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マニュアル" sheetId="1" r:id="rId4"/>
    <sheet state="visible" name="入力フォーム" sheetId="2" r:id="rId5"/>
    <sheet state="visible" name="土地売買等届出書" sheetId="3" r:id="rId6"/>
    <sheet state="visible" name="添付書類一覧" sheetId="4" r:id="rId7"/>
    <sheet state="hidden" name="行政用" sheetId="5" r:id="rId8"/>
    <sheet state="hidden" name="DATA" sheetId="6" r:id="rId9"/>
    <sheet state="hidden" name="参照A" sheetId="7" r:id="rId10"/>
    <sheet state="hidden" name="参照B" sheetId="8" r:id="rId11"/>
    <sheet state="hidden" name="参照C" sheetId="9" r:id="rId12"/>
    <sheet state="hidden" name="参照D" sheetId="10" r:id="rId13"/>
  </sheets>
  <definedNames>
    <definedName name="都道府県等">'参照A'!$ET$5:$ET$71</definedName>
    <definedName name="愛知県">'参照A'!$BT$5:$BT$73</definedName>
    <definedName name="静岡市_56">'参照A'!$LG$5:$LG$7</definedName>
    <definedName name="福井県">'参照A'!$BE$5:$BE$21</definedName>
    <definedName name="秋田県_05">'参照A'!$FJ$5:$FJ$29</definedName>
    <definedName name="千葉県_12">'参照A'!$GE$5:$GE$57</definedName>
    <definedName name="大分県">'参照A'!$EE$5:$EE$22</definedName>
    <definedName name="福岡市_66">'参照A'!$MK$5:$MK$11</definedName>
    <definedName name="滋賀県">'参照A'!$BZ$5:$BZ$23</definedName>
    <definedName name="鳥取県">'参照A'!$CR$5:$CR$23</definedName>
    <definedName name="群馬県_10">'参照A'!$FY$5:$FY$39</definedName>
    <definedName name="山梨県_19">'参照A'!$GZ$5:$GZ$31</definedName>
    <definedName name="神奈川県_14">'参照A'!$GK$5:$GK$33</definedName>
    <definedName name="群馬県">'参照A'!$AG$5:$AG$39</definedName>
    <definedName name="岡山市_63">'参照A'!$MB$5:$MB$8</definedName>
    <definedName name="埼玉県">'参照A'!$AJ$5:$AJ$76</definedName>
    <definedName name="個人法人">'参照B'!$C$5:$C$6</definedName>
    <definedName name="千葉市_51">'参照A'!$KR$5:$KR$10</definedName>
    <definedName name="秋田県">'参照A'!$R$5:$R$29</definedName>
    <definedName name="宮崎県_45">'参照A'!$JZ$5:$JZ$30</definedName>
    <definedName name="京都市_59">'参照A'!$LP$5:$LP$15</definedName>
    <definedName name="石川県_17">'参照A'!$GT$5:$GT$23</definedName>
    <definedName name="島根県_32">'参照A'!$IM$5:$IM$23</definedName>
    <definedName name="利用目的">'参照C'!$C$5:$C$22</definedName>
    <definedName name="徳島県_36">'参照A'!$IY$5:$IY$28</definedName>
    <definedName name="岐阜県_21">'参照A'!$HF$5:$HF$46</definedName>
    <definedName name="さいたま市_50">'参照A'!$KO$5:$KO$14</definedName>
    <definedName name="和歌山県_30">'参照A'!$IG$5:$IG$34</definedName>
    <definedName name="北海道">'参照A'!$F$5:$F$198</definedName>
    <definedName name="島根県">'参照A'!$CU$5:$CU$23</definedName>
    <definedName name="東京都_13">'参照A'!$GH$5:$GH$66</definedName>
    <definedName name="静岡県_22">'参照A'!$HI$5:$HI$37</definedName>
    <definedName name="岡山県">'参照A'!$CX$5:$CX$34</definedName>
    <definedName name="移転設定別">'参照B'!$U$5:$U$6</definedName>
    <definedName name="業種">'参照B'!$F$5:$F$11</definedName>
    <definedName name="札幌市_48">'参照A'!$KI$5:$KI$14</definedName>
    <definedName name="山形県">'参照A'!$U$5:$U$39</definedName>
    <definedName name="岩手県">'参照A'!$L$5:$L$37</definedName>
    <definedName name="川崎市_53">'参照A'!$KX$5:$KX$11</definedName>
    <definedName name="広島県_34">'参照A'!$IS$5:$IS$26</definedName>
    <definedName name="千葉県">'参照A'!$AM$5:$AM$63</definedName>
    <definedName name="静岡県">'参照A'!$BQ$5:$BQ$43</definedName>
    <definedName name="青森県_02">'参照A'!$FA$5:$FA$44</definedName>
    <definedName name="長野県_20">'参照A'!$HC$5:$HC$81</definedName>
    <definedName name="和歌山県">'参照A'!$CO$5:$CO$34</definedName>
    <definedName name="岐阜県">'参照A'!$BN$5:$BN$46</definedName>
    <definedName name="沖縄県_47">'参照A'!$KF$5:$KF$45</definedName>
    <definedName name="広島県">'参照A'!$DA$5:$DA$34</definedName>
    <definedName name="福島県_07">'参照A'!$FP$5:$FP$63</definedName>
    <definedName name="福島県">'参照A'!$X$5:$X$63</definedName>
    <definedName name="都道府県名_国内">'参照A'!$C$5:$C$51</definedName>
    <definedName name="北九州市_65">'参照A'!$MH$5:$MH$11</definedName>
    <definedName name="鹿児島県">'参照A'!$EK$5:$EK$47</definedName>
    <definedName name="大阪府">'参照A'!$CF$5:$CF$76</definedName>
    <definedName name="都市計画区域">'参照B'!$AA$5:$AA$8</definedName>
    <definedName name="鹿児島県_46">'参照A'!$KC$5:$KC$47</definedName>
    <definedName name="青森県">'参照A'!$I$5:$I$44</definedName>
    <definedName name="大阪府_27">'参照A'!$HX$5:$HX$45</definedName>
    <definedName name="佐賀県_41">'参照A'!$JN$5:$JN$24</definedName>
    <definedName name="愛知県_23">'参照A'!$HL$5:$HL$57</definedName>
    <definedName name="新潟県_15">'参照A'!$GN$5:$GN$33</definedName>
    <definedName name="鳥取県_31">'参照A'!$IJ$5:$IJ$23</definedName>
    <definedName name="福岡県">'参照A'!$DS$5:$DS$76</definedName>
    <definedName name="宮城県">'参照A'!$O$5:$O$43</definedName>
    <definedName name="岩手県_03">'参照A'!$FD$5:$FD$37</definedName>
    <definedName name="兵庫県_28">'参照A'!$IA$5:$IA$44</definedName>
    <definedName name="名古屋市_58">'参照A'!$LM$5:$LM$20</definedName>
    <definedName name="長崎県">'参照A'!$DY$5:$DY$25</definedName>
    <definedName name="埼玉県_11">'参照A'!$GB$5:$GB$66</definedName>
    <definedName name="長崎県_42">'参照A'!$JQ$5:$JQ$25</definedName>
    <definedName name="資産保有・転売等目的">'参照C'!$BB$5:$BB$7</definedName>
    <definedName name="奈良県_29">'参照A'!$ID$5:$ID$43</definedName>
    <definedName name="高知県_39">'参照A'!$JH$5:$JH$38</definedName>
    <definedName name="東京都">'参照A'!$AP$5:$AP$66</definedName>
    <definedName name="徳島県">'参照A'!$DG$5:$DG$28</definedName>
    <definedName name="その他">'参照C'!$BE$5:$BE$7</definedName>
    <definedName name="駐車場">'参照C'!$AV$5:$AV$9</definedName>
    <definedName name="熊本県">'参照A'!$EB$5:$EB$53</definedName>
    <definedName name="神戸市_62">'参照A'!$LY$5:$LY$13</definedName>
    <definedName name="永住者等">'参照B'!$X$5:$X$6</definedName>
    <definedName name="山口県">'参照A'!$DD$5:$DD$23</definedName>
    <definedName name="堺市_61">'参照A'!$LV$5:$LV$11</definedName>
    <definedName name="神奈川県">'参照A'!$AS$5:$AS$62</definedName>
    <definedName name="栃木県_09">'参照A'!$FV$5:$FV$29</definedName>
    <definedName name="三重県_24">'参照A'!$HO$5:$HO$33</definedName>
    <definedName name="レクリエーション施設">'参照C'!$AA$5:$AA$14</definedName>
    <definedName name="用途地域">'参照B'!$AD$5:$AD$18</definedName>
    <definedName name="権利の態様">'参照B'!$I$5:$I$21</definedName>
    <definedName name="愛媛県_38">'参照A'!$JE$5:$JE$24</definedName>
    <definedName name="農業・畜産業・水産業">'参照C'!$AS$5:$AS$8</definedName>
    <definedName name="ゴルフ場">'参照C'!$AD$5:$AD$6</definedName>
    <definedName name="生産施設">'参照C'!$X$5:$X$13</definedName>
    <definedName name="相模原市_54">'参照A'!$LA$5:$LA$7</definedName>
    <definedName name="栃木県">'参照A'!$AD$5:$AD$29</definedName>
    <definedName name="都道府県名">'参照A'!$C$5:$C$52</definedName>
    <definedName name="山形県_06">'参照A'!$FM$5:$FM$39</definedName>
    <definedName name="病院等その他の利用目的">'参照C'!$AY$5:$AY$21</definedName>
    <definedName name="大分県_44">'参照A'!$JW$5:$JW$22</definedName>
    <definedName name="滋賀県_25">'参照A'!$HR$5:$HR$23</definedName>
    <definedName name="長野県">'参照A'!$BK$5:$BK$81</definedName>
    <definedName name="権利の種類別">'参照B'!$R$5:$R$9</definedName>
    <definedName name="国名">'参照A'!$EQ$5:$EQ$255</definedName>
    <definedName name="山口県_35">'参照A'!$IV$5:$IV$23</definedName>
    <definedName name="茨城県_08">'参照A'!$FS$5:$FS$48</definedName>
    <definedName name="香川県_37">'参照A'!$JB$5:$JB$21</definedName>
    <definedName name="熊本県_43">'参照A'!$JT$5:$JT$48</definedName>
    <definedName name="宮崎県">'参照A'!$EH$5:$EH$30</definedName>
    <definedName name="香川県">'参照A'!$DJ$5:$DJ$21</definedName>
    <definedName name="愛媛県">'参照A'!$DM$5:$DM$24</definedName>
    <definedName name="京都府">'参照A'!$CC$5:$CC$40</definedName>
    <definedName name="佐賀県">'参照A'!$DV$5:$DV$24</definedName>
    <definedName name="福岡県_40">'参照A'!$JK$5:$JK$62</definedName>
    <definedName name="茨城県">'参照A'!$AA$5:$AA$48</definedName>
    <definedName name="新潟市_55">'参照A'!$LD$5:$LD$12</definedName>
    <definedName name="林業">'参照C'!$AP$5</definedName>
    <definedName name="富山県">'参照A'!$AY$5:$AY$19</definedName>
    <definedName name="岡山県_33">'参照A'!$IP$5:$IP$30</definedName>
    <definedName name="兵庫県">'参照A'!$CI$5:$CI$53</definedName>
    <definedName name="新潟県">'参照A'!$AV$5:$AV$41</definedName>
    <definedName name="広島市_64">'参照A'!$ME$5:$ME$12</definedName>
    <definedName name="京都府_26">'参照A'!$HU$5:$HU$29</definedName>
    <definedName name="大阪市_60">'参照A'!$LS$5:$LS$28</definedName>
    <definedName name="主たる地目">'参照B'!$O$5:$O$13</definedName>
    <definedName name="沖縄県">'参照A'!$EN$5:$EN$45</definedName>
    <definedName name="奈良県">'参照A'!$CL$5:$CL$43</definedName>
    <definedName name="福井県_18">'参照A'!$GW$5:$GW$21</definedName>
    <definedName name="熊本市_67">'参照A'!$MN$5:$MN$9</definedName>
    <definedName name="高知県">'参照A'!$DP$5:$DP$38</definedName>
    <definedName name="単・団の区分">'参照B'!$L$5:$L$7</definedName>
    <definedName name="三重県">'参照A'!$BW$5:$BW$33</definedName>
    <definedName name="浜松市_57">'参照A'!$LJ$5:$LJ$7</definedName>
    <definedName name="宮城県_04">'参照A'!$FG$5:$FG$38</definedName>
    <definedName name="富山県_16">'参照A'!$GQ$5:$GQ$19</definedName>
    <definedName name="石川県">'参照A'!$BB$5:$BB$23</definedName>
    <definedName name="山梨県">'参照A'!$BH$5:$BH$31</definedName>
    <definedName name="有無">'参照B'!$X$5:$X$6</definedName>
    <definedName name="仙台市_49">'参照A'!$KL$5:$KL$9</definedName>
    <definedName name="北海道_01">'参照A'!$EX$5:$EX$188</definedName>
    <definedName name="横浜市_52">'参照A'!$KU$5:$KU$22</definedName>
  </definedNames>
  <calcPr/>
  <extLst>
    <ext uri="GoogleSheetsCustomDataVersion2">
      <go:sheetsCustomData xmlns:go="http://customooxmlschemas.google.com/" r:id="rId14" roundtripDataChecksum="byaH0uWKPePfdercR1GNxCIyxHcnuiC0HeO865bDdWc="/>
    </ext>
  </extLst>
</workbook>
</file>

<file path=xl/sharedStrings.xml><?xml version="1.0" encoding="utf-8"?>
<sst xmlns="http://schemas.openxmlformats.org/spreadsheetml/2006/main" count="18970" uniqueCount="10979">
  <si>
    <t>土地売買等届出書　マニュアル</t>
  </si>
  <si>
    <t>１．Excelシート構成</t>
  </si>
  <si>
    <t>本ファイルのExcelシート構成は以下の通りです。</t>
  </si>
  <si>
    <t>#</t>
  </si>
  <si>
    <t>シート名</t>
  </si>
  <si>
    <t>内容</t>
  </si>
  <si>
    <t>①</t>
  </si>
  <si>
    <t>マニュアル</t>
  </si>
  <si>
    <t>本シートです。Excelの入力に当たっての操作方法等を取りまとめたものです。
マニュアルをご一読いただき、入力フォームへ入力を行ってください。</t>
  </si>
  <si>
    <t>②</t>
  </si>
  <si>
    <t>入力フォーム</t>
  </si>
  <si>
    <r>
      <rPr>
        <rFont val="游ゴシック"/>
        <b/>
        <color rgb="FFFF0000"/>
        <sz val="11.0"/>
      </rPr>
      <t xml:space="preserve">入力用のシートで、こちらに入力を行います。
</t>
    </r>
    <r>
      <rPr>
        <rFont val="游ゴシック"/>
        <b/>
        <color rgb="FFFF0000"/>
        <sz val="11.0"/>
      </rPr>
      <t>「</t>
    </r>
    <r>
      <rPr>
        <rFont val="游ゴシック"/>
        <b val="0"/>
        <color rgb="FFFF0000"/>
        <sz val="11.0"/>
      </rPr>
      <t>入力欄」の列を上から順に入力します。</t>
    </r>
  </si>
  <si>
    <t>③</t>
  </si>
  <si>
    <t>土地売買等届出書</t>
  </si>
  <si>
    <r>
      <rPr>
        <rFont val="游ゴシック"/>
        <color rgb="FF000000"/>
        <sz val="11.0"/>
      </rPr>
      <t>土地売買等届出書本体です。</t>
    </r>
    <r>
      <rPr>
        <rFont val="游ゴシック"/>
        <b/>
        <color rgb="FFFF0000"/>
        <sz val="11.0"/>
      </rPr>
      <t>本シートには入力しません。</t>
    </r>
    <r>
      <rPr>
        <rFont val="游ゴシック"/>
        <color rgb="FF000000"/>
        <sz val="11.0"/>
      </rPr>
      <t xml:space="preserve">
入力フォームシートで入力した内容が、本シートに反映されます。</t>
    </r>
  </si>
  <si>
    <t>④</t>
  </si>
  <si>
    <t>添付書類一覧</t>
  </si>
  <si>
    <t>届出書に添付する書類について取りまとめたシートです。
必須と表示された書類は提出が必要です。</t>
  </si>
  <si>
    <t>2.「入力フォーム」シート入力にあたっての注意事項</t>
  </si>
  <si>
    <t>（１）シートの構成</t>
  </si>
  <si>
    <t>カテゴリ名</t>
  </si>
  <si>
    <t>契約内容に関する事項</t>
  </si>
  <si>
    <t>届出対象となった土地に関する権利や当事者に関する情報の入力を行います。
（契約において移転・設定する権利の種類、譲受人及び譲渡人の住所や氏名等）</t>
  </si>
  <si>
    <t>土地に関する事項</t>
  </si>
  <si>
    <t>届出対象となった土地に関する情報の入力を行います。
（土地の所在、権利の移転等の態様、契約面積、対価の額等）</t>
  </si>
  <si>
    <t>土地の利用目的等に関する事項</t>
  </si>
  <si>
    <t>届出対象となった土地の利用目的等に関する情報の入力を行います。
（詳細な利用目的、届出対象となった土地の都市計画区域、土地利用に必要な個別法の手続状況等）</t>
  </si>
  <si>
    <t>土地に存する工作物等に関する事項</t>
  </si>
  <si>
    <t>届出対象となった土地にある工作物等に関する情報の入力を行います。
（工作物等の有無、工作物等の種類、工作物等の権利移転の有無）</t>
  </si>
  <si>
    <t>⑤</t>
  </si>
  <si>
    <t>その他参考となるべき事項</t>
  </si>
  <si>
    <t>上記①～④の入力内容に関し、補足すべき事項がある場合に入力を行います。</t>
  </si>
  <si>
    <t>（２）列の説明</t>
  </si>
  <si>
    <t>列名</t>
  </si>
  <si>
    <t>必須</t>
  </si>
  <si>
    <r>
      <rPr>
        <rFont val="游ゴシック"/>
        <color rgb="FF000000"/>
        <sz val="11.0"/>
      </rPr>
      <t xml:space="preserve">入力する項目が入力必須かどうかを表示する列です。入力欄に値を入力すると入力済と表示されます。
</t>
    </r>
    <r>
      <rPr>
        <rFont val="游ゴシック"/>
        <b/>
        <color rgb="FFFF0000"/>
        <sz val="11.0"/>
      </rPr>
      <t>[必須]</t>
    </r>
    <r>
      <rPr>
        <rFont val="游ゴシック"/>
        <color rgb="FF000000"/>
        <sz val="11.0"/>
      </rPr>
      <t>が全て</t>
    </r>
    <r>
      <rPr>
        <rFont val="游ゴシック"/>
        <b/>
        <color rgb="FF000000"/>
        <sz val="11.0"/>
      </rPr>
      <t>[入力済]</t>
    </r>
    <r>
      <rPr>
        <rFont val="游ゴシック"/>
        <color rgb="FF000000"/>
        <sz val="11.0"/>
      </rPr>
      <t>となるように入力してください。黒色で塗りつぶされた項目は入力不要です。</t>
    </r>
  </si>
  <si>
    <t>必須欄の種類</t>
  </si>
  <si>
    <t>必須入力の項目。</t>
  </si>
  <si>
    <t>該当の場合は必須</t>
  </si>
  <si>
    <t>該当する場合は必須入力の項目。</t>
  </si>
  <si>
    <t>可能な限り</t>
  </si>
  <si>
    <t>必須ではないが可能な限り入力する項目。</t>
  </si>
  <si>
    <t>任意</t>
  </si>
  <si>
    <t>任意入力の項目。</t>
  </si>
  <si>
    <t>入力済</t>
  </si>
  <si>
    <t>入力欄に値が入力済みであることを意味する。</t>
  </si>
  <si>
    <t>入力不要な項目。入力内容に応じて黒塗りが解除され必須等が表示される。</t>
  </si>
  <si>
    <t>入力欄</t>
  </si>
  <si>
    <r>
      <rPr>
        <rFont val="游ゴシック"/>
        <b/>
        <color rgb="FFFF0000"/>
        <sz val="11.0"/>
      </rPr>
      <t xml:space="preserve">入力用の列でこちらのセルに入力します。コピーと貼り付けを行わず、各セルに直接入力してください。
</t>
    </r>
    <r>
      <rPr>
        <rFont val="游ゴシック"/>
        <b val="0"/>
        <color rgb="FFFF0000"/>
        <sz val="11.0"/>
      </rPr>
      <t>半角英数や平仮名等の文字の入力モードは、セルにカーソルを合わせると自動的に変更されます。</t>
    </r>
    <r>
      <rPr>
        <rFont val="游ゴシック"/>
        <b/>
        <color rgb="FFFF0000"/>
        <sz val="11.0"/>
      </rPr>
      <t xml:space="preserve">
</t>
    </r>
    <r>
      <rPr>
        <rFont val="游ゴシック"/>
        <b/>
        <color rgb="FFFF0000"/>
        <sz val="11.0"/>
      </rPr>
      <t>外字</t>
    </r>
    <r>
      <rPr>
        <rFont val="游ゴシック"/>
        <b val="0"/>
        <color rgb="FFFF0000"/>
        <sz val="11.0"/>
      </rPr>
      <t>（他のPCで表示できない文字）を入力しないでください。</t>
    </r>
  </si>
  <si>
    <t>入力方法</t>
  </si>
  <si>
    <t>入力欄に対するセルの入力方法を表示する列です。</t>
  </si>
  <si>
    <t>入力方法欄の種類</t>
  </si>
  <si>
    <t>直接入力
（日付※）</t>
  </si>
  <si>
    <t>契約年月日等の日付を直接入力します。
※（西暦）yyyy/mm/ddで入力すると和暦に変換されます。</t>
  </si>
  <si>
    <t>直接入力
(半角のみ)</t>
  </si>
  <si>
    <t>郵便番号や電話番号等を半角で直接入力します。ハイフンも半角で入力します。</t>
  </si>
  <si>
    <t>直接入力
(半角・全角とも可)</t>
  </si>
  <si>
    <t>氏名や町丁目地番等を直接入力します。半角と全角を混在して入力可能です。</t>
  </si>
  <si>
    <t>リストから選択</t>
  </si>
  <si>
    <t>入力欄のセルをクリックし、セルの右端に表示される▼ボタンをクリックすると、項目内容に応じたリストが表示されます。表示されたリストから該当するものをクリックして選択すると、セルに選択した内容が入力されます。</t>
  </si>
  <si>
    <t>入力不要</t>
  </si>
  <si>
    <t>あらかじめ入力欄に値がセットされており、入力は不要です。</t>
  </si>
  <si>
    <t>入力内容</t>
  </si>
  <si>
    <r>
      <rPr>
        <rFont val="游ゴシック"/>
        <color rgb="FF000000"/>
        <sz val="11.0"/>
      </rPr>
      <t>項目の内容説明欄です。
直接入力の項目について土地売買等届出書シートに表示可能な</t>
    </r>
    <r>
      <rPr>
        <rFont val="游ゴシック"/>
        <b/>
        <color rgb="FFFF0000"/>
        <sz val="11.0"/>
      </rPr>
      <t>想定文字数</t>
    </r>
    <r>
      <rPr>
        <rFont val="游ゴシック"/>
        <color rgb="FF000000"/>
        <sz val="11.0"/>
      </rPr>
      <t xml:space="preserve">がカッコ書きで記載されています。
</t>
    </r>
    <r>
      <rPr>
        <rFont val="游ゴシック"/>
        <b/>
        <color rgb="FFFF0000"/>
        <sz val="11.0"/>
      </rPr>
      <t>（最大○○文字程度で入力）</t>
    </r>
    <r>
      <rPr>
        <rFont val="游ゴシック"/>
        <color rgb="FF000000"/>
        <sz val="11.0"/>
      </rPr>
      <t>：土地売買等届出書シートの該当枠に「縮小して全体を表示する</t>
    </r>
    <r>
      <rPr>
        <rFont val="游ゴシック"/>
        <color rgb="FF000000"/>
        <sz val="10.0"/>
      </rPr>
      <t>※1</t>
    </r>
    <r>
      <rPr>
        <rFont val="游ゴシック"/>
        <color rgb="FF000000"/>
        <sz val="11.0"/>
      </rPr>
      <t xml:space="preserve">」で表示
</t>
    </r>
    <r>
      <rPr>
        <rFont val="游ゴシック"/>
        <b/>
        <color rgb="FFFF0000"/>
        <sz val="11.0"/>
      </rPr>
      <t>（○○文字以内）</t>
    </r>
    <r>
      <rPr>
        <rFont val="游ゴシック"/>
        <color rgb="FF000000"/>
        <sz val="11.0"/>
      </rPr>
      <t xml:space="preserve">　　　　　：土地売買等届出書シートの該当枠に「折り返して全体を表示する</t>
    </r>
    <r>
      <rPr>
        <rFont val="游ゴシック"/>
        <color rgb="FF000000"/>
        <sz val="10.0"/>
      </rPr>
      <t>※２</t>
    </r>
    <r>
      <rPr>
        <rFont val="游ゴシック"/>
        <color rgb="FF000000"/>
        <sz val="11.0"/>
      </rPr>
      <t xml:space="preserve">」で表示
</t>
    </r>
    <r>
      <rPr>
        <rFont val="游ゴシック"/>
        <color rgb="FF000000"/>
        <sz val="10.0"/>
      </rPr>
      <t xml:space="preserve">
※1「縮小して全体を表示」とはセルの内容が長い場合、自動的に文字を小さくして1行でセル内に表示するExcelの設定
※2「折り返して全体を表示」とはセルの内容が長い場合、自動的に文字を折り返してセル内に表示するExcelの設定</t>
    </r>
  </si>
  <si>
    <t>（３）入力完了の確認</t>
  </si>
  <si>
    <t>提出前に以下の内容をご確認ください。</t>
  </si>
  <si>
    <t>チェック内容</t>
  </si>
  <si>
    <r>
      <rPr>
        <rFont val="游ゴシック"/>
        <color rgb="FF000000"/>
        <sz val="11.0"/>
      </rPr>
      <t>必須欄を確認し、ピンク色で塗りつぶしされた</t>
    </r>
    <r>
      <rPr>
        <rFont val="游ゴシック"/>
        <b/>
        <color rgb="FFFF0000"/>
        <sz val="11.0"/>
      </rPr>
      <t>[必須]</t>
    </r>
    <r>
      <rPr>
        <rFont val="游ゴシック"/>
        <color rgb="FF000000"/>
        <sz val="11.0"/>
      </rPr>
      <t>が無く、全て[入力済]となっていることを確認してください。
但し、２．土地に関する事項の (２)土地の情報の「登記簿の町又は字」については存在しない場合がありますので、ピンク色で塗りつぶしされた[必須]が残っても問題ありません。</t>
    </r>
  </si>
  <si>
    <r>
      <rPr>
        <rFont val="游ゴシック"/>
        <color rgb="FF000000"/>
        <sz val="11.0"/>
      </rPr>
      <t>土地売買等届出書シートを表示し、</t>
    </r>
    <r>
      <rPr>
        <rFont val="游ゴシック"/>
        <b/>
        <color rgb="FFFF0000"/>
        <sz val="11.0"/>
      </rPr>
      <t>想定文字数</t>
    </r>
    <r>
      <rPr>
        <rFont val="游ゴシック"/>
        <color rgb="FF000000"/>
        <sz val="11.0"/>
      </rPr>
      <t>より多く文字入力したことにより、文字が小さくなり過ぎている、又は折り返した文字が表示枠に収まっていない場合、該当する項目の文字数を調整してください。</t>
    </r>
  </si>
  <si>
    <r>
      <rPr>
        <rFont val="游ゴシック"/>
        <color rgb="FF000000"/>
        <sz val="11.0"/>
      </rPr>
      <t>添付書類一覧シートを確認し、要否列に</t>
    </r>
    <r>
      <rPr>
        <rFont val="游ゴシック"/>
        <b/>
        <color rgb="FFFF0000"/>
        <sz val="11.0"/>
      </rPr>
      <t>[必須]</t>
    </r>
    <r>
      <rPr>
        <rFont val="游ゴシック"/>
        <color rgb="FF000000"/>
        <sz val="11.0"/>
      </rPr>
      <t>と表示されている書類は提出が必要です。これらの書類を別途準備してください。</t>
    </r>
  </si>
  <si>
    <t>土地売買等届出書　入力フォーム</t>
  </si>
  <si>
    <t>１．契約内容に関する事項</t>
  </si>
  <si>
    <t xml:space="preserve"> (１) 契約日、契約の種類等</t>
  </si>
  <si>
    <t>項目</t>
  </si>
  <si>
    <t>届出年月日</t>
  </si>
  <si>
    <t>本届出書を提出する日付　※（西暦）yyyy/mm/ddで入力すると和暦に変換されます</t>
  </si>
  <si>
    <t>契約年月日</t>
  </si>
  <si>
    <t>契約書の契約日付　※（西暦）yyyy/mm/ddで入力すると和暦に変換されます
売買予約の場合、予約契約日付</t>
  </si>
  <si>
    <t>契約の種類</t>
  </si>
  <si>
    <t>契約において移転・設定する権利の種類</t>
  </si>
  <si>
    <r>
      <rPr>
        <rFont val="游ゴシック"/>
        <color rgb="FF000000"/>
        <sz val="10.0"/>
      </rPr>
      <t xml:space="preserve">契約に係る土地に関する権利
</t>
    </r>
    <r>
      <rPr>
        <rFont val="游ゴシック"/>
        <b/>
        <color rgb="FF000000"/>
        <sz val="10.0"/>
      </rPr>
      <t>「所有権」、「地上権」、「賃借権」、「信託受益権」、「その他」</t>
    </r>
    <r>
      <rPr>
        <rFont val="游ゴシック"/>
        <color rgb="FF000000"/>
        <sz val="10.0"/>
      </rPr>
      <t>から選択</t>
    </r>
  </si>
  <si>
    <t>移転・設定する具体的な権利の種類</t>
  </si>
  <si>
    <r>
      <rPr>
        <rFont val="游ゴシック"/>
        <color rgb="FF000000"/>
        <sz val="10.0"/>
      </rPr>
      <t>③で権利の種類を</t>
    </r>
    <r>
      <rPr>
        <rFont val="游ゴシック"/>
        <b/>
        <color rgb="FF000000"/>
        <sz val="10.0"/>
      </rPr>
      <t>「その他」</t>
    </r>
    <r>
      <rPr>
        <rFont val="游ゴシック"/>
        <color rgb="FF000000"/>
        <sz val="10.0"/>
      </rPr>
      <t>を選択した場合のみ、具体的な権利名</t>
    </r>
  </si>
  <si>
    <t>権利の移転・設定</t>
  </si>
  <si>
    <r>
      <rPr>
        <rFont val="游ゴシック"/>
        <color rgb="FF000000"/>
        <sz val="10.0"/>
      </rPr>
      <t xml:space="preserve">契約に係る権利の変更の内容
</t>
    </r>
    <r>
      <rPr>
        <rFont val="游ゴシック"/>
        <b/>
        <color rgb="FF000000"/>
        <sz val="10.0"/>
      </rPr>
      <t>「移転」</t>
    </r>
    <r>
      <rPr>
        <rFont val="游ゴシック"/>
        <color rgb="FF000000"/>
        <sz val="10.0"/>
      </rPr>
      <t>又は</t>
    </r>
    <r>
      <rPr>
        <rFont val="游ゴシック"/>
        <b/>
        <color rgb="FF000000"/>
        <sz val="10.0"/>
      </rPr>
      <t>「設定」</t>
    </r>
  </si>
  <si>
    <t xml:space="preserve"> (２)届出人である権利取得者（譲受人）</t>
  </si>
  <si>
    <t>届出人の住所等
（代表者）</t>
  </si>
  <si>
    <t>郵便番号</t>
  </si>
  <si>
    <t>郵便番号（ハイフンを含め半角で記入）
※住所が海外の場合、かつ、郵便番号がない国は郵便番号不要</t>
  </si>
  <si>
    <t>都道府県名</t>
  </si>
  <si>
    <r>
      <rPr>
        <rFont val="游ゴシック"/>
        <color rgb="FF000000"/>
        <sz val="10.0"/>
      </rPr>
      <t>住所のうち、都道府県名（外国の場合</t>
    </r>
    <r>
      <rPr>
        <rFont val="游ゴシック"/>
        <b/>
        <color rgb="FF000000"/>
        <sz val="10.0"/>
      </rPr>
      <t>「国外」</t>
    </r>
    <r>
      <rPr>
        <rFont val="游ゴシック"/>
        <color rgb="FF000000"/>
        <sz val="10.0"/>
      </rPr>
      <t>とする</t>
    </r>
    <r>
      <rPr>
        <rFont val="游ゴシック"/>
        <b/>
        <color rgb="FF000000"/>
        <sz val="10.0"/>
      </rPr>
      <t>）</t>
    </r>
  </si>
  <si>
    <t>市区町村名</t>
  </si>
  <si>
    <r>
      <rPr>
        <rFont val="游ゴシック"/>
        <color rgb="FF000000"/>
        <sz val="10.0"/>
      </rPr>
      <t xml:space="preserve">住所のうち、市区町村名
</t>
    </r>
    <r>
      <rPr>
        <rFont val="游ゴシック"/>
        <b/>
        <color rgb="FF000000"/>
        <sz val="10.0"/>
      </rPr>
      <t>外国の場合は不要</t>
    </r>
  </si>
  <si>
    <t>町丁目、地番等</t>
  </si>
  <si>
    <r>
      <rPr>
        <rFont val="游ゴシック"/>
        <color rgb="FF000000"/>
        <sz val="10.0"/>
      </rPr>
      <t xml:space="preserve">住所のうち、町丁目、地番等
</t>
    </r>
    <r>
      <rPr>
        <rFont val="游ゴシック"/>
        <b/>
        <color rgb="FF000000"/>
        <sz val="10.0"/>
      </rPr>
      <t>外国の場合、国名以降の住所</t>
    </r>
  </si>
  <si>
    <t>ビル、マンション名、部屋番号等</t>
  </si>
  <si>
    <r>
      <rPr>
        <rFont val="游ゴシック"/>
        <color rgb="FF000000"/>
        <sz val="10.0"/>
      </rPr>
      <t>住所のうち、</t>
    </r>
    <r>
      <rPr>
        <rFont val="游ゴシック"/>
        <b/>
        <color rgb="FF000000"/>
        <sz val="10.0"/>
      </rPr>
      <t>ビル、マンション名、部屋番号等</t>
    </r>
    <r>
      <rPr>
        <rFont val="游ゴシック"/>
        <color rgb="FF000000"/>
        <sz val="10.0"/>
      </rPr>
      <t xml:space="preserve">
（「町丁目、地番等」を含め、30文字以内で入力）</t>
    </r>
  </si>
  <si>
    <t>⑥</t>
  </si>
  <si>
    <t>届出人の属性等
（代表者）</t>
  </si>
  <si>
    <t>「個人」又は「法人」の区分</t>
  </si>
  <si>
    <r>
      <rPr>
        <rFont val="游ゴシック"/>
        <color rgb="FF000000"/>
        <sz val="10.0"/>
      </rPr>
      <t>複数いる場合は代表者の区分（「</t>
    </r>
    <r>
      <rPr>
        <rFont val="游ゴシック"/>
        <b/>
        <color rgb="FF000000"/>
        <sz val="10.0"/>
      </rPr>
      <t>個人</t>
    </r>
    <r>
      <rPr>
        <rFont val="游ゴシック"/>
        <color rgb="FF000000"/>
        <sz val="10.0"/>
      </rPr>
      <t>」、「</t>
    </r>
    <r>
      <rPr>
        <rFont val="游ゴシック"/>
        <b/>
        <color rgb="FF000000"/>
        <sz val="10.0"/>
      </rPr>
      <t>法人</t>
    </r>
    <r>
      <rPr>
        <rFont val="游ゴシック"/>
        <color rgb="FF000000"/>
        <sz val="10.0"/>
      </rPr>
      <t>」から選択）</t>
    </r>
  </si>
  <si>
    <t>⑦</t>
  </si>
  <si>
    <t>権利取得者が複数人いる（土地に係る権利が共有に係る）場合は、代表者の氏名
個人は姓と名の間に空白（全角）を入力、法人は法人種別と名称の間に空白（全角）を記入
（最大25文字程度で入力）</t>
  </si>
  <si>
    <t>⑧</t>
  </si>
  <si>
    <t>代表者の役職名・氏名(法人の場合のみ)</t>
  </si>
  <si>
    <r>
      <rPr>
        <rFont val="游ゴシック"/>
        <color rgb="FF000000"/>
        <sz val="10.0"/>
      </rPr>
      <t>⑥が</t>
    </r>
    <r>
      <rPr>
        <rFont val="游ゴシック"/>
        <b/>
        <color rgb="FF000000"/>
        <sz val="10.0"/>
      </rPr>
      <t>「法人」</t>
    </r>
    <r>
      <rPr>
        <rFont val="游ゴシック"/>
        <color rgb="FF000000"/>
        <sz val="10.0"/>
      </rPr>
      <t>の場合
役職名と姓と名の間に空白（全角）を記入
（最大20文字程度で入力）</t>
    </r>
  </si>
  <si>
    <t>⑨</t>
  </si>
  <si>
    <t>電話番号</t>
  </si>
  <si>
    <t>届出人の電話番号（ハイフンを含め半角で記入）
固定電話の場合、市外局番から記入</t>
  </si>
  <si>
    <t>⑩</t>
  </si>
  <si>
    <t>国籍等</t>
  </si>
  <si>
    <r>
      <rPr>
        <rFont val="游ゴシック"/>
        <color rgb="FF000000"/>
        <sz val="10.0"/>
      </rPr>
      <t>個人の場合は、パスポート等に記載される国籍
法人の場合は、その設立に当たって準拠した法令を制定した国
リストに無い場合、</t>
    </r>
    <r>
      <rPr>
        <rFont val="游ゴシック"/>
        <b/>
        <color rgb="FF000000"/>
        <sz val="10.0"/>
      </rPr>
      <t>「その他」</t>
    </r>
  </si>
  <si>
    <t>⑪</t>
  </si>
  <si>
    <t>具体的な国籍等</t>
  </si>
  <si>
    <r>
      <rPr>
        <rFont val="游ゴシック"/>
        <color rgb="FF000000"/>
        <sz val="10.0"/>
      </rPr>
      <t>⑩の国籍等が</t>
    </r>
    <r>
      <rPr>
        <rFont val="游ゴシック"/>
        <b/>
        <color rgb="FF000000"/>
        <sz val="10.0"/>
      </rPr>
      <t>「その他」</t>
    </r>
    <r>
      <rPr>
        <rFont val="游ゴシック"/>
        <color rgb="FF000000"/>
        <sz val="10.0"/>
      </rPr>
      <t xml:space="preserve">の場合、具体的な国名、地域名等
</t>
    </r>
    <r>
      <rPr>
        <rFont val="游ゴシック"/>
        <color rgb="FF000000"/>
        <sz val="10.0"/>
      </rPr>
      <t>（20文字以内）</t>
    </r>
  </si>
  <si>
    <t>⑫</t>
  </si>
  <si>
    <t>「永住者」又は「特別永住者」（個人のみ）</t>
  </si>
  <si>
    <r>
      <rPr>
        <rFont val="游ゴシック"/>
        <color rgb="FF000000"/>
        <sz val="10.0"/>
      </rPr>
      <t>⑥が</t>
    </r>
    <r>
      <rPr>
        <rFont val="游ゴシック"/>
        <b/>
        <color rgb="FF000000"/>
        <sz val="10.0"/>
      </rPr>
      <t>「個人」</t>
    </r>
    <r>
      <rPr>
        <rFont val="游ゴシック"/>
        <color rgb="FF000000"/>
        <sz val="10.0"/>
      </rPr>
      <t>であり、かつ、⑩が</t>
    </r>
    <r>
      <rPr>
        <rFont val="游ゴシック"/>
        <b/>
        <color rgb="FF000000"/>
        <sz val="10.0"/>
      </rPr>
      <t>「日本」</t>
    </r>
    <r>
      <rPr>
        <rFont val="游ゴシック"/>
        <color rgb="FF000000"/>
        <sz val="10.0"/>
      </rPr>
      <t>以外の場合
永住者又は特別永住者の場合は</t>
    </r>
    <r>
      <rPr>
        <rFont val="游ゴシック"/>
        <b/>
        <color rgb="FF000000"/>
        <sz val="10.0"/>
      </rPr>
      <t xml:space="preserve">「該当」
</t>
    </r>
    <r>
      <rPr>
        <rFont val="游ゴシック"/>
        <color rgb="FF000000"/>
        <sz val="10.0"/>
      </rPr>
      <t>それ以外は「</t>
    </r>
    <r>
      <rPr>
        <rFont val="游ゴシック"/>
        <b/>
        <color rgb="FF000000"/>
        <sz val="10.0"/>
      </rPr>
      <t>該当せず」</t>
    </r>
  </si>
  <si>
    <t>⑬</t>
  </si>
  <si>
    <t>担当部署、
担当者名等</t>
  </si>
  <si>
    <t>代理人又は仲介の有無</t>
  </si>
  <si>
    <r>
      <rPr>
        <rFont val="游ゴシック"/>
        <color rgb="FF000000"/>
        <sz val="10.0"/>
      </rPr>
      <t>代理人がいる場合、仲介の場合は</t>
    </r>
    <r>
      <rPr>
        <rFont val="游ゴシック"/>
        <b/>
        <color rgb="FF000000"/>
        <sz val="10.0"/>
      </rPr>
      <t>「有」</t>
    </r>
    <r>
      <rPr>
        <rFont val="游ゴシック"/>
        <color rgb="FF000000"/>
        <sz val="10.0"/>
      </rPr>
      <t>、それ以外は</t>
    </r>
    <r>
      <rPr>
        <rFont val="游ゴシック"/>
        <b/>
        <color rgb="FF000000"/>
        <sz val="10.0"/>
      </rPr>
      <t>「無」</t>
    </r>
  </si>
  <si>
    <t>⑭</t>
  </si>
  <si>
    <t>法人又は代理人がいる場合、若しくは仲介の場合の担当部署、担当者名等</t>
  </si>
  <si>
    <t>担当者は部署名と姓と名の間に空白
代理人は会社名と担当名の間に空白
（最大25文字程度で入力）</t>
  </si>
  <si>
    <t>⑮</t>
  </si>
  <si>
    <t>担当者、代理人等の電話番号</t>
  </si>
  <si>
    <t>ハイフンも半角入力
固定電話の場合、市外局番から入力</t>
  </si>
  <si>
    <t>⑯</t>
  </si>
  <si>
    <t>メールアドレス（連絡用）</t>
  </si>
  <si>
    <t>半角英数字および記号入力
（最大40文字程度で入力）</t>
  </si>
  <si>
    <t>⑰</t>
  </si>
  <si>
    <t>業種</t>
  </si>
  <si>
    <r>
      <rPr>
        <rFont val="游ゴシック"/>
        <color rgb="FF000000"/>
        <sz val="10.0"/>
      </rPr>
      <t>主な業種（「</t>
    </r>
    <r>
      <rPr>
        <rFont val="游ゴシック"/>
        <b/>
        <color rgb="FF000000"/>
        <sz val="10.0"/>
      </rPr>
      <t>不動産業</t>
    </r>
    <r>
      <rPr>
        <rFont val="游ゴシック"/>
        <color rgb="FF000000"/>
        <sz val="10.0"/>
      </rPr>
      <t>」、「</t>
    </r>
    <r>
      <rPr>
        <rFont val="游ゴシック"/>
        <b/>
        <color rgb="FF000000"/>
        <sz val="10.0"/>
      </rPr>
      <t>建設業</t>
    </r>
    <r>
      <rPr>
        <rFont val="游ゴシック"/>
        <color rgb="FF000000"/>
        <sz val="10.0"/>
      </rPr>
      <t>」、「</t>
    </r>
    <r>
      <rPr>
        <rFont val="游ゴシック"/>
        <b/>
        <color rgb="FF000000"/>
        <sz val="10.0"/>
      </rPr>
      <t>金融保険業</t>
    </r>
    <r>
      <rPr>
        <rFont val="游ゴシック"/>
        <color rgb="FF000000"/>
        <sz val="10.0"/>
      </rPr>
      <t>」、「</t>
    </r>
    <r>
      <rPr>
        <rFont val="游ゴシック"/>
        <b/>
        <color rgb="FF000000"/>
        <sz val="10.0"/>
      </rPr>
      <t>製造業</t>
    </r>
    <r>
      <rPr>
        <rFont val="游ゴシック"/>
        <color rgb="FF000000"/>
        <sz val="10.0"/>
      </rPr>
      <t>」、「</t>
    </r>
    <r>
      <rPr>
        <rFont val="游ゴシック"/>
        <b/>
        <color rgb="FF000000"/>
        <sz val="10.0"/>
      </rPr>
      <t>商業</t>
    </r>
    <r>
      <rPr>
        <rFont val="游ゴシック"/>
        <color rgb="FF000000"/>
        <sz val="10.0"/>
      </rPr>
      <t>」、「</t>
    </r>
    <r>
      <rPr>
        <rFont val="游ゴシック"/>
        <b/>
        <color rgb="FF000000"/>
        <sz val="10.0"/>
      </rPr>
      <t>運輸業</t>
    </r>
    <r>
      <rPr>
        <rFont val="游ゴシック"/>
        <color rgb="FF000000"/>
        <sz val="10.0"/>
      </rPr>
      <t>」、「</t>
    </r>
    <r>
      <rPr>
        <rFont val="游ゴシック"/>
        <b/>
        <color rgb="FF000000"/>
        <sz val="10.0"/>
      </rPr>
      <t>その他</t>
    </r>
    <r>
      <rPr>
        <rFont val="游ゴシック"/>
        <color rgb="FF000000"/>
        <sz val="10.0"/>
      </rPr>
      <t>」から選択）</t>
    </r>
  </si>
  <si>
    <t>⑱</t>
  </si>
  <si>
    <t>具体的な業種</t>
  </si>
  <si>
    <r>
      <rPr>
        <rFont val="游ゴシック"/>
        <color rgb="FF000000"/>
        <sz val="10.0"/>
      </rPr>
      <t>法人の場合、かつ
⑰が</t>
    </r>
    <r>
      <rPr>
        <rFont val="游ゴシック"/>
        <b/>
        <color rgb="FF000000"/>
        <sz val="10.0"/>
      </rPr>
      <t>「その他」の</t>
    </r>
    <r>
      <rPr>
        <rFont val="游ゴシック"/>
        <color rgb="FF000000"/>
        <sz val="10.0"/>
      </rPr>
      <t>場合に記入
（最大10文字程度で入力）</t>
    </r>
  </si>
  <si>
    <t>⑲</t>
  </si>
  <si>
    <t>権利取得者の共有者の有無</t>
  </si>
  <si>
    <r>
      <rPr>
        <rFont val="游ゴシック"/>
        <color rgb="FF000000"/>
        <sz val="10.0"/>
      </rPr>
      <t>本契約において、
権利取得者が複数いる場合（共有者がいる場合）は</t>
    </r>
    <r>
      <rPr>
        <rFont val="游ゴシック"/>
        <b/>
        <color rgb="FF000000"/>
        <sz val="10.0"/>
      </rPr>
      <t xml:space="preserve">「有」
</t>
    </r>
    <r>
      <rPr>
        <rFont val="游ゴシック"/>
        <color rgb="FF000000"/>
        <sz val="10.0"/>
      </rPr>
      <t>いない場合は</t>
    </r>
    <r>
      <rPr>
        <rFont val="游ゴシック"/>
        <b/>
        <color rgb="FF000000"/>
        <sz val="10.0"/>
      </rPr>
      <t>「無」</t>
    </r>
  </si>
  <si>
    <t>⑳</t>
  </si>
  <si>
    <t>共有者の人数（⑲で「有」を選択した場合）</t>
  </si>
  <si>
    <r>
      <rPr>
        <rFont val="游ゴシック"/>
        <color rgb="FF000000"/>
        <sz val="10.0"/>
      </rPr>
      <t>⑲が</t>
    </r>
    <r>
      <rPr>
        <rFont val="游ゴシック"/>
        <b/>
        <color rgb="FF000000"/>
        <sz val="10.0"/>
      </rPr>
      <t>「有」</t>
    </r>
    <r>
      <rPr>
        <rFont val="游ゴシック"/>
        <color rgb="FF000000"/>
        <sz val="10.0"/>
      </rPr>
      <t>の場合、⑦の届出人以外の共有者の人数
（整数3桁まで）</t>
    </r>
  </si>
  <si>
    <t xml:space="preserve"> (３)契約の相手方（譲渡人）</t>
  </si>
  <si>
    <t>契約の相手方の住所等</t>
  </si>
  <si>
    <r>
      <rPr>
        <rFont val="游ゴシック"/>
        <color rgb="FF000000"/>
        <sz val="10.0"/>
      </rPr>
      <t>住所のうち、都道府県名（外国の場合</t>
    </r>
    <r>
      <rPr>
        <rFont val="游ゴシック"/>
        <b/>
        <color rgb="FF000000"/>
        <sz val="10.0"/>
      </rPr>
      <t>「国外」</t>
    </r>
    <r>
      <rPr>
        <rFont val="游ゴシック"/>
        <color rgb="FF000000"/>
        <sz val="10.0"/>
      </rPr>
      <t>とする</t>
    </r>
    <r>
      <rPr>
        <rFont val="游ゴシック"/>
        <b/>
        <color rgb="FF000000"/>
        <sz val="10.0"/>
      </rPr>
      <t>）</t>
    </r>
  </si>
  <si>
    <r>
      <rPr>
        <rFont val="游ゴシック"/>
        <color rgb="FF000000"/>
        <sz val="10.0"/>
      </rPr>
      <t xml:space="preserve">住所のうち、市区町村名
</t>
    </r>
    <r>
      <rPr>
        <rFont val="游ゴシック"/>
        <b/>
        <color rgb="FF000000"/>
        <sz val="10.0"/>
      </rPr>
      <t>外国の場合は不要</t>
    </r>
  </si>
  <si>
    <r>
      <rPr>
        <rFont val="游ゴシック"/>
        <color rgb="FF000000"/>
        <sz val="10.0"/>
      </rPr>
      <t xml:space="preserve">住所のうち、町丁目、地番等
</t>
    </r>
    <r>
      <rPr>
        <rFont val="游ゴシック"/>
        <b/>
        <color rgb="FF000000"/>
        <sz val="10.0"/>
      </rPr>
      <t>外国の場合、国名以降の住所</t>
    </r>
  </si>
  <si>
    <r>
      <rPr>
        <rFont val="游ゴシック"/>
        <color rgb="FF000000"/>
        <sz val="10.0"/>
      </rPr>
      <t>住所のうち、</t>
    </r>
    <r>
      <rPr>
        <rFont val="游ゴシック"/>
        <b/>
        <color rgb="FF000000"/>
        <sz val="10.0"/>
      </rPr>
      <t xml:space="preserve">ビル、マンション名、部屋番号等
</t>
    </r>
    <r>
      <rPr>
        <rFont val="游ゴシック"/>
        <color rgb="FF000000"/>
        <sz val="10.0"/>
      </rPr>
      <t>（「町丁目、地番等」を含め、40文字以内で入力）</t>
    </r>
  </si>
  <si>
    <t>契約の相手方の氏名等</t>
  </si>
  <si>
    <r>
      <rPr>
        <rFont val="游ゴシック"/>
        <color rgb="FF000000"/>
        <sz val="10.0"/>
      </rPr>
      <t>複数いる場合は代表者の区分（「</t>
    </r>
    <r>
      <rPr>
        <rFont val="游ゴシック"/>
        <b/>
        <color rgb="FF000000"/>
        <sz val="10.0"/>
      </rPr>
      <t>個人</t>
    </r>
    <r>
      <rPr>
        <rFont val="游ゴシック"/>
        <color rgb="FF000000"/>
        <sz val="10.0"/>
      </rPr>
      <t>」、「</t>
    </r>
    <r>
      <rPr>
        <rFont val="游ゴシック"/>
        <b/>
        <color rgb="FF000000"/>
        <sz val="10.0"/>
      </rPr>
      <t>法人</t>
    </r>
    <r>
      <rPr>
        <rFont val="游ゴシック"/>
        <color rgb="FF000000"/>
        <sz val="10.0"/>
      </rPr>
      <t>」から選択）</t>
    </r>
  </si>
  <si>
    <t>譲渡人が複数人いる（土地に係る権利が共有に係る）場合は、代表者の氏名
個人は姓と名の間に空白（全角）を入力、法人は法人種別と名称の間に空白（全角）を記入
（最大25文字程度で入力）</t>
  </si>
  <si>
    <r>
      <rPr>
        <rFont val="游ゴシック"/>
        <color rgb="FF000000"/>
        <sz val="10.0"/>
      </rPr>
      <t>⑥が</t>
    </r>
    <r>
      <rPr>
        <rFont val="游ゴシック"/>
        <b/>
        <color rgb="FF000000"/>
        <sz val="10.0"/>
      </rPr>
      <t>「法人」</t>
    </r>
    <r>
      <rPr>
        <rFont val="游ゴシック"/>
        <color rgb="FF000000"/>
        <sz val="10.0"/>
      </rPr>
      <t>の場合
役職名と姓と名の間に空白（全角）を記入
（最大20文字程度で入力）</t>
    </r>
  </si>
  <si>
    <t>譲渡人の共有者の有無</t>
  </si>
  <si>
    <r>
      <rPr>
        <rFont val="游ゴシック"/>
        <color rgb="FF000000"/>
        <sz val="10.0"/>
      </rPr>
      <t>譲渡人が複数いる場合は（共有者がいる場合）は</t>
    </r>
    <r>
      <rPr>
        <rFont val="游ゴシック"/>
        <b/>
        <color rgb="FF000000"/>
        <sz val="10.0"/>
      </rPr>
      <t xml:space="preserve">「有」
</t>
    </r>
    <r>
      <rPr>
        <rFont val="游ゴシック"/>
        <color rgb="FF000000"/>
        <sz val="10.0"/>
      </rPr>
      <t>いない場合は</t>
    </r>
    <r>
      <rPr>
        <rFont val="游ゴシック"/>
        <b/>
        <color rgb="FF000000"/>
        <sz val="10.0"/>
      </rPr>
      <t>「無」</t>
    </r>
  </si>
  <si>
    <t>譲渡人の人数（共有者の数）</t>
  </si>
  <si>
    <r>
      <rPr>
        <rFont val="游ゴシック"/>
        <color rgb="FF000000"/>
        <sz val="10.0"/>
      </rPr>
      <t>⑨が</t>
    </r>
    <r>
      <rPr>
        <rFont val="游ゴシック"/>
        <b/>
        <color rgb="FF000000"/>
        <sz val="10.0"/>
      </rPr>
      <t>「有」</t>
    </r>
    <r>
      <rPr>
        <rFont val="游ゴシック"/>
        <color rgb="FF000000"/>
        <sz val="10.0"/>
      </rPr>
      <t>の場合、⑥の譲渡人以外の共有者の人数
（整数3桁まで）</t>
    </r>
  </si>
  <si>
    <t>２．土地に関する事項</t>
  </si>
  <si>
    <t xml:space="preserve"> (１)筆数の確認</t>
  </si>
  <si>
    <t>単独の届出・一団の届出</t>
  </si>
  <si>
    <r>
      <rPr>
        <rFont val="游ゴシック"/>
        <b/>
        <color rgb="FF000000"/>
        <sz val="9.0"/>
      </rPr>
      <t>「単独の届出」</t>
    </r>
    <r>
      <rPr>
        <rFont val="游ゴシック"/>
        <color rgb="FF000000"/>
        <sz val="9.0"/>
      </rPr>
      <t xml:space="preserve">（従前及び今後において一団となる土地取得がない）
</t>
    </r>
    <r>
      <rPr>
        <rFont val="游ゴシック"/>
        <b/>
        <color rgb="FF000000"/>
        <sz val="9.0"/>
      </rPr>
      <t>「一団の土地（新規）」</t>
    </r>
    <r>
      <rPr>
        <rFont val="游ゴシック"/>
        <color rgb="FF000000"/>
        <sz val="9.0"/>
      </rPr>
      <t xml:space="preserve">（今後、一団の土地として買い進める予定等がある）
</t>
    </r>
    <r>
      <rPr>
        <rFont val="游ゴシック"/>
        <b/>
        <color rgb="FF000000"/>
        <sz val="9.0"/>
      </rPr>
      <t>「一団の土地（継続）」</t>
    </r>
    <r>
      <rPr>
        <rFont val="游ゴシック"/>
        <color rgb="FF000000"/>
        <sz val="9.0"/>
      </rPr>
      <t>（従前の土地取得等とあわせて一団である）</t>
    </r>
  </si>
  <si>
    <t>一団の場合、前回の届出日</t>
  </si>
  <si>
    <t>①が「一団の届出（継続）」の場合、前回の届出の日付　※（西暦）yyyy/mm/ddで入力すると和暦に変換されます</t>
  </si>
  <si>
    <t>今回の届出の対象となる土地の筆数（合計）</t>
  </si>
  <si>
    <r>
      <rPr>
        <rFont val="游ゴシック"/>
        <b/>
        <color rgb="FF000000"/>
        <sz val="10.0"/>
      </rPr>
      <t>６筆以上</t>
    </r>
    <r>
      <rPr>
        <rFont val="游ゴシック"/>
        <color rgb="FF000000"/>
        <sz val="10.0"/>
      </rPr>
      <t>、又は2.(2).①土地の情報の届出の方法において、</t>
    </r>
    <r>
      <rPr>
        <rFont val="游ゴシック"/>
        <b/>
        <color rgb="FF000000"/>
        <sz val="10.0"/>
      </rPr>
      <t>項目単位でまとめて入力</t>
    </r>
    <r>
      <rPr>
        <rFont val="游ゴシック"/>
        <color rgb="FF000000"/>
        <sz val="10.0"/>
      </rPr>
      <t>する場合は、
添付書類一覧シートにある</t>
    </r>
    <r>
      <rPr>
        <rFont val="游ゴシック"/>
        <b/>
        <color rgb="FF000000"/>
        <sz val="10.0"/>
      </rPr>
      <t>別紙筆一覧</t>
    </r>
    <r>
      <rPr>
        <rFont val="游ゴシック"/>
        <color rgb="FF000000"/>
        <sz val="10.0"/>
      </rPr>
      <t>を添付
（整数3桁まで）</t>
    </r>
  </si>
  <si>
    <t xml:space="preserve"> (２)土地の情報</t>
  </si>
  <si>
    <t>注１）一筆の土地ごとに記載する。全ての筆を記載できない場合は、地方公共団体の指示に従い、以下の項目について別途提出すること。</t>
  </si>
  <si>
    <t>注２）契約書の内容から一筆ごとに各項目を記載できない場合は、現況地目や共有持分割合等の単位でまとめ、土地の所在に代表となる筆の地番入力時に続けて（外○筆）と入力すること。</t>
  </si>
  <si>
    <t xml:space="preserve">　また、（外○筆）の内訳については、全ての筆を記載できない場合と同様に、地方公共団体の指示に従い別途提出すること。</t>
  </si>
  <si>
    <t>注３）面積、対価の額等を一筆ごと等に記載できない場合は、届出に係るものの合計のみを記載</t>
  </si>
  <si>
    <t>土地の情報の届出の方法</t>
  </si>
  <si>
    <r>
      <rPr>
        <rFont val="游ゴシック"/>
        <color rgb="FF000000"/>
        <sz val="10.0"/>
      </rPr>
      <t>土地情報の届出を行う単位を</t>
    </r>
    <r>
      <rPr>
        <rFont val="游ゴシック"/>
        <b/>
        <color rgb="FF000000"/>
        <sz val="10.0"/>
      </rPr>
      <t>「一筆ごとに届出」</t>
    </r>
    <r>
      <rPr>
        <rFont val="游ゴシック"/>
        <color rgb="FF000000"/>
        <sz val="10.0"/>
      </rPr>
      <t>、</t>
    </r>
    <r>
      <rPr>
        <rFont val="游ゴシック"/>
        <b/>
        <color rgb="FF000000"/>
        <sz val="10.0"/>
      </rPr>
      <t>「現地地目や共有持分割合等の単位にまとめて届出(一筆ごとの金額が把握できない場合等)」</t>
    </r>
    <r>
      <rPr>
        <rFont val="游ゴシック"/>
        <color rgb="FF000000"/>
        <sz val="10.0"/>
      </rPr>
      <t>から選択</t>
    </r>
  </si>
  <si>
    <t>土地の所在</t>
  </si>
  <si>
    <t>自動設定</t>
  </si>
  <si>
    <t>届出に係る土地が所在する都道府県名</t>
  </si>
  <si>
    <t>届出に係る土地が所在する市区町村名</t>
  </si>
  <si>
    <t>登記簿</t>
  </si>
  <si>
    <t>町又は字</t>
  </si>
  <si>
    <t>地番</t>
  </si>
  <si>
    <t>住居表示</t>
  </si>
  <si>
    <t>町丁目</t>
  </si>
  <si>
    <t>住居番号</t>
  </si>
  <si>
    <t>地目</t>
  </si>
  <si>
    <t xml:space="preserve">登記簿　</t>
  </si>
  <si>
    <r>
      <rPr>
        <rFont val="游ゴシック"/>
        <color rgb="FF000000"/>
        <sz val="10.0"/>
      </rPr>
      <t>登記簿の地目：「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</si>
  <si>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t>現況</t>
  </si>
  <si>
    <r>
      <rPr>
        <rFont val="游ゴシック"/>
        <color rgb="FF000000"/>
        <sz val="10.0"/>
      </rPr>
      <t>現況の地目：「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</si>
  <si>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t>上記の筆を除く外筆数（当該筆情報に係るもの）</t>
  </si>
  <si>
    <t>代表となる筆を除く、当該筆情報においてまとめて届出を行う筆数
（整数3桁まで）</t>
  </si>
  <si>
    <t>契約面積（㎡）</t>
  </si>
  <si>
    <r>
      <rPr>
        <rFont val="游ゴシック"/>
        <color rgb="FF000000"/>
        <sz val="10.0"/>
      </rPr>
      <t>当該土地（筆）の契約書に記載されている取引面積（ｍ</t>
    </r>
    <r>
      <rPr>
        <rFont val="游ゴシック"/>
        <color rgb="FF000000"/>
        <sz val="10.0"/>
        <vertAlign val="superscript"/>
      </rPr>
      <t>２</t>
    </r>
    <r>
      <rPr>
        <rFont val="游ゴシック"/>
        <color rgb="FF000000"/>
        <sz val="10.0"/>
      </rPr>
      <t>）
（整数8桁、小数点以下2桁まで）</t>
    </r>
  </si>
  <si>
    <t>権利の移転等の態様</t>
  </si>
  <si>
    <r>
      <rPr>
        <rFont val="游ゴシック"/>
        <color rgb="FF000000"/>
        <sz val="10.0"/>
      </rPr>
      <t>権利移転の態様：「</t>
    </r>
    <r>
      <rPr>
        <rFont val="游ゴシック"/>
        <b/>
        <color rgb="FF000000"/>
        <sz val="10.0"/>
      </rPr>
      <t>所有権売買</t>
    </r>
    <r>
      <rPr>
        <rFont val="游ゴシック"/>
        <color rgb="FF000000"/>
        <sz val="10.0"/>
      </rPr>
      <t>」、「</t>
    </r>
    <r>
      <rPr>
        <rFont val="游ゴシック"/>
        <b/>
        <color rgb="FF000000"/>
        <sz val="10.0"/>
      </rPr>
      <t>借地権売買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交換</t>
    </r>
    <r>
      <rPr>
        <rFont val="游ゴシック"/>
        <color rgb="FF000000"/>
        <sz val="10.0"/>
      </rPr>
      <t>」、「</t>
    </r>
    <r>
      <rPr>
        <rFont val="游ゴシック"/>
        <b/>
        <color rgb="FF000000"/>
        <sz val="10.0"/>
      </rPr>
      <t>代物弁済</t>
    </r>
    <r>
      <rPr>
        <rFont val="游ゴシック"/>
        <color rgb="FF000000"/>
        <sz val="10.0"/>
      </rPr>
      <t>」、「</t>
    </r>
    <r>
      <rPr>
        <rFont val="游ゴシック"/>
        <b/>
        <color rgb="FF000000"/>
        <sz val="10.0"/>
      </rPr>
      <t>譲渡担保</t>
    </r>
    <r>
      <rPr>
        <rFont val="游ゴシック"/>
        <color rgb="FF000000"/>
        <sz val="10.0"/>
      </rPr>
      <t>」、「</t>
    </r>
    <r>
      <rPr>
        <rFont val="游ゴシック"/>
        <b/>
        <color rgb="FF000000"/>
        <sz val="10.0"/>
      </rPr>
      <t>売買予約</t>
    </r>
    <r>
      <rPr>
        <rFont val="游ゴシック"/>
        <color rgb="FF000000"/>
        <sz val="10.0"/>
      </rPr>
      <t>」、「</t>
    </r>
    <r>
      <rPr>
        <rFont val="游ゴシック"/>
        <b/>
        <color rgb="FF000000"/>
        <sz val="10.0"/>
      </rPr>
      <t>定期借地権</t>
    </r>
    <r>
      <rPr>
        <rFont val="游ゴシック"/>
        <color rgb="FF000000"/>
        <sz val="10.0"/>
      </rPr>
      <t>」、「</t>
    </r>
    <r>
      <rPr>
        <rFont val="游ゴシック"/>
        <b/>
        <color rgb="FF000000"/>
        <sz val="10.0"/>
      </rPr>
      <t>信託受益権</t>
    </r>
    <r>
      <rPr>
        <rFont val="游ゴシック"/>
        <color rgb="FF000000"/>
        <sz val="10.0"/>
      </rPr>
      <t>」、「</t>
    </r>
    <r>
      <rPr>
        <rFont val="游ゴシック"/>
        <b/>
        <color rgb="FF000000"/>
        <sz val="10.0"/>
      </rPr>
      <t>共有持分一部移転</t>
    </r>
    <r>
      <rPr>
        <rFont val="游ゴシック"/>
        <color rgb="FF000000"/>
        <sz val="10.0"/>
      </rPr>
      <t>」、「</t>
    </r>
    <r>
      <rPr>
        <rFont val="游ゴシック"/>
        <b/>
        <color rgb="FF000000"/>
        <sz val="10.0"/>
      </rPr>
      <t>地上権売買</t>
    </r>
    <r>
      <rPr>
        <rFont val="游ゴシック"/>
        <color rgb="FF000000"/>
        <sz val="10.0"/>
      </rPr>
      <t>」、「</t>
    </r>
    <r>
      <rPr>
        <rFont val="游ゴシック"/>
        <b/>
        <color rgb="FF000000"/>
        <sz val="10.0"/>
      </rPr>
      <t>賃借権売買</t>
    </r>
    <r>
      <rPr>
        <rFont val="游ゴシック"/>
        <color rgb="FF000000"/>
        <sz val="10.0"/>
      </rPr>
      <t>」、「</t>
    </r>
    <r>
      <rPr>
        <rFont val="游ゴシック"/>
        <b/>
        <color rgb="FF000000"/>
        <sz val="10.0"/>
      </rPr>
      <t>地位譲渡</t>
    </r>
    <r>
      <rPr>
        <rFont val="游ゴシック"/>
        <color rgb="FF000000"/>
        <sz val="10.0"/>
      </rPr>
      <t>」、「</t>
    </r>
    <r>
      <rPr>
        <rFont val="游ゴシック"/>
        <b/>
        <color rgb="FF000000"/>
        <sz val="10.0"/>
      </rPr>
      <t>第三者のためにする契約</t>
    </r>
    <r>
      <rPr>
        <rFont val="游ゴシック"/>
        <color rgb="FF000000"/>
        <sz val="10.0"/>
      </rPr>
      <t>」、「</t>
    </r>
    <r>
      <rPr>
        <rFont val="游ゴシック"/>
        <b/>
        <color rgb="FF000000"/>
        <sz val="10.0"/>
      </rPr>
      <t>形成権の譲渡</t>
    </r>
    <r>
      <rPr>
        <rFont val="游ゴシック"/>
        <color rgb="FF000000"/>
        <sz val="10.0"/>
      </rPr>
      <t>」、「</t>
    </r>
    <r>
      <rPr>
        <rFont val="游ゴシック"/>
        <b/>
        <color rgb="FF000000"/>
        <sz val="10.0"/>
      </rPr>
      <t>停止（解除）条件付契約</t>
    </r>
    <r>
      <rPr>
        <rFont val="游ゴシック"/>
        <color rgb="FF000000"/>
        <sz val="10.0"/>
      </rPr>
      <t>」
該当するものが無い場合「</t>
    </r>
    <r>
      <rPr>
        <rFont val="游ゴシック"/>
        <b/>
        <color rgb="FF000000"/>
        <sz val="10.0"/>
      </rPr>
      <t>その他</t>
    </r>
    <r>
      <rPr>
        <rFont val="游ゴシック"/>
        <color rgb="FF000000"/>
        <sz val="10.0"/>
      </rPr>
      <t>」</t>
    </r>
  </si>
  <si>
    <t>共有持分割合</t>
  </si>
  <si>
    <t>当該土地（筆）に届出に係るもの以外の共有持分が設定されている場合は、届出に係る持分割合
（最大5文字程度で入力）</t>
  </si>
  <si>
    <t>対価の額（円）</t>
  </si>
  <si>
    <t>当該土地（筆）の取引価格（筆ごとの入力が難しい場合は、合計欄のみ記入で可）
（整数12桁まで）</t>
  </si>
  <si>
    <t>地代（年額・円）</t>
  </si>
  <si>
    <t>地上権又は賃借権の場合、地代（年額）
（整数12桁まで）</t>
  </si>
  <si>
    <t>二筆目以降の入力の有無</t>
  </si>
  <si>
    <t>二筆目以降の入力がある場合は「有」、ない場合は「無」</t>
  </si>
  <si>
    <r>
      <rPr>
        <rFont val="游ゴシック"/>
        <color rgb="FF000000"/>
        <sz val="10.0"/>
      </rPr>
      <t>登記簿の地目：「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</si>
  <si>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現況の地目：「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</si>
  <si>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当該土地（筆）の契約書に記載されている取引面積（ｍ</t>
    </r>
    <r>
      <rPr>
        <rFont val="游ゴシック"/>
        <color rgb="FF000000"/>
        <sz val="10.0"/>
        <vertAlign val="superscript"/>
      </rPr>
      <t>２</t>
    </r>
    <r>
      <rPr>
        <rFont val="游ゴシック"/>
        <color rgb="FF000000"/>
        <sz val="10.0"/>
      </rPr>
      <t>）
（整数8桁、小数点以下2桁まで）</t>
    </r>
  </si>
  <si>
    <r>
      <rPr>
        <rFont val="游ゴシック"/>
        <color rgb="FF000000"/>
        <sz val="10.0"/>
      </rPr>
      <t>権利移転の態様：「</t>
    </r>
    <r>
      <rPr>
        <rFont val="游ゴシック"/>
        <b/>
        <color rgb="FF000000"/>
        <sz val="10.0"/>
      </rPr>
      <t>所有権売買</t>
    </r>
    <r>
      <rPr>
        <rFont val="游ゴシック"/>
        <color rgb="FF000000"/>
        <sz val="10.0"/>
      </rPr>
      <t>」、「</t>
    </r>
    <r>
      <rPr>
        <rFont val="游ゴシック"/>
        <b/>
        <color rgb="FF000000"/>
        <sz val="10.0"/>
      </rPr>
      <t>借地権売買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交換</t>
    </r>
    <r>
      <rPr>
        <rFont val="游ゴシック"/>
        <color rgb="FF000000"/>
        <sz val="10.0"/>
      </rPr>
      <t>」、「</t>
    </r>
    <r>
      <rPr>
        <rFont val="游ゴシック"/>
        <b/>
        <color rgb="FF000000"/>
        <sz val="10.0"/>
      </rPr>
      <t>代物弁済</t>
    </r>
    <r>
      <rPr>
        <rFont val="游ゴシック"/>
        <color rgb="FF000000"/>
        <sz val="10.0"/>
      </rPr>
      <t>」、「</t>
    </r>
    <r>
      <rPr>
        <rFont val="游ゴシック"/>
        <b/>
        <color rgb="FF000000"/>
        <sz val="10.0"/>
      </rPr>
      <t>譲渡担保</t>
    </r>
    <r>
      <rPr>
        <rFont val="游ゴシック"/>
        <color rgb="FF000000"/>
        <sz val="10.0"/>
      </rPr>
      <t>」、「</t>
    </r>
    <r>
      <rPr>
        <rFont val="游ゴシック"/>
        <b/>
        <color rgb="FF000000"/>
        <sz val="10.0"/>
      </rPr>
      <t>売買予約</t>
    </r>
    <r>
      <rPr>
        <rFont val="游ゴシック"/>
        <color rgb="FF000000"/>
        <sz val="10.0"/>
      </rPr>
      <t>」、「</t>
    </r>
    <r>
      <rPr>
        <rFont val="游ゴシック"/>
        <b/>
        <color rgb="FF000000"/>
        <sz val="10.0"/>
      </rPr>
      <t>定期借地権</t>
    </r>
    <r>
      <rPr>
        <rFont val="游ゴシック"/>
        <color rgb="FF000000"/>
        <sz val="10.0"/>
      </rPr>
      <t>」、「</t>
    </r>
    <r>
      <rPr>
        <rFont val="游ゴシック"/>
        <b/>
        <color rgb="FF000000"/>
        <sz val="10.0"/>
      </rPr>
      <t>信託受益権</t>
    </r>
    <r>
      <rPr>
        <rFont val="游ゴシック"/>
        <color rgb="FF000000"/>
        <sz val="10.0"/>
      </rPr>
      <t>」、「</t>
    </r>
    <r>
      <rPr>
        <rFont val="游ゴシック"/>
        <b/>
        <color rgb="FF000000"/>
        <sz val="10.0"/>
      </rPr>
      <t>共有持分一部移転</t>
    </r>
    <r>
      <rPr>
        <rFont val="游ゴシック"/>
        <color rgb="FF000000"/>
        <sz val="10.0"/>
      </rPr>
      <t>」、「</t>
    </r>
    <r>
      <rPr>
        <rFont val="游ゴシック"/>
        <b/>
        <color rgb="FF000000"/>
        <sz val="10.0"/>
      </rPr>
      <t>地上権売買</t>
    </r>
    <r>
      <rPr>
        <rFont val="游ゴシック"/>
        <color rgb="FF000000"/>
        <sz val="10.0"/>
      </rPr>
      <t>」、「</t>
    </r>
    <r>
      <rPr>
        <rFont val="游ゴシック"/>
        <b/>
        <color rgb="FF000000"/>
        <sz val="10.0"/>
      </rPr>
      <t>賃借権売買</t>
    </r>
    <r>
      <rPr>
        <rFont val="游ゴシック"/>
        <color rgb="FF000000"/>
        <sz val="10.0"/>
      </rPr>
      <t>」、「</t>
    </r>
    <r>
      <rPr>
        <rFont val="游ゴシック"/>
        <b/>
        <color rgb="FF000000"/>
        <sz val="10.0"/>
      </rPr>
      <t>地位譲渡</t>
    </r>
    <r>
      <rPr>
        <rFont val="游ゴシック"/>
        <color rgb="FF000000"/>
        <sz val="10.0"/>
      </rPr>
      <t>」、「</t>
    </r>
    <r>
      <rPr>
        <rFont val="游ゴシック"/>
        <b/>
        <color rgb="FF000000"/>
        <sz val="10.0"/>
      </rPr>
      <t>第三者のためにする契約</t>
    </r>
    <r>
      <rPr>
        <rFont val="游ゴシック"/>
        <color rgb="FF000000"/>
        <sz val="10.0"/>
      </rPr>
      <t>」、「</t>
    </r>
    <r>
      <rPr>
        <rFont val="游ゴシック"/>
        <b/>
        <color rgb="FF000000"/>
        <sz val="10.0"/>
      </rPr>
      <t>形成権の譲渡</t>
    </r>
    <r>
      <rPr>
        <rFont val="游ゴシック"/>
        <color rgb="FF000000"/>
        <sz val="10.0"/>
      </rPr>
      <t>」、「</t>
    </r>
    <r>
      <rPr>
        <rFont val="游ゴシック"/>
        <b/>
        <color rgb="FF000000"/>
        <sz val="10.0"/>
      </rPr>
      <t>停止（解除）条件付契約</t>
    </r>
    <r>
      <rPr>
        <rFont val="游ゴシック"/>
        <color rgb="FF000000"/>
        <sz val="10.0"/>
      </rPr>
      <t>」
該当するものが無い場合「</t>
    </r>
    <r>
      <rPr>
        <rFont val="游ゴシック"/>
        <b/>
        <color rgb="FF000000"/>
        <sz val="10.0"/>
      </rPr>
      <t>その他</t>
    </r>
    <r>
      <rPr>
        <rFont val="游ゴシック"/>
        <color rgb="FF000000"/>
        <sz val="10.0"/>
      </rPr>
      <t>」</t>
    </r>
  </si>
  <si>
    <t>三筆目以降の入力の有無</t>
  </si>
  <si>
    <t>三筆目以降の入力がある場合は「有」、ない場合は「無」</t>
  </si>
  <si>
    <r>
      <rPr>
        <rFont val="游ゴシック"/>
        <color rgb="FF000000"/>
        <sz val="10.0"/>
      </rPr>
      <t>登記簿の地目：「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</si>
  <si>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現況の地目：「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</si>
  <si>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当該土地（筆）の契約書に記載されている取引面積（ｍ</t>
    </r>
    <r>
      <rPr>
        <rFont val="游ゴシック"/>
        <color rgb="FF000000"/>
        <sz val="10.0"/>
        <vertAlign val="superscript"/>
      </rPr>
      <t>２</t>
    </r>
    <r>
      <rPr>
        <rFont val="游ゴシック"/>
        <color rgb="FF000000"/>
        <sz val="10.0"/>
      </rPr>
      <t>）
（整数8桁、小数点以下2桁まで）</t>
    </r>
  </si>
  <si>
    <r>
      <rPr>
        <rFont val="游ゴシック"/>
        <color rgb="FF000000"/>
        <sz val="10.0"/>
      </rPr>
      <t>権利移転の態様：「</t>
    </r>
    <r>
      <rPr>
        <rFont val="游ゴシック"/>
        <b/>
        <color rgb="FF000000"/>
        <sz val="10.0"/>
      </rPr>
      <t>所有権売買</t>
    </r>
    <r>
      <rPr>
        <rFont val="游ゴシック"/>
        <color rgb="FF000000"/>
        <sz val="10.0"/>
      </rPr>
      <t>」、「</t>
    </r>
    <r>
      <rPr>
        <rFont val="游ゴシック"/>
        <b/>
        <color rgb="FF000000"/>
        <sz val="10.0"/>
      </rPr>
      <t>借地権売買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交換</t>
    </r>
    <r>
      <rPr>
        <rFont val="游ゴシック"/>
        <color rgb="FF000000"/>
        <sz val="10.0"/>
      </rPr>
      <t>」、「</t>
    </r>
    <r>
      <rPr>
        <rFont val="游ゴシック"/>
        <b/>
        <color rgb="FF000000"/>
        <sz val="10.0"/>
      </rPr>
      <t>代物弁済</t>
    </r>
    <r>
      <rPr>
        <rFont val="游ゴシック"/>
        <color rgb="FF000000"/>
        <sz val="10.0"/>
      </rPr>
      <t>」、「</t>
    </r>
    <r>
      <rPr>
        <rFont val="游ゴシック"/>
        <b/>
        <color rgb="FF000000"/>
        <sz val="10.0"/>
      </rPr>
      <t>譲渡担保</t>
    </r>
    <r>
      <rPr>
        <rFont val="游ゴシック"/>
        <color rgb="FF000000"/>
        <sz val="10.0"/>
      </rPr>
      <t>」、「</t>
    </r>
    <r>
      <rPr>
        <rFont val="游ゴシック"/>
        <b/>
        <color rgb="FF000000"/>
        <sz val="10.0"/>
      </rPr>
      <t>売買予約</t>
    </r>
    <r>
      <rPr>
        <rFont val="游ゴシック"/>
        <color rgb="FF000000"/>
        <sz val="10.0"/>
      </rPr>
      <t>」、「</t>
    </r>
    <r>
      <rPr>
        <rFont val="游ゴシック"/>
        <b/>
        <color rgb="FF000000"/>
        <sz val="10.0"/>
      </rPr>
      <t>定期借地権</t>
    </r>
    <r>
      <rPr>
        <rFont val="游ゴシック"/>
        <color rgb="FF000000"/>
        <sz val="10.0"/>
      </rPr>
      <t>」、「</t>
    </r>
    <r>
      <rPr>
        <rFont val="游ゴシック"/>
        <b/>
        <color rgb="FF000000"/>
        <sz val="10.0"/>
      </rPr>
      <t>信託受益権</t>
    </r>
    <r>
      <rPr>
        <rFont val="游ゴシック"/>
        <color rgb="FF000000"/>
        <sz val="10.0"/>
      </rPr>
      <t>」、「</t>
    </r>
    <r>
      <rPr>
        <rFont val="游ゴシック"/>
        <b/>
        <color rgb="FF000000"/>
        <sz val="10.0"/>
      </rPr>
      <t>共有持分一部移転</t>
    </r>
    <r>
      <rPr>
        <rFont val="游ゴシック"/>
        <color rgb="FF000000"/>
        <sz val="10.0"/>
      </rPr>
      <t>」、「</t>
    </r>
    <r>
      <rPr>
        <rFont val="游ゴシック"/>
        <b/>
        <color rgb="FF000000"/>
        <sz val="10.0"/>
      </rPr>
      <t>地上権売買</t>
    </r>
    <r>
      <rPr>
        <rFont val="游ゴシック"/>
        <color rgb="FF000000"/>
        <sz val="10.0"/>
      </rPr>
      <t>」、「</t>
    </r>
    <r>
      <rPr>
        <rFont val="游ゴシック"/>
        <b/>
        <color rgb="FF000000"/>
        <sz val="10.0"/>
      </rPr>
      <t>賃借権売買</t>
    </r>
    <r>
      <rPr>
        <rFont val="游ゴシック"/>
        <color rgb="FF000000"/>
        <sz val="10.0"/>
      </rPr>
      <t>」、「</t>
    </r>
    <r>
      <rPr>
        <rFont val="游ゴシック"/>
        <b/>
        <color rgb="FF000000"/>
        <sz val="10.0"/>
      </rPr>
      <t>地位譲渡</t>
    </r>
    <r>
      <rPr>
        <rFont val="游ゴシック"/>
        <color rgb="FF000000"/>
        <sz val="10.0"/>
      </rPr>
      <t>」、「</t>
    </r>
    <r>
      <rPr>
        <rFont val="游ゴシック"/>
        <b/>
        <color rgb="FF000000"/>
        <sz val="10.0"/>
      </rPr>
      <t>第三者のためにする契約</t>
    </r>
    <r>
      <rPr>
        <rFont val="游ゴシック"/>
        <color rgb="FF000000"/>
        <sz val="10.0"/>
      </rPr>
      <t>」、「</t>
    </r>
    <r>
      <rPr>
        <rFont val="游ゴシック"/>
        <b/>
        <color rgb="FF000000"/>
        <sz val="10.0"/>
      </rPr>
      <t>形成権の譲渡</t>
    </r>
    <r>
      <rPr>
        <rFont val="游ゴシック"/>
        <color rgb="FF000000"/>
        <sz val="10.0"/>
      </rPr>
      <t>」、「</t>
    </r>
    <r>
      <rPr>
        <rFont val="游ゴシック"/>
        <b/>
        <color rgb="FF000000"/>
        <sz val="10.0"/>
      </rPr>
      <t>停止（解除）条件付契約</t>
    </r>
    <r>
      <rPr>
        <rFont val="游ゴシック"/>
        <color rgb="FF000000"/>
        <sz val="10.0"/>
      </rPr>
      <t>」
該当するものが無い場合「</t>
    </r>
    <r>
      <rPr>
        <rFont val="游ゴシック"/>
        <b/>
        <color rgb="FF000000"/>
        <sz val="10.0"/>
      </rPr>
      <t>その他</t>
    </r>
    <r>
      <rPr>
        <rFont val="游ゴシック"/>
        <color rgb="FF000000"/>
        <sz val="10.0"/>
      </rPr>
      <t>」</t>
    </r>
  </si>
  <si>
    <t>四筆目以降の入力の有無</t>
  </si>
  <si>
    <t>四筆目以降の入力がある場合は「有」、ない場合は「無」</t>
  </si>
  <si>
    <r>
      <rPr>
        <rFont val="游ゴシック"/>
        <color rgb="FF000000"/>
        <sz val="10.0"/>
      </rPr>
      <t>登記簿の地目：「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</si>
  <si>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現況の地目：「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</si>
  <si>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当該土地（筆）の契約書に記載されている取引面積（ｍ</t>
    </r>
    <r>
      <rPr>
        <rFont val="游ゴシック"/>
        <color rgb="FF000000"/>
        <sz val="10.0"/>
        <vertAlign val="superscript"/>
      </rPr>
      <t>２</t>
    </r>
    <r>
      <rPr>
        <rFont val="游ゴシック"/>
        <color rgb="FF000000"/>
        <sz val="10.0"/>
      </rPr>
      <t>）
（整数8桁、小数点以下2桁まで）</t>
    </r>
  </si>
  <si>
    <r>
      <rPr>
        <rFont val="游ゴシック"/>
        <color rgb="FF000000"/>
        <sz val="10.0"/>
      </rPr>
      <t>権利移転の態様：「</t>
    </r>
    <r>
      <rPr>
        <rFont val="游ゴシック"/>
        <b/>
        <color rgb="FF000000"/>
        <sz val="10.0"/>
      </rPr>
      <t>所有権売買</t>
    </r>
    <r>
      <rPr>
        <rFont val="游ゴシック"/>
        <color rgb="FF000000"/>
        <sz val="10.0"/>
      </rPr>
      <t>」、「</t>
    </r>
    <r>
      <rPr>
        <rFont val="游ゴシック"/>
        <b/>
        <color rgb="FF000000"/>
        <sz val="10.0"/>
      </rPr>
      <t>借地権売買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交換</t>
    </r>
    <r>
      <rPr>
        <rFont val="游ゴシック"/>
        <color rgb="FF000000"/>
        <sz val="10.0"/>
      </rPr>
      <t>」、「</t>
    </r>
    <r>
      <rPr>
        <rFont val="游ゴシック"/>
        <b/>
        <color rgb="FF000000"/>
        <sz val="10.0"/>
      </rPr>
      <t>代物弁済</t>
    </r>
    <r>
      <rPr>
        <rFont val="游ゴシック"/>
        <color rgb="FF000000"/>
        <sz val="10.0"/>
      </rPr>
      <t>」、「</t>
    </r>
    <r>
      <rPr>
        <rFont val="游ゴシック"/>
        <b/>
        <color rgb="FF000000"/>
        <sz val="10.0"/>
      </rPr>
      <t>譲渡担保</t>
    </r>
    <r>
      <rPr>
        <rFont val="游ゴシック"/>
        <color rgb="FF000000"/>
        <sz val="10.0"/>
      </rPr>
      <t>」、「</t>
    </r>
    <r>
      <rPr>
        <rFont val="游ゴシック"/>
        <b/>
        <color rgb="FF000000"/>
        <sz val="10.0"/>
      </rPr>
      <t>売買予約</t>
    </r>
    <r>
      <rPr>
        <rFont val="游ゴシック"/>
        <color rgb="FF000000"/>
        <sz val="10.0"/>
      </rPr>
      <t>」、「</t>
    </r>
    <r>
      <rPr>
        <rFont val="游ゴシック"/>
        <b/>
        <color rgb="FF000000"/>
        <sz val="10.0"/>
      </rPr>
      <t>定期借地権</t>
    </r>
    <r>
      <rPr>
        <rFont val="游ゴシック"/>
        <color rgb="FF000000"/>
        <sz val="10.0"/>
      </rPr>
      <t>」、「</t>
    </r>
    <r>
      <rPr>
        <rFont val="游ゴシック"/>
        <b/>
        <color rgb="FF000000"/>
        <sz val="10.0"/>
      </rPr>
      <t>信託受益権</t>
    </r>
    <r>
      <rPr>
        <rFont val="游ゴシック"/>
        <color rgb="FF000000"/>
        <sz val="10.0"/>
      </rPr>
      <t>」、「</t>
    </r>
    <r>
      <rPr>
        <rFont val="游ゴシック"/>
        <b/>
        <color rgb="FF000000"/>
        <sz val="10.0"/>
      </rPr>
      <t>共有持分一部移転</t>
    </r>
    <r>
      <rPr>
        <rFont val="游ゴシック"/>
        <color rgb="FF000000"/>
        <sz val="10.0"/>
      </rPr>
      <t>」、「</t>
    </r>
    <r>
      <rPr>
        <rFont val="游ゴシック"/>
        <b/>
        <color rgb="FF000000"/>
        <sz val="10.0"/>
      </rPr>
      <t>地上権売買</t>
    </r>
    <r>
      <rPr>
        <rFont val="游ゴシック"/>
        <color rgb="FF000000"/>
        <sz val="10.0"/>
      </rPr>
      <t>」、「</t>
    </r>
    <r>
      <rPr>
        <rFont val="游ゴシック"/>
        <b/>
        <color rgb="FF000000"/>
        <sz val="10.0"/>
      </rPr>
      <t>賃借権売買</t>
    </r>
    <r>
      <rPr>
        <rFont val="游ゴシック"/>
        <color rgb="FF000000"/>
        <sz val="10.0"/>
      </rPr>
      <t>」、「</t>
    </r>
    <r>
      <rPr>
        <rFont val="游ゴシック"/>
        <b/>
        <color rgb="FF000000"/>
        <sz val="10.0"/>
      </rPr>
      <t>地位譲渡</t>
    </r>
    <r>
      <rPr>
        <rFont val="游ゴシック"/>
        <color rgb="FF000000"/>
        <sz val="10.0"/>
      </rPr>
      <t>」、「</t>
    </r>
    <r>
      <rPr>
        <rFont val="游ゴシック"/>
        <b/>
        <color rgb="FF000000"/>
        <sz val="10.0"/>
      </rPr>
      <t>第三者のためにする契約</t>
    </r>
    <r>
      <rPr>
        <rFont val="游ゴシック"/>
        <color rgb="FF000000"/>
        <sz val="10.0"/>
      </rPr>
      <t>」、「</t>
    </r>
    <r>
      <rPr>
        <rFont val="游ゴシック"/>
        <b/>
        <color rgb="FF000000"/>
        <sz val="10.0"/>
      </rPr>
      <t>形成権の譲渡</t>
    </r>
    <r>
      <rPr>
        <rFont val="游ゴシック"/>
        <color rgb="FF000000"/>
        <sz val="10.0"/>
      </rPr>
      <t>」、「</t>
    </r>
    <r>
      <rPr>
        <rFont val="游ゴシック"/>
        <b/>
        <color rgb="FF000000"/>
        <sz val="10.0"/>
      </rPr>
      <t>停止（解除）条件付契約</t>
    </r>
    <r>
      <rPr>
        <rFont val="游ゴシック"/>
        <color rgb="FF000000"/>
        <sz val="10.0"/>
      </rPr>
      <t>」
該当するものが無い場合「</t>
    </r>
    <r>
      <rPr>
        <rFont val="游ゴシック"/>
        <b/>
        <color rgb="FF000000"/>
        <sz val="10.0"/>
      </rPr>
      <t>その他</t>
    </r>
    <r>
      <rPr>
        <rFont val="游ゴシック"/>
        <color rgb="FF000000"/>
        <sz val="10.0"/>
      </rPr>
      <t>」</t>
    </r>
  </si>
  <si>
    <t>五筆目以降の入力の有無</t>
  </si>
  <si>
    <t>五筆目以降の入力がある場合は「有」、ない場合は「無」</t>
  </si>
  <si>
    <r>
      <rPr>
        <rFont val="游ゴシック"/>
        <color rgb="FF000000"/>
        <sz val="10.0"/>
      </rPr>
      <t>登記簿の地目：「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</si>
  <si>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現況の地目：「</t>
    </r>
    <r>
      <rPr>
        <rFont val="游ゴシック"/>
        <b/>
        <color rgb="FF000000"/>
        <sz val="10.0"/>
      </rPr>
      <t>田</t>
    </r>
    <r>
      <rPr>
        <rFont val="游ゴシック"/>
        <color rgb="FF000000"/>
        <sz val="10.0"/>
      </rPr>
      <t>」、「</t>
    </r>
    <r>
      <rPr>
        <rFont val="游ゴシック"/>
        <b/>
        <color rgb="FF000000"/>
        <sz val="10.0"/>
      </rPr>
      <t>畑</t>
    </r>
    <r>
      <rPr>
        <rFont val="游ゴシック"/>
        <color rgb="FF000000"/>
        <sz val="10.0"/>
      </rPr>
      <t>」、「</t>
    </r>
    <r>
      <rPr>
        <rFont val="游ゴシック"/>
        <b/>
        <color rgb="FF000000"/>
        <sz val="10.0"/>
      </rPr>
      <t>宅地</t>
    </r>
    <r>
      <rPr>
        <rFont val="游ゴシック"/>
        <color rgb="FF000000"/>
        <sz val="10.0"/>
      </rPr>
      <t>」、「</t>
    </r>
    <r>
      <rPr>
        <rFont val="游ゴシック"/>
        <b/>
        <color rgb="FF000000"/>
        <sz val="10.0"/>
      </rPr>
      <t>牧場</t>
    </r>
    <r>
      <rPr>
        <rFont val="游ゴシック"/>
        <color rgb="FF000000"/>
        <sz val="10.0"/>
      </rPr>
      <t>」、「</t>
    </r>
    <r>
      <rPr>
        <rFont val="游ゴシック"/>
        <b/>
        <color rgb="FF000000"/>
        <sz val="10.0"/>
      </rPr>
      <t>原野</t>
    </r>
    <r>
      <rPr>
        <rFont val="游ゴシック"/>
        <color rgb="FF000000"/>
        <sz val="10.0"/>
      </rPr>
      <t>」、「</t>
    </r>
    <r>
      <rPr>
        <rFont val="游ゴシック"/>
        <b/>
        <color rgb="FF000000"/>
        <sz val="10.0"/>
      </rPr>
      <t>山林</t>
    </r>
    <r>
      <rPr>
        <rFont val="游ゴシック"/>
        <color rgb="FF000000"/>
        <sz val="10.0"/>
      </rPr>
      <t>」、「</t>
    </r>
    <r>
      <rPr>
        <rFont val="游ゴシック"/>
        <b/>
        <color rgb="FF000000"/>
        <sz val="10.0"/>
      </rPr>
      <t>保安林</t>
    </r>
    <r>
      <rPr>
        <rFont val="游ゴシック"/>
        <color rgb="FF000000"/>
        <sz val="10.0"/>
      </rPr>
      <t>」、「</t>
    </r>
    <r>
      <rPr>
        <rFont val="游ゴシック"/>
        <b/>
        <color rgb="FF000000"/>
        <sz val="10.0"/>
      </rPr>
      <t>雑種地</t>
    </r>
    <r>
      <rPr>
        <rFont val="游ゴシック"/>
        <color rgb="FF000000"/>
        <sz val="10.0"/>
      </rPr>
      <t>」
該当するものが無い場合「</t>
    </r>
    <r>
      <rPr>
        <rFont val="游ゴシック"/>
        <b/>
        <color rgb="FF000000"/>
        <sz val="10.0"/>
      </rPr>
      <t>その他</t>
    </r>
    <r>
      <rPr>
        <rFont val="游ゴシック"/>
        <color rgb="FF000000"/>
        <sz val="10.0"/>
      </rPr>
      <t>」</t>
    </r>
  </si>
  <si>
    <r>
      <rPr>
        <rFont val="游ゴシック"/>
        <color rgb="FF000000"/>
        <sz val="10.0"/>
      </rPr>
      <t>当該土地（筆）の契約書に記載されている取引面積（ｍ</t>
    </r>
    <r>
      <rPr>
        <rFont val="游ゴシック"/>
        <color rgb="FF000000"/>
        <sz val="10.0"/>
        <vertAlign val="superscript"/>
      </rPr>
      <t>２</t>
    </r>
    <r>
      <rPr>
        <rFont val="游ゴシック"/>
        <color rgb="FF000000"/>
        <sz val="10.0"/>
      </rPr>
      <t>）
（整数8桁、小数点以下2桁まで）</t>
    </r>
  </si>
  <si>
    <r>
      <rPr>
        <rFont val="游ゴシック"/>
        <color rgb="FF000000"/>
        <sz val="10.0"/>
      </rPr>
      <t>権利移転の態様：「</t>
    </r>
    <r>
      <rPr>
        <rFont val="游ゴシック"/>
        <b/>
        <color rgb="FF000000"/>
        <sz val="10.0"/>
      </rPr>
      <t>所有権売買</t>
    </r>
    <r>
      <rPr>
        <rFont val="游ゴシック"/>
        <color rgb="FF000000"/>
        <sz val="10.0"/>
      </rPr>
      <t>」、「</t>
    </r>
    <r>
      <rPr>
        <rFont val="游ゴシック"/>
        <b/>
        <color rgb="FF000000"/>
        <sz val="10.0"/>
      </rPr>
      <t>借地権売買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底地権売買</t>
    </r>
    <r>
      <rPr>
        <rFont val="游ゴシック"/>
        <color rgb="FF000000"/>
        <sz val="10.0"/>
      </rPr>
      <t>」、「</t>
    </r>
    <r>
      <rPr>
        <rFont val="游ゴシック"/>
        <b/>
        <color rgb="FF000000"/>
        <sz val="10.0"/>
      </rPr>
      <t>交換</t>
    </r>
    <r>
      <rPr>
        <rFont val="游ゴシック"/>
        <color rgb="FF000000"/>
        <sz val="10.0"/>
      </rPr>
      <t>」、「</t>
    </r>
    <r>
      <rPr>
        <rFont val="游ゴシック"/>
        <b/>
        <color rgb="FF000000"/>
        <sz val="10.0"/>
      </rPr>
      <t>代物弁済</t>
    </r>
    <r>
      <rPr>
        <rFont val="游ゴシック"/>
        <color rgb="FF000000"/>
        <sz val="10.0"/>
      </rPr>
      <t>」、「</t>
    </r>
    <r>
      <rPr>
        <rFont val="游ゴシック"/>
        <b/>
        <color rgb="FF000000"/>
        <sz val="10.0"/>
      </rPr>
      <t>譲渡担保</t>
    </r>
    <r>
      <rPr>
        <rFont val="游ゴシック"/>
        <color rgb="FF000000"/>
        <sz val="10.0"/>
      </rPr>
      <t>」、「</t>
    </r>
    <r>
      <rPr>
        <rFont val="游ゴシック"/>
        <b/>
        <color rgb="FF000000"/>
        <sz val="10.0"/>
      </rPr>
      <t>売買予約</t>
    </r>
    <r>
      <rPr>
        <rFont val="游ゴシック"/>
        <color rgb="FF000000"/>
        <sz val="10.0"/>
      </rPr>
      <t>」、「</t>
    </r>
    <r>
      <rPr>
        <rFont val="游ゴシック"/>
        <b/>
        <color rgb="FF000000"/>
        <sz val="10.0"/>
      </rPr>
      <t>定期借地権</t>
    </r>
    <r>
      <rPr>
        <rFont val="游ゴシック"/>
        <color rgb="FF000000"/>
        <sz val="10.0"/>
      </rPr>
      <t>」、「</t>
    </r>
    <r>
      <rPr>
        <rFont val="游ゴシック"/>
        <b/>
        <color rgb="FF000000"/>
        <sz val="10.0"/>
      </rPr>
      <t>信託受益権</t>
    </r>
    <r>
      <rPr>
        <rFont val="游ゴシック"/>
        <color rgb="FF000000"/>
        <sz val="10.0"/>
      </rPr>
      <t>」、「</t>
    </r>
    <r>
      <rPr>
        <rFont val="游ゴシック"/>
        <b/>
        <color rgb="FF000000"/>
        <sz val="10.0"/>
      </rPr>
      <t>共有持分一部移転</t>
    </r>
    <r>
      <rPr>
        <rFont val="游ゴシック"/>
        <color rgb="FF000000"/>
        <sz val="10.0"/>
      </rPr>
      <t>」、「</t>
    </r>
    <r>
      <rPr>
        <rFont val="游ゴシック"/>
        <b/>
        <color rgb="FF000000"/>
        <sz val="10.0"/>
      </rPr>
      <t>地上権売買</t>
    </r>
    <r>
      <rPr>
        <rFont val="游ゴシック"/>
        <color rgb="FF000000"/>
        <sz val="10.0"/>
      </rPr>
      <t>」、「</t>
    </r>
    <r>
      <rPr>
        <rFont val="游ゴシック"/>
        <b/>
        <color rgb="FF000000"/>
        <sz val="10.0"/>
      </rPr>
      <t>賃借権売買</t>
    </r>
    <r>
      <rPr>
        <rFont val="游ゴシック"/>
        <color rgb="FF000000"/>
        <sz val="10.0"/>
      </rPr>
      <t>」、「</t>
    </r>
    <r>
      <rPr>
        <rFont val="游ゴシック"/>
        <b/>
        <color rgb="FF000000"/>
        <sz val="10.0"/>
      </rPr>
      <t>地位譲渡</t>
    </r>
    <r>
      <rPr>
        <rFont val="游ゴシック"/>
        <color rgb="FF000000"/>
        <sz val="10.0"/>
      </rPr>
      <t>」、「</t>
    </r>
    <r>
      <rPr>
        <rFont val="游ゴシック"/>
        <b/>
        <color rgb="FF000000"/>
        <sz val="10.0"/>
      </rPr>
      <t>第三者のためにする契約</t>
    </r>
    <r>
      <rPr>
        <rFont val="游ゴシック"/>
        <color rgb="FF000000"/>
        <sz val="10.0"/>
      </rPr>
      <t>」、「</t>
    </r>
    <r>
      <rPr>
        <rFont val="游ゴシック"/>
        <b/>
        <color rgb="FF000000"/>
        <sz val="10.0"/>
      </rPr>
      <t>形成権の譲渡</t>
    </r>
    <r>
      <rPr>
        <rFont val="游ゴシック"/>
        <color rgb="FF000000"/>
        <sz val="10.0"/>
      </rPr>
      <t>」、「</t>
    </r>
    <r>
      <rPr>
        <rFont val="游ゴシック"/>
        <b/>
        <color rgb="FF000000"/>
        <sz val="10.0"/>
      </rPr>
      <t>停止（解除）条件付契約</t>
    </r>
    <r>
      <rPr>
        <rFont val="游ゴシック"/>
        <color rgb="FF000000"/>
        <sz val="10.0"/>
      </rPr>
      <t>」
該当するものが無い場合「</t>
    </r>
    <r>
      <rPr>
        <rFont val="游ゴシック"/>
        <b/>
        <color rgb="FF000000"/>
        <sz val="10.0"/>
      </rPr>
      <t>その他</t>
    </r>
    <r>
      <rPr>
        <rFont val="游ゴシック"/>
        <color rgb="FF000000"/>
        <sz val="10.0"/>
      </rPr>
      <t>」</t>
    </r>
  </si>
  <si>
    <t>合計（届出に係るすべての筆の情報）</t>
  </si>
  <si>
    <t>届出に係る契約面積の合計（㎡）</t>
  </si>
  <si>
    <t>届出に係る土地について、全ての筆の面積の合計
（整数8桁、小数点以下2桁まで）</t>
  </si>
  <si>
    <t>届出に係る対価の額の合計（円）</t>
  </si>
  <si>
    <t>届出に係る土地について、全ての筆の取引価格の合計
（整数12桁まで）</t>
  </si>
  <si>
    <t>単価（円／㎡）※自動計算</t>
  </si>
  <si>
    <t>自動計算（小数点以下は切り上げ）
※手入力での修正可</t>
  </si>
  <si>
    <t>届出に係る地代（年額）の合計</t>
  </si>
  <si>
    <t>地上権又は賃借権の場合、地代（年額）の合計
（整数12桁まで）</t>
  </si>
  <si>
    <t>上記入力した筆を除く外筆数</t>
  </si>
  <si>
    <r>
      <rPr>
        <rFont val="游ゴシック"/>
        <color rgb="FF000000"/>
        <sz val="10.0"/>
      </rPr>
      <t>上記入力した最大5筆以外の筆数。上記以外に無い場合は「</t>
    </r>
    <r>
      <rPr>
        <rFont val="游ゴシック"/>
        <b/>
        <color rgb="FF000000"/>
        <sz val="10.0"/>
      </rPr>
      <t>0</t>
    </r>
    <r>
      <rPr>
        <rFont val="游ゴシック"/>
        <color rgb="FF000000"/>
        <sz val="10.0"/>
      </rPr>
      <t>」を入力
現況地目や共有持分割合等の単位にまとめて届出を選択した場合、代表となる筆を除く外筆数（当該筆情報に係るもの）を含めた筆数とすること
（整数3桁まで）</t>
    </r>
  </si>
  <si>
    <t>３．土地の利用目的等に関する事項</t>
  </si>
  <si>
    <t>届出に係る土地の区域区分等</t>
  </si>
  <si>
    <t>届出に係る土地について、都市計画区域の区域区分
※混在する場合は、市街化区域を優先</t>
  </si>
  <si>
    <t>用途地域（①で「市街化区域」、「非線引きの都市計画区域」を選択した場合のみ）</t>
  </si>
  <si>
    <t>該当する用途地域
※非線引き等で指定が無い場合は、空欄可</t>
  </si>
  <si>
    <t xml:space="preserve">利用目的
（用途、工作物の規模など当該土地の利用計画を可能な限り詳細に記載）
</t>
  </si>
  <si>
    <t xml:space="preserve">
具体的な土地の利用目的を詳細に記載
セル内で改行したい場合、Altキーを押しながらEnterキーを押してください。
（縦６行×横４８文字以内）
</t>
  </si>
  <si>
    <t>現在の土地利用の状況</t>
  </si>
  <si>
    <t xml:space="preserve">
届出に係る土地の現在の利用状況
（50文字以内）
</t>
  </si>
  <si>
    <t>利用現況の変更</t>
  </si>
  <si>
    <t>④の土地利用を変更する場合は「有」、変更しない場合は「無」</t>
  </si>
  <si>
    <t>一体的利用を図る一団の土地の総面積
（単独の届出の場合は、契約面積の合計）</t>
  </si>
  <si>
    <r>
      <rPr>
        <rFont val="游ゴシック"/>
        <color rgb="FF000000"/>
        <sz val="10.0"/>
      </rPr>
      <t>同じ利用目的となる土地の総面積（本届出に係るものを含めた全ての面積）
「</t>
    </r>
    <r>
      <rPr>
        <rFont val="游ゴシック"/>
        <b/>
        <color rgb="FF000000"/>
        <sz val="10.0"/>
      </rPr>
      <t>共有持分一部移転</t>
    </r>
    <r>
      <rPr>
        <rFont val="游ゴシック"/>
        <color rgb="FF000000"/>
        <sz val="10.0"/>
      </rPr>
      <t>」の場合は、全体の土地の総面積とすること
（整数8桁、小数点2桁まで）</t>
    </r>
  </si>
  <si>
    <t>（うち、今後追加で買い進める予定の面積）</t>
  </si>
  <si>
    <t>⑥のうち、今後、追加で買い進める予定の面積
（整数8桁、小数点2桁まで）</t>
  </si>
  <si>
    <t>（備考）新たな土地利用に必要な個別法の手続状況等　（予定している土地利用において、個別法に基づく手続等が必要な場合）</t>
  </si>
  <si>
    <t>個別法手続の有無</t>
  </si>
  <si>
    <t>予定している土地利用において、個別法に基づく手続等がある場合は「有」</t>
  </si>
  <si>
    <t>都市計画法</t>
  </si>
  <si>
    <t>都市計画法の手続等が必要な場合は「有」</t>
  </si>
  <si>
    <t>農地法</t>
  </si>
  <si>
    <t>農地法の手続等が必要な場合は「有」</t>
  </si>
  <si>
    <t>森林法</t>
  </si>
  <si>
    <t>森林法の手続等が必要な場合は「有」</t>
  </si>
  <si>
    <t>その他</t>
  </si>
  <si>
    <t>その他の法令の手続等が必要な場合は「有」</t>
  </si>
  <si>
    <t>⑫で「有」を選択した場合、具体的な法令の名称</t>
  </si>
  <si>
    <t>具体的な法令の名称
（最大5文字程度で入力）</t>
  </si>
  <si>
    <t>手続状況（⑨から⑫で「有」を選択した場合に入力）</t>
  </si>
  <si>
    <t>具体的な現在の手続状況
（最大25文字程度で入力）</t>
  </si>
  <si>
    <t>４．土地に存する工作物等に関する事項</t>
  </si>
  <si>
    <t>工作物等の有無</t>
  </si>
  <si>
    <t>届出に係る土地に工作物等がある場合は「有」、ない場合は「無」</t>
  </si>
  <si>
    <t>工作物等の種類・概要・規模・使用年数等（①で「有」を選択した場合）</t>
  </si>
  <si>
    <t>工作物等の具体的な種類、概要、規模、使用年数等
建築物その他の工作物については、延べ面積、構造、使用年数等を記載
木竹については、植栽面積又は本数、樹種（スギ、ヒノキ、カラマツ、マツ、その他針葉樹、その他広葉樹）樹齢等を記載
（60文字以内）※プリンターによっては折り返し文字を表示しきれないことがありますので、印刷プレビュー等で出力イメージを確認し、文字数を調整してください</t>
  </si>
  <si>
    <t>工作物の解体予定等（①で「有」を選択した場合）</t>
  </si>
  <si>
    <t>工作物等の解体等の予定があれば「有」、ない場合は「無」</t>
  </si>
  <si>
    <t>費用負担者（③で「有」を選択した場合）</t>
  </si>
  <si>
    <t>工作物等の解体費用を負担する者（譲受人等）
（最大10文字程度で入力）</t>
  </si>
  <si>
    <t>土地の権利と併せた工作物等の権利移転の有無</t>
  </si>
  <si>
    <t>工作物等の権利移転の有無</t>
  </si>
  <si>
    <t>工作物等の権利移転がある場合は「有」、無い場合は「無」を選択</t>
  </si>
  <si>
    <t>所有権</t>
  </si>
  <si>
    <t>工作物の所有権の移転がある場合は「有」を選択</t>
  </si>
  <si>
    <t>賃借権</t>
  </si>
  <si>
    <t>工作物の賃借権の移転がある場合は「有」を選択</t>
  </si>
  <si>
    <t>信託受益権</t>
  </si>
  <si>
    <t>工作物の信託受益権の移転がある場合は「有」を選択</t>
  </si>
  <si>
    <t>工作物のその他の権利の移転がある場合は「有」を選択</t>
  </si>
  <si>
    <t>⑨で「その他」を「有」とした場合、具体的な権利の名称</t>
  </si>
  <si>
    <t>移転される権利の名称
（最大10文字程度で入力）</t>
  </si>
  <si>
    <t>対価の額の合計（円）</t>
  </si>
  <si>
    <t>工作物等の移転に係る対価の額の合計（税込）
（整数12桁まで）</t>
  </si>
  <si>
    <t>５．その他参考となるべき事項</t>
  </si>
  <si>
    <t xml:space="preserve">
入力内容に関する補足、参考事項がある場合は記載
セル内で改行したい場合、Altキーを押しながらEnterキーを押してください
（縦７行×横３８文字以内）
</t>
  </si>
  <si>
    <t>必須項目が全て「入力済」になっているか、チェックをお願いします</t>
  </si>
  <si>
    <t>入　力　終　了</t>
  </si>
  <si>
    <t>様</t>
  </si>
  <si>
    <t>市町村名</t>
  </si>
  <si>
    <t xml:space="preserve">　国土利用計画法第23条第1項の規定に基づき、土地売買等の契約を締結したことについて、下記のとおり届け出ます。</t>
  </si>
  <si>
    <t>区　　　分</t>
  </si>
  <si>
    <t>受付日・受理番号</t>
  </si>
  <si>
    <t>記</t>
  </si>
  <si>
    <t>処理日・処理番号</t>
  </si>
  <si>
    <t>１.契約内容に関する事項</t>
  </si>
  <si>
    <t xml:space="preserve">所有権　</t>
  </si>
  <si>
    <t>地上権</t>
  </si>
  <si>
    <t>の</t>
  </si>
  <si>
    <t>移転（</t>
  </si>
  <si>
    <t>設定）</t>
  </si>
  <si>
    <t>その他［</t>
  </si>
  <si>
    <t>］</t>
  </si>
  <si>
    <t>届出人である権利取得者（譲受人）</t>
  </si>
  <si>
    <t>契約の相手方（譲渡人）</t>
  </si>
  <si>
    <t>氏名（法人名）※1</t>
  </si>
  <si>
    <t>共有者</t>
  </si>
  <si>
    <t>外</t>
  </si>
  <si>
    <t>名</t>
  </si>
  <si>
    <t>国籍等※２</t>
  </si>
  <si>
    <t>（法人の場合の代表者名）</t>
  </si>
  <si>
    <t>区　分</t>
  </si>
  <si>
    <t>個人</t>
  </si>
  <si>
    <t>法人</t>
  </si>
  <si>
    <t>譲受人住所※４</t>
  </si>
  <si>
    <t>永住者又は
特別永住者</t>
  </si>
  <si>
    <t>※３</t>
  </si>
  <si>
    <t xml:space="preserve">譲渡人住所※４　</t>
  </si>
  <si>
    <t>〒</t>
  </si>
  <si>
    <t>業　　　種</t>
  </si>
  <si>
    <t>不動産業</t>
  </si>
  <si>
    <t>建設業</t>
  </si>
  <si>
    <t>金融保険業</t>
  </si>
  <si>
    <t>※１　法人の場合は、法人名及び代表者名を記載</t>
  </si>
  <si>
    <r>
      <rPr>
        <rFont val="ＭＳ Ｐ明朝"/>
        <color rgb="FF000000"/>
        <sz val="14.0"/>
      </rPr>
      <t>担当部署、担当者名等</t>
    </r>
    <r>
      <rPr>
        <rFont val="ＭＳ Ｐ明朝"/>
        <color rgb="FF000000"/>
        <sz val="11.0"/>
      </rPr>
      <t>（法人、代理又は仲介の場合のみ記載）</t>
    </r>
  </si>
  <si>
    <t>製造業</t>
  </si>
  <si>
    <t>※２　法人の場合は、その設立に当たって準拠した法令を制定した国を記載</t>
  </si>
  <si>
    <t>商業</t>
  </si>
  <si>
    <t>※３　日本国籍以外で｢永住者又は特別永住者｣に該当する場合（個人に限る）</t>
  </si>
  <si>
    <t>運輸業</t>
  </si>
  <si>
    <t>※４　住所が海外の場合は国内の連絡先を別紙で提出</t>
  </si>
  <si>
    <t xml:space="preserve">　</t>
  </si>
  <si>
    <t>メールアドレス</t>
  </si>
  <si>
    <t>２.土地に関する事項</t>
  </si>
  <si>
    <r>
      <rPr>
        <rFont val="ＭＳ Ｐ明朝"/>
        <color rgb="FF000000"/>
        <sz val="14.0"/>
      </rPr>
      <t>所在（市町村名、字及び地番等）</t>
    </r>
    <r>
      <rPr>
        <rFont val="ＭＳ Ｐ明朝"/>
        <color rgb="FF000000"/>
        <sz val="12.0"/>
      </rPr>
      <t xml:space="preserve">
上段：登記簿、下段：住居表示</t>
    </r>
  </si>
  <si>
    <r>
      <rPr>
        <rFont val="ＭＳ Ｐ明朝"/>
        <color rgb="FF000000"/>
        <sz val="14.0"/>
      </rPr>
      <t>地目</t>
    </r>
    <r>
      <rPr>
        <rFont val="ＭＳ Ｐ明朝"/>
        <color rgb="FF000000"/>
        <sz val="12.0"/>
      </rPr>
      <t xml:space="preserve">
</t>
    </r>
    <r>
      <rPr>
        <rFont val="ＭＳ Ｐ明朝"/>
        <color rgb="FF000000"/>
        <sz val="11.0"/>
      </rPr>
      <t>上段：登記
下段：現況</t>
    </r>
  </si>
  <si>
    <r>
      <rPr>
        <rFont val="ＭＳ Ｐ明朝"/>
        <color rgb="FF000000"/>
        <sz val="14.0"/>
      </rPr>
      <t>契約面積</t>
    </r>
    <r>
      <rPr>
        <rFont val="ＭＳ Ｐ明朝"/>
        <color rgb="FF000000"/>
        <sz val="12.0"/>
      </rPr>
      <t xml:space="preserve">
(m</t>
    </r>
    <r>
      <rPr>
        <rFont val="ＭＳ Ｐ明朝"/>
        <color rgb="FF000000"/>
        <sz val="12.0"/>
        <vertAlign val="superscript"/>
      </rPr>
      <t>2</t>
    </r>
    <r>
      <rPr>
        <rFont val="ＭＳ Ｐ明朝"/>
        <color rgb="FF000000"/>
        <sz val="12.0"/>
      </rPr>
      <t>)</t>
    </r>
  </si>
  <si>
    <t>権利の移転等
の態様
※５</t>
  </si>
  <si>
    <r>
      <rPr>
        <rFont val="MS PMincho"/>
        <color rgb="FF000000"/>
        <sz val="11.0"/>
      </rPr>
      <t xml:space="preserve">共有持分
割合
</t>
    </r>
    <r>
      <rPr>
        <rFont val="ＭＳ Ｐ明朝"/>
        <color rgb="FF000000"/>
        <sz val="12.0"/>
      </rPr>
      <t>※６</t>
    </r>
  </si>
  <si>
    <r>
      <rPr>
        <rFont val="ＭＳ Ｐ明朝"/>
        <color rgb="FF000000"/>
        <sz val="14.0"/>
      </rPr>
      <t>対価の額</t>
    </r>
    <r>
      <rPr>
        <rFont val="ＭＳ Ｐ明朝"/>
        <color rgb="FF000000"/>
        <sz val="12.0"/>
      </rPr>
      <t xml:space="preserve">
（円）</t>
    </r>
  </si>
  <si>
    <r>
      <rPr>
        <rFont val="ＭＳ Ｐ明朝"/>
        <color rgb="FF000000"/>
        <sz val="14.0"/>
      </rPr>
      <t>地代※７</t>
    </r>
    <r>
      <rPr>
        <rFont val="ＭＳ Ｐ明朝"/>
        <color rgb="FF000000"/>
        <sz val="12.0"/>
      </rPr>
      <t xml:space="preserve">
（年額・円）</t>
    </r>
  </si>
  <si>
    <t>合計</t>
  </si>
  <si>
    <t>筆</t>
  </si>
  <si>
    <t>（上記を含む届出に係る土地の総筆数）</t>
  </si>
  <si>
    <t>合　計</t>
  </si>
  <si>
    <t>注）一筆の土地ごとに記載する。全ての筆を記載できない場合は、別途、上記項目について提出すること</t>
  </si>
  <si>
    <t>※５　売買、売買予約、譲渡担保、交換、代物弁済等を記載</t>
  </si>
  <si>
    <t>注）契約書の内容から一筆ごとに各項目を記載できない場合は、現況地目ごと等の単位でまとめて記載</t>
  </si>
  <si>
    <t>※６　共有の場合のみ、届出に係るものを記載</t>
  </si>
  <si>
    <t>（その場合でも、全ての筆について地番等の所在を記載）</t>
  </si>
  <si>
    <t>※７　地上権又は賃借権の場合のみ記載</t>
  </si>
  <si>
    <t>注）面積、対価の額等を一筆ごと等に記載できない場合は、届出に係るものの合計のみを記載</t>
  </si>
  <si>
    <t>３.土地の利用目的等に関する事項</t>
  </si>
  <si>
    <t>単団の区分</t>
  </si>
  <si>
    <t>区域区分等※８</t>
  </si>
  <si>
    <t>利用目的（用途、工作物の規模等、当該土地の利用計画を可能な限り詳細に記載）</t>
  </si>
  <si>
    <t>単独の届出</t>
  </si>
  <si>
    <t>市街化区域</t>
  </si>
  <si>
    <t>一団の土地（新規）</t>
  </si>
  <si>
    <t>非線引きの都市計画区域</t>
  </si>
  <si>
    <t>一団の土地（継続）</t>
  </si>
  <si>
    <t>用途地域</t>
  </si>
  <si>
    <t>→</t>
  </si>
  <si>
    <t>前回の届出年月日</t>
  </si>
  <si>
    <t>市街化調整区域</t>
  </si>
  <si>
    <t>都市計画区域外</t>
  </si>
  <si>
    <t>一体的利用を図る一団の土地の総面積</t>
  </si>
  <si>
    <t>（備考）新たな土地利用に必要な個別法の手続状況等</t>
  </si>
  <si>
    <t>㎡</t>
  </si>
  <si>
    <t>（手続状況等）</t>
  </si>
  <si>
    <t>有</t>
  </si>
  <si>
    <t>無</t>
  </si>
  <si>
    <r>
      <rPr>
        <rFont val="MS PMincho"/>
        <color rgb="FF000000"/>
        <sz val="12.0"/>
      </rPr>
      <t xml:space="preserve">※８　</t>
    </r>
    <r>
      <rPr>
        <rFont val="ＭＳ Ｐ明朝"/>
        <color rgb="FF000000"/>
        <sz val="12.0"/>
        <u/>
      </rPr>
      <t>市街化区域及び非線引きの都市計画区域</t>
    </r>
    <r>
      <rPr>
        <rFont val="ＭＳ Ｐ明朝"/>
        <color rgb="FF000000"/>
        <sz val="12.0"/>
      </rPr>
      <t>で用途地域が指定されている場合は用途地域を記載</t>
    </r>
  </si>
  <si>
    <t>４.土地に存する工作物等に関する事項</t>
  </si>
  <si>
    <t>地方公共団体使用欄</t>
  </si>
  <si>
    <t>有無</t>
  </si>
  <si>
    <t>種類・概要・規模・使用年数等</t>
  </si>
  <si>
    <t>工作物等の解体予定</t>
  </si>
  <si>
    <t>予定あり</t>
  </si>
  <si>
    <t>予定なし</t>
  </si>
  <si>
    <t>費用負担者</t>
  </si>
  <si>
    <t>（</t>
  </si>
  <si>
    <t>）</t>
  </si>
  <si>
    <r>
      <rPr>
        <rFont val="ＭＳ Ｐ明朝"/>
        <color rgb="FF000000"/>
        <sz val="12.0"/>
      </rPr>
      <t>工作物等の対価の額</t>
    </r>
    <r>
      <rPr>
        <rFont val="ＭＳ Ｐ明朝"/>
        <color rgb="FF000000"/>
        <sz val="8.0"/>
      </rPr>
      <t>（税込み）</t>
    </r>
  </si>
  <si>
    <t>円</t>
  </si>
  <si>
    <t>権利移転なし</t>
  </si>
  <si>
    <t>５.その他参考となるべき事項</t>
  </si>
  <si>
    <t>書類名</t>
  </si>
  <si>
    <t>部数</t>
  </si>
  <si>
    <t>要否</t>
  </si>
  <si>
    <t>書類内容</t>
  </si>
  <si>
    <t>契約書の写し</t>
  </si>
  <si>
    <t>2部</t>
  </si>
  <si>
    <t>契約書の写し、又はこれに代わる書類</t>
  </si>
  <si>
    <t>位置図</t>
  </si>
  <si>
    <t>対象地の位置を明らかにした縮尺5万分の1程度の図面</t>
  </si>
  <si>
    <t>周辺状況図</t>
  </si>
  <si>
    <t>対象地及びその付近の状況を明らかにした縮尺5千分の1程度の図面</t>
  </si>
  <si>
    <t>形状図</t>
  </si>
  <si>
    <t>対象地の形状を明らかにした図面（公図、測量図等）</t>
  </si>
  <si>
    <t>委任状</t>
  </si>
  <si>
    <t>代理人の場合必須</t>
  </si>
  <si>
    <t>代理人が届出をする場合の委任状</t>
  </si>
  <si>
    <t>別紙筆一覧</t>
  </si>
  <si>
    <t>土地売買等届出書に全ての筆を記載できない場合
６筆以上、又は現況地目や共有持分割合等の単位にまとめて届出とした場合は必須</t>
  </si>
  <si>
    <t>別紙海外居住者</t>
  </si>
  <si>
    <t>譲受人の住所が国外の場合、国内の連絡先を記載した別紙を提出</t>
  </si>
  <si>
    <r>
      <rPr>
        <rFont val="游ゴシック"/>
        <b/>
        <color rgb="FF000000"/>
        <sz val="16.0"/>
      </rPr>
      <t xml:space="preserve">行政用
</t>
    </r>
    <r>
      <rPr>
        <rFont val="游ゴシック"/>
        <b/>
        <color rgb="FF000000"/>
        <sz val="16.0"/>
      </rPr>
      <t>（届出者はパスワードにて閲覧不可）</t>
    </r>
  </si>
  <si>
    <t>１．初期設定（担当：都道府県政令指定都市）</t>
  </si>
  <si>
    <t>注）知事名・市長名の入力後、「行政用」シートの非表示、及びブックの保護を施してから、市区町村へ配布を行ってください。</t>
  </si>
  <si>
    <t>「行政用」シートの非表示、及びブックの保護手順</t>
  </si>
  <si>
    <t>①Excel画面下部にある「行政用」シートタブを右クリックし、表示されるメニューから「非表示」をクリックします。</t>
  </si>
  <si>
    <t>②Excel画面下部にある「マニュアル」シートをクリックし、シートの一番左上にあるセルをクリックします。</t>
  </si>
  <si>
    <t>③Excel画面上部にあるメニューから「校閲」タブをクリックします。（「校閲」タブは、「ホーム」「挿入」「ページレイアウト」などが並んでいる部分にあります。）</t>
  </si>
  <si>
    <t>④「校閲」タブの中にある「ブックの保護」をクリックすると、シート構成とウインドウの保護の画面が表示されます。</t>
  </si>
  <si>
    <t>⑤保護対象のシート構成にチェックが入っていることを確認後、国土交通省より配布されたパスワードを入力してＯＫをクリックします。</t>
  </si>
  <si>
    <t>⑥パスワードの確認画面で、もう一度同じパスワードを入力してＯＫをクリックします。以上でブックの保護は終了です。</t>
  </si>
  <si>
    <t>ブック保護の解除、及び「行政用」シートの再表示手順</t>
  </si>
  <si>
    <t>①「校閲」タブの中にある「ブックの保護」をクリックすると、ブック保護の解除画面を表示されますので、パスワード入力してＯＫをクリックします。</t>
  </si>
  <si>
    <t>②「マニュアル」シートタブを右クリックし、表示されるメニューから「再表示」をクリックすると、再表示の画面が表示されます。</t>
  </si>
  <si>
    <t>③再表示の画面のリスト内にある「行政用」をクリックし、ＯＫをクリックすると「行政用」シートが再表示されます。</t>
  </si>
  <si>
    <t>入力項目</t>
  </si>
  <si>
    <t>行政側入力</t>
  </si>
  <si>
    <t>初期設定</t>
  </si>
  <si>
    <t>（提出先）
知事名・市長名</t>
  </si>
  <si>
    <t>網走市長</t>
  </si>
  <si>
    <t xml:space="preserve">
土地売買等届出書の左上に表示する知事名、又は市長名
</t>
  </si>
  <si>
    <t>都道府県・政令指定都市名</t>
  </si>
  <si>
    <t>北海道_01</t>
  </si>
  <si>
    <t>該当する都道府県・政令指定都市名
※都道府県・政令指定都市名の後に番号が追加されていますが、これはシステムの仕様によるものです</t>
  </si>
  <si>
    <t>２．市区町村入力欄（担当：市町村（特別区含む））</t>
  </si>
  <si>
    <t>注１）必須項目の入力漏れ確認（必須列が未入力の「ピンク色」から入力済みの「色なし」に変化）のうえ、行政側入力を開始してください。</t>
  </si>
  <si>
    <t>市区町村入力欄</t>
  </si>
  <si>
    <t>受理年月日</t>
  </si>
  <si>
    <t>本届出書を受理した日付　※（西暦）yyyy/mm/ddで入力すると和暦に変換されます</t>
  </si>
  <si>
    <t>市町村受付番号</t>
  </si>
  <si>
    <t>市町村受付時の整理番号
（10文字以内）</t>
  </si>
  <si>
    <t>利用目的</t>
  </si>
  <si>
    <t>土地売買等届出書に入力された利用目的を基に、該当する利用目的を選択</t>
  </si>
  <si>
    <t>利用目的細区分</t>
  </si>
  <si>
    <t>③で選択した利用目的の細区分を選択</t>
  </si>
  <si>
    <t>利用目的細区分（その他）</t>
  </si>
  <si>
    <t>④細区分が「その他」を選択した場合、その内容を簡潔に入力
（10文字以内で入力）</t>
  </si>
  <si>
    <t>利用目的の要約</t>
  </si>
  <si>
    <t>土地売買等届出書に入力された利用目的を基に要約（実態統計システムの利用目的詳細欄に登録）
（20文字以内で入力）</t>
  </si>
  <si>
    <t>備考欄</t>
  </si>
  <si>
    <t xml:space="preserve">
土地売買等届出書に入力された内容のうち、実態統計システムの備考欄で補足すべき内容がある場合に入力
（50文字以内で入力）
</t>
  </si>
  <si>
    <t>（届出書）地方公共団体使用欄</t>
  </si>
  <si>
    <t xml:space="preserve">
土地売買等届出書の右下に表示する地方公共団体使用欄
</t>
  </si>
  <si>
    <t>３．エラーチェック欄（担当：市町村（特別区含む））</t>
  </si>
  <si>
    <t>注１）チェック結果がすべて「正常」であることを確認してください。（①届出期限は参考値のため、期限内の正常データであっても【要確認】と表示される可能性あり）</t>
  </si>
  <si>
    <t>チェック項目</t>
  </si>
  <si>
    <t>エラーチェック結果</t>
  </si>
  <si>
    <t>備考</t>
  </si>
  <si>
    <t>エラーチェック欄</t>
  </si>
  <si>
    <r>
      <rPr>
        <rFont val="游ゴシック"/>
        <color rgb="FF000000"/>
        <sz val="10.0"/>
      </rPr>
      <t>届出期限</t>
    </r>
    <r>
      <rPr>
        <rFont val="游ゴシック"/>
        <b/>
        <color rgb="FFFF0000"/>
        <sz val="10.0"/>
      </rPr>
      <t xml:space="preserve"> ※参考値</t>
    </r>
    <r>
      <rPr>
        <rFont val="游ゴシック"/>
        <color rgb="FF000000"/>
        <sz val="10.0"/>
      </rPr>
      <t xml:space="preserve">
（受理日－契約日の日数（初日を含む））</t>
    </r>
  </si>
  <si>
    <r>
      <rPr>
        <rFont val="游ゴシック"/>
        <b/>
        <color rgb="FFFF0000"/>
        <sz val="10.0"/>
      </rPr>
      <t>※閉庁日、祝祭日は考慮せず</t>
    </r>
    <r>
      <rPr>
        <rFont val="游ゴシック"/>
        <color rgb="FF000000"/>
        <sz val="10.0"/>
      </rPr>
      <t xml:space="preserve">
</t>
    </r>
    <r>
      <rPr>
        <rFont val="游ゴシック"/>
        <b/>
        <color rgb="FF000000"/>
        <sz val="10.0"/>
      </rPr>
      <t>参考値のため、届出期限であっても【要確認】と表示される場合があります。</t>
    </r>
  </si>
  <si>
    <t>都市計画区域と面積要件のチェック</t>
  </si>
  <si>
    <t>面積要件の確認</t>
  </si>
  <si>
    <t>契約の態様と価格のチェック</t>
  </si>
  <si>
    <t>交換、代物弁済、信託受益権の場合のみ、契約金額０円可</t>
  </si>
  <si>
    <t>利用目的と細区分の組み合わせ</t>
  </si>
  <si>
    <t>細区分選択後に利用目的を再変更するエラー抽出</t>
  </si>
  <si>
    <t>４．ファイル保存（担当：市町村（特別区含む））</t>
  </si>
  <si>
    <t>注１）都道府県へ提出するために、下記ファイル名で「名前を付けて保存」してください。政令指定都市においてもファイル重複を防ぐため同様に行ってください。</t>
  </si>
  <si>
    <t>保存するファイル名の例</t>
  </si>
  <si>
    <r>
      <rPr>
        <rFont val="游ゴシック"/>
        <b/>
        <color rgb="FF000000"/>
        <sz val="10.0"/>
      </rPr>
      <t xml:space="preserve">提出時のEXCELファイル名の例
</t>
    </r>
    <r>
      <rPr>
        <rFont val="游ゴシック"/>
        <color rgb="FF000000"/>
        <sz val="10.0"/>
      </rPr>
      <t>※『名前を付けて保存』F12キー
(ノートPCはfnキーとF12キーの同時）</t>
    </r>
  </si>
  <si>
    <t>都道府県でファイル集約した際に、ファイル名の重複を防ぐため、
左記のファイル名の例は「市区町村名 ＆ 市町村受付番号」で構成されています。
重複しない一例であり、都道府県政令指定都市の運用で定めた別ファイル名でも問題ありません。</t>
  </si>
  <si>
    <r>
      <rPr>
        <rFont val="游ゴシック"/>
        <b/>
        <color rgb="FF000000"/>
        <sz val="14.0"/>
      </rPr>
      <t>５．都道府県政令指定都市入力欄（担当：都道府県政令指定都市、権限委譲時は市町村</t>
    </r>
    <r>
      <rPr>
        <rFont val="游ゴシック"/>
        <b/>
        <color rgb="FF000000"/>
        <sz val="11.0"/>
      </rPr>
      <t>注２）</t>
    </r>
    <r>
      <rPr>
        <rFont val="游ゴシック"/>
        <b/>
        <color rgb="FF000000"/>
        <sz val="14.0"/>
      </rPr>
      <t>）</t>
    </r>
  </si>
  <si>
    <t>注１）②③④は土地取引規制実態統計処理システムで登録時に使用する重要な項目です。②③④の組み合わせが他の届出（紙提出の届出含む）と重複しないように注意してください。</t>
  </si>
  <si>
    <t>注２）権限委譲により市町村において土地取引規制実態統計処理システムを利用している場合は、本入力欄も市町村にて入力します。</t>
  </si>
  <si>
    <t>都道府県政令指定都市
入力欄</t>
  </si>
  <si>
    <t>県受付年月日</t>
  </si>
  <si>
    <t>本届出書を都道府県にて受け付けた日付　※（西暦）yyyy/mm/ddで入力すると和暦に変換されます</t>
  </si>
  <si>
    <t>受理台帳コード</t>
  </si>
  <si>
    <t>土地取引規制実態統計処理システムに登録する際の受理台帳コード
※権限委譲でシステム配布している場合は、その市町村の該当する受理台帳コード
（前ゼロを含む2桁の半角数字）</t>
  </si>
  <si>
    <t>受理年</t>
  </si>
  <si>
    <t>土地取引規制実態統計処理システムに登録する際の西暦年
（4桁の半角数字）</t>
  </si>
  <si>
    <t>受理番号</t>
  </si>
  <si>
    <t>土地取引規制実態統計処理システムに登録する際の受理番号
（前ゼロを含む5桁の半角数字）</t>
  </si>
  <si>
    <t>団地コード</t>
  </si>
  <si>
    <t>一団の土地（新規）の場合は、新たな団地コードを設定
一団の土地（継続）の場合は、該当する一団に設定されている団地コードを設定
（6文字以内）</t>
  </si>
  <si>
    <t>処理年月日</t>
  </si>
  <si>
    <t>本届出書の処理事務（指導、助言、勧告等）が完了した日付　※（西暦）yyyy/mm/ddで入力すると和暦に変換されます</t>
  </si>
  <si>
    <t>処理番号</t>
  </si>
  <si>
    <t>本届出書の処理事務時に割り当てた処理番号
（前ゼロを含む5桁の半角数字）</t>
  </si>
  <si>
    <t>【非表示】DATAインポート用シート</t>
  </si>
  <si>
    <t>Ver:17.00</t>
  </si>
  <si>
    <t>MSTAテーブル</t>
  </si>
  <si>
    <t>○：実態統計システム必須項目、●：実態統計システム任意項目</t>
  </si>
  <si>
    <t>NO</t>
  </si>
  <si>
    <t>項目名</t>
  </si>
  <si>
    <t>名称</t>
  </si>
  <si>
    <t>DATA</t>
  </si>
  <si>
    <t>受理内容
項目</t>
  </si>
  <si>
    <t>処理内容
項目</t>
  </si>
  <si>
    <t>届出者
入力</t>
  </si>
  <si>
    <t>職員
入力</t>
  </si>
  <si>
    <t>M1001</t>
  </si>
  <si>
    <t>県コード</t>
  </si>
  <si>
    <t>○</t>
  </si>
  <si>
    <t>✓</t>
  </si>
  <si>
    <t>M1002</t>
  </si>
  <si>
    <t>M1003</t>
  </si>
  <si>
    <t>M1004</t>
  </si>
  <si>
    <t>M1101</t>
  </si>
  <si>
    <t>M1102</t>
  </si>
  <si>
    <t>処理期限</t>
  </si>
  <si>
    <t>インポート時に設定</t>
  </si>
  <si>
    <t>M1103</t>
  </si>
  <si>
    <t>●</t>
  </si>
  <si>
    <t>M1104</t>
  </si>
  <si>
    <t>M1201</t>
  </si>
  <si>
    <t>譲受人ＪＩＳ</t>
  </si>
  <si>
    <t>M1202</t>
  </si>
  <si>
    <t>譲受字</t>
  </si>
  <si>
    <t>未使用</t>
  </si>
  <si>
    <t>M1203</t>
  </si>
  <si>
    <t>譲受〒</t>
  </si>
  <si>
    <t>M1204</t>
  </si>
  <si>
    <t>譲受人住所</t>
  </si>
  <si>
    <t>M1205</t>
  </si>
  <si>
    <t>譲受人氏名</t>
  </si>
  <si>
    <t>M1206</t>
  </si>
  <si>
    <t>譲受人代表者</t>
  </si>
  <si>
    <t>M1207</t>
  </si>
  <si>
    <t>譲受人担当者名</t>
  </si>
  <si>
    <t>M1208</t>
  </si>
  <si>
    <t>譲受電話番号</t>
  </si>
  <si>
    <t>携帯番号は桁数不足のため「-」を削除</t>
  </si>
  <si>
    <t>M1209</t>
  </si>
  <si>
    <t>個人法人区分</t>
  </si>
  <si>
    <t>M1210</t>
  </si>
  <si>
    <t>譲受共有者</t>
  </si>
  <si>
    <t>M1211</t>
  </si>
  <si>
    <t>譲受人業種</t>
  </si>
  <si>
    <t>M1301</t>
  </si>
  <si>
    <t>譲渡人ＪＩＳ</t>
  </si>
  <si>
    <t>M1302</t>
  </si>
  <si>
    <t>譲渡字</t>
  </si>
  <si>
    <t>M1303</t>
  </si>
  <si>
    <t>譲渡〒</t>
  </si>
  <si>
    <t>M1304</t>
  </si>
  <si>
    <t>譲渡人住所</t>
  </si>
  <si>
    <t>M1305</t>
  </si>
  <si>
    <t>譲渡人氏名</t>
  </si>
  <si>
    <t>M1306</t>
  </si>
  <si>
    <t>譲渡人代表者</t>
  </si>
  <si>
    <t>M1307</t>
  </si>
  <si>
    <t>M1308</t>
  </si>
  <si>
    <t>譲渡人業種</t>
  </si>
  <si>
    <t>M1401</t>
  </si>
  <si>
    <t>所在ＪＩＳ</t>
  </si>
  <si>
    <t>M1402</t>
  </si>
  <si>
    <t>所在字</t>
  </si>
  <si>
    <t>M1403</t>
  </si>
  <si>
    <t>所在地</t>
  </si>
  <si>
    <t>M1501</t>
  </si>
  <si>
    <t>新再区分</t>
  </si>
  <si>
    <t>M1502</t>
  </si>
  <si>
    <t>単団区分</t>
  </si>
  <si>
    <t>M1503</t>
  </si>
  <si>
    <t>都計区域</t>
  </si>
  <si>
    <t>受理でなく処理項目※例外登録</t>
  </si>
  <si>
    <t>M1504</t>
  </si>
  <si>
    <t>M1505</t>
  </si>
  <si>
    <t>用途的地域</t>
  </si>
  <si>
    <t>受理でなく処理項目</t>
  </si>
  <si>
    <t>M1506</t>
  </si>
  <si>
    <t>農業地域</t>
  </si>
  <si>
    <t>M1507</t>
  </si>
  <si>
    <t>森林地域</t>
  </si>
  <si>
    <t>M1508</t>
  </si>
  <si>
    <t>自然公園</t>
  </si>
  <si>
    <t>M1509</t>
  </si>
  <si>
    <t>自然保全</t>
  </si>
  <si>
    <t>M1601</t>
  </si>
  <si>
    <t>M1602</t>
  </si>
  <si>
    <t>土地面積</t>
  </si>
  <si>
    <t>M1603</t>
  </si>
  <si>
    <t>土地価格</t>
  </si>
  <si>
    <t>M1604</t>
  </si>
  <si>
    <t>土地単価</t>
  </si>
  <si>
    <t>M1605</t>
  </si>
  <si>
    <t>工作物価格</t>
  </si>
  <si>
    <t>M1606</t>
  </si>
  <si>
    <t>建物種類</t>
  </si>
  <si>
    <t>M1607</t>
  </si>
  <si>
    <t>その他種類</t>
  </si>
  <si>
    <t>M1608</t>
  </si>
  <si>
    <t>M1609</t>
  </si>
  <si>
    <t>目的土地面積</t>
  </si>
  <si>
    <t>M1611</t>
  </si>
  <si>
    <t>M1612</t>
  </si>
  <si>
    <t>主たる地目</t>
  </si>
  <si>
    <t>M1613</t>
  </si>
  <si>
    <t>建物種類（漢字）</t>
  </si>
  <si>
    <t>M1801</t>
  </si>
  <si>
    <t>処理内容</t>
  </si>
  <si>
    <t>M1802</t>
  </si>
  <si>
    <t>M1803</t>
  </si>
  <si>
    <t>２４条第１項</t>
  </si>
  <si>
    <t>M1804</t>
  </si>
  <si>
    <t>２４条１項基本</t>
  </si>
  <si>
    <t>M1805</t>
  </si>
  <si>
    <t>２４条１項他</t>
  </si>
  <si>
    <t>M1806</t>
  </si>
  <si>
    <t>２７条の２</t>
  </si>
  <si>
    <t>M1807</t>
  </si>
  <si>
    <t>２７条２非公表</t>
  </si>
  <si>
    <t>M1808</t>
  </si>
  <si>
    <t>２７条２公益</t>
  </si>
  <si>
    <t>M1809</t>
  </si>
  <si>
    <t>２７条２自然</t>
  </si>
  <si>
    <t>M1810</t>
  </si>
  <si>
    <t>２７条２他</t>
  </si>
  <si>
    <t>M1811</t>
  </si>
  <si>
    <t>相当な価格</t>
  </si>
  <si>
    <t>M1812</t>
  </si>
  <si>
    <t>開差率・土地</t>
  </si>
  <si>
    <t>M1813</t>
  </si>
  <si>
    <t>事前審査会</t>
  </si>
  <si>
    <t>M1814</t>
  </si>
  <si>
    <t>事前審査会回数</t>
  </si>
  <si>
    <t>M1815</t>
  </si>
  <si>
    <t>相当な価格（総額）</t>
  </si>
  <si>
    <t>M1999</t>
  </si>
  <si>
    <t>状態</t>
  </si>
  <si>
    <t>エラー無く取込みの場合「1」セット</t>
  </si>
  <si>
    <t>M1614</t>
  </si>
  <si>
    <t>利用目的詳細</t>
  </si>
  <si>
    <t>M1404</t>
  </si>
  <si>
    <t>所在字名称</t>
  </si>
  <si>
    <t>M1610</t>
  </si>
  <si>
    <t>M1615</t>
  </si>
  <si>
    <t>M1616</t>
  </si>
  <si>
    <t>態様</t>
  </si>
  <si>
    <t>M1617</t>
  </si>
  <si>
    <t>その他利用目的</t>
  </si>
  <si>
    <t>細区分その他以外は不要</t>
  </si>
  <si>
    <t>M1212</t>
  </si>
  <si>
    <t>譲受人その他業種</t>
  </si>
  <si>
    <t>その他以外は不要</t>
  </si>
  <si>
    <t>M1816</t>
  </si>
  <si>
    <t>助言内容</t>
  </si>
  <si>
    <t>M1817</t>
  </si>
  <si>
    <t>助言文書</t>
  </si>
  <si>
    <t>M1818</t>
  </si>
  <si>
    <t>基準価格</t>
  </si>
  <si>
    <t>M1819</t>
  </si>
  <si>
    <t>時点補正</t>
  </si>
  <si>
    <t>M1820</t>
  </si>
  <si>
    <t>地域要因</t>
  </si>
  <si>
    <t>M1821</t>
  </si>
  <si>
    <t>個別要因</t>
  </si>
  <si>
    <t>M1213</t>
  </si>
  <si>
    <t>国籍等コード</t>
  </si>
  <si>
    <t>M1214</t>
  </si>
  <si>
    <t>その他国籍等</t>
  </si>
  <si>
    <t>M1215</t>
  </si>
  <si>
    <t>永住権等</t>
  </si>
  <si>
    <t>MSTA2テーブル</t>
  </si>
  <si>
    <t>１筆目</t>
  </si>
  <si>
    <t>受理SYS
必須項目</t>
  </si>
  <si>
    <t>処理SYS
必須項目</t>
  </si>
  <si>
    <t>A1001</t>
  </si>
  <si>
    <t>A1002</t>
  </si>
  <si>
    <t>A1003</t>
  </si>
  <si>
    <t>A1004</t>
  </si>
  <si>
    <t>A1005</t>
  </si>
  <si>
    <t>連番</t>
  </si>
  <si>
    <t>A1401</t>
  </si>
  <si>
    <t>所在JIS</t>
  </si>
  <si>
    <t>A1402</t>
  </si>
  <si>
    <t>A1403A</t>
  </si>
  <si>
    <t>（登記簿） 　所在地　町丁目(字)以降</t>
  </si>
  <si>
    <t>A1403B</t>
  </si>
  <si>
    <t>（住居表示） 所在地　町丁目(字)以降</t>
  </si>
  <si>
    <t>A1404A</t>
  </si>
  <si>
    <t>（登記簿） 　所在地　町丁目(字)のみ</t>
  </si>
  <si>
    <t>A1404B</t>
  </si>
  <si>
    <t>（住居表示） 所在地　町丁目(字)のみ</t>
  </si>
  <si>
    <t>A1405</t>
  </si>
  <si>
    <t>他筆数　※全レコードにセット</t>
  </si>
  <si>
    <t>２筆目</t>
  </si>
  <si>
    <t>３筆目</t>
  </si>
  <si>
    <t>４筆目</t>
  </si>
  <si>
    <t>５筆目</t>
  </si>
  <si>
    <t>【非表示】都道府県リスト・市区町村リスト参照用シート</t>
  </si>
  <si>
    <t>土地の所在用</t>
  </si>
  <si>
    <t>都道府県マスタ</t>
  </si>
  <si>
    <t>市区町村マスタ</t>
  </si>
  <si>
    <t>都道府県政令指定都市マスタ</t>
  </si>
  <si>
    <t>JIS0</t>
  </si>
  <si>
    <t>JIS1</t>
  </si>
  <si>
    <t>北海道</t>
  </si>
  <si>
    <t>JIS2</t>
  </si>
  <si>
    <t>青森県</t>
  </si>
  <si>
    <t>JIS3</t>
  </si>
  <si>
    <t>岩手県</t>
  </si>
  <si>
    <t>JIS4</t>
  </si>
  <si>
    <t>宮城県</t>
  </si>
  <si>
    <t>JIS5</t>
  </si>
  <si>
    <t>秋田県</t>
  </si>
  <si>
    <t>JIS6</t>
  </si>
  <si>
    <t>山形県</t>
  </si>
  <si>
    <t>JIS7</t>
  </si>
  <si>
    <t>福島県</t>
  </si>
  <si>
    <t>JIS8</t>
  </si>
  <si>
    <t>茨城県</t>
  </si>
  <si>
    <t>JIS9</t>
  </si>
  <si>
    <t>栃木県</t>
  </si>
  <si>
    <t>JIS10</t>
  </si>
  <si>
    <t>群馬県</t>
  </si>
  <si>
    <t>JIS11</t>
  </si>
  <si>
    <t>埼玉県</t>
  </si>
  <si>
    <t>JIS12</t>
  </si>
  <si>
    <t>千葉県</t>
  </si>
  <si>
    <t>JIS13</t>
  </si>
  <si>
    <t>東京都</t>
  </si>
  <si>
    <t>JIS14</t>
  </si>
  <si>
    <t>神奈川県</t>
  </si>
  <si>
    <t>JIS15</t>
  </si>
  <si>
    <t>新潟県</t>
  </si>
  <si>
    <t>JIS16</t>
  </si>
  <si>
    <t>富山県</t>
  </si>
  <si>
    <t>JIS17</t>
  </si>
  <si>
    <t>石川県</t>
  </si>
  <si>
    <t>JIS18</t>
  </si>
  <si>
    <t>福井県</t>
  </si>
  <si>
    <t>JIS19</t>
  </si>
  <si>
    <t>山梨県</t>
  </si>
  <si>
    <t>JIS20</t>
  </si>
  <si>
    <t>長野県</t>
  </si>
  <si>
    <t>JIS21</t>
  </si>
  <si>
    <t>岐阜県</t>
  </si>
  <si>
    <t>JIS22</t>
  </si>
  <si>
    <t>静岡県</t>
  </si>
  <si>
    <t>JIS23</t>
  </si>
  <si>
    <t>愛知県</t>
  </si>
  <si>
    <t>JIS24</t>
  </si>
  <si>
    <t>三重県</t>
  </si>
  <si>
    <t>JIS25</t>
  </si>
  <si>
    <t>滋賀県</t>
  </si>
  <si>
    <t>JIS26</t>
  </si>
  <si>
    <t>京都府</t>
  </si>
  <si>
    <t>JIS27</t>
  </si>
  <si>
    <t>大阪府</t>
  </si>
  <si>
    <t>JIS28</t>
  </si>
  <si>
    <t>兵庫県</t>
  </si>
  <si>
    <t>JIS29</t>
  </si>
  <si>
    <t>奈良県</t>
  </si>
  <si>
    <t>JIS30</t>
  </si>
  <si>
    <t>和歌山県</t>
  </si>
  <si>
    <t>JIS31</t>
  </si>
  <si>
    <t>鳥取県</t>
  </si>
  <si>
    <t>JIS32</t>
  </si>
  <si>
    <t>島根県</t>
  </si>
  <si>
    <t>JIS33</t>
  </si>
  <si>
    <t>岡山県</t>
  </si>
  <si>
    <t>JIS34</t>
  </si>
  <si>
    <t>広島県</t>
  </si>
  <si>
    <t>JIS35</t>
  </si>
  <si>
    <t>山口県</t>
  </si>
  <si>
    <t>JIS36</t>
  </si>
  <si>
    <t>徳島県</t>
  </si>
  <si>
    <t>JIS37</t>
  </si>
  <si>
    <t>香川県</t>
  </si>
  <si>
    <t>JIS38</t>
  </si>
  <si>
    <t>愛媛県</t>
  </si>
  <si>
    <t>JIS39</t>
  </si>
  <si>
    <t>高知県</t>
  </si>
  <si>
    <t>JIS40</t>
  </si>
  <si>
    <t>福岡県</t>
  </si>
  <si>
    <t>JIS41</t>
  </si>
  <si>
    <t>佐賀県</t>
  </si>
  <si>
    <t>JIS42</t>
  </si>
  <si>
    <t>長崎県</t>
  </si>
  <si>
    <t>JIS43</t>
  </si>
  <si>
    <t>熊本県</t>
  </si>
  <si>
    <t>JIS44</t>
  </si>
  <si>
    <t>大分県</t>
  </si>
  <si>
    <t>JIS45</t>
  </si>
  <si>
    <t>宮崎県</t>
  </si>
  <si>
    <t>JIS46</t>
  </si>
  <si>
    <t>鹿児島県</t>
  </si>
  <si>
    <t>JIS47</t>
  </si>
  <si>
    <t>沖縄県</t>
  </si>
  <si>
    <t>CON</t>
  </si>
  <si>
    <t>国名</t>
  </si>
  <si>
    <t>都道府県等</t>
  </si>
  <si>
    <t>青森県_02</t>
  </si>
  <si>
    <t>岩手県_03</t>
  </si>
  <si>
    <t>宮城県_04</t>
  </si>
  <si>
    <t>秋田県_05</t>
  </si>
  <si>
    <t>山形県_06</t>
  </si>
  <si>
    <t>福島県_07</t>
  </si>
  <si>
    <t>茨城県_08</t>
  </si>
  <si>
    <t>栃木県_09</t>
  </si>
  <si>
    <t>群馬県_10</t>
  </si>
  <si>
    <t>埼玉県_11</t>
  </si>
  <si>
    <t>千葉県_12</t>
  </si>
  <si>
    <t>東京都_13</t>
  </si>
  <si>
    <t>神奈川県_14</t>
  </si>
  <si>
    <t>新潟県_15</t>
  </si>
  <si>
    <t>富山県_16</t>
  </si>
  <si>
    <t>石川県_17</t>
  </si>
  <si>
    <t>福井県_18</t>
  </si>
  <si>
    <t>山梨県_19</t>
  </si>
  <si>
    <t>長野県_20</t>
  </si>
  <si>
    <t>岐阜県_21</t>
  </si>
  <si>
    <t>静岡県_22</t>
  </si>
  <si>
    <t>愛知県_23</t>
  </si>
  <si>
    <t>三重県_24</t>
  </si>
  <si>
    <t>滋賀県_25</t>
  </si>
  <si>
    <t>京都府_26</t>
  </si>
  <si>
    <t>大阪府_27</t>
  </si>
  <si>
    <t>兵庫県_28</t>
  </si>
  <si>
    <t>奈良県_29</t>
  </si>
  <si>
    <t>和歌山県_30</t>
  </si>
  <si>
    <t>鳥取県_31</t>
  </si>
  <si>
    <t>島根県_32</t>
  </si>
  <si>
    <t>岡山県_33</t>
  </si>
  <si>
    <t>広島県_34</t>
  </si>
  <si>
    <t>山口県_35</t>
  </si>
  <si>
    <t>徳島県_36</t>
  </si>
  <si>
    <t>香川県_37</t>
  </si>
  <si>
    <t>愛媛県_38</t>
  </si>
  <si>
    <t>高知県_39</t>
  </si>
  <si>
    <t>福岡県_40</t>
  </si>
  <si>
    <t>佐賀県_41</t>
  </si>
  <si>
    <t>長崎県_42</t>
  </si>
  <si>
    <t>熊本県_43</t>
  </si>
  <si>
    <t>大分県_44</t>
  </si>
  <si>
    <t>宮崎県_45</t>
  </si>
  <si>
    <t>鹿児島県_46</t>
  </si>
  <si>
    <t>沖縄県_47</t>
  </si>
  <si>
    <t>JIS48</t>
  </si>
  <si>
    <t>札幌市_48</t>
  </si>
  <si>
    <t>JIS49</t>
  </si>
  <si>
    <t>仙台市_49</t>
  </si>
  <si>
    <t>JIS50</t>
  </si>
  <si>
    <t>さいたま市_50</t>
  </si>
  <si>
    <t>JIS51</t>
  </si>
  <si>
    <t>千葉市_51</t>
  </si>
  <si>
    <t>JIS52</t>
  </si>
  <si>
    <t>横浜市_52</t>
  </si>
  <si>
    <t>JIS53</t>
  </si>
  <si>
    <t>川崎市_53</t>
  </si>
  <si>
    <t>JIS54</t>
  </si>
  <si>
    <t>相模原市_54</t>
  </si>
  <si>
    <t>JIS55</t>
  </si>
  <si>
    <t>新潟市_55</t>
  </si>
  <si>
    <t>JIS56</t>
  </si>
  <si>
    <t>静岡市_56</t>
  </si>
  <si>
    <t>JIS57</t>
  </si>
  <si>
    <t>浜松市_57</t>
  </si>
  <si>
    <t>JIS58</t>
  </si>
  <si>
    <t>名古屋市_58</t>
  </si>
  <si>
    <t>JIS59</t>
  </si>
  <si>
    <t>京都市_59</t>
  </si>
  <si>
    <t>JIS60</t>
  </si>
  <si>
    <t>大阪市_60</t>
  </si>
  <si>
    <t>JIS61</t>
  </si>
  <si>
    <t>堺市_61</t>
  </si>
  <si>
    <t>JIS62</t>
  </si>
  <si>
    <t>神戸市_62</t>
  </si>
  <si>
    <t>JIS63</t>
  </si>
  <si>
    <t>岡山市_63</t>
  </si>
  <si>
    <t>JIS64</t>
  </si>
  <si>
    <t>広島市_64</t>
  </si>
  <si>
    <t>JIS65</t>
  </si>
  <si>
    <t>北九州市_65</t>
  </si>
  <si>
    <t>JIS66</t>
  </si>
  <si>
    <t>福岡市_66</t>
  </si>
  <si>
    <t>JIS67</t>
  </si>
  <si>
    <t>熊本市_67</t>
  </si>
  <si>
    <t>01</t>
  </si>
  <si>
    <t>01101</t>
  </si>
  <si>
    <t>札幌市中央区</t>
  </si>
  <si>
    <t>02201</t>
  </si>
  <si>
    <t>青森市</t>
  </si>
  <si>
    <t>03201</t>
  </si>
  <si>
    <t>盛岡市</t>
  </si>
  <si>
    <t>04101</t>
  </si>
  <si>
    <t>仙台市青葉区</t>
  </si>
  <si>
    <t>05201</t>
  </si>
  <si>
    <t>秋田市</t>
  </si>
  <si>
    <t>06201</t>
  </si>
  <si>
    <t>山形市</t>
  </si>
  <si>
    <t>07201</t>
  </si>
  <si>
    <t>福島市</t>
  </si>
  <si>
    <t>08201</t>
  </si>
  <si>
    <t>水戸市</t>
  </si>
  <si>
    <t>09201</t>
  </si>
  <si>
    <t>宇都宮市</t>
  </si>
  <si>
    <t>前橋市</t>
  </si>
  <si>
    <t>さいたま市西区</t>
  </si>
  <si>
    <t>千葉市中央区</t>
  </si>
  <si>
    <t>千代田区</t>
  </si>
  <si>
    <t>横浜市鶴見区</t>
  </si>
  <si>
    <t>新潟市北区</t>
  </si>
  <si>
    <t>富山市</t>
  </si>
  <si>
    <t>金沢市</t>
  </si>
  <si>
    <t>福井市</t>
  </si>
  <si>
    <t>甲府市</t>
  </si>
  <si>
    <t>長野市</t>
  </si>
  <si>
    <t>岐阜市</t>
  </si>
  <si>
    <t>静岡市葵区</t>
  </si>
  <si>
    <t>名古屋市千種区</t>
  </si>
  <si>
    <t>津市</t>
  </si>
  <si>
    <t>大津市</t>
  </si>
  <si>
    <t>京都市北区</t>
  </si>
  <si>
    <t>大阪市都島区</t>
  </si>
  <si>
    <t>神戸市東灘区</t>
  </si>
  <si>
    <t>奈良市</t>
  </si>
  <si>
    <t>和歌山市</t>
  </si>
  <si>
    <t>鳥取市</t>
  </si>
  <si>
    <t>松江市</t>
  </si>
  <si>
    <t>岡山市北区</t>
  </si>
  <si>
    <t>広島市中区</t>
  </si>
  <si>
    <t>下関市</t>
  </si>
  <si>
    <t>徳島市</t>
  </si>
  <si>
    <t>高松市</t>
  </si>
  <si>
    <t>松山市</t>
  </si>
  <si>
    <t>高知市</t>
  </si>
  <si>
    <t>北九州市門司区</t>
  </si>
  <si>
    <t>佐賀市</t>
  </si>
  <si>
    <t>長崎市</t>
  </si>
  <si>
    <t>熊本市中央区</t>
  </si>
  <si>
    <t>大分市</t>
  </si>
  <si>
    <t>宮崎市</t>
  </si>
  <si>
    <t>鹿児島市</t>
  </si>
  <si>
    <t>那覇市</t>
  </si>
  <si>
    <t>日本</t>
  </si>
  <si>
    <t>01202</t>
  </si>
  <si>
    <t>函館市</t>
  </si>
  <si>
    <t>04202</t>
  </si>
  <si>
    <t>石巻市</t>
  </si>
  <si>
    <t>川越市</t>
  </si>
  <si>
    <t>銚子市</t>
  </si>
  <si>
    <t>横須賀市</t>
  </si>
  <si>
    <t>長岡市</t>
  </si>
  <si>
    <t>沼津市</t>
  </si>
  <si>
    <t>豊橋市</t>
  </si>
  <si>
    <t>福知山市</t>
  </si>
  <si>
    <t>岸和田市</t>
  </si>
  <si>
    <t>姫路市</t>
  </si>
  <si>
    <t>倉敷市</t>
  </si>
  <si>
    <t>呉市</t>
  </si>
  <si>
    <t>大牟田市</t>
  </si>
  <si>
    <t>八代市</t>
  </si>
  <si>
    <t>川崎市川崎区</t>
  </si>
  <si>
    <t>相模原市緑区</t>
  </si>
  <si>
    <t>浜松市中央区</t>
  </si>
  <si>
    <t>堺市堺区</t>
  </si>
  <si>
    <t>福岡市東区</t>
  </si>
  <si>
    <t>02</t>
  </si>
  <si>
    <t>01102</t>
  </si>
  <si>
    <t>札幌市北区</t>
  </si>
  <si>
    <t>02202</t>
  </si>
  <si>
    <t>弘前市</t>
  </si>
  <si>
    <t>03202</t>
  </si>
  <si>
    <t>宮古市</t>
  </si>
  <si>
    <t>04102</t>
  </si>
  <si>
    <t>仙台市宮城野区</t>
  </si>
  <si>
    <t>05202</t>
  </si>
  <si>
    <t>能代市</t>
  </si>
  <si>
    <t>06202</t>
  </si>
  <si>
    <t>米沢市</t>
  </si>
  <si>
    <t>07202</t>
  </si>
  <si>
    <t>会津若松市</t>
  </si>
  <si>
    <t>08202</t>
  </si>
  <si>
    <t>日立市</t>
  </si>
  <si>
    <t>09202</t>
  </si>
  <si>
    <t>足利市</t>
  </si>
  <si>
    <t>高崎市</t>
  </si>
  <si>
    <t>さいたま市北区</t>
  </si>
  <si>
    <t>千葉市花見川区</t>
  </si>
  <si>
    <t>中央区</t>
  </si>
  <si>
    <t>横浜市神奈川区</t>
  </si>
  <si>
    <t>新潟市東区</t>
  </si>
  <si>
    <t>高岡市</t>
  </si>
  <si>
    <t>七尾市</t>
  </si>
  <si>
    <t>敦賀市</t>
  </si>
  <si>
    <t>富士吉田市</t>
  </si>
  <si>
    <t>松本市</t>
  </si>
  <si>
    <t>大垣市</t>
  </si>
  <si>
    <t>静岡市駿河区</t>
  </si>
  <si>
    <t>名古屋市東区</t>
  </si>
  <si>
    <t>四日市市</t>
  </si>
  <si>
    <t>彦根市</t>
  </si>
  <si>
    <t>京都市上京区</t>
  </si>
  <si>
    <t>大阪市福島区</t>
  </si>
  <si>
    <t>神戸市灘区</t>
  </si>
  <si>
    <t>大和高田市</t>
  </si>
  <si>
    <t>海南市</t>
  </si>
  <si>
    <t>米子市</t>
  </si>
  <si>
    <t>浜田市</t>
  </si>
  <si>
    <t>岡山市中区</t>
  </si>
  <si>
    <t>広島市東区</t>
  </si>
  <si>
    <t>宇部市</t>
  </si>
  <si>
    <t>鳴門市</t>
  </si>
  <si>
    <t>丸亀市</t>
  </si>
  <si>
    <t>今治市</t>
  </si>
  <si>
    <t>室戸市</t>
  </si>
  <si>
    <t>北九州市若松区</t>
  </si>
  <si>
    <t>唐津市</t>
  </si>
  <si>
    <t>佐世保市</t>
  </si>
  <si>
    <t>熊本市東区</t>
  </si>
  <si>
    <t>別府市</t>
  </si>
  <si>
    <t>都城市</t>
  </si>
  <si>
    <t>鹿屋市</t>
  </si>
  <si>
    <t>宜野湾市</t>
  </si>
  <si>
    <t>アイスランド</t>
  </si>
  <si>
    <t>01203</t>
  </si>
  <si>
    <t>小樽市</t>
  </si>
  <si>
    <t>04203</t>
  </si>
  <si>
    <t>塩竈市</t>
  </si>
  <si>
    <t>熊谷市</t>
  </si>
  <si>
    <t>市川市</t>
  </si>
  <si>
    <t>平塚市</t>
  </si>
  <si>
    <t>三条市</t>
  </si>
  <si>
    <t>熱海市</t>
  </si>
  <si>
    <t>岡崎市</t>
  </si>
  <si>
    <t>舞鶴市</t>
  </si>
  <si>
    <t>豊中市</t>
  </si>
  <si>
    <t>尼崎市</t>
  </si>
  <si>
    <t>津山市</t>
  </si>
  <si>
    <t>竹原市</t>
  </si>
  <si>
    <t>久留米市</t>
  </si>
  <si>
    <t>人吉市</t>
  </si>
  <si>
    <t>川崎市幸区</t>
  </si>
  <si>
    <t>相模原市中央区</t>
  </si>
  <si>
    <t>浜松市浜名区</t>
  </si>
  <si>
    <t>堺市中区</t>
  </si>
  <si>
    <t>福岡市博多区</t>
  </si>
  <si>
    <t>03</t>
  </si>
  <si>
    <t>01103</t>
  </si>
  <si>
    <t>札幌市東区</t>
  </si>
  <si>
    <t>02203</t>
  </si>
  <si>
    <t>八戸市</t>
  </si>
  <si>
    <t>03203</t>
  </si>
  <si>
    <t>大船渡市</t>
  </si>
  <si>
    <t>04103</t>
  </si>
  <si>
    <t>仙台市若林区</t>
  </si>
  <si>
    <t>05203</t>
  </si>
  <si>
    <t>横手市</t>
  </si>
  <si>
    <t>06203</t>
  </si>
  <si>
    <t>鶴岡市</t>
  </si>
  <si>
    <t>07203</t>
  </si>
  <si>
    <t>郡山市</t>
  </si>
  <si>
    <t>08203</t>
  </si>
  <si>
    <t>土浦市</t>
  </si>
  <si>
    <t>09203</t>
  </si>
  <si>
    <t>栃木市</t>
  </si>
  <si>
    <t>桐生市</t>
  </si>
  <si>
    <t>さいたま市大宮区</t>
  </si>
  <si>
    <t>千葉市稲毛区</t>
  </si>
  <si>
    <t>港区</t>
  </si>
  <si>
    <t>横浜市西区</t>
  </si>
  <si>
    <t>新潟市中央区</t>
  </si>
  <si>
    <t>魚津市</t>
  </si>
  <si>
    <t>小松市</t>
  </si>
  <si>
    <t>小浜市</t>
  </si>
  <si>
    <t>都留市</t>
  </si>
  <si>
    <t>上田市</t>
  </si>
  <si>
    <t>高山市</t>
  </si>
  <si>
    <t>静岡市清水区</t>
  </si>
  <si>
    <t>名古屋市北区</t>
  </si>
  <si>
    <t>伊勢市</t>
  </si>
  <si>
    <t>長浜市</t>
  </si>
  <si>
    <t>京都市左京区</t>
  </si>
  <si>
    <t>大阪市此花区</t>
  </si>
  <si>
    <t>神戸市兵庫区</t>
  </si>
  <si>
    <t>大和郡山市</t>
  </si>
  <si>
    <t>橋本市</t>
  </si>
  <si>
    <t>倉吉市</t>
  </si>
  <si>
    <t>出雲市</t>
  </si>
  <si>
    <t>岡山市東区</t>
  </si>
  <si>
    <t>広島市南区</t>
  </si>
  <si>
    <t>山口市</t>
  </si>
  <si>
    <t>小松島市</t>
  </si>
  <si>
    <t>坂出市</t>
  </si>
  <si>
    <t>宇和島市</t>
  </si>
  <si>
    <t>安芸市</t>
  </si>
  <si>
    <t>北九州市戸畑区</t>
  </si>
  <si>
    <t>鳥栖市</t>
  </si>
  <si>
    <t>島原市</t>
  </si>
  <si>
    <t>熊本市西区</t>
  </si>
  <si>
    <t>中津市</t>
  </si>
  <si>
    <t>延岡市</t>
  </si>
  <si>
    <t>枕崎市</t>
  </si>
  <si>
    <t>石垣市</t>
  </si>
  <si>
    <t>アイルランド</t>
  </si>
  <si>
    <t>01204</t>
  </si>
  <si>
    <t>旭川市</t>
  </si>
  <si>
    <t>04205</t>
  </si>
  <si>
    <t>気仙沼市</t>
  </si>
  <si>
    <t>川口市</t>
  </si>
  <si>
    <t>船橋市</t>
  </si>
  <si>
    <t>鎌倉市</t>
  </si>
  <si>
    <t>柏崎市</t>
  </si>
  <si>
    <t>三島市</t>
  </si>
  <si>
    <t>一宮市</t>
  </si>
  <si>
    <t>綾部市</t>
  </si>
  <si>
    <t>池田市</t>
  </si>
  <si>
    <t>明石市</t>
  </si>
  <si>
    <t>玉野市</t>
  </si>
  <si>
    <t>三原市</t>
  </si>
  <si>
    <t>直方市</t>
  </si>
  <si>
    <t>荒尾市</t>
  </si>
  <si>
    <t>川崎市中原区</t>
  </si>
  <si>
    <t>相模原市南区</t>
  </si>
  <si>
    <t>浜松市天竜区</t>
  </si>
  <si>
    <t>堺市東区</t>
  </si>
  <si>
    <t>福岡市中央区</t>
  </si>
  <si>
    <t>04</t>
  </si>
  <si>
    <t>01104</t>
  </si>
  <si>
    <t>札幌市白石区</t>
  </si>
  <si>
    <t>02204</t>
  </si>
  <si>
    <t>黒石市</t>
  </si>
  <si>
    <t>03205</t>
  </si>
  <si>
    <t>花巻市</t>
  </si>
  <si>
    <t>04104</t>
  </si>
  <si>
    <t>仙台市太白区</t>
  </si>
  <si>
    <t>05204</t>
  </si>
  <si>
    <t>大館市</t>
  </si>
  <si>
    <t>06204</t>
  </si>
  <si>
    <t>酒田市</t>
  </si>
  <si>
    <t>07204</t>
  </si>
  <si>
    <t>いわき市</t>
  </si>
  <si>
    <t>08204</t>
  </si>
  <si>
    <t>古河市</t>
  </si>
  <si>
    <t>09204</t>
  </si>
  <si>
    <t>佐野市</t>
  </si>
  <si>
    <t>伊勢崎市</t>
  </si>
  <si>
    <t>さいたま市見沼区</t>
  </si>
  <si>
    <t>千葉市若葉区</t>
  </si>
  <si>
    <t>新宿区</t>
  </si>
  <si>
    <t>横浜市中区</t>
  </si>
  <si>
    <t>新潟市江南区</t>
  </si>
  <si>
    <t>氷見市</t>
  </si>
  <si>
    <t>輪島市</t>
  </si>
  <si>
    <t>大野市</t>
  </si>
  <si>
    <t>山梨市</t>
  </si>
  <si>
    <t>岡谷市</t>
  </si>
  <si>
    <t>多治見市</t>
  </si>
  <si>
    <t>名古屋市西区</t>
  </si>
  <si>
    <t>松阪市</t>
  </si>
  <si>
    <t>近江八幡市</t>
  </si>
  <si>
    <t>京都市中京区</t>
  </si>
  <si>
    <t>大阪市西区</t>
  </si>
  <si>
    <t>神戸市長田区</t>
  </si>
  <si>
    <t>天理市</t>
  </si>
  <si>
    <t>有田市</t>
  </si>
  <si>
    <t>境港市</t>
  </si>
  <si>
    <t>益田市</t>
  </si>
  <si>
    <t>岡山市南区</t>
  </si>
  <si>
    <t>広島市西区</t>
  </si>
  <si>
    <t>萩市</t>
  </si>
  <si>
    <t>阿南市</t>
  </si>
  <si>
    <t>善通寺市</t>
  </si>
  <si>
    <t>八幡浜市</t>
  </si>
  <si>
    <t>南国市</t>
  </si>
  <si>
    <t>北九州市小倉北区</t>
  </si>
  <si>
    <t>多久市</t>
  </si>
  <si>
    <t>諫早市</t>
  </si>
  <si>
    <t>熊本市南区</t>
  </si>
  <si>
    <t>日田市</t>
  </si>
  <si>
    <t>日南市</t>
  </si>
  <si>
    <t>阿久根市</t>
  </si>
  <si>
    <t>浦添市</t>
  </si>
  <si>
    <t>031</t>
  </si>
  <si>
    <t>アゼルバイジャン</t>
  </si>
  <si>
    <t>01205</t>
  </si>
  <si>
    <t>室蘭市</t>
  </si>
  <si>
    <t>04206</t>
  </si>
  <si>
    <t>白石市</t>
  </si>
  <si>
    <t>行田市</t>
  </si>
  <si>
    <t>館山市</t>
  </si>
  <si>
    <t>藤沢市</t>
  </si>
  <si>
    <t>新発田市</t>
  </si>
  <si>
    <t>富士宮市</t>
  </si>
  <si>
    <t>瀬戸市</t>
  </si>
  <si>
    <t>宇治市</t>
  </si>
  <si>
    <t>吹田市</t>
  </si>
  <si>
    <t>西宮市</t>
  </si>
  <si>
    <t>笠岡市</t>
  </si>
  <si>
    <t>尾道市</t>
  </si>
  <si>
    <t>飯塚市</t>
  </si>
  <si>
    <t>水俣市</t>
  </si>
  <si>
    <t>川崎市高津区</t>
  </si>
  <si>
    <t>堺市西区</t>
  </si>
  <si>
    <t>福岡市南区</t>
  </si>
  <si>
    <t>05</t>
  </si>
  <si>
    <t>01105</t>
  </si>
  <si>
    <t>札幌市豊平区</t>
  </si>
  <si>
    <t>02205</t>
  </si>
  <si>
    <t>五所川原市</t>
  </si>
  <si>
    <t>03206</t>
  </si>
  <si>
    <t>北上市</t>
  </si>
  <si>
    <t>04105</t>
  </si>
  <si>
    <t>仙台市泉区</t>
  </si>
  <si>
    <t>05206</t>
  </si>
  <si>
    <t>男鹿市</t>
  </si>
  <si>
    <t>06205</t>
  </si>
  <si>
    <t>新庄市</t>
  </si>
  <si>
    <t>07205</t>
  </si>
  <si>
    <t>白河市</t>
  </si>
  <si>
    <t>08205</t>
  </si>
  <si>
    <t>石岡市</t>
  </si>
  <si>
    <t>09205</t>
  </si>
  <si>
    <t>鹿沼市</t>
  </si>
  <si>
    <t>太田市</t>
  </si>
  <si>
    <t>さいたま市中央区</t>
  </si>
  <si>
    <t>千葉市緑区</t>
  </si>
  <si>
    <t>文京区</t>
  </si>
  <si>
    <t>横浜市南区</t>
  </si>
  <si>
    <t>新潟市秋葉区</t>
  </si>
  <si>
    <t>滑川市</t>
  </si>
  <si>
    <t>珠洲市</t>
  </si>
  <si>
    <t>勝山市</t>
  </si>
  <si>
    <t>大月市</t>
  </si>
  <si>
    <t>飯田市</t>
  </si>
  <si>
    <t>関市</t>
  </si>
  <si>
    <t>名古屋市中村区</t>
  </si>
  <si>
    <t>桑名市</t>
  </si>
  <si>
    <t>草津市</t>
  </si>
  <si>
    <t>京都市東山区</t>
  </si>
  <si>
    <t>大阪市港区</t>
  </si>
  <si>
    <t>神戸市須磨区</t>
  </si>
  <si>
    <t>橿原市</t>
  </si>
  <si>
    <t>御坊市</t>
  </si>
  <si>
    <t>岩美郡岩美町</t>
  </si>
  <si>
    <t>大田市</t>
  </si>
  <si>
    <t>広島市安佐南区</t>
  </si>
  <si>
    <t>防府市</t>
  </si>
  <si>
    <t>吉野川市</t>
  </si>
  <si>
    <t>観音寺市</t>
  </si>
  <si>
    <t>新居浜市</t>
  </si>
  <si>
    <t>土佐市</t>
  </si>
  <si>
    <t>北九州市小倉南区</t>
  </si>
  <si>
    <t>伊万里市</t>
  </si>
  <si>
    <t>大村市</t>
  </si>
  <si>
    <t>熊本市北区</t>
  </si>
  <si>
    <t>佐伯市</t>
  </si>
  <si>
    <t>小林市</t>
  </si>
  <si>
    <t>出水市</t>
  </si>
  <si>
    <t>名護市</t>
  </si>
  <si>
    <t>004</t>
  </si>
  <si>
    <t>アフガニスタン</t>
  </si>
  <si>
    <t>01206</t>
  </si>
  <si>
    <t>釧路市</t>
  </si>
  <si>
    <t>04207</t>
  </si>
  <si>
    <t>名取市</t>
  </si>
  <si>
    <t>秩父市</t>
  </si>
  <si>
    <t>木更津市</t>
  </si>
  <si>
    <t>小田原市</t>
  </si>
  <si>
    <t>小千谷市</t>
  </si>
  <si>
    <t>伊東市</t>
  </si>
  <si>
    <t>半田市</t>
  </si>
  <si>
    <t>宮津市</t>
  </si>
  <si>
    <t>泉大津市</t>
  </si>
  <si>
    <t>洲本市</t>
  </si>
  <si>
    <t>井原市</t>
  </si>
  <si>
    <t>福山市</t>
  </si>
  <si>
    <t>田川市</t>
  </si>
  <si>
    <t>玉名市</t>
  </si>
  <si>
    <t>川崎市多摩区</t>
  </si>
  <si>
    <t>堺市南区</t>
  </si>
  <si>
    <t>福岡市西区</t>
  </si>
  <si>
    <t>06</t>
  </si>
  <si>
    <t>01106</t>
  </si>
  <si>
    <t>札幌市南区</t>
  </si>
  <si>
    <t>02206</t>
  </si>
  <si>
    <t>十和田市</t>
  </si>
  <si>
    <t>03207</t>
  </si>
  <si>
    <t>久慈市</t>
  </si>
  <si>
    <t>05207</t>
  </si>
  <si>
    <t>湯沢市</t>
  </si>
  <si>
    <t>06206</t>
  </si>
  <si>
    <t>寒河江市</t>
  </si>
  <si>
    <t>07207</t>
  </si>
  <si>
    <t>須賀川市</t>
  </si>
  <si>
    <t>08207</t>
  </si>
  <si>
    <t>結城市</t>
  </si>
  <si>
    <t>09206</t>
  </si>
  <si>
    <t>日光市</t>
  </si>
  <si>
    <t>沼田市</t>
  </si>
  <si>
    <t>さいたま市桜区</t>
  </si>
  <si>
    <t>千葉市美浜区</t>
  </si>
  <si>
    <t>台東区</t>
  </si>
  <si>
    <t>横浜市保土ケ谷区</t>
  </si>
  <si>
    <t>新潟市南区</t>
  </si>
  <si>
    <t>黒部市</t>
  </si>
  <si>
    <t>加賀市</t>
  </si>
  <si>
    <t>鯖江市</t>
  </si>
  <si>
    <t>韮崎市</t>
  </si>
  <si>
    <t>諏訪市</t>
  </si>
  <si>
    <t>中津川市</t>
  </si>
  <si>
    <t>名古屋市中区</t>
  </si>
  <si>
    <t>鈴鹿市</t>
  </si>
  <si>
    <t>守山市</t>
  </si>
  <si>
    <t>京都市下京区</t>
  </si>
  <si>
    <t>大阪市大正区</t>
  </si>
  <si>
    <t>神戸市垂水区</t>
  </si>
  <si>
    <t>桜井市</t>
  </si>
  <si>
    <t>田辺市</t>
  </si>
  <si>
    <t>八頭郡若桜町</t>
  </si>
  <si>
    <t>安来市</t>
  </si>
  <si>
    <t>広島市安佐北区</t>
  </si>
  <si>
    <t>下松市</t>
  </si>
  <si>
    <t>阿波市</t>
  </si>
  <si>
    <t>さぬき市</t>
  </si>
  <si>
    <t>西条市</t>
  </si>
  <si>
    <t>須崎市</t>
  </si>
  <si>
    <t>北九州市八幡東区</t>
  </si>
  <si>
    <t>武雄市</t>
  </si>
  <si>
    <t>平戸市</t>
  </si>
  <si>
    <t>臼杵市</t>
  </si>
  <si>
    <t>日向市</t>
  </si>
  <si>
    <t>指宿市</t>
  </si>
  <si>
    <t>糸満市</t>
  </si>
  <si>
    <t>アメリカ合衆国</t>
  </si>
  <si>
    <t>01207</t>
  </si>
  <si>
    <t>帯広市</t>
  </si>
  <si>
    <t>04208</t>
  </si>
  <si>
    <t>角田市</t>
  </si>
  <si>
    <t>所沢市</t>
  </si>
  <si>
    <t>松戸市</t>
  </si>
  <si>
    <t>茅ヶ崎市</t>
  </si>
  <si>
    <t>加茂市</t>
  </si>
  <si>
    <t>島田市</t>
  </si>
  <si>
    <t>春日井市</t>
  </si>
  <si>
    <t>亀岡市</t>
  </si>
  <si>
    <t>高槻市</t>
  </si>
  <si>
    <t>芦屋市</t>
  </si>
  <si>
    <t>総社市</t>
  </si>
  <si>
    <t>府中市</t>
  </si>
  <si>
    <t>柳川市</t>
  </si>
  <si>
    <t>山鹿市</t>
  </si>
  <si>
    <t>川崎市宮前区</t>
  </si>
  <si>
    <t>堺市北区</t>
  </si>
  <si>
    <t>福岡市城南区</t>
  </si>
  <si>
    <t>07</t>
  </si>
  <si>
    <t>01107</t>
  </si>
  <si>
    <t>札幌市西区</t>
  </si>
  <si>
    <t>02207</t>
  </si>
  <si>
    <t>三沢市</t>
  </si>
  <si>
    <t>03208</t>
  </si>
  <si>
    <t>遠野市</t>
  </si>
  <si>
    <t>05209</t>
  </si>
  <si>
    <t>鹿角市</t>
  </si>
  <si>
    <t>06207</t>
  </si>
  <si>
    <t>上山市</t>
  </si>
  <si>
    <t>07208</t>
  </si>
  <si>
    <t>喜多方市</t>
  </si>
  <si>
    <t>08208</t>
  </si>
  <si>
    <t>龍ケ崎市</t>
  </si>
  <si>
    <t>09208</t>
  </si>
  <si>
    <t>小山市</t>
  </si>
  <si>
    <t>館林市</t>
  </si>
  <si>
    <t>さいたま市浦和区</t>
  </si>
  <si>
    <t>墨田区</t>
  </si>
  <si>
    <t>横浜市磯子区</t>
  </si>
  <si>
    <t>新潟市西区</t>
  </si>
  <si>
    <t>砺波市</t>
  </si>
  <si>
    <t>羽咋市</t>
  </si>
  <si>
    <t>あわら市</t>
  </si>
  <si>
    <t>南アルプス市</t>
  </si>
  <si>
    <t>須坂市</t>
  </si>
  <si>
    <t>美濃市</t>
  </si>
  <si>
    <t>名古屋市昭和区</t>
  </si>
  <si>
    <t>名張市</t>
  </si>
  <si>
    <t>栗東市</t>
  </si>
  <si>
    <t>京都市南区</t>
  </si>
  <si>
    <t>大阪市天王寺区</t>
  </si>
  <si>
    <t>神戸市北区</t>
  </si>
  <si>
    <t>五條市</t>
  </si>
  <si>
    <t>新宮市</t>
  </si>
  <si>
    <t>八頭郡智頭町</t>
  </si>
  <si>
    <t>江津市</t>
  </si>
  <si>
    <t>広島市安芸区</t>
  </si>
  <si>
    <t>岩国市</t>
  </si>
  <si>
    <t>美馬市</t>
  </si>
  <si>
    <t>東かがわ市</t>
  </si>
  <si>
    <t>大洲市</t>
  </si>
  <si>
    <t>宿毛市</t>
  </si>
  <si>
    <t>北九州市八幡西区</t>
  </si>
  <si>
    <t>鹿島市</t>
  </si>
  <si>
    <t>松浦市</t>
  </si>
  <si>
    <t>津久見市</t>
  </si>
  <si>
    <t>串間市</t>
  </si>
  <si>
    <t>西之表市</t>
  </si>
  <si>
    <t>沖縄市</t>
  </si>
  <si>
    <t>アメリカ領ヴァージン諸島</t>
  </si>
  <si>
    <t>01208</t>
  </si>
  <si>
    <t>北見市</t>
  </si>
  <si>
    <t>04209</t>
  </si>
  <si>
    <t>多賀城市</t>
  </si>
  <si>
    <t>飯能市</t>
  </si>
  <si>
    <t>野田市</t>
  </si>
  <si>
    <t>逗子市</t>
  </si>
  <si>
    <t>十日町市</t>
  </si>
  <si>
    <t>富士市</t>
  </si>
  <si>
    <t>豊川市</t>
  </si>
  <si>
    <t>城陽市</t>
  </si>
  <si>
    <t>貝塚市</t>
  </si>
  <si>
    <t>伊丹市</t>
  </si>
  <si>
    <t>高梁市</t>
  </si>
  <si>
    <t>三次市</t>
  </si>
  <si>
    <t>八女市</t>
  </si>
  <si>
    <t>菊池市</t>
  </si>
  <si>
    <t>川崎市麻生区</t>
  </si>
  <si>
    <t>堺市美原区</t>
  </si>
  <si>
    <t>福岡市早良区</t>
  </si>
  <si>
    <t>08</t>
  </si>
  <si>
    <t>01108</t>
  </si>
  <si>
    <t>札幌市厚別区</t>
  </si>
  <si>
    <t>02208</t>
  </si>
  <si>
    <t>むつ市</t>
  </si>
  <si>
    <t>03209</t>
  </si>
  <si>
    <t>一関市</t>
  </si>
  <si>
    <t>05210</t>
  </si>
  <si>
    <t>由利本荘市</t>
  </si>
  <si>
    <t>06208</t>
  </si>
  <si>
    <t>村山市</t>
  </si>
  <si>
    <t>07209</t>
  </si>
  <si>
    <t>相馬市</t>
  </si>
  <si>
    <t>08210</t>
  </si>
  <si>
    <t>下妻市</t>
  </si>
  <si>
    <t>09209</t>
  </si>
  <si>
    <t>真岡市</t>
  </si>
  <si>
    <t>渋川市</t>
  </si>
  <si>
    <t>さいたま市南区</t>
  </si>
  <si>
    <t>江東区</t>
  </si>
  <si>
    <t>横浜市金沢区</t>
  </si>
  <si>
    <t>新潟市西蒲区</t>
  </si>
  <si>
    <t>小矢部市</t>
  </si>
  <si>
    <t>かほく市</t>
  </si>
  <si>
    <t>越前市</t>
  </si>
  <si>
    <t>北杜市</t>
  </si>
  <si>
    <t>小諸市</t>
  </si>
  <si>
    <t>瑞浪市</t>
  </si>
  <si>
    <t>名古屋市瑞穂区</t>
  </si>
  <si>
    <t>尾鷲市</t>
  </si>
  <si>
    <t>甲賀市</t>
  </si>
  <si>
    <t>京都市右京区</t>
  </si>
  <si>
    <t>大阪市浪速区</t>
  </si>
  <si>
    <t>神戸市中央区</t>
  </si>
  <si>
    <t>御所市</t>
  </si>
  <si>
    <t>紀の川市</t>
  </si>
  <si>
    <t>八頭郡八頭町</t>
  </si>
  <si>
    <t>雲南市</t>
  </si>
  <si>
    <t>広島市佐伯区</t>
  </si>
  <si>
    <t>光市</t>
  </si>
  <si>
    <t>三好市</t>
  </si>
  <si>
    <t>三豊市</t>
  </si>
  <si>
    <t>伊予市</t>
  </si>
  <si>
    <t>土佐清水市</t>
  </si>
  <si>
    <t>小城市</t>
  </si>
  <si>
    <t>対馬市</t>
  </si>
  <si>
    <t>竹田市</t>
  </si>
  <si>
    <t>西都市</t>
  </si>
  <si>
    <t>垂水市</t>
  </si>
  <si>
    <t>豊見城市</t>
  </si>
  <si>
    <t>016</t>
  </si>
  <si>
    <t>アメリカ領サモア</t>
  </si>
  <si>
    <t>01209</t>
  </si>
  <si>
    <t>夕張市</t>
  </si>
  <si>
    <t>04211</t>
  </si>
  <si>
    <t>岩沼市</t>
  </si>
  <si>
    <t>加須市</t>
  </si>
  <si>
    <t>茂原市</t>
  </si>
  <si>
    <t>三浦市</t>
  </si>
  <si>
    <t>見附市</t>
  </si>
  <si>
    <t>磐田市</t>
  </si>
  <si>
    <t>津島市</t>
  </si>
  <si>
    <t>向日市</t>
  </si>
  <si>
    <t>守口市</t>
  </si>
  <si>
    <t>相生市</t>
  </si>
  <si>
    <t>新見市</t>
  </si>
  <si>
    <t>庄原市</t>
  </si>
  <si>
    <t>筑後市</t>
  </si>
  <si>
    <t>宇土市</t>
  </si>
  <si>
    <t>09</t>
  </si>
  <si>
    <t>01109</t>
  </si>
  <si>
    <t>札幌市手稲区</t>
  </si>
  <si>
    <t>02209</t>
  </si>
  <si>
    <t>つがる市</t>
  </si>
  <si>
    <t>03210</t>
  </si>
  <si>
    <t>陸前高田市</t>
  </si>
  <si>
    <t>05211</t>
  </si>
  <si>
    <t>潟上市</t>
  </si>
  <si>
    <t>06209</t>
  </si>
  <si>
    <t>長井市</t>
  </si>
  <si>
    <t>07210</t>
  </si>
  <si>
    <t>二本松市</t>
  </si>
  <si>
    <t>08211</t>
  </si>
  <si>
    <t>常総市</t>
  </si>
  <si>
    <t>09210</t>
  </si>
  <si>
    <t>大田原市</t>
  </si>
  <si>
    <t>藤岡市</t>
  </si>
  <si>
    <t>さいたま市緑区</t>
  </si>
  <si>
    <t>品川区</t>
  </si>
  <si>
    <t>横浜市港北区</t>
  </si>
  <si>
    <t>南砺市</t>
  </si>
  <si>
    <t>白山市</t>
  </si>
  <si>
    <t>坂井市</t>
  </si>
  <si>
    <t>甲斐市</t>
  </si>
  <si>
    <t>伊那市</t>
  </si>
  <si>
    <t>羽島市</t>
  </si>
  <si>
    <t>名古屋市熱田区</t>
  </si>
  <si>
    <t>亀山市</t>
  </si>
  <si>
    <t>野洲市</t>
  </si>
  <si>
    <t>京都市伏見区</t>
  </si>
  <si>
    <t>大阪市西淀川区</t>
  </si>
  <si>
    <t>神戸市西区</t>
  </si>
  <si>
    <t>生駒市</t>
  </si>
  <si>
    <t>岩出市</t>
  </si>
  <si>
    <t>東伯郡三朝町</t>
  </si>
  <si>
    <t>仁多郡奥出雲町</t>
  </si>
  <si>
    <t>長門市</t>
  </si>
  <si>
    <t>勝浦郡勝浦町</t>
  </si>
  <si>
    <t>小豆郡土庄町</t>
  </si>
  <si>
    <t>四国中央市</t>
  </si>
  <si>
    <t>四万十市</t>
  </si>
  <si>
    <t>嬉野市</t>
  </si>
  <si>
    <t>壱岐市</t>
  </si>
  <si>
    <t>豊後高田市</t>
  </si>
  <si>
    <t>えびの市</t>
  </si>
  <si>
    <t>薩摩川内市</t>
  </si>
  <si>
    <t>うるま市</t>
  </si>
  <si>
    <t>アラブ首長国連邦</t>
  </si>
  <si>
    <t>01210</t>
  </si>
  <si>
    <t>岩見沢市</t>
  </si>
  <si>
    <t>04212</t>
  </si>
  <si>
    <t>登米市</t>
  </si>
  <si>
    <t>本庄市</t>
  </si>
  <si>
    <t>成田市</t>
  </si>
  <si>
    <t>秦野市</t>
  </si>
  <si>
    <t>村上市</t>
  </si>
  <si>
    <t>焼津市</t>
  </si>
  <si>
    <t>碧南市</t>
  </si>
  <si>
    <t>長岡京市</t>
  </si>
  <si>
    <t>枚方市</t>
  </si>
  <si>
    <t>豊岡市</t>
  </si>
  <si>
    <t>備前市</t>
  </si>
  <si>
    <t>大竹市</t>
  </si>
  <si>
    <t>大川市</t>
  </si>
  <si>
    <t>上天草市</t>
  </si>
  <si>
    <t>10</t>
  </si>
  <si>
    <t>01110</t>
  </si>
  <si>
    <t>札幌市清田区</t>
  </si>
  <si>
    <t>02210</t>
  </si>
  <si>
    <t>平川市</t>
  </si>
  <si>
    <t>03211</t>
  </si>
  <si>
    <t>釜石市</t>
  </si>
  <si>
    <t>05212</t>
  </si>
  <si>
    <t>大仙市</t>
  </si>
  <si>
    <t>06210</t>
  </si>
  <si>
    <t>天童市</t>
  </si>
  <si>
    <t>07211</t>
  </si>
  <si>
    <t>田村市</t>
  </si>
  <si>
    <t>08212</t>
  </si>
  <si>
    <t>常陸太田市</t>
  </si>
  <si>
    <t>09211</t>
  </si>
  <si>
    <t>矢板市</t>
  </si>
  <si>
    <t>富岡市</t>
  </si>
  <si>
    <t>さいたま市岩槻区</t>
  </si>
  <si>
    <t>目黒区</t>
  </si>
  <si>
    <t>横浜市戸塚区</t>
  </si>
  <si>
    <t>射水市</t>
  </si>
  <si>
    <t>能美市</t>
  </si>
  <si>
    <t>吉田郡永平寺町</t>
  </si>
  <si>
    <t>笛吹市</t>
  </si>
  <si>
    <t>駒ヶ根市</t>
  </si>
  <si>
    <t>恵那市</t>
  </si>
  <si>
    <t>名古屋市中川区</t>
  </si>
  <si>
    <t>鳥羽市</t>
  </si>
  <si>
    <t>湖南市</t>
  </si>
  <si>
    <t>京都市山科区</t>
  </si>
  <si>
    <t>大阪市東淀川区</t>
  </si>
  <si>
    <t>香芝市</t>
  </si>
  <si>
    <t>海草郡紀美野町</t>
  </si>
  <si>
    <t>東伯郡湯梨浜町</t>
  </si>
  <si>
    <t>飯石郡飯南町</t>
  </si>
  <si>
    <t>柳井市</t>
  </si>
  <si>
    <t>勝浦郡上勝町</t>
  </si>
  <si>
    <t>小豆郡小豆島町</t>
  </si>
  <si>
    <t>西予市</t>
  </si>
  <si>
    <t>香南市</t>
  </si>
  <si>
    <t>神埼市</t>
  </si>
  <si>
    <t>五島市</t>
  </si>
  <si>
    <t>杵築市</t>
  </si>
  <si>
    <t>北諸県郡三股町</t>
  </si>
  <si>
    <t>日置市</t>
  </si>
  <si>
    <t>宮古島市</t>
  </si>
  <si>
    <t>012</t>
  </si>
  <si>
    <t>アルジェリア</t>
  </si>
  <si>
    <t>01211</t>
  </si>
  <si>
    <t>網走市</t>
  </si>
  <si>
    <t>04213</t>
  </si>
  <si>
    <t>栗原市</t>
  </si>
  <si>
    <t>東松山市</t>
  </si>
  <si>
    <t>佐倉市</t>
  </si>
  <si>
    <t>厚木市</t>
  </si>
  <si>
    <t>燕市</t>
  </si>
  <si>
    <t>掛川市</t>
  </si>
  <si>
    <t>刈谷市</t>
  </si>
  <si>
    <t>八幡市</t>
  </si>
  <si>
    <t>茨木市</t>
  </si>
  <si>
    <t>加古川市</t>
  </si>
  <si>
    <t>瀬戸内市</t>
  </si>
  <si>
    <t>東広島市</t>
  </si>
  <si>
    <t>行橋市</t>
  </si>
  <si>
    <t>宇城市</t>
  </si>
  <si>
    <t>11</t>
  </si>
  <si>
    <t>02301</t>
  </si>
  <si>
    <t>東津軽郡平内町</t>
  </si>
  <si>
    <t>03213</t>
  </si>
  <si>
    <t>二戸市</t>
  </si>
  <si>
    <t>05213</t>
  </si>
  <si>
    <t>北秋田市</t>
  </si>
  <si>
    <t>06211</t>
  </si>
  <si>
    <t>東根市</t>
  </si>
  <si>
    <t>07212</t>
  </si>
  <si>
    <t>南相馬市</t>
  </si>
  <si>
    <t>08214</t>
  </si>
  <si>
    <t>高萩市</t>
  </si>
  <si>
    <t>09213</t>
  </si>
  <si>
    <t>那須塩原市</t>
  </si>
  <si>
    <t>安中市</t>
  </si>
  <si>
    <t>大田区</t>
  </si>
  <si>
    <t>横浜市港南区</t>
  </si>
  <si>
    <t>中新川郡舟橋村</t>
  </si>
  <si>
    <t>野々市市</t>
  </si>
  <si>
    <t>今立郡池田町</t>
  </si>
  <si>
    <t>上野原市</t>
  </si>
  <si>
    <t>中野市</t>
  </si>
  <si>
    <t>美濃加茂市</t>
  </si>
  <si>
    <t>名古屋市港区</t>
  </si>
  <si>
    <t>熊野市</t>
  </si>
  <si>
    <t>高島市</t>
  </si>
  <si>
    <t>京都市西京区</t>
  </si>
  <si>
    <t>大阪市東成区</t>
  </si>
  <si>
    <t>葛城市</t>
  </si>
  <si>
    <t>伊都郡かつらぎ町</t>
  </si>
  <si>
    <t>東伯郡琴浦町</t>
  </si>
  <si>
    <t>邑智郡川本町</t>
  </si>
  <si>
    <t>美祢市</t>
  </si>
  <si>
    <t>名東郡佐那河内村</t>
  </si>
  <si>
    <t>木田郡三木町</t>
  </si>
  <si>
    <t>東温市</t>
  </si>
  <si>
    <t>香美市</t>
  </si>
  <si>
    <t>神埼郡吉野ヶ里町</t>
  </si>
  <si>
    <t>西海市</t>
  </si>
  <si>
    <t>宇佐市</t>
  </si>
  <si>
    <t>西諸県郡高原町</t>
  </si>
  <si>
    <t>曽於市</t>
  </si>
  <si>
    <t>南城市</t>
  </si>
  <si>
    <t>032</t>
  </si>
  <si>
    <t>アルゼンチン</t>
  </si>
  <si>
    <t>01212</t>
  </si>
  <si>
    <t>留萌市</t>
  </si>
  <si>
    <t>04214</t>
  </si>
  <si>
    <t>東松島市</t>
  </si>
  <si>
    <t>春日部市</t>
  </si>
  <si>
    <t>東金市</t>
  </si>
  <si>
    <t>大和市</t>
  </si>
  <si>
    <t>糸魚川市</t>
  </si>
  <si>
    <t>藤枝市</t>
  </si>
  <si>
    <t>豊田市</t>
  </si>
  <si>
    <t>京田辺市</t>
  </si>
  <si>
    <t>八尾市</t>
  </si>
  <si>
    <t>赤穂市</t>
  </si>
  <si>
    <t>赤磐市</t>
  </si>
  <si>
    <t>廿日市市</t>
  </si>
  <si>
    <t>豊前市</t>
  </si>
  <si>
    <t>阿蘇市</t>
  </si>
  <si>
    <t>12</t>
  </si>
  <si>
    <t>02303</t>
  </si>
  <si>
    <t>東津軽郡今別町</t>
  </si>
  <si>
    <t>03214</t>
  </si>
  <si>
    <t>八幡平市</t>
  </si>
  <si>
    <t>05214</t>
  </si>
  <si>
    <t>にかほ市</t>
  </si>
  <si>
    <t>06212</t>
  </si>
  <si>
    <t>尾花沢市</t>
  </si>
  <si>
    <t>07213</t>
  </si>
  <si>
    <t>伊達市</t>
  </si>
  <si>
    <t>08215</t>
  </si>
  <si>
    <t>北茨城市</t>
  </si>
  <si>
    <t>09214</t>
  </si>
  <si>
    <t>さくら市</t>
  </si>
  <si>
    <t>みどり市</t>
  </si>
  <si>
    <t>世田谷区</t>
  </si>
  <si>
    <t>横浜市旭区</t>
  </si>
  <si>
    <t>中新川郡上市町</t>
  </si>
  <si>
    <t>能美郡川北町</t>
  </si>
  <si>
    <t>南条郡南越前町</t>
  </si>
  <si>
    <t>甲州市</t>
  </si>
  <si>
    <t>大町市</t>
  </si>
  <si>
    <t>土岐市</t>
  </si>
  <si>
    <t>名古屋市南区</t>
  </si>
  <si>
    <t>いなべ市</t>
  </si>
  <si>
    <t>東近江市</t>
  </si>
  <si>
    <t>大阪市生野区</t>
  </si>
  <si>
    <t>宇陀市</t>
  </si>
  <si>
    <t>伊都郡九度山町</t>
  </si>
  <si>
    <t>東伯郡北栄町</t>
  </si>
  <si>
    <t>邑智郡美郷町</t>
  </si>
  <si>
    <t>周南市</t>
  </si>
  <si>
    <t>名西郡石井町</t>
  </si>
  <si>
    <t>香川郡直島町</t>
  </si>
  <si>
    <t>越智郡上島町</t>
  </si>
  <si>
    <t>安芸郡東洋町</t>
  </si>
  <si>
    <t>三養基郡基山町</t>
  </si>
  <si>
    <t>雲仙市</t>
  </si>
  <si>
    <t>豊後大野市</t>
  </si>
  <si>
    <t>東諸県郡国富町</t>
  </si>
  <si>
    <t>霧島市</t>
  </si>
  <si>
    <t>国頭郡国頭村</t>
  </si>
  <si>
    <t>アルバ</t>
  </si>
  <si>
    <t>01213</t>
  </si>
  <si>
    <t>苫小牧市</t>
  </si>
  <si>
    <t>04215</t>
  </si>
  <si>
    <t>大崎市</t>
  </si>
  <si>
    <t>狭山市</t>
  </si>
  <si>
    <t>旭市</t>
  </si>
  <si>
    <t>伊勢原市</t>
  </si>
  <si>
    <t>妙高市</t>
  </si>
  <si>
    <t>御殿場市</t>
  </si>
  <si>
    <t>安城市</t>
  </si>
  <si>
    <t>京丹後市</t>
  </si>
  <si>
    <t>泉佐野市</t>
  </si>
  <si>
    <t>西脇市</t>
  </si>
  <si>
    <t>真庭市</t>
  </si>
  <si>
    <t>安芸高田市</t>
  </si>
  <si>
    <t>中間市</t>
  </si>
  <si>
    <t>天草市</t>
  </si>
  <si>
    <t>13</t>
  </si>
  <si>
    <t>02304</t>
  </si>
  <si>
    <t>東津軽郡蓬田村</t>
  </si>
  <si>
    <t>03215</t>
  </si>
  <si>
    <t>奥州市</t>
  </si>
  <si>
    <t>05215</t>
  </si>
  <si>
    <t>仙北市</t>
  </si>
  <si>
    <t>06213</t>
  </si>
  <si>
    <t>南陽市</t>
  </si>
  <si>
    <t>07214</t>
  </si>
  <si>
    <t>本宮市</t>
  </si>
  <si>
    <t>08216</t>
  </si>
  <si>
    <t>笠間市</t>
  </si>
  <si>
    <t>09215</t>
  </si>
  <si>
    <t>那須烏山市</t>
  </si>
  <si>
    <t>北群馬郡榛東村</t>
  </si>
  <si>
    <t>渋谷区</t>
  </si>
  <si>
    <t>横浜市緑区</t>
  </si>
  <si>
    <t>中新川郡立山町</t>
  </si>
  <si>
    <t>河北郡津幡町</t>
  </si>
  <si>
    <t>丹生郡越前町</t>
  </si>
  <si>
    <t>中央市</t>
  </si>
  <si>
    <t>飯山市</t>
  </si>
  <si>
    <t>各務原市</t>
  </si>
  <si>
    <t>名古屋市守山区</t>
  </si>
  <si>
    <t>志摩市</t>
  </si>
  <si>
    <t>米原市</t>
  </si>
  <si>
    <t>大阪市旭区</t>
  </si>
  <si>
    <t>山辺郡山添村</t>
  </si>
  <si>
    <t>伊都郡高野町</t>
  </si>
  <si>
    <t>西伯郡日吉津村</t>
  </si>
  <si>
    <t>邑智郡邑南町</t>
  </si>
  <si>
    <t>山陽小野田市</t>
  </si>
  <si>
    <t>名西郡神山町</t>
  </si>
  <si>
    <t>綾歌郡宇多津町</t>
  </si>
  <si>
    <t>上浮穴郡久万高原町</t>
  </si>
  <si>
    <t>安芸郡奈半利町</t>
  </si>
  <si>
    <t>三養基郡上峰町</t>
  </si>
  <si>
    <t>南島原市</t>
  </si>
  <si>
    <t>由布市</t>
  </si>
  <si>
    <t>東諸県郡綾町</t>
  </si>
  <si>
    <t>いちき串木野市</t>
  </si>
  <si>
    <t>国頭郡大宜味村</t>
  </si>
  <si>
    <t>008</t>
  </si>
  <si>
    <t>アルバニア</t>
  </si>
  <si>
    <t>01214</t>
  </si>
  <si>
    <t>稚内市</t>
  </si>
  <si>
    <t>04216</t>
  </si>
  <si>
    <t>富谷市</t>
  </si>
  <si>
    <t>羽生市</t>
  </si>
  <si>
    <t>習志野市</t>
  </si>
  <si>
    <t>海老名市</t>
  </si>
  <si>
    <t>五泉市</t>
  </si>
  <si>
    <t>袋井市</t>
  </si>
  <si>
    <t>西尾市</t>
  </si>
  <si>
    <t>南丹市</t>
  </si>
  <si>
    <t>富田林市</t>
  </si>
  <si>
    <t>宝塚市</t>
  </si>
  <si>
    <t>美作市</t>
  </si>
  <si>
    <t>江田島市</t>
  </si>
  <si>
    <t>小郡市</t>
  </si>
  <si>
    <t>合志市</t>
  </si>
  <si>
    <t>14</t>
  </si>
  <si>
    <t>02307</t>
  </si>
  <si>
    <t>東津軽郡外ヶ浜町</t>
  </si>
  <si>
    <t>03216</t>
  </si>
  <si>
    <t>滝沢市</t>
  </si>
  <si>
    <t>05303</t>
  </si>
  <si>
    <t>鹿角郡小坂町</t>
  </si>
  <si>
    <t>06301</t>
  </si>
  <si>
    <t>東村山郡山辺町</t>
  </si>
  <si>
    <t>07301</t>
  </si>
  <si>
    <t>伊達郡桑折町</t>
  </si>
  <si>
    <t>08217</t>
  </si>
  <si>
    <t>取手市</t>
  </si>
  <si>
    <t>09216</t>
  </si>
  <si>
    <t>下野市</t>
  </si>
  <si>
    <t>北群馬郡吉岡町</t>
  </si>
  <si>
    <t>中野区</t>
  </si>
  <si>
    <t>横浜市瀬谷区</t>
  </si>
  <si>
    <t>下新川郡入善町</t>
  </si>
  <si>
    <t>河北郡内灘町</t>
  </si>
  <si>
    <t>三方郡美浜町</t>
  </si>
  <si>
    <t>西八代郡市川三郷町</t>
  </si>
  <si>
    <t>茅野市</t>
  </si>
  <si>
    <t>可児市</t>
  </si>
  <si>
    <t>名古屋市緑区</t>
  </si>
  <si>
    <t>伊賀市</t>
  </si>
  <si>
    <t>蒲生郡日野町</t>
  </si>
  <si>
    <t>大阪市城東区</t>
  </si>
  <si>
    <t>生駒郡平群町</t>
  </si>
  <si>
    <t>有田郡湯浅町</t>
  </si>
  <si>
    <t>西伯郡大山町</t>
  </si>
  <si>
    <t>鹿足郡津和野町</t>
  </si>
  <si>
    <t>大島郡周防大島町</t>
  </si>
  <si>
    <t>那賀郡那賀町</t>
  </si>
  <si>
    <t>綾歌郡綾川町</t>
  </si>
  <si>
    <t>伊予郡松前町</t>
  </si>
  <si>
    <t>安芸郡田野町</t>
  </si>
  <si>
    <t>三養基郡みやき町</t>
  </si>
  <si>
    <t>西彼杵郡長与町</t>
  </si>
  <si>
    <t>国東市</t>
  </si>
  <si>
    <t>児湯郡高鍋町</t>
  </si>
  <si>
    <t>南さつま市</t>
  </si>
  <si>
    <t>国頭郡東村</t>
  </si>
  <si>
    <t>051</t>
  </si>
  <si>
    <t>アルメニア</t>
  </si>
  <si>
    <t>01215</t>
  </si>
  <si>
    <t>美唄市</t>
  </si>
  <si>
    <t>04301</t>
  </si>
  <si>
    <t>刈田郡蔵王町</t>
  </si>
  <si>
    <t>鴻巣市</t>
  </si>
  <si>
    <t>柏市</t>
  </si>
  <si>
    <t>座間市</t>
  </si>
  <si>
    <t>上越市</t>
  </si>
  <si>
    <t>下田市</t>
  </si>
  <si>
    <t>蒲郡市</t>
  </si>
  <si>
    <t>木津川市</t>
  </si>
  <si>
    <t>寝屋川市</t>
  </si>
  <si>
    <t>三木市</t>
  </si>
  <si>
    <t>浅口市</t>
  </si>
  <si>
    <t>安芸郡府中町</t>
  </si>
  <si>
    <t>筑紫野市</t>
  </si>
  <si>
    <t>下益城郡美里町</t>
  </si>
  <si>
    <t>15</t>
  </si>
  <si>
    <t>02321</t>
  </si>
  <si>
    <t>西津軽郡鰺ヶ沢町</t>
  </si>
  <si>
    <t>03301</t>
  </si>
  <si>
    <t>岩手郡雫石町</t>
  </si>
  <si>
    <t>05327</t>
  </si>
  <si>
    <t>北秋田郡上小阿仁村</t>
  </si>
  <si>
    <t>06302</t>
  </si>
  <si>
    <t>東村山郡中山町</t>
  </si>
  <si>
    <t>07303</t>
  </si>
  <si>
    <t>伊達郡国見町</t>
  </si>
  <si>
    <t>08219</t>
  </si>
  <si>
    <t>牛久市</t>
  </si>
  <si>
    <t>09301</t>
  </si>
  <si>
    <t>河内郡上三川町</t>
  </si>
  <si>
    <t>多野郡上野村</t>
  </si>
  <si>
    <t>杉並区</t>
  </si>
  <si>
    <t>横浜市栄区</t>
  </si>
  <si>
    <t>下新川郡朝日町</t>
  </si>
  <si>
    <t>羽咋郡志賀町</t>
  </si>
  <si>
    <t>大飯郡高浜町</t>
  </si>
  <si>
    <t>南巨摩郡早川町</t>
  </si>
  <si>
    <t>塩尻市</t>
  </si>
  <si>
    <t>山県市</t>
  </si>
  <si>
    <t>名古屋市名東区</t>
  </si>
  <si>
    <t>桑名郡木曽岬町</t>
  </si>
  <si>
    <t>蒲生郡竜王町</t>
  </si>
  <si>
    <t>大阪市阿倍野区</t>
  </si>
  <si>
    <t>生駒郡三郷町</t>
  </si>
  <si>
    <t>有田郡広川町</t>
  </si>
  <si>
    <t>西伯郡南部町</t>
  </si>
  <si>
    <t>鹿足郡吉賀町</t>
  </si>
  <si>
    <t>玖珂郡和木町</t>
  </si>
  <si>
    <t>海部郡牟岐町</t>
  </si>
  <si>
    <t>仲多度郡琴平町</t>
  </si>
  <si>
    <t>伊予郡砥部町</t>
  </si>
  <si>
    <t>安芸郡安田町</t>
  </si>
  <si>
    <t>東松浦郡玄海町</t>
  </si>
  <si>
    <t>西彼杵郡時津町</t>
  </si>
  <si>
    <t>東国東郡姫島村</t>
  </si>
  <si>
    <t>児湯郡新富町</t>
  </si>
  <si>
    <t>志布志市</t>
  </si>
  <si>
    <t>国頭郡今帰仁村</t>
  </si>
  <si>
    <t>アンギラ</t>
  </si>
  <si>
    <t>01216</t>
  </si>
  <si>
    <t>芦別市</t>
  </si>
  <si>
    <t>04302</t>
  </si>
  <si>
    <t>刈田郡七ヶ宿町</t>
  </si>
  <si>
    <t>深谷市</t>
  </si>
  <si>
    <t>勝浦市</t>
  </si>
  <si>
    <t>南足柄市</t>
  </si>
  <si>
    <t>阿賀野市</t>
  </si>
  <si>
    <t>裾野市</t>
  </si>
  <si>
    <t>犬山市</t>
  </si>
  <si>
    <t>乙訓郡大山崎町</t>
  </si>
  <si>
    <t>河内長野市</t>
  </si>
  <si>
    <t>高砂市</t>
  </si>
  <si>
    <t>和気郡和気町</t>
  </si>
  <si>
    <t>安芸郡海田町</t>
  </si>
  <si>
    <t>春日市</t>
  </si>
  <si>
    <t>玉名郡玉東町</t>
  </si>
  <si>
    <t>16</t>
  </si>
  <si>
    <t>02323</t>
  </si>
  <si>
    <t>西津軽郡深浦町</t>
  </si>
  <si>
    <t>03302</t>
  </si>
  <si>
    <t>岩手郡葛巻町</t>
  </si>
  <si>
    <t>05346</t>
  </si>
  <si>
    <t>山本郡藤里町</t>
  </si>
  <si>
    <t>06321</t>
  </si>
  <si>
    <t>西村山郡河北町</t>
  </si>
  <si>
    <t>07308</t>
  </si>
  <si>
    <t>伊達郡川俣町</t>
  </si>
  <si>
    <t>08220</t>
  </si>
  <si>
    <t>つくば市</t>
  </si>
  <si>
    <t>09342</t>
  </si>
  <si>
    <t>芳賀郡益子町</t>
  </si>
  <si>
    <t>多野郡神流町</t>
  </si>
  <si>
    <t>豊島区</t>
  </si>
  <si>
    <t>横浜市泉区</t>
  </si>
  <si>
    <t>羽咋郡宝達志水町</t>
  </si>
  <si>
    <t>大飯郡おおい町</t>
  </si>
  <si>
    <t>南巨摩郡身延町</t>
  </si>
  <si>
    <t>佐久市</t>
  </si>
  <si>
    <t>瑞穂市</t>
  </si>
  <si>
    <t>名古屋市天白区</t>
  </si>
  <si>
    <t>員弁郡東員町</t>
  </si>
  <si>
    <t>愛知郡愛荘町</t>
  </si>
  <si>
    <t>大阪市住吉区</t>
  </si>
  <si>
    <t>生駒郡斑鳩町</t>
  </si>
  <si>
    <t>有田郡有田川町</t>
  </si>
  <si>
    <t>西伯郡伯耆町</t>
  </si>
  <si>
    <t>隠岐郡海士町</t>
  </si>
  <si>
    <t>熊毛郡上関町</t>
  </si>
  <si>
    <t>海部郡美波町</t>
  </si>
  <si>
    <t>仲多度郡多度津町</t>
  </si>
  <si>
    <t>喜多郡内子町</t>
  </si>
  <si>
    <t>安芸郡北川村</t>
  </si>
  <si>
    <t>西松浦郡有田町</t>
  </si>
  <si>
    <t>東彼杵郡東彼杵町</t>
  </si>
  <si>
    <t>速見郡日出町</t>
  </si>
  <si>
    <t>児湯郡西米良村</t>
  </si>
  <si>
    <t>奄美市</t>
  </si>
  <si>
    <t>国頭郡本部町</t>
  </si>
  <si>
    <t>024</t>
  </si>
  <si>
    <t>アンゴラ</t>
  </si>
  <si>
    <t>01217</t>
  </si>
  <si>
    <t>江別市</t>
  </si>
  <si>
    <t>04321</t>
  </si>
  <si>
    <t>柴田郡大河原町</t>
  </si>
  <si>
    <t>上尾市</t>
  </si>
  <si>
    <t>市原市</t>
  </si>
  <si>
    <t>綾瀬市</t>
  </si>
  <si>
    <t>佐渡市</t>
  </si>
  <si>
    <t>湖西市</t>
  </si>
  <si>
    <t>常滑市</t>
  </si>
  <si>
    <t>久世郡久御山町</t>
  </si>
  <si>
    <t>松原市</t>
  </si>
  <si>
    <t>川西市</t>
  </si>
  <si>
    <t>都窪郡早島町</t>
  </si>
  <si>
    <t>安芸郡熊野町</t>
  </si>
  <si>
    <t>大野城市</t>
  </si>
  <si>
    <t>玉名郡南関町</t>
  </si>
  <si>
    <t>17</t>
  </si>
  <si>
    <t>02343</t>
  </si>
  <si>
    <t>中津軽郡西目屋村</t>
  </si>
  <si>
    <t>03303</t>
  </si>
  <si>
    <t>岩手郡岩手町</t>
  </si>
  <si>
    <t>05348</t>
  </si>
  <si>
    <t>山本郡三種町</t>
  </si>
  <si>
    <t>06322</t>
  </si>
  <si>
    <t>西村山郡西川町</t>
  </si>
  <si>
    <t>07322</t>
  </si>
  <si>
    <t>安達郡大玉村</t>
  </si>
  <si>
    <t>08221</t>
  </si>
  <si>
    <t>ひたちなか市</t>
  </si>
  <si>
    <t>09343</t>
  </si>
  <si>
    <t>芳賀郡茂木町</t>
  </si>
  <si>
    <t>甘楽郡下仁田町</t>
  </si>
  <si>
    <t>北区</t>
  </si>
  <si>
    <t>横浜市青葉区</t>
  </si>
  <si>
    <t>鹿島郡中能登町</t>
  </si>
  <si>
    <t>三方上中郡若狭町</t>
  </si>
  <si>
    <t>南巨摩郡南部町</t>
  </si>
  <si>
    <t>千曲市</t>
  </si>
  <si>
    <t>飛騨市</t>
  </si>
  <si>
    <t>三重郡菰野町</t>
  </si>
  <si>
    <t>犬上郡豊郷町</t>
  </si>
  <si>
    <t>大阪市東住吉区</t>
  </si>
  <si>
    <t>生駒郡安堵町</t>
  </si>
  <si>
    <t>日高郡美浜町</t>
  </si>
  <si>
    <t>日野郡日南町</t>
  </si>
  <si>
    <t>隠岐郡西ノ島町</t>
  </si>
  <si>
    <t>熊毛郡田布施町</t>
  </si>
  <si>
    <t>海部郡海陽町</t>
  </si>
  <si>
    <t>仲多度郡まんのう町</t>
  </si>
  <si>
    <t>西宇和郡伊方町</t>
  </si>
  <si>
    <t>安芸郡馬路村</t>
  </si>
  <si>
    <t>杵島郡大町町</t>
  </si>
  <si>
    <t>東彼杵郡川棚町</t>
  </si>
  <si>
    <t>玖珠郡九重町</t>
  </si>
  <si>
    <t>児湯郡木城町</t>
  </si>
  <si>
    <t>南九州市</t>
  </si>
  <si>
    <t>国頭郡恩納村</t>
  </si>
  <si>
    <t>028</t>
  </si>
  <si>
    <t>アンティグア・バーブーダ</t>
  </si>
  <si>
    <t>01218</t>
  </si>
  <si>
    <t>赤平市</t>
  </si>
  <si>
    <t>04322</t>
  </si>
  <si>
    <t>柴田郡村田町</t>
  </si>
  <si>
    <t>草加市</t>
  </si>
  <si>
    <t>流山市</t>
  </si>
  <si>
    <t>三浦郡葉山町</t>
  </si>
  <si>
    <t>魚沼市</t>
  </si>
  <si>
    <t>伊豆市</t>
  </si>
  <si>
    <t>江南市</t>
  </si>
  <si>
    <t>綴喜郡井手町</t>
  </si>
  <si>
    <t>大東市</t>
  </si>
  <si>
    <t>小野市</t>
  </si>
  <si>
    <t>浅口郡里庄町</t>
  </si>
  <si>
    <t>安芸郡坂町</t>
  </si>
  <si>
    <t>宗像市</t>
  </si>
  <si>
    <t>玉名郡長洲町</t>
  </si>
  <si>
    <t>18</t>
  </si>
  <si>
    <t>02361</t>
  </si>
  <si>
    <t>南津軽郡藤崎町</t>
  </si>
  <si>
    <t>03321</t>
  </si>
  <si>
    <t>紫波郡紫波町</t>
  </si>
  <si>
    <t>05349</t>
  </si>
  <si>
    <t>山本郡八峰町</t>
  </si>
  <si>
    <t>06323</t>
  </si>
  <si>
    <t>西村山郡朝日町</t>
  </si>
  <si>
    <t>07342</t>
  </si>
  <si>
    <t>岩瀬郡鏡石町</t>
  </si>
  <si>
    <t>08222</t>
  </si>
  <si>
    <t>鹿嶋市</t>
  </si>
  <si>
    <t>09344</t>
  </si>
  <si>
    <t>芳賀郡市貝町</t>
  </si>
  <si>
    <t>甘楽郡南牧村</t>
  </si>
  <si>
    <t>荒川区</t>
  </si>
  <si>
    <t>横浜市都筑区</t>
  </si>
  <si>
    <t>鳳珠郡穴水町</t>
  </si>
  <si>
    <t>南巨摩郡富士川町</t>
  </si>
  <si>
    <t>東御市</t>
  </si>
  <si>
    <t>本巣市</t>
  </si>
  <si>
    <t>三重郡朝日町</t>
  </si>
  <si>
    <t>犬上郡甲良町</t>
  </si>
  <si>
    <t>大阪市西成区</t>
  </si>
  <si>
    <t>磯城郡川西町</t>
  </si>
  <si>
    <t>日高郡日高町</t>
  </si>
  <si>
    <t>日野郡日野町</t>
  </si>
  <si>
    <t>隠岐郡知夫村</t>
  </si>
  <si>
    <t>熊毛郡平生町</t>
  </si>
  <si>
    <t>板野郡松茂町</t>
  </si>
  <si>
    <t>北宇和郡松野町</t>
  </si>
  <si>
    <t>安芸郡芸西村</t>
  </si>
  <si>
    <t>杵島郡江北町</t>
  </si>
  <si>
    <t>東彼杵郡波佐見町</t>
  </si>
  <si>
    <t>玖珠郡玖珠町</t>
  </si>
  <si>
    <t>児湯郡川南町</t>
  </si>
  <si>
    <t>伊佐市</t>
  </si>
  <si>
    <t>国頭郡宜野座村</t>
  </si>
  <si>
    <t>020</t>
  </si>
  <si>
    <t>アンドラ</t>
  </si>
  <si>
    <t>01219</t>
  </si>
  <si>
    <t>紋別市</t>
  </si>
  <si>
    <t>04323</t>
  </si>
  <si>
    <t>柴田郡柴田町</t>
  </si>
  <si>
    <t>越谷市</t>
  </si>
  <si>
    <t>八千代市</t>
  </si>
  <si>
    <t>高座郡寒川町</t>
  </si>
  <si>
    <t>南魚沼市</t>
  </si>
  <si>
    <t>御前崎市</t>
  </si>
  <si>
    <t>小牧市</t>
  </si>
  <si>
    <t>綴喜郡宇治田原町</t>
  </si>
  <si>
    <t>和泉市</t>
  </si>
  <si>
    <t>三田市</t>
  </si>
  <si>
    <t>小田郡矢掛町</t>
  </si>
  <si>
    <t>山県郡安芸太田町</t>
  </si>
  <si>
    <t>太宰府市</t>
  </si>
  <si>
    <t>玉名郡和水町</t>
  </si>
  <si>
    <t>19</t>
  </si>
  <si>
    <t>02362</t>
  </si>
  <si>
    <t>南津軽郡大鰐町</t>
  </si>
  <si>
    <t>03322</t>
  </si>
  <si>
    <t>紫波郡矢巾町</t>
  </si>
  <si>
    <t>05361</t>
  </si>
  <si>
    <t>南秋田郡五城目町</t>
  </si>
  <si>
    <t>06324</t>
  </si>
  <si>
    <t>西村山郡大江町</t>
  </si>
  <si>
    <t>07344</t>
  </si>
  <si>
    <t>岩瀬郡天栄村</t>
  </si>
  <si>
    <t>08223</t>
  </si>
  <si>
    <t>潮来市</t>
  </si>
  <si>
    <t>09345</t>
  </si>
  <si>
    <t>芳賀郡芳賀町</t>
  </si>
  <si>
    <t>甘楽郡甘楽町</t>
  </si>
  <si>
    <t>板橋区</t>
  </si>
  <si>
    <t>鳳珠郡能登町</t>
  </si>
  <si>
    <t>中巨摩郡昭和町</t>
  </si>
  <si>
    <t>安曇野市</t>
  </si>
  <si>
    <t>郡上市</t>
  </si>
  <si>
    <t>三重郡川越町</t>
  </si>
  <si>
    <t>犬上郡多賀町</t>
  </si>
  <si>
    <t>大阪市淀川区</t>
  </si>
  <si>
    <t>磯城郡三宅町</t>
  </si>
  <si>
    <t>日高郡由良町</t>
  </si>
  <si>
    <t>日野郡江府町</t>
  </si>
  <si>
    <t>隠岐郡隠岐の島町</t>
  </si>
  <si>
    <t>阿武郡阿武町</t>
  </si>
  <si>
    <t>板野郡北島町</t>
  </si>
  <si>
    <t>北宇和郡鬼北町</t>
  </si>
  <si>
    <t>長岡郡本山町</t>
  </si>
  <si>
    <t>杵島郡白石町</t>
  </si>
  <si>
    <t>北松浦郡小値賀町</t>
  </si>
  <si>
    <t>児湯郡都農町</t>
  </si>
  <si>
    <t>姶良市</t>
  </si>
  <si>
    <t>国頭郡金武町</t>
  </si>
  <si>
    <t>イエメン</t>
  </si>
  <si>
    <t>01220</t>
  </si>
  <si>
    <t>士別市</t>
  </si>
  <si>
    <t>04324</t>
  </si>
  <si>
    <t>柴田郡川崎町</t>
  </si>
  <si>
    <t>蕨市</t>
  </si>
  <si>
    <t>我孫子市</t>
  </si>
  <si>
    <t>中郡大磯町</t>
  </si>
  <si>
    <t>胎内市</t>
  </si>
  <si>
    <t>菊川市</t>
  </si>
  <si>
    <t>稲沢市</t>
  </si>
  <si>
    <t>相楽郡笠置町</t>
  </si>
  <si>
    <t>箕面市</t>
  </si>
  <si>
    <t>加西市</t>
  </si>
  <si>
    <t>真庭郡新庄村</t>
  </si>
  <si>
    <t>山県郡北広島町</t>
  </si>
  <si>
    <t>古賀市</t>
  </si>
  <si>
    <t>菊池郡大津町</t>
  </si>
  <si>
    <t>20</t>
  </si>
  <si>
    <t>02367</t>
  </si>
  <si>
    <t>南津軽郡田舎館村</t>
  </si>
  <si>
    <t>03366</t>
  </si>
  <si>
    <t>和賀郡西和賀町</t>
  </si>
  <si>
    <t>05363</t>
  </si>
  <si>
    <t>南秋田郡八郎潟町</t>
  </si>
  <si>
    <t>06341</t>
  </si>
  <si>
    <t>北村山郡大石田町</t>
  </si>
  <si>
    <t>07362</t>
  </si>
  <si>
    <t>南会津郡下郷町</t>
  </si>
  <si>
    <t>08224</t>
  </si>
  <si>
    <t>守谷市</t>
  </si>
  <si>
    <t>09361</t>
  </si>
  <si>
    <t>下都賀郡壬生町</t>
  </si>
  <si>
    <t>吾妻郡中之条町</t>
  </si>
  <si>
    <t>練馬区</t>
  </si>
  <si>
    <t>南都留郡道志村</t>
  </si>
  <si>
    <t>南佐久郡小海町</t>
  </si>
  <si>
    <t>下呂市</t>
  </si>
  <si>
    <t>多気郡多気町</t>
  </si>
  <si>
    <t>大阪市鶴見区</t>
  </si>
  <si>
    <t>磯城郡田原本町</t>
  </si>
  <si>
    <t>日高郡印南町</t>
  </si>
  <si>
    <t>板野郡藍住町</t>
  </si>
  <si>
    <t>南宇和郡愛南町</t>
  </si>
  <si>
    <t>長岡郡大豊町</t>
  </si>
  <si>
    <t>藤津郡太良町</t>
  </si>
  <si>
    <t>北松浦郡佐々町</t>
  </si>
  <si>
    <t>東臼杵郡門川町</t>
  </si>
  <si>
    <t>鹿児島郡三島村</t>
  </si>
  <si>
    <t>国頭郡伊江村</t>
  </si>
  <si>
    <t>イギリス</t>
  </si>
  <si>
    <t>01221</t>
  </si>
  <si>
    <t>名寄市</t>
  </si>
  <si>
    <t>04341</t>
  </si>
  <si>
    <t>伊具郡丸森町</t>
  </si>
  <si>
    <t>戸田市</t>
  </si>
  <si>
    <t>鴨川市</t>
  </si>
  <si>
    <t>中郡二宮町</t>
  </si>
  <si>
    <t>北蒲原郡聖籠町</t>
  </si>
  <si>
    <t>伊豆の国市</t>
  </si>
  <si>
    <t>新城市</t>
  </si>
  <si>
    <t>相楽郡和束町</t>
  </si>
  <si>
    <t>柏原市</t>
  </si>
  <si>
    <t>丹波篠山市</t>
  </si>
  <si>
    <t>苫田郡鏡野町</t>
  </si>
  <si>
    <t>豊田郡大崎上島町</t>
  </si>
  <si>
    <t>福津市</t>
  </si>
  <si>
    <t>菊池郡菊陽町</t>
  </si>
  <si>
    <t>21</t>
  </si>
  <si>
    <t>02381</t>
  </si>
  <si>
    <t>北津軽郡板柳町</t>
  </si>
  <si>
    <t>03381</t>
  </si>
  <si>
    <t>胆沢郡金ケ崎町</t>
  </si>
  <si>
    <t>05366</t>
  </si>
  <si>
    <t>南秋田郡井川町</t>
  </si>
  <si>
    <t>06361</t>
  </si>
  <si>
    <t>最上郡金山町</t>
  </si>
  <si>
    <t>07364</t>
  </si>
  <si>
    <t>南会津郡檜枝岐村</t>
  </si>
  <si>
    <t>08225</t>
  </si>
  <si>
    <t>常陸大宮市</t>
  </si>
  <si>
    <t>09364</t>
  </si>
  <si>
    <t>下都賀郡野木町</t>
  </si>
  <si>
    <t>吾妻郡長野原町</t>
  </si>
  <si>
    <t>足立区</t>
  </si>
  <si>
    <t>南都留郡西桂町</t>
  </si>
  <si>
    <t>南佐久郡川上村</t>
  </si>
  <si>
    <t>海津市</t>
  </si>
  <si>
    <t>多気郡明和町</t>
  </si>
  <si>
    <t>大阪市住之江区</t>
  </si>
  <si>
    <t>宇陀郡曽爾村</t>
  </si>
  <si>
    <t>日高郡みなべ町</t>
  </si>
  <si>
    <t>板野郡板野町</t>
  </si>
  <si>
    <t>土佐郡土佐町</t>
  </si>
  <si>
    <t>南松浦郡新上五島町</t>
  </si>
  <si>
    <t>東臼杵郡諸塚村</t>
  </si>
  <si>
    <t>鹿児島郡十島村</t>
  </si>
  <si>
    <t>中頭郡読谷村</t>
  </si>
  <si>
    <t>086</t>
  </si>
  <si>
    <t>イギリス領インド洋地域</t>
  </si>
  <si>
    <t>01222</t>
  </si>
  <si>
    <t>三笠市</t>
  </si>
  <si>
    <t>04361</t>
  </si>
  <si>
    <t>亘理郡亘理町</t>
  </si>
  <si>
    <t>入間市</t>
  </si>
  <si>
    <t>鎌ケ谷市</t>
  </si>
  <si>
    <t>足柄上郡中井町</t>
  </si>
  <si>
    <t>西蒲原郡弥彦村</t>
  </si>
  <si>
    <t>牧之原市</t>
  </si>
  <si>
    <t>東海市</t>
  </si>
  <si>
    <t>相楽郡精華町</t>
  </si>
  <si>
    <t>羽曳野市</t>
  </si>
  <si>
    <t>養父市</t>
  </si>
  <si>
    <t>勝田郡勝央町</t>
  </si>
  <si>
    <t>世羅郡世羅町</t>
  </si>
  <si>
    <t>うきは市</t>
  </si>
  <si>
    <t>阿蘇郡南小国町</t>
  </si>
  <si>
    <t>22</t>
  </si>
  <si>
    <t>02384</t>
  </si>
  <si>
    <t>北津軽郡鶴田町</t>
  </si>
  <si>
    <t>03402</t>
  </si>
  <si>
    <t>西磐井郡平泉町</t>
  </si>
  <si>
    <t>05368</t>
  </si>
  <si>
    <t>南秋田郡大潟村</t>
  </si>
  <si>
    <t>06362</t>
  </si>
  <si>
    <t>最上郡最上町</t>
  </si>
  <si>
    <t>07367</t>
  </si>
  <si>
    <t>南会津郡只見町</t>
  </si>
  <si>
    <t>08226</t>
  </si>
  <si>
    <t>那珂市</t>
  </si>
  <si>
    <t>09384</t>
  </si>
  <si>
    <t>塩谷郡塩谷町</t>
  </si>
  <si>
    <t>吾妻郡嬬恋村</t>
  </si>
  <si>
    <t>葛飾区</t>
  </si>
  <si>
    <t>南都留郡忍野村</t>
  </si>
  <si>
    <t>南佐久郡南牧村</t>
  </si>
  <si>
    <t>羽島郡岐南町</t>
  </si>
  <si>
    <t>多気郡大台町</t>
  </si>
  <si>
    <t>大阪市平野区</t>
  </si>
  <si>
    <t>宇陀郡御杖村</t>
  </si>
  <si>
    <t>日高郡日高川町</t>
  </si>
  <si>
    <t>板野郡上板町</t>
  </si>
  <si>
    <t>土佐郡大川村</t>
  </si>
  <si>
    <t>東臼杵郡椎葉村</t>
  </si>
  <si>
    <t>薩摩郡さつま町</t>
  </si>
  <si>
    <t>中頭郡嘉手納町</t>
  </si>
  <si>
    <t>092</t>
  </si>
  <si>
    <t>イギリス領ヴァージン諸島</t>
  </si>
  <si>
    <t>01223</t>
  </si>
  <si>
    <t>根室市</t>
  </si>
  <si>
    <t>04362</t>
  </si>
  <si>
    <t>亘理郡山元町</t>
  </si>
  <si>
    <t>朝霞市</t>
  </si>
  <si>
    <t>君津市</t>
  </si>
  <si>
    <t>足柄上郡大井町</t>
  </si>
  <si>
    <t>南蒲原郡田上町</t>
  </si>
  <si>
    <t>賀茂郡東伊豆町</t>
  </si>
  <si>
    <t>大府市</t>
  </si>
  <si>
    <t>相楽郡南山城村</t>
  </si>
  <si>
    <t>門真市</t>
  </si>
  <si>
    <t>丹波市</t>
  </si>
  <si>
    <t>勝田郡奈義町</t>
  </si>
  <si>
    <t>神石郡神石高原町</t>
  </si>
  <si>
    <t>宮若市</t>
  </si>
  <si>
    <t>阿蘇郡小国町</t>
  </si>
  <si>
    <t>23</t>
  </si>
  <si>
    <t>02387</t>
  </si>
  <si>
    <t>北津軽郡中泊町</t>
  </si>
  <si>
    <t>03441</t>
  </si>
  <si>
    <t>気仙郡住田町</t>
  </si>
  <si>
    <t>05434</t>
  </si>
  <si>
    <t>仙北郡美郷町</t>
  </si>
  <si>
    <t>06363</t>
  </si>
  <si>
    <t>最上郡舟形町</t>
  </si>
  <si>
    <t>07368</t>
  </si>
  <si>
    <t>南会津郡南会津町</t>
  </si>
  <si>
    <t>08227</t>
  </si>
  <si>
    <t>筑西市</t>
  </si>
  <si>
    <t>09386</t>
  </si>
  <si>
    <t>塩谷郡高根沢町</t>
  </si>
  <si>
    <t>吾妻郡草津町</t>
  </si>
  <si>
    <t>江戸川区</t>
  </si>
  <si>
    <t>南都留郡山中湖村</t>
  </si>
  <si>
    <t>南佐久郡南相木村</t>
  </si>
  <si>
    <t>羽島郡笠松町</t>
  </si>
  <si>
    <t>度会郡玉城町</t>
  </si>
  <si>
    <t>大阪市北区</t>
  </si>
  <si>
    <t>高市郡高取町</t>
  </si>
  <si>
    <t>西牟婁郡白浜町</t>
  </si>
  <si>
    <t>美馬郡つるぎ町</t>
  </si>
  <si>
    <t>吾川郡いの町</t>
  </si>
  <si>
    <t>東臼杵郡美郷町</t>
  </si>
  <si>
    <t>出水郡長島町</t>
  </si>
  <si>
    <t>中頭郡北谷町</t>
  </si>
  <si>
    <t>イスラエル</t>
  </si>
  <si>
    <t>01224</t>
  </si>
  <si>
    <t>千歳市</t>
  </si>
  <si>
    <t>04401</t>
  </si>
  <si>
    <t>宮城郡松島町</t>
  </si>
  <si>
    <t>志木市</t>
  </si>
  <si>
    <t>富津市</t>
  </si>
  <si>
    <t>足柄上郡松田町</t>
  </si>
  <si>
    <t>東蒲原郡阿賀町</t>
  </si>
  <si>
    <t>賀茂郡河津町</t>
  </si>
  <si>
    <t>知多市</t>
  </si>
  <si>
    <t>船井郡京丹波町</t>
  </si>
  <si>
    <t>摂津市</t>
  </si>
  <si>
    <t>南あわじ市</t>
  </si>
  <si>
    <t>英田郡西粟倉村</t>
  </si>
  <si>
    <t>嘉麻市</t>
  </si>
  <si>
    <t>阿蘇郡産山村</t>
  </si>
  <si>
    <t>24</t>
  </si>
  <si>
    <t>02401</t>
  </si>
  <si>
    <t>上北郡野辺地町</t>
  </si>
  <si>
    <t>03461</t>
  </si>
  <si>
    <t>上閉伊郡大槌町</t>
  </si>
  <si>
    <t>05463</t>
  </si>
  <si>
    <t>雄勝郡羽後町</t>
  </si>
  <si>
    <t>06364</t>
  </si>
  <si>
    <t>最上郡真室川町</t>
  </si>
  <si>
    <t>07402</t>
  </si>
  <si>
    <t>耶麻郡北塩原村</t>
  </si>
  <si>
    <t>08228</t>
  </si>
  <si>
    <t>坂東市</t>
  </si>
  <si>
    <t>09407</t>
  </si>
  <si>
    <t>那須郡那須町</t>
  </si>
  <si>
    <t>吾妻郡高山村</t>
  </si>
  <si>
    <t>八王子市</t>
  </si>
  <si>
    <t>南都留郡鳴沢村</t>
  </si>
  <si>
    <t>南佐久郡北相木村</t>
  </si>
  <si>
    <t>養老郡養老町</t>
  </si>
  <si>
    <t>度会郡度会町</t>
  </si>
  <si>
    <t>大阪市中央区</t>
  </si>
  <si>
    <t>高市郡明日香村</t>
  </si>
  <si>
    <t>西牟婁郡上富田町</t>
  </si>
  <si>
    <t>三好郡東みよし町</t>
  </si>
  <si>
    <t>吾川郡仁淀川町</t>
  </si>
  <si>
    <t>西臼杵郡高千穂町</t>
  </si>
  <si>
    <t>姶良郡湧水町</t>
  </si>
  <si>
    <t>中頭郡北中城村</t>
  </si>
  <si>
    <t>イタリア</t>
  </si>
  <si>
    <t>01225</t>
  </si>
  <si>
    <t>滝川市</t>
  </si>
  <si>
    <t>04404</t>
  </si>
  <si>
    <t>宮城郡七ヶ浜町</t>
  </si>
  <si>
    <t>和光市</t>
  </si>
  <si>
    <t>浦安市</t>
  </si>
  <si>
    <t>足柄上郡山北町</t>
  </si>
  <si>
    <t>三島郡出雲崎町</t>
  </si>
  <si>
    <t>賀茂郡南伊豆町</t>
  </si>
  <si>
    <t>知立市</t>
  </si>
  <si>
    <t>与謝郡伊根町</t>
  </si>
  <si>
    <t>高石市</t>
  </si>
  <si>
    <t>朝来市</t>
  </si>
  <si>
    <t>久米郡久米南町</t>
  </si>
  <si>
    <t>朝倉市</t>
  </si>
  <si>
    <t>阿蘇郡高森町</t>
  </si>
  <si>
    <t>25</t>
  </si>
  <si>
    <t>02402</t>
  </si>
  <si>
    <t>上北郡七戸町</t>
  </si>
  <si>
    <t>03482</t>
  </si>
  <si>
    <t>下閉伊郡山田町</t>
  </si>
  <si>
    <t>05464</t>
  </si>
  <si>
    <t>雄勝郡東成瀬村</t>
  </si>
  <si>
    <t>06365</t>
  </si>
  <si>
    <t>最上郡大蔵村</t>
  </si>
  <si>
    <t>07405</t>
  </si>
  <si>
    <t>耶麻郡西会津町</t>
  </si>
  <si>
    <t>08229</t>
  </si>
  <si>
    <t>稲敷市</t>
  </si>
  <si>
    <t>09411</t>
  </si>
  <si>
    <t>那須郡那珂川町</t>
  </si>
  <si>
    <t>吾妻郡東吾妻町</t>
  </si>
  <si>
    <t>立川市</t>
  </si>
  <si>
    <t>南都留郡富士河口湖町</t>
  </si>
  <si>
    <t>南佐久郡佐久穂町</t>
  </si>
  <si>
    <t>不破郡垂井町</t>
  </si>
  <si>
    <t>度会郡大紀町</t>
  </si>
  <si>
    <t>北葛城郡上牧町</t>
  </si>
  <si>
    <t>西牟婁郡すさみ町</t>
  </si>
  <si>
    <t>高岡郡中土佐町</t>
  </si>
  <si>
    <t>西臼杵郡日之影町</t>
  </si>
  <si>
    <t>曽於郡大崎町</t>
  </si>
  <si>
    <t>中頭郡中城村</t>
  </si>
  <si>
    <t>イラク</t>
  </si>
  <si>
    <t>01226</t>
  </si>
  <si>
    <t>砂川市</t>
  </si>
  <si>
    <t>04406</t>
  </si>
  <si>
    <t>宮城郡利府町</t>
  </si>
  <si>
    <t>新座市</t>
  </si>
  <si>
    <t>四街道市</t>
  </si>
  <si>
    <t>足柄上郡開成町</t>
  </si>
  <si>
    <t>南魚沼郡湯沢町</t>
  </si>
  <si>
    <t>賀茂郡松崎町</t>
  </si>
  <si>
    <t>尾張旭市</t>
  </si>
  <si>
    <t>与謝郡与謝野町</t>
  </si>
  <si>
    <t>藤井寺市</t>
  </si>
  <si>
    <t>淡路市</t>
  </si>
  <si>
    <t>久米郡美咲町</t>
  </si>
  <si>
    <t>みやま市</t>
  </si>
  <si>
    <t>阿蘇郡西原村</t>
  </si>
  <si>
    <t>26</t>
  </si>
  <si>
    <t>02405</t>
  </si>
  <si>
    <t>上北郡六戸町</t>
  </si>
  <si>
    <t>03483</t>
  </si>
  <si>
    <t>下閉伊郡岩泉町</t>
  </si>
  <si>
    <t>06366</t>
  </si>
  <si>
    <t>最上郡鮭川村</t>
  </si>
  <si>
    <t>07407</t>
  </si>
  <si>
    <t>耶麻郡磐梯町</t>
  </si>
  <si>
    <t>08230</t>
  </si>
  <si>
    <t>かすみがうら市</t>
  </si>
  <si>
    <t>利根郡片品村</t>
  </si>
  <si>
    <t>武蔵野市</t>
  </si>
  <si>
    <t>北都留郡小菅村</t>
  </si>
  <si>
    <t>北佐久郡軽井沢町</t>
  </si>
  <si>
    <t>不破郡関ケ原町</t>
  </si>
  <si>
    <t>度会郡南伊勢町</t>
  </si>
  <si>
    <t>北葛城郡王寺町</t>
  </si>
  <si>
    <t>東牟婁郡那智勝浦町</t>
  </si>
  <si>
    <t>高岡郡佐川町</t>
  </si>
  <si>
    <t>西臼杵郡五ヶ瀬町</t>
  </si>
  <si>
    <t>肝属郡東串良町</t>
  </si>
  <si>
    <t>中頭郡西原町</t>
  </si>
  <si>
    <t>イラン・イスラム共和国</t>
  </si>
  <si>
    <t>01227</t>
  </si>
  <si>
    <t>歌志内市</t>
  </si>
  <si>
    <t>04421</t>
  </si>
  <si>
    <t>黒川郡大和町</t>
  </si>
  <si>
    <t>桶川市</t>
  </si>
  <si>
    <t>袖ケ浦市</t>
  </si>
  <si>
    <t>足柄下郡箱根町</t>
  </si>
  <si>
    <t>中魚沼郡津南町</t>
  </si>
  <si>
    <t>賀茂郡西伊豆町</t>
  </si>
  <si>
    <t>高浜市</t>
  </si>
  <si>
    <t>東大阪市</t>
  </si>
  <si>
    <t>宍粟市</t>
  </si>
  <si>
    <t>加賀郡吉備中央町</t>
  </si>
  <si>
    <t>糸島市</t>
  </si>
  <si>
    <t>阿蘇郡南阿蘇村</t>
  </si>
  <si>
    <t>27</t>
  </si>
  <si>
    <t>02406</t>
  </si>
  <si>
    <t>上北郡横浜町</t>
  </si>
  <si>
    <t>03484</t>
  </si>
  <si>
    <t>下閉伊郡田野畑村</t>
  </si>
  <si>
    <t>06367</t>
  </si>
  <si>
    <t>最上郡戸沢村</t>
  </si>
  <si>
    <t>07408</t>
  </si>
  <si>
    <t>耶麻郡猪苗代町</t>
  </si>
  <si>
    <t>08231</t>
  </si>
  <si>
    <t>桜川市</t>
  </si>
  <si>
    <t>利根郡川場村</t>
  </si>
  <si>
    <t>三鷹市</t>
  </si>
  <si>
    <t>北都留郡丹波山村</t>
  </si>
  <si>
    <t>北佐久郡御代田町</t>
  </si>
  <si>
    <t>安八郡神戸町</t>
  </si>
  <si>
    <t>北牟婁郡紀北町</t>
  </si>
  <si>
    <t>北葛城郡広陵町</t>
  </si>
  <si>
    <t>東牟婁郡太地町</t>
  </si>
  <si>
    <t>高岡郡越知町</t>
  </si>
  <si>
    <t>肝属郡錦江町</t>
  </si>
  <si>
    <t>島尻郡与那原町</t>
  </si>
  <si>
    <t>インド</t>
  </si>
  <si>
    <t>01228</t>
  </si>
  <si>
    <t>深川市</t>
  </si>
  <si>
    <t>04422</t>
  </si>
  <si>
    <t>黒川郡大郷町</t>
  </si>
  <si>
    <t>久喜市</t>
  </si>
  <si>
    <t>八街市</t>
  </si>
  <si>
    <t>足柄下郡真鶴町</t>
  </si>
  <si>
    <t>刈羽郡刈羽村</t>
  </si>
  <si>
    <t>田方郡函南町</t>
  </si>
  <si>
    <t>岩倉市</t>
  </si>
  <si>
    <t>泉南市</t>
  </si>
  <si>
    <t>加東市</t>
  </si>
  <si>
    <t>那珂川市</t>
  </si>
  <si>
    <t>上益城郡御船町</t>
  </si>
  <si>
    <t>28</t>
  </si>
  <si>
    <t>02408</t>
  </si>
  <si>
    <t>上北郡東北町</t>
  </si>
  <si>
    <t>03485</t>
  </si>
  <si>
    <t>下閉伊郡普代村</t>
  </si>
  <si>
    <t>06381</t>
  </si>
  <si>
    <t>東置賜郡高畠町</t>
  </si>
  <si>
    <t>07421</t>
  </si>
  <si>
    <t>河沼郡会津坂下町</t>
  </si>
  <si>
    <t>08232</t>
  </si>
  <si>
    <t>神栖市</t>
  </si>
  <si>
    <t>利根郡昭和村</t>
  </si>
  <si>
    <t>青梅市</t>
  </si>
  <si>
    <t>北佐久郡立科町</t>
  </si>
  <si>
    <t>安八郡輪之内町</t>
  </si>
  <si>
    <t>南牟婁郡御浜町</t>
  </si>
  <si>
    <t>北葛城郡河合町</t>
  </si>
  <si>
    <t>東牟婁郡古座川町</t>
  </si>
  <si>
    <t>高岡郡梼原町</t>
  </si>
  <si>
    <t>肝属郡南大隅町</t>
  </si>
  <si>
    <t>島尻郡南風原町</t>
  </si>
  <si>
    <t>インドネシア</t>
  </si>
  <si>
    <t>01229</t>
  </si>
  <si>
    <t>富良野市</t>
  </si>
  <si>
    <t>04424</t>
  </si>
  <si>
    <t>黒川郡大衡村</t>
  </si>
  <si>
    <t>北本市</t>
  </si>
  <si>
    <t>印西市</t>
  </si>
  <si>
    <t>足柄下郡湯河原町</t>
  </si>
  <si>
    <t>岩船郡関川村</t>
  </si>
  <si>
    <t>駿東郡清水町</t>
  </si>
  <si>
    <t>豊明市</t>
  </si>
  <si>
    <t>四條畷市</t>
  </si>
  <si>
    <t>たつの市</t>
  </si>
  <si>
    <t>糟屋郡宇美町</t>
  </si>
  <si>
    <t>上益城郡嘉島町</t>
  </si>
  <si>
    <t>29</t>
  </si>
  <si>
    <t>02411</t>
  </si>
  <si>
    <t>上北郡六ヶ所村</t>
  </si>
  <si>
    <t>03501</t>
  </si>
  <si>
    <t>九戸郡軽米町</t>
  </si>
  <si>
    <t>06382</t>
  </si>
  <si>
    <t>東置賜郡川西町</t>
  </si>
  <si>
    <t>07422</t>
  </si>
  <si>
    <t>河沼郡湯川村</t>
  </si>
  <si>
    <t>08233</t>
  </si>
  <si>
    <t>行方市</t>
  </si>
  <si>
    <t>利根郡みなかみ町</t>
  </si>
  <si>
    <t>小県郡青木村</t>
  </si>
  <si>
    <t>安八郡安八町</t>
  </si>
  <si>
    <t>南牟婁郡紀宝町</t>
  </si>
  <si>
    <t>吉野郡吉野町</t>
  </si>
  <si>
    <t>東牟婁郡北山村</t>
  </si>
  <si>
    <t>高岡郡日高村</t>
  </si>
  <si>
    <t>肝属郡肝付町</t>
  </si>
  <si>
    <t>島尻郡渡嘉敷村</t>
  </si>
  <si>
    <t>ウォリス・フツナ</t>
  </si>
  <si>
    <t>01230</t>
  </si>
  <si>
    <t>登別市</t>
  </si>
  <si>
    <t>04444</t>
  </si>
  <si>
    <t>加美郡色麻町</t>
  </si>
  <si>
    <t>八潮市</t>
  </si>
  <si>
    <t>白井市</t>
  </si>
  <si>
    <t>愛甲郡愛川町</t>
  </si>
  <si>
    <t>岩船郡粟島浦村</t>
  </si>
  <si>
    <t>駿東郡長泉町</t>
  </si>
  <si>
    <t>日進市</t>
  </si>
  <si>
    <t>交野市</t>
  </si>
  <si>
    <t>川辺郡猪名川町</t>
  </si>
  <si>
    <t>糟屋郡篠栗町</t>
  </si>
  <si>
    <t>上益城郡益城町</t>
  </si>
  <si>
    <t>30</t>
  </si>
  <si>
    <t>02412</t>
  </si>
  <si>
    <t>上北郡おいらせ町</t>
  </si>
  <si>
    <t>03503</t>
  </si>
  <si>
    <t>九戸郡野田村</t>
  </si>
  <si>
    <t>06401</t>
  </si>
  <si>
    <t>西置賜郡小国町</t>
  </si>
  <si>
    <t>07423</t>
  </si>
  <si>
    <t>河沼郡柳津町</t>
  </si>
  <si>
    <t>08234</t>
  </si>
  <si>
    <t>鉾田市</t>
  </si>
  <si>
    <t>佐波郡玉村町</t>
  </si>
  <si>
    <t>昭島市</t>
  </si>
  <si>
    <t>小県郡長和町</t>
  </si>
  <si>
    <t>揖斐郡揖斐川町</t>
  </si>
  <si>
    <t>吉野郡大淀町</t>
  </si>
  <si>
    <t>東牟婁郡串本町</t>
  </si>
  <si>
    <t>高岡郡津野町</t>
  </si>
  <si>
    <t>熊毛郡中種子町</t>
  </si>
  <si>
    <t>島尻郡座間味村</t>
  </si>
  <si>
    <t>ウガンダ</t>
  </si>
  <si>
    <t>01231</t>
  </si>
  <si>
    <t>恵庭市</t>
  </si>
  <si>
    <t>04445</t>
  </si>
  <si>
    <t>加美郡加美町</t>
  </si>
  <si>
    <t>富士見市</t>
  </si>
  <si>
    <t>富里市</t>
  </si>
  <si>
    <t>愛甲郡清川村</t>
  </si>
  <si>
    <t>駿東郡小山町</t>
  </si>
  <si>
    <t>田原市</t>
  </si>
  <si>
    <t>大阪狭山市</t>
  </si>
  <si>
    <t>多可郡多可町</t>
  </si>
  <si>
    <t>糟屋郡志免町</t>
  </si>
  <si>
    <t>上益城郡甲佐町</t>
  </si>
  <si>
    <t>31</t>
  </si>
  <si>
    <t>02423</t>
  </si>
  <si>
    <t>下北郡大間町</t>
  </si>
  <si>
    <t>03506</t>
  </si>
  <si>
    <t>九戸郡九戸村</t>
  </si>
  <si>
    <t>06402</t>
  </si>
  <si>
    <t>西置賜郡白鷹町</t>
  </si>
  <si>
    <t>07444</t>
  </si>
  <si>
    <t>大沼郡三島町</t>
  </si>
  <si>
    <t>08235</t>
  </si>
  <si>
    <t>つくばみらい市</t>
  </si>
  <si>
    <t>邑楽郡板倉町</t>
  </si>
  <si>
    <t>調布市</t>
  </si>
  <si>
    <t>諏訪郡下諏訪町</t>
  </si>
  <si>
    <t>揖斐郡大野町</t>
  </si>
  <si>
    <t>吉野郡下市町</t>
  </si>
  <si>
    <t>高岡郡四万十町</t>
  </si>
  <si>
    <t>熊毛郡南種子町</t>
  </si>
  <si>
    <t>島尻郡粟国村</t>
  </si>
  <si>
    <t>ウクライナ</t>
  </si>
  <si>
    <t>01233</t>
  </si>
  <si>
    <t>04501</t>
  </si>
  <si>
    <t>遠田郡涌谷町</t>
  </si>
  <si>
    <t>三郷市</t>
  </si>
  <si>
    <t>南房総市</t>
  </si>
  <si>
    <t>榛原郡吉田町</t>
  </si>
  <si>
    <t>愛西市</t>
  </si>
  <si>
    <t>阪南市</t>
  </si>
  <si>
    <t>加古郡稲美町</t>
  </si>
  <si>
    <t>糟屋郡須惠町</t>
  </si>
  <si>
    <t>上益城郡山都町</t>
  </si>
  <si>
    <t>32</t>
  </si>
  <si>
    <t>02424</t>
  </si>
  <si>
    <t>下北郡東通村</t>
  </si>
  <si>
    <t>03507</t>
  </si>
  <si>
    <t>九戸郡洋野町</t>
  </si>
  <si>
    <t>06403</t>
  </si>
  <si>
    <t>西置賜郡飯豊町</t>
  </si>
  <si>
    <t>07445</t>
  </si>
  <si>
    <t>大沼郡金山町</t>
  </si>
  <si>
    <t>08236</t>
  </si>
  <si>
    <t>小美玉市</t>
  </si>
  <si>
    <t>邑楽郡明和町</t>
  </si>
  <si>
    <t>町田市</t>
  </si>
  <si>
    <t>諏訪郡富士見町</t>
  </si>
  <si>
    <t>揖斐郡池田町</t>
  </si>
  <si>
    <t>吉野郡黒滝村</t>
  </si>
  <si>
    <t>幡多郡大月町</t>
  </si>
  <si>
    <t>熊毛郡屋久島町</t>
  </si>
  <si>
    <t>島尻郡渡名喜村</t>
  </si>
  <si>
    <t>ウズベキスタン</t>
  </si>
  <si>
    <t>01234</t>
  </si>
  <si>
    <t>北広島市</t>
  </si>
  <si>
    <t>04505</t>
  </si>
  <si>
    <t>遠田郡美里町</t>
  </si>
  <si>
    <t>蓮田市</t>
  </si>
  <si>
    <t>匝瑳市</t>
  </si>
  <si>
    <t>榛原郡川根本町</t>
  </si>
  <si>
    <t>清須市</t>
  </si>
  <si>
    <t>三島郡島本町</t>
  </si>
  <si>
    <t>加古郡播磨町</t>
  </si>
  <si>
    <t>糟屋郡新宮町</t>
  </si>
  <si>
    <t>八代郡氷川町</t>
  </si>
  <si>
    <t>33</t>
  </si>
  <si>
    <t>02425</t>
  </si>
  <si>
    <t>下北郡風間浦村</t>
  </si>
  <si>
    <t>03524</t>
  </si>
  <si>
    <t>二戸郡一戸町</t>
  </si>
  <si>
    <t>06426</t>
  </si>
  <si>
    <t>東田川郡三川町</t>
  </si>
  <si>
    <t>07446</t>
  </si>
  <si>
    <t>大沼郡昭和村</t>
  </si>
  <si>
    <t>08302</t>
  </si>
  <si>
    <t>東茨城郡茨城町</t>
  </si>
  <si>
    <t>邑楽郡千代田町</t>
  </si>
  <si>
    <t>小金井市</t>
  </si>
  <si>
    <t>諏訪郡原村</t>
  </si>
  <si>
    <t>本巣郡北方町</t>
  </si>
  <si>
    <t>吉野郡天川村</t>
  </si>
  <si>
    <t>幡多郡三原村</t>
  </si>
  <si>
    <t>大島郡大和村</t>
  </si>
  <si>
    <t>島尻郡南大東村</t>
  </si>
  <si>
    <t>ウルグアイ</t>
  </si>
  <si>
    <t>01235</t>
  </si>
  <si>
    <t>石狩市</t>
  </si>
  <si>
    <t>04581</t>
  </si>
  <si>
    <t>牡鹿郡女川町</t>
  </si>
  <si>
    <t>坂戸市</t>
  </si>
  <si>
    <t>香取市</t>
  </si>
  <si>
    <t>周智郡森町</t>
  </si>
  <si>
    <t>北名古屋市</t>
  </si>
  <si>
    <t>豊能郡豊能町</t>
  </si>
  <si>
    <t>神崎郡市川町</t>
  </si>
  <si>
    <t>糟屋郡久山町</t>
  </si>
  <si>
    <t>葦北郡芦北町</t>
  </si>
  <si>
    <t>34</t>
  </si>
  <si>
    <t>02426</t>
  </si>
  <si>
    <t>下北郡佐井村</t>
  </si>
  <si>
    <t>06428</t>
  </si>
  <si>
    <t>東田川郡庄内町</t>
  </si>
  <si>
    <t>07447</t>
  </si>
  <si>
    <t>大沼郡会津美里町</t>
  </si>
  <si>
    <t>08309</t>
  </si>
  <si>
    <t>東茨城郡大洗町</t>
  </si>
  <si>
    <t>邑楽郡大泉町</t>
  </si>
  <si>
    <t>小平市</t>
  </si>
  <si>
    <t>上伊那郡辰野町</t>
  </si>
  <si>
    <t>加茂郡坂祝町</t>
  </si>
  <si>
    <t>吉野郡野迫川村</t>
  </si>
  <si>
    <t>幡多郡黒潮町</t>
  </si>
  <si>
    <t>大島郡宇検村</t>
  </si>
  <si>
    <t>島尻郡北大東村</t>
  </si>
  <si>
    <t>エクアドル</t>
  </si>
  <si>
    <t>01236</t>
  </si>
  <si>
    <t>北斗市</t>
  </si>
  <si>
    <t>04606</t>
  </si>
  <si>
    <t>本吉郡南三陸町</t>
  </si>
  <si>
    <t>幸手市</t>
  </si>
  <si>
    <t>山武市</t>
  </si>
  <si>
    <t>弥富市</t>
  </si>
  <si>
    <t>豊能郡能勢町</t>
  </si>
  <si>
    <t>神崎郡福崎町</t>
  </si>
  <si>
    <t>糟屋郡粕屋町</t>
  </si>
  <si>
    <t>葦北郡津奈木町</t>
  </si>
  <si>
    <t>35</t>
  </si>
  <si>
    <t>02441</t>
  </si>
  <si>
    <t>三戸郡三戸町</t>
  </si>
  <si>
    <t>06461</t>
  </si>
  <si>
    <t>飽海郡遊佐町</t>
  </si>
  <si>
    <t>07461</t>
  </si>
  <si>
    <t>西白河郡西郷村</t>
  </si>
  <si>
    <t>08310</t>
  </si>
  <si>
    <t>東茨城郡城里町</t>
  </si>
  <si>
    <t>邑楽郡邑楽町</t>
  </si>
  <si>
    <t>日野市</t>
  </si>
  <si>
    <t>上伊那郡箕輪町</t>
  </si>
  <si>
    <t>加茂郡富加町</t>
  </si>
  <si>
    <t>吉野郡十津川村</t>
  </si>
  <si>
    <t>大島郡瀬戸内町</t>
  </si>
  <si>
    <t>島尻郡伊平屋村</t>
  </si>
  <si>
    <t>エジプト</t>
  </si>
  <si>
    <t>01303</t>
  </si>
  <si>
    <t>石狩郡当別町</t>
  </si>
  <si>
    <t>鶴ヶ島市</t>
  </si>
  <si>
    <t>いすみ市</t>
  </si>
  <si>
    <t>みよし市</t>
  </si>
  <si>
    <t>泉北郡忠岡町</t>
  </si>
  <si>
    <t>神崎郡神河町</t>
  </si>
  <si>
    <t>遠賀郡芦屋町</t>
  </si>
  <si>
    <t>球磨郡錦町</t>
  </si>
  <si>
    <t>36</t>
  </si>
  <si>
    <t>02442</t>
  </si>
  <si>
    <t>三戸郡五戸町</t>
  </si>
  <si>
    <t>07464</t>
  </si>
  <si>
    <t>西白河郡泉崎村</t>
  </si>
  <si>
    <t>08341</t>
  </si>
  <si>
    <t>那珂郡東海村</t>
  </si>
  <si>
    <t>東村山市</t>
  </si>
  <si>
    <t>上伊那郡飯島町</t>
  </si>
  <si>
    <t>加茂郡川辺町</t>
  </si>
  <si>
    <t>吉野郡下北山村</t>
  </si>
  <si>
    <t>大島郡龍郷町</t>
  </si>
  <si>
    <t>島尻郡伊是名村</t>
  </si>
  <si>
    <t>エストニア</t>
  </si>
  <si>
    <t>01304</t>
  </si>
  <si>
    <t>石狩郡新篠津村</t>
  </si>
  <si>
    <t>日高市</t>
  </si>
  <si>
    <t>大網白里市</t>
  </si>
  <si>
    <t>あま市</t>
  </si>
  <si>
    <t>泉南郡熊取町</t>
  </si>
  <si>
    <t>揖保郡太子町</t>
  </si>
  <si>
    <t>遠賀郡水巻町</t>
  </si>
  <si>
    <t>球磨郡多良木町</t>
  </si>
  <si>
    <t>37</t>
  </si>
  <si>
    <t>02443</t>
  </si>
  <si>
    <t>三戸郡田子町</t>
  </si>
  <si>
    <t>07465</t>
  </si>
  <si>
    <t>西白河郡中島村</t>
  </si>
  <si>
    <t>08364</t>
  </si>
  <si>
    <t>久慈郡大子町</t>
  </si>
  <si>
    <t>国分寺市</t>
  </si>
  <si>
    <t>上伊那郡南箕輪村</t>
  </si>
  <si>
    <t>加茂郡七宗町</t>
  </si>
  <si>
    <t>吉野郡上北山村</t>
  </si>
  <si>
    <t>大島郡喜界町</t>
  </si>
  <si>
    <t>島尻郡久米島町</t>
  </si>
  <si>
    <t>エチオピア</t>
  </si>
  <si>
    <t>01331</t>
  </si>
  <si>
    <t>松前郡松前町</t>
  </si>
  <si>
    <t>吉川市</t>
  </si>
  <si>
    <t>印旛郡酒々井町</t>
  </si>
  <si>
    <t>長久手市</t>
  </si>
  <si>
    <t>泉南郡田尻町</t>
  </si>
  <si>
    <t>赤穂郡上郡町</t>
  </si>
  <si>
    <t>遠賀郡岡垣町</t>
  </si>
  <si>
    <t>球磨郡湯前町</t>
  </si>
  <si>
    <t>38</t>
  </si>
  <si>
    <t>02445</t>
  </si>
  <si>
    <t>三戸郡南部町</t>
  </si>
  <si>
    <t>07466</t>
  </si>
  <si>
    <t>西白河郡矢吹町</t>
  </si>
  <si>
    <t>08442</t>
  </si>
  <si>
    <t>稲敷郡美浦村</t>
  </si>
  <si>
    <t>国立市</t>
  </si>
  <si>
    <t>上伊那郡中川村</t>
  </si>
  <si>
    <t>加茂郡八百津町</t>
  </si>
  <si>
    <t>吉野郡川上村</t>
  </si>
  <si>
    <t>大島郡徳之島町</t>
  </si>
  <si>
    <t>島尻郡八重瀬町</t>
  </si>
  <si>
    <t>エリトリア</t>
  </si>
  <si>
    <t>01332</t>
  </si>
  <si>
    <t>松前郡福島町</t>
  </si>
  <si>
    <t>ふじみ野市</t>
  </si>
  <si>
    <t>印旛郡栄町</t>
  </si>
  <si>
    <t>愛知郡東郷町</t>
  </si>
  <si>
    <t>泉南郡岬町</t>
  </si>
  <si>
    <t>佐用郡佐用町</t>
  </si>
  <si>
    <t>遠賀郡遠賀町</t>
  </si>
  <si>
    <t>球磨郡水上村</t>
  </si>
  <si>
    <t>39</t>
  </si>
  <si>
    <t>02446</t>
  </si>
  <si>
    <t>三戸郡階上町</t>
  </si>
  <si>
    <t>07481</t>
  </si>
  <si>
    <t>東白川郡棚倉町</t>
  </si>
  <si>
    <t>08443</t>
  </si>
  <si>
    <t>稲敷郡阿見町</t>
  </si>
  <si>
    <t>福生市</t>
  </si>
  <si>
    <t>上伊那郡宮田村</t>
  </si>
  <si>
    <t>加茂郡白川町</t>
  </si>
  <si>
    <t>吉野郡東吉野村</t>
  </si>
  <si>
    <t>大島郡天城町</t>
  </si>
  <si>
    <t>宮古郡多良間村</t>
  </si>
  <si>
    <t>エルサルバドル</t>
  </si>
  <si>
    <t>01333</t>
  </si>
  <si>
    <t>上磯郡知内町</t>
  </si>
  <si>
    <t>白岡市</t>
  </si>
  <si>
    <t>香取郡神崎町</t>
  </si>
  <si>
    <t>西春日井郡豊山町</t>
  </si>
  <si>
    <t>南河内郡太子町</t>
  </si>
  <si>
    <t>美方郡香美町</t>
  </si>
  <si>
    <t>鞍手郡小竹町</t>
  </si>
  <si>
    <t>球磨郡相良村</t>
  </si>
  <si>
    <t>40</t>
  </si>
  <si>
    <t>02450</t>
  </si>
  <si>
    <t>三戸郡新郷村</t>
  </si>
  <si>
    <t>07482</t>
  </si>
  <si>
    <t>東白川郡矢祭町</t>
  </si>
  <si>
    <t>08447</t>
  </si>
  <si>
    <t>稲敷郡河内町</t>
  </si>
  <si>
    <t>狛江市</t>
  </si>
  <si>
    <t>下伊那郡松川町</t>
  </si>
  <si>
    <t>加茂郡東白川村</t>
  </si>
  <si>
    <t>大島郡伊仙町</t>
  </si>
  <si>
    <t>八重山郡竹富町</t>
  </si>
  <si>
    <t>036</t>
  </si>
  <si>
    <t>オーストラリア</t>
  </si>
  <si>
    <t>01334</t>
  </si>
  <si>
    <t>上磯郡木古内町</t>
  </si>
  <si>
    <t>北足立郡伊奈町</t>
  </si>
  <si>
    <t>香取郡多古町</t>
  </si>
  <si>
    <t>丹羽郡大口町</t>
  </si>
  <si>
    <t>南河内郡河南町</t>
  </si>
  <si>
    <t>美方郡新温泉町</t>
  </si>
  <si>
    <t>鞍手郡鞍手町</t>
  </si>
  <si>
    <t>球磨郡五木村</t>
  </si>
  <si>
    <t>41</t>
  </si>
  <si>
    <t>07483</t>
  </si>
  <si>
    <t>東白川郡塙町</t>
  </si>
  <si>
    <t>08521</t>
  </si>
  <si>
    <t>結城郡八千代町</t>
  </si>
  <si>
    <t>東大和市</t>
  </si>
  <si>
    <t>下伊那郡高森町</t>
  </si>
  <si>
    <t>可児郡御嵩町</t>
  </si>
  <si>
    <t>大島郡和泊町</t>
  </si>
  <si>
    <t>八重山郡与那国町</t>
  </si>
  <si>
    <t>040</t>
  </si>
  <si>
    <t>オーストリア</t>
  </si>
  <si>
    <t>01337</t>
  </si>
  <si>
    <t>亀田郡七飯町</t>
  </si>
  <si>
    <t>入間郡三芳町</t>
  </si>
  <si>
    <t>香取郡東庄町</t>
  </si>
  <si>
    <t>丹羽郡扶桑町</t>
  </si>
  <si>
    <t>南河内郡千早赤阪村</t>
  </si>
  <si>
    <t>嘉穂郡桂川町</t>
  </si>
  <si>
    <t>球磨郡山江村</t>
  </si>
  <si>
    <t>42</t>
  </si>
  <si>
    <t>07484</t>
  </si>
  <si>
    <t>東白川郡鮫川村</t>
  </si>
  <si>
    <t>08542</t>
  </si>
  <si>
    <t>猿島郡五霞町</t>
  </si>
  <si>
    <t>清瀬市</t>
  </si>
  <si>
    <t>下伊那郡阿南町</t>
  </si>
  <si>
    <t>大野郡白川村</t>
  </si>
  <si>
    <t>大島郡知名町</t>
  </si>
  <si>
    <t>オーランド諸島</t>
  </si>
  <si>
    <t>01343</t>
  </si>
  <si>
    <t>茅部郡鹿部町</t>
  </si>
  <si>
    <t>入間郡毛呂山町</t>
  </si>
  <si>
    <t>山武郡九十九里町</t>
  </si>
  <si>
    <t>海部郡大治町</t>
  </si>
  <si>
    <t>朝倉郡筑前町</t>
  </si>
  <si>
    <t>球磨郡球磨村</t>
  </si>
  <si>
    <t>43</t>
  </si>
  <si>
    <t>07501</t>
  </si>
  <si>
    <t>石川郡石川町</t>
  </si>
  <si>
    <t>08546</t>
  </si>
  <si>
    <t>猿島郡境町</t>
  </si>
  <si>
    <t>東久留米市</t>
  </si>
  <si>
    <t>下伊那郡阿智村</t>
  </si>
  <si>
    <t>大島郡与論町</t>
  </si>
  <si>
    <t>オマーン</t>
  </si>
  <si>
    <t>01345</t>
  </si>
  <si>
    <t>茅部郡森町</t>
  </si>
  <si>
    <t>入間郡越生町</t>
  </si>
  <si>
    <t>山武郡芝山町</t>
  </si>
  <si>
    <t>海部郡蟹江町</t>
  </si>
  <si>
    <t>朝倉郡東峰村</t>
  </si>
  <si>
    <t>球磨郡あさぎり町</t>
  </si>
  <si>
    <t>44</t>
  </si>
  <si>
    <t>07502</t>
  </si>
  <si>
    <t>石川郡玉川村</t>
  </si>
  <si>
    <t>08564</t>
  </si>
  <si>
    <t>北相馬郡利根町</t>
  </si>
  <si>
    <t>武蔵村山市</t>
  </si>
  <si>
    <t>下伊那郡平谷村</t>
  </si>
  <si>
    <t>オランダ</t>
  </si>
  <si>
    <t>01346</t>
  </si>
  <si>
    <t>二海郡八雲町</t>
  </si>
  <si>
    <t>比企郡滑川町</t>
  </si>
  <si>
    <t>山武郡横芝光町</t>
  </si>
  <si>
    <t>海部郡飛島村</t>
  </si>
  <si>
    <t>三井郡大刀洗町</t>
  </si>
  <si>
    <t>天草郡苓北町</t>
  </si>
  <si>
    <t>45</t>
  </si>
  <si>
    <t>07503</t>
  </si>
  <si>
    <t>石川郡平田村</t>
  </si>
  <si>
    <t>多摩市</t>
  </si>
  <si>
    <t>下伊那郡根羽村</t>
  </si>
  <si>
    <t>ガーナ</t>
  </si>
  <si>
    <t>01347</t>
  </si>
  <si>
    <t>山越郡長万部町</t>
  </si>
  <si>
    <t>比企郡嵐山町</t>
  </si>
  <si>
    <t>長生郡一宮町</t>
  </si>
  <si>
    <t>知多郡阿久比町</t>
  </si>
  <si>
    <t>三潴郡大木町</t>
  </si>
  <si>
    <t>46</t>
  </si>
  <si>
    <t>07504</t>
  </si>
  <si>
    <t>石川郡浅川町</t>
  </si>
  <si>
    <t>稲城市</t>
  </si>
  <si>
    <t>下伊那郡下條村</t>
  </si>
  <si>
    <t>カーボベルデ</t>
  </si>
  <si>
    <t>01361</t>
  </si>
  <si>
    <t>檜山郡江差町</t>
  </si>
  <si>
    <t>比企郡小川町</t>
  </si>
  <si>
    <t>長生郡睦沢町</t>
  </si>
  <si>
    <t>知多郡東浦町</t>
  </si>
  <si>
    <t>八女郡広川町</t>
  </si>
  <si>
    <t>47</t>
  </si>
  <si>
    <t>07505</t>
  </si>
  <si>
    <t>石川郡古殿町</t>
  </si>
  <si>
    <t>羽村市</t>
  </si>
  <si>
    <t>下伊那郡売木村</t>
  </si>
  <si>
    <t>ガーンジー</t>
  </si>
  <si>
    <t>01362</t>
  </si>
  <si>
    <t>檜山郡上ノ国町</t>
  </si>
  <si>
    <t>比企郡川島町</t>
  </si>
  <si>
    <t>長生郡長生村</t>
  </si>
  <si>
    <t>知多郡南知多町</t>
  </si>
  <si>
    <t>田川郡香春町</t>
  </si>
  <si>
    <t>90</t>
  </si>
  <si>
    <t>国外</t>
  </si>
  <si>
    <t>07521</t>
  </si>
  <si>
    <t>田村郡三春町</t>
  </si>
  <si>
    <t>あきる野市</t>
  </si>
  <si>
    <t>下伊那郡天龍村</t>
  </si>
  <si>
    <t>ガイアナ</t>
  </si>
  <si>
    <t>48</t>
  </si>
  <si>
    <t>01363</t>
  </si>
  <si>
    <t>檜山郡厚沢部町</t>
  </si>
  <si>
    <t>比企郡吉見町</t>
  </si>
  <si>
    <t>長生郡白子町</t>
  </si>
  <si>
    <t>知多郡美浜町</t>
  </si>
  <si>
    <t>田川郡添田町</t>
  </si>
  <si>
    <t>07522</t>
  </si>
  <si>
    <t>田村郡小野町</t>
  </si>
  <si>
    <t>西東京市</t>
  </si>
  <si>
    <t>下伊那郡泰阜村</t>
  </si>
  <si>
    <t>カザフスタン</t>
  </si>
  <si>
    <t>49</t>
  </si>
  <si>
    <t>01364</t>
  </si>
  <si>
    <t>爾志郡乙部町</t>
  </si>
  <si>
    <t>比企郡鳩山町</t>
  </si>
  <si>
    <t>長生郡長柄町</t>
  </si>
  <si>
    <t>知多郡武豊町</t>
  </si>
  <si>
    <t>田川郡糸田町</t>
  </si>
  <si>
    <t>07541</t>
  </si>
  <si>
    <t>双葉郡広野町</t>
  </si>
  <si>
    <t>西多摩郡瑞穂町</t>
  </si>
  <si>
    <t>下伊那郡喬木村</t>
  </si>
  <si>
    <t>カタール</t>
  </si>
  <si>
    <t>50</t>
  </si>
  <si>
    <t>01367</t>
  </si>
  <si>
    <t>奥尻郡奥尻町</t>
  </si>
  <si>
    <t>比企郡ときがわ町</t>
  </si>
  <si>
    <t>長生郡長南町</t>
  </si>
  <si>
    <t>額田郡幸田町</t>
  </si>
  <si>
    <t>田川郡川崎町</t>
  </si>
  <si>
    <t>07542</t>
  </si>
  <si>
    <t>双葉郡楢葉町</t>
  </si>
  <si>
    <t>西多摩郡日の出町</t>
  </si>
  <si>
    <t>下伊那郡豊丘村</t>
  </si>
  <si>
    <t>合衆国領有小離島</t>
  </si>
  <si>
    <t>51</t>
  </si>
  <si>
    <t>01370</t>
  </si>
  <si>
    <t>瀬棚郡今金町</t>
  </si>
  <si>
    <t>秩父郡横瀬町</t>
  </si>
  <si>
    <t>夷隅郡大多喜町</t>
  </si>
  <si>
    <t>北設楽郡設楽町</t>
  </si>
  <si>
    <t>田川郡大任町</t>
  </si>
  <si>
    <t>07543</t>
  </si>
  <si>
    <t>双葉郡富岡町</t>
  </si>
  <si>
    <t>西多摩郡檜原村</t>
  </si>
  <si>
    <t>下伊那郡大鹿村</t>
  </si>
  <si>
    <t>カナダ</t>
  </si>
  <si>
    <t>52</t>
  </si>
  <si>
    <t>01371</t>
  </si>
  <si>
    <t>久遠郡せたな町</t>
  </si>
  <si>
    <t>秩父郡皆野町</t>
  </si>
  <si>
    <t>夷隅郡御宿町</t>
  </si>
  <si>
    <t>北設楽郡東栄町</t>
  </si>
  <si>
    <t>田川郡赤村</t>
  </si>
  <si>
    <t>07544</t>
  </si>
  <si>
    <t>双葉郡川内村</t>
  </si>
  <si>
    <t>西多摩郡奥多摩町</t>
  </si>
  <si>
    <t>木曽郡上松町</t>
  </si>
  <si>
    <t>ガボン</t>
  </si>
  <si>
    <t>53</t>
  </si>
  <si>
    <t>01391</t>
  </si>
  <si>
    <t>島牧郡島牧村</t>
  </si>
  <si>
    <t>秩父郡長瀞町</t>
  </si>
  <si>
    <t>安房郡鋸南町</t>
  </si>
  <si>
    <t>北設楽郡豊根村</t>
  </si>
  <si>
    <t>田川郡福智町</t>
  </si>
  <si>
    <t>07545</t>
  </si>
  <si>
    <t>双葉郡大熊町</t>
  </si>
  <si>
    <t>大島町</t>
  </si>
  <si>
    <t>木曽郡南木曽町</t>
  </si>
  <si>
    <t>カメルーン</t>
  </si>
  <si>
    <t>54</t>
  </si>
  <si>
    <t>01392</t>
  </si>
  <si>
    <t>寿都郡寿都町</t>
  </si>
  <si>
    <t>秩父郡小鹿野町</t>
  </si>
  <si>
    <t>京都郡苅田町</t>
  </si>
  <si>
    <t>07546</t>
  </si>
  <si>
    <t>双葉郡双葉町</t>
  </si>
  <si>
    <t>利島村</t>
  </si>
  <si>
    <t>木曽郡木祖村</t>
  </si>
  <si>
    <t>ガンビア</t>
  </si>
  <si>
    <t>55</t>
  </si>
  <si>
    <t>01393</t>
  </si>
  <si>
    <t>寿都郡黒松内町</t>
  </si>
  <si>
    <t>秩父郡東秩父村</t>
  </si>
  <si>
    <t>京都郡みやこ町</t>
  </si>
  <si>
    <t>07547</t>
  </si>
  <si>
    <t>双葉郡浪江町</t>
  </si>
  <si>
    <t>新島村</t>
  </si>
  <si>
    <t>木曽郡王滝村</t>
  </si>
  <si>
    <t>カンボジア</t>
  </si>
  <si>
    <t>56</t>
  </si>
  <si>
    <t>01394</t>
  </si>
  <si>
    <t>磯谷郡蘭越町</t>
  </si>
  <si>
    <t>児玉郡美里町</t>
  </si>
  <si>
    <t>築上郡吉富町</t>
  </si>
  <si>
    <t>07548</t>
  </si>
  <si>
    <t>双葉郡葛尾村</t>
  </si>
  <si>
    <t>神津島村</t>
  </si>
  <si>
    <t>木曽郡大桑村</t>
  </si>
  <si>
    <t>北マリアナ諸島</t>
  </si>
  <si>
    <t>57</t>
  </si>
  <si>
    <t>01395</t>
  </si>
  <si>
    <t>虻田郡ニセコ町</t>
  </si>
  <si>
    <t>児玉郡神川町</t>
  </si>
  <si>
    <t>築上郡上毛町</t>
  </si>
  <si>
    <t>07561</t>
  </si>
  <si>
    <t>相馬郡新地町</t>
  </si>
  <si>
    <t>三宅島三宅村</t>
  </si>
  <si>
    <t>木曽郡木曽町</t>
  </si>
  <si>
    <t>ギニア</t>
  </si>
  <si>
    <t>58</t>
  </si>
  <si>
    <t>01396</t>
  </si>
  <si>
    <t>虻田郡真狩村</t>
  </si>
  <si>
    <t>児玉郡上里町</t>
  </si>
  <si>
    <t>築上郡築上町</t>
  </si>
  <si>
    <t>07564</t>
  </si>
  <si>
    <t>相馬郡飯舘村</t>
  </si>
  <si>
    <t>御蔵島村</t>
  </si>
  <si>
    <t>東筑摩郡麻績村</t>
  </si>
  <si>
    <t>ギニアビサウ</t>
  </si>
  <si>
    <t>59</t>
  </si>
  <si>
    <t>01397</t>
  </si>
  <si>
    <t>虻田郡留寿都村</t>
  </si>
  <si>
    <t>大里郡寄居町</t>
  </si>
  <si>
    <t>八丈島八丈町</t>
  </si>
  <si>
    <t>東筑摩郡生坂村</t>
  </si>
  <si>
    <t>キプロス</t>
  </si>
  <si>
    <t>60</t>
  </si>
  <si>
    <t>01398</t>
  </si>
  <si>
    <t>虻田郡喜茂別町</t>
  </si>
  <si>
    <t>南埼玉郡宮代町</t>
  </si>
  <si>
    <t>青ヶ島村</t>
  </si>
  <si>
    <t>東筑摩郡山形村</t>
  </si>
  <si>
    <t>キューバ</t>
  </si>
  <si>
    <t>61</t>
  </si>
  <si>
    <t>01399</t>
  </si>
  <si>
    <t>虻田郡京極町</t>
  </si>
  <si>
    <t>北葛飾郡杉戸町</t>
  </si>
  <si>
    <t>小笠原村</t>
  </si>
  <si>
    <t>東筑摩郡朝日村</t>
  </si>
  <si>
    <t>キュラソー</t>
  </si>
  <si>
    <t>62</t>
  </si>
  <si>
    <t>01400</t>
  </si>
  <si>
    <t>虻田郡倶知安町</t>
  </si>
  <si>
    <t>北葛飾郡松伏町</t>
  </si>
  <si>
    <t>東筑摩郡筑北村</t>
  </si>
  <si>
    <t>ギリシャ</t>
  </si>
  <si>
    <t>63</t>
  </si>
  <si>
    <t>01401</t>
  </si>
  <si>
    <t>岩内郡共和町</t>
  </si>
  <si>
    <t>北安曇郡池田町</t>
  </si>
  <si>
    <t>キリバス</t>
  </si>
  <si>
    <t>64</t>
  </si>
  <si>
    <t>01402</t>
  </si>
  <si>
    <t>岩内郡岩内町</t>
  </si>
  <si>
    <t>北安曇郡松川村</t>
  </si>
  <si>
    <t>キルギス</t>
  </si>
  <si>
    <t>65</t>
  </si>
  <si>
    <t>01403</t>
  </si>
  <si>
    <t>古宇郡泊村</t>
  </si>
  <si>
    <t>北安曇郡白馬村</t>
  </si>
  <si>
    <t>グアテマラ</t>
  </si>
  <si>
    <t>66</t>
  </si>
  <si>
    <t>01404</t>
  </si>
  <si>
    <t>古宇郡神恵内村</t>
  </si>
  <si>
    <t>北安曇郡小谷村</t>
  </si>
  <si>
    <t>グアドループ</t>
  </si>
  <si>
    <t>67</t>
  </si>
  <si>
    <t>01405</t>
  </si>
  <si>
    <t>積丹郡積丹町</t>
  </si>
  <si>
    <t>埴科郡坂城町</t>
  </si>
  <si>
    <t>グアム</t>
  </si>
  <si>
    <t>01406</t>
  </si>
  <si>
    <t>古平郡古平町</t>
  </si>
  <si>
    <t>上高井郡小布施町</t>
  </si>
  <si>
    <t>クウェート</t>
  </si>
  <si>
    <t>01407</t>
  </si>
  <si>
    <t>余市郡仁木町</t>
  </si>
  <si>
    <t>上高井郡高山村</t>
  </si>
  <si>
    <t>クック諸島</t>
  </si>
  <si>
    <t>01408</t>
  </si>
  <si>
    <t>余市郡余市町</t>
  </si>
  <si>
    <t>下高井郡山ノ内町</t>
  </si>
  <si>
    <t>グリーンランド</t>
  </si>
  <si>
    <t>01409</t>
  </si>
  <si>
    <t>余市郡赤井川村</t>
  </si>
  <si>
    <t>下高井郡木島平村</t>
  </si>
  <si>
    <t>クリスマス島</t>
  </si>
  <si>
    <t>01423</t>
  </si>
  <si>
    <t>空知郡南幌町</t>
  </si>
  <si>
    <t>下高井郡野沢温泉村</t>
  </si>
  <si>
    <t>グレナダ</t>
  </si>
  <si>
    <t>01424</t>
  </si>
  <si>
    <t>空知郡奈井江町</t>
  </si>
  <si>
    <t>上水内郡信濃町</t>
  </si>
  <si>
    <t>クロアチア</t>
  </si>
  <si>
    <t>01425</t>
  </si>
  <si>
    <t>空知郡上砂川町</t>
  </si>
  <si>
    <t>上水内郡小川村</t>
  </si>
  <si>
    <t>ケイマン諸島</t>
  </si>
  <si>
    <t>01427</t>
  </si>
  <si>
    <t>夕張郡由仁町</t>
  </si>
  <si>
    <t>上水内郡飯綱町</t>
  </si>
  <si>
    <t>ケニア</t>
  </si>
  <si>
    <t>01428</t>
  </si>
  <si>
    <t>夕張郡長沼町</t>
  </si>
  <si>
    <t>下水内郡栄村</t>
  </si>
  <si>
    <t>コートジボワール</t>
  </si>
  <si>
    <t>01429</t>
  </si>
  <si>
    <t>夕張郡栗山町</t>
  </si>
  <si>
    <t>ココス（キーリング）諸島</t>
  </si>
  <si>
    <t>01430</t>
  </si>
  <si>
    <t>樺戸郡月形町</t>
  </si>
  <si>
    <t>コスタリカ</t>
  </si>
  <si>
    <t>01431</t>
  </si>
  <si>
    <t>樺戸郡浦臼町</t>
  </si>
  <si>
    <t>コモロ</t>
  </si>
  <si>
    <t>01432</t>
  </si>
  <si>
    <t>樺戸郡新十津川町</t>
  </si>
  <si>
    <t>コロンビア</t>
  </si>
  <si>
    <t>01433</t>
  </si>
  <si>
    <t>雨竜郡妹背牛町</t>
  </si>
  <si>
    <t>コンゴ共和国</t>
  </si>
  <si>
    <t>01434</t>
  </si>
  <si>
    <t>雨竜郡秩父別町</t>
  </si>
  <si>
    <t>コンゴ民主共和国</t>
  </si>
  <si>
    <t>01436</t>
  </si>
  <si>
    <t>雨竜郡雨竜町</t>
  </si>
  <si>
    <t>サウジアラビア</t>
  </si>
  <si>
    <t>01437</t>
  </si>
  <si>
    <t>雨竜郡北竜町</t>
  </si>
  <si>
    <t>サウスジョージア・サウスサンドウィッチ諸島</t>
  </si>
  <si>
    <t>01438</t>
  </si>
  <si>
    <t>雨竜郡沼田町</t>
  </si>
  <si>
    <t>サモア</t>
  </si>
  <si>
    <t>01452</t>
  </si>
  <si>
    <t>上川郡鷹栖町</t>
  </si>
  <si>
    <t>サントメ・プリンシペ</t>
  </si>
  <si>
    <t>01453</t>
  </si>
  <si>
    <t>上川郡東神楽町</t>
  </si>
  <si>
    <t>サン・バルテルミー</t>
  </si>
  <si>
    <t>01454</t>
  </si>
  <si>
    <t>上川郡当麻町</t>
  </si>
  <si>
    <t>ザンビア</t>
  </si>
  <si>
    <t>01455</t>
  </si>
  <si>
    <t>上川郡比布町</t>
  </si>
  <si>
    <t>サンピエール島・ミクロン島</t>
  </si>
  <si>
    <t>01456</t>
  </si>
  <si>
    <t>上川郡愛別町</t>
  </si>
  <si>
    <t>サンマリノ</t>
  </si>
  <si>
    <t>01457</t>
  </si>
  <si>
    <t>上川郡上川町</t>
  </si>
  <si>
    <t>サン・マルタン（フランス領）</t>
  </si>
  <si>
    <t>01458</t>
  </si>
  <si>
    <t>上川郡東川町</t>
  </si>
  <si>
    <t>シエラレオネ</t>
  </si>
  <si>
    <t>01459</t>
  </si>
  <si>
    <t>上川郡美瑛町</t>
  </si>
  <si>
    <t>ジブチ</t>
  </si>
  <si>
    <t>01460</t>
  </si>
  <si>
    <t>空知郡上富良野町</t>
  </si>
  <si>
    <t>ジブラルタル</t>
  </si>
  <si>
    <t>01461</t>
  </si>
  <si>
    <t>空知郡中富良野町</t>
  </si>
  <si>
    <t>ジャージー</t>
  </si>
  <si>
    <t>01462</t>
  </si>
  <si>
    <t>空知郡南富良野町</t>
  </si>
  <si>
    <t>ジャマイカ</t>
  </si>
  <si>
    <t>01463</t>
  </si>
  <si>
    <t>勇払郡占冠村</t>
  </si>
  <si>
    <t>ジョージア</t>
  </si>
  <si>
    <t>01464</t>
  </si>
  <si>
    <t>上川郡和寒町</t>
  </si>
  <si>
    <t>シリア・アラブ共和国</t>
  </si>
  <si>
    <t>01465</t>
  </si>
  <si>
    <t>上川郡剣淵町</t>
  </si>
  <si>
    <t>シンガポール</t>
  </si>
  <si>
    <t>01468</t>
  </si>
  <si>
    <t>上川郡下川町</t>
  </si>
  <si>
    <t>シント・マールテン（オランダ領）</t>
  </si>
  <si>
    <t>01469</t>
  </si>
  <si>
    <t>中川郡美深町</t>
  </si>
  <si>
    <t>ジンバブエ</t>
  </si>
  <si>
    <t>01470</t>
  </si>
  <si>
    <t>中川郡音威子府村</t>
  </si>
  <si>
    <t>スイス</t>
  </si>
  <si>
    <t>01471</t>
  </si>
  <si>
    <t>中川郡中川町</t>
  </si>
  <si>
    <t>スウェーデン</t>
  </si>
  <si>
    <t>01472</t>
  </si>
  <si>
    <t>雨竜郡幌加内町</t>
  </si>
  <si>
    <t>スーダン</t>
  </si>
  <si>
    <t>01481</t>
  </si>
  <si>
    <t>増毛郡増毛町</t>
  </si>
  <si>
    <t>スヴァールバル諸島およびヤンマイエン島</t>
  </si>
  <si>
    <t>01482</t>
  </si>
  <si>
    <t>留萌郡小平町</t>
  </si>
  <si>
    <t>スペイン</t>
  </si>
  <si>
    <t>01483</t>
  </si>
  <si>
    <t>苫前郡苫前町</t>
  </si>
  <si>
    <t>スリナム</t>
  </si>
  <si>
    <t>01484</t>
  </si>
  <si>
    <t>苫前郡羽幌町</t>
  </si>
  <si>
    <t>スリランカ</t>
  </si>
  <si>
    <t>01485</t>
  </si>
  <si>
    <t>苫前郡初山別村</t>
  </si>
  <si>
    <t>スロバキア</t>
  </si>
  <si>
    <t>01486</t>
  </si>
  <si>
    <t>天塩郡遠別町</t>
  </si>
  <si>
    <t>スロベニア</t>
  </si>
  <si>
    <t>01487</t>
  </si>
  <si>
    <t>天塩郡天塩町</t>
  </si>
  <si>
    <t>スワジランド</t>
  </si>
  <si>
    <t>01511</t>
  </si>
  <si>
    <t>宗谷郡猿払村</t>
  </si>
  <si>
    <t>セーシェル</t>
  </si>
  <si>
    <t>01512</t>
  </si>
  <si>
    <t>枝幸郡浜頓別町</t>
  </si>
  <si>
    <t>赤道ギニア</t>
  </si>
  <si>
    <t>01513</t>
  </si>
  <si>
    <t>枝幸郡中頓別町</t>
  </si>
  <si>
    <t>セネガル</t>
  </si>
  <si>
    <t>01514</t>
  </si>
  <si>
    <t>枝幸郡枝幸町</t>
  </si>
  <si>
    <t>セルビア</t>
  </si>
  <si>
    <t>01516</t>
  </si>
  <si>
    <t>天塩郡豊富町</t>
  </si>
  <si>
    <t>セントクリストファー・ネイビス</t>
  </si>
  <si>
    <t>01517</t>
  </si>
  <si>
    <t>礼文郡礼文町</t>
  </si>
  <si>
    <t>セントビンセントおよびグレナディーン諸島</t>
  </si>
  <si>
    <t>01518</t>
  </si>
  <si>
    <t>利尻郡利尻町</t>
  </si>
  <si>
    <t>セントヘレナ・アセンションおよびトリスタンダクーニャ</t>
  </si>
  <si>
    <t>01519</t>
  </si>
  <si>
    <t>利尻郡利尻富士町</t>
  </si>
  <si>
    <t>セントルシア</t>
  </si>
  <si>
    <t>01520</t>
  </si>
  <si>
    <t>天塩郡幌延町</t>
  </si>
  <si>
    <t>ソマリア</t>
  </si>
  <si>
    <t>01543</t>
  </si>
  <si>
    <t>網走郡美幌町</t>
  </si>
  <si>
    <t>090</t>
  </si>
  <si>
    <t>ソロモン諸島</t>
  </si>
  <si>
    <t>01544</t>
  </si>
  <si>
    <t>網走郡津別町</t>
  </si>
  <si>
    <t>タークス・カイコス諸島</t>
  </si>
  <si>
    <t>01545</t>
  </si>
  <si>
    <t>斜里郡斜里町</t>
  </si>
  <si>
    <t>タイ</t>
  </si>
  <si>
    <t>01546</t>
  </si>
  <si>
    <t>斜里郡清里町</t>
  </si>
  <si>
    <t>大韓民国</t>
  </si>
  <si>
    <t>01547</t>
  </si>
  <si>
    <t>斜里郡小清水町</t>
  </si>
  <si>
    <t>台湾</t>
  </si>
  <si>
    <t>01549</t>
  </si>
  <si>
    <t>常呂郡訓子府町</t>
  </si>
  <si>
    <t>タジキスタン</t>
  </si>
  <si>
    <t>01550</t>
  </si>
  <si>
    <t>常呂郡置戸町</t>
  </si>
  <si>
    <t>タンザニア</t>
  </si>
  <si>
    <t>01552</t>
  </si>
  <si>
    <t>常呂郡佐呂間町</t>
  </si>
  <si>
    <t>チェコ</t>
  </si>
  <si>
    <t>01555</t>
  </si>
  <si>
    <t>紋別郡遠軽町</t>
  </si>
  <si>
    <t>チャド</t>
  </si>
  <si>
    <t>01559</t>
  </si>
  <si>
    <t>紋別郡湧別町</t>
  </si>
  <si>
    <t>中央アフリカ共和国</t>
  </si>
  <si>
    <t>01560</t>
  </si>
  <si>
    <t>紋別郡滝上町</t>
  </si>
  <si>
    <t>中華人民共和国</t>
  </si>
  <si>
    <t>01561</t>
  </si>
  <si>
    <t>紋別郡興部町</t>
  </si>
  <si>
    <t>チュニジア</t>
  </si>
  <si>
    <t>01562</t>
  </si>
  <si>
    <t>紋別郡西興部村</t>
  </si>
  <si>
    <t>朝鮮籍</t>
  </si>
  <si>
    <t>01563</t>
  </si>
  <si>
    <t>紋別郡雄武町</t>
  </si>
  <si>
    <t>朝鮮民主主義人民共和国</t>
  </si>
  <si>
    <t>01564</t>
  </si>
  <si>
    <t>網走郡大空町</t>
  </si>
  <si>
    <t>チリ</t>
  </si>
  <si>
    <t>01571</t>
  </si>
  <si>
    <t>虻田郡豊浦町</t>
  </si>
  <si>
    <t>ツバル</t>
  </si>
  <si>
    <t>01575</t>
  </si>
  <si>
    <t>有珠郡壮瞥町</t>
  </si>
  <si>
    <t>デンマーク</t>
  </si>
  <si>
    <t>01578</t>
  </si>
  <si>
    <t>白老郡白老町</t>
  </si>
  <si>
    <t>ドイツ</t>
  </si>
  <si>
    <t>01581</t>
  </si>
  <si>
    <t>勇払郡厚真町</t>
  </si>
  <si>
    <t>トーゴ</t>
  </si>
  <si>
    <t>01584</t>
  </si>
  <si>
    <t>虻田郡洞爺湖町</t>
  </si>
  <si>
    <t>トケラウ</t>
  </si>
  <si>
    <t>01585</t>
  </si>
  <si>
    <t>勇払郡安平町</t>
  </si>
  <si>
    <t>ドミニカ共和国</t>
  </si>
  <si>
    <t>01586</t>
  </si>
  <si>
    <t>勇払郡むかわ町</t>
  </si>
  <si>
    <t>ドミニカ国</t>
  </si>
  <si>
    <t>01601</t>
  </si>
  <si>
    <t>沙流郡日高町</t>
  </si>
  <si>
    <t>トリニダード・トバゴ</t>
  </si>
  <si>
    <t>01602</t>
  </si>
  <si>
    <t>沙流郡平取町</t>
  </si>
  <si>
    <t>トルクメニスタン</t>
  </si>
  <si>
    <t>01604</t>
  </si>
  <si>
    <t>新冠郡新冠町</t>
  </si>
  <si>
    <t>トルコ</t>
  </si>
  <si>
    <t>01607</t>
  </si>
  <si>
    <t>浦河郡浦河町</t>
  </si>
  <si>
    <t>トンガ</t>
  </si>
  <si>
    <t>01608</t>
  </si>
  <si>
    <t>様似郡様似町</t>
  </si>
  <si>
    <t>ナイジェリア</t>
  </si>
  <si>
    <t>01609</t>
  </si>
  <si>
    <t>幌泉郡えりも町</t>
  </si>
  <si>
    <t>ナウル</t>
  </si>
  <si>
    <t>01610</t>
  </si>
  <si>
    <t>日高郡新ひだか町</t>
  </si>
  <si>
    <t>ナミビア</t>
  </si>
  <si>
    <t>01631</t>
  </si>
  <si>
    <t>河東郡音更町</t>
  </si>
  <si>
    <t>010</t>
  </si>
  <si>
    <t>南極</t>
  </si>
  <si>
    <t>01632</t>
  </si>
  <si>
    <t>河東郡士幌町</t>
  </si>
  <si>
    <t>ニウエ</t>
  </si>
  <si>
    <t>01633</t>
  </si>
  <si>
    <t>河東郡上士幌町</t>
  </si>
  <si>
    <t>ニカラグア</t>
  </si>
  <si>
    <t>01634</t>
  </si>
  <si>
    <t>河東郡鹿追町</t>
  </si>
  <si>
    <t>ニジェール</t>
  </si>
  <si>
    <t>01635</t>
  </si>
  <si>
    <t>上川郡新得町</t>
  </si>
  <si>
    <t>西サハラ</t>
  </si>
  <si>
    <t>01636</t>
  </si>
  <si>
    <t>上川郡清水町</t>
  </si>
  <si>
    <t>ニューカレドニア</t>
  </si>
  <si>
    <t>01637</t>
  </si>
  <si>
    <t>河西郡芽室町</t>
  </si>
  <si>
    <t>ニュージーランド</t>
  </si>
  <si>
    <t>01638</t>
  </si>
  <si>
    <t>河西郡中札内村</t>
  </si>
  <si>
    <t>ネパール</t>
  </si>
  <si>
    <t>01639</t>
  </si>
  <si>
    <t>河西郡更別村</t>
  </si>
  <si>
    <t>ノーフォーク島</t>
  </si>
  <si>
    <t>01641</t>
  </si>
  <si>
    <t>広尾郡大樹町</t>
  </si>
  <si>
    <t>ノルウェー</t>
  </si>
  <si>
    <t>01642</t>
  </si>
  <si>
    <t>広尾郡広尾町</t>
  </si>
  <si>
    <t>ハード島とマクドナルド諸島</t>
  </si>
  <si>
    <t>01643</t>
  </si>
  <si>
    <t>中川郡幕別町</t>
  </si>
  <si>
    <t>048</t>
  </si>
  <si>
    <t>バーレーン</t>
  </si>
  <si>
    <t>01644</t>
  </si>
  <si>
    <t>中川郡池田町</t>
  </si>
  <si>
    <t>ハイチ</t>
  </si>
  <si>
    <t>01645</t>
  </si>
  <si>
    <t>中川郡豊頃町</t>
  </si>
  <si>
    <t>パキスタン</t>
  </si>
  <si>
    <t>01646</t>
  </si>
  <si>
    <t>中川郡本別町</t>
  </si>
  <si>
    <t>バチカン市国</t>
  </si>
  <si>
    <t>01647</t>
  </si>
  <si>
    <t>足寄郡足寄町</t>
  </si>
  <si>
    <t>パナマ</t>
  </si>
  <si>
    <t>01648</t>
  </si>
  <si>
    <t>足寄郡陸別町</t>
  </si>
  <si>
    <t>バヌアツ</t>
  </si>
  <si>
    <t>01649</t>
  </si>
  <si>
    <t>十勝郡浦幌町</t>
  </si>
  <si>
    <t>044</t>
  </si>
  <si>
    <t>バハマ</t>
  </si>
  <si>
    <t>01661</t>
  </si>
  <si>
    <t>釧路郡釧路町</t>
  </si>
  <si>
    <t>パプアニューギニア</t>
  </si>
  <si>
    <t>01662</t>
  </si>
  <si>
    <t>厚岸郡厚岸町</t>
  </si>
  <si>
    <t>060</t>
  </si>
  <si>
    <t>バミューダ</t>
  </si>
  <si>
    <t>01663</t>
  </si>
  <si>
    <t>厚岸郡浜中町</t>
  </si>
  <si>
    <t>パラオ</t>
  </si>
  <si>
    <t>01664</t>
  </si>
  <si>
    <t>川上郡標茶町</t>
  </si>
  <si>
    <t>パラグアイ</t>
  </si>
  <si>
    <t>01665</t>
  </si>
  <si>
    <t>川上郡弟子屈町</t>
  </si>
  <si>
    <t>052</t>
  </si>
  <si>
    <t>バルバドス</t>
  </si>
  <si>
    <t>01667</t>
  </si>
  <si>
    <t>阿寒郡鶴居村</t>
  </si>
  <si>
    <t>パレスチナ</t>
  </si>
  <si>
    <t>01668</t>
  </si>
  <si>
    <t>白糠郡白糠町</t>
  </si>
  <si>
    <t>ハンガリー</t>
  </si>
  <si>
    <t>01691</t>
  </si>
  <si>
    <t>野付郡別海町</t>
  </si>
  <si>
    <t>050</t>
  </si>
  <si>
    <t>バングラデシュ</t>
  </si>
  <si>
    <t>01692</t>
  </si>
  <si>
    <t>標津郡中標津町</t>
  </si>
  <si>
    <t>東ティモール</t>
  </si>
  <si>
    <t>01693</t>
  </si>
  <si>
    <t>標津郡標津町</t>
  </si>
  <si>
    <t>ピトケアン</t>
  </si>
  <si>
    <t>01694</t>
  </si>
  <si>
    <t>目梨郡羅臼町</t>
  </si>
  <si>
    <t>フィジー</t>
  </si>
  <si>
    <t>01695</t>
  </si>
  <si>
    <t>色丹郡色丹村</t>
  </si>
  <si>
    <t>フィリピン</t>
  </si>
  <si>
    <t>01696</t>
  </si>
  <si>
    <t>国後郡泊村</t>
  </si>
  <si>
    <t>フィンランド</t>
  </si>
  <si>
    <t>01697</t>
  </si>
  <si>
    <t>国後郡留夜別村</t>
  </si>
  <si>
    <t>064</t>
  </si>
  <si>
    <t>ブータン</t>
  </si>
  <si>
    <t>01698</t>
  </si>
  <si>
    <t>択捉郡留別村</t>
  </si>
  <si>
    <t>074</t>
  </si>
  <si>
    <t>ブーベ島</t>
  </si>
  <si>
    <t>01699</t>
  </si>
  <si>
    <t>紗那郡紗那村</t>
  </si>
  <si>
    <t>プエルトリコ</t>
  </si>
  <si>
    <t>01700</t>
  </si>
  <si>
    <t>蘂取郡蘂取村</t>
  </si>
  <si>
    <t>フェロー諸島</t>
  </si>
  <si>
    <t>フォークランド（マルビナス）諸島</t>
  </si>
  <si>
    <t>076</t>
  </si>
  <si>
    <t>ブラジル</t>
  </si>
  <si>
    <t>フランス</t>
  </si>
  <si>
    <t>フランス領ギアナ</t>
  </si>
  <si>
    <t>フランス領ポリネシア</t>
  </si>
  <si>
    <t>フランス領南方・南極地域</t>
  </si>
  <si>
    <t>ブルガリア</t>
  </si>
  <si>
    <t>ブルキナファソ</t>
  </si>
  <si>
    <t>096</t>
  </si>
  <si>
    <t>ブルネイ・ダルサラーム</t>
  </si>
  <si>
    <t>ブルンジ</t>
  </si>
  <si>
    <t>ベトナム</t>
  </si>
  <si>
    <t>ベナン</t>
  </si>
  <si>
    <t>ベネズエラ・ボリバル共和国</t>
  </si>
  <si>
    <t>ベラルーシ</t>
  </si>
  <si>
    <t>084</t>
  </si>
  <si>
    <t>ベリーズ</t>
  </si>
  <si>
    <t>ペルー</t>
  </si>
  <si>
    <t>056</t>
  </si>
  <si>
    <t>ベルギー</t>
  </si>
  <si>
    <t>ポーランド</t>
  </si>
  <si>
    <t>070</t>
  </si>
  <si>
    <t>ボスニア・ヘルツェゴビナ</t>
  </si>
  <si>
    <t>072</t>
  </si>
  <si>
    <t>ボツワナ</t>
  </si>
  <si>
    <t>ボネール、シント・ユースタティウスおよびサバ</t>
  </si>
  <si>
    <t>068</t>
  </si>
  <si>
    <t>ボリビア多民族国</t>
  </si>
  <si>
    <t>ポルトガル</t>
  </si>
  <si>
    <t>香港</t>
  </si>
  <si>
    <t>ホンジュラス</t>
  </si>
  <si>
    <t>マーシャル諸島</t>
  </si>
  <si>
    <t>マカオ</t>
  </si>
  <si>
    <t>マケドニア旧ユーゴスラビア共和国</t>
  </si>
  <si>
    <t>マダガスカル</t>
  </si>
  <si>
    <t>マヨット</t>
  </si>
  <si>
    <t>マラウイ</t>
  </si>
  <si>
    <t>マリ</t>
  </si>
  <si>
    <t>マルタ</t>
  </si>
  <si>
    <t>マルティニーク</t>
  </si>
  <si>
    <t>マレーシア</t>
  </si>
  <si>
    <t>マン島</t>
  </si>
  <si>
    <t>ミクロネシア連邦</t>
  </si>
  <si>
    <t>南アフリカ</t>
  </si>
  <si>
    <t>南スーダン</t>
  </si>
  <si>
    <t>ミャンマー</t>
  </si>
  <si>
    <t>メキシコ</t>
  </si>
  <si>
    <t>モーリシャス</t>
  </si>
  <si>
    <t>モーリタニア</t>
  </si>
  <si>
    <t>モザンビーク</t>
  </si>
  <si>
    <t>モナコ</t>
  </si>
  <si>
    <t>モルディブ</t>
  </si>
  <si>
    <t>モルドバ共和国</t>
  </si>
  <si>
    <t>モロッコ</t>
  </si>
  <si>
    <t>モンゴル</t>
  </si>
  <si>
    <t>モンテネグロ</t>
  </si>
  <si>
    <t>モントセラト</t>
  </si>
  <si>
    <t>ヨルダン</t>
  </si>
  <si>
    <t>ラオス人民民主共和国</t>
  </si>
  <si>
    <t>ラトビア</t>
  </si>
  <si>
    <t>リトアニア</t>
  </si>
  <si>
    <t>リビア</t>
  </si>
  <si>
    <t>リヒテンシュタイン</t>
  </si>
  <si>
    <t>リベリア</t>
  </si>
  <si>
    <t>ルーマニア</t>
  </si>
  <si>
    <t>ルクセンブルク</t>
  </si>
  <si>
    <t>ルワンダ</t>
  </si>
  <si>
    <t>レソト</t>
  </si>
  <si>
    <t>レバノン</t>
  </si>
  <si>
    <t>レユニオン</t>
  </si>
  <si>
    <t>ロシア連邦</t>
  </si>
  <si>
    <t>【非表示】リスト参照用シート</t>
  </si>
  <si>
    <t>個人法人マスタ</t>
  </si>
  <si>
    <t>業種マスタ</t>
  </si>
  <si>
    <t>権利の態様マスタ</t>
  </si>
  <si>
    <t>単・団の区分マスタ</t>
  </si>
  <si>
    <t>主たる地目マスタ</t>
  </si>
  <si>
    <t>権利の種類別マスタ</t>
  </si>
  <si>
    <t>移転設定別マスタ</t>
  </si>
  <si>
    <t>永住者等マスタ</t>
  </si>
  <si>
    <t>都市計画区域マスタ</t>
  </si>
  <si>
    <t>用途地域マスタ</t>
  </si>
  <si>
    <t>有無マスタ</t>
  </si>
  <si>
    <t>有マスタ</t>
  </si>
  <si>
    <t>個人法人</t>
  </si>
  <si>
    <t>権利の態様</t>
  </si>
  <si>
    <t>単・団の区分</t>
  </si>
  <si>
    <t>権利の種類別</t>
  </si>
  <si>
    <t>移転設定別</t>
  </si>
  <si>
    <t>永住者等</t>
  </si>
  <si>
    <t>都市計画区域</t>
  </si>
  <si>
    <t>1</t>
  </si>
  <si>
    <t>所有権売買</t>
  </si>
  <si>
    <t>田</t>
  </si>
  <si>
    <t>移転</t>
  </si>
  <si>
    <t>該当</t>
  </si>
  <si>
    <t>無指定</t>
  </si>
  <si>
    <t>2</t>
  </si>
  <si>
    <t>借地権売買</t>
  </si>
  <si>
    <t>4</t>
  </si>
  <si>
    <t>畑</t>
  </si>
  <si>
    <t>設定</t>
  </si>
  <si>
    <t>該当せず</t>
  </si>
  <si>
    <t>第１種低層住居専用地域</t>
  </si>
  <si>
    <t>3</t>
  </si>
  <si>
    <t>底地権売買</t>
  </si>
  <si>
    <t>5</t>
  </si>
  <si>
    <t>宅地</t>
  </si>
  <si>
    <t>第２種低層住居専用地域</t>
  </si>
  <si>
    <t>交換</t>
  </si>
  <si>
    <t>牧場</t>
  </si>
  <si>
    <t>第１種中高層住居専用地域</t>
  </si>
  <si>
    <t>代物弁済</t>
  </si>
  <si>
    <t>原野</t>
  </si>
  <si>
    <t>第２種中高層住居専用地域</t>
  </si>
  <si>
    <t>6</t>
  </si>
  <si>
    <t>譲渡担保</t>
  </si>
  <si>
    <t>山林</t>
  </si>
  <si>
    <t>第１種住居地域</t>
  </si>
  <si>
    <t>7</t>
  </si>
  <si>
    <t>売買予約</t>
  </si>
  <si>
    <t>保安林</t>
  </si>
  <si>
    <t>第２種住居地域</t>
  </si>
  <si>
    <t>8</t>
  </si>
  <si>
    <t>定期借地権</t>
  </si>
  <si>
    <t>雑種地</t>
  </si>
  <si>
    <t>準住居地域</t>
  </si>
  <si>
    <t>9</t>
  </si>
  <si>
    <t>近隣商業地域</t>
  </si>
  <si>
    <t>共有持分一部移転</t>
  </si>
  <si>
    <t>商業地域</t>
  </si>
  <si>
    <t>地上権売買</t>
  </si>
  <si>
    <t>準工業地域</t>
  </si>
  <si>
    <t>賃借権売買</t>
  </si>
  <si>
    <t>工業地域</t>
  </si>
  <si>
    <t>地位譲渡</t>
  </si>
  <si>
    <t>工業専用地域</t>
  </si>
  <si>
    <t>第三者のためにする契約</t>
  </si>
  <si>
    <t>田園住居地域</t>
  </si>
  <si>
    <t>形成権の譲渡</t>
  </si>
  <si>
    <t>停止（解除）条件付契約</t>
  </si>
  <si>
    <t>【非表示】利用目的参照用シート</t>
  </si>
  <si>
    <t>利用目的マスタ</t>
  </si>
  <si>
    <t>チェック用</t>
  </si>
  <si>
    <t>住宅「自用」</t>
  </si>
  <si>
    <t>住宅「賃貸」</t>
  </si>
  <si>
    <t>住宅「販売」</t>
  </si>
  <si>
    <t>商業施設「自用」</t>
  </si>
  <si>
    <t>商業施設「賃貸」</t>
  </si>
  <si>
    <t>商業施設「販売」</t>
  </si>
  <si>
    <t>生産施設</t>
  </si>
  <si>
    <t>レクリエーション施設</t>
  </si>
  <si>
    <t>ゴルフ場</t>
  </si>
  <si>
    <t>別荘「自用」</t>
  </si>
  <si>
    <t>別荘「賃貸」</t>
  </si>
  <si>
    <t>別荘「販売」</t>
  </si>
  <si>
    <t>林業</t>
  </si>
  <si>
    <t>農業・畜産業・水産業</t>
  </si>
  <si>
    <t>駐車場</t>
  </si>
  <si>
    <t>病院等その他の利用目的</t>
  </si>
  <si>
    <t>資産保有・転売等目的</t>
  </si>
  <si>
    <t>大分類</t>
  </si>
  <si>
    <t>小分類</t>
  </si>
  <si>
    <t>011</t>
  </si>
  <si>
    <t>戸建住宅「自用」</t>
  </si>
  <si>
    <t>戸建住宅「賃貸」</t>
  </si>
  <si>
    <t>戸建住宅「販売」</t>
  </si>
  <si>
    <t>事務所「自用」</t>
  </si>
  <si>
    <t>事務所「賃貸」</t>
  </si>
  <si>
    <t>事務所「販売」</t>
  </si>
  <si>
    <t>工場</t>
  </si>
  <si>
    <t>劇場</t>
  </si>
  <si>
    <t>通常コース</t>
  </si>
  <si>
    <t>農業用温室</t>
  </si>
  <si>
    <t>立体駐車場（地下あり）</t>
  </si>
  <si>
    <t>病院</t>
  </si>
  <si>
    <t>資産保有</t>
  </si>
  <si>
    <t>担保目的</t>
  </si>
  <si>
    <t>共同住宅「自用」</t>
  </si>
  <si>
    <t>共同住宅「賃貸」</t>
  </si>
  <si>
    <t>共同住宅「販売」</t>
  </si>
  <si>
    <t>物品販売店舗（大型）「自用」</t>
  </si>
  <si>
    <t>物品販売店舗（大型）「賃貸」</t>
  </si>
  <si>
    <t>物品販売店舗（大型）「販売」</t>
  </si>
  <si>
    <t>資材置場</t>
  </si>
  <si>
    <t>パチンコ店</t>
  </si>
  <si>
    <t>ショートコース</t>
  </si>
  <si>
    <t>畜舎</t>
  </si>
  <si>
    <t>立体駐車場（地下なし）</t>
  </si>
  <si>
    <t>砂利等採取</t>
  </si>
  <si>
    <t>転売</t>
  </si>
  <si>
    <t>取下げ</t>
  </si>
  <si>
    <t>013</t>
  </si>
  <si>
    <t>寄宿舎「自用」</t>
  </si>
  <si>
    <t>寄宿舎「賃貸」</t>
  </si>
  <si>
    <t>寄宿舎「販売」</t>
  </si>
  <si>
    <t>物品販売店舗（中・小型）「自用」</t>
  </si>
  <si>
    <t>物品販売店舗（中・小型）「賃貸」</t>
  </si>
  <si>
    <t>物品販売店舗（中・小型）「販売」</t>
  </si>
  <si>
    <t>倉庫</t>
  </si>
  <si>
    <t>スポーツ施設</t>
  </si>
  <si>
    <t>養魚場</t>
  </si>
  <si>
    <t>平屋駐車場</t>
  </si>
  <si>
    <t>産業廃棄物処理場</t>
  </si>
  <si>
    <t>その他（資産・転売）</t>
  </si>
  <si>
    <t>その他（その他）</t>
  </si>
  <si>
    <t>021</t>
  </si>
  <si>
    <t>分譲地「自用」</t>
  </si>
  <si>
    <t>分譲地「賃貸」</t>
  </si>
  <si>
    <t>分譲地「販売」</t>
  </si>
  <si>
    <t>飲食店「自用」</t>
  </si>
  <si>
    <t>飲食店「賃貸」</t>
  </si>
  <si>
    <t>飲食店「販売」</t>
  </si>
  <si>
    <t>流通施設（生産）</t>
  </si>
  <si>
    <t>スキー場</t>
  </si>
  <si>
    <t>その他（農業等）</t>
  </si>
  <si>
    <t>地下駐車場</t>
  </si>
  <si>
    <t>一般廃棄物処理場</t>
  </si>
  <si>
    <t>022</t>
  </si>
  <si>
    <t>その他「自用」</t>
  </si>
  <si>
    <t>その他「賃貸」</t>
  </si>
  <si>
    <t>その他「販売」</t>
  </si>
  <si>
    <t>銀行「自用」</t>
  </si>
  <si>
    <t>銀行「賃貸」</t>
  </si>
  <si>
    <t>銀行「販売」</t>
  </si>
  <si>
    <t>共同選果場</t>
  </si>
  <si>
    <t>アミューズメント施設</t>
  </si>
  <si>
    <t>その他（駐車場）</t>
  </si>
  <si>
    <t>残土処理場</t>
  </si>
  <si>
    <t>023</t>
  </si>
  <si>
    <t>ホテル「自用」</t>
  </si>
  <si>
    <t>ホテル「賃貸」</t>
  </si>
  <si>
    <t>ホテル「販売」</t>
  </si>
  <si>
    <t>交通ターミナル</t>
  </si>
  <si>
    <t>クアハウス</t>
  </si>
  <si>
    <t>リサイクル施設</t>
  </si>
  <si>
    <t>030</t>
  </si>
  <si>
    <t>流通施設（商業）「自用」</t>
  </si>
  <si>
    <t>流通施設（商業）「賃貸」</t>
  </si>
  <si>
    <t>流通施設（商業）「販売」</t>
  </si>
  <si>
    <t>電気・ガス等供給施設</t>
  </si>
  <si>
    <t>キャンプ場</t>
  </si>
  <si>
    <t>文化施設</t>
  </si>
  <si>
    <t>自動車整備工場「自用」</t>
  </si>
  <si>
    <t>自動車整備工場「賃貸」</t>
  </si>
  <si>
    <t>自動車整備工場「販売」</t>
  </si>
  <si>
    <t>電報・電話局</t>
  </si>
  <si>
    <t>庭園</t>
  </si>
  <si>
    <t>研修施設</t>
  </si>
  <si>
    <t>ガソリンスタンド「自用」</t>
  </si>
  <si>
    <t>ガソリンスタンド「賃貸」</t>
  </si>
  <si>
    <t>ガソリンスタンド「販売」</t>
  </si>
  <si>
    <t>その他（生産）</t>
  </si>
  <si>
    <t>菜園</t>
  </si>
  <si>
    <t>研究施設</t>
  </si>
  <si>
    <t>061</t>
  </si>
  <si>
    <t>その他（レク施設）</t>
  </si>
  <si>
    <t>学校</t>
  </si>
  <si>
    <t>062</t>
  </si>
  <si>
    <t>福祉関連施設</t>
  </si>
  <si>
    <t>063</t>
  </si>
  <si>
    <t>宗教法人施設</t>
  </si>
  <si>
    <t>集会所</t>
  </si>
  <si>
    <t>080</t>
  </si>
  <si>
    <t>墓園、墓地</t>
  </si>
  <si>
    <t>その他（病院等）</t>
  </si>
  <si>
    <t>100</t>
  </si>
  <si>
    <t>高速道路（道路部分）</t>
  </si>
  <si>
    <t>110</t>
  </si>
  <si>
    <t>高速道路（SA･PA）</t>
  </si>
  <si>
    <t>120</t>
  </si>
  <si>
    <t>【非表示】文字→コード変換用シート</t>
  </si>
  <si>
    <t>都道府県名コード化マスタ</t>
  </si>
  <si>
    <t>市区町村名コード化マスタ</t>
  </si>
  <si>
    <t>国籍等マスタ</t>
  </si>
  <si>
    <t>都道府県市区町村名コード化マスタ</t>
  </si>
  <si>
    <t>大区分名称付利用目的マスタ</t>
  </si>
  <si>
    <t>JISCODE</t>
  </si>
  <si>
    <t>コード</t>
  </si>
  <si>
    <t>大コード</t>
  </si>
  <si>
    <t>小コード</t>
  </si>
  <si>
    <t>都道府県市区町村名</t>
  </si>
  <si>
    <t>北海道札幌市中央区</t>
  </si>
  <si>
    <t>住宅「自用」戸建住宅「自用」</t>
  </si>
  <si>
    <t>北海道札幌市北区</t>
  </si>
  <si>
    <t>住宅「自用」共同住宅「自用」</t>
  </si>
  <si>
    <t>北海道札幌市東区</t>
  </si>
  <si>
    <t>住宅「自用」寄宿舎「自用」</t>
  </si>
  <si>
    <t>北海道札幌市白石区</t>
  </si>
  <si>
    <t>住宅「自用」分譲地「自用」</t>
  </si>
  <si>
    <t>北海道札幌市豊平区</t>
  </si>
  <si>
    <t>住宅「自用」その他「自用」</t>
  </si>
  <si>
    <t>北海道札幌市南区</t>
  </si>
  <si>
    <t>住宅「賃貸」戸建住宅「賃貸」</t>
  </si>
  <si>
    <t>北海道札幌市西区</t>
  </si>
  <si>
    <t>住宅「賃貸」共同住宅「賃貸」</t>
  </si>
  <si>
    <t>北海道札幌市厚別区</t>
  </si>
  <si>
    <t>住宅「賃貸」寄宿舎「賃貸」</t>
  </si>
  <si>
    <t>a</t>
  </si>
  <si>
    <t>北海道札幌市手稲区</t>
  </si>
  <si>
    <t>住宅「賃貸」分譲地「賃貸」</t>
  </si>
  <si>
    <t>b</t>
  </si>
  <si>
    <t>北海道札幌市清田区</t>
  </si>
  <si>
    <t>住宅「賃貸」その他「賃貸」</t>
  </si>
  <si>
    <t>北海道函館市</t>
  </si>
  <si>
    <t>住宅「販売」戸建住宅「販売」</t>
  </si>
  <si>
    <t>北海道小樽市</t>
  </si>
  <si>
    <t>住宅「販売」共同住宅「販売」</t>
  </si>
  <si>
    <t>北海道旭川市</t>
  </si>
  <si>
    <t>住宅「販売」寄宿舎「販売」</t>
  </si>
  <si>
    <t>北海道室蘭市</t>
  </si>
  <si>
    <t>住宅「販売」分譲地「販売」</t>
  </si>
  <si>
    <t>北海道釧路市</t>
  </si>
  <si>
    <t>住宅「販売」その他「販売」</t>
  </si>
  <si>
    <r>
      <rPr>
        <rFont val="MS PGothic"/>
        <color rgb="FF000000"/>
        <sz val="11.0"/>
      </rPr>
      <t>停止（</t>
    </r>
    <r>
      <rPr>
        <rFont val="ＭＳ Ｐゴシック"/>
        <color rgb="FF000000"/>
        <sz val="11.0"/>
      </rPr>
      <t>解除</t>
    </r>
    <r>
      <rPr>
        <rFont val="ＭＳ Ｐゴシック"/>
        <color rgb="FF000000"/>
        <sz val="11.0"/>
      </rPr>
      <t>）条件付契約</t>
    </r>
  </si>
  <si>
    <t>北海道帯広市</t>
  </si>
  <si>
    <t>商業施設「自用」事務所「自用」</t>
  </si>
  <si>
    <t>北海道北見市</t>
  </si>
  <si>
    <t>商業施設「自用」物品販売店舗（大型）「自用」</t>
  </si>
  <si>
    <t>北海道夕張市</t>
  </si>
  <si>
    <t>商業施設「自用」物品販売店舗（中・小型）「自用」</t>
  </si>
  <si>
    <t>北海道岩見沢市</t>
  </si>
  <si>
    <t>商業施設「自用」飲食店「自用」</t>
  </si>
  <si>
    <t>北海道網走市</t>
  </si>
  <si>
    <t>商業施設「自用」銀行「自用」</t>
  </si>
  <si>
    <t>北海道留萌市</t>
  </si>
  <si>
    <t>商業施設「自用」ホテル「自用」</t>
  </si>
  <si>
    <t>北海道苫小牧市</t>
  </si>
  <si>
    <t>商業施設「自用」流通施設（商業）「自用」</t>
  </si>
  <si>
    <t>北海道稚内市</t>
  </si>
  <si>
    <t>商業施設「自用」自動車整備工場「自用」</t>
  </si>
  <si>
    <t>北海道美唄市</t>
  </si>
  <si>
    <t>商業施設「自用」ガソリンスタンド「自用」</t>
  </si>
  <si>
    <t>北海道芦別市</t>
  </si>
  <si>
    <t>商業施設「自用」その他「自用」</t>
  </si>
  <si>
    <t>北海道江別市</t>
  </si>
  <si>
    <t>商業施設「賃貸」事務所「賃貸」</t>
  </si>
  <si>
    <t>北海道赤平市</t>
  </si>
  <si>
    <t>商業施設「賃貸」物品販売店舗（大型）「賃貸」</t>
  </si>
  <si>
    <t>北海道紋別市</t>
  </si>
  <si>
    <t>商業施設「賃貸」物品販売店舗（中・小型）「賃貸」</t>
  </si>
  <si>
    <t>北海道士別市</t>
  </si>
  <si>
    <t>商業施設「賃貸」飲食店「賃貸」</t>
  </si>
  <si>
    <t>北海道名寄市</t>
  </si>
  <si>
    <t>商業施設「賃貸」銀行「賃貸」</t>
  </si>
  <si>
    <t>北海道三笠市</t>
  </si>
  <si>
    <t>商業施設「賃貸」ホテル「賃貸」</t>
  </si>
  <si>
    <t>北海道根室市</t>
  </si>
  <si>
    <t>商業施設「賃貸」流通施設（商業）「賃貸」</t>
  </si>
  <si>
    <t>北海道千歳市</t>
  </si>
  <si>
    <t>商業施設「賃貸」自動車整備工場「賃貸」</t>
  </si>
  <si>
    <t>北海道滝川市</t>
  </si>
  <si>
    <t>商業施設「賃貸」ガソリンスタンド「賃貸」</t>
  </si>
  <si>
    <t>北海道砂川市</t>
  </si>
  <si>
    <t>商業施設「賃貸」その他「賃貸」</t>
  </si>
  <si>
    <t>北海道歌志内市</t>
  </si>
  <si>
    <t>商業施設「販売」事務所「販売」</t>
  </si>
  <si>
    <t>北海道深川市</t>
  </si>
  <si>
    <t>商業施設「販売」物品販売店舗（大型）「販売」</t>
  </si>
  <si>
    <t>北海道富良野市</t>
  </si>
  <si>
    <t>商業施設「販売」物品販売店舗（中・小型）「販売」</t>
  </si>
  <si>
    <t>北海道登別市</t>
  </si>
  <si>
    <t>商業施設「販売」飲食店「販売」</t>
  </si>
  <si>
    <t>北海道恵庭市</t>
  </si>
  <si>
    <t>商業施設「販売」銀行「販売」</t>
  </si>
  <si>
    <t>北海道伊達市</t>
  </si>
  <si>
    <t>商業施設「販売」ホテル「販売」</t>
  </si>
  <si>
    <t>北海道北広島市</t>
  </si>
  <si>
    <t>商業施設「販売」流通施設（商業）「販売」</t>
  </si>
  <si>
    <t>北海道石狩市</t>
  </si>
  <si>
    <t>商業施設「販売」自動車整備工場「販売」</t>
  </si>
  <si>
    <t>北海道北斗市</t>
  </si>
  <si>
    <t>商業施設「販売」ガソリンスタンド「販売」</t>
  </si>
  <si>
    <t>札幌郡広島町</t>
  </si>
  <si>
    <t>01301</t>
  </si>
  <si>
    <t>北海道石狩郡当別町</t>
  </si>
  <si>
    <t>商業施設「販売」その他「販売」</t>
  </si>
  <si>
    <t>石狩郡石狩町</t>
  </si>
  <si>
    <t>01302</t>
  </si>
  <si>
    <t>北海道石狩郡新篠津村</t>
  </si>
  <si>
    <t>生産施設工場</t>
  </si>
  <si>
    <t>北海道松前郡松前町</t>
  </si>
  <si>
    <t>生産施設資材置場</t>
  </si>
  <si>
    <t>北海道松前郡福島町</t>
  </si>
  <si>
    <t>生産施設倉庫</t>
  </si>
  <si>
    <t>厚田郡厚田村</t>
  </si>
  <si>
    <t>01305</t>
  </si>
  <si>
    <t>北海道上磯郡知内町</t>
  </si>
  <si>
    <t>生産施設流通施設（生産）</t>
  </si>
  <si>
    <t>浜益郡浜益村</t>
  </si>
  <si>
    <t>01306</t>
  </si>
  <si>
    <t>北海道上磯郡木古内町</t>
  </si>
  <si>
    <t>生産施設共同選果場</t>
  </si>
  <si>
    <t>北海道亀田郡七飯町</t>
  </si>
  <si>
    <t>生産施設交通ターミナル</t>
  </si>
  <si>
    <t>北海道茅部郡鹿部町</t>
  </si>
  <si>
    <t>生産施設電気・ガス等供給施設</t>
  </si>
  <si>
    <t>北海道茅部郡森町</t>
  </si>
  <si>
    <t>生産施設電報・電話局</t>
  </si>
  <si>
    <t>北海道二海郡八雲町</t>
  </si>
  <si>
    <t>生産施設その他（生産）</t>
  </si>
  <si>
    <t>上磯郡上磯町</t>
  </si>
  <si>
    <t>01335</t>
  </si>
  <si>
    <t>北海道山越郡長万部町</t>
  </si>
  <si>
    <t>レクリエーション施設劇場</t>
  </si>
  <si>
    <t>亀田郡大野町</t>
  </si>
  <si>
    <t>01336</t>
  </si>
  <si>
    <t>北海道檜山郡江差町</t>
  </si>
  <si>
    <t>レクリエーション施設パチンコ店</t>
  </si>
  <si>
    <t>北海道檜山郡上ノ国町</t>
  </si>
  <si>
    <t>レクリエーション施設スポーツ施設</t>
  </si>
  <si>
    <t>亀田郡戸井町</t>
  </si>
  <si>
    <t>01339</t>
  </si>
  <si>
    <t>北海道檜山郡厚沢部町</t>
  </si>
  <si>
    <t>レクリエーション施設スキー場</t>
  </si>
  <si>
    <t>亀田郡恵山町</t>
  </si>
  <si>
    <t>01340</t>
  </si>
  <si>
    <t>北海道爾志郡乙部町</t>
  </si>
  <si>
    <t>レクリエーション施設アミューズメント施設</t>
  </si>
  <si>
    <t>亀田郡椴法華村</t>
  </si>
  <si>
    <t>01341</t>
  </si>
  <si>
    <t>北海道奥尻郡奥尻町</t>
  </si>
  <si>
    <t>レクリエーション施設クアハウス</t>
  </si>
  <si>
    <t>茅部郡南茅部町</t>
  </si>
  <si>
    <t>01342</t>
  </si>
  <si>
    <t>北海道瀬棚郡今金町</t>
  </si>
  <si>
    <t>レクリエーション施設キャンプ場</t>
  </si>
  <si>
    <t>北海道久遠郡せたな町</t>
  </si>
  <si>
    <t>レクリエーション施設庭園</t>
  </si>
  <si>
    <t>茅部郡砂原町</t>
  </si>
  <si>
    <t>01344</t>
  </si>
  <si>
    <t>北海道島牧郡島牧村</t>
  </si>
  <si>
    <t>レクリエーション施設菜園</t>
  </si>
  <si>
    <t>北海道寿都郡寿都町</t>
  </si>
  <si>
    <t>レクリエーション施設その他（レク施設）</t>
  </si>
  <si>
    <t>北海道寿都郡黒松内町</t>
  </si>
  <si>
    <t>ゴルフ場通常コース</t>
  </si>
  <si>
    <t>北海道磯谷郡蘭越町</t>
  </si>
  <si>
    <t>ゴルフ場ショートコース</t>
  </si>
  <si>
    <t>桧山郡江差町</t>
  </si>
  <si>
    <t>北海道虻田郡ニセコ町</t>
  </si>
  <si>
    <t>別荘「自用」別荘「自用」</t>
  </si>
  <si>
    <t>桧山郡上ノ国町</t>
  </si>
  <si>
    <t>北海道虻田郡真狩村</t>
  </si>
  <si>
    <t>別荘「賃貸」別荘「賃貸」</t>
  </si>
  <si>
    <t>桧山郡厚沢部町</t>
  </si>
  <si>
    <t>北海道虻田郡留寿都村</t>
  </si>
  <si>
    <t>別荘「販売」別荘「販売」</t>
  </si>
  <si>
    <t>北海道虻田郡喜茂別町</t>
  </si>
  <si>
    <t>林業林業</t>
  </si>
  <si>
    <t>爾志郡熊石町</t>
  </si>
  <si>
    <t>01365</t>
  </si>
  <si>
    <t>北海道虻田郡京極町</t>
  </si>
  <si>
    <t>農業・畜産業・水産業農業用温室</t>
  </si>
  <si>
    <t>久遠郡大成町</t>
  </si>
  <si>
    <t>01366</t>
  </si>
  <si>
    <t>北海道虻田郡倶知安町</t>
  </si>
  <si>
    <t>農業・畜産業・水産業畜舎</t>
  </si>
  <si>
    <t>北海道岩内郡共和町</t>
  </si>
  <si>
    <t>農業・畜産業・水産業養魚場</t>
  </si>
  <si>
    <t>瀬棚郡瀬棚町</t>
  </si>
  <si>
    <t>01368</t>
  </si>
  <si>
    <t>北海道岩内郡岩内町</t>
  </si>
  <si>
    <t>農業・畜産業・水産業その他（農業等）</t>
  </si>
  <si>
    <t>瀬棚郡北桧山町</t>
  </si>
  <si>
    <t>01369</t>
  </si>
  <si>
    <t>北海道古宇郡泊村</t>
  </si>
  <si>
    <t>駐車場立体駐車場（地下あり）</t>
  </si>
  <si>
    <t>北海道古宇郡神恵内村</t>
  </si>
  <si>
    <t>駐車場立体駐車場（地下なし）</t>
  </si>
  <si>
    <t>北海道積丹郡積丹町</t>
  </si>
  <si>
    <t>駐車場平屋駐車場</t>
  </si>
  <si>
    <t>北海道古平郡古平町</t>
  </si>
  <si>
    <t>駐車場地下駐車場</t>
  </si>
  <si>
    <t>北海道余市郡仁木町</t>
  </si>
  <si>
    <t>駐車場その他（駐車場）</t>
  </si>
  <si>
    <t>北海道余市郡余市町</t>
  </si>
  <si>
    <t>病院等その他の利用目的病院</t>
  </si>
  <si>
    <t>北海道余市郡赤井川村</t>
  </si>
  <si>
    <t>病院等その他の利用目的砂利等採取</t>
  </si>
  <si>
    <t>北海道空知郡南幌町</t>
  </si>
  <si>
    <t>病院等その他の利用目的産業廃棄物処理場</t>
  </si>
  <si>
    <t>北海道空知郡奈井江町</t>
  </si>
  <si>
    <t>病院等その他の利用目的一般廃棄物処理場</t>
  </si>
  <si>
    <t>北海道空知郡上砂川町</t>
  </si>
  <si>
    <t>病院等その他の利用目的残土処理場</t>
  </si>
  <si>
    <t>北海道夕張郡由仁町</t>
  </si>
  <si>
    <t>病院等その他の利用目的リサイクル施設</t>
  </si>
  <si>
    <t>北海道夕張郡長沼町</t>
  </si>
  <si>
    <t>病院等その他の利用目的文化施設</t>
  </si>
  <si>
    <t>北海道夕張郡栗山町</t>
  </si>
  <si>
    <t>病院等その他の利用目的研修施設</t>
  </si>
  <si>
    <t>北海道樺戸郡月形町</t>
  </si>
  <si>
    <t>病院等その他の利用目的研究施設</t>
  </si>
  <si>
    <t>北海道樺戸郡浦臼町</t>
  </si>
  <si>
    <t>病院等その他の利用目的学校</t>
  </si>
  <si>
    <t>北海道樺戸郡新十津川町</t>
  </si>
  <si>
    <t>病院等その他の利用目的福祉関連施設</t>
  </si>
  <si>
    <t>北海道雨竜郡妹背牛町</t>
  </si>
  <si>
    <t>病院等その他の利用目的宗教法人施設</t>
  </si>
  <si>
    <t>北海道雨竜郡秩父別町</t>
  </si>
  <si>
    <t>病院等その他の利用目的集会所</t>
  </si>
  <si>
    <t>北海道雨竜郡雨竜町</t>
  </si>
  <si>
    <t>病院等その他の利用目的墓園、墓地</t>
  </si>
  <si>
    <t>北海道雨竜郡北竜町</t>
  </si>
  <si>
    <t>病院等その他の利用目的その他（病院等）</t>
  </si>
  <si>
    <t>北海道雨竜郡沼田町</t>
  </si>
  <si>
    <t>病院等その他の利用目的高速道路（道路部分）</t>
  </si>
  <si>
    <t>北海道上川郡鷹栖町</t>
  </si>
  <si>
    <t>病院等その他の利用目的高速道路（SA･PA）</t>
  </si>
  <si>
    <t>空知郡北村</t>
  </si>
  <si>
    <t>01421</t>
  </si>
  <si>
    <t>北海道上川郡東神楽町</t>
  </si>
  <si>
    <t>資産保有・転売等目的資産保有</t>
  </si>
  <si>
    <t>空知郡栗沢町</t>
  </si>
  <si>
    <t>01422</t>
  </si>
  <si>
    <t>北海道上川郡当麻町</t>
  </si>
  <si>
    <t>資産保有・転売等目的転売</t>
  </si>
  <si>
    <t>北海道上川郡比布町</t>
  </si>
  <si>
    <t>資産保有・転売等目的その他（資産・転売）</t>
  </si>
  <si>
    <t>北海道上川郡愛別町</t>
  </si>
  <si>
    <t>その他担保目的</t>
  </si>
  <si>
    <t>北海道上川郡上川町</t>
  </si>
  <si>
    <t>その他取下げ</t>
  </si>
  <si>
    <t>北海道上川郡東川町</t>
  </si>
  <si>
    <t>その他その他（その他）</t>
  </si>
  <si>
    <t>北海道上川郡美瑛町</t>
  </si>
  <si>
    <t>北海道空知郡上富良野町</t>
  </si>
  <si>
    <t>北海道空知郡中富良野町</t>
  </si>
  <si>
    <t>北海道空知郡南富良野町</t>
  </si>
  <si>
    <t>北海道勇払郡占冠村</t>
  </si>
  <si>
    <t>北海道上川郡和寒町</t>
  </si>
  <si>
    <t>北海道上川郡剣淵町</t>
  </si>
  <si>
    <t>北海道上川郡下川町</t>
  </si>
  <si>
    <t>北海道中川郡美深町</t>
  </si>
  <si>
    <t>北海道中川郡音威子府村</t>
  </si>
  <si>
    <t>(旧)雨竜郡幌加内町</t>
  </si>
  <si>
    <t>01439</t>
  </si>
  <si>
    <t>北海道中川郡中川町</t>
  </si>
  <si>
    <t>北海道雨竜郡幌加内町</t>
  </si>
  <si>
    <t>北海道増毛郡増毛町</t>
  </si>
  <si>
    <t>北海道留萌郡小平町</t>
  </si>
  <si>
    <t>北海道苫前郡苫前町</t>
  </si>
  <si>
    <t>北海道苫前郡羽幌町</t>
  </si>
  <si>
    <t>北海道苫前郡初山別村</t>
  </si>
  <si>
    <t>北海道天塩郡遠別町</t>
  </si>
  <si>
    <t>北海道天塩郡天塩町</t>
  </si>
  <si>
    <t>北海道宗谷郡猿払村</t>
  </si>
  <si>
    <t>北海道枝幸郡浜頓別町</t>
  </si>
  <si>
    <t>北海道枝幸郡中頓別町</t>
  </si>
  <si>
    <t>北海道枝幸郡枝幸町</t>
  </si>
  <si>
    <t>北海道天塩郡豊富町</t>
  </si>
  <si>
    <t>北海道礼文郡礼文町</t>
  </si>
  <si>
    <t>上川郡朝日町</t>
  </si>
  <si>
    <t>01466</t>
  </si>
  <si>
    <t>北海道利尻郡利尻町</t>
  </si>
  <si>
    <t>上川郡風連町</t>
  </si>
  <si>
    <t>01467</t>
  </si>
  <si>
    <t>北海道利尻郡利尻富士町</t>
  </si>
  <si>
    <t>北海道天塩郡幌延町</t>
  </si>
  <si>
    <t>北海道網走郡美幌町</t>
  </si>
  <si>
    <t>北海道網走郡津別町</t>
  </si>
  <si>
    <t>北海道斜里郡斜里町</t>
  </si>
  <si>
    <t>北海道斜里郡清里町</t>
  </si>
  <si>
    <t>北海道斜里郡小清水町</t>
  </si>
  <si>
    <t>北海道常呂郡訓子府町</t>
  </si>
  <si>
    <t>北海道常呂郡置戸町</t>
  </si>
  <si>
    <t>北海道常呂郡佐呂間町</t>
  </si>
  <si>
    <t>北海道紋別郡遠軽町</t>
  </si>
  <si>
    <t>北海道紋別郡湧別町</t>
  </si>
  <si>
    <t>北海道紋別郡滝上町</t>
  </si>
  <si>
    <t>(旧)天塩郡幌延町</t>
  </si>
  <si>
    <t>01488</t>
  </si>
  <si>
    <t>北海道紋別郡興部町</t>
  </si>
  <si>
    <t>北海道紋別郡西興部村</t>
  </si>
  <si>
    <t>北海道紋別郡雄武町</t>
  </si>
  <si>
    <t>北海道網走郡大空町</t>
  </si>
  <si>
    <t>北海道虻田郡豊浦町</t>
  </si>
  <si>
    <t>枝幸郡歌登町</t>
  </si>
  <si>
    <t>01515</t>
  </si>
  <si>
    <t>北海道有珠郡壮瞥町</t>
  </si>
  <si>
    <t>北海道白老郡白老町</t>
  </si>
  <si>
    <t>北海道勇払郡厚真町</t>
  </si>
  <si>
    <t>北海道虻田郡洞爺湖町</t>
  </si>
  <si>
    <t>北海道勇払郡安平町</t>
  </si>
  <si>
    <t>北海道勇払郡むかわ町</t>
  </si>
  <si>
    <t>網走郡東藻琴村</t>
  </si>
  <si>
    <t>01541</t>
  </si>
  <si>
    <t>北海道沙流郡日高町</t>
  </si>
  <si>
    <t>網走郡女満別町</t>
  </si>
  <si>
    <t>01542</t>
  </si>
  <si>
    <t>北海道沙流郡平取町</t>
  </si>
  <si>
    <t>北海道新冠郡新冠町</t>
  </si>
  <si>
    <t>北海道浦河郡浦河町</t>
  </si>
  <si>
    <t>北海道様似郡様似町</t>
  </si>
  <si>
    <t>北海道幌泉郡えりも町</t>
  </si>
  <si>
    <t>北海道日高郡新ひだか町</t>
  </si>
  <si>
    <t>常呂郡端野町</t>
  </si>
  <si>
    <t>01548</t>
  </si>
  <si>
    <t>北海道河東郡音更町</t>
  </si>
  <si>
    <t>北海道河東郡士幌町</t>
  </si>
  <si>
    <t>北海道河東郡上士幌町</t>
  </si>
  <si>
    <t>常呂郡留辺蕊町</t>
  </si>
  <si>
    <t>01551</t>
  </si>
  <si>
    <t>北海道河東郡鹿追町</t>
  </si>
  <si>
    <t>北海道上川郡新得町</t>
  </si>
  <si>
    <t>常呂郡常呂町</t>
  </si>
  <si>
    <t>01553</t>
  </si>
  <si>
    <t>北海道上川郡清水町</t>
  </si>
  <si>
    <t>紋別郡生田原町</t>
  </si>
  <si>
    <t>01554</t>
  </si>
  <si>
    <t>北海道河西郡芽室町</t>
  </si>
  <si>
    <t>北海道河西郡中札内村</t>
  </si>
  <si>
    <t>紋別郡丸瀬布町</t>
  </si>
  <si>
    <t>01556</t>
  </si>
  <si>
    <t>北海道河西郡更別村</t>
  </si>
  <si>
    <t>紋別郡白滝村</t>
  </si>
  <si>
    <t>01557</t>
  </si>
  <si>
    <t>北海道広尾郡大樹町</t>
  </si>
  <si>
    <t>紋別郡上湧別町</t>
  </si>
  <si>
    <t>01558</t>
  </si>
  <si>
    <t>北海道広尾郡広尾町</t>
  </si>
  <si>
    <t>北海道中川郡幕別町</t>
  </si>
  <si>
    <t>北海道中川郡池田町</t>
  </si>
  <si>
    <t>北海道中川郡豊頃町</t>
  </si>
  <si>
    <t>北海道中川郡本別町</t>
  </si>
  <si>
    <t>北海道足寄郡足寄町</t>
  </si>
  <si>
    <t>北海道足寄郡陸別町</t>
  </si>
  <si>
    <t>北海道十勝郡浦幌町</t>
  </si>
  <si>
    <t>虻田郡虻田町</t>
  </si>
  <si>
    <t>01572</t>
  </si>
  <si>
    <t>北海道釧路郡釧路町</t>
  </si>
  <si>
    <t>虻田郡洞爺村</t>
  </si>
  <si>
    <t>01573</t>
  </si>
  <si>
    <t>北海道厚岸郡厚岸町</t>
  </si>
  <si>
    <t>有珠郡大滝村</t>
  </si>
  <si>
    <t>01574</t>
  </si>
  <si>
    <t>北海道厚岸郡浜中町</t>
  </si>
  <si>
    <t>北海道川上郡標茶町</t>
  </si>
  <si>
    <t>北海道川上郡弟子屈町</t>
  </si>
  <si>
    <t>勇払郡早来町</t>
  </si>
  <si>
    <t>01579</t>
  </si>
  <si>
    <t>北海道阿寒郡鶴居村</t>
  </si>
  <si>
    <t>勇払郡追分町</t>
  </si>
  <si>
    <t>01580</t>
  </si>
  <si>
    <t>北海道白糠郡白糠町</t>
  </si>
  <si>
    <t>北海道野付郡別海町</t>
  </si>
  <si>
    <t>勇払郡鵡川町</t>
  </si>
  <si>
    <t>01582</t>
  </si>
  <si>
    <t>北海道標津郡中標津町</t>
  </si>
  <si>
    <t>勇払郡穂別町</t>
  </si>
  <si>
    <t>01583</t>
  </si>
  <si>
    <t>北海道標津郡標津町</t>
  </si>
  <si>
    <t>北海道目梨郡羅臼町</t>
  </si>
  <si>
    <t>北海道色丹郡色丹村</t>
  </si>
  <si>
    <t>北海道国後郡泊村</t>
  </si>
  <si>
    <t>北海道国後郡留夜別村</t>
  </si>
  <si>
    <t>北海道択捉郡留別村</t>
  </si>
  <si>
    <t>沙流郡門別町</t>
  </si>
  <si>
    <t>01603</t>
  </si>
  <si>
    <t>北海道紗那郡紗那村</t>
  </si>
  <si>
    <t>北海道蘂取郡蘂取村</t>
  </si>
  <si>
    <t>静内郡静内町</t>
  </si>
  <si>
    <t>01605</t>
  </si>
  <si>
    <t>青森県青森市</t>
  </si>
  <si>
    <t>三石郡三石町</t>
  </si>
  <si>
    <t>01606</t>
  </si>
  <si>
    <t>青森県弘前市</t>
  </si>
  <si>
    <t>青森県八戸市</t>
  </si>
  <si>
    <t>青森県黒石市</t>
  </si>
  <si>
    <t>青森県五所川原市</t>
  </si>
  <si>
    <t>青森県十和田市</t>
  </si>
  <si>
    <t>青森県三沢市</t>
  </si>
  <si>
    <t>青森県むつ市</t>
  </si>
  <si>
    <t>青森県つがる市</t>
  </si>
  <si>
    <t>青森県平川市</t>
  </si>
  <si>
    <t>青森県東津軽郡平内町</t>
  </si>
  <si>
    <t>青森県東津軽郡今別町</t>
  </si>
  <si>
    <t>青森県東津軽郡蓬田村</t>
  </si>
  <si>
    <t>青森県東津軽郡外ヶ浜町</t>
  </si>
  <si>
    <t>青森県西津軽郡鰺ヶ沢町</t>
  </si>
  <si>
    <t>広尾郡忠類村</t>
  </si>
  <si>
    <t>01640</t>
  </si>
  <si>
    <t>青森県西津軽郡深浦町</t>
  </si>
  <si>
    <t>青森県中津軽郡西目屋村</t>
  </si>
  <si>
    <t>青森県南津軽郡藤崎町</t>
  </si>
  <si>
    <t>青森県南津軽郡大鰐町</t>
  </si>
  <si>
    <t>青森県南津軽郡田舎館村</t>
  </si>
  <si>
    <t>青森県北津軽郡板柳町</t>
  </si>
  <si>
    <t>青森県北津軽郡鶴田町</t>
  </si>
  <si>
    <t>青森県北津軽郡中泊町</t>
  </si>
  <si>
    <t>青森県上北郡野辺地町</t>
  </si>
  <si>
    <t>青森県上北郡七戸町</t>
  </si>
  <si>
    <t>青森県上北郡六戸町</t>
  </si>
  <si>
    <t>青森県上北郡横浜町</t>
  </si>
  <si>
    <t>青森県上北郡東北町</t>
  </si>
  <si>
    <t>青森県上北郡六ヶ所村</t>
  </si>
  <si>
    <t>青森県上北郡おいらせ町</t>
  </si>
  <si>
    <t>阿寒郡阿寒町</t>
  </si>
  <si>
    <t>01666</t>
  </si>
  <si>
    <t>青森県下北郡大間町</t>
  </si>
  <si>
    <t>青森県下北郡東通村</t>
  </si>
  <si>
    <t>青森県下北郡風間浦村</t>
  </si>
  <si>
    <t>白糠郡音別町</t>
  </si>
  <si>
    <t>01669</t>
  </si>
  <si>
    <t>青森県下北郡佐井村</t>
  </si>
  <si>
    <t>青森県三戸郡三戸町</t>
  </si>
  <si>
    <t>青森県三戸郡五戸町</t>
  </si>
  <si>
    <t>青森県三戸郡田子町</t>
  </si>
  <si>
    <t>青森県三戸郡南部町</t>
  </si>
  <si>
    <t>青森県三戸郡階上町</t>
  </si>
  <si>
    <t>青森県三戸郡新郷村</t>
  </si>
  <si>
    <t>岩手県盛岡市</t>
  </si>
  <si>
    <t>岩手県宮古市</t>
  </si>
  <si>
    <t>岩手県大船渡市</t>
  </si>
  <si>
    <t>岩手県花巻市</t>
  </si>
  <si>
    <t>岩手県北上市</t>
  </si>
  <si>
    <t>岩手県久慈市</t>
  </si>
  <si>
    <t>岩手県遠野市</t>
  </si>
  <si>
    <t>岩手県一関市</t>
  </si>
  <si>
    <t>岩手県陸前高田市</t>
  </si>
  <si>
    <t>東津軽郡蟹田町</t>
  </si>
  <si>
    <t>02302</t>
  </si>
  <si>
    <t>岩手県釜石市</t>
  </si>
  <si>
    <t>岩手県二戸市</t>
  </si>
  <si>
    <t>岩手県八幡平市</t>
  </si>
  <si>
    <t>東津軽郡平舘村</t>
  </si>
  <si>
    <t>02305</t>
  </si>
  <si>
    <t>岩手県奥州市</t>
  </si>
  <si>
    <t>東津軽郡三厩村</t>
  </si>
  <si>
    <t>02306</t>
  </si>
  <si>
    <t>岩手県滝沢市</t>
  </si>
  <si>
    <t>東津軽郡外ケ浜町</t>
  </si>
  <si>
    <t>岩手県岩手郡雫石町</t>
  </si>
  <si>
    <t>西津軽郡鯵ケ沢町</t>
  </si>
  <si>
    <t>岩手県岩手郡葛巻町</t>
  </si>
  <si>
    <t>西津軽郡木造町</t>
  </si>
  <si>
    <t>02322</t>
  </si>
  <si>
    <t>岩手県岩手郡岩手町</t>
  </si>
  <si>
    <t>岩手県紫波郡紫波町</t>
  </si>
  <si>
    <t>西津軽郡森田村</t>
  </si>
  <si>
    <t>02324</t>
  </si>
  <si>
    <t>岩手県紫波郡矢巾町</t>
  </si>
  <si>
    <t>西津軽郡岩崎村</t>
  </si>
  <si>
    <t>02325</t>
  </si>
  <si>
    <t>岩手県和賀郡西和賀町</t>
  </si>
  <si>
    <t>西津軽郡柏村</t>
  </si>
  <si>
    <t>02326</t>
  </si>
  <si>
    <t>岩手県胆沢郡金ケ崎町</t>
  </si>
  <si>
    <t>西津軽郡稲垣村</t>
  </si>
  <si>
    <t>02327</t>
  </si>
  <si>
    <t>岩手県西磐井郡平泉町</t>
  </si>
  <si>
    <t>西津軽郡車力村</t>
  </si>
  <si>
    <t>02328</t>
  </si>
  <si>
    <t>岩手県気仙郡住田町</t>
  </si>
  <si>
    <t>中津軽郡岩木町</t>
  </si>
  <si>
    <t>02341</t>
  </si>
  <si>
    <t>岩手県上閉伊郡大槌町</t>
  </si>
  <si>
    <t>中津軽郡相馬村</t>
  </si>
  <si>
    <t>02342</t>
  </si>
  <si>
    <t>岩手県下閉伊郡山田町</t>
  </si>
  <si>
    <t>岩手県下閉伊郡岩泉町</t>
  </si>
  <si>
    <t>岩手県下閉伊郡田野畑村</t>
  </si>
  <si>
    <t>岩手県下閉伊郡普代村</t>
  </si>
  <si>
    <t>南津軽郡尾上町</t>
  </si>
  <si>
    <t>02363</t>
  </si>
  <si>
    <t>岩手県九戸郡軽米町</t>
  </si>
  <si>
    <t>南津軽郡浪岡町</t>
  </si>
  <si>
    <t>02364</t>
  </si>
  <si>
    <t>岩手県九戸郡野田村</t>
  </si>
  <si>
    <t>南津軽郡平賀町</t>
  </si>
  <si>
    <t>02365</t>
  </si>
  <si>
    <t>岩手県九戸郡九戸村</t>
  </si>
  <si>
    <t>南津軽郡常盤村</t>
  </si>
  <si>
    <t>02366</t>
  </si>
  <si>
    <t>岩手県九戸郡洋野町</t>
  </si>
  <si>
    <t>岩手県二戸郡一戸町</t>
  </si>
  <si>
    <t>南津軽郡碇ケ関村</t>
  </si>
  <si>
    <t>02368</t>
  </si>
  <si>
    <t>宮城県仙台市青葉区</t>
  </si>
  <si>
    <t>宮城県仙台市宮城野区</t>
  </si>
  <si>
    <t>北津軽郡金木町</t>
  </si>
  <si>
    <t>02382</t>
  </si>
  <si>
    <t>宮城県仙台市若林区</t>
  </si>
  <si>
    <t>北津軽郡中里町</t>
  </si>
  <si>
    <t>02383</t>
  </si>
  <si>
    <t>宮城県仙台市太白区</t>
  </si>
  <si>
    <t>宮城県仙台市泉区</t>
  </si>
  <si>
    <t>北津軽郡市浦村</t>
  </si>
  <si>
    <t>02385</t>
  </si>
  <si>
    <t>宮城県石巻市</t>
  </si>
  <si>
    <t>北津軽郡小泊村</t>
  </si>
  <si>
    <t>02386</t>
  </si>
  <si>
    <t>宮城県塩竈市</t>
  </si>
  <si>
    <t>宮城県気仙沼市</t>
  </si>
  <si>
    <t>宮城県白石市</t>
  </si>
  <si>
    <t>宮城県名取市</t>
  </si>
  <si>
    <t>上北郡百石町</t>
  </si>
  <si>
    <t>02403</t>
  </si>
  <si>
    <t>宮城県角田市</t>
  </si>
  <si>
    <t>上北郡十和田湖町</t>
  </si>
  <si>
    <t>02404</t>
  </si>
  <si>
    <t>宮城県多賀城市</t>
  </si>
  <si>
    <t>宮城県岩沼市</t>
  </si>
  <si>
    <t>宮城県登米市</t>
  </si>
  <si>
    <t>上北郡上北町</t>
  </si>
  <si>
    <t>02407</t>
  </si>
  <si>
    <t>宮城県栗原市</t>
  </si>
  <si>
    <t>宮城県東松島市</t>
  </si>
  <si>
    <t>上北郡天間林村</t>
  </si>
  <si>
    <t>02409</t>
  </si>
  <si>
    <t>宮城県大崎市</t>
  </si>
  <si>
    <t>上北郡下田町</t>
  </si>
  <si>
    <t>02410</t>
  </si>
  <si>
    <t>宮城県富谷市</t>
  </si>
  <si>
    <t>上北郡六ケ所村</t>
  </si>
  <si>
    <t>宮城県刈田郡蔵王町</t>
  </si>
  <si>
    <t>宮城県刈田郡七ヶ宿町</t>
  </si>
  <si>
    <t>下北郡川内町</t>
  </si>
  <si>
    <t>02421</t>
  </si>
  <si>
    <t>宮城県柴田郡大河原町</t>
  </si>
  <si>
    <t>下北郡大畑町</t>
  </si>
  <si>
    <t>02422</t>
  </si>
  <si>
    <t>宮城県柴田郡村田町</t>
  </si>
  <si>
    <t>宮城県柴田郡柴田町</t>
  </si>
  <si>
    <t>宮城県柴田郡川崎町</t>
  </si>
  <si>
    <t>宮城県伊具郡丸森町</t>
  </si>
  <si>
    <t>宮城県亘理郡亘理町</t>
  </si>
  <si>
    <t>下北郡脇野沢村</t>
  </si>
  <si>
    <t>02427</t>
  </si>
  <si>
    <t>宮城県亘理郡山元町</t>
  </si>
  <si>
    <t>宮城県宮城郡松島町</t>
  </si>
  <si>
    <t>宮城県宮城郡七ヶ浜町</t>
  </si>
  <si>
    <t>宮城県宮城郡利府町</t>
  </si>
  <si>
    <t>三戸郡名川町</t>
  </si>
  <si>
    <t>02444</t>
  </si>
  <si>
    <t>宮城県黒川郡大和町</t>
  </si>
  <si>
    <t>宮城県黒川郡大郷町</t>
  </si>
  <si>
    <t>宮城県黒川郡大衡村</t>
  </si>
  <si>
    <t>三戸郡福地村</t>
  </si>
  <si>
    <t>02447</t>
  </si>
  <si>
    <t>宮城県加美郡色麻町</t>
  </si>
  <si>
    <t>三戸郡南郷村</t>
  </si>
  <si>
    <t>02448</t>
  </si>
  <si>
    <t>宮城県加美郡加美町</t>
  </si>
  <si>
    <t>三戸郡倉石村</t>
  </si>
  <si>
    <t>02449</t>
  </si>
  <si>
    <t>宮城県遠田郡涌谷町</t>
  </si>
  <si>
    <t>宮城県遠田郡美里町</t>
  </si>
  <si>
    <t>宮城県牡鹿郡女川町</t>
  </si>
  <si>
    <t>宮城県本吉郡南三陸町</t>
  </si>
  <si>
    <t>秋田県秋田市</t>
  </si>
  <si>
    <t>水沢市</t>
  </si>
  <si>
    <t>03204</t>
  </si>
  <si>
    <t>秋田県能代市</t>
  </si>
  <si>
    <t>秋田県横手市</t>
  </si>
  <si>
    <t>秋田県大館市</t>
  </si>
  <si>
    <t>秋田県男鹿市</t>
  </si>
  <si>
    <t>秋田県湯沢市</t>
  </si>
  <si>
    <t>秋田県鹿角市</t>
  </si>
  <si>
    <t>秋田県由利本荘市</t>
  </si>
  <si>
    <t>秋田県潟上市</t>
  </si>
  <si>
    <t>江刺市</t>
  </si>
  <si>
    <t>03212</t>
  </si>
  <si>
    <t>秋田県大仙市</t>
  </si>
  <si>
    <t>秋田県北秋田市</t>
  </si>
  <si>
    <t>秋田県にかほ市</t>
  </si>
  <si>
    <t>秋田県仙北市</t>
  </si>
  <si>
    <t>秋田県鹿角郡小坂町</t>
  </si>
  <si>
    <t>秋田県北秋田郡上小阿仁村</t>
  </si>
  <si>
    <t>秋田県山本郡藤里町</t>
  </si>
  <si>
    <t>秋田県山本郡三種町</t>
  </si>
  <si>
    <t>岩手郡西根町</t>
  </si>
  <si>
    <t>03304</t>
  </si>
  <si>
    <t>秋田県山本郡八峰町</t>
  </si>
  <si>
    <t>岩手郡滝沢村</t>
  </si>
  <si>
    <t>03305</t>
  </si>
  <si>
    <t>秋田県南秋田郡五城目町</t>
  </si>
  <si>
    <t>岩手郡松尾村</t>
  </si>
  <si>
    <t>03306</t>
  </si>
  <si>
    <t>秋田県南秋田郡八郎潟町</t>
  </si>
  <si>
    <t>岩手郡玉山村</t>
  </si>
  <si>
    <t>03307</t>
  </si>
  <si>
    <t>秋田県南秋田郡井川町</t>
  </si>
  <si>
    <t>岩手郡安代町</t>
  </si>
  <si>
    <t>03308</t>
  </si>
  <si>
    <t>秋田県南秋田郡大潟村</t>
  </si>
  <si>
    <t>秋田県仙北郡美郷町</t>
  </si>
  <si>
    <t>秋田県雄勝郡羽後町</t>
  </si>
  <si>
    <t>稗貫郡大迫町</t>
  </si>
  <si>
    <t>03341</t>
  </si>
  <si>
    <t>秋田県雄勝郡東成瀬村</t>
  </si>
  <si>
    <t>稗貫郡石鳥谷町</t>
  </si>
  <si>
    <t>03342</t>
  </si>
  <si>
    <t>山形県山形市</t>
  </si>
  <si>
    <t>和賀郡東和町</t>
  </si>
  <si>
    <t>03361</t>
  </si>
  <si>
    <t>山形県米沢市</t>
  </si>
  <si>
    <t>和賀郡湯田町</t>
  </si>
  <si>
    <t>03363</t>
  </si>
  <si>
    <t>山形県鶴岡市</t>
  </si>
  <si>
    <t>和賀郡沢内村</t>
  </si>
  <si>
    <t>03365</t>
  </si>
  <si>
    <t>山形県酒田市</t>
  </si>
  <si>
    <t>山形県新庄市</t>
  </si>
  <si>
    <t>山形県寒河江市</t>
  </si>
  <si>
    <t>胆沢郡前沢町</t>
  </si>
  <si>
    <t>03382</t>
  </si>
  <si>
    <t>山形県上山市</t>
  </si>
  <si>
    <t>胆沢郡胆沢町</t>
  </si>
  <si>
    <t>03383</t>
  </si>
  <si>
    <t>山形県村山市</t>
  </si>
  <si>
    <t>胆沢郡衣川村</t>
  </si>
  <si>
    <t>03384</t>
  </si>
  <si>
    <t>山形県長井市</t>
  </si>
  <si>
    <t>西磐井郡花泉町</t>
  </si>
  <si>
    <t>03401</t>
  </si>
  <si>
    <t>山形県天童市</t>
  </si>
  <si>
    <t>山形県東根市</t>
  </si>
  <si>
    <t>東磐井郡大東町</t>
  </si>
  <si>
    <t>03421</t>
  </si>
  <si>
    <t>山形県尾花沢市</t>
  </si>
  <si>
    <t>東磐井郡藤沢町</t>
  </si>
  <si>
    <t>03422</t>
  </si>
  <si>
    <t>山形県南陽市</t>
  </si>
  <si>
    <t>東磐井郡千厩町</t>
  </si>
  <si>
    <t>03423</t>
  </si>
  <si>
    <t>山形県東村山郡山辺町</t>
  </si>
  <si>
    <t>東磐井郡東山町</t>
  </si>
  <si>
    <t>03424</t>
  </si>
  <si>
    <t>山形県東村山郡中山町</t>
  </si>
  <si>
    <t>東磐井郡室根村</t>
  </si>
  <si>
    <t>03425</t>
  </si>
  <si>
    <t>山形県西村山郡河北町</t>
  </si>
  <si>
    <t>東磐井郡川崎村</t>
  </si>
  <si>
    <t>03426</t>
  </si>
  <si>
    <t>山形県西村山郡西川町</t>
  </si>
  <si>
    <t>山形県西村山郡朝日町</t>
  </si>
  <si>
    <t>気仙郡三陸町</t>
  </si>
  <si>
    <t>03442</t>
  </si>
  <si>
    <t>山形県西村山郡大江町</t>
  </si>
  <si>
    <t>山形県北村山郡大石田町</t>
  </si>
  <si>
    <t>上閉伊郡宮守村</t>
  </si>
  <si>
    <t>03462</t>
  </si>
  <si>
    <t>山形県最上郡金山町</t>
  </si>
  <si>
    <t>下閉伊郡田老町</t>
  </si>
  <si>
    <t>03481</t>
  </si>
  <si>
    <t>山形県最上郡最上町</t>
  </si>
  <si>
    <t>山形県最上郡舟形町</t>
  </si>
  <si>
    <t>山形県最上郡真室川町</t>
  </si>
  <si>
    <t>山形県最上郡大蔵村</t>
  </si>
  <si>
    <t>山形県最上郡鮭川村</t>
  </si>
  <si>
    <t>下閉伊郡新里村</t>
  </si>
  <si>
    <t>03486</t>
  </si>
  <si>
    <t>山形県最上郡戸沢村</t>
  </si>
  <si>
    <t>下閉伊郡川井村</t>
  </si>
  <si>
    <t>03487</t>
  </si>
  <si>
    <t>山形県東置賜郡高畠町</t>
  </si>
  <si>
    <t>山形県東置賜郡川西町</t>
  </si>
  <si>
    <t>九戸郡種市町</t>
  </si>
  <si>
    <t>03502</t>
  </si>
  <si>
    <t>山形県西置賜郡小国町</t>
  </si>
  <si>
    <t>山形県西置賜郡白鷹町</t>
  </si>
  <si>
    <t>九戸郡山形村</t>
  </si>
  <si>
    <t>03504</t>
  </si>
  <si>
    <t>山形県西置賜郡飯豊町</t>
  </si>
  <si>
    <t>九戸郡大野村</t>
  </si>
  <si>
    <t>03505</t>
  </si>
  <si>
    <t>山形県東田川郡三川町</t>
  </si>
  <si>
    <t>山形県東田川郡庄内町</t>
  </si>
  <si>
    <t>山形県飽海郡遊佐町</t>
  </si>
  <si>
    <t>二戸郡浄法寺町</t>
  </si>
  <si>
    <t>03521</t>
  </si>
  <si>
    <t>福島県福島市</t>
  </si>
  <si>
    <t>二戸郡安代町</t>
  </si>
  <si>
    <t>03523</t>
  </si>
  <si>
    <t>福島県会津若松市</t>
  </si>
  <si>
    <t>福島県郡山市</t>
  </si>
  <si>
    <t>福島県いわき市</t>
  </si>
  <si>
    <t>福島県白河市</t>
  </si>
  <si>
    <t>福島県須賀川市</t>
  </si>
  <si>
    <t>福島県喜多方市</t>
  </si>
  <si>
    <t>福島県相馬市</t>
  </si>
  <si>
    <t>福島県二本松市</t>
  </si>
  <si>
    <t>塩釜市</t>
  </si>
  <si>
    <t>福島県田村市</t>
  </si>
  <si>
    <t>古川市</t>
  </si>
  <si>
    <t>04204</t>
  </si>
  <si>
    <t>福島県南相馬市</t>
  </si>
  <si>
    <t>福島県伊達市</t>
  </si>
  <si>
    <t>福島県本宮市</t>
  </si>
  <si>
    <t>福島県伊達郡桑折町</t>
  </si>
  <si>
    <t>福島県伊達郡国見町</t>
  </si>
  <si>
    <t>福島県伊達郡川俣町</t>
  </si>
  <si>
    <t>福島県安達郡大玉村</t>
  </si>
  <si>
    <t>福島県岩瀬郡鏡石町</t>
  </si>
  <si>
    <t>福島県岩瀬郡天栄村</t>
  </si>
  <si>
    <t>福島県南会津郡下郷町</t>
  </si>
  <si>
    <t>福島県南会津郡檜枝岐村</t>
  </si>
  <si>
    <t>福島県南会津郡只見町</t>
  </si>
  <si>
    <t>福島県南会津郡南会津町</t>
  </si>
  <si>
    <t>刈田郡七ケ宿町</t>
  </si>
  <si>
    <t>福島県耶麻郡北塩原村</t>
  </si>
  <si>
    <t>福島県耶麻郡西会津町</t>
  </si>
  <si>
    <t>福島県耶麻郡磐梯町</t>
  </si>
  <si>
    <t>福島県耶麻郡猪苗代町</t>
  </si>
  <si>
    <t>福島県河沼郡会津坂下町</t>
  </si>
  <si>
    <t>福島県河沼郡湯川村</t>
  </si>
  <si>
    <t>福島県河沼郡柳津町</t>
  </si>
  <si>
    <t>福島県大沼郡三島町</t>
  </si>
  <si>
    <t>福島県大沼郡金山町</t>
  </si>
  <si>
    <t>宮城郡七ケ浜町</t>
  </si>
  <si>
    <t>福島県大沼郡昭和村</t>
  </si>
  <si>
    <t>福島県大沼郡会津美里町</t>
  </si>
  <si>
    <t>福島県西白河郡西郷村</t>
  </si>
  <si>
    <t>福島県西白河郡泉崎村</t>
  </si>
  <si>
    <t>黒川郡富谷町</t>
  </si>
  <si>
    <t>04423</t>
  </si>
  <si>
    <t>福島県西白河郡中島村</t>
  </si>
  <si>
    <t>福島県西白河郡矢吹町</t>
  </si>
  <si>
    <t>加美郡中新田町</t>
  </si>
  <si>
    <t>04441</t>
  </si>
  <si>
    <t>福島県東白川郡棚倉町</t>
  </si>
  <si>
    <t>加美郡小野田町</t>
  </si>
  <si>
    <t>04442</t>
  </si>
  <si>
    <t>福島県東白川郡矢祭町</t>
  </si>
  <si>
    <t>加美郡宮崎町</t>
  </si>
  <si>
    <t>04443</t>
  </si>
  <si>
    <t>福島県東白川郡塙町</t>
  </si>
  <si>
    <t>福島県東白川郡鮫川村</t>
  </si>
  <si>
    <t>福島県石川郡石川町</t>
  </si>
  <si>
    <t>志田郡松山町</t>
  </si>
  <si>
    <t>04461</t>
  </si>
  <si>
    <t>福島県石川郡玉川村</t>
  </si>
  <si>
    <t>志田郡三本木町</t>
  </si>
  <si>
    <t>04462</t>
  </si>
  <si>
    <t>福島県石川郡平田村</t>
  </si>
  <si>
    <t>志田郡鹿島台町</t>
  </si>
  <si>
    <t>04463</t>
  </si>
  <si>
    <t>福島県石川郡浅川町</t>
  </si>
  <si>
    <t>玉造郡岩出山町</t>
  </si>
  <si>
    <t>04481</t>
  </si>
  <si>
    <t>福島県石川郡古殿町</t>
  </si>
  <si>
    <t>玉造郡鳴子町</t>
  </si>
  <si>
    <t>04482</t>
  </si>
  <si>
    <t>福島県田村郡三春町</t>
  </si>
  <si>
    <t>福島県田村郡小野町</t>
  </si>
  <si>
    <t>遠田郡田尻町</t>
  </si>
  <si>
    <t>04502</t>
  </si>
  <si>
    <t>福島県双葉郡広野町</t>
  </si>
  <si>
    <t>遠田郡小牛田町</t>
  </si>
  <si>
    <t>04503</t>
  </si>
  <si>
    <t>福島県双葉郡楢葉町</t>
  </si>
  <si>
    <t>遠田郡南郷町</t>
  </si>
  <si>
    <t>04504</t>
  </si>
  <si>
    <t>福島県双葉郡富岡町</t>
  </si>
  <si>
    <t>福島県双葉郡川内村</t>
  </si>
  <si>
    <t>栗原郡築館町</t>
  </si>
  <si>
    <t>04521</t>
  </si>
  <si>
    <t>福島県双葉郡大熊町</t>
  </si>
  <si>
    <t>栗原郡若柳町</t>
  </si>
  <si>
    <t>04522</t>
  </si>
  <si>
    <t>福島県双葉郡双葉町</t>
  </si>
  <si>
    <t>栗原郡栗駒町</t>
  </si>
  <si>
    <t>04523</t>
  </si>
  <si>
    <t>福島県双葉郡浪江町</t>
  </si>
  <si>
    <t>栗原郡高清水町</t>
  </si>
  <si>
    <t>04524</t>
  </si>
  <si>
    <t>福島県双葉郡葛尾村</t>
  </si>
  <si>
    <t>栗原郡一迫町</t>
  </si>
  <si>
    <t>04525</t>
  </si>
  <si>
    <t>福島県相馬郡新地町</t>
  </si>
  <si>
    <t>栗原郡瀬峰町</t>
  </si>
  <si>
    <t>04526</t>
  </si>
  <si>
    <t>福島県相馬郡飯舘村</t>
  </si>
  <si>
    <t>栗原郡鴬沢町</t>
  </si>
  <si>
    <t>04527</t>
  </si>
  <si>
    <t>茨城県水戸市</t>
  </si>
  <si>
    <t>栗原郡金成町</t>
  </si>
  <si>
    <t>04528</t>
  </si>
  <si>
    <t>茨城県日立市</t>
  </si>
  <si>
    <t>栗原郡志波姫町</t>
  </si>
  <si>
    <t>04529</t>
  </si>
  <si>
    <t>茨城県土浦市</t>
  </si>
  <si>
    <t>栗原郡花山村</t>
  </si>
  <si>
    <t>04530</t>
  </si>
  <si>
    <t>茨城県古河市</t>
  </si>
  <si>
    <t>登米郡迫町</t>
  </si>
  <si>
    <t>04541</t>
  </si>
  <si>
    <t>茨城県石岡市</t>
  </si>
  <si>
    <t>登米郡登米町</t>
  </si>
  <si>
    <t>04542</t>
  </si>
  <si>
    <t>茨城県結城市</t>
  </si>
  <si>
    <t>登米郡東和町</t>
  </si>
  <si>
    <t>04543</t>
  </si>
  <si>
    <t>茨城県龍ケ崎市</t>
  </si>
  <si>
    <t>登米郡中田町</t>
  </si>
  <si>
    <t>04544</t>
  </si>
  <si>
    <t>茨城県下妻市</t>
  </si>
  <si>
    <t>登米郡豊里町</t>
  </si>
  <si>
    <t>04545</t>
  </si>
  <si>
    <t>茨城県常総市</t>
  </si>
  <si>
    <t>登米郡米山町</t>
  </si>
  <si>
    <t>04546</t>
  </si>
  <si>
    <t>茨城県常陸太田市</t>
  </si>
  <si>
    <t>登米郡石越町</t>
  </si>
  <si>
    <t>04547</t>
  </si>
  <si>
    <t>茨城県高萩市</t>
  </si>
  <si>
    <t>登米郡南方町</t>
  </si>
  <si>
    <t>04548</t>
  </si>
  <si>
    <t>茨城県北茨城市</t>
  </si>
  <si>
    <t>桃生郡河北町</t>
  </si>
  <si>
    <t>04561</t>
  </si>
  <si>
    <t>茨城県笠間市</t>
  </si>
  <si>
    <t>桃生郡矢本町</t>
  </si>
  <si>
    <t>04562</t>
  </si>
  <si>
    <t>茨城県取手市</t>
  </si>
  <si>
    <t>桃生郡雄勝町</t>
  </si>
  <si>
    <t>04563</t>
  </si>
  <si>
    <t>茨城県牛久市</t>
  </si>
  <si>
    <t>桃生郡河南町</t>
  </si>
  <si>
    <t>04564</t>
  </si>
  <si>
    <t>茨城県つくば市</t>
  </si>
  <si>
    <t>桃生郡桃生町</t>
  </si>
  <si>
    <t>04565</t>
  </si>
  <si>
    <t>茨城県ひたちなか市</t>
  </si>
  <si>
    <t>桃生郡鳴瀬町</t>
  </si>
  <si>
    <t>04566</t>
  </si>
  <si>
    <t>茨城県鹿嶋市</t>
  </si>
  <si>
    <t>桃生郡北上町</t>
  </si>
  <si>
    <t>04567</t>
  </si>
  <si>
    <t>茨城県潮来市</t>
  </si>
  <si>
    <t>茨城県守谷市</t>
  </si>
  <si>
    <t>牡鹿郡牡鹿町</t>
  </si>
  <si>
    <t>04582</t>
  </si>
  <si>
    <t>茨城県常陸大宮市</t>
  </si>
  <si>
    <t>本吉郡志津川町</t>
  </si>
  <si>
    <t>04601</t>
  </si>
  <si>
    <t>茨城県那珂市</t>
  </si>
  <si>
    <t>本吉郡津山町</t>
  </si>
  <si>
    <t>04602</t>
  </si>
  <si>
    <t>茨城県筑西市</t>
  </si>
  <si>
    <t>本吉郡本吉町</t>
  </si>
  <si>
    <t>04603</t>
  </si>
  <si>
    <t>茨城県坂東市</t>
  </si>
  <si>
    <t>本吉郡唐桑町</t>
  </si>
  <si>
    <t>04604</t>
  </si>
  <si>
    <t>茨城県稲敷市</t>
  </si>
  <si>
    <t>本吉郡歌津町</t>
  </si>
  <si>
    <t>04605</t>
  </si>
  <si>
    <t>茨城県かすみがうら市</t>
  </si>
  <si>
    <t>茨城県桜川市</t>
  </si>
  <si>
    <t>茨城県神栖市</t>
  </si>
  <si>
    <t>茨城県行方市</t>
  </si>
  <si>
    <t>茨城県鉾田市</t>
  </si>
  <si>
    <t>茨城県つくばみらい市</t>
  </si>
  <si>
    <t>本荘市</t>
  </si>
  <si>
    <t>05205</t>
  </si>
  <si>
    <t>茨城県小美玉市</t>
  </si>
  <si>
    <t>茨城県東茨城郡茨城町</t>
  </si>
  <si>
    <t>茨城県東茨城郡大洗町</t>
  </si>
  <si>
    <t>大曲市</t>
  </si>
  <si>
    <t>05208</t>
  </si>
  <si>
    <t>茨城県東茨城郡城里町</t>
  </si>
  <si>
    <t>茨城県那珂郡東海村</t>
  </si>
  <si>
    <t>茨城県久慈郡大子町</t>
  </si>
  <si>
    <t>茨城県稲敷郡美浦村</t>
  </si>
  <si>
    <t>茨城県稲敷郡阿見町</t>
  </si>
  <si>
    <t>茨城県稲敷郡河内町</t>
  </si>
  <si>
    <t>茨城県結城郡八千代町</t>
  </si>
  <si>
    <t>茨城県猿島郡五霞町</t>
  </si>
  <si>
    <t>茨城県猿島郡境町</t>
  </si>
  <si>
    <t>北秋田郡鷹巣町</t>
  </si>
  <si>
    <t>05321</t>
  </si>
  <si>
    <t>茨城県北相馬郡利根町</t>
  </si>
  <si>
    <t>北秋田郡比内町</t>
  </si>
  <si>
    <t>05322</t>
  </si>
  <si>
    <t>栃木県宇都宮市</t>
  </si>
  <si>
    <t>北秋田郡森吉町</t>
  </si>
  <si>
    <t>05323</t>
  </si>
  <si>
    <t>栃木県足利市</t>
  </si>
  <si>
    <t>北秋田郡阿仁町</t>
  </si>
  <si>
    <t>05324</t>
  </si>
  <si>
    <t>栃木県栃木市</t>
  </si>
  <si>
    <t>北秋田郡田代町</t>
  </si>
  <si>
    <t>05325</t>
  </si>
  <si>
    <t>栃木県佐野市</t>
  </si>
  <si>
    <t>北秋田郡合川町</t>
  </si>
  <si>
    <t>05326</t>
  </si>
  <si>
    <t>栃木県鹿沼市</t>
  </si>
  <si>
    <t>栃木県日光市</t>
  </si>
  <si>
    <t>山本郡琴丘町</t>
  </si>
  <si>
    <t>05341</t>
  </si>
  <si>
    <t>栃木県小山市</t>
  </si>
  <si>
    <t>山本郡二ツ井町</t>
  </si>
  <si>
    <t>05342</t>
  </si>
  <si>
    <t>栃木県真岡市</t>
  </si>
  <si>
    <t>山本郡八森町</t>
  </si>
  <si>
    <t>05343</t>
  </si>
  <si>
    <t>栃木県大田原市</t>
  </si>
  <si>
    <t>山本郡山本町</t>
  </si>
  <si>
    <t>05344</t>
  </si>
  <si>
    <t>栃木県矢板市</t>
  </si>
  <si>
    <t>山本郡八竜町</t>
  </si>
  <si>
    <t>05345</t>
  </si>
  <si>
    <t>栃木県那須塩原市</t>
  </si>
  <si>
    <t>栃木県さくら市</t>
  </si>
  <si>
    <t>山本郡峰浜村</t>
  </si>
  <si>
    <t>05347</t>
  </si>
  <si>
    <t>栃木県那須烏山市</t>
  </si>
  <si>
    <t>栃木県下野市</t>
  </si>
  <si>
    <t>栃木県河内郡上三川町</t>
  </si>
  <si>
    <t>栃木県芳賀郡益子町</t>
  </si>
  <si>
    <t>南秋田郡昭和町</t>
  </si>
  <si>
    <t>05362</t>
  </si>
  <si>
    <t>栃木県芳賀郡茂木町</t>
  </si>
  <si>
    <t>栃木県芳賀郡市貝町</t>
  </si>
  <si>
    <t>南秋田郡飯田川町</t>
  </si>
  <si>
    <t>05364</t>
  </si>
  <si>
    <t>栃木県芳賀郡芳賀町</t>
  </si>
  <si>
    <t>南秋田郡天王町</t>
  </si>
  <si>
    <t>05365</t>
  </si>
  <si>
    <t>栃木県下都賀郡壬生町</t>
  </si>
  <si>
    <t>栃木県下都賀郡野木町</t>
  </si>
  <si>
    <t>南秋田郡若美町</t>
  </si>
  <si>
    <t>05367</t>
  </si>
  <si>
    <t>栃木県塩谷郡塩谷町</t>
  </si>
  <si>
    <t>栃木県塩谷郡高根沢町</t>
  </si>
  <si>
    <t>河辺郡河辺町</t>
  </si>
  <si>
    <t>05381</t>
  </si>
  <si>
    <t>栃木県那須郡那須町</t>
  </si>
  <si>
    <t>河辺郡雄和町</t>
  </si>
  <si>
    <t>05382</t>
  </si>
  <si>
    <t>栃木県那須郡那珂川町</t>
  </si>
  <si>
    <t>由利郡仁賀保町</t>
  </si>
  <si>
    <t>05401</t>
  </si>
  <si>
    <t>群馬県前橋市</t>
  </si>
  <si>
    <t>由利郡金浦町</t>
  </si>
  <si>
    <t>05402</t>
  </si>
  <si>
    <t>群馬県高崎市</t>
  </si>
  <si>
    <t>由利郡象潟町</t>
  </si>
  <si>
    <t>05403</t>
  </si>
  <si>
    <t>群馬県桐生市</t>
  </si>
  <si>
    <t>由利郡矢島町</t>
  </si>
  <si>
    <t>05404</t>
  </si>
  <si>
    <t>群馬県伊勢崎市</t>
  </si>
  <si>
    <t>由利郡岩城町</t>
  </si>
  <si>
    <t>05405</t>
  </si>
  <si>
    <t>群馬県太田市</t>
  </si>
  <si>
    <t>由利郡由利町</t>
  </si>
  <si>
    <t>05406</t>
  </si>
  <si>
    <t>群馬県沼田市</t>
  </si>
  <si>
    <t>由利郡西目町</t>
  </si>
  <si>
    <t>05407</t>
  </si>
  <si>
    <t>群馬県館林市</t>
  </si>
  <si>
    <t>由利郡鳥海町</t>
  </si>
  <si>
    <t>05408</t>
  </si>
  <si>
    <t>群馬県渋川市</t>
  </si>
  <si>
    <t>由利郡東由利町</t>
  </si>
  <si>
    <t>05409</t>
  </si>
  <si>
    <t>群馬県藤岡市</t>
  </si>
  <si>
    <t>由利郡大内町</t>
  </si>
  <si>
    <t>05410</t>
  </si>
  <si>
    <t>群馬県富岡市</t>
  </si>
  <si>
    <t>仙北郡神岡町</t>
  </si>
  <si>
    <t>05421</t>
  </si>
  <si>
    <t>群馬県安中市</t>
  </si>
  <si>
    <t>仙北郡西仙北町</t>
  </si>
  <si>
    <t>05422</t>
  </si>
  <si>
    <t>群馬県みどり市</t>
  </si>
  <si>
    <t>仙北郡角館町</t>
  </si>
  <si>
    <t>05423</t>
  </si>
  <si>
    <t>群馬県北群馬郡榛東村</t>
  </si>
  <si>
    <t>仙北郡六郷町</t>
  </si>
  <si>
    <t>05424</t>
  </si>
  <si>
    <t>群馬県北群馬郡吉岡町</t>
  </si>
  <si>
    <t>仙北郡中仙町</t>
  </si>
  <si>
    <t>05425</t>
  </si>
  <si>
    <t>群馬県多野郡上野村</t>
  </si>
  <si>
    <t>仙北郡田沢湖町</t>
  </si>
  <si>
    <t>05426</t>
  </si>
  <si>
    <t>群馬県多野郡神流町</t>
  </si>
  <si>
    <t>仙北郡協和町</t>
  </si>
  <si>
    <t>05427</t>
  </si>
  <si>
    <t>群馬県甘楽郡下仁田町</t>
  </si>
  <si>
    <t>仙北郡南外村</t>
  </si>
  <si>
    <t>05428</t>
  </si>
  <si>
    <t>群馬県甘楽郡南牧村</t>
  </si>
  <si>
    <t>仙北郡仙北町</t>
  </si>
  <si>
    <t>05429</t>
  </si>
  <si>
    <t>群馬県甘楽郡甘楽町</t>
  </si>
  <si>
    <t>仙北郡西木村</t>
  </si>
  <si>
    <t>05430</t>
  </si>
  <si>
    <t>群馬県吾妻郡中之条町</t>
  </si>
  <si>
    <t>仙北郡太田町</t>
  </si>
  <si>
    <t>05431</t>
  </si>
  <si>
    <t>群馬県吾妻郡長野原町</t>
  </si>
  <si>
    <t>仙北郡千畑町</t>
  </si>
  <si>
    <t>05432</t>
  </si>
  <si>
    <t>群馬県吾妻郡嬬恋村</t>
  </si>
  <si>
    <t>仙北郡仙南村</t>
  </si>
  <si>
    <t>05433</t>
  </si>
  <si>
    <t>群馬県吾妻郡草津町</t>
  </si>
  <si>
    <t>群馬県吾妻郡高山村</t>
  </si>
  <si>
    <t>平鹿郡増田町</t>
  </si>
  <si>
    <t>05441</t>
  </si>
  <si>
    <t>群馬県吾妻郡東吾妻町</t>
  </si>
  <si>
    <t>平鹿郡平鹿町</t>
  </si>
  <si>
    <t>05442</t>
  </si>
  <si>
    <t>群馬県利根郡片品村</t>
  </si>
  <si>
    <t>平鹿郡雄物川町</t>
  </si>
  <si>
    <t>05443</t>
  </si>
  <si>
    <t>群馬県利根郡川場村</t>
  </si>
  <si>
    <t>平鹿郡大森町</t>
  </si>
  <si>
    <t>05444</t>
  </si>
  <si>
    <t>群馬県利根郡昭和村</t>
  </si>
  <si>
    <t>平鹿郡十文字町</t>
  </si>
  <si>
    <t>05445</t>
  </si>
  <si>
    <t>群馬県利根郡みなかみ町</t>
  </si>
  <si>
    <t>平鹿郡山内村</t>
  </si>
  <si>
    <t>05446</t>
  </si>
  <si>
    <t>群馬県佐波郡玉村町</t>
  </si>
  <si>
    <t>平鹿郡大雄村</t>
  </si>
  <si>
    <t>05447</t>
  </si>
  <si>
    <t>群馬県邑楽郡板倉町</t>
  </si>
  <si>
    <t>雄勝郡稲川町</t>
  </si>
  <si>
    <t>05461</t>
  </si>
  <si>
    <t>群馬県邑楽郡明和町</t>
  </si>
  <si>
    <t>雄勝郡雄勝町</t>
  </si>
  <si>
    <t>05462</t>
  </si>
  <si>
    <t>群馬県邑楽郡千代田町</t>
  </si>
  <si>
    <t>群馬県邑楽郡大泉町</t>
  </si>
  <si>
    <t>群馬県邑楽郡邑楽町</t>
  </si>
  <si>
    <t>雄勝郡皆瀬村</t>
  </si>
  <si>
    <t>05465</t>
  </si>
  <si>
    <t>埼玉県さいたま市西区</t>
  </si>
  <si>
    <t>埼玉県さいたま市北区</t>
  </si>
  <si>
    <t>埼玉県さいたま市大宮区</t>
  </si>
  <si>
    <t>埼玉県さいたま市見沼区</t>
  </si>
  <si>
    <t>埼玉県さいたま市中央区</t>
  </si>
  <si>
    <t>埼玉県さいたま市桜区</t>
  </si>
  <si>
    <t>埼玉県さいたま市浦和区</t>
  </si>
  <si>
    <t>埼玉県さいたま市南区</t>
  </si>
  <si>
    <t>埼玉県さいたま市緑区</t>
  </si>
  <si>
    <t>埼玉県さいたま市岩槻区</t>
  </si>
  <si>
    <t>埼玉県川越市</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</si>
  <si>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</si>
  <si>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</si>
  <si>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</si>
  <si>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</si>
  <si>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</si>
  <si>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</si>
  <si>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</si>
  <si>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</si>
  <si>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</si>
  <si>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</si>
  <si>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</si>
  <si>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</si>
  <si>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</si>
  <si>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</si>
  <si>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</si>
  <si>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</si>
  <si>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埼玉県越谷市</t>
  </si>
  <si>
    <t>埼玉県蕨市</t>
  </si>
  <si>
    <t>埼玉県戸田市</t>
  </si>
  <si>
    <t>埼玉県入間市</t>
  </si>
  <si>
    <t>埼玉県朝霞市</t>
  </si>
  <si>
    <t>埼玉県志木市</t>
  </si>
  <si>
    <t>東田川郡立川町</t>
  </si>
  <si>
    <t>06421</t>
  </si>
  <si>
    <t>埼玉県和光市</t>
  </si>
  <si>
    <t>東田川郡余目町</t>
  </si>
  <si>
    <t>06422</t>
  </si>
  <si>
    <t>埼玉県新座市</t>
  </si>
  <si>
    <t>東田川郡藤島町</t>
  </si>
  <si>
    <t>06423</t>
  </si>
  <si>
    <t>埼玉県桶川市</t>
  </si>
  <si>
    <t>東田川郡羽黒町</t>
  </si>
  <si>
    <t>06424</t>
  </si>
  <si>
    <t>埼玉県久喜市</t>
  </si>
  <si>
    <t>東田川郡櫛引町</t>
  </si>
  <si>
    <t>06425</t>
  </si>
  <si>
    <t>埼玉県北本市</t>
  </si>
  <si>
    <t>埼玉県八潮市</t>
  </si>
  <si>
    <t>東田川郡朝日村</t>
  </si>
  <si>
    <t>06427</t>
  </si>
  <si>
    <t>埼玉県富士見市</t>
  </si>
  <si>
    <t>埼玉県三郷市</t>
  </si>
  <si>
    <t>西田川郡温海町</t>
  </si>
  <si>
    <t>06441</t>
  </si>
  <si>
    <t>埼玉県蓮田市</t>
  </si>
  <si>
    <t>埼玉県坂戸市</t>
  </si>
  <si>
    <t>飽海郡八幡町</t>
  </si>
  <si>
    <t>06462</t>
  </si>
  <si>
    <t>埼玉県幸手市</t>
  </si>
  <si>
    <t>飽海郡松山町</t>
  </si>
  <si>
    <t>06463</t>
  </si>
  <si>
    <t>埼玉県鶴ヶ島市</t>
  </si>
  <si>
    <t>飽海郡平田町</t>
  </si>
  <si>
    <t>06464</t>
  </si>
  <si>
    <t>埼玉県日高市</t>
  </si>
  <si>
    <t>埼玉県吉川市</t>
  </si>
  <si>
    <t>埼玉県ふじみ野市</t>
  </si>
  <si>
    <t>埼玉県白岡市</t>
  </si>
  <si>
    <t>埼玉県北足立郡伊奈町</t>
  </si>
  <si>
    <t>埼玉県入間郡三芳町</t>
  </si>
  <si>
    <t>原町市</t>
  </si>
  <si>
    <t>07206</t>
  </si>
  <si>
    <t>埼玉県入間郡毛呂山町</t>
  </si>
  <si>
    <t>埼玉県入間郡越生町</t>
  </si>
  <si>
    <t>埼玉県比企郡滑川町</t>
  </si>
  <si>
    <t>埼玉県比企郡嵐山町</t>
  </si>
  <si>
    <t>埼玉県比企郡小川町</t>
  </si>
  <si>
    <t>埼玉県比企郡川島町</t>
  </si>
  <si>
    <t>埼玉県比企郡吉見町</t>
  </si>
  <si>
    <t>埼玉県比企郡鳩山町</t>
  </si>
  <si>
    <t>埼玉県比企郡ときがわ町</t>
  </si>
  <si>
    <t>埼玉県秩父郡横瀬町</t>
  </si>
  <si>
    <t>伊達郡伊達町</t>
  </si>
  <si>
    <t>07302</t>
  </si>
  <si>
    <t>埼玉県秩父郡皆野町</t>
  </si>
  <si>
    <t>埼玉県秩父郡長瀞町</t>
  </si>
  <si>
    <t>伊達郡梁川町</t>
  </si>
  <si>
    <t>07304</t>
  </si>
  <si>
    <t>埼玉県秩父郡小鹿野町</t>
  </si>
  <si>
    <t>伊達郡保原町</t>
  </si>
  <si>
    <t>07305</t>
  </si>
  <si>
    <t>埼玉県秩父郡東秩父村</t>
  </si>
  <si>
    <t>伊達郡霊山町</t>
  </si>
  <si>
    <t>07306</t>
  </si>
  <si>
    <t>埼玉県児玉郡美里町</t>
  </si>
  <si>
    <t>伊達郡月舘町</t>
  </si>
  <si>
    <t>07307</t>
  </si>
  <si>
    <t>埼玉県児玉郡神川町</t>
  </si>
  <si>
    <t>埼玉県児玉郡上里町</t>
  </si>
  <si>
    <t>伊達郡飯野町</t>
  </si>
  <si>
    <t>07309</t>
  </si>
  <si>
    <t>埼玉県大里郡寄居町</t>
  </si>
  <si>
    <t>安達郡安達町</t>
  </si>
  <si>
    <t>07321</t>
  </si>
  <si>
    <t>埼玉県南埼玉郡宮代町</t>
  </si>
  <si>
    <t>埼玉県北葛飾郡杉戸町</t>
  </si>
  <si>
    <t>安達郡本宮町</t>
  </si>
  <si>
    <t>07323</t>
  </si>
  <si>
    <t>埼玉県北葛飾郡松伏町</t>
  </si>
  <si>
    <t>安達郡白沢村</t>
  </si>
  <si>
    <t>07324</t>
  </si>
  <si>
    <t>千葉県千葉市中央区</t>
  </si>
  <si>
    <t>安達郡岩代町</t>
  </si>
  <si>
    <t>07325</t>
  </si>
  <si>
    <t>千葉県千葉市花見川区</t>
  </si>
  <si>
    <t>安達郡東和町</t>
  </si>
  <si>
    <t>07326</t>
  </si>
  <si>
    <t>千葉県千葉市稲毛区</t>
  </si>
  <si>
    <t>岩瀬郡長沼町</t>
  </si>
  <si>
    <t>07341</t>
  </si>
  <si>
    <t>千葉県千葉市若葉区</t>
  </si>
  <si>
    <t>千葉県千葉市緑区</t>
  </si>
  <si>
    <t>岩瀬郡岩瀬村</t>
  </si>
  <si>
    <t>07343</t>
  </si>
  <si>
    <t>千葉県千葉市美浜区</t>
  </si>
  <si>
    <t>千葉県銚子市</t>
  </si>
  <si>
    <t>南会津郡田島町</t>
  </si>
  <si>
    <t>07361</t>
  </si>
  <si>
    <t>千葉県市川市</t>
  </si>
  <si>
    <t>千葉県船橋市</t>
  </si>
  <si>
    <t>南会津郡舘岩村</t>
  </si>
  <si>
    <t>07363</t>
  </si>
  <si>
    <t>千葉県館山市</t>
  </si>
  <si>
    <t>南会津郡桧枝岐村</t>
  </si>
  <si>
    <t>千葉県木更津市</t>
  </si>
  <si>
    <t>南会津郡伊南村</t>
  </si>
  <si>
    <t>07365</t>
  </si>
  <si>
    <t>千葉県松戸市</t>
  </si>
  <si>
    <t>南会津郡南郷村</t>
  </si>
  <si>
    <t>07366</t>
  </si>
  <si>
    <t>千葉県野田市</t>
  </si>
  <si>
    <t>千葉県茂原市</t>
  </si>
  <si>
    <t>千葉県成田市</t>
  </si>
  <si>
    <t>北会津郡北会津村</t>
  </si>
  <si>
    <t>07381</t>
  </si>
  <si>
    <t>千葉県佐倉市</t>
  </si>
  <si>
    <t>耶麻郡熱塩加納村</t>
  </si>
  <si>
    <t>07401</t>
  </si>
  <si>
    <t>千葉県東金市</t>
  </si>
  <si>
    <t>千葉県旭市</t>
  </si>
  <si>
    <t>耶麻郡塩川町</t>
  </si>
  <si>
    <t>07403</t>
  </si>
  <si>
    <t>千葉県習志野市</t>
  </si>
  <si>
    <t>耶麻郡山都町</t>
  </si>
  <si>
    <t>07404</t>
  </si>
  <si>
    <t>千葉県柏市</t>
  </si>
  <si>
    <t>千葉県勝浦市</t>
  </si>
  <si>
    <t>耶麻郡高郷村</t>
  </si>
  <si>
    <t>07406</t>
  </si>
  <si>
    <t>千葉県市原市</t>
  </si>
  <si>
    <t>千葉県流山市</t>
  </si>
  <si>
    <t>千葉県八千代市</t>
  </si>
  <si>
    <t>千葉県我孫子市</t>
  </si>
  <si>
    <t>千葉県鴨川市</t>
  </si>
  <si>
    <t>千葉県鎌ケ谷市</t>
  </si>
  <si>
    <t>河沼郡河東町</t>
  </si>
  <si>
    <t>07424</t>
  </si>
  <si>
    <t>千葉県君津市</t>
  </si>
  <si>
    <t>大沼郡会津高田町</t>
  </si>
  <si>
    <t>07441</t>
  </si>
  <si>
    <t>千葉県富津市</t>
  </si>
  <si>
    <t>大沼郡会津本郷町</t>
  </si>
  <si>
    <t>07442</t>
  </si>
  <si>
    <t>千葉県浦安市</t>
  </si>
  <si>
    <t>大沼郡新鶴村</t>
  </si>
  <si>
    <t>07443</t>
  </si>
  <si>
    <t>千葉県四街道市</t>
  </si>
  <si>
    <t>千葉県袖ケ浦市</t>
  </si>
  <si>
    <t>千葉県八街市</t>
  </si>
  <si>
    <t>千葉県印西市</t>
  </si>
  <si>
    <t>千葉県白井市</t>
  </si>
  <si>
    <t>千葉県富里市</t>
  </si>
  <si>
    <t>西白河郡表郷村</t>
  </si>
  <si>
    <t>07462</t>
  </si>
  <si>
    <t>千葉県南房総市</t>
  </si>
  <si>
    <t>西白河郡東村</t>
  </si>
  <si>
    <t>07463</t>
  </si>
  <si>
    <t>千葉県匝瑳市</t>
  </si>
  <si>
    <t>千葉県香取市</t>
  </si>
  <si>
    <t>千葉県山武市</t>
  </si>
  <si>
    <t>千葉県いすみ市</t>
  </si>
  <si>
    <t>西白河郡大信村</t>
  </si>
  <si>
    <t>07467</t>
  </si>
  <si>
    <t>千葉県大網白里市</t>
  </si>
  <si>
    <t>千葉県印旛郡酒々井町</t>
  </si>
  <si>
    <t>千葉県印旛郡栄町</t>
  </si>
  <si>
    <t>千葉県香取郡神崎町</t>
  </si>
  <si>
    <t>千葉県香取郡多古町</t>
  </si>
  <si>
    <t>東白川郡古殿町</t>
  </si>
  <si>
    <t>07485</t>
  </si>
  <si>
    <t>千葉県香取郡東庄町</t>
  </si>
  <si>
    <t>千葉県山武郡九十九里町</t>
  </si>
  <si>
    <t>千葉県山武郡芝山町</t>
  </si>
  <si>
    <t>千葉県山武郡横芝光町</t>
  </si>
  <si>
    <t>千葉県長生郡一宮町</t>
  </si>
  <si>
    <t>千葉県長生郡睦沢町</t>
  </si>
  <si>
    <t>千葉県長生郡長生村</t>
  </si>
  <si>
    <t>千葉県長生郡白子町</t>
  </si>
  <si>
    <t>田村郡滝根町</t>
  </si>
  <si>
    <t>07523</t>
  </si>
  <si>
    <t>千葉県長生郡長柄町</t>
  </si>
  <si>
    <t>田村郡大越町</t>
  </si>
  <si>
    <t>07524</t>
  </si>
  <si>
    <t>千葉県長生郡長南町</t>
  </si>
  <si>
    <t>田村郡都路村</t>
  </si>
  <si>
    <t>07525</t>
  </si>
  <si>
    <t>千葉県夷隅郡大多喜町</t>
  </si>
  <si>
    <t>田村郡常葉町</t>
  </si>
  <si>
    <t>07526</t>
  </si>
  <si>
    <t>千葉県夷隅郡御宿町</t>
  </si>
  <si>
    <t>田村郡船引町</t>
  </si>
  <si>
    <t>07527</t>
  </si>
  <si>
    <t>千葉県安房郡鋸南町</t>
  </si>
  <si>
    <t>東京都千代田区</t>
  </si>
  <si>
    <t>東京都中央区</t>
  </si>
  <si>
    <t>東京都港区</t>
  </si>
  <si>
    <t>東京都新宿区</t>
  </si>
  <si>
    <t>東京都文京区</t>
  </si>
  <si>
    <t>東京都台東区</t>
  </si>
  <si>
    <t>東京都墨田区</t>
  </si>
  <si>
    <t>東京都江東区</t>
  </si>
  <si>
    <t>東京都品川区</t>
  </si>
  <si>
    <t>相馬郡鹿島町</t>
  </si>
  <si>
    <t>07562</t>
  </si>
  <si>
    <t>東京都目黒区</t>
  </si>
  <si>
    <t>相馬郡小高町</t>
  </si>
  <si>
    <t>07563</t>
  </si>
  <si>
    <t>東京都大田区</t>
  </si>
  <si>
    <t>東京都世田谷区</t>
  </si>
  <si>
    <t>東京都渋谷区</t>
  </si>
  <si>
    <t>東京都中野区</t>
  </si>
  <si>
    <t>東京都杉並区</t>
  </si>
  <si>
    <t>東京都豊島区</t>
  </si>
  <si>
    <t>東京都北区</t>
  </si>
  <si>
    <t>下館市</t>
  </si>
  <si>
    <t>08206</t>
  </si>
  <si>
    <t>東京都荒川区</t>
  </si>
  <si>
    <t>東京都板橋区</t>
  </si>
  <si>
    <t>竜ケ崎市</t>
  </si>
  <si>
    <t>東京都練馬区</t>
  </si>
  <si>
    <t>那珂湊市</t>
  </si>
  <si>
    <t>08209</t>
  </si>
  <si>
    <t>東京都足立区</t>
  </si>
  <si>
    <t>東京都葛飾区</t>
  </si>
  <si>
    <t>東京都江戸川区</t>
  </si>
  <si>
    <t>東京都八王子市</t>
  </si>
  <si>
    <t>勝田市</t>
  </si>
  <si>
    <t>08213</t>
  </si>
  <si>
    <t>東京都立川市</t>
  </si>
  <si>
    <t>東京都武蔵野市</t>
  </si>
  <si>
    <t>東京都三鷹市</t>
  </si>
  <si>
    <t>東京都青梅市</t>
  </si>
  <si>
    <t>東京都府中市</t>
  </si>
  <si>
    <t>岩井市</t>
  </si>
  <si>
    <t>08218</t>
  </si>
  <si>
    <t>東京都昭島市</t>
  </si>
  <si>
    <t>東京都調布市</t>
  </si>
  <si>
    <t>東京都町田市</t>
  </si>
  <si>
    <t>東京都小金井市</t>
  </si>
  <si>
    <t>東京都小平市</t>
  </si>
  <si>
    <t>東京都日野市</t>
  </si>
  <si>
    <t>東京都東村山市</t>
  </si>
  <si>
    <t>東京都国分寺市</t>
  </si>
  <si>
    <t>東京都国立市</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</si>
  <si>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</si>
  <si>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</si>
  <si>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</si>
  <si>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</si>
  <si>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</si>
  <si>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</si>
  <si>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</si>
  <si>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</si>
  <si>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</si>
  <si>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</si>
  <si>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東京都西東京市</t>
  </si>
  <si>
    <t>東茨城郡小川町</t>
  </si>
  <si>
    <t>08303</t>
  </si>
  <si>
    <t>東京都西多摩郡瑞穂町</t>
  </si>
  <si>
    <t>東茨城郡美野里町</t>
  </si>
  <si>
    <t>08304</t>
  </si>
  <si>
    <t>東京都西多摩郡日の出町</t>
  </si>
  <si>
    <t>東茨城郡内原町</t>
  </si>
  <si>
    <t>08305</t>
  </si>
  <si>
    <t>東京都西多摩郡檜原村</t>
  </si>
  <si>
    <t>東茨城郡常北町</t>
  </si>
  <si>
    <t>08306</t>
  </si>
  <si>
    <t>東京都西多摩郡奥多摩町</t>
  </si>
  <si>
    <t>東茨城郡桂村</t>
  </si>
  <si>
    <t>08307</t>
  </si>
  <si>
    <t>東京都大島町</t>
  </si>
  <si>
    <t>東茨城郡御前山村</t>
  </si>
  <si>
    <t>08308</t>
  </si>
  <si>
    <t>東京都利島村</t>
  </si>
  <si>
    <t>東京都新島村</t>
  </si>
  <si>
    <t>東京都神津島村</t>
  </si>
  <si>
    <t>西茨城郡友部町</t>
  </si>
  <si>
    <t>08321</t>
  </si>
  <si>
    <t>東京都三宅島三宅村</t>
  </si>
  <si>
    <t>西茨城郡岩間町</t>
  </si>
  <si>
    <t>08322</t>
  </si>
  <si>
    <t>東京都御蔵島村</t>
  </si>
  <si>
    <t>西茨城郡七会村</t>
  </si>
  <si>
    <t>08323</t>
  </si>
  <si>
    <t>東京都八丈島八丈町</t>
  </si>
  <si>
    <t>西茨城郡岩瀬町</t>
  </si>
  <si>
    <t>08324</t>
  </si>
  <si>
    <t>東京都青ヶ島村</t>
  </si>
  <si>
    <t>東京都小笠原村</t>
  </si>
  <si>
    <t>那珂郡那珂町</t>
  </si>
  <si>
    <t>08342</t>
  </si>
  <si>
    <t>神奈川県横浜市鶴見区</t>
  </si>
  <si>
    <t>那珂郡瓜連町</t>
  </si>
  <si>
    <t>08343</t>
  </si>
  <si>
    <t>神奈川県横浜市神奈川区</t>
  </si>
  <si>
    <t>那珂郡大宮町</t>
  </si>
  <si>
    <t>08344</t>
  </si>
  <si>
    <t>神奈川県横浜市西区</t>
  </si>
  <si>
    <t>那珂郡山方町</t>
  </si>
  <si>
    <t>08345</t>
  </si>
  <si>
    <t>神奈川県横浜市中区</t>
  </si>
  <si>
    <t>那珂郡美和村</t>
  </si>
  <si>
    <t>08346</t>
  </si>
  <si>
    <t>神奈川県横浜市南区</t>
  </si>
  <si>
    <t>那珂郡緒川村</t>
  </si>
  <si>
    <t>08347</t>
  </si>
  <si>
    <t>神奈川県横浜市保土ケ谷区</t>
  </si>
  <si>
    <t>久慈郡金砂郷町</t>
  </si>
  <si>
    <t>08361</t>
  </si>
  <si>
    <t>神奈川県横浜市磯子区</t>
  </si>
  <si>
    <t>久慈郡水府村</t>
  </si>
  <si>
    <t>08362</t>
  </si>
  <si>
    <t>神奈川県横浜市金沢区</t>
  </si>
  <si>
    <t>久慈郡里美村</t>
  </si>
  <si>
    <t>08363</t>
  </si>
  <si>
    <t>神奈川県横浜市港北区</t>
  </si>
  <si>
    <t>神奈川県横浜市戸塚区</t>
  </si>
  <si>
    <t>多賀郡十王町</t>
  </si>
  <si>
    <t>08381</t>
  </si>
  <si>
    <t>神奈川県横浜市港南区</t>
  </si>
  <si>
    <t>鹿島郡旭村</t>
  </si>
  <si>
    <t>08401</t>
  </si>
  <si>
    <t>神奈川県横浜市旭区</t>
  </si>
  <si>
    <t>鹿島郡鉾田町</t>
  </si>
  <si>
    <t>08402</t>
  </si>
  <si>
    <t>神奈川県横浜市緑区</t>
  </si>
  <si>
    <t>鹿島郡大洋村</t>
  </si>
  <si>
    <t>08403</t>
  </si>
  <si>
    <t>神奈川県横浜市瀬谷区</t>
  </si>
  <si>
    <t>鹿島郡大野村</t>
  </si>
  <si>
    <t>08404</t>
  </si>
  <si>
    <t>神奈川県横浜市栄区</t>
  </si>
  <si>
    <t>鹿島郡鹿嶋町</t>
  </si>
  <si>
    <t>08405</t>
  </si>
  <si>
    <t>神奈川県横浜市泉区</t>
  </si>
  <si>
    <t>鹿島郡神栖町</t>
  </si>
  <si>
    <t>08406</t>
  </si>
  <si>
    <t>神奈川県横浜市青葉区</t>
  </si>
  <si>
    <t>鹿島郡波崎町</t>
  </si>
  <si>
    <t>08407</t>
  </si>
  <si>
    <t>神奈川県横浜市都筑区</t>
  </si>
  <si>
    <t>行方郡麻生町</t>
  </si>
  <si>
    <t>08421</t>
  </si>
  <si>
    <t>神奈川県川崎市川崎区</t>
  </si>
  <si>
    <t>行方郡牛堀町</t>
  </si>
  <si>
    <t>08422</t>
  </si>
  <si>
    <t>神奈川県川崎市幸区</t>
  </si>
  <si>
    <t>行方郡潮来町</t>
  </si>
  <si>
    <t>08423</t>
  </si>
  <si>
    <t>神奈川県川崎市中原区</t>
  </si>
  <si>
    <t>行方郡北浦町</t>
  </si>
  <si>
    <t>08424</t>
  </si>
  <si>
    <t>神奈川県川崎市高津区</t>
  </si>
  <si>
    <t>行方郡玉造町</t>
  </si>
  <si>
    <t>08425</t>
  </si>
  <si>
    <t>神奈川県川崎市多摩区</t>
  </si>
  <si>
    <t>稲敷郡江戸崎町</t>
  </si>
  <si>
    <t>08441</t>
  </si>
  <si>
    <t>神奈川県川崎市宮前区</t>
  </si>
  <si>
    <t>神奈川県川崎市麻生区</t>
  </si>
  <si>
    <t>神奈川県相模原市緑区</t>
  </si>
  <si>
    <t>稲敷郡茎崎町</t>
  </si>
  <si>
    <t>08445</t>
  </si>
  <si>
    <t>神奈川県相模原市中央区</t>
  </si>
  <si>
    <t>稲敷郡新利根町</t>
  </si>
  <si>
    <t>08446</t>
  </si>
  <si>
    <t>神奈川県相模原市南区</t>
  </si>
  <si>
    <t>神奈川県横須賀市</t>
  </si>
  <si>
    <t>稲敷郡桜川村</t>
  </si>
  <si>
    <t>08448</t>
  </si>
  <si>
    <t>神奈川県平塚市</t>
  </si>
  <si>
    <t>稲敷郡東町</t>
  </si>
  <si>
    <t>08449</t>
  </si>
  <si>
    <t>神奈川県鎌倉市</t>
  </si>
  <si>
    <t>新治郡霞ケ浦町</t>
  </si>
  <si>
    <t>08461</t>
  </si>
  <si>
    <t>神奈川県藤沢市</t>
  </si>
  <si>
    <t>新治郡玉里村</t>
  </si>
  <si>
    <t>08462</t>
  </si>
  <si>
    <t>神奈川県小田原市</t>
  </si>
  <si>
    <t>新治郡八郷町</t>
  </si>
  <si>
    <t>08463</t>
  </si>
  <si>
    <t>神奈川県茅ヶ崎市</t>
  </si>
  <si>
    <t>新治郡千代田町</t>
  </si>
  <si>
    <t>08464</t>
  </si>
  <si>
    <t>神奈川県逗子市</t>
  </si>
  <si>
    <t>新治郡新治村</t>
  </si>
  <si>
    <t>08465</t>
  </si>
  <si>
    <t>神奈川県三浦市</t>
  </si>
  <si>
    <t>筑波郡伊奈町</t>
  </si>
  <si>
    <t>08482</t>
  </si>
  <si>
    <t>神奈川県秦野市</t>
  </si>
  <si>
    <t>筑波郡谷和原村</t>
  </si>
  <si>
    <t>08483</t>
  </si>
  <si>
    <t>神奈川県厚木市</t>
  </si>
  <si>
    <t>真壁郡関城町</t>
  </si>
  <si>
    <t>08501</t>
  </si>
  <si>
    <t>神奈川県大和市</t>
  </si>
  <si>
    <t>真壁郡明野町</t>
  </si>
  <si>
    <t>08502</t>
  </si>
  <si>
    <t>神奈川県伊勢原市</t>
  </si>
  <si>
    <t>真壁郡真壁町</t>
  </si>
  <si>
    <t>08503</t>
  </si>
  <si>
    <t>神奈川県海老名市</t>
  </si>
  <si>
    <t>真壁郡大和村</t>
  </si>
  <si>
    <t>08504</t>
  </si>
  <si>
    <t>神奈川県座間市</t>
  </si>
  <si>
    <t>真壁郡協和町</t>
  </si>
  <si>
    <t>08505</t>
  </si>
  <si>
    <t>神奈川県南足柄市</t>
  </si>
  <si>
    <t>神奈川県綾瀬市</t>
  </si>
  <si>
    <t>結城郡千代川村</t>
  </si>
  <si>
    <t>08522</t>
  </si>
  <si>
    <t>神奈川県三浦郡葉山町</t>
  </si>
  <si>
    <t>結城郡石下町</t>
  </si>
  <si>
    <t>08523</t>
  </si>
  <si>
    <t>神奈川県高座郡寒川町</t>
  </si>
  <si>
    <t>猿島郡総和町</t>
  </si>
  <si>
    <t>08541</t>
  </si>
  <si>
    <t>神奈川県中郡大磯町</t>
  </si>
  <si>
    <t>神奈川県中郡二宮町</t>
  </si>
  <si>
    <t>猿島郡三和町</t>
  </si>
  <si>
    <t>08543</t>
  </si>
  <si>
    <t>神奈川県足柄上郡中井町</t>
  </si>
  <si>
    <t>猿島郡猿島町</t>
  </si>
  <si>
    <t>08544</t>
  </si>
  <si>
    <t>神奈川県足柄上郡大井町</t>
  </si>
  <si>
    <t>神奈川県足柄上郡松田町</t>
  </si>
  <si>
    <t>北相馬郡守谷町</t>
  </si>
  <si>
    <t>08561</t>
  </si>
  <si>
    <t>神奈川県足柄上郡山北町</t>
  </si>
  <si>
    <t>北相馬郡藤代町</t>
  </si>
  <si>
    <t>08563</t>
  </si>
  <si>
    <t>神奈川県足柄上郡開成町</t>
  </si>
  <si>
    <t>神奈川県足柄下郡箱根町</t>
  </si>
  <si>
    <t>神奈川県足柄下郡真鶴町</t>
  </si>
  <si>
    <t>神奈川県足柄下郡湯河原町</t>
  </si>
  <si>
    <t>神奈川県愛甲郡愛川町</t>
  </si>
  <si>
    <t>神奈川県愛甲郡清川村</t>
  </si>
  <si>
    <t>新潟県新潟市北区</t>
  </si>
  <si>
    <t>新潟県新潟市東区</t>
  </si>
  <si>
    <t>今市市</t>
  </si>
  <si>
    <t>09207</t>
  </si>
  <si>
    <t>新潟県新潟市中央区</t>
  </si>
  <si>
    <t>新潟県新潟市江南区</t>
  </si>
  <si>
    <t>新潟県新潟市秋葉区</t>
  </si>
  <si>
    <t>新潟県新潟市南区</t>
  </si>
  <si>
    <t>新潟県新潟市西区</t>
  </si>
  <si>
    <t>黒磯市</t>
  </si>
  <si>
    <t>09212</t>
  </si>
  <si>
    <t>新潟県新潟市西蒲区</t>
  </si>
  <si>
    <t>新潟県長岡市</t>
  </si>
  <si>
    <t>新潟県三条市</t>
  </si>
  <si>
    <t>新潟県柏崎市</t>
  </si>
  <si>
    <t>新潟県新発田市</t>
  </si>
  <si>
    <t>新潟県小千谷市</t>
  </si>
  <si>
    <t>河内郡南河内町</t>
  </si>
  <si>
    <t>09302</t>
  </si>
  <si>
    <t>新潟県加茂市</t>
  </si>
  <si>
    <t>河内郡上河内町</t>
  </si>
  <si>
    <t>09303</t>
  </si>
  <si>
    <t>新潟県十日町市</t>
  </si>
  <si>
    <t>河内郡河内町</t>
  </si>
  <si>
    <t>09304</t>
  </si>
  <si>
    <t>新潟県見附市</t>
  </si>
  <si>
    <t>上都賀郡西方町</t>
  </si>
  <si>
    <t>09321</t>
  </si>
  <si>
    <t>新潟県村上市</t>
  </si>
  <si>
    <t>上都賀郡粟野町</t>
  </si>
  <si>
    <t>09322</t>
  </si>
  <si>
    <t>新潟県燕市</t>
  </si>
  <si>
    <t>上都賀郡足尾町</t>
  </si>
  <si>
    <t>09323</t>
  </si>
  <si>
    <t>新潟県糸魚川市</t>
  </si>
  <si>
    <t>芳賀郡二宮町</t>
  </si>
  <si>
    <t>09341</t>
  </si>
  <si>
    <t>新潟県妙高市</t>
  </si>
  <si>
    <t>新潟県五泉市</t>
  </si>
  <si>
    <t>新潟県上越市</t>
  </si>
  <si>
    <t>新潟県阿賀野市</t>
  </si>
  <si>
    <t>新潟県佐渡市</t>
  </si>
  <si>
    <t>新潟県魚沼市</t>
  </si>
  <si>
    <t>下都賀郡石橋町</t>
  </si>
  <si>
    <t>09362</t>
  </si>
  <si>
    <t>新潟県南魚沼市</t>
  </si>
  <si>
    <t>下都賀郡国分寺町</t>
  </si>
  <si>
    <t>09363</t>
  </si>
  <si>
    <t>新潟県胎内市</t>
  </si>
  <si>
    <t>新潟県北蒲原郡聖籠町</t>
  </si>
  <si>
    <t>下都賀郡大平町</t>
  </si>
  <si>
    <t>09365</t>
  </si>
  <si>
    <t>新潟県西蒲原郡弥彦村</t>
  </si>
  <si>
    <t>下都賀郡藤岡町</t>
  </si>
  <si>
    <t>09366</t>
  </si>
  <si>
    <t>新潟県南蒲原郡田上町</t>
  </si>
  <si>
    <t>下都賀郡岩舟町</t>
  </si>
  <si>
    <t>09367</t>
  </si>
  <si>
    <t>新潟県東蒲原郡阿賀町</t>
  </si>
  <si>
    <t>下都賀郡都賀町</t>
  </si>
  <si>
    <t>09368</t>
  </si>
  <si>
    <t>新潟県三島郡出雲崎町</t>
  </si>
  <si>
    <t>塩谷郡栗山村</t>
  </si>
  <si>
    <t>09382</t>
  </si>
  <si>
    <t>新潟県南魚沼郡湯沢町</t>
  </si>
  <si>
    <t>塩谷郡藤原町</t>
  </si>
  <si>
    <t>09383</t>
  </si>
  <si>
    <t>新潟県中魚沼郡津南町</t>
  </si>
  <si>
    <t>新潟県刈羽郡刈羽村</t>
  </si>
  <si>
    <t>塩谷郡氏家町</t>
  </si>
  <si>
    <t>09385</t>
  </si>
  <si>
    <t>新潟県岩船郡関川村</t>
  </si>
  <si>
    <t>新潟県岩船郡粟島浦村</t>
  </si>
  <si>
    <t>塩谷郡喜連川町</t>
  </si>
  <si>
    <t>09387</t>
  </si>
  <si>
    <t>富山県富山市</t>
  </si>
  <si>
    <t>那須郡南那須町</t>
  </si>
  <si>
    <t>09401</t>
  </si>
  <si>
    <t>富山県高岡市</t>
  </si>
  <si>
    <t>那須郡烏山町</t>
  </si>
  <si>
    <t>09402</t>
  </si>
  <si>
    <t>富山県魚津市</t>
  </si>
  <si>
    <t>那須郡馬頭町</t>
  </si>
  <si>
    <t>09403</t>
  </si>
  <si>
    <t>富山県氷見市</t>
  </si>
  <si>
    <t>那須郡小川町</t>
  </si>
  <si>
    <t>09404</t>
  </si>
  <si>
    <t>富山県滑川市</t>
  </si>
  <si>
    <t>那須郡湯津上村</t>
  </si>
  <si>
    <t>09405</t>
  </si>
  <si>
    <t>富山県黒部市</t>
  </si>
  <si>
    <t>那須郡黒羽町</t>
  </si>
  <si>
    <t>09406</t>
  </si>
  <si>
    <t>富山県砺波市</t>
  </si>
  <si>
    <t>富山県小矢部市</t>
  </si>
  <si>
    <t>那須郡西那須野町</t>
  </si>
  <si>
    <t>09409</t>
  </si>
  <si>
    <t>富山県南砺市</t>
  </si>
  <si>
    <t>那須郡塩原町</t>
  </si>
  <si>
    <t>09410</t>
  </si>
  <si>
    <t>富山県射水市</t>
  </si>
  <si>
    <t>富山県中新川郡舟橋村</t>
  </si>
  <si>
    <t>安蘇郡田沼町</t>
  </si>
  <si>
    <t>09421</t>
  </si>
  <si>
    <t>富山県中新川郡上市町</t>
  </si>
  <si>
    <t>安蘇郡葛生町</t>
  </si>
  <si>
    <t>09422</t>
  </si>
  <si>
    <t>富山県中新川郡立山町</t>
  </si>
  <si>
    <t>10201</t>
  </si>
  <si>
    <t>富山県下新川郡入善町</t>
  </si>
  <si>
    <t>10202</t>
  </si>
  <si>
    <t>富山県下新川郡朝日町</t>
  </si>
  <si>
    <t>10203</t>
  </si>
  <si>
    <t>石川県金沢市</t>
  </si>
  <si>
    <t>10204</t>
  </si>
  <si>
    <t>石川県七尾市</t>
  </si>
  <si>
    <t>10205</t>
  </si>
  <si>
    <t>石川県小松市</t>
  </si>
  <si>
    <t>10206</t>
  </si>
  <si>
    <t>石川県輪島市</t>
  </si>
  <si>
    <t>10207</t>
  </si>
  <si>
    <t>石川県珠洲市</t>
  </si>
  <si>
    <t>10208</t>
  </si>
  <si>
    <t>石川県加賀市</t>
  </si>
  <si>
    <t>10209</t>
  </si>
  <si>
    <t>石川県羽咋市</t>
  </si>
  <si>
    <t>10210</t>
  </si>
  <si>
    <t>石川県かほく市</t>
  </si>
  <si>
    <t>10211</t>
  </si>
  <si>
    <t>石川県白山市</t>
  </si>
  <si>
    <t>10212</t>
  </si>
  <si>
    <t>石川県能美市</t>
  </si>
  <si>
    <t>勢多郡北橘村</t>
  </si>
  <si>
    <t>10301</t>
  </si>
  <si>
    <t>石川県野々市市</t>
  </si>
  <si>
    <t>勢多郡赤城村</t>
  </si>
  <si>
    <t>10302</t>
  </si>
  <si>
    <t>石川県能美郡川北町</t>
  </si>
  <si>
    <t>勢多郡富士見村</t>
  </si>
  <si>
    <t>10303</t>
  </si>
  <si>
    <t>石川県河北郡津幡町</t>
  </si>
  <si>
    <t>勢多郡大胡町</t>
  </si>
  <si>
    <t>10304</t>
  </si>
  <si>
    <t>石川県河北郡内灘町</t>
  </si>
  <si>
    <t>勢多郡宮城村</t>
  </si>
  <si>
    <t>10305</t>
  </si>
  <si>
    <t>石川県羽咋郡志賀町</t>
  </si>
  <si>
    <t>勢多郡粕川村</t>
  </si>
  <si>
    <t>10306</t>
  </si>
  <si>
    <t>石川県羽咋郡宝達志水町</t>
  </si>
  <si>
    <t>勢多郡新里村</t>
  </si>
  <si>
    <t>10307</t>
  </si>
  <si>
    <t>石川県鹿島郡中能登町</t>
  </si>
  <si>
    <t>勢多郡黒保根村</t>
  </si>
  <si>
    <t>10308</t>
  </si>
  <si>
    <t>石川県鳳珠郡穴水町</t>
  </si>
  <si>
    <t>勢多郡東村</t>
  </si>
  <si>
    <t>10309</t>
  </si>
  <si>
    <t>石川県鳳珠郡能登町</t>
  </si>
  <si>
    <t>群馬郡榛名町</t>
  </si>
  <si>
    <t>10321</t>
  </si>
  <si>
    <t>福井県福井市</t>
  </si>
  <si>
    <t>群馬郡倉渕村</t>
  </si>
  <si>
    <t>10322</t>
  </si>
  <si>
    <t>福井県敦賀市</t>
  </si>
  <si>
    <t>群馬郡箕郷町</t>
  </si>
  <si>
    <t>10323</t>
  </si>
  <si>
    <t>福井県小浜市</t>
  </si>
  <si>
    <t>群馬郡群馬町</t>
  </si>
  <si>
    <t>10324</t>
  </si>
  <si>
    <t>福井県大野市</t>
  </si>
  <si>
    <t>北群馬郡子持村</t>
  </si>
  <si>
    <t>10341</t>
  </si>
  <si>
    <t>福井県勝山市</t>
  </si>
  <si>
    <t>北群馬郡小野上村</t>
  </si>
  <si>
    <t>10342</t>
  </si>
  <si>
    <t>福井県鯖江市</t>
  </si>
  <si>
    <t>北群馬郡伊香保町</t>
  </si>
  <si>
    <t>10343</t>
  </si>
  <si>
    <t>福井県あわら市</t>
  </si>
  <si>
    <t>10344</t>
  </si>
  <si>
    <t>福井県越前市</t>
  </si>
  <si>
    <t>10345</t>
  </si>
  <si>
    <t>福井県坂井市</t>
  </si>
  <si>
    <t>多野郡新町</t>
  </si>
  <si>
    <t>10361</t>
  </si>
  <si>
    <t>福井県吉田郡永平寺町</t>
  </si>
  <si>
    <t>多野郡鬼石町</t>
  </si>
  <si>
    <t>10362</t>
  </si>
  <si>
    <t>福井県今立郡池田町</t>
  </si>
  <si>
    <t>多野郡吉井町</t>
  </si>
  <si>
    <t>10363</t>
  </si>
  <si>
    <t>福井県南条郡南越前町</t>
  </si>
  <si>
    <t>多野郡万場町</t>
  </si>
  <si>
    <t>10364</t>
  </si>
  <si>
    <t>福井県丹生郡越前町</t>
  </si>
  <si>
    <t>多野郡中里村</t>
  </si>
  <si>
    <t>10365</t>
  </si>
  <si>
    <t>福井県三方郡美浜町</t>
  </si>
  <si>
    <t>10366</t>
  </si>
  <si>
    <t>福井県大飯郡高浜町</t>
  </si>
  <si>
    <t>10367</t>
  </si>
  <si>
    <t>福井県大飯郡おおい町</t>
  </si>
  <si>
    <t>甘楽郡妙義町</t>
  </si>
  <si>
    <t>10381</t>
  </si>
  <si>
    <t>福井県三方上中郡若狭町</t>
  </si>
  <si>
    <t>10382</t>
  </si>
  <si>
    <t>山梨県甲府市</t>
  </si>
  <si>
    <t>10383</t>
  </si>
  <si>
    <t>山梨県富士吉田市</t>
  </si>
  <si>
    <t>10384</t>
  </si>
  <si>
    <t>山梨県都留市</t>
  </si>
  <si>
    <t>碓氷郡松井田町</t>
  </si>
  <si>
    <t>10401</t>
  </si>
  <si>
    <t>山梨県山梨市</t>
  </si>
  <si>
    <t>10421</t>
  </si>
  <si>
    <t>山梨県大月市</t>
  </si>
  <si>
    <t>吾妻郡東村</t>
  </si>
  <si>
    <t>10422</t>
  </si>
  <si>
    <t>山梨県韮崎市</t>
  </si>
  <si>
    <t>吾妻郡吾妻町</t>
  </si>
  <si>
    <t>10423</t>
  </si>
  <si>
    <t>山梨県南アルプス市</t>
  </si>
  <si>
    <t>10424</t>
  </si>
  <si>
    <t>山梨県北杜市</t>
  </si>
  <si>
    <t>10425</t>
  </si>
  <si>
    <t>山梨県甲斐市</t>
  </si>
  <si>
    <t>10426</t>
  </si>
  <si>
    <t>山梨県笛吹市</t>
  </si>
  <si>
    <t>吾妻郡六合村</t>
  </si>
  <si>
    <t>10427</t>
  </si>
  <si>
    <t>山梨県上野原市</t>
  </si>
  <si>
    <t>10428</t>
  </si>
  <si>
    <t>山梨県甲州市</t>
  </si>
  <si>
    <t>10429</t>
  </si>
  <si>
    <t>山梨県中央市</t>
  </si>
  <si>
    <t>利根郡白沢村</t>
  </si>
  <si>
    <t>10441</t>
  </si>
  <si>
    <t>山梨県西八代郡市川三郷町</t>
  </si>
  <si>
    <t>利根郡利根村</t>
  </si>
  <si>
    <t>10442</t>
  </si>
  <si>
    <t>山梨県南巨摩郡早川町</t>
  </si>
  <si>
    <t>10443</t>
  </si>
  <si>
    <t>山梨県南巨摩郡身延町</t>
  </si>
  <si>
    <t>10444</t>
  </si>
  <si>
    <t>山梨県南巨摩郡南部町</t>
  </si>
  <si>
    <t>利根郡月夜野町</t>
  </si>
  <si>
    <t>10445</t>
  </si>
  <si>
    <t>山梨県南巨摩郡富士川町</t>
  </si>
  <si>
    <t>利根郡水上町</t>
  </si>
  <si>
    <t>10446</t>
  </si>
  <si>
    <t>山梨県中巨摩郡昭和町</t>
  </si>
  <si>
    <t>利根郡新治村</t>
  </si>
  <si>
    <t>10447</t>
  </si>
  <si>
    <t>山梨県南都留郡道志村</t>
  </si>
  <si>
    <t>10448</t>
  </si>
  <si>
    <t>山梨県南都留郡西桂町</t>
  </si>
  <si>
    <t>10449</t>
  </si>
  <si>
    <t>山梨県南都留郡忍野村</t>
  </si>
  <si>
    <t>佐波郡赤堀町</t>
  </si>
  <si>
    <t>10461</t>
  </si>
  <si>
    <t>山梨県南都留郡山中湖村</t>
  </si>
  <si>
    <t>佐波郡東村</t>
  </si>
  <si>
    <t>10462</t>
  </si>
  <si>
    <t>山梨県南都留郡鳴沢村</t>
  </si>
  <si>
    <t>佐波郡境町</t>
  </si>
  <si>
    <t>10463</t>
  </si>
  <si>
    <t>山梨県南都留郡富士河口湖町</t>
  </si>
  <si>
    <t>10464</t>
  </si>
  <si>
    <t>山梨県北都留郡小菅村</t>
  </si>
  <si>
    <t>新田郡尾島町</t>
  </si>
  <si>
    <t>10481</t>
  </si>
  <si>
    <t>山梨県北都留郡丹波山村</t>
  </si>
  <si>
    <t>新田郡新田町</t>
  </si>
  <si>
    <t>10482</t>
  </si>
  <si>
    <t>長野県長野市</t>
  </si>
  <si>
    <t>新田郡薮塚本町</t>
  </si>
  <si>
    <t>10483</t>
  </si>
  <si>
    <t>長野県松本市</t>
  </si>
  <si>
    <t>新田郡笠懸町</t>
  </si>
  <si>
    <t>10484</t>
  </si>
  <si>
    <t>長野県上田市</t>
  </si>
  <si>
    <t>山田郡大間々町</t>
  </si>
  <si>
    <t>10501</t>
  </si>
  <si>
    <t>長野県岡谷市</t>
  </si>
  <si>
    <t>10521</t>
  </si>
  <si>
    <t>長野県飯田市</t>
  </si>
  <si>
    <t>10522</t>
  </si>
  <si>
    <t>長野県諏訪市</t>
  </si>
  <si>
    <t>10523</t>
  </si>
  <si>
    <t>長野県須坂市</t>
  </si>
  <si>
    <t>10524</t>
  </si>
  <si>
    <t>長野県小諸市</t>
  </si>
  <si>
    <t>10525</t>
  </si>
  <si>
    <t>長野県伊那市</t>
  </si>
  <si>
    <t>11101</t>
  </si>
  <si>
    <t>長野県駒ヶ根市</t>
  </si>
  <si>
    <t>11102</t>
  </si>
  <si>
    <t>長野県中野市</t>
  </si>
  <si>
    <t>11103</t>
  </si>
  <si>
    <t>長野県大町市</t>
  </si>
  <si>
    <t>11104</t>
  </si>
  <si>
    <t>長野県飯山市</t>
  </si>
  <si>
    <t>11105</t>
  </si>
  <si>
    <t>長野県茅野市</t>
  </si>
  <si>
    <t>11106</t>
  </si>
  <si>
    <t>長野県塩尻市</t>
  </si>
  <si>
    <t>11107</t>
  </si>
  <si>
    <t>長野県佐久市</t>
  </si>
  <si>
    <t>11108</t>
  </si>
  <si>
    <t>長野県千曲市</t>
  </si>
  <si>
    <t>11109</t>
  </si>
  <si>
    <t>長野県東御市</t>
  </si>
  <si>
    <t>11110</t>
  </si>
  <si>
    <t>長野県安曇野市</t>
  </si>
  <si>
    <t>11201</t>
  </si>
  <si>
    <t>長野県南佐久郡小海町</t>
  </si>
  <si>
    <t>11202</t>
  </si>
  <si>
    <t>長野県南佐久郡川上村</t>
  </si>
  <si>
    <t>11203</t>
  </si>
  <si>
    <t>長野県南佐久郡南牧村</t>
  </si>
  <si>
    <t>浦和市</t>
  </si>
  <si>
    <t>11204</t>
  </si>
  <si>
    <t>長野県南佐久郡南相木村</t>
  </si>
  <si>
    <t>大宮市</t>
  </si>
  <si>
    <t>11205</t>
  </si>
  <si>
    <t>長野県南佐久郡北相木村</t>
  </si>
  <si>
    <t>11206</t>
  </si>
  <si>
    <t>長野県南佐久郡佐久穂町</t>
  </si>
  <si>
    <t>11207</t>
  </si>
  <si>
    <t>長野県北佐久郡軽井沢町</t>
  </si>
  <si>
    <t>11208</t>
  </si>
  <si>
    <t>長野県北佐久郡御代田町</t>
  </si>
  <si>
    <t>11209</t>
  </si>
  <si>
    <t>長野県北佐久郡立科町</t>
  </si>
  <si>
    <t>11210</t>
  </si>
  <si>
    <t>長野県小県郡青木村</t>
  </si>
  <si>
    <t>11211</t>
  </si>
  <si>
    <t>長野県小県郡長和町</t>
  </si>
  <si>
    <t>11212</t>
  </si>
  <si>
    <t>長野県諏訪郡下諏訪町</t>
  </si>
  <si>
    <t>岩槻市</t>
  </si>
  <si>
    <t>11213</t>
  </si>
  <si>
    <t>長野県諏訪郡富士見町</t>
  </si>
  <si>
    <t>11214</t>
  </si>
  <si>
    <t>長野県諏訪郡原村</t>
  </si>
  <si>
    <t>11215</t>
  </si>
  <si>
    <t>長野県上伊那郡辰野町</t>
  </si>
  <si>
    <t>11216</t>
  </si>
  <si>
    <t>長野県上伊那郡箕輪町</t>
  </si>
  <si>
    <t>11217</t>
  </si>
  <si>
    <t>長野県上伊那郡飯島町</t>
  </si>
  <si>
    <t>11218</t>
  </si>
  <si>
    <t>長野県上伊那郡南箕輪村</t>
  </si>
  <si>
    <t>11219</t>
  </si>
  <si>
    <t>長野県上伊那郡中川村</t>
  </si>
  <si>
    <t>与野市</t>
  </si>
  <si>
    <t>11220</t>
  </si>
  <si>
    <t>長野県上伊那郡宮田村</t>
  </si>
  <si>
    <t>11221</t>
  </si>
  <si>
    <t>長野県下伊那郡松川町</t>
  </si>
  <si>
    <t>11222</t>
  </si>
  <si>
    <t>長野県下伊那郡高森町</t>
  </si>
  <si>
    <t>11223</t>
  </si>
  <si>
    <t>長野県下伊那郡阿南町</t>
  </si>
  <si>
    <t>11224</t>
  </si>
  <si>
    <t>長野県下伊那郡阿智村</t>
  </si>
  <si>
    <t>11225</t>
  </si>
  <si>
    <t>長野県下伊那郡平谷村</t>
  </si>
  <si>
    <t>鳩ケ谷市</t>
  </si>
  <si>
    <t>11226</t>
  </si>
  <si>
    <t>長野県下伊那郡根羽村</t>
  </si>
  <si>
    <t>11227</t>
  </si>
  <si>
    <t>長野県下伊那郡下條村</t>
  </si>
  <si>
    <t>11228</t>
  </si>
  <si>
    <t>長野県下伊那郡売木村</t>
  </si>
  <si>
    <t>11229</t>
  </si>
  <si>
    <t>長野県下伊那郡天龍村</t>
  </si>
  <si>
    <t>11230</t>
  </si>
  <si>
    <t>長野県下伊那郡泰阜村</t>
  </si>
  <si>
    <t>11231</t>
  </si>
  <si>
    <t>長野県下伊那郡喬木村</t>
  </si>
  <si>
    <t>11232</t>
  </si>
  <si>
    <t>長野県下伊那郡豊丘村</t>
  </si>
  <si>
    <t>11233</t>
  </si>
  <si>
    <t>長野県下伊那郡大鹿村</t>
  </si>
  <si>
    <t>11234</t>
  </si>
  <si>
    <t>長野県木曽郡上松町</t>
  </si>
  <si>
    <t>11235</t>
  </si>
  <si>
    <t>長野県木曽郡南木曽町</t>
  </si>
  <si>
    <t>上福岡市</t>
  </si>
  <si>
    <t>11236</t>
  </si>
  <si>
    <t>長野県木曽郡木祖村</t>
  </si>
  <si>
    <t>11237</t>
  </si>
  <si>
    <t>長野県木曽郡王滝村</t>
  </si>
  <si>
    <t>11238</t>
  </si>
  <si>
    <t>長野県木曽郡大桑村</t>
  </si>
  <si>
    <t>11239</t>
  </si>
  <si>
    <t>長野県木曽郡木曽町</t>
  </si>
  <si>
    <t>11240</t>
  </si>
  <si>
    <t>長野県東筑摩郡麻績村</t>
  </si>
  <si>
    <t>鶴ケ島市</t>
  </si>
  <si>
    <t>11241</t>
  </si>
  <si>
    <t>長野県東筑摩郡生坂村</t>
  </si>
  <si>
    <t>11242</t>
  </si>
  <si>
    <t>長野県東筑摩郡山形村</t>
  </si>
  <si>
    <t>11243</t>
  </si>
  <si>
    <t>長野県東筑摩郡朝日村</t>
  </si>
  <si>
    <t>さいたま市</t>
  </si>
  <si>
    <t>11244</t>
  </si>
  <si>
    <t>長野県東筑摩郡筑北村</t>
  </si>
  <si>
    <t>11245</t>
  </si>
  <si>
    <t>長野県北安曇郡池田町</t>
  </si>
  <si>
    <t>11246</t>
  </si>
  <si>
    <t>長野県北安曇郡松川村</t>
  </si>
  <si>
    <t>11301</t>
  </si>
  <si>
    <t>長野県北安曇郡白馬村</t>
  </si>
  <si>
    <t>北足立郡吹上町</t>
  </si>
  <si>
    <t>11304</t>
  </si>
  <si>
    <t>長野県北安曇郡小谷村</t>
  </si>
  <si>
    <t>入間郡大井町</t>
  </si>
  <si>
    <t>11322</t>
  </si>
  <si>
    <t>長野県埴科郡坂城町</t>
  </si>
  <si>
    <t>11324</t>
  </si>
  <si>
    <t>長野県上高井郡小布施町</t>
  </si>
  <si>
    <t>11326</t>
  </si>
  <si>
    <t>長野県上高井郡高山村</t>
  </si>
  <si>
    <t>11327</t>
  </si>
  <si>
    <t>長野県下高井郡山ノ内町</t>
  </si>
  <si>
    <t>入間郡名栗村</t>
  </si>
  <si>
    <t>11330</t>
  </si>
  <si>
    <t>長野県下高井郡木島平村</t>
  </si>
  <si>
    <t>11341</t>
  </si>
  <si>
    <t>長野県下高井郡野沢温泉村</t>
  </si>
  <si>
    <t>11342</t>
  </si>
  <si>
    <t>長野県上水内郡信濃町</t>
  </si>
  <si>
    <t>11343</t>
  </si>
  <si>
    <t>長野県上水内郡小川村</t>
  </si>
  <si>
    <t>比企郡都幾川村</t>
  </si>
  <si>
    <t>11344</t>
  </si>
  <si>
    <t>長野県上水内郡飯綱町</t>
  </si>
  <si>
    <t>比企郡玉川村</t>
  </si>
  <si>
    <t>11345</t>
  </si>
  <si>
    <t>長野県下水内郡栄村</t>
  </si>
  <si>
    <t>11346</t>
  </si>
  <si>
    <t>岐阜県岐阜市</t>
  </si>
  <si>
    <t>11347</t>
  </si>
  <si>
    <t>岐阜県大垣市</t>
  </si>
  <si>
    <t>11348</t>
  </si>
  <si>
    <t>岐阜県高山市</t>
  </si>
  <si>
    <t>11349</t>
  </si>
  <si>
    <t>岐阜県多治見市</t>
  </si>
  <si>
    <t>11361</t>
  </si>
  <si>
    <t>岐阜県関市</t>
  </si>
  <si>
    <t>11362</t>
  </si>
  <si>
    <t>岐阜県中津川市</t>
  </si>
  <si>
    <t>11363</t>
  </si>
  <si>
    <t>岐阜県美濃市</t>
  </si>
  <si>
    <t>秩父郡吉田町</t>
  </si>
  <si>
    <t>11364</t>
  </si>
  <si>
    <t>岐阜県瑞浪市</t>
  </si>
  <si>
    <t>11365</t>
  </si>
  <si>
    <t>岐阜県羽島市</t>
  </si>
  <si>
    <t>秩父郡両神村</t>
  </si>
  <si>
    <t>11366</t>
  </si>
  <si>
    <t>岐阜県恵那市</t>
  </si>
  <si>
    <t>秩父郡大滝村</t>
  </si>
  <si>
    <t>11367</t>
  </si>
  <si>
    <t>岐阜県美濃加茂市</t>
  </si>
  <si>
    <t>秩父郡荒川村</t>
  </si>
  <si>
    <t>11368</t>
  </si>
  <si>
    <t>岐阜県土岐市</t>
  </si>
  <si>
    <t>11369</t>
  </si>
  <si>
    <t>岐阜県各務原市</t>
  </si>
  <si>
    <t>11381</t>
  </si>
  <si>
    <t>岐阜県可児市</t>
  </si>
  <si>
    <t>児玉郡児玉町</t>
  </si>
  <si>
    <t>11382</t>
  </si>
  <si>
    <t>岐阜県山県市</t>
  </si>
  <si>
    <t>11383</t>
  </si>
  <si>
    <t>岐阜県瑞穂市</t>
  </si>
  <si>
    <t>児玉郡神泉村</t>
  </si>
  <si>
    <t>11384</t>
  </si>
  <si>
    <t>岐阜県飛騨市</t>
  </si>
  <si>
    <t>11385</t>
  </si>
  <si>
    <t>岐阜県本巣市</t>
  </si>
  <si>
    <t>大里郡大里町</t>
  </si>
  <si>
    <t>11401</t>
  </si>
  <si>
    <t>岐阜県郡上市</t>
  </si>
  <si>
    <t>大里郡江南町</t>
  </si>
  <si>
    <t>11402</t>
  </si>
  <si>
    <t>岐阜県下呂市</t>
  </si>
  <si>
    <t>大里郡妻沼町</t>
  </si>
  <si>
    <t>11403</t>
  </si>
  <si>
    <t>岐阜県海津市</t>
  </si>
  <si>
    <t>大里郡岡部町</t>
  </si>
  <si>
    <t>11405</t>
  </si>
  <si>
    <t>岐阜県羽島郡岐南町</t>
  </si>
  <si>
    <t>大里郡川本町</t>
  </si>
  <si>
    <t>11406</t>
  </si>
  <si>
    <t>岐阜県羽島郡笠松町</t>
  </si>
  <si>
    <t>大里郡花園町</t>
  </si>
  <si>
    <t>11407</t>
  </si>
  <si>
    <t>岐阜県養老郡養老町</t>
  </si>
  <si>
    <t>11408</t>
  </si>
  <si>
    <t>岐阜県不破郡垂井町</t>
  </si>
  <si>
    <t>北埼玉郡騎西町</t>
  </si>
  <si>
    <t>11421</t>
  </si>
  <si>
    <t>岐阜県不破郡関ケ原町</t>
  </si>
  <si>
    <t>北埼玉郡南河原村</t>
  </si>
  <si>
    <t>11422</t>
  </si>
  <si>
    <t>岐阜県安八郡神戸町</t>
  </si>
  <si>
    <t>北埼玉郡川里町</t>
  </si>
  <si>
    <t>11423</t>
  </si>
  <si>
    <t>岐阜県安八郡輪之内町</t>
  </si>
  <si>
    <t>北埼玉郡北川辺町</t>
  </si>
  <si>
    <t>11424</t>
  </si>
  <si>
    <t>岐阜県安八郡安八町</t>
  </si>
  <si>
    <t>北埼玉郡大利根町</t>
  </si>
  <si>
    <t>11425</t>
  </si>
  <si>
    <t>岐阜県揖斐郡揖斐川町</t>
  </si>
  <si>
    <t>11442</t>
  </si>
  <si>
    <t>岐阜県揖斐郡大野町</t>
  </si>
  <si>
    <t>南埼玉郡白岡町</t>
  </si>
  <si>
    <t>11445</t>
  </si>
  <si>
    <t>岐阜県揖斐郡池田町</t>
  </si>
  <si>
    <t>南埼玉郡菖蒲町</t>
  </si>
  <si>
    <t>11446</t>
  </si>
  <si>
    <t>岐阜県本巣郡北方町</t>
  </si>
  <si>
    <t>北葛飾郡栗橋町</t>
  </si>
  <si>
    <t>11461</t>
  </si>
  <si>
    <t>岐阜県加茂郡坂祝町</t>
  </si>
  <si>
    <t>北葛飾郡鷲宮町</t>
  </si>
  <si>
    <t>11462</t>
  </si>
  <si>
    <t>岐阜県加茂郡富加町</t>
  </si>
  <si>
    <t>11464</t>
  </si>
  <si>
    <t>岐阜県加茂郡川辺町</t>
  </si>
  <si>
    <t>11465</t>
  </si>
  <si>
    <t>岐阜県加茂郡七宗町</t>
  </si>
  <si>
    <t>北葛飾郡吉川町</t>
  </si>
  <si>
    <t>11466</t>
  </si>
  <si>
    <t>岐阜県加茂郡八百津町</t>
  </si>
  <si>
    <t>北葛飾郡庄和町</t>
  </si>
  <si>
    <t>11468</t>
  </si>
  <si>
    <t>岐阜県加茂郡白川町</t>
  </si>
  <si>
    <t>12101</t>
  </si>
  <si>
    <t>岐阜県加茂郡東白川村</t>
  </si>
  <si>
    <t>12102</t>
  </si>
  <si>
    <t>岐阜県可児郡御嵩町</t>
  </si>
  <si>
    <t>12103</t>
  </si>
  <si>
    <t>岐阜県大野郡白川村</t>
  </si>
  <si>
    <t>12104</t>
  </si>
  <si>
    <t>静岡県静岡市葵区</t>
  </si>
  <si>
    <t>12105</t>
  </si>
  <si>
    <t>静岡県静岡市駿河区</t>
  </si>
  <si>
    <t>12106</t>
  </si>
  <si>
    <t>静岡県静岡市清水区</t>
  </si>
  <si>
    <t>12202</t>
  </si>
  <si>
    <t>静岡県浜松市中央区</t>
  </si>
  <si>
    <t>12203</t>
  </si>
  <si>
    <t>静岡県浜松市浜名区</t>
  </si>
  <si>
    <t>12204</t>
  </si>
  <si>
    <t>静岡県浜松市天竜区</t>
  </si>
  <si>
    <t>12205</t>
  </si>
  <si>
    <t>静岡県沼津市</t>
  </si>
  <si>
    <t>12206</t>
  </si>
  <si>
    <t>静岡県熱海市</t>
  </si>
  <si>
    <t>12207</t>
  </si>
  <si>
    <t>静岡県三島市</t>
  </si>
  <si>
    <t>12208</t>
  </si>
  <si>
    <t>静岡県富士宮市</t>
  </si>
  <si>
    <t>佐原市</t>
  </si>
  <si>
    <t>12209</t>
  </si>
  <si>
    <t>静岡県伊東市</t>
  </si>
  <si>
    <t>12210</t>
  </si>
  <si>
    <t>静岡県島田市</t>
  </si>
  <si>
    <t>12211</t>
  </si>
  <si>
    <t>静岡県富士市</t>
  </si>
  <si>
    <t>12212</t>
  </si>
  <si>
    <t>静岡県磐田市</t>
  </si>
  <si>
    <t>12213</t>
  </si>
  <si>
    <t>静岡県焼津市</t>
  </si>
  <si>
    <t>八日市場市</t>
  </si>
  <si>
    <t>12214</t>
  </si>
  <si>
    <t>静岡県掛川市</t>
  </si>
  <si>
    <t>12215</t>
  </si>
  <si>
    <t>静岡県藤枝市</t>
  </si>
  <si>
    <t>12216</t>
  </si>
  <si>
    <t>静岡県御殿場市</t>
  </si>
  <si>
    <t>12217</t>
  </si>
  <si>
    <t>静岡県袋井市</t>
  </si>
  <si>
    <t>12218</t>
  </si>
  <si>
    <t>静岡県下田市</t>
  </si>
  <si>
    <t>12219</t>
  </si>
  <si>
    <t>静岡県裾野市</t>
  </si>
  <si>
    <t>12220</t>
  </si>
  <si>
    <t>静岡県湖西市</t>
  </si>
  <si>
    <t>12221</t>
  </si>
  <si>
    <t>静岡県伊豆市</t>
  </si>
  <si>
    <t>12222</t>
  </si>
  <si>
    <t>静岡県御前崎市</t>
  </si>
  <si>
    <t>12223</t>
  </si>
  <si>
    <t>静岡県菊川市</t>
  </si>
  <si>
    <t>12224</t>
  </si>
  <si>
    <t>静岡県伊豆の国市</t>
  </si>
  <si>
    <t>12225</t>
  </si>
  <si>
    <t>静岡県牧之原市</t>
  </si>
  <si>
    <t>12226</t>
  </si>
  <si>
    <t>静岡県賀茂郡東伊豆町</t>
  </si>
  <si>
    <t>12227</t>
  </si>
  <si>
    <t>静岡県賀茂郡河津町</t>
  </si>
  <si>
    <t>12228</t>
  </si>
  <si>
    <t>静岡県賀茂郡南伊豆町</t>
  </si>
  <si>
    <t>12229</t>
  </si>
  <si>
    <t>静岡県賀茂郡松崎町</t>
  </si>
  <si>
    <t>12230</t>
  </si>
  <si>
    <t>静岡県賀茂郡西伊豆町</t>
  </si>
  <si>
    <t>12231</t>
  </si>
  <si>
    <t>静岡県田方郡函南町</t>
  </si>
  <si>
    <t>12232</t>
  </si>
  <si>
    <t>静岡県駿東郡清水町</t>
  </si>
  <si>
    <t>12233</t>
  </si>
  <si>
    <t>静岡県駿東郡長泉町</t>
  </si>
  <si>
    <t>12234</t>
  </si>
  <si>
    <t>静岡県駿東郡小山町</t>
  </si>
  <si>
    <t>12235</t>
  </si>
  <si>
    <t>静岡県榛原郡吉田町</t>
  </si>
  <si>
    <t>12236</t>
  </si>
  <si>
    <t>静岡県榛原郡川根本町</t>
  </si>
  <si>
    <t>12237</t>
  </si>
  <si>
    <t>静岡県周智郡森町</t>
  </si>
  <si>
    <t>12238</t>
  </si>
  <si>
    <t>愛知県名古屋市千種区</t>
  </si>
  <si>
    <t>12239</t>
  </si>
  <si>
    <t>愛知県名古屋市東区</t>
  </si>
  <si>
    <t>東葛飾郡関宿町</t>
  </si>
  <si>
    <t>12303</t>
  </si>
  <si>
    <t>愛知県名古屋市北区</t>
  </si>
  <si>
    <t>東葛飾郡沼南町</t>
  </si>
  <si>
    <t>12305</t>
  </si>
  <si>
    <t>愛知県名古屋市西区</t>
  </si>
  <si>
    <t>12322</t>
  </si>
  <si>
    <t>愛知県名古屋市中村区</t>
  </si>
  <si>
    <t>印旛郡富里町</t>
  </si>
  <si>
    <t>12324</t>
  </si>
  <si>
    <t>愛知県名古屋市中区</t>
  </si>
  <si>
    <t>印旛郡印旛村</t>
  </si>
  <si>
    <t>12325</t>
  </si>
  <si>
    <t>愛知県名古屋市昭和区</t>
  </si>
  <si>
    <t>印旛郡白井町</t>
  </si>
  <si>
    <t>12326</t>
  </si>
  <si>
    <t>愛知県名古屋市瑞穂区</t>
  </si>
  <si>
    <t>印旛郡印西町</t>
  </si>
  <si>
    <t>12327</t>
  </si>
  <si>
    <t>愛知県名古屋市熱田区</t>
  </si>
  <si>
    <t>印旛郡本埜村</t>
  </si>
  <si>
    <t>12328</t>
  </si>
  <si>
    <t>愛知県名古屋市中川区</t>
  </si>
  <si>
    <t>12329</t>
  </si>
  <si>
    <t>愛知県名古屋市港区</t>
  </si>
  <si>
    <t>香取郡下総町</t>
  </si>
  <si>
    <t>12341</t>
  </si>
  <si>
    <t>愛知県名古屋市南区</t>
  </si>
  <si>
    <t>12342</t>
  </si>
  <si>
    <t>愛知県名古屋市守山区</t>
  </si>
  <si>
    <t>香取郡大栄町</t>
  </si>
  <si>
    <t>12343</t>
  </si>
  <si>
    <t>愛知県名古屋市緑区</t>
  </si>
  <si>
    <t>香取郡小見川町</t>
  </si>
  <si>
    <t>12344</t>
  </si>
  <si>
    <t>愛知県名古屋市名東区</t>
  </si>
  <si>
    <t>香取郡山田町</t>
  </si>
  <si>
    <t>12345</t>
  </si>
  <si>
    <t>愛知県名古屋市天白区</t>
  </si>
  <si>
    <t>香取郡栗源町</t>
  </si>
  <si>
    <t>12346</t>
  </si>
  <si>
    <t>愛知県豊橋市</t>
  </si>
  <si>
    <t>12347</t>
  </si>
  <si>
    <t>愛知県岡崎市</t>
  </si>
  <si>
    <t>香取郡干潟町</t>
  </si>
  <si>
    <t>12348</t>
  </si>
  <si>
    <t>愛知県一宮市</t>
  </si>
  <si>
    <t>12349</t>
  </si>
  <si>
    <t>愛知県瀬戸市</t>
  </si>
  <si>
    <t>海上郡海上町</t>
  </si>
  <si>
    <t>12361</t>
  </si>
  <si>
    <t>愛知県半田市</t>
  </si>
  <si>
    <t>海上郡飯岡町</t>
  </si>
  <si>
    <t>12362</t>
  </si>
  <si>
    <t>愛知県春日井市</t>
  </si>
  <si>
    <t>匝瑳郡光町</t>
  </si>
  <si>
    <t>12381</t>
  </si>
  <si>
    <t>愛知県豊川市</t>
  </si>
  <si>
    <t>匝瑳郡野栄町</t>
  </si>
  <si>
    <t>12382</t>
  </si>
  <si>
    <t>愛知県津島市</t>
  </si>
  <si>
    <t>山武郡大網白里町</t>
  </si>
  <si>
    <t>12402</t>
  </si>
  <si>
    <t>愛知県碧南市</t>
  </si>
  <si>
    <t>12403</t>
  </si>
  <si>
    <t>愛知県刈谷市</t>
  </si>
  <si>
    <t>山武郡成東町</t>
  </si>
  <si>
    <t>12404</t>
  </si>
  <si>
    <t>愛知県豊田市</t>
  </si>
  <si>
    <t>山武郡山武町</t>
  </si>
  <si>
    <t>12405</t>
  </si>
  <si>
    <t>愛知県安城市</t>
  </si>
  <si>
    <t>山武郡蓮沼村</t>
  </si>
  <si>
    <t>12406</t>
  </si>
  <si>
    <t>愛知県西尾市</t>
  </si>
  <si>
    <t>山武郡松尾町</t>
  </si>
  <si>
    <t>12407</t>
  </si>
  <si>
    <t>愛知県蒲郡市</t>
  </si>
  <si>
    <t>山武郡横芝町</t>
  </si>
  <si>
    <t>12408</t>
  </si>
  <si>
    <t>愛知県犬山市</t>
  </si>
  <si>
    <t>12409</t>
  </si>
  <si>
    <t>愛知県常滑市</t>
  </si>
  <si>
    <t>12410</t>
  </si>
  <si>
    <t>愛知県江南市</t>
  </si>
  <si>
    <t>12421</t>
  </si>
  <si>
    <t>愛知県小牧市</t>
  </si>
  <si>
    <t>12422</t>
  </si>
  <si>
    <t>愛知県稲沢市</t>
  </si>
  <si>
    <t>12423</t>
  </si>
  <si>
    <t>愛知県新城市</t>
  </si>
  <si>
    <t>12424</t>
  </si>
  <si>
    <t>愛知県東海市</t>
  </si>
  <si>
    <t>12426</t>
  </si>
  <si>
    <t>愛知県大府市</t>
  </si>
  <si>
    <t>12427</t>
  </si>
  <si>
    <t>愛知県知多市</t>
  </si>
  <si>
    <t>12441</t>
  </si>
  <si>
    <t>愛知県知立市</t>
  </si>
  <si>
    <t>夷隅郡夷隅町</t>
  </si>
  <si>
    <t>12442</t>
  </si>
  <si>
    <t>愛知県尾張旭市</t>
  </si>
  <si>
    <t>12443</t>
  </si>
  <si>
    <t>愛知県高浜市</t>
  </si>
  <si>
    <t>夷隅郡大原町</t>
  </si>
  <si>
    <t>12444</t>
  </si>
  <si>
    <t>愛知県岩倉市</t>
  </si>
  <si>
    <t>夷隅郡岬町</t>
  </si>
  <si>
    <t>12445</t>
  </si>
  <si>
    <t>愛知県豊明市</t>
  </si>
  <si>
    <t>安房郡富浦町</t>
  </si>
  <si>
    <t>12461</t>
  </si>
  <si>
    <t>愛知県日進市</t>
  </si>
  <si>
    <t>安房郡富山町</t>
  </si>
  <si>
    <t>12462</t>
  </si>
  <si>
    <t>愛知県田原市</t>
  </si>
  <si>
    <t>12463</t>
  </si>
  <si>
    <t>愛知県愛西市</t>
  </si>
  <si>
    <t>安房郡三芳村</t>
  </si>
  <si>
    <t>12464</t>
  </si>
  <si>
    <t>愛知県清須市</t>
  </si>
  <si>
    <t>安房郡白浜町</t>
  </si>
  <si>
    <t>12465</t>
  </si>
  <si>
    <t>愛知県北名古屋市</t>
  </si>
  <si>
    <t>安房郡千倉町</t>
  </si>
  <si>
    <t>12466</t>
  </si>
  <si>
    <t>愛知県弥富市</t>
  </si>
  <si>
    <t>安房郡丸山町</t>
  </si>
  <si>
    <t>12467</t>
  </si>
  <si>
    <t>愛知県みよし市</t>
  </si>
  <si>
    <t>安房郡和田町</t>
  </si>
  <si>
    <t>12468</t>
  </si>
  <si>
    <t>愛知県あま市</t>
  </si>
  <si>
    <t>安房郡天津小湊町</t>
  </si>
  <si>
    <t>12472</t>
  </si>
  <si>
    <t>愛知県長久手市</t>
  </si>
  <si>
    <t>13101</t>
  </si>
  <si>
    <t>愛知県愛知郡東郷町</t>
  </si>
  <si>
    <t>13102</t>
  </si>
  <si>
    <t>愛知県西春日井郡豊山町</t>
  </si>
  <si>
    <t>13103</t>
  </si>
  <si>
    <t>愛知県丹羽郡大口町</t>
  </si>
  <si>
    <t>13104</t>
  </si>
  <si>
    <t>愛知県丹羽郡扶桑町</t>
  </si>
  <si>
    <t>13105</t>
  </si>
  <si>
    <t>愛知県海部郡大治町</t>
  </si>
  <si>
    <t>13106</t>
  </si>
  <si>
    <t>愛知県海部郡蟹江町</t>
  </si>
  <si>
    <t>13107</t>
  </si>
  <si>
    <t>愛知県海部郡飛島村</t>
  </si>
  <si>
    <t>13108</t>
  </si>
  <si>
    <t>愛知県知多郡阿久比町</t>
  </si>
  <si>
    <t>13109</t>
  </si>
  <si>
    <t>愛知県知多郡東浦町</t>
  </si>
  <si>
    <t>13110</t>
  </si>
  <si>
    <t>愛知県知多郡南知多町</t>
  </si>
  <si>
    <t>13111</t>
  </si>
  <si>
    <t>愛知県知多郡美浜町</t>
  </si>
  <si>
    <t>13112</t>
  </si>
  <si>
    <t>愛知県知多郡武豊町</t>
  </si>
  <si>
    <t>13113</t>
  </si>
  <si>
    <t>愛知県額田郡幸田町</t>
  </si>
  <si>
    <t>13114</t>
  </si>
  <si>
    <t>愛知県北設楽郡設楽町</t>
  </si>
  <si>
    <t>13115</t>
  </si>
  <si>
    <t>愛知県北設楽郡東栄町</t>
  </si>
  <si>
    <t>13116</t>
  </si>
  <si>
    <t>愛知県北設楽郡豊根村</t>
  </si>
  <si>
    <t>13117</t>
  </si>
  <si>
    <t>三重県津市</t>
  </si>
  <si>
    <t>13118</t>
  </si>
  <si>
    <t>三重県四日市市</t>
  </si>
  <si>
    <t>13119</t>
  </si>
  <si>
    <t>三重県伊勢市</t>
  </si>
  <si>
    <t>13120</t>
  </si>
  <si>
    <t>三重県松阪市</t>
  </si>
  <si>
    <t>13121</t>
  </si>
  <si>
    <t>三重県桑名市</t>
  </si>
  <si>
    <t>13122</t>
  </si>
  <si>
    <t>三重県鈴鹿市</t>
  </si>
  <si>
    <t>13123</t>
  </si>
  <si>
    <t>三重県名張市</t>
  </si>
  <si>
    <t>13201</t>
  </si>
  <si>
    <t>三重県尾鷲市</t>
  </si>
  <si>
    <t>13202</t>
  </si>
  <si>
    <t>三重県亀山市</t>
  </si>
  <si>
    <t>13203</t>
  </si>
  <si>
    <t>三重県鳥羽市</t>
  </si>
  <si>
    <t>13204</t>
  </si>
  <si>
    <t>三重県熊野市</t>
  </si>
  <si>
    <t>13205</t>
  </si>
  <si>
    <t>三重県いなべ市</t>
  </si>
  <si>
    <t>13206</t>
  </si>
  <si>
    <t>三重県志摩市</t>
  </si>
  <si>
    <t>13207</t>
  </si>
  <si>
    <t>三重県伊賀市</t>
  </si>
  <si>
    <t>13208</t>
  </si>
  <si>
    <t>三重県桑名郡木曽岬町</t>
  </si>
  <si>
    <t>13209</t>
  </si>
  <si>
    <t>三重県員弁郡東員町</t>
  </si>
  <si>
    <t>13210</t>
  </si>
  <si>
    <t>三重県三重郡菰野町</t>
  </si>
  <si>
    <t>13211</t>
  </si>
  <si>
    <t>三重県三重郡朝日町</t>
  </si>
  <si>
    <t>13212</t>
  </si>
  <si>
    <t>三重県三重郡川越町</t>
  </si>
  <si>
    <t>13213</t>
  </si>
  <si>
    <t>三重県多気郡多気町</t>
  </si>
  <si>
    <t>13214</t>
  </si>
  <si>
    <t>三重県多気郡明和町</t>
  </si>
  <si>
    <t>13215</t>
  </si>
  <si>
    <t>三重県多気郡大台町</t>
  </si>
  <si>
    <t>田無市</t>
  </si>
  <si>
    <t>13216</t>
  </si>
  <si>
    <t>三重県度会郡玉城町</t>
  </si>
  <si>
    <t>保谷市</t>
  </si>
  <si>
    <t>13217</t>
  </si>
  <si>
    <t>三重県度会郡度会町</t>
  </si>
  <si>
    <t>13218</t>
  </si>
  <si>
    <t>三重県度会郡大紀町</t>
  </si>
  <si>
    <t>13219</t>
  </si>
  <si>
    <t>三重県度会郡南伊勢町</t>
  </si>
  <si>
    <t>13220</t>
  </si>
  <si>
    <t>三重県北牟婁郡紀北町</t>
  </si>
  <si>
    <t>13221</t>
  </si>
  <si>
    <t>三重県南牟婁郡御浜町</t>
  </si>
  <si>
    <t>13222</t>
  </si>
  <si>
    <t>三重県南牟婁郡紀宝町</t>
  </si>
  <si>
    <t>13223</t>
  </si>
  <si>
    <t>滋賀県大津市</t>
  </si>
  <si>
    <t>13224</t>
  </si>
  <si>
    <t>滋賀県彦根市</t>
  </si>
  <si>
    <t>13225</t>
  </si>
  <si>
    <t>滋賀県長浜市</t>
  </si>
  <si>
    <t>秋川市</t>
  </si>
  <si>
    <t>13226</t>
  </si>
  <si>
    <t>滋賀県近江八幡市</t>
  </si>
  <si>
    <t>13227</t>
  </si>
  <si>
    <t>滋賀県草津市</t>
  </si>
  <si>
    <t>13228</t>
  </si>
  <si>
    <t>滋賀県守山市</t>
  </si>
  <si>
    <t>13229</t>
  </si>
  <si>
    <t>滋賀県栗東市</t>
  </si>
  <si>
    <t>13303</t>
  </si>
  <si>
    <t>滋賀県甲賀市</t>
  </si>
  <si>
    <t>13305</t>
  </si>
  <si>
    <t>滋賀県野洲市</t>
  </si>
  <si>
    <t>西多摩郡五日市町</t>
  </si>
  <si>
    <t>13306</t>
  </si>
  <si>
    <t>滋賀県湖南市</t>
  </si>
  <si>
    <t>西多摩郡桧原村</t>
  </si>
  <si>
    <t>13307</t>
  </si>
  <si>
    <t>滋賀県高島市</t>
  </si>
  <si>
    <t>13308</t>
  </si>
  <si>
    <t>滋賀県東近江市</t>
  </si>
  <si>
    <t>13361</t>
  </si>
  <si>
    <t>滋賀県米原市</t>
  </si>
  <si>
    <t>13362</t>
  </si>
  <si>
    <t>滋賀県蒲生郡日野町</t>
  </si>
  <si>
    <t>13363</t>
  </si>
  <si>
    <t>滋賀県蒲生郡竜王町</t>
  </si>
  <si>
    <t>13364</t>
  </si>
  <si>
    <t>滋賀県愛知郡愛荘町</t>
  </si>
  <si>
    <t>三宅村</t>
  </si>
  <si>
    <t>13381</t>
  </si>
  <si>
    <t>滋賀県犬上郡豊郷町</t>
  </si>
  <si>
    <t>13382</t>
  </si>
  <si>
    <t>滋賀県犬上郡甲良町</t>
  </si>
  <si>
    <t>八丈町</t>
  </si>
  <si>
    <t>13401</t>
  </si>
  <si>
    <t>滋賀県犬上郡多賀町</t>
  </si>
  <si>
    <t>青ケ島村</t>
  </si>
  <si>
    <t>13402</t>
  </si>
  <si>
    <t>京都府京都市北区</t>
  </si>
  <si>
    <t>13421</t>
  </si>
  <si>
    <t>京都府京都市上京区</t>
  </si>
  <si>
    <t>14101</t>
  </si>
  <si>
    <t>京都府京都市左京区</t>
  </si>
  <si>
    <t>14102</t>
  </si>
  <si>
    <t>京都府京都市中京区</t>
  </si>
  <si>
    <t>14103</t>
  </si>
  <si>
    <t>京都府京都市東山区</t>
  </si>
  <si>
    <t>14104</t>
  </si>
  <si>
    <t>京都府京都市下京区</t>
  </si>
  <si>
    <t>14105</t>
  </si>
  <si>
    <t>京都府京都市南区</t>
  </si>
  <si>
    <t>14106</t>
  </si>
  <si>
    <t>京都府京都市右京区</t>
  </si>
  <si>
    <t>14107</t>
  </si>
  <si>
    <t>京都府京都市伏見区</t>
  </si>
  <si>
    <t>14108</t>
  </si>
  <si>
    <t>京都府京都市山科区</t>
  </si>
  <si>
    <t>14109</t>
  </si>
  <si>
    <t>京都府京都市西京区</t>
  </si>
  <si>
    <t>14110</t>
  </si>
  <si>
    <t>京都府福知山市</t>
  </si>
  <si>
    <t>14111</t>
  </si>
  <si>
    <t>京都府舞鶴市</t>
  </si>
  <si>
    <t>14112</t>
  </si>
  <si>
    <t>京都府綾部市</t>
  </si>
  <si>
    <t>14113</t>
  </si>
  <si>
    <t>京都府宇治市</t>
  </si>
  <si>
    <t>14114</t>
  </si>
  <si>
    <t>京都府宮津市</t>
  </si>
  <si>
    <t>14115</t>
  </si>
  <si>
    <t>京都府亀岡市</t>
  </si>
  <si>
    <t>14116</t>
  </si>
  <si>
    <t>京都府城陽市</t>
  </si>
  <si>
    <t>14117</t>
  </si>
  <si>
    <t>京都府向日市</t>
  </si>
  <si>
    <t>14118</t>
  </si>
  <si>
    <t>京都府長岡京市</t>
  </si>
  <si>
    <t>14131</t>
  </si>
  <si>
    <t>京都府八幡市</t>
  </si>
  <si>
    <t>14132</t>
  </si>
  <si>
    <t>京都府京田辺市</t>
  </si>
  <si>
    <t>14133</t>
  </si>
  <si>
    <t>京都府京丹後市</t>
  </si>
  <si>
    <t>14134</t>
  </si>
  <si>
    <t>京都府南丹市</t>
  </si>
  <si>
    <t>14135</t>
  </si>
  <si>
    <t>京都府木津川市</t>
  </si>
  <si>
    <t>14136</t>
  </si>
  <si>
    <t>京都府乙訓郡大山崎町</t>
  </si>
  <si>
    <t>14137</t>
  </si>
  <si>
    <t>京都府久世郡久御山町</t>
  </si>
  <si>
    <t>14151</t>
  </si>
  <si>
    <t>京都府綴喜郡井手町</t>
  </si>
  <si>
    <t>14152</t>
  </si>
  <si>
    <t>京都府綴喜郡宇治田原町</t>
  </si>
  <si>
    <t>14153</t>
  </si>
  <si>
    <t>京都府相楽郡笠置町</t>
  </si>
  <si>
    <t>14201</t>
  </si>
  <si>
    <t>京都府相楽郡和束町</t>
  </si>
  <si>
    <t>14203</t>
  </si>
  <si>
    <t>京都府相楽郡精華町</t>
  </si>
  <si>
    <t>14204</t>
  </si>
  <si>
    <t>京都府相楽郡南山城村</t>
  </si>
  <si>
    <t>14205</t>
  </si>
  <si>
    <t>京都府船井郡京丹波町</t>
  </si>
  <si>
    <t>14206</t>
  </si>
  <si>
    <t>京都府与謝郡伊根町</t>
  </si>
  <si>
    <t>茅ケ崎市</t>
  </si>
  <si>
    <t>14207</t>
  </si>
  <si>
    <t>京都府与謝郡与謝野町</t>
  </si>
  <si>
    <t>14208</t>
  </si>
  <si>
    <t>大阪府大阪市都島区</t>
  </si>
  <si>
    <t>相模原市</t>
  </si>
  <si>
    <t>14209</t>
  </si>
  <si>
    <t>大阪府大阪市福島区</t>
  </si>
  <si>
    <t>14210</t>
  </si>
  <si>
    <t>大阪府大阪市此花区</t>
  </si>
  <si>
    <t>14211</t>
  </si>
  <si>
    <t>大阪府大阪市西区</t>
  </si>
  <si>
    <t>14212</t>
  </si>
  <si>
    <t>大阪府大阪市港区</t>
  </si>
  <si>
    <t>14213</t>
  </si>
  <si>
    <t>大阪府大阪市大正区</t>
  </si>
  <si>
    <t>14214</t>
  </si>
  <si>
    <t>大阪府大阪市天王寺区</t>
  </si>
  <si>
    <t>14215</t>
  </si>
  <si>
    <t>大阪府大阪市浪速区</t>
  </si>
  <si>
    <t>14216</t>
  </si>
  <si>
    <t>大阪府大阪市西淀川区</t>
  </si>
  <si>
    <t>14217</t>
  </si>
  <si>
    <t>大阪府大阪市東淀川区</t>
  </si>
  <si>
    <t>14218</t>
  </si>
  <si>
    <t>大阪府大阪市東成区</t>
  </si>
  <si>
    <t>14301</t>
  </si>
  <si>
    <t>大阪府大阪市生野区</t>
  </si>
  <si>
    <t>14321</t>
  </si>
  <si>
    <t>大阪府大阪市旭区</t>
  </si>
  <si>
    <t>14341</t>
  </si>
  <si>
    <t>大阪府大阪市城東区</t>
  </si>
  <si>
    <t>14342</t>
  </si>
  <si>
    <t>大阪府大阪市阿倍野区</t>
  </si>
  <si>
    <t>14361</t>
  </si>
  <si>
    <t>大阪府大阪市住吉区</t>
  </si>
  <si>
    <t>14362</t>
  </si>
  <si>
    <t>大阪府大阪市東住吉区</t>
  </si>
  <si>
    <t>14363</t>
  </si>
  <si>
    <t>大阪府大阪市西成区</t>
  </si>
  <si>
    <t>14364</t>
  </si>
  <si>
    <t>大阪府大阪市淀川区</t>
  </si>
  <si>
    <t>14366</t>
  </si>
  <si>
    <t>大阪府大阪市鶴見区</t>
  </si>
  <si>
    <t>14382</t>
  </si>
  <si>
    <t>大阪府大阪市住之江区</t>
  </si>
  <si>
    <t>14383</t>
  </si>
  <si>
    <t>大阪府大阪市平野区</t>
  </si>
  <si>
    <t>14384</t>
  </si>
  <si>
    <t>大阪府大阪市北区</t>
  </si>
  <si>
    <t>14401</t>
  </si>
  <si>
    <t>大阪府大阪市中央区</t>
  </si>
  <si>
    <t>14402</t>
  </si>
  <si>
    <t>大阪府堺市堺区</t>
  </si>
  <si>
    <t>津久井郡城山町</t>
  </si>
  <si>
    <t>14421</t>
  </si>
  <si>
    <t>大阪府堺市中区</t>
  </si>
  <si>
    <t>津久井郡津久井町</t>
  </si>
  <si>
    <t>14422</t>
  </si>
  <si>
    <t>大阪府堺市東区</t>
  </si>
  <si>
    <t>津久井郡相模湖町</t>
  </si>
  <si>
    <t>14423</t>
  </si>
  <si>
    <t>大阪府堺市西区</t>
  </si>
  <si>
    <t>津久井郡藤野町</t>
  </si>
  <si>
    <t>14424</t>
  </si>
  <si>
    <t>大阪府堺市南区</t>
  </si>
  <si>
    <t>15101</t>
  </si>
  <si>
    <t>大阪府堺市北区</t>
  </si>
  <si>
    <t>15102</t>
  </si>
  <si>
    <t>大阪府堺市美原区</t>
  </si>
  <si>
    <t>15103</t>
  </si>
  <si>
    <t>大阪府岸和田市</t>
  </si>
  <si>
    <t>15104</t>
  </si>
  <si>
    <t>大阪府豊中市</t>
  </si>
  <si>
    <t>15105</t>
  </si>
  <si>
    <t>大阪府池田市</t>
  </si>
  <si>
    <t>15106</t>
  </si>
  <si>
    <t>大阪府吹田市</t>
  </si>
  <si>
    <t>15107</t>
  </si>
  <si>
    <t>大阪府泉大津市</t>
  </si>
  <si>
    <t>15108</t>
  </si>
  <si>
    <t>大阪府高槻市</t>
  </si>
  <si>
    <t>新潟市</t>
  </si>
  <si>
    <t>15201</t>
  </si>
  <si>
    <t>大阪府貝塚市</t>
  </si>
  <si>
    <t>15202</t>
  </si>
  <si>
    <t>大阪府守口市</t>
  </si>
  <si>
    <t>15204</t>
  </si>
  <si>
    <t>大阪府枚方市</t>
  </si>
  <si>
    <t>15205</t>
  </si>
  <si>
    <t>大阪府茨木市</t>
  </si>
  <si>
    <t>15206</t>
  </si>
  <si>
    <t>大阪府八尾市</t>
  </si>
  <si>
    <t>新津市</t>
  </si>
  <si>
    <t>15207</t>
  </si>
  <si>
    <t>大阪府泉佐野市</t>
  </si>
  <si>
    <t>15208</t>
  </si>
  <si>
    <t>大阪府富田林市</t>
  </si>
  <si>
    <t>15209</t>
  </si>
  <si>
    <t>大阪府寝屋川市</t>
  </si>
  <si>
    <t>15210</t>
  </si>
  <si>
    <t>大阪府河内長野市</t>
  </si>
  <si>
    <t>15211</t>
  </si>
  <si>
    <t>大阪府松原市</t>
  </si>
  <si>
    <t>15212</t>
  </si>
  <si>
    <t>大阪府大東市</t>
  </si>
  <si>
    <t>15213</t>
  </si>
  <si>
    <t>大阪府和泉市</t>
  </si>
  <si>
    <t>栃尾市</t>
  </si>
  <si>
    <t>15215</t>
  </si>
  <si>
    <t>大阪府箕面市</t>
  </si>
  <si>
    <t>15216</t>
  </si>
  <si>
    <t>大阪府柏原市</t>
  </si>
  <si>
    <t>15217</t>
  </si>
  <si>
    <t>大阪府羽曳野市</t>
  </si>
  <si>
    <t>15218</t>
  </si>
  <si>
    <t>大阪府門真市</t>
  </si>
  <si>
    <t>両津市</t>
  </si>
  <si>
    <t>15219</t>
  </si>
  <si>
    <t>大阪府摂津市</t>
  </si>
  <si>
    <t>白根市</t>
  </si>
  <si>
    <t>15220</t>
  </si>
  <si>
    <t>大阪府高石市</t>
  </si>
  <si>
    <t>豊栄市</t>
  </si>
  <si>
    <t>15221</t>
  </si>
  <si>
    <t>大阪府藤井寺市</t>
  </si>
  <si>
    <t>15222</t>
  </si>
  <si>
    <t>大阪府東大阪市</t>
  </si>
  <si>
    <t>15223</t>
  </si>
  <si>
    <t>大阪府泉南市</t>
  </si>
  <si>
    <t>15224</t>
  </si>
  <si>
    <t>大阪府四條畷市</t>
  </si>
  <si>
    <t>15225</t>
  </si>
  <si>
    <t>大阪府交野市</t>
  </si>
  <si>
    <t>15226</t>
  </si>
  <si>
    <t>大阪府大阪狭山市</t>
  </si>
  <si>
    <t>15227</t>
  </si>
  <si>
    <t>大阪府阪南市</t>
  </si>
  <si>
    <t>北蒲原郡安田町</t>
  </si>
  <si>
    <t>15301</t>
  </si>
  <si>
    <t>大阪府三島郡島本町</t>
  </si>
  <si>
    <t>北蒲原郡京ケ瀬村</t>
  </si>
  <si>
    <t>15302</t>
  </si>
  <si>
    <t>大阪府豊能郡豊能町</t>
  </si>
  <si>
    <t>北蒲原郡水原町</t>
  </si>
  <si>
    <t>15303</t>
  </si>
  <si>
    <t>大阪府豊能郡能勢町</t>
  </si>
  <si>
    <t>北蒲原郡笹神村</t>
  </si>
  <si>
    <t>15304</t>
  </si>
  <si>
    <t>大阪府泉北郡忠岡町</t>
  </si>
  <si>
    <t>北蒲原郡豊浦町</t>
  </si>
  <si>
    <t>15306</t>
  </si>
  <si>
    <t>大阪府泉南郡熊取町</t>
  </si>
  <si>
    <t>北蒲原郡聖篭町</t>
  </si>
  <si>
    <t>15307</t>
  </si>
  <si>
    <t>大阪府泉南郡田尻町</t>
  </si>
  <si>
    <t>北蒲原郡加治川村</t>
  </si>
  <si>
    <t>15308</t>
  </si>
  <si>
    <t>大阪府泉南郡岬町</t>
  </si>
  <si>
    <t>北蒲原郡紫雲寺町</t>
  </si>
  <si>
    <t>15309</t>
  </si>
  <si>
    <t>大阪府南河内郡太子町</t>
  </si>
  <si>
    <t>北蒲原郡中条町</t>
  </si>
  <si>
    <t>15310</t>
  </si>
  <si>
    <t>大阪府南河内郡河南町</t>
  </si>
  <si>
    <t>北蒲原郡黒川村</t>
  </si>
  <si>
    <t>15311</t>
  </si>
  <si>
    <t>大阪府南河内郡千早赤阪村</t>
  </si>
  <si>
    <t>中蒲原郡小須戸町</t>
  </si>
  <si>
    <t>15321</t>
  </si>
  <si>
    <t>兵庫県神戸市東灘区</t>
  </si>
  <si>
    <t>中蒲原郡村松町</t>
  </si>
  <si>
    <t>15322</t>
  </si>
  <si>
    <t>兵庫県神戸市灘区</t>
  </si>
  <si>
    <t>中蒲原郡横越町</t>
  </si>
  <si>
    <t>15323</t>
  </si>
  <si>
    <t>兵庫県神戸市兵庫区</t>
  </si>
  <si>
    <t>中蒲原郡亀田町</t>
  </si>
  <si>
    <t>15324</t>
  </si>
  <si>
    <t>兵庫県神戸市長田区</t>
  </si>
  <si>
    <t>西蒲原郡岩室村</t>
  </si>
  <si>
    <t>15341</t>
  </si>
  <si>
    <t>兵庫県神戸市須磨区</t>
  </si>
  <si>
    <t>15342</t>
  </si>
  <si>
    <t>兵庫県神戸市垂水区</t>
  </si>
  <si>
    <t>西蒲原郡分水町</t>
  </si>
  <si>
    <t>15343</t>
  </si>
  <si>
    <t>兵庫県神戸市北区</t>
  </si>
  <si>
    <t>西蒲原郡吉田町</t>
  </si>
  <si>
    <t>15344</t>
  </si>
  <si>
    <t>兵庫県神戸市中央区</t>
  </si>
  <si>
    <t>西蒲原郡巻町</t>
  </si>
  <si>
    <t>15345</t>
  </si>
  <si>
    <t>兵庫県神戸市西区</t>
  </si>
  <si>
    <t>西蒲原郡西川町</t>
  </si>
  <si>
    <t>15346</t>
  </si>
  <si>
    <t>兵庫県姫路市</t>
  </si>
  <si>
    <t>西蒲原郡黒埼町</t>
  </si>
  <si>
    <t>15347</t>
  </si>
  <si>
    <t>兵庫県尼崎市</t>
  </si>
  <si>
    <t>西蒲原郡味方村</t>
  </si>
  <si>
    <t>15348</t>
  </si>
  <si>
    <t>兵庫県明石市</t>
  </si>
  <si>
    <t>西蒲原郡潟東村</t>
  </si>
  <si>
    <t>15349</t>
  </si>
  <si>
    <t>兵庫県西宮市</t>
  </si>
  <si>
    <t>西蒲原郡月潟村</t>
  </si>
  <si>
    <t>15350</t>
  </si>
  <si>
    <t>兵庫県洲本市</t>
  </si>
  <si>
    <t>西蒲原郡中之口村</t>
  </si>
  <si>
    <t>15351</t>
  </si>
  <si>
    <t>兵庫県芦屋市</t>
  </si>
  <si>
    <t>15361</t>
  </si>
  <si>
    <t>兵庫県伊丹市</t>
  </si>
  <si>
    <t>南蒲原郡下田村</t>
  </si>
  <si>
    <t>15362</t>
  </si>
  <si>
    <t>兵庫県相生市</t>
  </si>
  <si>
    <t>南蒲原郡栄町</t>
  </si>
  <si>
    <t>15363</t>
  </si>
  <si>
    <t>兵庫県豊岡市</t>
  </si>
  <si>
    <t>南蒲原郡中之島町</t>
  </si>
  <si>
    <t>15364</t>
  </si>
  <si>
    <t>兵庫県加古川市</t>
  </si>
  <si>
    <t>東蒲原郡津川町</t>
  </si>
  <si>
    <t>15381</t>
  </si>
  <si>
    <t>兵庫県赤穂市</t>
  </si>
  <si>
    <t>東蒲原郡鹿瀬町</t>
  </si>
  <si>
    <t>15382</t>
  </si>
  <si>
    <t>兵庫県西脇市</t>
  </si>
  <si>
    <t>東蒲原郡上川村</t>
  </si>
  <si>
    <t>15383</t>
  </si>
  <si>
    <t>兵庫県宝塚市</t>
  </si>
  <si>
    <t>東蒲原郡三川村</t>
  </si>
  <si>
    <t>15384</t>
  </si>
  <si>
    <t>兵庫県三木市</t>
  </si>
  <si>
    <t>15385</t>
  </si>
  <si>
    <t>兵庫県高砂市</t>
  </si>
  <si>
    <t>三島郡越路町</t>
  </si>
  <si>
    <t>15401</t>
  </si>
  <si>
    <t>兵庫県川西市</t>
  </si>
  <si>
    <t>三島郡三島町</t>
  </si>
  <si>
    <t>15402</t>
  </si>
  <si>
    <t>兵庫県小野市</t>
  </si>
  <si>
    <t>三島郡与板町</t>
  </si>
  <si>
    <t>15403</t>
  </si>
  <si>
    <t>兵庫県三田市</t>
  </si>
  <si>
    <t>三島郡和島村</t>
  </si>
  <si>
    <t>15404</t>
  </si>
  <si>
    <t>兵庫県加西市</t>
  </si>
  <si>
    <t>15405</t>
  </si>
  <si>
    <t>兵庫県丹波篠山市</t>
  </si>
  <si>
    <t>三島郡寺泊町</t>
  </si>
  <si>
    <t>15406</t>
  </si>
  <si>
    <t>兵庫県養父市</t>
  </si>
  <si>
    <t>古志郡山古志村</t>
  </si>
  <si>
    <t>15421</t>
  </si>
  <si>
    <t>兵庫県丹波市</t>
  </si>
  <si>
    <t>北魚沼郡川口町</t>
  </si>
  <si>
    <t>15441</t>
  </si>
  <si>
    <t>兵庫県南あわじ市</t>
  </si>
  <si>
    <t>北魚沼郡堀之内町</t>
  </si>
  <si>
    <t>15442</t>
  </si>
  <si>
    <t>兵庫県朝来市</t>
  </si>
  <si>
    <t>北魚沼郡小出町</t>
  </si>
  <si>
    <t>15443</t>
  </si>
  <si>
    <t>兵庫県淡路市</t>
  </si>
  <si>
    <t>北魚沼郡湯之谷村</t>
  </si>
  <si>
    <t>15444</t>
  </si>
  <si>
    <t>兵庫県宍粟市</t>
  </si>
  <si>
    <t>北魚沼郡広神村</t>
  </si>
  <si>
    <t>15445</t>
  </si>
  <si>
    <t>兵庫県加東市</t>
  </si>
  <si>
    <t>北魚沼郡守門村</t>
  </si>
  <si>
    <t>15446</t>
  </si>
  <si>
    <t>兵庫県たつの市</t>
  </si>
  <si>
    <t>北魚沼郡入広瀬村</t>
  </si>
  <si>
    <t>15447</t>
  </si>
  <si>
    <t>兵庫県川辺郡猪名川町</t>
  </si>
  <si>
    <t>15461</t>
  </si>
  <si>
    <t>兵庫県多可郡多可町</t>
  </si>
  <si>
    <t>南魚沼郡塩沢町</t>
  </si>
  <si>
    <t>15462</t>
  </si>
  <si>
    <t>兵庫県加古郡稲美町</t>
  </si>
  <si>
    <t>南魚沼郡六日町</t>
  </si>
  <si>
    <t>15463</t>
  </si>
  <si>
    <t>兵庫県加古郡播磨町</t>
  </si>
  <si>
    <t>南魚沼郡大和町</t>
  </si>
  <si>
    <t>15464</t>
  </si>
  <si>
    <t>兵庫県神崎郡市川町</t>
  </si>
  <si>
    <t>中魚沼郡川西町</t>
  </si>
  <si>
    <t>15481</t>
  </si>
  <si>
    <t>兵庫県神崎郡福崎町</t>
  </si>
  <si>
    <t>15482</t>
  </si>
  <si>
    <t>兵庫県神崎郡神河町</t>
  </si>
  <si>
    <t>中魚沼郡中里村</t>
  </si>
  <si>
    <t>15483</t>
  </si>
  <si>
    <t>兵庫県揖保郡太子町</t>
  </si>
  <si>
    <t>刈羽郡高柳町</t>
  </si>
  <si>
    <t>15501</t>
  </si>
  <si>
    <t>兵庫県赤穂郡上郡町</t>
  </si>
  <si>
    <t>刈羽郡小国町</t>
  </si>
  <si>
    <t>15502</t>
  </si>
  <si>
    <t>兵庫県佐用郡佐用町</t>
  </si>
  <si>
    <t>15504</t>
  </si>
  <si>
    <t>兵庫県美方郡香美町</t>
  </si>
  <si>
    <t>刈羽郡西山町</t>
  </si>
  <si>
    <t>15505</t>
  </si>
  <si>
    <t>兵庫県美方郡新温泉町</t>
  </si>
  <si>
    <t>東頚城郡安塚町</t>
  </si>
  <si>
    <t>15521</t>
  </si>
  <si>
    <t>奈良県奈良市</t>
  </si>
  <si>
    <t>東頚城郡浦川原村</t>
  </si>
  <si>
    <t>15522</t>
  </si>
  <si>
    <t>奈良県大和高田市</t>
  </si>
  <si>
    <t>東頚城郡松代町</t>
  </si>
  <si>
    <t>15523</t>
  </si>
  <si>
    <t>奈良県大和郡山市</t>
  </si>
  <si>
    <t>東頚城郡松之山町</t>
  </si>
  <si>
    <t>15524</t>
  </si>
  <si>
    <t>奈良県天理市</t>
  </si>
  <si>
    <t>東頚城郡大島村</t>
  </si>
  <si>
    <t>15525</t>
  </si>
  <si>
    <t>奈良県橿原市</t>
  </si>
  <si>
    <t>東頚城郡牧村</t>
  </si>
  <si>
    <t>15526</t>
  </si>
  <si>
    <t>奈良県桜井市</t>
  </si>
  <si>
    <t>中頚城郡柿崎町</t>
  </si>
  <si>
    <t>15541</t>
  </si>
  <si>
    <t>奈良県五條市</t>
  </si>
  <si>
    <t>中頚城郡大潟町</t>
  </si>
  <si>
    <t>15542</t>
  </si>
  <si>
    <t>奈良県御所市</t>
  </si>
  <si>
    <t>中頚城郡頚城村</t>
  </si>
  <si>
    <t>15543</t>
  </si>
  <si>
    <t>奈良県生駒市</t>
  </si>
  <si>
    <t>中頚城郡吉川町</t>
  </si>
  <si>
    <t>15544</t>
  </si>
  <si>
    <t>奈良県香芝市</t>
  </si>
  <si>
    <t>中頚城郡妙高高原町</t>
  </si>
  <si>
    <t>15545</t>
  </si>
  <si>
    <t>奈良県葛城市</t>
  </si>
  <si>
    <t>中頚城郡中郷村</t>
  </si>
  <si>
    <t>15546</t>
  </si>
  <si>
    <t>奈良県宇陀市</t>
  </si>
  <si>
    <t>中頚城郡妙高村</t>
  </si>
  <si>
    <t>15547</t>
  </si>
  <si>
    <t>奈良県山辺郡山添村</t>
  </si>
  <si>
    <t>中頚城郡板倉町</t>
  </si>
  <si>
    <t>15548</t>
  </si>
  <si>
    <t>奈良県生駒郡平群町</t>
  </si>
  <si>
    <t>中頚城郡清里村</t>
  </si>
  <si>
    <t>15549</t>
  </si>
  <si>
    <t>奈良県生駒郡三郷町</t>
  </si>
  <si>
    <t>中頚城郡三和村</t>
  </si>
  <si>
    <t>15550</t>
  </si>
  <si>
    <t>奈良県生駒郡斑鳩町</t>
  </si>
  <si>
    <t>西頚城郡名立町</t>
  </si>
  <si>
    <t>15561</t>
  </si>
  <si>
    <t>奈良県生駒郡安堵町</t>
  </si>
  <si>
    <t>西頚城郡能生町</t>
  </si>
  <si>
    <t>15562</t>
  </si>
  <si>
    <t>奈良県磯城郡川西町</t>
  </si>
  <si>
    <t>西頚城郡青海町</t>
  </si>
  <si>
    <t>15563</t>
  </si>
  <si>
    <t>奈良県磯城郡三宅町</t>
  </si>
  <si>
    <t>15581</t>
  </si>
  <si>
    <t>奈良県磯城郡田原本町</t>
  </si>
  <si>
    <t>岩船郡荒川町</t>
  </si>
  <si>
    <t>15582</t>
  </si>
  <si>
    <t>奈良県宇陀郡曽爾村</t>
  </si>
  <si>
    <t>岩船郡神林村</t>
  </si>
  <si>
    <t>15583</t>
  </si>
  <si>
    <t>奈良県宇陀郡御杖村</t>
  </si>
  <si>
    <t>岩船郡朝日村</t>
  </si>
  <si>
    <t>15584</t>
  </si>
  <si>
    <t>奈良県高市郡高取町</t>
  </si>
  <si>
    <t>岩船郡山北町</t>
  </si>
  <si>
    <t>15585</t>
  </si>
  <si>
    <t>奈良県高市郡明日香村</t>
  </si>
  <si>
    <t>15586</t>
  </si>
  <si>
    <t>奈良県北葛城郡上牧町</t>
  </si>
  <si>
    <t>佐渡郡相川町</t>
  </si>
  <si>
    <t>15601</t>
  </si>
  <si>
    <t>奈良県北葛城郡王寺町</t>
  </si>
  <si>
    <t>佐渡郡佐和田町</t>
  </si>
  <si>
    <t>15602</t>
  </si>
  <si>
    <t>奈良県北葛城郡広陵町</t>
  </si>
  <si>
    <t>佐渡郡金井町</t>
  </si>
  <si>
    <t>15603</t>
  </si>
  <si>
    <t>奈良県北葛城郡河合町</t>
  </si>
  <si>
    <t>佐渡郡新穂村</t>
  </si>
  <si>
    <t>15604</t>
  </si>
  <si>
    <t>奈良県吉野郡吉野町</t>
  </si>
  <si>
    <t>佐渡郡畑野町</t>
  </si>
  <si>
    <t>15605</t>
  </si>
  <si>
    <t>奈良県吉野郡大淀町</t>
  </si>
  <si>
    <t>佐渡郡真野町</t>
  </si>
  <si>
    <t>15606</t>
  </si>
  <si>
    <t>奈良県吉野郡下市町</t>
  </si>
  <si>
    <t>佐渡郡小木町</t>
  </si>
  <si>
    <t>15607</t>
  </si>
  <si>
    <t>奈良県吉野郡黒滝村</t>
  </si>
  <si>
    <t>佐渡郡羽茂町</t>
  </si>
  <si>
    <t>15608</t>
  </si>
  <si>
    <t>奈良県吉野郡天川村</t>
  </si>
  <si>
    <t>佐渡郡赤泊村</t>
  </si>
  <si>
    <t>15609</t>
  </si>
  <si>
    <t>奈良県吉野郡野迫川村</t>
  </si>
  <si>
    <t>16201</t>
  </si>
  <si>
    <t>奈良県吉野郡十津川村</t>
  </si>
  <si>
    <t>16202</t>
  </si>
  <si>
    <t>奈良県吉野郡下北山村</t>
  </si>
  <si>
    <t>新湊市</t>
  </si>
  <si>
    <t>16203</t>
  </si>
  <si>
    <t>奈良県吉野郡上北山村</t>
  </si>
  <si>
    <t>16204</t>
  </si>
  <si>
    <t>奈良県吉野郡川上村</t>
  </si>
  <si>
    <t>16205</t>
  </si>
  <si>
    <t>奈良県吉野郡東吉野村</t>
  </si>
  <si>
    <t>16206</t>
  </si>
  <si>
    <t>和歌山県和歌山市</t>
  </si>
  <si>
    <t>16207</t>
  </si>
  <si>
    <t>和歌山県海南市</t>
  </si>
  <si>
    <t>礪波市</t>
  </si>
  <si>
    <t>16208</t>
  </si>
  <si>
    <t>和歌山県橋本市</t>
  </si>
  <si>
    <t>16209</t>
  </si>
  <si>
    <t>和歌山県有田市</t>
  </si>
  <si>
    <t>16210</t>
  </si>
  <si>
    <t>和歌山県御坊市</t>
  </si>
  <si>
    <t>16211</t>
  </si>
  <si>
    <t>和歌山県田辺市</t>
  </si>
  <si>
    <t>上新川郡大沢野町</t>
  </si>
  <si>
    <t>16301</t>
  </si>
  <si>
    <t>和歌山県新宮市</t>
  </si>
  <si>
    <t>上新川郡大山町</t>
  </si>
  <si>
    <t>16302</t>
  </si>
  <si>
    <t>和歌山県紀の川市</t>
  </si>
  <si>
    <t>16321</t>
  </si>
  <si>
    <t>和歌山県岩出市</t>
  </si>
  <si>
    <t>16322</t>
  </si>
  <si>
    <t>和歌山県海草郡紀美野町</t>
  </si>
  <si>
    <t>16323</t>
  </si>
  <si>
    <t>和歌山県伊都郡かつらぎ町</t>
  </si>
  <si>
    <t>下新川郡宇奈月町</t>
  </si>
  <si>
    <t>16341</t>
  </si>
  <si>
    <t>和歌山県伊都郡九度山町</t>
  </si>
  <si>
    <t>16342</t>
  </si>
  <si>
    <t>和歌山県伊都郡高野町</t>
  </si>
  <si>
    <t>16343</t>
  </si>
  <si>
    <t>和歌山県有田郡湯浅町</t>
  </si>
  <si>
    <t>婦負郡八尾町</t>
  </si>
  <si>
    <t>16361</t>
  </si>
  <si>
    <t>和歌山県有田郡広川町</t>
  </si>
  <si>
    <t>婦負郡婦中町</t>
  </si>
  <si>
    <t>16362</t>
  </si>
  <si>
    <t>和歌山県有田郡有田川町</t>
  </si>
  <si>
    <t>婦負郡山田村</t>
  </si>
  <si>
    <t>16363</t>
  </si>
  <si>
    <t>和歌山県日高郡美浜町</t>
  </si>
  <si>
    <t>婦負郡細入村</t>
  </si>
  <si>
    <t>16364</t>
  </si>
  <si>
    <t>和歌山県日高郡日高町</t>
  </si>
  <si>
    <t>射水郡小杉町</t>
  </si>
  <si>
    <t>16381</t>
  </si>
  <si>
    <t>和歌山県日高郡由良町</t>
  </si>
  <si>
    <t>射水郡大門町</t>
  </si>
  <si>
    <t>16382</t>
  </si>
  <si>
    <t>和歌山県日高郡印南町</t>
  </si>
  <si>
    <t>射水郡下村</t>
  </si>
  <si>
    <t>16383</t>
  </si>
  <si>
    <t>和歌山県日高郡みなべ町</t>
  </si>
  <si>
    <t>射水郡大島町</t>
  </si>
  <si>
    <t>16384</t>
  </si>
  <si>
    <t>和歌山県日高郡日高川町</t>
  </si>
  <si>
    <t>東礪波郡城端町</t>
  </si>
  <si>
    <t>16401</t>
  </si>
  <si>
    <t>和歌山県西牟婁郡白浜町</t>
  </si>
  <si>
    <t>東礪波郡平村</t>
  </si>
  <si>
    <t>16402</t>
  </si>
  <si>
    <t>和歌山県西牟婁郡上富田町</t>
  </si>
  <si>
    <t>東礪波郡上平村</t>
  </si>
  <si>
    <t>16403</t>
  </si>
  <si>
    <t>和歌山県西牟婁郡すさみ町</t>
  </si>
  <si>
    <t>東礪波郡利賀村</t>
  </si>
  <si>
    <t>16404</t>
  </si>
  <si>
    <t>和歌山県東牟婁郡那智勝浦町</t>
  </si>
  <si>
    <t>東礪波郡庄川町</t>
  </si>
  <si>
    <t>16405</t>
  </si>
  <si>
    <t>和歌山県東牟婁郡太地町</t>
  </si>
  <si>
    <t>東礪波郡井波町</t>
  </si>
  <si>
    <t>16406</t>
  </si>
  <si>
    <t>和歌山県東牟婁郡古座川町</t>
  </si>
  <si>
    <t>東礪波郡井口村</t>
  </si>
  <si>
    <t>16407</t>
  </si>
  <si>
    <t>和歌山県東牟婁郡北山村</t>
  </si>
  <si>
    <t>東礪波郡福野町</t>
  </si>
  <si>
    <t>16408</t>
  </si>
  <si>
    <t>和歌山県東牟婁郡串本町</t>
  </si>
  <si>
    <t>西礪波郡福光町</t>
  </si>
  <si>
    <t>16421</t>
  </si>
  <si>
    <t>鳥取県鳥取市</t>
  </si>
  <si>
    <t>西礪波郡福岡町</t>
  </si>
  <si>
    <t>16422</t>
  </si>
  <si>
    <t>鳥取県米子市</t>
  </si>
  <si>
    <t>17201</t>
  </si>
  <si>
    <t>鳥取県倉吉市</t>
  </si>
  <si>
    <t>17202</t>
  </si>
  <si>
    <t>鳥取県境港市</t>
  </si>
  <si>
    <t>17203</t>
  </si>
  <si>
    <t>鳥取県岩美郡岩美町</t>
  </si>
  <si>
    <t>17204</t>
  </si>
  <si>
    <t>鳥取県八頭郡若桜町</t>
  </si>
  <si>
    <t>17205</t>
  </si>
  <si>
    <t>鳥取県八頭郡智頭町</t>
  </si>
  <si>
    <t>17206</t>
  </si>
  <si>
    <t>鳥取県八頭郡八頭町</t>
  </si>
  <si>
    <t>17207</t>
  </si>
  <si>
    <t>鳥取県東伯郡三朝町</t>
  </si>
  <si>
    <t>松任市</t>
  </si>
  <si>
    <t>17208</t>
  </si>
  <si>
    <t>鳥取県東伯郡湯梨浜町</t>
  </si>
  <si>
    <t>17209</t>
  </si>
  <si>
    <t>鳥取県東伯郡琴浦町</t>
  </si>
  <si>
    <t>17210</t>
  </si>
  <si>
    <t>鳥取県東伯郡北栄町</t>
  </si>
  <si>
    <t>17211</t>
  </si>
  <si>
    <t>鳥取県西伯郡日吉津村</t>
  </si>
  <si>
    <t>17212</t>
  </si>
  <si>
    <t>鳥取県西伯郡大山町</t>
  </si>
  <si>
    <t>江沼郡山中町</t>
  </si>
  <si>
    <t>17301</t>
  </si>
  <si>
    <t>鳥取県西伯郡南部町</t>
  </si>
  <si>
    <t>能美郡根上町</t>
  </si>
  <si>
    <t>17321</t>
  </si>
  <si>
    <t>鳥取県西伯郡伯耆町</t>
  </si>
  <si>
    <t>能美郡寺井町</t>
  </si>
  <si>
    <t>17322</t>
  </si>
  <si>
    <t>鳥取県日野郡日南町</t>
  </si>
  <si>
    <t>能美郡辰口町</t>
  </si>
  <si>
    <t>17323</t>
  </si>
  <si>
    <t>鳥取県日野郡日野町</t>
  </si>
  <si>
    <t>17324</t>
  </si>
  <si>
    <t>鳥取県日野郡江府町</t>
  </si>
  <si>
    <t>石川郡美川町</t>
  </si>
  <si>
    <t>17342</t>
  </si>
  <si>
    <t>島根県松江市</t>
  </si>
  <si>
    <t>石川郡鶴来町</t>
  </si>
  <si>
    <t>17343</t>
  </si>
  <si>
    <t>島根県浜田市</t>
  </si>
  <si>
    <t>石川郡野々市町</t>
  </si>
  <si>
    <t>17344</t>
  </si>
  <si>
    <t>島根県出雲市</t>
  </si>
  <si>
    <t>石川郡河内村</t>
  </si>
  <si>
    <t>17345</t>
  </si>
  <si>
    <t>島根県益田市</t>
  </si>
  <si>
    <t>石川郡吉野谷村</t>
  </si>
  <si>
    <t>17346</t>
  </si>
  <si>
    <t>島根県大田市</t>
  </si>
  <si>
    <t>石川郡鳥越村</t>
  </si>
  <si>
    <t>17347</t>
  </si>
  <si>
    <t>島根県安来市</t>
  </si>
  <si>
    <t>石川郡尾口村</t>
  </si>
  <si>
    <t>17348</t>
  </si>
  <si>
    <t>島根県江津市</t>
  </si>
  <si>
    <t>石川郡白峰村</t>
  </si>
  <si>
    <t>17349</t>
  </si>
  <si>
    <t>島根県雲南市</t>
  </si>
  <si>
    <t>17361</t>
  </si>
  <si>
    <t>島根県仁多郡奥出雲町</t>
  </si>
  <si>
    <t>河北郡高松町</t>
  </si>
  <si>
    <t>17362</t>
  </si>
  <si>
    <t>島根県飯石郡飯南町</t>
  </si>
  <si>
    <t>河北郡七塚町</t>
  </si>
  <si>
    <t>17363</t>
  </si>
  <si>
    <t>島根県邑智郡川本町</t>
  </si>
  <si>
    <t>河北郡宇ノ気町</t>
  </si>
  <si>
    <t>17364</t>
  </si>
  <si>
    <t>島根県邑智郡美郷町</t>
  </si>
  <si>
    <t>17365</t>
  </si>
  <si>
    <t>島根県邑智郡邑南町</t>
  </si>
  <si>
    <t>羽咋郡富来町</t>
  </si>
  <si>
    <t>17382</t>
  </si>
  <si>
    <t>島根県鹿足郡津和野町</t>
  </si>
  <si>
    <t>羽咋郡志雄町</t>
  </si>
  <si>
    <t>17383</t>
  </si>
  <si>
    <t>島根県鹿足郡吉賀町</t>
  </si>
  <si>
    <t>17384</t>
  </si>
  <si>
    <t>島根県隠岐郡海士町</t>
  </si>
  <si>
    <t>羽咋郡押水町</t>
  </si>
  <si>
    <t>17385</t>
  </si>
  <si>
    <t>島根県隠岐郡西ノ島町</t>
  </si>
  <si>
    <t>17386</t>
  </si>
  <si>
    <t>島根県隠岐郡知夫村</t>
  </si>
  <si>
    <t>鹿島郡田鶴浜町</t>
  </si>
  <si>
    <t>17401</t>
  </si>
  <si>
    <t>島根県隠岐郡隠岐の島町</t>
  </si>
  <si>
    <t>鹿島郡鳥屋町</t>
  </si>
  <si>
    <t>17402</t>
  </si>
  <si>
    <t>岡山県岡山市北区</t>
  </si>
  <si>
    <t>鹿島郡中島町</t>
  </si>
  <si>
    <t>17403</t>
  </si>
  <si>
    <t>岡山県岡山市中区</t>
  </si>
  <si>
    <t>鹿島郡鹿島町</t>
  </si>
  <si>
    <t>17404</t>
  </si>
  <si>
    <t>岡山県岡山市東区</t>
  </si>
  <si>
    <t>鹿島郡能登島町</t>
  </si>
  <si>
    <t>17405</t>
  </si>
  <si>
    <t>岡山県岡山市南区</t>
  </si>
  <si>
    <t>鹿島郡鹿西町</t>
  </si>
  <si>
    <t>17406</t>
  </si>
  <si>
    <t>岡山県倉敷市</t>
  </si>
  <si>
    <t>17407</t>
  </si>
  <si>
    <t>岡山県津山市</t>
  </si>
  <si>
    <t>鳳至郡穴水町</t>
  </si>
  <si>
    <t>17421</t>
  </si>
  <si>
    <t>岡山県玉野市</t>
  </si>
  <si>
    <t>鳳至郡門前町</t>
  </si>
  <si>
    <t>17422</t>
  </si>
  <si>
    <t>岡山県笠岡市</t>
  </si>
  <si>
    <t>鳳至郡能都町</t>
  </si>
  <si>
    <t>17423</t>
  </si>
  <si>
    <t>岡山県井原市</t>
  </si>
  <si>
    <t>鳳至郡柳田村</t>
  </si>
  <si>
    <t>17424</t>
  </si>
  <si>
    <t>岡山県総社市</t>
  </si>
  <si>
    <t>珠洲郡内浦町</t>
  </si>
  <si>
    <t>17441</t>
  </si>
  <si>
    <t>岡山県高梁市</t>
  </si>
  <si>
    <t>17461</t>
  </si>
  <si>
    <t>岡山県新見市</t>
  </si>
  <si>
    <t>鳳珠郡門前町</t>
  </si>
  <si>
    <t>17462</t>
  </si>
  <si>
    <t>岡山県備前市</t>
  </si>
  <si>
    <t>17463</t>
  </si>
  <si>
    <t>岡山県瀬戸内市</t>
  </si>
  <si>
    <t>18201</t>
  </si>
  <si>
    <t>岡山県赤磐市</t>
  </si>
  <si>
    <t>18202</t>
  </si>
  <si>
    <t>岡山県真庭市</t>
  </si>
  <si>
    <t>武生市</t>
  </si>
  <si>
    <t>18203</t>
  </si>
  <si>
    <t>岡山県美作市</t>
  </si>
  <si>
    <t>18204</t>
  </si>
  <si>
    <t>岡山県浅口市</t>
  </si>
  <si>
    <t>18205</t>
  </si>
  <si>
    <t>岡山県和気郡和気町</t>
  </si>
  <si>
    <t>18206</t>
  </si>
  <si>
    <t>岡山県都窪郡早島町</t>
  </si>
  <si>
    <t>18207</t>
  </si>
  <si>
    <t>岡山県浅口郡里庄町</t>
  </si>
  <si>
    <t>18208</t>
  </si>
  <si>
    <t>岡山県小田郡矢掛町</t>
  </si>
  <si>
    <t>18209</t>
  </si>
  <si>
    <t>岡山県真庭郡新庄村</t>
  </si>
  <si>
    <t>18210</t>
  </si>
  <si>
    <t>岡山県苫田郡鏡野町</t>
  </si>
  <si>
    <t>足羽郡美山町</t>
  </si>
  <si>
    <t>18302</t>
  </si>
  <si>
    <t>岡山県勝田郡勝央町</t>
  </si>
  <si>
    <t>吉田郡松岡町</t>
  </si>
  <si>
    <t>18321</t>
  </si>
  <si>
    <t>岡山県勝田郡奈義町</t>
  </si>
  <si>
    <t>18322</t>
  </si>
  <si>
    <t>岡山県英田郡西粟倉村</t>
  </si>
  <si>
    <t>吉田郡上志比村</t>
  </si>
  <si>
    <t>18323</t>
  </si>
  <si>
    <t>岡山県久米郡久米南町</t>
  </si>
  <si>
    <t>大野郡和泉村</t>
  </si>
  <si>
    <t>18342</t>
  </si>
  <si>
    <t>岡山県久米郡美咲町</t>
  </si>
  <si>
    <t>坂井郡三国町</t>
  </si>
  <si>
    <t>18361</t>
  </si>
  <si>
    <t>岡山県加賀郡吉備中央町</t>
  </si>
  <si>
    <t>坂井郡芦原町</t>
  </si>
  <si>
    <t>18362</t>
  </si>
  <si>
    <t>広島県広島市中区</t>
  </si>
  <si>
    <t>坂井郡金津町</t>
  </si>
  <si>
    <t>18363</t>
  </si>
  <si>
    <t>広島県広島市東区</t>
  </si>
  <si>
    <t>坂井郡丸岡町</t>
  </si>
  <si>
    <t>18364</t>
  </si>
  <si>
    <t>広島県広島市南区</t>
  </si>
  <si>
    <t>坂井郡春江町</t>
  </si>
  <si>
    <t>18365</t>
  </si>
  <si>
    <t>広島県広島市西区</t>
  </si>
  <si>
    <t>坂井郡坂井町</t>
  </si>
  <si>
    <t>18366</t>
  </si>
  <si>
    <t>広島県広島市安佐南区</t>
  </si>
  <si>
    <t>今立郡今立町</t>
  </si>
  <si>
    <t>18381</t>
  </si>
  <si>
    <t>広島県広島市安佐北区</t>
  </si>
  <si>
    <t>18382</t>
  </si>
  <si>
    <t>広島県広島市安芸区</t>
  </si>
  <si>
    <t>南条郡南条町</t>
  </si>
  <si>
    <t>18401</t>
  </si>
  <si>
    <t>広島県広島市佐伯区</t>
  </si>
  <si>
    <t>南条郡今庄町</t>
  </si>
  <si>
    <t>18402</t>
  </si>
  <si>
    <t>広島県呉市</t>
  </si>
  <si>
    <t>南条郡河野村</t>
  </si>
  <si>
    <t>18403</t>
  </si>
  <si>
    <t>広島県竹原市</t>
  </si>
  <si>
    <t>18404</t>
  </si>
  <si>
    <t>広島県三原市</t>
  </si>
  <si>
    <t>丹生郡朝日町</t>
  </si>
  <si>
    <t>18421</t>
  </si>
  <si>
    <t>広島県尾道市</t>
  </si>
  <si>
    <t>丹生郡宮崎村</t>
  </si>
  <si>
    <t>18422</t>
  </si>
  <si>
    <t>広島県福山市</t>
  </si>
  <si>
    <t>18423</t>
  </si>
  <si>
    <t>広島県府中市</t>
  </si>
  <si>
    <t>丹生郡越廼村</t>
  </si>
  <si>
    <t>18424</t>
  </si>
  <si>
    <t>広島県三次市</t>
  </si>
  <si>
    <t>丹生郡織田町</t>
  </si>
  <si>
    <t>18425</t>
  </si>
  <si>
    <t>広島県庄原市</t>
  </si>
  <si>
    <t>丹生郡清水町</t>
  </si>
  <si>
    <t>18426</t>
  </si>
  <si>
    <t>広島県大竹市</t>
  </si>
  <si>
    <t>三方郡三方町</t>
  </si>
  <si>
    <t>18441</t>
  </si>
  <si>
    <t>広島県東広島市</t>
  </si>
  <si>
    <t>18442</t>
  </si>
  <si>
    <t>広島県廿日市市</t>
  </si>
  <si>
    <t>遠敷郡上中町</t>
  </si>
  <si>
    <t>18461</t>
  </si>
  <si>
    <t>広島県安芸高田市</t>
  </si>
  <si>
    <t>遠敷郡名田庄村</t>
  </si>
  <si>
    <t>18462</t>
  </si>
  <si>
    <t>広島県江田島市</t>
  </si>
  <si>
    <t>18481</t>
  </si>
  <si>
    <t>広島県安芸郡府中町</t>
  </si>
  <si>
    <t>大飯郡大飯町</t>
  </si>
  <si>
    <t>18482</t>
  </si>
  <si>
    <t>広島県安芸郡海田町</t>
  </si>
  <si>
    <t>18483</t>
  </si>
  <si>
    <t>広島県安芸郡熊野町</t>
  </si>
  <si>
    <t>18501</t>
  </si>
  <si>
    <t>広島県安芸郡坂町</t>
  </si>
  <si>
    <t>19201</t>
  </si>
  <si>
    <t>広島県山県郡安芸太田町</t>
  </si>
  <si>
    <t>19202</t>
  </si>
  <si>
    <t>広島県山県郡北広島町</t>
  </si>
  <si>
    <t>塩山市</t>
  </si>
  <si>
    <t>19203</t>
  </si>
  <si>
    <t>広島県豊田郡大崎上島町</t>
  </si>
  <si>
    <t>19204</t>
  </si>
  <si>
    <t>広島県世羅郡世羅町</t>
  </si>
  <si>
    <t>19205</t>
  </si>
  <si>
    <t>広島県神石郡神石高原町</t>
  </si>
  <si>
    <t>19206</t>
  </si>
  <si>
    <t>山口県下関市</t>
  </si>
  <si>
    <t>19207</t>
  </si>
  <si>
    <t>山口県宇部市</t>
  </si>
  <si>
    <t>19208</t>
  </si>
  <si>
    <t>山口県山口市</t>
  </si>
  <si>
    <t>19209</t>
  </si>
  <si>
    <t>山口県萩市</t>
  </si>
  <si>
    <t>19210</t>
  </si>
  <si>
    <t>山口県防府市</t>
  </si>
  <si>
    <t>19211</t>
  </si>
  <si>
    <t>山口県下松市</t>
  </si>
  <si>
    <t>19212</t>
  </si>
  <si>
    <t>山口県岩国市</t>
  </si>
  <si>
    <t>19213</t>
  </si>
  <si>
    <t>山口県光市</t>
  </si>
  <si>
    <t>19214</t>
  </si>
  <si>
    <t>山口県長門市</t>
  </si>
  <si>
    <t>東山梨郡春日居町</t>
  </si>
  <si>
    <t>19301</t>
  </si>
  <si>
    <t>山口県柳井市</t>
  </si>
  <si>
    <t>東山梨郡牧丘町</t>
  </si>
  <si>
    <t>19302</t>
  </si>
  <si>
    <t>山口県美祢市</t>
  </si>
  <si>
    <t>東山梨郡三富村</t>
  </si>
  <si>
    <t>19303</t>
  </si>
  <si>
    <t>山口県周南市</t>
  </si>
  <si>
    <t>東山梨郡勝沼町</t>
  </si>
  <si>
    <t>19304</t>
  </si>
  <si>
    <t>山口県山陽小野田市</t>
  </si>
  <si>
    <t>東山梨郡大和村</t>
  </si>
  <si>
    <t>19305</t>
  </si>
  <si>
    <t>山口県大島郡周防大島町</t>
  </si>
  <si>
    <t>東八代郡石和町</t>
  </si>
  <si>
    <t>19321</t>
  </si>
  <si>
    <t>山口県玖珂郡和木町</t>
  </si>
  <si>
    <t>東八代郡御坂町</t>
  </si>
  <si>
    <t>19322</t>
  </si>
  <si>
    <t>山口県熊毛郡上関町</t>
  </si>
  <si>
    <t>東八代郡一宮町</t>
  </si>
  <si>
    <t>19323</t>
  </si>
  <si>
    <t>山口県熊毛郡田布施町</t>
  </si>
  <si>
    <t>東八代郡八代町</t>
  </si>
  <si>
    <t>19324</t>
  </si>
  <si>
    <t>山口県熊毛郡平生町</t>
  </si>
  <si>
    <t>東八代郡境川村</t>
  </si>
  <si>
    <t>19325</t>
  </si>
  <si>
    <t>山口県阿武郡阿武町</t>
  </si>
  <si>
    <t>東八代郡中道町</t>
  </si>
  <si>
    <t>19326</t>
  </si>
  <si>
    <t>徳島県徳島市</t>
  </si>
  <si>
    <t>東八代郡芦川村</t>
  </si>
  <si>
    <t>19327</t>
  </si>
  <si>
    <t>徳島県鳴門市</t>
  </si>
  <si>
    <t>東八代郡豊富村</t>
  </si>
  <si>
    <t>19328</t>
  </si>
  <si>
    <t>徳島県小松島市</t>
  </si>
  <si>
    <t>西八代郡上九一色村</t>
  </si>
  <si>
    <t>19341</t>
  </si>
  <si>
    <t>徳島県阿南市</t>
  </si>
  <si>
    <t>西八代郡三珠町</t>
  </si>
  <si>
    <t>19342</t>
  </si>
  <si>
    <t>徳島県吉野川市</t>
  </si>
  <si>
    <t>西八代郡市川大門町</t>
  </si>
  <si>
    <t>19343</t>
  </si>
  <si>
    <t>徳島県阿波市</t>
  </si>
  <si>
    <t>西八代郡六郷町</t>
  </si>
  <si>
    <t>19344</t>
  </si>
  <si>
    <t>徳島県美馬市</t>
  </si>
  <si>
    <t>西八代郡下部町</t>
  </si>
  <si>
    <t>19345</t>
  </si>
  <si>
    <t>徳島県三好市</t>
  </si>
  <si>
    <t>19346</t>
  </si>
  <si>
    <t>徳島県勝浦郡勝浦町</t>
  </si>
  <si>
    <t>南巨摩郡増穂町</t>
  </si>
  <si>
    <t>19361</t>
  </si>
  <si>
    <t>徳島県勝浦郡上勝町</t>
  </si>
  <si>
    <t>南巨摩郡鰍沢町</t>
  </si>
  <si>
    <t>19362</t>
  </si>
  <si>
    <t>徳島県名東郡佐那河内村</t>
  </si>
  <si>
    <t>南巨摩郡中富町</t>
  </si>
  <si>
    <t>19363</t>
  </si>
  <si>
    <t>徳島県名西郡石井町</t>
  </si>
  <si>
    <t>19364</t>
  </si>
  <si>
    <t>徳島県名西郡神山町</t>
  </si>
  <si>
    <t>19365</t>
  </si>
  <si>
    <t>徳島県那賀郡那賀町</t>
  </si>
  <si>
    <t>19366</t>
  </si>
  <si>
    <t>徳島県海部郡牟岐町</t>
  </si>
  <si>
    <t>南巨摩郡富沢町</t>
  </si>
  <si>
    <t>19367</t>
  </si>
  <si>
    <t>徳島県海部郡美波町</t>
  </si>
  <si>
    <t>19368</t>
  </si>
  <si>
    <t>徳島県海部郡海陽町</t>
  </si>
  <si>
    <t>中巨摩郡竜王町</t>
  </si>
  <si>
    <t>19381</t>
  </si>
  <si>
    <t>徳島県板野郡松茂町</t>
  </si>
  <si>
    <t>中巨摩郡敷島町</t>
  </si>
  <si>
    <t>19382</t>
  </si>
  <si>
    <t>徳島県板野郡北島町</t>
  </si>
  <si>
    <t>中巨摩郡玉穂町</t>
  </si>
  <si>
    <t>19383</t>
  </si>
  <si>
    <t>徳島県板野郡藍住町</t>
  </si>
  <si>
    <t>19384</t>
  </si>
  <si>
    <t>徳島県板野郡板野町</t>
  </si>
  <si>
    <t>中巨摩郡田富町</t>
  </si>
  <si>
    <t>19385</t>
  </si>
  <si>
    <t>徳島県板野郡上板町</t>
  </si>
  <si>
    <t>中巨摩郡八田村</t>
  </si>
  <si>
    <t>19386</t>
  </si>
  <si>
    <t>徳島県美馬郡つるぎ町</t>
  </si>
  <si>
    <t>中巨摩郡白根町</t>
  </si>
  <si>
    <t>19387</t>
  </si>
  <si>
    <t>徳島県三好郡東みよし町</t>
  </si>
  <si>
    <t>中巨摩郡芦安村</t>
  </si>
  <si>
    <t>19388</t>
  </si>
  <si>
    <t>香川県高松市</t>
  </si>
  <si>
    <t>中巨摩郡若草町</t>
  </si>
  <si>
    <t>19389</t>
  </si>
  <si>
    <t>香川県丸亀市</t>
  </si>
  <si>
    <t>中巨摩郡櫛形町</t>
  </si>
  <si>
    <t>19390</t>
  </si>
  <si>
    <t>香川県坂出市</t>
  </si>
  <si>
    <t>中巨摩郡甲西町</t>
  </si>
  <si>
    <t>19391</t>
  </si>
  <si>
    <t>香川県善通寺市</t>
  </si>
  <si>
    <t>北巨摩郡双葉町</t>
  </si>
  <si>
    <t>19401</t>
  </si>
  <si>
    <t>香川県観音寺市</t>
  </si>
  <si>
    <t>北巨摩郡明野村</t>
  </si>
  <si>
    <t>19402</t>
  </si>
  <si>
    <t>香川県さぬき市</t>
  </si>
  <si>
    <t>北巨摩郡須玉町</t>
  </si>
  <si>
    <t>19403</t>
  </si>
  <si>
    <t>香川県東かがわ市</t>
  </si>
  <si>
    <t>北巨摩郡高根町</t>
  </si>
  <si>
    <t>19404</t>
  </si>
  <si>
    <t>香川県三豊市</t>
  </si>
  <si>
    <t>北巨摩郡長坂町</t>
  </si>
  <si>
    <t>19405</t>
  </si>
  <si>
    <t>香川県小豆郡土庄町</t>
  </si>
  <si>
    <t>北巨摩郡大泉村</t>
  </si>
  <si>
    <t>19406</t>
  </si>
  <si>
    <t>香川県小豆郡小豆島町</t>
  </si>
  <si>
    <t>北巨摩郡小淵沢町</t>
  </si>
  <si>
    <t>19407</t>
  </si>
  <si>
    <t>香川県木田郡三木町</t>
  </si>
  <si>
    <t>北巨摩郡白州町</t>
  </si>
  <si>
    <t>19408</t>
  </si>
  <si>
    <t>香川県香川郡直島町</t>
  </si>
  <si>
    <t>北巨摩郡武川村</t>
  </si>
  <si>
    <t>19409</t>
  </si>
  <si>
    <t>香川県綾歌郡宇多津町</t>
  </si>
  <si>
    <t>南都留郡秋山村</t>
  </si>
  <si>
    <t>19421</t>
  </si>
  <si>
    <t>香川県綾歌郡綾川町</t>
  </si>
  <si>
    <t>19422</t>
  </si>
  <si>
    <t>香川県仲多度郡琴平町</t>
  </si>
  <si>
    <t>19423</t>
  </si>
  <si>
    <t>香川県仲多度郡多度津町</t>
  </si>
  <si>
    <t>19424</t>
  </si>
  <si>
    <t>香川県仲多度郡まんのう町</t>
  </si>
  <si>
    <t>19425</t>
  </si>
  <si>
    <t>愛媛県松山市</t>
  </si>
  <si>
    <t>南都留郡河口湖町</t>
  </si>
  <si>
    <t>19426</t>
  </si>
  <si>
    <t>愛媛県今治市</t>
  </si>
  <si>
    <t>南都留郡勝山村</t>
  </si>
  <si>
    <t>19427</t>
  </si>
  <si>
    <t>愛媛県宇和島市</t>
  </si>
  <si>
    <t>南都留郡足和田村</t>
  </si>
  <si>
    <t>19428</t>
  </si>
  <si>
    <t>愛媛県八幡浜市</t>
  </si>
  <si>
    <t>19429</t>
  </si>
  <si>
    <t>愛媛県新居浜市</t>
  </si>
  <si>
    <t>19430</t>
  </si>
  <si>
    <t>愛媛県西条市</t>
  </si>
  <si>
    <t>北都留郡上野原町</t>
  </si>
  <si>
    <t>19441</t>
  </si>
  <si>
    <t>愛媛県大洲市</t>
  </si>
  <si>
    <t>19442</t>
  </si>
  <si>
    <t>愛媛県伊予市</t>
  </si>
  <si>
    <t>19443</t>
  </si>
  <si>
    <t>愛媛県四国中央市</t>
  </si>
  <si>
    <t>20201</t>
  </si>
  <si>
    <t>愛媛県西予市</t>
  </si>
  <si>
    <t>20202</t>
  </si>
  <si>
    <t>愛媛県東温市</t>
  </si>
  <si>
    <t>20203</t>
  </si>
  <si>
    <t>愛媛県越智郡上島町</t>
  </si>
  <si>
    <t>20204</t>
  </si>
  <si>
    <t>愛媛県上浮穴郡久万高原町</t>
  </si>
  <si>
    <t>20205</t>
  </si>
  <si>
    <t>愛媛県伊予郡松前町</t>
  </si>
  <si>
    <t>20206</t>
  </si>
  <si>
    <t>愛媛県伊予郡砥部町</t>
  </si>
  <si>
    <t>20207</t>
  </si>
  <si>
    <t>愛媛県喜多郡内子町</t>
  </si>
  <si>
    <t>20208</t>
  </si>
  <si>
    <t>愛媛県西宇和郡伊方町</t>
  </si>
  <si>
    <t>20209</t>
  </si>
  <si>
    <t>愛媛県北宇和郡松野町</t>
  </si>
  <si>
    <t>駒ケ根市</t>
  </si>
  <si>
    <t>20210</t>
  </si>
  <si>
    <t>愛媛県北宇和郡鬼北町</t>
  </si>
  <si>
    <t>20211</t>
  </si>
  <si>
    <t>愛媛県南宇和郡愛南町</t>
  </si>
  <si>
    <t>20212</t>
  </si>
  <si>
    <t>高知県高知市</t>
  </si>
  <si>
    <t>20213</t>
  </si>
  <si>
    <t>高知県室戸市</t>
  </si>
  <si>
    <t>20214</t>
  </si>
  <si>
    <t>高知県安芸市</t>
  </si>
  <si>
    <t>20215</t>
  </si>
  <si>
    <t>高知県南国市</t>
  </si>
  <si>
    <t>更埴市</t>
  </si>
  <si>
    <t>20216</t>
  </si>
  <si>
    <t>高知県土佐市</t>
  </si>
  <si>
    <t>20217</t>
  </si>
  <si>
    <t>高知県須崎市</t>
  </si>
  <si>
    <t>20218</t>
  </si>
  <si>
    <t>高知県宿毛市</t>
  </si>
  <si>
    <t>20219</t>
  </si>
  <si>
    <t>高知県土佐清水市</t>
  </si>
  <si>
    <t>20220</t>
  </si>
  <si>
    <t>高知県四万十市</t>
  </si>
  <si>
    <t>南佐久郡臼田町</t>
  </si>
  <si>
    <t>20301</t>
  </si>
  <si>
    <t>高知県香南市</t>
  </si>
  <si>
    <t>南佐久郡佐久町</t>
  </si>
  <si>
    <t>20302</t>
  </si>
  <si>
    <t>高知県香美市</t>
  </si>
  <si>
    <t>20303</t>
  </si>
  <si>
    <t>高知県安芸郡東洋町</t>
  </si>
  <si>
    <t>20304</t>
  </si>
  <si>
    <t>高知県安芸郡奈半利町</t>
  </si>
  <si>
    <t>20305</t>
  </si>
  <si>
    <t>高知県安芸郡田野町</t>
  </si>
  <si>
    <t>20306</t>
  </si>
  <si>
    <t>高知県安芸郡安田町</t>
  </si>
  <si>
    <t>20307</t>
  </si>
  <si>
    <t>高知県安芸郡北川村</t>
  </si>
  <si>
    <t>南佐久郡八千穂村</t>
  </si>
  <si>
    <t>20308</t>
  </si>
  <si>
    <t>高知県安芸郡馬路村</t>
  </si>
  <si>
    <t>20309</t>
  </si>
  <si>
    <t>高知県安芸郡芸西村</t>
  </si>
  <si>
    <t>20321</t>
  </si>
  <si>
    <t>高知県長岡郡本山町</t>
  </si>
  <si>
    <t>北佐久郡望月町</t>
  </si>
  <si>
    <t>20322</t>
  </si>
  <si>
    <t>高知県長岡郡大豊町</t>
  </si>
  <si>
    <t>20323</t>
  </si>
  <si>
    <t>高知県土佐郡土佐町</t>
  </si>
  <si>
    <t>20324</t>
  </si>
  <si>
    <t>高知県土佐郡大川村</t>
  </si>
  <si>
    <t>北佐久郡浅科村</t>
  </si>
  <si>
    <t>20325</t>
  </si>
  <si>
    <t>高知県吾川郡いの町</t>
  </si>
  <si>
    <t>北佐久郡北御牧村</t>
  </si>
  <si>
    <t>20326</t>
  </si>
  <si>
    <t>高知県吾川郡仁淀川町</t>
  </si>
  <si>
    <t>小県郡丸子町</t>
  </si>
  <si>
    <t>20341</t>
  </si>
  <si>
    <t>高知県高岡郡中土佐町</t>
  </si>
  <si>
    <t>小県郡長門町</t>
  </si>
  <si>
    <t>20342</t>
  </si>
  <si>
    <t>高知県高岡郡佐川町</t>
  </si>
  <si>
    <t>小県郡東部町</t>
  </si>
  <si>
    <t>20343</t>
  </si>
  <si>
    <t>高知県高岡郡越知町</t>
  </si>
  <si>
    <t>小県郡真田町</t>
  </si>
  <si>
    <t>20345</t>
  </si>
  <si>
    <t>高知県高岡郡梼原町</t>
  </si>
  <si>
    <t>小県郡武石村</t>
  </si>
  <si>
    <t>20346</t>
  </si>
  <si>
    <t>高知県高岡郡日高村</t>
  </si>
  <si>
    <t>小県郡和田村</t>
  </si>
  <si>
    <t>20347</t>
  </si>
  <si>
    <t>高知県高岡郡津野町</t>
  </si>
  <si>
    <t>20349</t>
  </si>
  <si>
    <t>高知県高岡郡四万十町</t>
  </si>
  <si>
    <t>20350</t>
  </si>
  <si>
    <t>高知県幡多郡大月町</t>
  </si>
  <si>
    <t>20361</t>
  </si>
  <si>
    <t>高知県幡多郡三原村</t>
  </si>
  <si>
    <t>20362</t>
  </si>
  <si>
    <t>高知県幡多郡黒潮町</t>
  </si>
  <si>
    <t>20363</t>
  </si>
  <si>
    <t>福岡県北九州市門司区</t>
  </si>
  <si>
    <t>上伊那郡高遠町</t>
  </si>
  <si>
    <t>20381</t>
  </si>
  <si>
    <t>福岡県北九州市若松区</t>
  </si>
  <si>
    <t>20382</t>
  </si>
  <si>
    <t>福岡県北九州市戸畑区</t>
  </si>
  <si>
    <t>20383</t>
  </si>
  <si>
    <t>福岡県北九州市小倉北区</t>
  </si>
  <si>
    <t>20384</t>
  </si>
  <si>
    <t>福岡県北九州市小倉南区</t>
  </si>
  <si>
    <t>20385</t>
  </si>
  <si>
    <t>福岡県北九州市八幡東区</t>
  </si>
  <si>
    <t>20386</t>
  </si>
  <si>
    <t>福岡県北九州市八幡西区</t>
  </si>
  <si>
    <t>上伊那郡長谷村</t>
  </si>
  <si>
    <t>20387</t>
  </si>
  <si>
    <t>福岡県福岡市東区</t>
  </si>
  <si>
    <t>20388</t>
  </si>
  <si>
    <t>福岡県福岡市博多区</t>
  </si>
  <si>
    <t>20402</t>
  </si>
  <si>
    <t>福岡県福岡市中央区</t>
  </si>
  <si>
    <t>20403</t>
  </si>
  <si>
    <t>福岡県福岡市南区</t>
  </si>
  <si>
    <t>20404</t>
  </si>
  <si>
    <t>福岡県福岡市西区</t>
  </si>
  <si>
    <t>下伊那郡上郷町</t>
  </si>
  <si>
    <t>20405</t>
  </si>
  <si>
    <t>福岡県福岡市城南区</t>
  </si>
  <si>
    <t>下伊那郡清内路村</t>
  </si>
  <si>
    <t>20406</t>
  </si>
  <si>
    <t>福岡県福岡市早良区</t>
  </si>
  <si>
    <t>20407</t>
  </si>
  <si>
    <t>福岡県大牟田市</t>
  </si>
  <si>
    <t>下伊那郡浪合村</t>
  </si>
  <si>
    <t>20408</t>
  </si>
  <si>
    <t>福岡県久留米市</t>
  </si>
  <si>
    <t>20409</t>
  </si>
  <si>
    <t>福岡県直方市</t>
  </si>
  <si>
    <t>20410</t>
  </si>
  <si>
    <t>福岡県飯塚市</t>
  </si>
  <si>
    <t>下伊那郡下条村</t>
  </si>
  <si>
    <t>20411</t>
  </si>
  <si>
    <t>福岡県田川市</t>
  </si>
  <si>
    <t>20412</t>
  </si>
  <si>
    <t>福岡県柳川市</t>
  </si>
  <si>
    <t>下伊那郡天竜村</t>
  </si>
  <si>
    <t>20413</t>
  </si>
  <si>
    <t>福岡県八女市</t>
  </si>
  <si>
    <t>20414</t>
  </si>
  <si>
    <t>福岡県筑後市</t>
  </si>
  <si>
    <t>20415</t>
  </si>
  <si>
    <t>福岡県大川市</t>
  </si>
  <si>
    <t>20416</t>
  </si>
  <si>
    <t>福岡県行橋市</t>
  </si>
  <si>
    <t>20417</t>
  </si>
  <si>
    <t>福岡県豊前市</t>
  </si>
  <si>
    <t>下伊那郡上村</t>
  </si>
  <si>
    <t>20418</t>
  </si>
  <si>
    <t>福岡県中間市</t>
  </si>
  <si>
    <t>下伊那郡南信濃村</t>
  </si>
  <si>
    <t>20419</t>
  </si>
  <si>
    <t>福岡県小郡市</t>
  </si>
  <si>
    <t>木曽郡木曽福島町</t>
  </si>
  <si>
    <t>20421</t>
  </si>
  <si>
    <t>福岡県筑紫野市</t>
  </si>
  <si>
    <t>20422</t>
  </si>
  <si>
    <t>福岡県春日市</t>
  </si>
  <si>
    <t>20423</t>
  </si>
  <si>
    <t>福岡県大野城市</t>
  </si>
  <si>
    <t>木曽郡楢川村</t>
  </si>
  <si>
    <t>20424</t>
  </si>
  <si>
    <t>福岡県宗像市</t>
  </si>
  <si>
    <t>20425</t>
  </si>
  <si>
    <t>福岡県太宰府市</t>
  </si>
  <si>
    <t>木曽郡日義村</t>
  </si>
  <si>
    <t>20426</t>
  </si>
  <si>
    <t>福岡県古賀市</t>
  </si>
  <si>
    <t>木曽郡開田村</t>
  </si>
  <si>
    <t>20427</t>
  </si>
  <si>
    <t>福岡県福津市</t>
  </si>
  <si>
    <t>木曽郡三岳村</t>
  </si>
  <si>
    <t>20428</t>
  </si>
  <si>
    <t>福岡県うきは市</t>
  </si>
  <si>
    <t>20429</t>
  </si>
  <si>
    <t>福岡県宮若市</t>
  </si>
  <si>
    <t>20430</t>
  </si>
  <si>
    <t>福岡県嘉麻市</t>
  </si>
  <si>
    <t>木曽郡山口村</t>
  </si>
  <si>
    <t>20431</t>
  </si>
  <si>
    <t>福岡県朝倉市</t>
  </si>
  <si>
    <t>20432</t>
  </si>
  <si>
    <t>福岡県みやま市</t>
  </si>
  <si>
    <t>東筑摩郡明科町</t>
  </si>
  <si>
    <t>20441</t>
  </si>
  <si>
    <t>福岡県糸島市</t>
  </si>
  <si>
    <t>東筑摩郡四賀村</t>
  </si>
  <si>
    <t>20443</t>
  </si>
  <si>
    <t>福岡県那珂川市</t>
  </si>
  <si>
    <t>東筑摩郡本城村</t>
  </si>
  <si>
    <t>20444</t>
  </si>
  <si>
    <t>福岡県糟屋郡宇美町</t>
  </si>
  <si>
    <t>東筑摩郡坂北村</t>
  </si>
  <si>
    <t>20445</t>
  </si>
  <si>
    <t>福岡県糟屋郡篠栗町</t>
  </si>
  <si>
    <t>20446</t>
  </si>
  <si>
    <t>福岡県糟屋郡志免町</t>
  </si>
  <si>
    <t>東筑摩郡坂井村</t>
  </si>
  <si>
    <t>20447</t>
  </si>
  <si>
    <t>福岡県糟屋郡須惠町</t>
  </si>
  <si>
    <t>20448</t>
  </si>
  <si>
    <t>福岡県糟屋郡新宮町</t>
  </si>
  <si>
    <t>東筑摩郡波田町</t>
  </si>
  <si>
    <t>20449</t>
  </si>
  <si>
    <t>福岡県糟屋郡久山町</t>
  </si>
  <si>
    <t>20450</t>
  </si>
  <si>
    <t>福岡県糟屋郡粕屋町</t>
  </si>
  <si>
    <t>20451</t>
  </si>
  <si>
    <t>福岡県遠賀郡芦屋町</t>
  </si>
  <si>
    <t>20452</t>
  </si>
  <si>
    <t>福岡県遠賀郡水巻町</t>
  </si>
  <si>
    <t>南安曇郡豊科町</t>
  </si>
  <si>
    <t>20461</t>
  </si>
  <si>
    <t>福岡県遠賀郡岡垣町</t>
  </si>
  <si>
    <t>南安曇郡穂高町</t>
  </si>
  <si>
    <t>20462</t>
  </si>
  <si>
    <t>福岡県遠賀郡遠賀町</t>
  </si>
  <si>
    <t>南安曇郡奈川村</t>
  </si>
  <si>
    <t>20463</t>
  </si>
  <si>
    <t>福岡県鞍手郡小竹町</t>
  </si>
  <si>
    <t>南安曇郡安曇村</t>
  </si>
  <si>
    <t>20464</t>
  </si>
  <si>
    <t>福岡県鞍手郡鞍手町</t>
  </si>
  <si>
    <t>南安曇郡梓川村</t>
  </si>
  <si>
    <t>20465</t>
  </si>
  <si>
    <t>福岡県嘉穂郡桂川町</t>
  </si>
  <si>
    <t>南安曇郡三郷村</t>
  </si>
  <si>
    <t>20466</t>
  </si>
  <si>
    <t>福岡県朝倉郡筑前町</t>
  </si>
  <si>
    <t>南安曇郡堀金村</t>
  </si>
  <si>
    <t>20467</t>
  </si>
  <si>
    <t>福岡県朝倉郡東峰村</t>
  </si>
  <si>
    <t>20481</t>
  </si>
  <si>
    <t>福岡県三井郡大刀洗町</t>
  </si>
  <si>
    <t>20482</t>
  </si>
  <si>
    <t>福岡県三潴郡大木町</t>
  </si>
  <si>
    <t>北安曇郡八坂村</t>
  </si>
  <si>
    <t>20483</t>
  </si>
  <si>
    <t>福岡県八女郡広川町</t>
  </si>
  <si>
    <t>北安曇郡美麻村</t>
  </si>
  <si>
    <t>20484</t>
  </si>
  <si>
    <t>福岡県田川郡香春町</t>
  </si>
  <si>
    <t>20485</t>
  </si>
  <si>
    <t>福岡県田川郡添田町</t>
  </si>
  <si>
    <t>20486</t>
  </si>
  <si>
    <t>福岡県田川郡糸田町</t>
  </si>
  <si>
    <t>更級郡上山田町</t>
  </si>
  <si>
    <t>20501</t>
  </si>
  <si>
    <t>福岡県田川郡川崎町</t>
  </si>
  <si>
    <t>更級郡大岡村</t>
  </si>
  <si>
    <t>20502</t>
  </si>
  <si>
    <t>福岡県田川郡大任町</t>
  </si>
  <si>
    <t>20521</t>
  </si>
  <si>
    <t>福岡県田川郡赤村</t>
  </si>
  <si>
    <t>埴科郡戸倉町</t>
  </si>
  <si>
    <t>20522</t>
  </si>
  <si>
    <t>福岡県田川郡福智町</t>
  </si>
  <si>
    <t>20541</t>
  </si>
  <si>
    <t>福岡県京都郡苅田町</t>
  </si>
  <si>
    <t>20543</t>
  </si>
  <si>
    <t>福岡県京都郡みやこ町</t>
  </si>
  <si>
    <t>20561</t>
  </si>
  <si>
    <t>福岡県築上郡吉富町</t>
  </si>
  <si>
    <t>20562</t>
  </si>
  <si>
    <t>福岡県築上郡上毛町</t>
  </si>
  <si>
    <t>20563</t>
  </si>
  <si>
    <t>福岡県築上郡築上町</t>
  </si>
  <si>
    <t>上水内郡信州新町</t>
  </si>
  <si>
    <t>20581</t>
  </si>
  <si>
    <t>佐賀県佐賀市</t>
  </si>
  <si>
    <t>上水内郡豊野町</t>
  </si>
  <si>
    <t>20582</t>
  </si>
  <si>
    <t>佐賀県唐津市</t>
  </si>
  <si>
    <t>20583</t>
  </si>
  <si>
    <t>佐賀県鳥栖市</t>
  </si>
  <si>
    <t>上水内郡牟礼村</t>
  </si>
  <si>
    <t>20584</t>
  </si>
  <si>
    <t>佐賀県多久市</t>
  </si>
  <si>
    <t>上水内郡三水村</t>
  </si>
  <si>
    <t>20585</t>
  </si>
  <si>
    <t>佐賀県伊万里市</t>
  </si>
  <si>
    <t>上水内郡戸隠村</t>
  </si>
  <si>
    <t>20586</t>
  </si>
  <si>
    <t>佐賀県武雄市</t>
  </si>
  <si>
    <t>上水内郡鬼無里村</t>
  </si>
  <si>
    <t>20587</t>
  </si>
  <si>
    <t>佐賀県鹿島市</t>
  </si>
  <si>
    <t>20588</t>
  </si>
  <si>
    <t>佐賀県小城市</t>
  </si>
  <si>
    <t>上水内郡中条村</t>
  </si>
  <si>
    <t>20589</t>
  </si>
  <si>
    <t>佐賀県嬉野市</t>
  </si>
  <si>
    <t>20590</t>
  </si>
  <si>
    <t>佐賀県神埼市</t>
  </si>
  <si>
    <t>下水内郡豊田村</t>
  </si>
  <si>
    <t>20601</t>
  </si>
  <si>
    <t>佐賀県神埼郡吉野ヶ里町</t>
  </si>
  <si>
    <t>20602</t>
  </si>
  <si>
    <t>佐賀県三養基郡基山町</t>
  </si>
  <si>
    <t>21201</t>
  </si>
  <si>
    <t>佐賀県三養基郡上峰町</t>
  </si>
  <si>
    <t>21202</t>
  </si>
  <si>
    <t>佐賀県三養基郡みやき町</t>
  </si>
  <si>
    <t>21203</t>
  </si>
  <si>
    <t>佐賀県東松浦郡玄海町</t>
  </si>
  <si>
    <t>21204</t>
  </si>
  <si>
    <t>佐賀県西松浦郡有田町</t>
  </si>
  <si>
    <t>21205</t>
  </si>
  <si>
    <t>佐賀県杵島郡大町町</t>
  </si>
  <si>
    <t>21206</t>
  </si>
  <si>
    <t>佐賀県杵島郡江北町</t>
  </si>
  <si>
    <t>21207</t>
  </si>
  <si>
    <t>佐賀県杵島郡白石町</t>
  </si>
  <si>
    <t>21208</t>
  </si>
  <si>
    <t>佐賀県藤津郡太良町</t>
  </si>
  <si>
    <t>21209</t>
  </si>
  <si>
    <t>長崎県長崎市</t>
  </si>
  <si>
    <t>21210</t>
  </si>
  <si>
    <t>長崎県佐世保市</t>
  </si>
  <si>
    <t>21211</t>
  </si>
  <si>
    <t>長崎県島原市</t>
  </si>
  <si>
    <t>21212</t>
  </si>
  <si>
    <t>長崎県諫早市</t>
  </si>
  <si>
    <t>21213</t>
  </si>
  <si>
    <t>長崎県大村市</t>
  </si>
  <si>
    <t>21214</t>
  </si>
  <si>
    <t>長崎県平戸市</t>
  </si>
  <si>
    <t>21215</t>
  </si>
  <si>
    <t>長崎県松浦市</t>
  </si>
  <si>
    <t>21216</t>
  </si>
  <si>
    <t>長崎県対馬市</t>
  </si>
  <si>
    <t>21217</t>
  </si>
  <si>
    <t>長崎県壱岐市</t>
  </si>
  <si>
    <t>21218</t>
  </si>
  <si>
    <t>長崎県五島市</t>
  </si>
  <si>
    <t>21219</t>
  </si>
  <si>
    <t>長崎県西海市</t>
  </si>
  <si>
    <t>21220</t>
  </si>
  <si>
    <t>長崎県雲仙市</t>
  </si>
  <si>
    <t>21221</t>
  </si>
  <si>
    <t>長崎県南島原市</t>
  </si>
  <si>
    <t>羽島郡川島町</t>
  </si>
  <si>
    <t>21301</t>
  </si>
  <si>
    <t>長崎県西彼杵郡長与町</t>
  </si>
  <si>
    <t>21302</t>
  </si>
  <si>
    <t>長崎県西彼杵郡時津町</t>
  </si>
  <si>
    <t>21303</t>
  </si>
  <si>
    <t>長崎県東彼杵郡東彼杵町</t>
  </si>
  <si>
    <t>羽島郡柳津町</t>
  </si>
  <si>
    <t>21304</t>
  </si>
  <si>
    <t>長崎県東彼杵郡川棚町</t>
  </si>
  <si>
    <t>海津郡海津町</t>
  </si>
  <si>
    <t>21321</t>
  </si>
  <si>
    <t>長崎県東彼杵郡波佐見町</t>
  </si>
  <si>
    <t>海津郡平田町</t>
  </si>
  <si>
    <t>21322</t>
  </si>
  <si>
    <t>長崎県北松浦郡小値賀町</t>
  </si>
  <si>
    <t>海津郡南濃町</t>
  </si>
  <si>
    <t>21323</t>
  </si>
  <si>
    <t>長崎県北松浦郡佐々町</t>
  </si>
  <si>
    <t>21341</t>
  </si>
  <si>
    <t>長崎県南松浦郡新上五島町</t>
  </si>
  <si>
    <t>養老郡上石津町</t>
  </si>
  <si>
    <t>21342</t>
  </si>
  <si>
    <t>熊本県熊本市中央区</t>
  </si>
  <si>
    <t>21361</t>
  </si>
  <si>
    <t>熊本県熊本市東区</t>
  </si>
  <si>
    <t>21362</t>
  </si>
  <si>
    <t>熊本県熊本市西区</t>
  </si>
  <si>
    <t>21381</t>
  </si>
  <si>
    <t>熊本県熊本市南区</t>
  </si>
  <si>
    <t>21382</t>
  </si>
  <si>
    <t>熊本県熊本市北区</t>
  </si>
  <si>
    <t>21383</t>
  </si>
  <si>
    <t>熊本県八代市</t>
  </si>
  <si>
    <t>安八郡墨俣町</t>
  </si>
  <si>
    <t>21384</t>
  </si>
  <si>
    <t>熊本県人吉市</t>
  </si>
  <si>
    <t>21401</t>
  </si>
  <si>
    <t>熊本県荒尾市</t>
  </si>
  <si>
    <t>揖斐郡谷汲村</t>
  </si>
  <si>
    <t>21402</t>
  </si>
  <si>
    <t>熊本県水俣市</t>
  </si>
  <si>
    <t>21403</t>
  </si>
  <si>
    <t>熊本県玉名市</t>
  </si>
  <si>
    <t>21404</t>
  </si>
  <si>
    <t>熊本県山鹿市</t>
  </si>
  <si>
    <t>揖斐郡春日村</t>
  </si>
  <si>
    <t>21405</t>
  </si>
  <si>
    <t>熊本県菊池市</t>
  </si>
  <si>
    <t>揖斐郡久瀬村</t>
  </si>
  <si>
    <t>21406</t>
  </si>
  <si>
    <t>熊本県宇土市</t>
  </si>
  <si>
    <t>揖斐郡藤橋村</t>
  </si>
  <si>
    <t>21407</t>
  </si>
  <si>
    <t>熊本県上天草市</t>
  </si>
  <si>
    <t>揖斐郡坂内村</t>
  </si>
  <si>
    <t>21408</t>
  </si>
  <si>
    <t>熊本県宇城市</t>
  </si>
  <si>
    <t>21421</t>
  </si>
  <si>
    <t>熊本県阿蘇市</t>
  </si>
  <si>
    <t>本巣郡本巣町</t>
  </si>
  <si>
    <t>21422</t>
  </si>
  <si>
    <t>熊本県天草市</t>
  </si>
  <si>
    <t>本巣郡穂積町</t>
  </si>
  <si>
    <t>21423</t>
  </si>
  <si>
    <t>熊本県合志市</t>
  </si>
  <si>
    <t>本巣郡巣南町</t>
  </si>
  <si>
    <t>21424</t>
  </si>
  <si>
    <t>熊本県下益城郡美里町</t>
  </si>
  <si>
    <t>本巣郡真正町</t>
  </si>
  <si>
    <t>21425</t>
  </si>
  <si>
    <t>熊本県玉名郡玉東町</t>
  </si>
  <si>
    <t>本巣郡糸貫町</t>
  </si>
  <si>
    <t>21426</t>
  </si>
  <si>
    <t>熊本県玉名郡南関町</t>
  </si>
  <si>
    <t>本巣郡根尾村</t>
  </si>
  <si>
    <t>21427</t>
  </si>
  <si>
    <t>熊本県玉名郡長洲町</t>
  </si>
  <si>
    <t>山県郡高富町</t>
  </si>
  <si>
    <t>21441</t>
  </si>
  <si>
    <t>熊本県玉名郡和水町</t>
  </si>
  <si>
    <t>山県郡伊自良村</t>
  </si>
  <si>
    <t>21442</t>
  </si>
  <si>
    <t>熊本県菊池郡大津町</t>
  </si>
  <si>
    <t>山県郡美山町</t>
  </si>
  <si>
    <t>21443</t>
  </si>
  <si>
    <t>熊本県菊池郡菊陽町</t>
  </si>
  <si>
    <t>武儀郡洞戸村</t>
  </si>
  <si>
    <t>21461</t>
  </si>
  <si>
    <t>熊本県阿蘇郡南小国町</t>
  </si>
  <si>
    <t>武儀郡板取村</t>
  </si>
  <si>
    <t>21462</t>
  </si>
  <si>
    <t>熊本県阿蘇郡小国町</t>
  </si>
  <si>
    <t>武儀郡武芸川町</t>
  </si>
  <si>
    <t>21463</t>
  </si>
  <si>
    <t>熊本県阿蘇郡産山村</t>
  </si>
  <si>
    <t>武儀郡武儀町</t>
  </si>
  <si>
    <t>21464</t>
  </si>
  <si>
    <t>熊本県阿蘇郡高森町</t>
  </si>
  <si>
    <t>武儀郡上之保村</t>
  </si>
  <si>
    <t>21465</t>
  </si>
  <si>
    <t>熊本県阿蘇郡西原村</t>
  </si>
  <si>
    <t>郡上郡八幡町</t>
  </si>
  <si>
    <t>21481</t>
  </si>
  <si>
    <t>熊本県阿蘇郡南阿蘇村</t>
  </si>
  <si>
    <t>郡上郡大和町</t>
  </si>
  <si>
    <t>21482</t>
  </si>
  <si>
    <t>熊本県上益城郡御船町</t>
  </si>
  <si>
    <t>郡上郡白鳥町</t>
  </si>
  <si>
    <t>21483</t>
  </si>
  <si>
    <t>熊本県上益城郡嘉島町</t>
  </si>
  <si>
    <t>郡上郡高鷲村</t>
  </si>
  <si>
    <t>21484</t>
  </si>
  <si>
    <t>熊本県上益城郡益城町</t>
  </si>
  <si>
    <t>郡上郡美並村</t>
  </si>
  <si>
    <t>21485</t>
  </si>
  <si>
    <t>熊本県上益城郡甲佐町</t>
  </si>
  <si>
    <t>郡上郡明宝村</t>
  </si>
  <si>
    <t>21486</t>
  </si>
  <si>
    <t>熊本県上益城郡山都町</t>
  </si>
  <si>
    <t>郡上郡和良村</t>
  </si>
  <si>
    <t>21487</t>
  </si>
  <si>
    <t>熊本県八代郡氷川町</t>
  </si>
  <si>
    <t>21501</t>
  </si>
  <si>
    <t>熊本県葦北郡芦北町</t>
  </si>
  <si>
    <t>21502</t>
  </si>
  <si>
    <t>熊本県葦北郡津奈木町</t>
  </si>
  <si>
    <t>21503</t>
  </si>
  <si>
    <t>熊本県球磨郡錦町</t>
  </si>
  <si>
    <t>21504</t>
  </si>
  <si>
    <t>熊本県球磨郡多良木町</t>
  </si>
  <si>
    <t>21505</t>
  </si>
  <si>
    <t>熊本県球磨郡湯前町</t>
  </si>
  <si>
    <t>21506</t>
  </si>
  <si>
    <t>熊本県球磨郡水上村</t>
  </si>
  <si>
    <t>21507</t>
  </si>
  <si>
    <t>熊本県球磨郡相良村</t>
  </si>
  <si>
    <t>21521</t>
  </si>
  <si>
    <t>熊本県球磨郡五木村</t>
  </si>
  <si>
    <t>可児郡兼山町</t>
  </si>
  <si>
    <t>21523</t>
  </si>
  <si>
    <t>熊本県球磨郡山江村</t>
  </si>
  <si>
    <t>土岐郡笠原町</t>
  </si>
  <si>
    <t>21541</t>
  </si>
  <si>
    <t>熊本県球磨郡球磨村</t>
  </si>
  <si>
    <t>恵那郡坂下町</t>
  </si>
  <si>
    <t>21561</t>
  </si>
  <si>
    <t>熊本県球磨郡あさぎり町</t>
  </si>
  <si>
    <t>恵那郡川上村</t>
  </si>
  <si>
    <t>21562</t>
  </si>
  <si>
    <t>熊本県天草郡苓北町</t>
  </si>
  <si>
    <t>恵那郡加子母村</t>
  </si>
  <si>
    <t>21563</t>
  </si>
  <si>
    <t>大分県大分市</t>
  </si>
  <si>
    <t>恵那郡付知町</t>
  </si>
  <si>
    <t>21564</t>
  </si>
  <si>
    <t>大分県別府市</t>
  </si>
  <si>
    <t>恵那郡福岡町</t>
  </si>
  <si>
    <t>21565</t>
  </si>
  <si>
    <t>大分県中津市</t>
  </si>
  <si>
    <t>恵那郡蛭川村</t>
  </si>
  <si>
    <t>21566</t>
  </si>
  <si>
    <t>大分県日田市</t>
  </si>
  <si>
    <t>恵那郡岩村町</t>
  </si>
  <si>
    <t>21567</t>
  </si>
  <si>
    <t>大分県佐伯市</t>
  </si>
  <si>
    <t>恵那郡山岡町</t>
  </si>
  <si>
    <t>21568</t>
  </si>
  <si>
    <t>大分県臼杵市</t>
  </si>
  <si>
    <t>恵那郡明智町</t>
  </si>
  <si>
    <t>21569</t>
  </si>
  <si>
    <t>大分県津久見市</t>
  </si>
  <si>
    <t>恵那郡串原村</t>
  </si>
  <si>
    <t>21570</t>
  </si>
  <si>
    <t>大分県竹田市</t>
  </si>
  <si>
    <t>恵那郡上矢作町</t>
  </si>
  <si>
    <t>21571</t>
  </si>
  <si>
    <t>大分県豊後高田市</t>
  </si>
  <si>
    <t>益田郡萩原町</t>
  </si>
  <si>
    <t>21581</t>
  </si>
  <si>
    <t>大分県杵築市</t>
  </si>
  <si>
    <t>益田郡小坂町</t>
  </si>
  <si>
    <t>21582</t>
  </si>
  <si>
    <t>大分県宇佐市</t>
  </si>
  <si>
    <t>益田郡下呂町</t>
  </si>
  <si>
    <t>21583</t>
  </si>
  <si>
    <t>大分県豊後大野市</t>
  </si>
  <si>
    <t>益田郡金山町</t>
  </si>
  <si>
    <t>21584</t>
  </si>
  <si>
    <t>大分県由布市</t>
  </si>
  <si>
    <t>益田郡馬瀬村</t>
  </si>
  <si>
    <t>21585</t>
  </si>
  <si>
    <t>大分県国東市</t>
  </si>
  <si>
    <t>大野郡丹生川村</t>
  </si>
  <si>
    <t>21601</t>
  </si>
  <si>
    <t>大分県東国東郡姫島村</t>
  </si>
  <si>
    <t>大野郡清見村</t>
  </si>
  <si>
    <t>21602</t>
  </si>
  <si>
    <t>大分県速見郡日出町</t>
  </si>
  <si>
    <t>大野郡荘川村</t>
  </si>
  <si>
    <t>21603</t>
  </si>
  <si>
    <t>大分県玖珠郡九重町</t>
  </si>
  <si>
    <t>21604</t>
  </si>
  <si>
    <t>大分県玖珠郡玖珠町</t>
  </si>
  <si>
    <t>大野郡宮村</t>
  </si>
  <si>
    <t>21605</t>
  </si>
  <si>
    <t>宮崎県宮崎市</t>
  </si>
  <si>
    <t>大野郡久々野町</t>
  </si>
  <si>
    <t>21606</t>
  </si>
  <si>
    <t>宮崎県都城市</t>
  </si>
  <si>
    <t>大野郡朝日村</t>
  </si>
  <si>
    <t>21607</t>
  </si>
  <si>
    <t>宮崎県延岡市</t>
  </si>
  <si>
    <t>大野郡高根村</t>
  </si>
  <si>
    <t>21608</t>
  </si>
  <si>
    <t>宮崎県日南市</t>
  </si>
  <si>
    <t>吉城郡古川町</t>
  </si>
  <si>
    <t>21621</t>
  </si>
  <si>
    <t>宮崎県小林市</t>
  </si>
  <si>
    <t>吉城郡国府町</t>
  </si>
  <si>
    <t>21622</t>
  </si>
  <si>
    <t>宮崎県日向市</t>
  </si>
  <si>
    <t>吉城郡河合村</t>
  </si>
  <si>
    <t>21623</t>
  </si>
  <si>
    <t>宮崎県串間市</t>
  </si>
  <si>
    <t>吉城郡宮川村</t>
  </si>
  <si>
    <t>21624</t>
  </si>
  <si>
    <t>宮崎県西都市</t>
  </si>
  <si>
    <t>吉城郡神岡町</t>
  </si>
  <si>
    <t>21625</t>
  </si>
  <si>
    <t>宮崎県えびの市</t>
  </si>
  <si>
    <t>吉城郡上宝村</t>
  </si>
  <si>
    <t>21626</t>
  </si>
  <si>
    <t>宮崎県北諸県郡三股町</t>
  </si>
  <si>
    <t>22101</t>
  </si>
  <si>
    <t>宮崎県西諸県郡高原町</t>
  </si>
  <si>
    <t>22102</t>
  </si>
  <si>
    <t>宮崎県東諸県郡国富町</t>
  </si>
  <si>
    <t>22103</t>
  </si>
  <si>
    <t>宮崎県東諸県郡綾町</t>
  </si>
  <si>
    <t>浜松市中区</t>
  </si>
  <si>
    <t>22131</t>
  </si>
  <si>
    <t>宮崎県児湯郡高鍋町</t>
  </si>
  <si>
    <t>浜松市東区</t>
  </si>
  <si>
    <t>22132</t>
  </si>
  <si>
    <t>宮崎県児湯郡新富町</t>
  </si>
  <si>
    <t>浜松市西区</t>
  </si>
  <si>
    <t>22133</t>
  </si>
  <si>
    <t>宮崎県児湯郡西米良村</t>
  </si>
  <si>
    <t>浜松市南区</t>
  </si>
  <si>
    <t>22134</t>
  </si>
  <si>
    <t>宮崎県児湯郡木城町</t>
  </si>
  <si>
    <t>浜松市北区</t>
  </si>
  <si>
    <t>22135</t>
  </si>
  <si>
    <t>宮崎県児湯郡川南町</t>
  </si>
  <si>
    <t>浜松市浜北区</t>
  </si>
  <si>
    <t>22136</t>
  </si>
  <si>
    <t>宮崎県児湯郡都農町</t>
  </si>
  <si>
    <t>22137</t>
  </si>
  <si>
    <t>宮崎県東臼杵郡門川町</t>
  </si>
  <si>
    <t>22138</t>
  </si>
  <si>
    <t>宮崎県東臼杵郡諸塚村</t>
  </si>
  <si>
    <t>22139</t>
  </si>
  <si>
    <t>宮崎県東臼杵郡椎葉村</t>
  </si>
  <si>
    <t>22140</t>
  </si>
  <si>
    <t>宮崎県東臼杵郡美郷町</t>
  </si>
  <si>
    <t>静岡市</t>
  </si>
  <si>
    <t>22201</t>
  </si>
  <si>
    <t>宮崎県西臼杵郡高千穂町</t>
  </si>
  <si>
    <t>浜松市</t>
  </si>
  <si>
    <t>22202</t>
  </si>
  <si>
    <t>宮崎県西臼杵郡日之影町</t>
  </si>
  <si>
    <t>22203</t>
  </si>
  <si>
    <t>宮崎県西臼杵郡五ヶ瀬町</t>
  </si>
  <si>
    <t>清水市</t>
  </si>
  <si>
    <t>22204</t>
  </si>
  <si>
    <t>鹿児島県鹿児島市</t>
  </si>
  <si>
    <t>22205</t>
  </si>
  <si>
    <t>鹿児島県鹿屋市</t>
  </si>
  <si>
    <t>22206</t>
  </si>
  <si>
    <t>鹿児島県枕崎市</t>
  </si>
  <si>
    <t>22207</t>
  </si>
  <si>
    <t>鹿児島県阿久根市</t>
  </si>
  <si>
    <t>22208</t>
  </si>
  <si>
    <t>鹿児島県出水市</t>
  </si>
  <si>
    <t>22209</t>
  </si>
  <si>
    <t>鹿児島県指宿市</t>
  </si>
  <si>
    <t>22210</t>
  </si>
  <si>
    <t>鹿児島県西之表市</t>
  </si>
  <si>
    <t>22211</t>
  </si>
  <si>
    <t>鹿児島県垂水市</t>
  </si>
  <si>
    <t>22212</t>
  </si>
  <si>
    <t>鹿児島県薩摩川内市</t>
  </si>
  <si>
    <t>22213</t>
  </si>
  <si>
    <t>鹿児島県日置市</t>
  </si>
  <si>
    <t>22214</t>
  </si>
  <si>
    <t>鹿児島県曽於市</t>
  </si>
  <si>
    <t>22215</t>
  </si>
  <si>
    <t>鹿児島県霧島市</t>
  </si>
  <si>
    <t>22216</t>
  </si>
  <si>
    <t>鹿児島県いちき串木野市</t>
  </si>
  <si>
    <t>天竜市</t>
  </si>
  <si>
    <t>22217</t>
  </si>
  <si>
    <t>鹿児島県南さつま市</t>
  </si>
  <si>
    <t>浜北市</t>
  </si>
  <si>
    <t>22218</t>
  </si>
  <si>
    <t>鹿児島県志布志市</t>
  </si>
  <si>
    <t>22219</t>
  </si>
  <si>
    <t>鹿児島県奄美市</t>
  </si>
  <si>
    <t>22220</t>
  </si>
  <si>
    <t>鹿児島県南九州市</t>
  </si>
  <si>
    <t>22221</t>
  </si>
  <si>
    <t>鹿児島県伊佐市</t>
  </si>
  <si>
    <t>22222</t>
  </si>
  <si>
    <t>鹿児島県姶良市</t>
  </si>
  <si>
    <t>22223</t>
  </si>
  <si>
    <t>鹿児島県鹿児島郡三島村</t>
  </si>
  <si>
    <t>22224</t>
  </si>
  <si>
    <t>鹿児島県鹿児島郡十島村</t>
  </si>
  <si>
    <t>22225</t>
  </si>
  <si>
    <t>鹿児島県薩摩郡さつま町</t>
  </si>
  <si>
    <t>22226</t>
  </si>
  <si>
    <t>鹿児島県出水郡長島町</t>
  </si>
  <si>
    <t>22301</t>
  </si>
  <si>
    <t>鹿児島県姶良郡湧水町</t>
  </si>
  <si>
    <t>22302</t>
  </si>
  <si>
    <t>鹿児島県曽於郡大崎町</t>
  </si>
  <si>
    <t>22304</t>
  </si>
  <si>
    <t>鹿児島県肝属郡東串良町</t>
  </si>
  <si>
    <t>22305</t>
  </si>
  <si>
    <t>鹿児島県肝属郡錦江町</t>
  </si>
  <si>
    <t>22306</t>
  </si>
  <si>
    <t>鹿児島県肝属郡南大隅町</t>
  </si>
  <si>
    <t>賀茂郡賀茂村</t>
  </si>
  <si>
    <t>22307</t>
  </si>
  <si>
    <t>鹿児島県肝属郡肝付町</t>
  </si>
  <si>
    <t>田方郡伊豆長岡町</t>
  </si>
  <si>
    <t>22321</t>
  </si>
  <si>
    <t>鹿児島県熊毛郡中種子町</t>
  </si>
  <si>
    <t>田方郡修善寺町</t>
  </si>
  <si>
    <t>22322</t>
  </si>
  <si>
    <t>鹿児島県熊毛郡南種子町</t>
  </si>
  <si>
    <t>田方郡戸田村</t>
  </si>
  <si>
    <t>22323</t>
  </si>
  <si>
    <t>鹿児島県熊毛郡屋久島町</t>
  </si>
  <si>
    <t>田方郡土肥町</t>
  </si>
  <si>
    <t>22324</t>
  </si>
  <si>
    <t>鹿児島県大島郡大和村</t>
  </si>
  <si>
    <t>22325</t>
  </si>
  <si>
    <t>鹿児島県大島郡宇検村</t>
  </si>
  <si>
    <t>田方郡韮山町</t>
  </si>
  <si>
    <t>22326</t>
  </si>
  <si>
    <t>鹿児島県大島郡瀬戸内町</t>
  </si>
  <si>
    <t>田方郡大仁町</t>
  </si>
  <si>
    <t>22327</t>
  </si>
  <si>
    <t>鹿児島県大島郡龍郷町</t>
  </si>
  <si>
    <t>田方郡天城湯ケ島町</t>
  </si>
  <si>
    <t>22328</t>
  </si>
  <si>
    <t>鹿児島県大島郡喜界町</t>
  </si>
  <si>
    <t>田方郡中伊豆町</t>
  </si>
  <si>
    <t>22329</t>
  </si>
  <si>
    <t>鹿児島県大島郡徳之島町</t>
  </si>
  <si>
    <t>22341</t>
  </si>
  <si>
    <t>鹿児島県大島郡天城町</t>
  </si>
  <si>
    <t>22342</t>
  </si>
  <si>
    <t>鹿児島県大島郡伊仙町</t>
  </si>
  <si>
    <t>22344</t>
  </si>
  <si>
    <t>鹿児島県大島郡和泊町</t>
  </si>
  <si>
    <t>富士郡芝川町</t>
  </si>
  <si>
    <t>22361</t>
  </si>
  <si>
    <t>鹿児島県大島郡知名町</t>
  </si>
  <si>
    <t>庵原郡富士川町</t>
  </si>
  <si>
    <t>22381</t>
  </si>
  <si>
    <t>鹿児島県大島郡与論町</t>
  </si>
  <si>
    <t>庵原郡蒲原町</t>
  </si>
  <si>
    <t>22382</t>
  </si>
  <si>
    <t>沖縄県那覇市</t>
  </si>
  <si>
    <t>庵原郡由比町</t>
  </si>
  <si>
    <t>22383</t>
  </si>
  <si>
    <t>沖縄県宜野湾市</t>
  </si>
  <si>
    <t>志太郡岡部町</t>
  </si>
  <si>
    <t>22401</t>
  </si>
  <si>
    <t>沖縄県石垣市</t>
  </si>
  <si>
    <t>志太郡大井川町</t>
  </si>
  <si>
    <t>22402</t>
  </si>
  <si>
    <t>沖縄県浦添市</t>
  </si>
  <si>
    <t>榛原郡御前崎町</t>
  </si>
  <si>
    <t>22421</t>
  </si>
  <si>
    <t>沖縄県名護市</t>
  </si>
  <si>
    <t>榛原郡相良町</t>
  </si>
  <si>
    <t>22422</t>
  </si>
  <si>
    <t>沖縄県糸満市</t>
  </si>
  <si>
    <t>榛原郡榛原町</t>
  </si>
  <si>
    <t>22423</t>
  </si>
  <si>
    <t>沖縄県沖縄市</t>
  </si>
  <si>
    <t>22424</t>
  </si>
  <si>
    <t>沖縄県豊見城市</t>
  </si>
  <si>
    <t>榛原郡金谷町</t>
  </si>
  <si>
    <t>22425</t>
  </si>
  <si>
    <t>沖縄県うるま市</t>
  </si>
  <si>
    <t>榛原郡川根町</t>
  </si>
  <si>
    <t>22426</t>
  </si>
  <si>
    <t>沖縄県宮古島市</t>
  </si>
  <si>
    <t>榛原郡中川根町</t>
  </si>
  <si>
    <t>22427</t>
  </si>
  <si>
    <t>沖縄県南城市</t>
  </si>
  <si>
    <t>榛原郡本川根町</t>
  </si>
  <si>
    <t>22428</t>
  </si>
  <si>
    <t>沖縄県国頭郡国頭村</t>
  </si>
  <si>
    <t>22429</t>
  </si>
  <si>
    <t>沖縄県国頭郡大宜味村</t>
  </si>
  <si>
    <t>小笠郡大須賀町</t>
  </si>
  <si>
    <t>22442</t>
  </si>
  <si>
    <t>沖縄県国頭郡東村</t>
  </si>
  <si>
    <t>小笠郡浜岡町</t>
  </si>
  <si>
    <t>22444</t>
  </si>
  <si>
    <t>沖縄県国頭郡今帰仁村</t>
  </si>
  <si>
    <t>小笠郡小笠町</t>
  </si>
  <si>
    <t>22445</t>
  </si>
  <si>
    <t>沖縄県国頭郡本部町</t>
  </si>
  <si>
    <t>小笠郡菊川町</t>
  </si>
  <si>
    <t>22446</t>
  </si>
  <si>
    <t>沖縄県国頭郡恩納村</t>
  </si>
  <si>
    <t>小笠郡大東町</t>
  </si>
  <si>
    <t>22447</t>
  </si>
  <si>
    <t>沖縄県国頭郡宜野座村</t>
  </si>
  <si>
    <t>22461</t>
  </si>
  <si>
    <t>沖縄県国頭郡金武町</t>
  </si>
  <si>
    <t>周智郡春野町</t>
  </si>
  <si>
    <t>22462</t>
  </si>
  <si>
    <t>沖縄県国頭郡伊江村</t>
  </si>
  <si>
    <t>磐田郡浅羽町</t>
  </si>
  <si>
    <t>22481</t>
  </si>
  <si>
    <t>沖縄県中頭郡読谷村</t>
  </si>
  <si>
    <t>磐田郡福田町</t>
  </si>
  <si>
    <t>22482</t>
  </si>
  <si>
    <t>沖縄県中頭郡嘉手納町</t>
  </si>
  <si>
    <t>磐田郡竜洋町</t>
  </si>
  <si>
    <t>22483</t>
  </si>
  <si>
    <t>沖縄県中頭郡北谷町</t>
  </si>
  <si>
    <t>磐田郡豊田町</t>
  </si>
  <si>
    <t>22484</t>
  </si>
  <si>
    <t>沖縄県中頭郡北中城村</t>
  </si>
  <si>
    <t>磐田郡豊岡村</t>
  </si>
  <si>
    <t>22485</t>
  </si>
  <si>
    <t>沖縄県中頭郡中城村</t>
  </si>
  <si>
    <t>磐田郡龍山村</t>
  </si>
  <si>
    <t>22486</t>
  </si>
  <si>
    <t>沖縄県中頭郡西原町</t>
  </si>
  <si>
    <t>磐田郡佐久間町</t>
  </si>
  <si>
    <t>22487</t>
  </si>
  <si>
    <t>沖縄県島尻郡与那原町</t>
  </si>
  <si>
    <t>磐田郡水窪町</t>
  </si>
  <si>
    <t>22488</t>
  </si>
  <si>
    <t>沖縄県島尻郡南風原町</t>
  </si>
  <si>
    <t>浜名郡舞阪町</t>
  </si>
  <si>
    <t>22502</t>
  </si>
  <si>
    <t>沖縄県島尻郡渡嘉敷村</t>
  </si>
  <si>
    <t>浜名郡新居町</t>
  </si>
  <si>
    <t>22503</t>
  </si>
  <si>
    <t>沖縄県島尻郡座間味村</t>
  </si>
  <si>
    <t>浜名郡雄踏町</t>
  </si>
  <si>
    <t>22505</t>
  </si>
  <si>
    <t>沖縄県島尻郡粟国村</t>
  </si>
  <si>
    <t>引佐郡細江町</t>
  </si>
  <si>
    <t>22521</t>
  </si>
  <si>
    <t>沖縄県島尻郡渡名喜村</t>
  </si>
  <si>
    <t>引佐郡引佐町</t>
  </si>
  <si>
    <t>22522</t>
  </si>
  <si>
    <t>沖縄県島尻郡南大東村</t>
  </si>
  <si>
    <t>引佐郡三ケ日町</t>
  </si>
  <si>
    <t>22523</t>
  </si>
  <si>
    <t>沖縄県島尻郡北大東村</t>
  </si>
  <si>
    <t>23101</t>
  </si>
  <si>
    <t>沖縄県島尻郡伊平屋村</t>
  </si>
  <si>
    <t>23102</t>
  </si>
  <si>
    <t>沖縄県島尻郡伊是名村</t>
  </si>
  <si>
    <t>23103</t>
  </si>
  <si>
    <t>沖縄県島尻郡久米島町</t>
  </si>
  <si>
    <t>23104</t>
  </si>
  <si>
    <t>沖縄県島尻郡八重瀬町</t>
  </si>
  <si>
    <t>23105</t>
  </si>
  <si>
    <t>沖縄県宮古郡多良間村</t>
  </si>
  <si>
    <t>23106</t>
  </si>
  <si>
    <t>沖縄県八重山郡竹富町</t>
  </si>
  <si>
    <t>23107</t>
  </si>
  <si>
    <t>沖縄県八重山郡与那国町</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</si>
  <si>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</si>
  <si>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</si>
  <si>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</si>
  <si>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</si>
  <si>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</si>
  <si>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</si>
  <si>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</si>
  <si>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</si>
  <si>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</si>
  <si>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</si>
  <si>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</si>
  <si>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</si>
  <si>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</si>
  <si>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</si>
  <si>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</si>
  <si>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</si>
  <si>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</si>
  <si>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</si>
  <si>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</si>
  <si>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</si>
  <si>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</si>
  <si>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</si>
  <si>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</si>
  <si>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</si>
  <si>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</si>
  <si>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</si>
  <si>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尾西市</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</si>
  <si>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</si>
  <si>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</si>
  <si>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</si>
  <si>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</si>
  <si>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</si>
  <si>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</si>
  <si>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</si>
  <si>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</si>
  <si>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</si>
  <si>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</si>
  <si>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</si>
  <si>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</si>
  <si>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</si>
  <si>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</si>
  <si>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</si>
  <si>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</si>
  <si>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</si>
  <si>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</si>
  <si>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</si>
  <si>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</si>
  <si>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</si>
  <si>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23302</t>
  </si>
  <si>
    <t>愛知郡日進町</t>
  </si>
  <si>
    <t>23303</t>
  </si>
  <si>
    <t>愛知郡長久手町</t>
  </si>
  <si>
    <t>23304</t>
  </si>
  <si>
    <t>西春日井郡西枇杷島町</t>
  </si>
  <si>
    <t>23341</t>
  </si>
  <si>
    <t>23342</t>
  </si>
  <si>
    <t>西春日井郡師勝町</t>
  </si>
  <si>
    <t>23343</t>
  </si>
  <si>
    <t>西春日井郡西春町</t>
  </si>
  <si>
    <t>23344</t>
  </si>
  <si>
    <t>西春日井郡春日町</t>
  </si>
  <si>
    <t>23345</t>
  </si>
  <si>
    <t>西春日井郡清洲町</t>
  </si>
  <si>
    <t>23346</t>
  </si>
  <si>
    <t>西春日井郡新川町</t>
  </si>
  <si>
    <t>23347</t>
  </si>
  <si>
    <t>23361</t>
  </si>
  <si>
    <t>23362</t>
  </si>
  <si>
    <t>葉栗郡木曽川町</t>
  </si>
  <si>
    <t>23381</t>
  </si>
  <si>
    <t>中島郡祖父江町</t>
  </si>
  <si>
    <t>23401</t>
  </si>
  <si>
    <t>中島郡平和町</t>
  </si>
  <si>
    <t>23402</t>
  </si>
  <si>
    <t>海部郡七宝町</t>
  </si>
  <si>
    <t>23421</t>
  </si>
  <si>
    <t>海部郡美和町</t>
  </si>
  <si>
    <t>23422</t>
  </si>
  <si>
    <t>海部郡甚目寺町</t>
  </si>
  <si>
    <t>23423</t>
  </si>
  <si>
    <t>23424</t>
  </si>
  <si>
    <t>23425</t>
  </si>
  <si>
    <t>海部郡十四山村</t>
  </si>
  <si>
    <t>23426</t>
  </si>
  <si>
    <t>23427</t>
  </si>
  <si>
    <t>海部郡弥富町</t>
  </si>
  <si>
    <t>23428</t>
  </si>
  <si>
    <t>海部郡佐屋町</t>
  </si>
  <si>
    <t>23429</t>
  </si>
  <si>
    <t>海部郡立田村</t>
  </si>
  <si>
    <t>23430</t>
  </si>
  <si>
    <t>海部郡八開村</t>
  </si>
  <si>
    <t>23431</t>
  </si>
  <si>
    <t>海部郡佐織町</t>
  </si>
  <si>
    <t>23432</t>
  </si>
  <si>
    <t>23441</t>
  </si>
  <si>
    <t>23442</t>
  </si>
  <si>
    <t>23445</t>
  </si>
  <si>
    <t>23446</t>
  </si>
  <si>
    <t>23447</t>
  </si>
  <si>
    <t>幡豆郡一色町</t>
  </si>
  <si>
    <t>23481</t>
  </si>
  <si>
    <t>幡豆郡吉良町</t>
  </si>
  <si>
    <t>23482</t>
  </si>
  <si>
    <t>幡豆郡幡豆町</t>
  </si>
  <si>
    <t>23483</t>
  </si>
  <si>
    <t>23501</t>
  </si>
  <si>
    <t>額田郡額田町</t>
  </si>
  <si>
    <t>23502</t>
  </si>
  <si>
    <t>西加茂郡三好町</t>
  </si>
  <si>
    <t>23521</t>
  </si>
  <si>
    <t>西加茂郡藤岡町</t>
  </si>
  <si>
    <t>23522</t>
  </si>
  <si>
    <t>西加茂郡小原村</t>
  </si>
  <si>
    <t>23523</t>
  </si>
  <si>
    <t>東加茂郡足助町</t>
  </si>
  <si>
    <t>23541</t>
  </si>
  <si>
    <t>東加茂郡下山村</t>
  </si>
  <si>
    <t>23543</t>
  </si>
  <si>
    <t>東加茂郡旭町</t>
  </si>
  <si>
    <t>23544</t>
  </si>
  <si>
    <t>東加茂郡稲武町</t>
  </si>
  <si>
    <t>23545</t>
  </si>
  <si>
    <t>23561</t>
  </si>
  <si>
    <t>23562</t>
  </si>
  <si>
    <t>23563</t>
  </si>
  <si>
    <t>北設楽郡富山村</t>
  </si>
  <si>
    <t>23564</t>
  </si>
  <si>
    <t>北設楽郡津具村</t>
  </si>
  <si>
    <t>23565</t>
  </si>
  <si>
    <t>北設楽郡稲武町</t>
  </si>
  <si>
    <t>23566</t>
  </si>
  <si>
    <t>南設楽郡鳳来町</t>
  </si>
  <si>
    <t>23581</t>
  </si>
  <si>
    <t>南設楽郡作手村</t>
  </si>
  <si>
    <t>23582</t>
  </si>
  <si>
    <t>宝飯郡音羽町</t>
  </si>
  <si>
    <t>23601</t>
  </si>
  <si>
    <t>宝飯郡一宮町</t>
  </si>
  <si>
    <t>23602</t>
  </si>
  <si>
    <t>宝飯郡小坂井町</t>
  </si>
  <si>
    <t>23603</t>
  </si>
  <si>
    <t>宝飯郡御津町</t>
  </si>
  <si>
    <t>23604</t>
  </si>
  <si>
    <t>渥美郡田原町</t>
  </si>
  <si>
    <t>23621</t>
  </si>
  <si>
    <t>渥美郡赤羽根町</t>
  </si>
  <si>
    <t>23622</t>
  </si>
  <si>
    <t>渥美郡渥美町</t>
  </si>
  <si>
    <t>23623</t>
  </si>
  <si>
    <t>24201</t>
  </si>
  <si>
    <t>24202</t>
  </si>
  <si>
    <t>24203</t>
  </si>
  <si>
    <t>24204</t>
  </si>
  <si>
    <t>24205</t>
  </si>
  <si>
    <t>上野市</t>
  </si>
  <si>
    <t>24206</t>
  </si>
  <si>
    <t>24207</t>
  </si>
  <si>
    <t>24208</t>
  </si>
  <si>
    <t>24209</t>
  </si>
  <si>
    <t>24210</t>
  </si>
  <si>
    <t>24211</t>
  </si>
  <si>
    <t>24212</t>
  </si>
  <si>
    <t>久居市</t>
  </si>
  <si>
    <t>24213</t>
  </si>
  <si>
    <t>24214</t>
  </si>
  <si>
    <t>24215</t>
  </si>
  <si>
    <t>24216</t>
  </si>
  <si>
    <t>桑名郡多度町</t>
  </si>
  <si>
    <t>24301</t>
  </si>
  <si>
    <t>桑名郡長島町</t>
  </si>
  <si>
    <t>24302</t>
  </si>
  <si>
    <t>24303</t>
  </si>
  <si>
    <t>員弁郡北勢町</t>
  </si>
  <si>
    <t>24321</t>
  </si>
  <si>
    <t>員弁郡員弁町</t>
  </si>
  <si>
    <t>24322</t>
  </si>
  <si>
    <t>員弁郡大安町</t>
  </si>
  <si>
    <t>24323</t>
  </si>
  <si>
    <t>24324</t>
  </si>
  <si>
    <t>員弁郡藤原町</t>
  </si>
  <si>
    <t>24325</t>
  </si>
  <si>
    <t>24341</t>
  </si>
  <si>
    <t>三重郡楠町</t>
  </si>
  <si>
    <t>24342</t>
  </si>
  <si>
    <t>24343</t>
  </si>
  <si>
    <t>24344</t>
  </si>
  <si>
    <t>鈴鹿郡関町</t>
  </si>
  <si>
    <t>24361</t>
  </si>
  <si>
    <t>安芸郡河芸町</t>
  </si>
  <si>
    <t>24381</t>
  </si>
  <si>
    <t>安芸郡芸濃町</t>
  </si>
  <si>
    <t>24382</t>
  </si>
  <si>
    <t>安芸郡美里村</t>
  </si>
  <si>
    <t>24383</t>
  </si>
  <si>
    <t>安芸郡安濃町</t>
  </si>
  <si>
    <t>24384</t>
  </si>
  <si>
    <t>一志郡香良洲町</t>
  </si>
  <si>
    <t>24402</t>
  </si>
  <si>
    <t>一志郡一志町</t>
  </si>
  <si>
    <t>24403</t>
  </si>
  <si>
    <t>一志郡白山町</t>
  </si>
  <si>
    <t>24404</t>
  </si>
  <si>
    <t>一志郡嬉野町</t>
  </si>
  <si>
    <t>24405</t>
  </si>
  <si>
    <t>一志郡美杉村</t>
  </si>
  <si>
    <t>24406</t>
  </si>
  <si>
    <t>一志郡三雲町</t>
  </si>
  <si>
    <t>24407</t>
  </si>
  <si>
    <t>飯南郡飯南町</t>
  </si>
  <si>
    <t>24421</t>
  </si>
  <si>
    <t>飯南郡飯高町</t>
  </si>
  <si>
    <t>24422</t>
  </si>
  <si>
    <t>24441</t>
  </si>
  <si>
    <t>24442</t>
  </si>
  <si>
    <t>24443</t>
  </si>
  <si>
    <t>多気郡勢和村</t>
  </si>
  <si>
    <t>24444</t>
  </si>
  <si>
    <t>多気郡宮川村</t>
  </si>
  <si>
    <t>24445</t>
  </si>
  <si>
    <t>24461</t>
  </si>
  <si>
    <t>度会郡二見町</t>
  </si>
  <si>
    <t>24462</t>
  </si>
  <si>
    <t>度会郡小俣町</t>
  </si>
  <si>
    <t>24463</t>
  </si>
  <si>
    <t>度会郡南勢町</t>
  </si>
  <si>
    <t>24464</t>
  </si>
  <si>
    <t>度会郡南島町</t>
  </si>
  <si>
    <t>24465</t>
  </si>
  <si>
    <t>度会郡大宮町</t>
  </si>
  <si>
    <t>24466</t>
  </si>
  <si>
    <t>度会郡紀勢町</t>
  </si>
  <si>
    <t>24467</t>
  </si>
  <si>
    <t>度会郡御薗村</t>
  </si>
  <si>
    <t>24468</t>
  </si>
  <si>
    <t>度会郡大内山村</t>
  </si>
  <si>
    <t>24469</t>
  </si>
  <si>
    <t>24470</t>
  </si>
  <si>
    <t>24471</t>
  </si>
  <si>
    <t>24472</t>
  </si>
  <si>
    <t>阿山郡伊賀町</t>
  </si>
  <si>
    <t>24481</t>
  </si>
  <si>
    <t>阿山郡島ケ原村</t>
  </si>
  <si>
    <t>24482</t>
  </si>
  <si>
    <t>阿山郡阿山町</t>
  </si>
  <si>
    <t>24483</t>
  </si>
  <si>
    <t>阿山郡大山田村</t>
  </si>
  <si>
    <t>24484</t>
  </si>
  <si>
    <t>名賀郡青山町</t>
  </si>
  <si>
    <t>24501</t>
  </si>
  <si>
    <t>志摩郡浜島町</t>
  </si>
  <si>
    <t>24521</t>
  </si>
  <si>
    <t>志摩郡大王町</t>
  </si>
  <si>
    <t>24522</t>
  </si>
  <si>
    <t>志摩郡志摩町</t>
  </si>
  <si>
    <t>24523</t>
  </si>
  <si>
    <t>志摩郡阿児町</t>
  </si>
  <si>
    <t>24524</t>
  </si>
  <si>
    <t>志摩郡磯部町</t>
  </si>
  <si>
    <t>24525</t>
  </si>
  <si>
    <t>北牟婁郡紀伊長島町</t>
  </si>
  <si>
    <t>24541</t>
  </si>
  <si>
    <t>北牟婁郡海山町</t>
  </si>
  <si>
    <t>24542</t>
  </si>
  <si>
    <t>24543</t>
  </si>
  <si>
    <t>24561</t>
  </si>
  <si>
    <t>24562</t>
  </si>
  <si>
    <t>南牟婁郡紀和町</t>
  </si>
  <si>
    <t>24563</t>
  </si>
  <si>
    <t>南牟婁郡鵜殿村</t>
  </si>
  <si>
    <t>24564</t>
  </si>
  <si>
    <t>25201</t>
  </si>
  <si>
    <t>25202</t>
  </si>
  <si>
    <t>25203</t>
  </si>
  <si>
    <t>25204</t>
  </si>
  <si>
    <t>八日市市</t>
  </si>
  <si>
    <t>25205</t>
  </si>
  <si>
    <t>25206</t>
  </si>
  <si>
    <t>25207</t>
  </si>
  <si>
    <t>25208</t>
  </si>
  <si>
    <t>25209</t>
  </si>
  <si>
    <t>25210</t>
  </si>
  <si>
    <t>25211</t>
  </si>
  <si>
    <t>25212</t>
  </si>
  <si>
    <t>25213</t>
  </si>
  <si>
    <t>25214</t>
  </si>
  <si>
    <t>滋賀郡志賀町</t>
  </si>
  <si>
    <t>25301</t>
  </si>
  <si>
    <t>栗太郡栗東町</t>
  </si>
  <si>
    <t>25321</t>
  </si>
  <si>
    <t>野洲郡中主町</t>
  </si>
  <si>
    <t>25342</t>
  </si>
  <si>
    <t>野洲郡野洲町</t>
  </si>
  <si>
    <t>25343</t>
  </si>
  <si>
    <t>甲賀郡石部町</t>
  </si>
  <si>
    <t>25361</t>
  </si>
  <si>
    <t>甲賀郡甲西町</t>
  </si>
  <si>
    <t>25362</t>
  </si>
  <si>
    <t>甲賀郡水口町</t>
  </si>
  <si>
    <t>25363</t>
  </si>
  <si>
    <t>甲賀郡土山町</t>
  </si>
  <si>
    <t>25364</t>
  </si>
  <si>
    <t>甲賀郡甲賀町</t>
  </si>
  <si>
    <t>25365</t>
  </si>
  <si>
    <t>甲賀郡甲南町</t>
  </si>
  <si>
    <t>25366</t>
  </si>
  <si>
    <t>甲賀郡信楽町</t>
  </si>
  <si>
    <t>25367</t>
  </si>
  <si>
    <t>蒲生郡安土町</t>
  </si>
  <si>
    <t>25381</t>
  </si>
  <si>
    <t>蒲生郡蒲生町</t>
  </si>
  <si>
    <t>25382</t>
  </si>
  <si>
    <t>25383</t>
  </si>
  <si>
    <t>25384</t>
  </si>
  <si>
    <t>神崎郡永源寺町</t>
  </si>
  <si>
    <t>25401</t>
  </si>
  <si>
    <t>神崎郡五個荘町</t>
  </si>
  <si>
    <t>25402</t>
  </si>
  <si>
    <t>神崎郡能登川町</t>
  </si>
  <si>
    <t>25403</t>
  </si>
  <si>
    <t>愛知郡愛東町</t>
  </si>
  <si>
    <t>25421</t>
  </si>
  <si>
    <t>愛知郡湖東町</t>
  </si>
  <si>
    <t>25422</t>
  </si>
  <si>
    <t>愛知郡秦荘町</t>
  </si>
  <si>
    <t>25423</t>
  </si>
  <si>
    <t>愛知郡愛知川町</t>
  </si>
  <si>
    <t>25424</t>
  </si>
  <si>
    <t>25425</t>
  </si>
  <si>
    <t>25441</t>
  </si>
  <si>
    <t>25442</t>
  </si>
  <si>
    <t>25443</t>
  </si>
  <si>
    <t>坂田郡山東町</t>
  </si>
  <si>
    <t>25461</t>
  </si>
  <si>
    <t>坂田郡伊吹町</t>
  </si>
  <si>
    <t>25462</t>
  </si>
  <si>
    <t>坂田郡米原町</t>
  </si>
  <si>
    <t>25463</t>
  </si>
  <si>
    <t>坂田郡近江町</t>
  </si>
  <si>
    <t>25464</t>
  </si>
  <si>
    <t>東浅井郡浅井町</t>
  </si>
  <si>
    <t>25481</t>
  </si>
  <si>
    <t>東浅井郡虎姫町</t>
  </si>
  <si>
    <t>25482</t>
  </si>
  <si>
    <t>東浅井郡湖北町</t>
  </si>
  <si>
    <t>25483</t>
  </si>
  <si>
    <t>東浅井郡びわ町</t>
  </si>
  <si>
    <t>25484</t>
  </si>
  <si>
    <t>伊香郡高月町</t>
  </si>
  <si>
    <t>25501</t>
  </si>
  <si>
    <t>伊香郡木之本町</t>
  </si>
  <si>
    <t>25502</t>
  </si>
  <si>
    <t>伊香郡余呉町</t>
  </si>
  <si>
    <t>25503</t>
  </si>
  <si>
    <t>伊香郡西浅井町</t>
  </si>
  <si>
    <t>25504</t>
  </si>
  <si>
    <t>高島郡マキノ町</t>
  </si>
  <si>
    <t>25521</t>
  </si>
  <si>
    <t>高島郡今津町</t>
  </si>
  <si>
    <t>25522</t>
  </si>
  <si>
    <t>高島郡朽木村</t>
  </si>
  <si>
    <t>25523</t>
  </si>
  <si>
    <t>高島郡安曇川町</t>
  </si>
  <si>
    <t>25524</t>
  </si>
  <si>
    <t>高島郡高島町</t>
  </si>
  <si>
    <t>25525</t>
  </si>
  <si>
    <t>高島郡新旭町</t>
  </si>
  <si>
    <t>25526</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</si>
  <si>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</si>
  <si>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</si>
  <si>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</si>
  <si>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</si>
  <si>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</si>
  <si>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</si>
  <si>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</si>
  <si>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</si>
  <si>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</si>
  <si>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</si>
  <si>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</si>
  <si>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</si>
  <si>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</si>
  <si>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</si>
  <si>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</si>
  <si>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</si>
  <si>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</si>
  <si>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</si>
  <si>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</si>
  <si>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</si>
  <si>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</si>
  <si>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</si>
  <si>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</si>
  <si>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26213</t>
  </si>
  <si>
    <t>26214</t>
  </si>
  <si>
    <t>26303</t>
  </si>
  <si>
    <t>26322</t>
  </si>
  <si>
    <t>綴喜郡田辺町</t>
  </si>
  <si>
    <t>26342</t>
  </si>
  <si>
    <t>26343</t>
  </si>
  <si>
    <t>26344</t>
  </si>
  <si>
    <t>相楽郡山城町</t>
  </si>
  <si>
    <t>26361</t>
  </si>
  <si>
    <t>相楽郡木津町</t>
  </si>
  <si>
    <t>26362</t>
  </si>
  <si>
    <t>相楽郡加茂町</t>
  </si>
  <si>
    <t>26363</t>
  </si>
  <si>
    <t>26364</t>
  </si>
  <si>
    <t>26365</t>
  </si>
  <si>
    <t>26366</t>
  </si>
  <si>
    <t>26367</t>
  </si>
  <si>
    <t>北桑田郡京北町</t>
  </si>
  <si>
    <t>26381</t>
  </si>
  <si>
    <t>北桑田郡美山町</t>
  </si>
  <si>
    <t>26382</t>
  </si>
  <si>
    <t>船井郡園部町</t>
  </si>
  <si>
    <t>26401</t>
  </si>
  <si>
    <t>船井郡八木町</t>
  </si>
  <si>
    <t>26402</t>
  </si>
  <si>
    <t>船井郡丹波町</t>
  </si>
  <si>
    <t>26403</t>
  </si>
  <si>
    <t>船井郡日吉町</t>
  </si>
  <si>
    <t>26404</t>
  </si>
  <si>
    <t>船井郡瑞穂町</t>
  </si>
  <si>
    <t>26405</t>
  </si>
  <si>
    <t>船井郡和知町</t>
  </si>
  <si>
    <t>26406</t>
  </si>
  <si>
    <t>26407</t>
  </si>
  <si>
    <t>天田郡三和町</t>
  </si>
  <si>
    <t>26421</t>
  </si>
  <si>
    <t>天田郡夜久野町</t>
  </si>
  <si>
    <t>26422</t>
  </si>
  <si>
    <t>加佐郡大江町</t>
  </si>
  <si>
    <t>26441</t>
  </si>
  <si>
    <t>与謝郡加悦町</t>
  </si>
  <si>
    <t>26461</t>
  </si>
  <si>
    <t>与謝郡岩滝町</t>
  </si>
  <si>
    <t>26462</t>
  </si>
  <si>
    <t>26463</t>
  </si>
  <si>
    <t>与謝郡野田川町</t>
  </si>
  <si>
    <t>26464</t>
  </si>
  <si>
    <t>26465</t>
  </si>
  <si>
    <t>中郡峰山町</t>
  </si>
  <si>
    <t>26481</t>
  </si>
  <si>
    <t>中郡大宮町</t>
  </si>
  <si>
    <t>26482</t>
  </si>
  <si>
    <t>竹野郡網野町</t>
  </si>
  <si>
    <t>26501</t>
  </si>
  <si>
    <t>竹野郡丹後町</t>
  </si>
  <si>
    <t>26502</t>
  </si>
  <si>
    <t>竹野郡弥栄町</t>
  </si>
  <si>
    <t>26503</t>
  </si>
  <si>
    <t>熊野郡久美浜町</t>
  </si>
  <si>
    <t>26521</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</si>
  <si>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</si>
  <si>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</si>
  <si>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</si>
  <si>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</si>
  <si>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</si>
  <si>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</si>
  <si>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</si>
  <si>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</si>
  <si>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</si>
  <si>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</si>
  <si>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</si>
  <si>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</si>
  <si>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</si>
  <si>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</si>
  <si>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</si>
  <si>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</si>
  <si>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</si>
  <si>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</si>
  <si>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</si>
  <si>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</si>
  <si>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</si>
  <si>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</si>
  <si>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</si>
  <si>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</si>
  <si>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27141</t>
  </si>
  <si>
    <t>27142</t>
  </si>
  <si>
    <t>27143</t>
  </si>
  <si>
    <t>27144</t>
  </si>
  <si>
    <t>27145</t>
  </si>
  <si>
    <t>27146</t>
  </si>
  <si>
    <t>27147</t>
  </si>
  <si>
    <t>堺市</t>
  </si>
  <si>
    <t>27201</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</si>
  <si>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</si>
  <si>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</si>
  <si>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</si>
  <si>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</si>
  <si>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</si>
  <si>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</si>
  <si>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</si>
  <si>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</si>
  <si>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</si>
  <si>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</si>
  <si>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</si>
  <si>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</si>
  <si>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</si>
  <si>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</si>
  <si>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</si>
  <si>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</si>
  <si>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</si>
  <si>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</si>
  <si>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</si>
  <si>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</si>
  <si>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</si>
  <si>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</si>
  <si>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</si>
  <si>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</si>
  <si>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</si>
  <si>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</si>
  <si>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</si>
  <si>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</si>
  <si>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</si>
  <si>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</si>
  <si>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</si>
  <si>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</si>
  <si>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</si>
  <si>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</si>
  <si>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</si>
  <si>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</si>
  <si>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</si>
  <si>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</si>
  <si>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</si>
  <si>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</si>
  <si>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</si>
  <si>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南河内郡美原町</t>
  </si>
  <si>
    <t>27385</t>
  </si>
  <si>
    <t>28101</t>
  </si>
  <si>
    <t>28102</t>
  </si>
  <si>
    <t>28105</t>
  </si>
  <si>
    <t>28106</t>
  </si>
  <si>
    <t>28107</t>
  </si>
  <si>
    <t>28108</t>
  </si>
  <si>
    <t>28109</t>
  </si>
  <si>
    <t>28110</t>
  </si>
  <si>
    <t>28111</t>
  </si>
  <si>
    <t>28201</t>
  </si>
  <si>
    <t>28202</t>
  </si>
  <si>
    <t>28203</t>
  </si>
  <si>
    <t>28204</t>
  </si>
  <si>
    <t>28205</t>
  </si>
  <si>
    <t>28206</t>
  </si>
  <si>
    <t>28207</t>
  </si>
  <si>
    <t>28208</t>
  </si>
  <si>
    <t>28209</t>
  </si>
  <si>
    <t>28210</t>
  </si>
  <si>
    <t>龍野市</t>
  </si>
  <si>
    <t>28211</t>
  </si>
  <si>
    <t>28212</t>
  </si>
  <si>
    <t>28213</t>
  </si>
  <si>
    <t>28214</t>
  </si>
  <si>
    <t>28215</t>
  </si>
  <si>
    <t>28216</t>
  </si>
  <si>
    <t>28217</t>
  </si>
  <si>
    <t>28218</t>
  </si>
  <si>
    <t>28219</t>
  </si>
  <si>
    <t>28220</t>
  </si>
  <si>
    <t>28221</t>
  </si>
  <si>
    <t>28222</t>
  </si>
  <si>
    <t>28223</t>
  </si>
  <si>
    <t>28224</t>
  </si>
  <si>
    <t>28225</t>
  </si>
  <si>
    <t>28226</t>
  </si>
  <si>
    <t>28227</t>
  </si>
  <si>
    <t>28228</t>
  </si>
  <si>
    <t>28229</t>
  </si>
  <si>
    <t>28301</t>
  </si>
  <si>
    <t>美嚢郡吉川町</t>
  </si>
  <si>
    <t>28321</t>
  </si>
  <si>
    <t>加東郡社町</t>
  </si>
  <si>
    <t>28341</t>
  </si>
  <si>
    <t>加東郡滝野町</t>
  </si>
  <si>
    <t>28342</t>
  </si>
  <si>
    <t>加東郡東条町</t>
  </si>
  <si>
    <t>28343</t>
  </si>
  <si>
    <t>多可郡中町</t>
  </si>
  <si>
    <t>28361</t>
  </si>
  <si>
    <t>多可郡加美町</t>
  </si>
  <si>
    <t>28362</t>
  </si>
  <si>
    <t>多可郡八千代町</t>
  </si>
  <si>
    <t>28363</t>
  </si>
  <si>
    <t>多可郡黒田庄町</t>
  </si>
  <si>
    <t>28364</t>
  </si>
  <si>
    <t>28365</t>
  </si>
  <si>
    <t>28381</t>
  </si>
  <si>
    <t>28382</t>
  </si>
  <si>
    <t>飾磨郡家島町</t>
  </si>
  <si>
    <t>28421</t>
  </si>
  <si>
    <t>飾磨郡夢前町</t>
  </si>
  <si>
    <t>28422</t>
  </si>
  <si>
    <t>神崎郡神崎町</t>
  </si>
  <si>
    <t>28441</t>
  </si>
  <si>
    <t>28442</t>
  </si>
  <si>
    <t>28443</t>
  </si>
  <si>
    <t>神崎郡香寺町</t>
  </si>
  <si>
    <t>28444</t>
  </si>
  <si>
    <t>神崎郡大河内町</t>
  </si>
  <si>
    <t>28445</t>
  </si>
  <si>
    <t>28446</t>
  </si>
  <si>
    <t>揖保郡新宮町</t>
  </si>
  <si>
    <t>28461</t>
  </si>
  <si>
    <t>揖保郡揖保川町</t>
  </si>
  <si>
    <t>28462</t>
  </si>
  <si>
    <t>揖保郡御津町</t>
  </si>
  <si>
    <t>28463</t>
  </si>
  <si>
    <t>28464</t>
  </si>
  <si>
    <t>28481</t>
  </si>
  <si>
    <t>28501</t>
  </si>
  <si>
    <t>佐用郡上月町</t>
  </si>
  <si>
    <t>28502</t>
  </si>
  <si>
    <t>佐用郡南光町</t>
  </si>
  <si>
    <t>28503</t>
  </si>
  <si>
    <t>佐用郡三日月町</t>
  </si>
  <si>
    <t>28504</t>
  </si>
  <si>
    <t>宍粟郡山崎町</t>
  </si>
  <si>
    <t>28521</t>
  </si>
  <si>
    <t>宍粟郡安富町</t>
  </si>
  <si>
    <t>28522</t>
  </si>
  <si>
    <t>宍粟郡一宮町</t>
  </si>
  <si>
    <t>28523</t>
  </si>
  <si>
    <t>宍粟郡波賀町</t>
  </si>
  <si>
    <t>28524</t>
  </si>
  <si>
    <t>宍粟郡千種町</t>
  </si>
  <si>
    <t>28525</t>
  </si>
  <si>
    <t>城崎郡城崎町</t>
  </si>
  <si>
    <t>28541</t>
  </si>
  <si>
    <t>城崎郡竹野町</t>
  </si>
  <si>
    <t>28542</t>
  </si>
  <si>
    <t>城崎郡香住町</t>
  </si>
  <si>
    <t>28543</t>
  </si>
  <si>
    <t>城崎郡日高町</t>
  </si>
  <si>
    <t>28544</t>
  </si>
  <si>
    <t>出石郡出石町</t>
  </si>
  <si>
    <t>28561</t>
  </si>
  <si>
    <t>出石郡但東町</t>
  </si>
  <si>
    <t>28562</t>
  </si>
  <si>
    <t>美方郡村岡町</t>
  </si>
  <si>
    <t>28581</t>
  </si>
  <si>
    <t>美方郡浜坂町</t>
  </si>
  <si>
    <t>28582</t>
  </si>
  <si>
    <t>美方郡美方町</t>
  </si>
  <si>
    <t>28583</t>
  </si>
  <si>
    <t>美方郡温泉町</t>
  </si>
  <si>
    <t>28584</t>
  </si>
  <si>
    <t>28585</t>
  </si>
  <si>
    <t>28586</t>
  </si>
  <si>
    <t>養父郡八鹿町</t>
  </si>
  <si>
    <t>28601</t>
  </si>
  <si>
    <t>養父郡養父町</t>
  </si>
  <si>
    <t>28602</t>
  </si>
  <si>
    <t>養父郡大屋町</t>
  </si>
  <si>
    <t>28603</t>
  </si>
  <si>
    <t>養父郡関宮町</t>
  </si>
  <si>
    <t>28604</t>
  </si>
  <si>
    <t>朝来郡生野町</t>
  </si>
  <si>
    <t>28621</t>
  </si>
  <si>
    <t>朝来郡和田山町</t>
  </si>
  <si>
    <t>28622</t>
  </si>
  <si>
    <t>朝来郡山東町</t>
  </si>
  <si>
    <t>28623</t>
  </si>
  <si>
    <t>朝来郡朝来町</t>
  </si>
  <si>
    <t>28624</t>
  </si>
  <si>
    <t>氷上郡柏原町</t>
  </si>
  <si>
    <t>28641</t>
  </si>
  <si>
    <t>氷上郡氷上町</t>
  </si>
  <si>
    <t>28642</t>
  </si>
  <si>
    <t>氷上郡青垣町</t>
  </si>
  <si>
    <t>28643</t>
  </si>
  <si>
    <t>氷上郡春日町</t>
  </si>
  <si>
    <t>28644</t>
  </si>
  <si>
    <t>氷上郡山南町</t>
  </si>
  <si>
    <t>28645</t>
  </si>
  <si>
    <t>氷上郡市島町</t>
  </si>
  <si>
    <t>28646</t>
  </si>
  <si>
    <t>多紀郡篠山町</t>
  </si>
  <si>
    <t>28661</t>
  </si>
  <si>
    <t>多紀郡西紀町</t>
  </si>
  <si>
    <t>28664</t>
  </si>
  <si>
    <t>多紀郡丹南町</t>
  </si>
  <si>
    <t>28665</t>
  </si>
  <si>
    <t>多紀郡今田町</t>
  </si>
  <si>
    <t>28666</t>
  </si>
  <si>
    <t>津名郡津名町</t>
  </si>
  <si>
    <t>28681</t>
  </si>
  <si>
    <t>津名郡淡路町</t>
  </si>
  <si>
    <t>28682</t>
  </si>
  <si>
    <t>津名郡北淡町</t>
  </si>
  <si>
    <t>28683</t>
  </si>
  <si>
    <t>津名郡一宮町</t>
  </si>
  <si>
    <t>28684</t>
  </si>
  <si>
    <t>津名郡五色町</t>
  </si>
  <si>
    <t>28685</t>
  </si>
  <si>
    <t>津名郡東浦町</t>
  </si>
  <si>
    <t>28686</t>
  </si>
  <si>
    <t>三原郡緑町</t>
  </si>
  <si>
    <t>28701</t>
  </si>
  <si>
    <t>三原郡西淡町</t>
  </si>
  <si>
    <t>28702</t>
  </si>
  <si>
    <t>三原郡三原町</t>
  </si>
  <si>
    <t>28703</t>
  </si>
  <si>
    <t>三原郡南淡町</t>
  </si>
  <si>
    <t>28704</t>
  </si>
  <si>
    <t>29201</t>
  </si>
  <si>
    <t>29202</t>
  </si>
  <si>
    <t>29203</t>
  </si>
  <si>
    <t>29204</t>
  </si>
  <si>
    <t>29205</t>
  </si>
  <si>
    <t>29206</t>
  </si>
  <si>
    <t>29207</t>
  </si>
  <si>
    <t>29208</t>
  </si>
  <si>
    <t>29209</t>
  </si>
  <si>
    <t>29210</t>
  </si>
  <si>
    <t>29211</t>
  </si>
  <si>
    <t>29212</t>
  </si>
  <si>
    <t>添上郡月ケ瀬村</t>
  </si>
  <si>
    <t>29301</t>
  </si>
  <si>
    <t>山辺郡都祁村</t>
  </si>
  <si>
    <t>29321</t>
  </si>
  <si>
    <t>29322</t>
  </si>
  <si>
    <t>29342</t>
  </si>
  <si>
    <t>29343</t>
  </si>
  <si>
    <t>29344</t>
  </si>
  <si>
    <t>29345</t>
  </si>
  <si>
    <t>29361</t>
  </si>
  <si>
    <t>29362</t>
  </si>
  <si>
    <t>29363</t>
  </si>
  <si>
    <t>宇陀郡大宇陀町</t>
  </si>
  <si>
    <t>29381</t>
  </si>
  <si>
    <t>宇陀郡菟田野町</t>
  </si>
  <si>
    <t>29382</t>
  </si>
  <si>
    <t>宇陀郡榛原町</t>
  </si>
  <si>
    <t>29383</t>
  </si>
  <si>
    <t>宇陀郡室生村</t>
  </si>
  <si>
    <t>29384</t>
  </si>
  <si>
    <t>29385</t>
  </si>
  <si>
    <t>29386</t>
  </si>
  <si>
    <t>29401</t>
  </si>
  <si>
    <t>29402</t>
  </si>
  <si>
    <t>北葛城郡新庄町</t>
  </si>
  <si>
    <t>29421</t>
  </si>
  <si>
    <t>北葛城郡当麻町</t>
  </si>
  <si>
    <t>29422</t>
  </si>
  <si>
    <t>29424</t>
  </si>
  <si>
    <t>29425</t>
  </si>
  <si>
    <t>29426</t>
  </si>
  <si>
    <t>29427</t>
  </si>
  <si>
    <t>29441</t>
  </si>
  <si>
    <t>29442</t>
  </si>
  <si>
    <t>29443</t>
  </si>
  <si>
    <t>29444</t>
  </si>
  <si>
    <t>吉野郡西吉野村</t>
  </si>
  <si>
    <t>29445</t>
  </si>
  <si>
    <t>29446</t>
  </si>
  <si>
    <t>29447</t>
  </si>
  <si>
    <t>吉野郡大塔村</t>
  </si>
  <si>
    <t>29448</t>
  </si>
  <si>
    <t>29449</t>
  </si>
  <si>
    <t>29450</t>
  </si>
  <si>
    <t>29451</t>
  </si>
  <si>
    <t>29452</t>
  </si>
  <si>
    <t>29453</t>
  </si>
  <si>
    <t>30201</t>
  </si>
  <si>
    <t>30202</t>
  </si>
  <si>
    <t>30203</t>
  </si>
  <si>
    <t>30204</t>
  </si>
  <si>
    <t>30205</t>
  </si>
  <si>
    <t>30206</t>
  </si>
  <si>
    <t>30207</t>
  </si>
  <si>
    <t>30208</t>
  </si>
  <si>
    <t>30209</t>
  </si>
  <si>
    <t>海草郡下津町</t>
  </si>
  <si>
    <t>30301</t>
  </si>
  <si>
    <t>海草郡野上町</t>
  </si>
  <si>
    <t>30302</t>
  </si>
  <si>
    <t>海草郡美里町</t>
  </si>
  <si>
    <t>30303</t>
  </si>
  <si>
    <t>30304</t>
  </si>
  <si>
    <t>那賀郡打田町</t>
  </si>
  <si>
    <t>30321</t>
  </si>
  <si>
    <t>那賀郡粉河町</t>
  </si>
  <si>
    <t>30322</t>
  </si>
  <si>
    <t>30323</t>
  </si>
  <si>
    <t>那賀郡桃山町</t>
  </si>
  <si>
    <t>30324</t>
  </si>
  <si>
    <t>那賀郡貴志川町</t>
  </si>
  <si>
    <t>30325</t>
  </si>
  <si>
    <t>那賀郡岩出町</t>
  </si>
  <si>
    <t>30326</t>
  </si>
  <si>
    <t>30341</t>
  </si>
  <si>
    <t>伊都郡高野口町</t>
  </si>
  <si>
    <t>30342</t>
  </si>
  <si>
    <t>30343</t>
  </si>
  <si>
    <t>30344</t>
  </si>
  <si>
    <t>伊都郡花園村</t>
  </si>
  <si>
    <t>30345</t>
  </si>
  <si>
    <t>30361</t>
  </si>
  <si>
    <t>30362</t>
  </si>
  <si>
    <t>有田郡吉備町</t>
  </si>
  <si>
    <t>30363</t>
  </si>
  <si>
    <t>有田郡金屋町</t>
  </si>
  <si>
    <t>30364</t>
  </si>
  <si>
    <t>有田郡清水町</t>
  </si>
  <si>
    <t>30365</t>
  </si>
  <si>
    <t>30366</t>
  </si>
  <si>
    <t>30381</t>
  </si>
  <si>
    <t>30382</t>
  </si>
  <si>
    <t>30383</t>
  </si>
  <si>
    <t>日高郡川辺町</t>
  </si>
  <si>
    <t>30384</t>
  </si>
  <si>
    <t>日高郡中津村</t>
  </si>
  <si>
    <t>30385</t>
  </si>
  <si>
    <t>日高郡美山村</t>
  </si>
  <si>
    <t>30386</t>
  </si>
  <si>
    <t>日高郡龍神村</t>
  </si>
  <si>
    <t>30387</t>
  </si>
  <si>
    <t>日高郡南部川村</t>
  </si>
  <si>
    <t>30388</t>
  </si>
  <si>
    <t>日高郡南部町</t>
  </si>
  <si>
    <t>30389</t>
  </si>
  <si>
    <t>30390</t>
  </si>
  <si>
    <t>30391</t>
  </si>
  <si>
    <t>30392</t>
  </si>
  <si>
    <t>30401</t>
  </si>
  <si>
    <t>西牟婁郡中辺路町</t>
  </si>
  <si>
    <t>30402</t>
  </si>
  <si>
    <t>西牟婁郡大塔村</t>
  </si>
  <si>
    <t>30403</t>
  </si>
  <si>
    <t>30404</t>
  </si>
  <si>
    <t>西牟婁郡日置川町</t>
  </si>
  <si>
    <t>30405</t>
  </si>
  <si>
    <t>30406</t>
  </si>
  <si>
    <t>西牟婁郡串本町</t>
  </si>
  <si>
    <t>30407</t>
  </si>
  <si>
    <t>30421</t>
  </si>
  <si>
    <t>30422</t>
  </si>
  <si>
    <t>東牟婁郡古座町</t>
  </si>
  <si>
    <t>30423</t>
  </si>
  <si>
    <t>30424</t>
  </si>
  <si>
    <t>東牟婁郡熊野川町</t>
  </si>
  <si>
    <t>30425</t>
  </si>
  <si>
    <t>東牟婁郡本宮町</t>
  </si>
  <si>
    <t>30426</t>
  </si>
  <si>
    <t>30427</t>
  </si>
  <si>
    <t>30428</t>
  </si>
  <si>
    <t>31201</t>
  </si>
  <si>
    <t>31202</t>
  </si>
  <si>
    <t>31203</t>
  </si>
  <si>
    <t>31204</t>
  </si>
  <si>
    <t>岩美郡国府町</t>
  </si>
  <si>
    <t>31301</t>
  </si>
  <si>
    <t>31302</t>
  </si>
  <si>
    <t>岩美郡福部村</t>
  </si>
  <si>
    <t>31303</t>
  </si>
  <si>
    <t>八頭郡郡家町</t>
  </si>
  <si>
    <t>31321</t>
  </si>
  <si>
    <t>八頭郡船岡町</t>
  </si>
  <si>
    <t>31322</t>
  </si>
  <si>
    <t>八頭郡河原町</t>
  </si>
  <si>
    <t>31323</t>
  </si>
  <si>
    <t>八頭郡八東町</t>
  </si>
  <si>
    <t>31324</t>
  </si>
  <si>
    <t>31325</t>
  </si>
  <si>
    <t>八頭郡用瀬町</t>
  </si>
  <si>
    <t>31326</t>
  </si>
  <si>
    <t>八頭郡佐治村</t>
  </si>
  <si>
    <t>31327</t>
  </si>
  <si>
    <t>31328</t>
  </si>
  <si>
    <t>31329</t>
  </si>
  <si>
    <t>気高郡気高町</t>
  </si>
  <si>
    <t>31341</t>
  </si>
  <si>
    <t>気高郡鹿野町</t>
  </si>
  <si>
    <t>31342</t>
  </si>
  <si>
    <t>気高郡青谷町</t>
  </si>
  <si>
    <t>31343</t>
  </si>
  <si>
    <t>東伯郡羽合町</t>
  </si>
  <si>
    <t>31361</t>
  </si>
  <si>
    <t>東伯郡泊村</t>
  </si>
  <si>
    <t>31362</t>
  </si>
  <si>
    <t>東伯郡東郷町</t>
  </si>
  <si>
    <t>31363</t>
  </si>
  <si>
    <t>31364</t>
  </si>
  <si>
    <t>東伯郡関金町</t>
  </si>
  <si>
    <t>31365</t>
  </si>
  <si>
    <t>東伯郡北条町</t>
  </si>
  <si>
    <t>31366</t>
  </si>
  <si>
    <t>東伯郡大栄町</t>
  </si>
  <si>
    <t>31367</t>
  </si>
  <si>
    <t>東伯郡東伯町</t>
  </si>
  <si>
    <t>31368</t>
  </si>
  <si>
    <t>東伯郡赤碕町</t>
  </si>
  <si>
    <t>31369</t>
  </si>
  <si>
    <t>31370</t>
  </si>
  <si>
    <t>31371</t>
  </si>
  <si>
    <t>31372</t>
  </si>
  <si>
    <t>西伯郡西伯町</t>
  </si>
  <si>
    <t>31381</t>
  </si>
  <si>
    <t>西伯郡会見町</t>
  </si>
  <si>
    <t>31382</t>
  </si>
  <si>
    <t>西伯郡岸本町</t>
  </si>
  <si>
    <t>31383</t>
  </si>
  <si>
    <t>31384</t>
  </si>
  <si>
    <t>西伯郡淀江町</t>
  </si>
  <si>
    <t>31385</t>
  </si>
  <si>
    <t>31386</t>
  </si>
  <si>
    <t>西伯郡名和町</t>
  </si>
  <si>
    <t>31387</t>
  </si>
  <si>
    <t>西伯郡中山町</t>
  </si>
  <si>
    <t>31388</t>
  </si>
  <si>
    <t>31389</t>
  </si>
  <si>
    <t>31390</t>
  </si>
  <si>
    <t>31401</t>
  </si>
  <si>
    <t>31402</t>
  </si>
  <si>
    <t>31403</t>
  </si>
  <si>
    <t>日野郡溝口町</t>
  </si>
  <si>
    <t>31404</t>
  </si>
  <si>
    <t>32201</t>
  </si>
  <si>
    <t>32202</t>
  </si>
  <si>
    <t>32203</t>
  </si>
  <si>
    <t>32204</t>
  </si>
  <si>
    <t>32205</t>
  </si>
  <si>
    <t>32206</t>
  </si>
  <si>
    <t>32207</t>
  </si>
  <si>
    <t>平田市</t>
  </si>
  <si>
    <t>32208</t>
  </si>
  <si>
    <t>32209</t>
  </si>
  <si>
    <t>八束郡鹿島町</t>
  </si>
  <si>
    <t>32301</t>
  </si>
  <si>
    <t>八束郡島根町</t>
  </si>
  <si>
    <t>32302</t>
  </si>
  <si>
    <t>八束郡美保関町</t>
  </si>
  <si>
    <t>32303</t>
  </si>
  <si>
    <t>八束郡東出雲町</t>
  </si>
  <si>
    <t>32304</t>
  </si>
  <si>
    <t>八束郡八雲村</t>
  </si>
  <si>
    <t>32305</t>
  </si>
  <si>
    <t>八束郡玉湯町</t>
  </si>
  <si>
    <t>32306</t>
  </si>
  <si>
    <t>八束郡宍道町</t>
  </si>
  <si>
    <t>32307</t>
  </si>
  <si>
    <t>八束郡八束町</t>
  </si>
  <si>
    <t>32308</t>
  </si>
  <si>
    <t>能義郡広瀬町</t>
  </si>
  <si>
    <t>32321</t>
  </si>
  <si>
    <t>能義郡伯太町</t>
  </si>
  <si>
    <t>32322</t>
  </si>
  <si>
    <t>仁多郡仁多町</t>
  </si>
  <si>
    <t>32341</t>
  </si>
  <si>
    <t>仁多郡横田町</t>
  </si>
  <si>
    <t>32342</t>
  </si>
  <si>
    <t>32343</t>
  </si>
  <si>
    <t>大原郡大東町</t>
  </si>
  <si>
    <t>32361</t>
  </si>
  <si>
    <t>大原郡加茂町</t>
  </si>
  <si>
    <t>32362</t>
  </si>
  <si>
    <t>大原郡木次町</t>
  </si>
  <si>
    <t>32363</t>
  </si>
  <si>
    <t>飯石郡三刀屋町</t>
  </si>
  <si>
    <t>32381</t>
  </si>
  <si>
    <t>飯石郡吉田村</t>
  </si>
  <si>
    <t>32382</t>
  </si>
  <si>
    <t>飯石郡掛合町</t>
  </si>
  <si>
    <t>32383</t>
  </si>
  <si>
    <t>飯石郡頓原町</t>
  </si>
  <si>
    <t>32384</t>
  </si>
  <si>
    <t>飯石郡赤来町</t>
  </si>
  <si>
    <t>32385</t>
  </si>
  <si>
    <t>32386</t>
  </si>
  <si>
    <t>簸川郡斐川町</t>
  </si>
  <si>
    <t>32401</t>
  </si>
  <si>
    <t>簸川郡佐田町</t>
  </si>
  <si>
    <t>32402</t>
  </si>
  <si>
    <t>簸川郡多伎町</t>
  </si>
  <si>
    <t>32403</t>
  </si>
  <si>
    <t>簸川郡湖陵町</t>
  </si>
  <si>
    <t>32404</t>
  </si>
  <si>
    <t>簸川郡大社町</t>
  </si>
  <si>
    <t>32405</t>
  </si>
  <si>
    <t>迩摩郡温泉津町</t>
  </si>
  <si>
    <t>32421</t>
  </si>
  <si>
    <t>迩摩郡仁摩町</t>
  </si>
  <si>
    <t>32422</t>
  </si>
  <si>
    <t>32441</t>
  </si>
  <si>
    <t>邑智郡邑智町</t>
  </si>
  <si>
    <t>32442</t>
  </si>
  <si>
    <t>邑智郡大和村</t>
  </si>
  <si>
    <t>32443</t>
  </si>
  <si>
    <t>邑智郡羽須美村</t>
  </si>
  <si>
    <t>32444</t>
  </si>
  <si>
    <t>邑智郡瑞穂町</t>
  </si>
  <si>
    <t>32445</t>
  </si>
  <si>
    <t>邑智郡石見町</t>
  </si>
  <si>
    <t>32446</t>
  </si>
  <si>
    <t>邑智郡桜江町</t>
  </si>
  <si>
    <t>32447</t>
  </si>
  <si>
    <t>32448</t>
  </si>
  <si>
    <t>32449</t>
  </si>
  <si>
    <t>那賀郡金城町</t>
  </si>
  <si>
    <t>32462</t>
  </si>
  <si>
    <t>那賀郡旭町</t>
  </si>
  <si>
    <t>32463</t>
  </si>
  <si>
    <t>那賀郡弥栄村</t>
  </si>
  <si>
    <t>32464</t>
  </si>
  <si>
    <t>那賀郡三隅町</t>
  </si>
  <si>
    <t>32465</t>
  </si>
  <si>
    <t>美濃郡美都町</t>
  </si>
  <si>
    <t>32481</t>
  </si>
  <si>
    <t>美濃郡匹見町</t>
  </si>
  <si>
    <t>32482</t>
  </si>
  <si>
    <t>32501</t>
  </si>
  <si>
    <t>鹿足郡日原町</t>
  </si>
  <si>
    <t>32502</t>
  </si>
  <si>
    <t>鹿足郡柿木村</t>
  </si>
  <si>
    <t>32503</t>
  </si>
  <si>
    <t>鹿足郡六日市町</t>
  </si>
  <si>
    <t>32504</t>
  </si>
  <si>
    <t>32505</t>
  </si>
  <si>
    <t>隠岐郡西郷町</t>
  </si>
  <si>
    <t>32521</t>
  </si>
  <si>
    <t>隠岐郡布施村</t>
  </si>
  <si>
    <t>32522</t>
  </si>
  <si>
    <t>隠岐郡五箇村</t>
  </si>
  <si>
    <t>32523</t>
  </si>
  <si>
    <t>隠岐郡都万村</t>
  </si>
  <si>
    <t>32524</t>
  </si>
  <si>
    <t>32525</t>
  </si>
  <si>
    <t>32526</t>
  </si>
  <si>
    <t>32527</t>
  </si>
  <si>
    <t>32528</t>
  </si>
  <si>
    <t>33101</t>
  </si>
  <si>
    <t>33102</t>
  </si>
  <si>
    <t>33103</t>
  </si>
  <si>
    <t>33104</t>
  </si>
  <si>
    <t>岡山市</t>
  </si>
  <si>
    <t>33201</t>
  </si>
  <si>
    <t>33202</t>
  </si>
  <si>
    <t>33203</t>
  </si>
  <si>
    <t>33204</t>
  </si>
  <si>
    <t>33205</t>
  </si>
  <si>
    <t>33207</t>
  </si>
  <si>
    <t>33208</t>
  </si>
  <si>
    <t>33209</t>
  </si>
  <si>
    <t>33210</t>
  </si>
  <si>
    <t>33211</t>
  </si>
  <si>
    <t>33212</t>
  </si>
  <si>
    <t>33213</t>
  </si>
  <si>
    <t>33214</t>
  </si>
  <si>
    <t>33215</t>
  </si>
  <si>
    <t>33216</t>
  </si>
  <si>
    <t>御津郡御津町</t>
  </si>
  <si>
    <t>33301</t>
  </si>
  <si>
    <t>御津郡建部町</t>
  </si>
  <si>
    <t>33303</t>
  </si>
  <si>
    <t>御津郡加茂川町</t>
  </si>
  <si>
    <t>33305</t>
  </si>
  <si>
    <t>赤磐郡瀬戸町</t>
  </si>
  <si>
    <t>33321</t>
  </si>
  <si>
    <t>赤磐郡山陽町</t>
  </si>
  <si>
    <t>33322</t>
  </si>
  <si>
    <t>赤磐郡赤坂町</t>
  </si>
  <si>
    <t>33323</t>
  </si>
  <si>
    <t>赤磐郡熊山町</t>
  </si>
  <si>
    <t>33324</t>
  </si>
  <si>
    <t>赤磐郡吉井町</t>
  </si>
  <si>
    <t>33325</t>
  </si>
  <si>
    <t>和気郡日生町</t>
  </si>
  <si>
    <t>33342</t>
  </si>
  <si>
    <t>和気郡吉永町</t>
  </si>
  <si>
    <t>33344</t>
  </si>
  <si>
    <t>和気郡佐伯町</t>
  </si>
  <si>
    <t>33345</t>
  </si>
  <si>
    <t>33346</t>
  </si>
  <si>
    <t>邑久郡牛窓町</t>
  </si>
  <si>
    <t>33361</t>
  </si>
  <si>
    <t>邑久郡邑久町</t>
  </si>
  <si>
    <t>33362</t>
  </si>
  <si>
    <t>邑久郡長船町</t>
  </si>
  <si>
    <t>33363</t>
  </si>
  <si>
    <t>児島郡灘崎町</t>
  </si>
  <si>
    <t>33401</t>
  </si>
  <si>
    <t>33423</t>
  </si>
  <si>
    <t>都窪郡山手村</t>
  </si>
  <si>
    <t>33427</t>
  </si>
  <si>
    <t>都窪郡清音村</t>
  </si>
  <si>
    <t>33428</t>
  </si>
  <si>
    <t>浅口郡船穂町</t>
  </si>
  <si>
    <t>33441</t>
  </si>
  <si>
    <t>浅口郡金光町</t>
  </si>
  <si>
    <t>33442</t>
  </si>
  <si>
    <t>浅口郡鴨方町</t>
  </si>
  <si>
    <t>33443</t>
  </si>
  <si>
    <t>浅口郡寄島町</t>
  </si>
  <si>
    <t>33444</t>
  </si>
  <si>
    <t>33445</t>
  </si>
  <si>
    <t>33461</t>
  </si>
  <si>
    <t>小田郡美星町</t>
  </si>
  <si>
    <t>33462</t>
  </si>
  <si>
    <t>後月郡芳井町</t>
  </si>
  <si>
    <t>33481</t>
  </si>
  <si>
    <t>吉備郡真備町</t>
  </si>
  <si>
    <t>33503</t>
  </si>
  <si>
    <t>上房郡有漢町</t>
  </si>
  <si>
    <t>33521</t>
  </si>
  <si>
    <t>上房郡北房町</t>
  </si>
  <si>
    <t>33522</t>
  </si>
  <si>
    <t>上房郡賀陽町</t>
  </si>
  <si>
    <t>33523</t>
  </si>
  <si>
    <t>川上郡成羽町</t>
  </si>
  <si>
    <t>33541</t>
  </si>
  <si>
    <t>川上郡川上町</t>
  </si>
  <si>
    <t>33542</t>
  </si>
  <si>
    <t>川上郡備中町</t>
  </si>
  <si>
    <t>33543</t>
  </si>
  <si>
    <t>阿哲郡大佐町</t>
  </si>
  <si>
    <t>33561</t>
  </si>
  <si>
    <t>阿哲郡神郷町</t>
  </si>
  <si>
    <t>33562</t>
  </si>
  <si>
    <t>阿哲郡哲多町</t>
  </si>
  <si>
    <t>33563</t>
  </si>
  <si>
    <t>阿哲郡哲西町</t>
  </si>
  <si>
    <t>33564</t>
  </si>
  <si>
    <t>真庭郡勝山町</t>
  </si>
  <si>
    <t>33581</t>
  </si>
  <si>
    <t>真庭郡落合町</t>
  </si>
  <si>
    <t>33582</t>
  </si>
  <si>
    <t>真庭郡湯原町</t>
  </si>
  <si>
    <t>33583</t>
  </si>
  <si>
    <t>真庭郡久世町</t>
  </si>
  <si>
    <t>33584</t>
  </si>
  <si>
    <t>真庭郡美甘村</t>
  </si>
  <si>
    <t>33585</t>
  </si>
  <si>
    <t>33586</t>
  </si>
  <si>
    <t>真庭郡川上村</t>
  </si>
  <si>
    <t>33587</t>
  </si>
  <si>
    <t>真庭郡八束村</t>
  </si>
  <si>
    <t>33588</t>
  </si>
  <si>
    <t>真庭郡中和村</t>
  </si>
  <si>
    <t>33589</t>
  </si>
  <si>
    <t>苫田郡加茂町</t>
  </si>
  <si>
    <t>33601</t>
  </si>
  <si>
    <t>苫田郡富村</t>
  </si>
  <si>
    <t>33602</t>
  </si>
  <si>
    <t>苫田郡奥津町</t>
  </si>
  <si>
    <t>33603</t>
  </si>
  <si>
    <t>苫田郡上斎原村</t>
  </si>
  <si>
    <t>33604</t>
  </si>
  <si>
    <t>苫田郡阿波村</t>
  </si>
  <si>
    <t>33605</t>
  </si>
  <si>
    <t>33606</t>
  </si>
  <si>
    <t>勝田郡勝田町</t>
  </si>
  <si>
    <t>33621</t>
  </si>
  <si>
    <t>33622</t>
  </si>
  <si>
    <t>33623</t>
  </si>
  <si>
    <t>勝田郡勝北町</t>
  </si>
  <si>
    <t>33624</t>
  </si>
  <si>
    <t>英田郡大原町</t>
  </si>
  <si>
    <t>33641</t>
  </si>
  <si>
    <t>英田郡東粟倉村</t>
  </si>
  <si>
    <t>33642</t>
  </si>
  <si>
    <t>33643</t>
  </si>
  <si>
    <t>英田郡美作町</t>
  </si>
  <si>
    <t>33644</t>
  </si>
  <si>
    <t>英田郡作東町</t>
  </si>
  <si>
    <t>33645</t>
  </si>
  <si>
    <t>英田郡英田町</t>
  </si>
  <si>
    <t>33646</t>
  </si>
  <si>
    <t>久米郡中央町</t>
  </si>
  <si>
    <t>33661</t>
  </si>
  <si>
    <t>久米郡旭町</t>
  </si>
  <si>
    <t>33662</t>
  </si>
  <si>
    <t>33663</t>
  </si>
  <si>
    <t>久米郡久米町</t>
  </si>
  <si>
    <t>33664</t>
  </si>
  <si>
    <t>久米郡柵原町</t>
  </si>
  <si>
    <t>33665</t>
  </si>
  <si>
    <t>33666</t>
  </si>
  <si>
    <t>33681</t>
  </si>
  <si>
    <t>34101</t>
  </si>
  <si>
    <t>34102</t>
  </si>
  <si>
    <t>34103</t>
  </si>
  <si>
    <t>34104</t>
  </si>
  <si>
    <t>34105</t>
  </si>
  <si>
    <t>34106</t>
  </si>
  <si>
    <t>34107</t>
  </si>
  <si>
    <t>34108</t>
  </si>
  <si>
    <t>34202</t>
  </si>
  <si>
    <t>34203</t>
  </si>
  <si>
    <t>34204</t>
  </si>
  <si>
    <t>34205</t>
  </si>
  <si>
    <t>因島市</t>
  </si>
  <si>
    <t>34206</t>
  </si>
  <si>
    <t>34207</t>
  </si>
  <si>
    <t>34208</t>
  </si>
  <si>
    <t>34209</t>
  </si>
  <si>
    <t>34210</t>
  </si>
  <si>
    <t>34211</t>
  </si>
  <si>
    <t>34212</t>
  </si>
  <si>
    <t>34213</t>
  </si>
  <si>
    <t>34214</t>
  </si>
  <si>
    <t>34215</t>
  </si>
  <si>
    <t>34302</t>
  </si>
  <si>
    <t>34304</t>
  </si>
  <si>
    <t>34307</t>
  </si>
  <si>
    <t>34309</t>
  </si>
  <si>
    <t>安芸郡江田島町</t>
  </si>
  <si>
    <t>34310</t>
  </si>
  <si>
    <t>安芸郡音戸町</t>
  </si>
  <si>
    <t>34311</t>
  </si>
  <si>
    <t>安芸郡倉橋町</t>
  </si>
  <si>
    <t>34312</t>
  </si>
  <si>
    <t>安芸郡下蒲刈町</t>
  </si>
  <si>
    <t>34313</t>
  </si>
  <si>
    <t>安芸郡蒲刈町</t>
  </si>
  <si>
    <t>34314</t>
  </si>
  <si>
    <t>佐伯郡大野町</t>
  </si>
  <si>
    <t>34323</t>
  </si>
  <si>
    <t>佐伯郡湯来町</t>
  </si>
  <si>
    <t>34324</t>
  </si>
  <si>
    <t>佐伯郡佐伯町</t>
  </si>
  <si>
    <t>34325</t>
  </si>
  <si>
    <t>佐伯郡吉和村</t>
  </si>
  <si>
    <t>34326</t>
  </si>
  <si>
    <t>佐伯郡宮島町</t>
  </si>
  <si>
    <t>34327</t>
  </si>
  <si>
    <t>佐伯郡能美町</t>
  </si>
  <si>
    <t>34328</t>
  </si>
  <si>
    <t>佐伯郡沖美町</t>
  </si>
  <si>
    <t>34329</t>
  </si>
  <si>
    <t>佐伯郡大柿町</t>
  </si>
  <si>
    <t>34330</t>
  </si>
  <si>
    <t>山県郡加計町</t>
  </si>
  <si>
    <t>34361</t>
  </si>
  <si>
    <t>山県郡筒賀村</t>
  </si>
  <si>
    <t>34362</t>
  </si>
  <si>
    <t>山県郡戸河内町</t>
  </si>
  <si>
    <t>34363</t>
  </si>
  <si>
    <t>山県郡芸北町</t>
  </si>
  <si>
    <t>34364</t>
  </si>
  <si>
    <t>山県郡大朝町</t>
  </si>
  <si>
    <t>34365</t>
  </si>
  <si>
    <t>山県郡千代田町</t>
  </si>
  <si>
    <t>34366</t>
  </si>
  <si>
    <t>山県郡豊平町</t>
  </si>
  <si>
    <t>34367</t>
  </si>
  <si>
    <t>34368</t>
  </si>
  <si>
    <t>34369</t>
  </si>
  <si>
    <t>高田郡吉田町</t>
  </si>
  <si>
    <t>34381</t>
  </si>
  <si>
    <t>高田郡八千代町</t>
  </si>
  <si>
    <t>34382</t>
  </si>
  <si>
    <t>高田郡美土里町</t>
  </si>
  <si>
    <t>34383</t>
  </si>
  <si>
    <t>高田郡高宮町</t>
  </si>
  <si>
    <t>34384</t>
  </si>
  <si>
    <t>高田郡甲田町</t>
  </si>
  <si>
    <t>34385</t>
  </si>
  <si>
    <t>高田郡向原町</t>
  </si>
  <si>
    <t>34386</t>
  </si>
  <si>
    <t>賀茂郡黒瀬町</t>
  </si>
  <si>
    <t>34402</t>
  </si>
  <si>
    <t>賀茂郡福富町</t>
  </si>
  <si>
    <t>34405</t>
  </si>
  <si>
    <t>賀茂郡豊栄町</t>
  </si>
  <si>
    <t>34406</t>
  </si>
  <si>
    <t>賀茂郡大和町</t>
  </si>
  <si>
    <t>34407</t>
  </si>
  <si>
    <t>賀茂郡河内町</t>
  </si>
  <si>
    <t>34408</t>
  </si>
  <si>
    <t>豊田郡本郷町</t>
  </si>
  <si>
    <t>34421</t>
  </si>
  <si>
    <t>豊田郡安芸津町</t>
  </si>
  <si>
    <t>34422</t>
  </si>
  <si>
    <t>豊田郡安浦町</t>
  </si>
  <si>
    <t>34423</t>
  </si>
  <si>
    <t>豊田郡川尻町</t>
  </si>
  <si>
    <t>34424</t>
  </si>
  <si>
    <t>豊田郡豊浜町</t>
  </si>
  <si>
    <t>34425</t>
  </si>
  <si>
    <t>豊田郡豊町</t>
  </si>
  <si>
    <t>34426</t>
  </si>
  <si>
    <t>豊田郡大崎町</t>
  </si>
  <si>
    <t>34427</t>
  </si>
  <si>
    <t>豊田郡東野町</t>
  </si>
  <si>
    <t>34428</t>
  </si>
  <si>
    <t>豊田郡木江町</t>
  </si>
  <si>
    <t>34429</t>
  </si>
  <si>
    <t>豊田郡瀬戸田町</t>
  </si>
  <si>
    <t>34430</t>
  </si>
  <si>
    <t>34431</t>
  </si>
  <si>
    <t>御調郡御調町</t>
  </si>
  <si>
    <t>34441</t>
  </si>
  <si>
    <t>御調郡久井町</t>
  </si>
  <si>
    <t>34442</t>
  </si>
  <si>
    <t>御調郡向島町</t>
  </si>
  <si>
    <t>34444</t>
  </si>
  <si>
    <t>世羅郡甲山町</t>
  </si>
  <si>
    <t>34461</t>
  </si>
  <si>
    <t>34462</t>
  </si>
  <si>
    <t>世羅郡世羅西町</t>
  </si>
  <si>
    <t>34463</t>
  </si>
  <si>
    <t>沼隈郡内海町</t>
  </si>
  <si>
    <t>34481</t>
  </si>
  <si>
    <t>沼隈郡沼隈町</t>
  </si>
  <si>
    <t>34482</t>
  </si>
  <si>
    <t>深安郡神辺町</t>
  </si>
  <si>
    <t>34501</t>
  </si>
  <si>
    <t>芦品郡新市町</t>
  </si>
  <si>
    <t>34524</t>
  </si>
  <si>
    <t>神石郡油木町</t>
  </si>
  <si>
    <t>34541</t>
  </si>
  <si>
    <t>神石郡神石町</t>
  </si>
  <si>
    <t>34542</t>
  </si>
  <si>
    <t>神石郡豊松村</t>
  </si>
  <si>
    <t>34543</t>
  </si>
  <si>
    <t>神石郡三和町</t>
  </si>
  <si>
    <t>34544</t>
  </si>
  <si>
    <t>34545</t>
  </si>
  <si>
    <t>甲奴郡上下町</t>
  </si>
  <si>
    <t>34561</t>
  </si>
  <si>
    <t>甲奴郡総領町</t>
  </si>
  <si>
    <t>34562</t>
  </si>
  <si>
    <t>甲奴郡甲奴町</t>
  </si>
  <si>
    <t>34563</t>
  </si>
  <si>
    <t>双三郡君田村</t>
  </si>
  <si>
    <t>34581</t>
  </si>
  <si>
    <t>双三郡布野村</t>
  </si>
  <si>
    <t>34582</t>
  </si>
  <si>
    <t>双三郡作木村</t>
  </si>
  <si>
    <t>34583</t>
  </si>
  <si>
    <t>双三郡吉舎町</t>
  </si>
  <si>
    <t>34584</t>
  </si>
  <si>
    <t>双三郡三良坂町</t>
  </si>
  <si>
    <t>34585</t>
  </si>
  <si>
    <t>双三郡三和町</t>
  </si>
  <si>
    <t>34586</t>
  </si>
  <si>
    <t>比婆郡西城町</t>
  </si>
  <si>
    <t>34601</t>
  </si>
  <si>
    <t>比婆郡東城町</t>
  </si>
  <si>
    <t>34602</t>
  </si>
  <si>
    <t>比婆郡口和町</t>
  </si>
  <si>
    <t>34603</t>
  </si>
  <si>
    <t>比婆郡高野町</t>
  </si>
  <si>
    <t>34604</t>
  </si>
  <si>
    <t>比婆郡比和町</t>
  </si>
  <si>
    <t>34605</t>
  </si>
  <si>
    <t>35201</t>
  </si>
  <si>
    <t>35202</t>
  </si>
  <si>
    <t>35203</t>
  </si>
  <si>
    <t>35204</t>
  </si>
  <si>
    <t>徳山市</t>
  </si>
  <si>
    <t>35205</t>
  </si>
  <si>
    <t>35206</t>
  </si>
  <si>
    <t>35207</t>
  </si>
  <si>
    <t>35208</t>
  </si>
  <si>
    <t>小野田市</t>
  </si>
  <si>
    <t>35209</t>
  </si>
  <si>
    <t>35210</t>
  </si>
  <si>
    <t>35211</t>
  </si>
  <si>
    <t>35212</t>
  </si>
  <si>
    <t>35213</t>
  </si>
  <si>
    <t>新南陽市</t>
  </si>
  <si>
    <t>35214</t>
  </si>
  <si>
    <t>35215</t>
  </si>
  <si>
    <t>35216</t>
  </si>
  <si>
    <t>大島郡久賀町</t>
  </si>
  <si>
    <t>35301</t>
  </si>
  <si>
    <t>大島郡大島町</t>
  </si>
  <si>
    <t>35302</t>
  </si>
  <si>
    <t>大島郡東和町</t>
  </si>
  <si>
    <t>35303</t>
  </si>
  <si>
    <t>大島郡橘町</t>
  </si>
  <si>
    <t>35304</t>
  </si>
  <si>
    <t>35305</t>
  </si>
  <si>
    <t>35321</t>
  </si>
  <si>
    <t>玖珂郡由宇町</t>
  </si>
  <si>
    <t>35322</t>
  </si>
  <si>
    <t>玖珂郡玖珂町</t>
  </si>
  <si>
    <t>35323</t>
  </si>
  <si>
    <t>玖珂郡本郷村</t>
  </si>
  <si>
    <t>35324</t>
  </si>
  <si>
    <t>玖珂郡周東町</t>
  </si>
  <si>
    <t>35325</t>
  </si>
  <si>
    <t>玖珂郡錦町</t>
  </si>
  <si>
    <t>35326</t>
  </si>
  <si>
    <t>玖珂郡大畠町</t>
  </si>
  <si>
    <t>35327</t>
  </si>
  <si>
    <t>玖珂郡美川町</t>
  </si>
  <si>
    <t>35328</t>
  </si>
  <si>
    <t>玖珂郡美和町</t>
  </si>
  <si>
    <t>35329</t>
  </si>
  <si>
    <t>35341</t>
  </si>
  <si>
    <t>熊毛郡大和町</t>
  </si>
  <si>
    <t>35342</t>
  </si>
  <si>
    <t>35343</t>
  </si>
  <si>
    <t>35344</t>
  </si>
  <si>
    <t>熊毛郡熊毛町</t>
  </si>
  <si>
    <t>35345</t>
  </si>
  <si>
    <t>都濃郡鹿野町</t>
  </si>
  <si>
    <t>35361</t>
  </si>
  <si>
    <t>佐波郡徳地町</t>
  </si>
  <si>
    <t>35381</t>
  </si>
  <si>
    <t>吉敷郡秋穂町</t>
  </si>
  <si>
    <t>35401</t>
  </si>
  <si>
    <t>吉敷郡小郡町</t>
  </si>
  <si>
    <t>35402</t>
  </si>
  <si>
    <t>吉敷郡阿知須町</t>
  </si>
  <si>
    <t>35403</t>
  </si>
  <si>
    <t>厚狭郡楠町</t>
  </si>
  <si>
    <t>35421</t>
  </si>
  <si>
    <t>厚狭郡山陽町</t>
  </si>
  <si>
    <t>35422</t>
  </si>
  <si>
    <t>豊浦郡菊川町</t>
  </si>
  <si>
    <t>35441</t>
  </si>
  <si>
    <t>豊浦郡豊田町</t>
  </si>
  <si>
    <t>35442</t>
  </si>
  <si>
    <t>豊浦郡豊浦町</t>
  </si>
  <si>
    <t>35443</t>
  </si>
  <si>
    <t>豊浦郡豊北町</t>
  </si>
  <si>
    <t>35444</t>
  </si>
  <si>
    <t>美祢郡美東町</t>
  </si>
  <si>
    <t>35461</t>
  </si>
  <si>
    <t>美祢郡秋芳町</t>
  </si>
  <si>
    <t>35462</t>
  </si>
  <si>
    <t>大津郡三隅町</t>
  </si>
  <si>
    <t>35481</t>
  </si>
  <si>
    <t>大津郡日置町</t>
  </si>
  <si>
    <t>35482</t>
  </si>
  <si>
    <t>大津郡油谷町</t>
  </si>
  <si>
    <t>35483</t>
  </si>
  <si>
    <t>阿武郡川上村</t>
  </si>
  <si>
    <t>35501</t>
  </si>
  <si>
    <t>35502</t>
  </si>
  <si>
    <t>阿武郡田万川町</t>
  </si>
  <si>
    <t>35503</t>
  </si>
  <si>
    <t>阿武郡阿東町</t>
  </si>
  <si>
    <t>35504</t>
  </si>
  <si>
    <t>阿武郡むつみ村</t>
  </si>
  <si>
    <t>35505</t>
  </si>
  <si>
    <t>阿武郡須佐町</t>
  </si>
  <si>
    <t>35506</t>
  </si>
  <si>
    <t>阿武郡旭村</t>
  </si>
  <si>
    <t>35507</t>
  </si>
  <si>
    <t>阿武郡福栄村</t>
  </si>
  <si>
    <t>35508</t>
  </si>
  <si>
    <t>36201</t>
  </si>
  <si>
    <t>36202</t>
  </si>
  <si>
    <t>36203</t>
  </si>
  <si>
    <t>36204</t>
  </si>
  <si>
    <t>36205</t>
  </si>
  <si>
    <t>36206</t>
  </si>
  <si>
    <t>36207</t>
  </si>
  <si>
    <t>36208</t>
  </si>
  <si>
    <t>36301</t>
  </si>
  <si>
    <t>36302</t>
  </si>
  <si>
    <t>36321</t>
  </si>
  <si>
    <t>36341</t>
  </si>
  <si>
    <t>36342</t>
  </si>
  <si>
    <t>那賀郡那賀川町</t>
  </si>
  <si>
    <t>36361</t>
  </si>
  <si>
    <t>那賀郡羽ノ浦町</t>
  </si>
  <si>
    <t>36362</t>
  </si>
  <si>
    <t>那賀郡鷲敷町</t>
  </si>
  <si>
    <t>36363</t>
  </si>
  <si>
    <t>那賀郡相生町</t>
  </si>
  <si>
    <t>36364</t>
  </si>
  <si>
    <t>那賀郡上那賀町</t>
  </si>
  <si>
    <t>36365</t>
  </si>
  <si>
    <t>那賀郡木沢村</t>
  </si>
  <si>
    <t>36366</t>
  </si>
  <si>
    <t>那賀郡木頭村</t>
  </si>
  <si>
    <t>36367</t>
  </si>
  <si>
    <t>36368</t>
  </si>
  <si>
    <t>海部郡由岐町</t>
  </si>
  <si>
    <t>36381</t>
  </si>
  <si>
    <t>海部郡日和佐町</t>
  </si>
  <si>
    <t>36382</t>
  </si>
  <si>
    <t>36383</t>
  </si>
  <si>
    <t>海部郡海南町</t>
  </si>
  <si>
    <t>36384</t>
  </si>
  <si>
    <t>海部郡海部町</t>
  </si>
  <si>
    <t>36385</t>
  </si>
  <si>
    <t>海部郡宍喰町</t>
  </si>
  <si>
    <t>36386</t>
  </si>
  <si>
    <t>36387</t>
  </si>
  <si>
    <t>36388</t>
  </si>
  <si>
    <t>36401</t>
  </si>
  <si>
    <t>36402</t>
  </si>
  <si>
    <t>36403</t>
  </si>
  <si>
    <t>36404</t>
  </si>
  <si>
    <t>36405</t>
  </si>
  <si>
    <t>板野郡吉野町</t>
  </si>
  <si>
    <t>36406</t>
  </si>
  <si>
    <t>板野郡土成町</t>
  </si>
  <si>
    <t>36407</t>
  </si>
  <si>
    <t>阿波郡市場町</t>
  </si>
  <si>
    <t>36421</t>
  </si>
  <si>
    <t>阿波郡阿波町</t>
  </si>
  <si>
    <t>36422</t>
  </si>
  <si>
    <t>麻植郡鴨島町</t>
  </si>
  <si>
    <t>36441</t>
  </si>
  <si>
    <t>麻植郡川島町</t>
  </si>
  <si>
    <t>36442</t>
  </si>
  <si>
    <t>麻植郡山川町</t>
  </si>
  <si>
    <t>36443</t>
  </si>
  <si>
    <t>麻植郡美郷村</t>
  </si>
  <si>
    <t>36444</t>
  </si>
  <si>
    <t>美馬郡脇町</t>
  </si>
  <si>
    <t>36461</t>
  </si>
  <si>
    <t>美馬郡美馬町</t>
  </si>
  <si>
    <t>36462</t>
  </si>
  <si>
    <t>美馬郡半田町</t>
  </si>
  <si>
    <t>36463</t>
  </si>
  <si>
    <t>美馬郡貞光町</t>
  </si>
  <si>
    <t>36464</t>
  </si>
  <si>
    <t>美馬郡一宇村</t>
  </si>
  <si>
    <t>36465</t>
  </si>
  <si>
    <t>美馬郡穴吹町</t>
  </si>
  <si>
    <t>36466</t>
  </si>
  <si>
    <t>美馬郡木屋平村</t>
  </si>
  <si>
    <t>36467</t>
  </si>
  <si>
    <t>36468</t>
  </si>
  <si>
    <t>三好郡三野町</t>
  </si>
  <si>
    <t>36481</t>
  </si>
  <si>
    <t>三好郡三好町</t>
  </si>
  <si>
    <t>36482</t>
  </si>
  <si>
    <t>三好郡池田町</t>
  </si>
  <si>
    <t>36483</t>
  </si>
  <si>
    <t>三好郡山城町</t>
  </si>
  <si>
    <t>36484</t>
  </si>
  <si>
    <t>三好郡井川町</t>
  </si>
  <si>
    <t>36485</t>
  </si>
  <si>
    <t>三好郡三加茂町</t>
  </si>
  <si>
    <t>36486</t>
  </si>
  <si>
    <t>三好郡東祖谷山村</t>
  </si>
  <si>
    <t>36487</t>
  </si>
  <si>
    <t>三好郡西祖谷山村</t>
  </si>
  <si>
    <t>36488</t>
  </si>
  <si>
    <t>36489</t>
  </si>
  <si>
    <t>37201</t>
  </si>
  <si>
    <t>37202</t>
  </si>
  <si>
    <t>37203</t>
  </si>
  <si>
    <t>37204</t>
  </si>
  <si>
    <t>37205</t>
  </si>
  <si>
    <t>37206</t>
  </si>
  <si>
    <t>37207</t>
  </si>
  <si>
    <t>37208</t>
  </si>
  <si>
    <t>大川郡引田町</t>
  </si>
  <si>
    <t>37301</t>
  </si>
  <si>
    <t>大川郡白鳥町</t>
  </si>
  <si>
    <t>37302</t>
  </si>
  <si>
    <t>大川郡大内町</t>
  </si>
  <si>
    <t>37303</t>
  </si>
  <si>
    <t>大川郡津田町</t>
  </si>
  <si>
    <t>37304</t>
  </si>
  <si>
    <t>大川郡大川町</t>
  </si>
  <si>
    <t>37305</t>
  </si>
  <si>
    <t>大川郡志度町</t>
  </si>
  <si>
    <t>37306</t>
  </si>
  <si>
    <t>大川郡寒川町</t>
  </si>
  <si>
    <t>37307</t>
  </si>
  <si>
    <t>大川郡長尾町</t>
  </si>
  <si>
    <t>37308</t>
  </si>
  <si>
    <t>小豆郡内海町</t>
  </si>
  <si>
    <t>37321</t>
  </si>
  <si>
    <t>37322</t>
  </si>
  <si>
    <t>小豆郡池田町</t>
  </si>
  <si>
    <t>37323</t>
  </si>
  <si>
    <t>37324</t>
  </si>
  <si>
    <t>37341</t>
  </si>
  <si>
    <t>木田郡牟礼町</t>
  </si>
  <si>
    <t>37342</t>
  </si>
  <si>
    <t>木田郡庵治町</t>
  </si>
  <si>
    <t>37343</t>
  </si>
  <si>
    <t>香川郡塩江町</t>
  </si>
  <si>
    <t>37361</t>
  </si>
  <si>
    <t>香川郡香川町</t>
  </si>
  <si>
    <t>37362</t>
  </si>
  <si>
    <t>香川郡香南町</t>
  </si>
  <si>
    <t>37363</t>
  </si>
  <si>
    <t>37364</t>
  </si>
  <si>
    <t>綾歌郡綾上町</t>
  </si>
  <si>
    <t>37381</t>
  </si>
  <si>
    <t>綾歌郡綾南町</t>
  </si>
  <si>
    <t>37382</t>
  </si>
  <si>
    <t>綾歌郡国分寺町</t>
  </si>
  <si>
    <t>37383</t>
  </si>
  <si>
    <t>綾歌郡綾歌町</t>
  </si>
  <si>
    <t>37384</t>
  </si>
  <si>
    <t>綾歌郡飯山町</t>
  </si>
  <si>
    <t>37385</t>
  </si>
  <si>
    <t>37386</t>
  </si>
  <si>
    <t>37387</t>
  </si>
  <si>
    <t>仲多度郡琴南町</t>
  </si>
  <si>
    <t>37401</t>
  </si>
  <si>
    <t>仲多度郡満濃町</t>
  </si>
  <si>
    <t>37402</t>
  </si>
  <si>
    <t>37403</t>
  </si>
  <si>
    <t>37404</t>
  </si>
  <si>
    <t>仲多度郡仲南町</t>
  </si>
  <si>
    <t>37405</t>
  </si>
  <si>
    <t>37406</t>
  </si>
  <si>
    <t>三豊郡高瀬町</t>
  </si>
  <si>
    <t>37421</t>
  </si>
  <si>
    <t>三豊郡山本町</t>
  </si>
  <si>
    <t>37422</t>
  </si>
  <si>
    <t>三豊郡三野町</t>
  </si>
  <si>
    <t>37423</t>
  </si>
  <si>
    <t>三豊郡大野原町</t>
  </si>
  <si>
    <t>37424</t>
  </si>
  <si>
    <t>三豊郡豊中町</t>
  </si>
  <si>
    <t>37425</t>
  </si>
  <si>
    <t>三豊郡詫間町</t>
  </si>
  <si>
    <t>37426</t>
  </si>
  <si>
    <t>三豊郡仁尾町</t>
  </si>
  <si>
    <t>37427</t>
  </si>
  <si>
    <t>三豊郡豊浜町</t>
  </si>
  <si>
    <t>37428</t>
  </si>
  <si>
    <t>三豊郡財田町</t>
  </si>
  <si>
    <t>37429</t>
  </si>
  <si>
    <t>38201</t>
  </si>
  <si>
    <t>38202</t>
  </si>
  <si>
    <t>38203</t>
  </si>
  <si>
    <t>38204</t>
  </si>
  <si>
    <t>38205</t>
  </si>
  <si>
    <t>38206</t>
  </si>
  <si>
    <t>38207</t>
  </si>
  <si>
    <t>川之江市</t>
  </si>
  <si>
    <t>38208</t>
  </si>
  <si>
    <t>伊予三島市</t>
  </si>
  <si>
    <t>38209</t>
  </si>
  <si>
    <t>38210</t>
  </si>
  <si>
    <t>北条市</t>
  </si>
  <si>
    <t>38211</t>
  </si>
  <si>
    <t>東予市</t>
  </si>
  <si>
    <t>38212</t>
  </si>
  <si>
    <t>38213</t>
  </si>
  <si>
    <t>38214</t>
  </si>
  <si>
    <t>38215</t>
  </si>
  <si>
    <t>宇摩郡新宮村</t>
  </si>
  <si>
    <t>38301</t>
  </si>
  <si>
    <t>宇摩郡土居町</t>
  </si>
  <si>
    <t>38302</t>
  </si>
  <si>
    <t>宇摩郡別子山村</t>
  </si>
  <si>
    <t>38303</t>
  </si>
  <si>
    <t>周桑郡小松町</t>
  </si>
  <si>
    <t>38321</t>
  </si>
  <si>
    <t>周桑郡丹原町</t>
  </si>
  <si>
    <t>38323</t>
  </si>
  <si>
    <t>越智郡朝倉村</t>
  </si>
  <si>
    <t>38341</t>
  </si>
  <si>
    <t>越智郡玉川町</t>
  </si>
  <si>
    <t>38342</t>
  </si>
  <si>
    <t>越智郡波方町</t>
  </si>
  <si>
    <t>38343</t>
  </si>
  <si>
    <t>越智郡大西町</t>
  </si>
  <si>
    <t>38344</t>
  </si>
  <si>
    <t>越智郡菊間町</t>
  </si>
  <si>
    <t>38345</t>
  </si>
  <si>
    <t>越智郡吉海町</t>
  </si>
  <si>
    <t>38346</t>
  </si>
  <si>
    <t>越智郡宮窪町</t>
  </si>
  <si>
    <t>38347</t>
  </si>
  <si>
    <t>越智郡伯方町</t>
  </si>
  <si>
    <t>38348</t>
  </si>
  <si>
    <t>越智郡魚島村</t>
  </si>
  <si>
    <t>38349</t>
  </si>
  <si>
    <t>越智郡弓削町</t>
  </si>
  <si>
    <t>38350</t>
  </si>
  <si>
    <t>越智郡生名村</t>
  </si>
  <si>
    <t>38351</t>
  </si>
  <si>
    <t>越智郡岩城村</t>
  </si>
  <si>
    <t>38352</t>
  </si>
  <si>
    <t>越智郡上浦町</t>
  </si>
  <si>
    <t>38353</t>
  </si>
  <si>
    <t>越智郡大三島町</t>
  </si>
  <si>
    <t>38354</t>
  </si>
  <si>
    <t>越智郡関前村</t>
  </si>
  <si>
    <t>38355</t>
  </si>
  <si>
    <t>38356</t>
  </si>
  <si>
    <t>温泉郡重信町</t>
  </si>
  <si>
    <t>38361</t>
  </si>
  <si>
    <t>温泉郡川内町</t>
  </si>
  <si>
    <t>38362</t>
  </si>
  <si>
    <t>温泉郡中島町</t>
  </si>
  <si>
    <t>38363</t>
  </si>
  <si>
    <t>上浮穴郡久万町</t>
  </si>
  <si>
    <t>38381</t>
  </si>
  <si>
    <t>上浮穴郡面河村</t>
  </si>
  <si>
    <t>38382</t>
  </si>
  <si>
    <t>上浮穴郡美川村</t>
  </si>
  <si>
    <t>38383</t>
  </si>
  <si>
    <t>上浮穴郡柳谷村</t>
  </si>
  <si>
    <t>38384</t>
  </si>
  <si>
    <t>上浮穴郡小田町</t>
  </si>
  <si>
    <t>38385</t>
  </si>
  <si>
    <t>38386</t>
  </si>
  <si>
    <t>38401</t>
  </si>
  <si>
    <t>38402</t>
  </si>
  <si>
    <t>伊予郡広田村</t>
  </si>
  <si>
    <t>38403</t>
  </si>
  <si>
    <t>伊予郡中山町</t>
  </si>
  <si>
    <t>38404</t>
  </si>
  <si>
    <t>伊予郡双海町</t>
  </si>
  <si>
    <t>38405</t>
  </si>
  <si>
    <t>喜多郡長浜町</t>
  </si>
  <si>
    <t>38421</t>
  </si>
  <si>
    <t>38422</t>
  </si>
  <si>
    <t>喜多郡五十崎町</t>
  </si>
  <si>
    <t>38423</t>
  </si>
  <si>
    <t>喜多郡肱川町</t>
  </si>
  <si>
    <t>38424</t>
  </si>
  <si>
    <t>喜多郡河辺村</t>
  </si>
  <si>
    <t>38425</t>
  </si>
  <si>
    <t>西宇和郡保内町</t>
  </si>
  <si>
    <t>38441</t>
  </si>
  <si>
    <t>38442</t>
  </si>
  <si>
    <t>西宇和郡瀬戸町</t>
  </si>
  <si>
    <t>38443</t>
  </si>
  <si>
    <t>西宇和郡三崎町</t>
  </si>
  <si>
    <t>38444</t>
  </si>
  <si>
    <t>西宇和郡三瓶町</t>
  </si>
  <si>
    <t>38445</t>
  </si>
  <si>
    <t>東宇和郡明浜町</t>
  </si>
  <si>
    <t>38461</t>
  </si>
  <si>
    <t>東宇和郡宇和町</t>
  </si>
  <si>
    <t>38462</t>
  </si>
  <si>
    <t>東宇和郡野村町</t>
  </si>
  <si>
    <t>38463</t>
  </si>
  <si>
    <t>東宇和郡城川町</t>
  </si>
  <si>
    <t>38464</t>
  </si>
  <si>
    <t>北宇和郡吉田町</t>
  </si>
  <si>
    <t>38481</t>
  </si>
  <si>
    <t>北宇和郡三間町</t>
  </si>
  <si>
    <t>38482</t>
  </si>
  <si>
    <t>北宇和郡広見町</t>
  </si>
  <si>
    <t>38483</t>
  </si>
  <si>
    <t>38484</t>
  </si>
  <si>
    <t>北宇和郡日吉村</t>
  </si>
  <si>
    <t>38485</t>
  </si>
  <si>
    <t>北宇和郡津島町</t>
  </si>
  <si>
    <t>38486</t>
  </si>
  <si>
    <t>38488</t>
  </si>
  <si>
    <t>南宇和郡内海村</t>
  </si>
  <si>
    <t>38501</t>
  </si>
  <si>
    <t>南宇和郡御荘町</t>
  </si>
  <si>
    <t>38502</t>
  </si>
  <si>
    <t>南宇和郡城辺町</t>
  </si>
  <si>
    <t>38503</t>
  </si>
  <si>
    <t>南宇和郡一本松町</t>
  </si>
  <si>
    <t>38504</t>
  </si>
  <si>
    <t>南宇和郡西海町</t>
  </si>
  <si>
    <t>38505</t>
  </si>
  <si>
    <t>38506</t>
  </si>
  <si>
    <t>39201</t>
  </si>
  <si>
    <t>39202</t>
  </si>
  <si>
    <t>39203</t>
  </si>
  <si>
    <t>39204</t>
  </si>
  <si>
    <t>39205</t>
  </si>
  <si>
    <t>39206</t>
  </si>
  <si>
    <t>中村市</t>
  </si>
  <si>
    <t>39207</t>
  </si>
  <si>
    <t>39208</t>
  </si>
  <si>
    <t>39209</t>
  </si>
  <si>
    <t>39210</t>
  </si>
  <si>
    <t>39211</t>
  </si>
  <si>
    <t>39212</t>
  </si>
  <si>
    <t>39301</t>
  </si>
  <si>
    <t>39302</t>
  </si>
  <si>
    <t>39303</t>
  </si>
  <si>
    <t>39304</t>
  </si>
  <si>
    <t>39305</t>
  </si>
  <si>
    <t>39306</t>
  </si>
  <si>
    <t>39307</t>
  </si>
  <si>
    <t>香美郡赤岡町</t>
  </si>
  <si>
    <t>39321</t>
  </si>
  <si>
    <t>香美郡香我美町</t>
  </si>
  <si>
    <t>39322</t>
  </si>
  <si>
    <t>香美郡土佐山田町</t>
  </si>
  <si>
    <t>39323</t>
  </si>
  <si>
    <t>香美郡野市町</t>
  </si>
  <si>
    <t>39324</t>
  </si>
  <si>
    <t>香美郡夜須町</t>
  </si>
  <si>
    <t>39325</t>
  </si>
  <si>
    <t>香美郡香北町</t>
  </si>
  <si>
    <t>39326</t>
  </si>
  <si>
    <t>香美郡吉川村</t>
  </si>
  <si>
    <t>39327</t>
  </si>
  <si>
    <t>香美郡物部村</t>
  </si>
  <si>
    <t>39328</t>
  </si>
  <si>
    <t>39341</t>
  </si>
  <si>
    <t>39344</t>
  </si>
  <si>
    <t>土佐郡鏡村</t>
  </si>
  <si>
    <t>39361</t>
  </si>
  <si>
    <t>土佐郡土佐山村</t>
  </si>
  <si>
    <t>39362</t>
  </si>
  <si>
    <t>39363</t>
  </si>
  <si>
    <t>39364</t>
  </si>
  <si>
    <t>土佐郡本川村</t>
  </si>
  <si>
    <t>39365</t>
  </si>
  <si>
    <t>吾川郡伊野町</t>
  </si>
  <si>
    <t>39381</t>
  </si>
  <si>
    <t>吾川郡池川町</t>
  </si>
  <si>
    <t>39382</t>
  </si>
  <si>
    <t>吾川郡春野町</t>
  </si>
  <si>
    <t>39383</t>
  </si>
  <si>
    <t>吾川郡吾川村</t>
  </si>
  <si>
    <t>39384</t>
  </si>
  <si>
    <t>吾川郡吾北村</t>
  </si>
  <si>
    <t>39385</t>
  </si>
  <si>
    <t>39386</t>
  </si>
  <si>
    <t>39387</t>
  </si>
  <si>
    <t>39401</t>
  </si>
  <si>
    <t>39402</t>
  </si>
  <si>
    <t>39403</t>
  </si>
  <si>
    <t>高岡郡窪川町</t>
  </si>
  <si>
    <t>39404</t>
  </si>
  <si>
    <t>39405</t>
  </si>
  <si>
    <t>高岡郡大野見村</t>
  </si>
  <si>
    <t>39406</t>
  </si>
  <si>
    <t>高岡郡東津野村</t>
  </si>
  <si>
    <t>39407</t>
  </si>
  <si>
    <t>高岡郡葉山村</t>
  </si>
  <si>
    <t>39408</t>
  </si>
  <si>
    <t>高岡郡仁淀村</t>
  </si>
  <si>
    <t>39409</t>
  </si>
  <si>
    <t>39410</t>
  </si>
  <si>
    <t>39411</t>
  </si>
  <si>
    <t>39412</t>
  </si>
  <si>
    <t>幡多郡佐賀町</t>
  </si>
  <si>
    <t>39421</t>
  </si>
  <si>
    <t>幡多郡大正町</t>
  </si>
  <si>
    <t>39422</t>
  </si>
  <si>
    <t>幡多郡大方町</t>
  </si>
  <si>
    <t>39423</t>
  </si>
  <si>
    <t>39424</t>
  </si>
  <si>
    <t>幡多郡十和村</t>
  </si>
  <si>
    <t>39425</t>
  </si>
  <si>
    <t>幡多郡西土佐村</t>
  </si>
  <si>
    <t>39426</t>
  </si>
  <si>
    <t>39427</t>
  </si>
  <si>
    <t>39428</t>
  </si>
  <si>
    <t>40101</t>
  </si>
  <si>
    <t>40103</t>
  </si>
  <si>
    <t>40105</t>
  </si>
  <si>
    <t>40106</t>
  </si>
  <si>
    <t>40107</t>
  </si>
  <si>
    <t>40108</t>
  </si>
  <si>
    <t>40109</t>
  </si>
  <si>
    <t>40131</t>
  </si>
  <si>
    <t>40132</t>
  </si>
  <si>
    <t>40133</t>
  </si>
  <si>
    <t>40134</t>
  </si>
  <si>
    <t>40135</t>
  </si>
  <si>
    <t>40136</t>
  </si>
  <si>
    <t>40137</t>
  </si>
  <si>
    <t>40202</t>
  </si>
  <si>
    <t>40203</t>
  </si>
  <si>
    <t>40204</t>
  </si>
  <si>
    <t>40205</t>
  </si>
  <si>
    <t>40206</t>
  </si>
  <si>
    <t>40207</t>
  </si>
  <si>
    <t>山田市</t>
  </si>
  <si>
    <t>40208</t>
  </si>
  <si>
    <t>甘木市</t>
  </si>
  <si>
    <t>40209</t>
  </si>
  <si>
    <t>40210</t>
  </si>
  <si>
    <t>40211</t>
  </si>
  <si>
    <t>40212</t>
  </si>
  <si>
    <t>40213</t>
  </si>
  <si>
    <t>40214</t>
  </si>
  <si>
    <t>40215</t>
  </si>
  <si>
    <t>40216</t>
  </si>
  <si>
    <t>40217</t>
  </si>
  <si>
    <t>40218</t>
  </si>
  <si>
    <t>40219</t>
  </si>
  <si>
    <t>40220</t>
  </si>
  <si>
    <t>40221</t>
  </si>
  <si>
    <t>前原市</t>
  </si>
  <si>
    <t>40222</t>
  </si>
  <si>
    <t>40223</t>
  </si>
  <si>
    <t>40224</t>
  </si>
  <si>
    <t>40225</t>
  </si>
  <si>
    <t>40226</t>
  </si>
  <si>
    <t>40227</t>
  </si>
  <si>
    <t>40228</t>
  </si>
  <si>
    <t>40229</t>
  </si>
  <si>
    <t>40230</t>
  </si>
  <si>
    <t>40231</t>
  </si>
  <si>
    <t>筑紫郡那珂川町</t>
  </si>
  <si>
    <t>40305</t>
  </si>
  <si>
    <t>粕屋郡宇美町</t>
  </si>
  <si>
    <t>40341</t>
  </si>
  <si>
    <t>粕屋郡篠栗町</t>
  </si>
  <si>
    <t>40342</t>
  </si>
  <si>
    <t>粕屋郡志免町</t>
  </si>
  <si>
    <t>40343</t>
  </si>
  <si>
    <t>粕屋郡須恵町</t>
  </si>
  <si>
    <t>40344</t>
  </si>
  <si>
    <t>粕屋郡新宮町</t>
  </si>
  <si>
    <t>40345</t>
  </si>
  <si>
    <t>粕屋郡古賀町</t>
  </si>
  <si>
    <t>40347</t>
  </si>
  <si>
    <t>粕屋郡久山町</t>
  </si>
  <si>
    <t>40348</t>
  </si>
  <si>
    <t>粕屋郡粕屋町</t>
  </si>
  <si>
    <t>40349</t>
  </si>
  <si>
    <t>宗像郡福間町</t>
  </si>
  <si>
    <t>40362</t>
  </si>
  <si>
    <t>宗像郡津屋崎町</t>
  </si>
  <si>
    <t>40363</t>
  </si>
  <si>
    <t>宗像郡玄海町</t>
  </si>
  <si>
    <t>40364</t>
  </si>
  <si>
    <t>宗像郡大島村</t>
  </si>
  <si>
    <t>40365</t>
  </si>
  <si>
    <t>40381</t>
  </si>
  <si>
    <t>40382</t>
  </si>
  <si>
    <t>40383</t>
  </si>
  <si>
    <t>40384</t>
  </si>
  <si>
    <t>40401</t>
  </si>
  <si>
    <t>40402</t>
  </si>
  <si>
    <t>鞍手郡宮田町</t>
  </si>
  <si>
    <t>40403</t>
  </si>
  <si>
    <t>鞍手郡若宮町</t>
  </si>
  <si>
    <t>40404</t>
  </si>
  <si>
    <t>40421</t>
  </si>
  <si>
    <t>嘉穂郡稲築町</t>
  </si>
  <si>
    <t>40422</t>
  </si>
  <si>
    <t>嘉穂郡碓井町</t>
  </si>
  <si>
    <t>40423</t>
  </si>
  <si>
    <t>嘉穂郡嘉穂町</t>
  </si>
  <si>
    <t>40424</t>
  </si>
  <si>
    <t>嘉穂郡筑穂町</t>
  </si>
  <si>
    <t>40425</t>
  </si>
  <si>
    <t>嘉穂郡穂波町</t>
  </si>
  <si>
    <t>40426</t>
  </si>
  <si>
    <t>嘉穂郡庄内町</t>
  </si>
  <si>
    <t>40427</t>
  </si>
  <si>
    <t>嘉穂郡頴田町</t>
  </si>
  <si>
    <t>40428</t>
  </si>
  <si>
    <t>朝倉郡杷木町</t>
  </si>
  <si>
    <t>40441</t>
  </si>
  <si>
    <t>朝倉郡朝倉町</t>
  </si>
  <si>
    <t>40442</t>
  </si>
  <si>
    <t>朝倉郡三輪町</t>
  </si>
  <si>
    <t>40443</t>
  </si>
  <si>
    <t>朝倉郡夜須町</t>
  </si>
  <si>
    <t>40444</t>
  </si>
  <si>
    <t>朝倉郡小石原村</t>
  </si>
  <si>
    <t>40445</t>
  </si>
  <si>
    <t>朝倉郡宝珠山村</t>
  </si>
  <si>
    <t>40446</t>
  </si>
  <si>
    <t>40447</t>
  </si>
  <si>
    <t>40448</t>
  </si>
  <si>
    <t>糸島郡前原町</t>
  </si>
  <si>
    <t>40461</t>
  </si>
  <si>
    <t>糸島郡二丈町</t>
  </si>
  <si>
    <t>40462</t>
  </si>
  <si>
    <t>糸島郡志摩町</t>
  </si>
  <si>
    <t>40463</t>
  </si>
  <si>
    <t>浮羽郡吉井町</t>
  </si>
  <si>
    <t>40481</t>
  </si>
  <si>
    <t>浮羽郡田主丸町</t>
  </si>
  <si>
    <t>40482</t>
  </si>
  <si>
    <t>浮羽郡浮羽町</t>
  </si>
  <si>
    <t>40483</t>
  </si>
  <si>
    <t>三井郡北野町</t>
  </si>
  <si>
    <t>40501</t>
  </si>
  <si>
    <t>40503</t>
  </si>
  <si>
    <t>三潴郡城島町</t>
  </si>
  <si>
    <t>40521</t>
  </si>
  <si>
    <t>40522</t>
  </si>
  <si>
    <t>三潴郡三潴町</t>
  </si>
  <si>
    <t>40523</t>
  </si>
  <si>
    <t>八女郡黒木町</t>
  </si>
  <si>
    <t>40541</t>
  </si>
  <si>
    <t>八女郡上陽町</t>
  </si>
  <si>
    <t>40542</t>
  </si>
  <si>
    <t>八女郡立花町</t>
  </si>
  <si>
    <t>40543</t>
  </si>
  <si>
    <t>40544</t>
  </si>
  <si>
    <t>八女郡矢部村</t>
  </si>
  <si>
    <t>40545</t>
  </si>
  <si>
    <t>八女郡星野村</t>
  </si>
  <si>
    <t>40546</t>
  </si>
  <si>
    <t>山門郡瀬高町</t>
  </si>
  <si>
    <t>40561</t>
  </si>
  <si>
    <t>山門郡大和町</t>
  </si>
  <si>
    <t>40562</t>
  </si>
  <si>
    <t>山門郡三橋町</t>
  </si>
  <si>
    <t>40563</t>
  </si>
  <si>
    <t>山門郡山川町</t>
  </si>
  <si>
    <t>40564</t>
  </si>
  <si>
    <t>三池郡高田町</t>
  </si>
  <si>
    <t>40581</t>
  </si>
  <si>
    <t>40601</t>
  </si>
  <si>
    <t>40602</t>
  </si>
  <si>
    <t>田川郡金田町</t>
  </si>
  <si>
    <t>40603</t>
  </si>
  <si>
    <t>40604</t>
  </si>
  <si>
    <t>40605</t>
  </si>
  <si>
    <t>田川郡赤池町</t>
  </si>
  <si>
    <t>40606</t>
  </si>
  <si>
    <t>田川郡方城町</t>
  </si>
  <si>
    <t>40607</t>
  </si>
  <si>
    <t>40608</t>
  </si>
  <si>
    <t>40609</t>
  </si>
  <si>
    <t>40610</t>
  </si>
  <si>
    <t>40621</t>
  </si>
  <si>
    <t>京都郡犀川町</t>
  </si>
  <si>
    <t>40622</t>
  </si>
  <si>
    <t>京都郡勝山町</t>
  </si>
  <si>
    <t>40623</t>
  </si>
  <si>
    <t>京都郡豊津町</t>
  </si>
  <si>
    <t>40624</t>
  </si>
  <si>
    <t>40625</t>
  </si>
  <si>
    <t>築上郡椎田町</t>
  </si>
  <si>
    <t>40641</t>
  </si>
  <si>
    <t>40642</t>
  </si>
  <si>
    <t>築上郡築城町</t>
  </si>
  <si>
    <t>40643</t>
  </si>
  <si>
    <t>築上郡新吉富村</t>
  </si>
  <si>
    <t>40644</t>
  </si>
  <si>
    <t>築上郡大平村</t>
  </si>
  <si>
    <t>40645</t>
  </si>
  <si>
    <t>40646</t>
  </si>
  <si>
    <t>40647</t>
  </si>
  <si>
    <t>41201</t>
  </si>
  <si>
    <t>41202</t>
  </si>
  <si>
    <t>41203</t>
  </si>
  <si>
    <t>41204</t>
  </si>
  <si>
    <t>41205</t>
  </si>
  <si>
    <t>41206</t>
  </si>
  <si>
    <t>41207</t>
  </si>
  <si>
    <t>41208</t>
  </si>
  <si>
    <t>41209</t>
  </si>
  <si>
    <t>41210</t>
  </si>
  <si>
    <t>佐賀郡諸富町</t>
  </si>
  <si>
    <t>41301</t>
  </si>
  <si>
    <t>佐賀郡川副町</t>
  </si>
  <si>
    <t>41302</t>
  </si>
  <si>
    <t>佐賀郡東与賀町</t>
  </si>
  <si>
    <t>41303</t>
  </si>
  <si>
    <t>佐賀郡久保田町</t>
  </si>
  <si>
    <t>41304</t>
  </si>
  <si>
    <t>佐賀郡大和町</t>
  </si>
  <si>
    <t>41305</t>
  </si>
  <si>
    <t>佐賀郡富士町</t>
  </si>
  <si>
    <t>41306</t>
  </si>
  <si>
    <t>神埼郡神埼町</t>
  </si>
  <si>
    <t>41321</t>
  </si>
  <si>
    <t>神埼郡千代田町</t>
  </si>
  <si>
    <t>41322</t>
  </si>
  <si>
    <t>神埼郡三田川町</t>
  </si>
  <si>
    <t>41323</t>
  </si>
  <si>
    <t>神埼郡東脊振村</t>
  </si>
  <si>
    <t>41324</t>
  </si>
  <si>
    <t>神埼郡脊振村</t>
  </si>
  <si>
    <t>41325</t>
  </si>
  <si>
    <t>神埼郡三瀬村</t>
  </si>
  <si>
    <t>41326</t>
  </si>
  <si>
    <t>神埼郡吉野ケ里町</t>
  </si>
  <si>
    <t>41327</t>
  </si>
  <si>
    <t>41341</t>
  </si>
  <si>
    <t>三養基郡中原町</t>
  </si>
  <si>
    <t>41342</t>
  </si>
  <si>
    <t>三養基郡北茂安町</t>
  </si>
  <si>
    <t>41343</t>
  </si>
  <si>
    <t>三養基郡三根町</t>
  </si>
  <si>
    <t>41344</t>
  </si>
  <si>
    <t>41345</t>
  </si>
  <si>
    <t>41346</t>
  </si>
  <si>
    <t>小城郡小城町</t>
  </si>
  <si>
    <t>41361</t>
  </si>
  <si>
    <t>小城郡三日月町</t>
  </si>
  <si>
    <t>41362</t>
  </si>
  <si>
    <t>小城郡牛津町</t>
  </si>
  <si>
    <t>41363</t>
  </si>
  <si>
    <t>小城郡芦刈町</t>
  </si>
  <si>
    <t>41364</t>
  </si>
  <si>
    <t>東松浦郡浜玉町</t>
  </si>
  <si>
    <t>41381</t>
  </si>
  <si>
    <t>東松浦郡七山村</t>
  </si>
  <si>
    <t>41382</t>
  </si>
  <si>
    <t>東松浦郡厳木町</t>
  </si>
  <si>
    <t>41383</t>
  </si>
  <si>
    <t>東松浦郡相知町</t>
  </si>
  <si>
    <t>41384</t>
  </si>
  <si>
    <t>東松浦郡北波多村</t>
  </si>
  <si>
    <t>41385</t>
  </si>
  <si>
    <t>東松浦郡肥前町</t>
  </si>
  <si>
    <t>41386</t>
  </si>
  <si>
    <t>41387</t>
  </si>
  <si>
    <t>東松浦郡鎮西町</t>
  </si>
  <si>
    <t>41388</t>
  </si>
  <si>
    <t>東松浦郡呼子町</t>
  </si>
  <si>
    <t>41389</t>
  </si>
  <si>
    <t>41401</t>
  </si>
  <si>
    <t>西松浦郡西有田町</t>
  </si>
  <si>
    <t>41402</t>
  </si>
  <si>
    <t>杵島郡山内町</t>
  </si>
  <si>
    <t>41421</t>
  </si>
  <si>
    <t>杵島郡北方町</t>
  </si>
  <si>
    <t>41422</t>
  </si>
  <si>
    <t>41423</t>
  </si>
  <si>
    <t>41424</t>
  </si>
  <si>
    <t>41425</t>
  </si>
  <si>
    <t>杵島郡福富町</t>
  </si>
  <si>
    <t>41426</t>
  </si>
  <si>
    <t>杵島郡有明町</t>
  </si>
  <si>
    <t>41427</t>
  </si>
  <si>
    <t>41441</t>
  </si>
  <si>
    <t>藤津郡塩田町</t>
  </si>
  <si>
    <t>41442</t>
  </si>
  <si>
    <t>藤津郡嬉野町</t>
  </si>
  <si>
    <t>41443</t>
  </si>
  <si>
    <t>42201</t>
  </si>
  <si>
    <t>42202</t>
  </si>
  <si>
    <t>42203</t>
  </si>
  <si>
    <t>諌早市</t>
  </si>
  <si>
    <t>42204</t>
  </si>
  <si>
    <t>42205</t>
  </si>
  <si>
    <t>福江市</t>
  </si>
  <si>
    <t>42206</t>
  </si>
  <si>
    <t>42207</t>
  </si>
  <si>
    <t>42208</t>
  </si>
  <si>
    <t>42209</t>
  </si>
  <si>
    <t>42210</t>
  </si>
  <si>
    <t>42211</t>
  </si>
  <si>
    <t>42212</t>
  </si>
  <si>
    <t>42213</t>
  </si>
  <si>
    <t>42214</t>
  </si>
  <si>
    <t>西彼杵郡香焼町</t>
  </si>
  <si>
    <t>42301</t>
  </si>
  <si>
    <t>西彼杵郡伊王島町</t>
  </si>
  <si>
    <t>42302</t>
  </si>
  <si>
    <t>西彼杵郡高島町</t>
  </si>
  <si>
    <t>42303</t>
  </si>
  <si>
    <t>西彼杵郡野母崎町</t>
  </si>
  <si>
    <t>42304</t>
  </si>
  <si>
    <t>西彼杵郡三和町</t>
  </si>
  <si>
    <t>42305</t>
  </si>
  <si>
    <t>西彼杵郡多良見町</t>
  </si>
  <si>
    <t>42306</t>
  </si>
  <si>
    <t>42307</t>
  </si>
  <si>
    <t>42308</t>
  </si>
  <si>
    <t>西彼杵郡琴海町</t>
  </si>
  <si>
    <t>42309</t>
  </si>
  <si>
    <t>西彼杵郡西彼町</t>
  </si>
  <si>
    <t>42310</t>
  </si>
  <si>
    <t>西彼杵郡西海町</t>
  </si>
  <si>
    <t>42311</t>
  </si>
  <si>
    <t>西彼杵郡大島町</t>
  </si>
  <si>
    <t>42312</t>
  </si>
  <si>
    <t>西彼杵郡崎戸町</t>
  </si>
  <si>
    <t>42313</t>
  </si>
  <si>
    <t>西彼杵郡大瀬戸町</t>
  </si>
  <si>
    <t>42314</t>
  </si>
  <si>
    <t>西彼杵郡外海町</t>
  </si>
  <si>
    <t>42315</t>
  </si>
  <si>
    <t>42321</t>
  </si>
  <si>
    <t>42322</t>
  </si>
  <si>
    <t>42323</t>
  </si>
  <si>
    <t>北高来郡森山町</t>
  </si>
  <si>
    <t>42341</t>
  </si>
  <si>
    <t>北高来郡飯盛町</t>
  </si>
  <si>
    <t>42342</t>
  </si>
  <si>
    <t>北高来郡高来町</t>
  </si>
  <si>
    <t>42343</t>
  </si>
  <si>
    <t>北高来郡小長井町</t>
  </si>
  <si>
    <t>42344</t>
  </si>
  <si>
    <t>南高来郡有明町</t>
  </si>
  <si>
    <t>42361</t>
  </si>
  <si>
    <t>南高来郡国見町</t>
  </si>
  <si>
    <t>42362</t>
  </si>
  <si>
    <t>南高来郡瑞穂町</t>
  </si>
  <si>
    <t>42363</t>
  </si>
  <si>
    <t>南高来郡吾妻町</t>
  </si>
  <si>
    <t>42364</t>
  </si>
  <si>
    <t>南高来郡愛野町</t>
  </si>
  <si>
    <t>42365</t>
  </si>
  <si>
    <t>南高来郡千々石町</t>
  </si>
  <si>
    <t>42366</t>
  </si>
  <si>
    <t>南高来郡小浜町</t>
  </si>
  <si>
    <t>42367</t>
  </si>
  <si>
    <t>南高来郡南串山町</t>
  </si>
  <si>
    <t>42368</t>
  </si>
  <si>
    <t>南高来郡加津佐町</t>
  </si>
  <si>
    <t>42369</t>
  </si>
  <si>
    <t>南高来郡口之津町</t>
  </si>
  <si>
    <t>42370</t>
  </si>
  <si>
    <t>南高来郡南有馬町</t>
  </si>
  <si>
    <t>42371</t>
  </si>
  <si>
    <t>南高来郡北有馬町</t>
  </si>
  <si>
    <t>42372</t>
  </si>
  <si>
    <t>南高来郡西有家町</t>
  </si>
  <si>
    <t>42373</t>
  </si>
  <si>
    <t>南高来郡有家町</t>
  </si>
  <si>
    <t>42374</t>
  </si>
  <si>
    <t>南高来郡布津町</t>
  </si>
  <si>
    <t>42375</t>
  </si>
  <si>
    <t>南高来郡深江町</t>
  </si>
  <si>
    <t>42376</t>
  </si>
  <si>
    <t>北松浦郡大島村</t>
  </si>
  <si>
    <t>42381</t>
  </si>
  <si>
    <t>北松浦郡生月町</t>
  </si>
  <si>
    <t>42382</t>
  </si>
  <si>
    <t>42383</t>
  </si>
  <si>
    <t>北松浦郡宇久町</t>
  </si>
  <si>
    <t>42384</t>
  </si>
  <si>
    <t>北松浦郡田平町</t>
  </si>
  <si>
    <t>42385</t>
  </si>
  <si>
    <t>北松浦郡福島町</t>
  </si>
  <si>
    <t>42386</t>
  </si>
  <si>
    <t>北松浦郡鷹島町</t>
  </si>
  <si>
    <t>42387</t>
  </si>
  <si>
    <t>北松浦郡江迎町</t>
  </si>
  <si>
    <t>42388</t>
  </si>
  <si>
    <t>北松浦郡鹿町町</t>
  </si>
  <si>
    <t>42389</t>
  </si>
  <si>
    <t>北松浦郡小佐々町</t>
  </si>
  <si>
    <t>42390</t>
  </si>
  <si>
    <t>42391</t>
  </si>
  <si>
    <t>北松浦郡吉井町</t>
  </si>
  <si>
    <t>42392</t>
  </si>
  <si>
    <t>北松浦郡世知原町</t>
  </si>
  <si>
    <t>42393</t>
  </si>
  <si>
    <t>南松浦郡富江町</t>
  </si>
  <si>
    <t>42401</t>
  </si>
  <si>
    <t>南松浦郡玉之浦町</t>
  </si>
  <si>
    <t>42402</t>
  </si>
  <si>
    <t>南松浦郡三井楽町</t>
  </si>
  <si>
    <t>42403</t>
  </si>
  <si>
    <t>南松浦郡岐宿町</t>
  </si>
  <si>
    <t>42404</t>
  </si>
  <si>
    <t>南松浦郡奈留町</t>
  </si>
  <si>
    <t>42405</t>
  </si>
  <si>
    <t>南松浦郡若松町</t>
  </si>
  <si>
    <t>42406</t>
  </si>
  <si>
    <t>南松浦郡上五島町</t>
  </si>
  <si>
    <t>42407</t>
  </si>
  <si>
    <t>南松浦郡新魚目町</t>
  </si>
  <si>
    <t>42408</t>
  </si>
  <si>
    <t>南松浦郡有川町</t>
  </si>
  <si>
    <t>42409</t>
  </si>
  <si>
    <t>南松浦郡奈良尾町</t>
  </si>
  <si>
    <t>42410</t>
  </si>
  <si>
    <t>42411</t>
  </si>
  <si>
    <t>壱岐郡郷ノ浦町</t>
  </si>
  <si>
    <t>42421</t>
  </si>
  <si>
    <t>壱岐郡勝本町</t>
  </si>
  <si>
    <t>42422</t>
  </si>
  <si>
    <t>壱岐郡芦辺町</t>
  </si>
  <si>
    <t>42423</t>
  </si>
  <si>
    <t>壱岐郡石田町</t>
  </si>
  <si>
    <t>42424</t>
  </si>
  <si>
    <t>下県郡厳原町</t>
  </si>
  <si>
    <t>42441</t>
  </si>
  <si>
    <t>下県郡美津島町</t>
  </si>
  <si>
    <t>42442</t>
  </si>
  <si>
    <t>下県郡豊玉町</t>
  </si>
  <si>
    <t>42443</t>
  </si>
  <si>
    <t>上県郡峰町</t>
  </si>
  <si>
    <t>42444</t>
  </si>
  <si>
    <t>上県郡上県町</t>
  </si>
  <si>
    <t>42445</t>
  </si>
  <si>
    <t>上県郡上対馬町</t>
  </si>
  <si>
    <t>42446</t>
  </si>
  <si>
    <t>43101</t>
  </si>
  <si>
    <t>43102</t>
  </si>
  <si>
    <t>43103</t>
  </si>
  <si>
    <t>43104</t>
  </si>
  <si>
    <t>43105</t>
  </si>
  <si>
    <t>熊本市</t>
  </si>
  <si>
    <t>43201</t>
  </si>
  <si>
    <t>43202</t>
  </si>
  <si>
    <t>43203</t>
  </si>
  <si>
    <t>43204</t>
  </si>
  <si>
    <t>43205</t>
  </si>
  <si>
    <t>43206</t>
  </si>
  <si>
    <t>本渡市</t>
  </si>
  <si>
    <t>43207</t>
  </si>
  <si>
    <t>43208</t>
  </si>
  <si>
    <t>牛深市</t>
  </si>
  <si>
    <t>43209</t>
  </si>
  <si>
    <t>43210</t>
  </si>
  <si>
    <t>43211</t>
  </si>
  <si>
    <t>43212</t>
  </si>
  <si>
    <t>43213</t>
  </si>
  <si>
    <t>43214</t>
  </si>
  <si>
    <t>43215</t>
  </si>
  <si>
    <t>43216</t>
  </si>
  <si>
    <t>宇土郡三角町</t>
  </si>
  <si>
    <t>43321</t>
  </si>
  <si>
    <t>宇土郡不知火町</t>
  </si>
  <si>
    <t>43322</t>
  </si>
  <si>
    <t>下益城郡城南町</t>
  </si>
  <si>
    <t>43341</t>
  </si>
  <si>
    <t>下益城郡富合町</t>
  </si>
  <si>
    <t>43342</t>
  </si>
  <si>
    <t>下益城郡松橋町</t>
  </si>
  <si>
    <t>43343</t>
  </si>
  <si>
    <t>下益城郡小川町</t>
  </si>
  <si>
    <t>43344</t>
  </si>
  <si>
    <t>下益城郡豊野町</t>
  </si>
  <si>
    <t>43345</t>
  </si>
  <si>
    <t>下益城郡中央町</t>
  </si>
  <si>
    <t>43346</t>
  </si>
  <si>
    <t>下益城郡砥用町</t>
  </si>
  <si>
    <t>43347</t>
  </si>
  <si>
    <t>43348</t>
  </si>
  <si>
    <t>玉名郡岱明町</t>
  </si>
  <si>
    <t>43361</t>
  </si>
  <si>
    <t>玉名郡横島町</t>
  </si>
  <si>
    <t>43362</t>
  </si>
  <si>
    <t>玉名郡天水町</t>
  </si>
  <si>
    <t>43363</t>
  </si>
  <si>
    <t>43364</t>
  </si>
  <si>
    <t>玉名郡菊水町</t>
  </si>
  <si>
    <t>43365</t>
  </si>
  <si>
    <t>玉名郡三加和町</t>
  </si>
  <si>
    <t>43366</t>
  </si>
  <si>
    <t>43367</t>
  </si>
  <si>
    <t>43368</t>
  </si>
  <si>
    <t>43369</t>
  </si>
  <si>
    <t>鹿本郡鹿北町</t>
  </si>
  <si>
    <t>43381</t>
  </si>
  <si>
    <t>鹿本郡菊鹿町</t>
  </si>
  <si>
    <t>43382</t>
  </si>
  <si>
    <t>鹿本郡鹿本町</t>
  </si>
  <si>
    <t>43383</t>
  </si>
  <si>
    <t>鹿本郡鹿央町</t>
  </si>
  <si>
    <t>43384</t>
  </si>
  <si>
    <t>鹿本郡植木町</t>
  </si>
  <si>
    <t>43385</t>
  </si>
  <si>
    <t>菊池郡七城町</t>
  </si>
  <si>
    <t>43401</t>
  </si>
  <si>
    <t>菊池郡旭志村</t>
  </si>
  <si>
    <t>43402</t>
  </si>
  <si>
    <t>43403</t>
  </si>
  <si>
    <t>43404</t>
  </si>
  <si>
    <t>菊池郡合志町</t>
  </si>
  <si>
    <t>43405</t>
  </si>
  <si>
    <t>菊池郡泗水町</t>
  </si>
  <si>
    <t>43406</t>
  </si>
  <si>
    <t>菊池郡西合志町</t>
  </si>
  <si>
    <t>43407</t>
  </si>
  <si>
    <t>阿蘇郡一の宮町</t>
  </si>
  <si>
    <t>43421</t>
  </si>
  <si>
    <t>阿蘇郡阿蘇町</t>
  </si>
  <si>
    <t>43422</t>
  </si>
  <si>
    <t>43423</t>
  </si>
  <si>
    <t>43424</t>
  </si>
  <si>
    <t>43425</t>
  </si>
  <si>
    <t>阿蘇郡波野村</t>
  </si>
  <si>
    <t>43426</t>
  </si>
  <si>
    <t>阿蘇郡蘇陽町</t>
  </si>
  <si>
    <t>43427</t>
  </si>
  <si>
    <t>43428</t>
  </si>
  <si>
    <t>阿蘇郡白水村</t>
  </si>
  <si>
    <t>43429</t>
  </si>
  <si>
    <t>阿蘇郡久木野村</t>
  </si>
  <si>
    <t>43430</t>
  </si>
  <si>
    <t>阿蘇郡長陽村</t>
  </si>
  <si>
    <t>43431</t>
  </si>
  <si>
    <t>43432</t>
  </si>
  <si>
    <t>43433</t>
  </si>
  <si>
    <t>43441</t>
  </si>
  <si>
    <t>43442</t>
  </si>
  <si>
    <t>43443</t>
  </si>
  <si>
    <t>43444</t>
  </si>
  <si>
    <t>上益城郡矢部町</t>
  </si>
  <si>
    <t>43445</t>
  </si>
  <si>
    <t>上益城郡清和村</t>
  </si>
  <si>
    <t>43446</t>
  </si>
  <si>
    <t>43447</t>
  </si>
  <si>
    <t>八代郡坂本村</t>
  </si>
  <si>
    <t>43461</t>
  </si>
  <si>
    <t>八代郡千丁町</t>
  </si>
  <si>
    <t>43462</t>
  </si>
  <si>
    <t>八代郡鏡町</t>
  </si>
  <si>
    <t>43463</t>
  </si>
  <si>
    <t>八代郡竜北町</t>
  </si>
  <si>
    <t>43464</t>
  </si>
  <si>
    <t>八代郡宮原町</t>
  </si>
  <si>
    <t>43465</t>
  </si>
  <si>
    <t>八代郡東陽村</t>
  </si>
  <si>
    <t>43466</t>
  </si>
  <si>
    <t>八代郡泉村</t>
  </si>
  <si>
    <t>43467</t>
  </si>
  <si>
    <t>43468</t>
  </si>
  <si>
    <t>芦北郡田浦町</t>
  </si>
  <si>
    <t>43481</t>
  </si>
  <si>
    <t>芦北郡芦北町</t>
  </si>
  <si>
    <t>43482</t>
  </si>
  <si>
    <t>芦北郡津奈木町</t>
  </si>
  <si>
    <t>43484</t>
  </si>
  <si>
    <t>43501</t>
  </si>
  <si>
    <t>球磨郡上村</t>
  </si>
  <si>
    <t>43502</t>
  </si>
  <si>
    <t>球磨郡免田町</t>
  </si>
  <si>
    <t>43503</t>
  </si>
  <si>
    <t>球磨郡岡原村</t>
  </si>
  <si>
    <t>43504</t>
  </si>
  <si>
    <t>43505</t>
  </si>
  <si>
    <t>43506</t>
  </si>
  <si>
    <t>43507</t>
  </si>
  <si>
    <t>球磨郡須恵村</t>
  </si>
  <si>
    <t>43508</t>
  </si>
  <si>
    <t>球磨郡深田村</t>
  </si>
  <si>
    <t>43509</t>
  </si>
  <si>
    <t>43510</t>
  </si>
  <si>
    <t>43511</t>
  </si>
  <si>
    <t>43512</t>
  </si>
  <si>
    <t>43513</t>
  </si>
  <si>
    <t>43514</t>
  </si>
  <si>
    <t>天草郡大矢野町</t>
  </si>
  <si>
    <t>43521</t>
  </si>
  <si>
    <t>天草郡松島町</t>
  </si>
  <si>
    <t>43522</t>
  </si>
  <si>
    <t>天草郡有明町</t>
  </si>
  <si>
    <t>43523</t>
  </si>
  <si>
    <t>天草郡姫戸町</t>
  </si>
  <si>
    <t>43524</t>
  </si>
  <si>
    <t>天草郡竜ケ岳町</t>
  </si>
  <si>
    <t>43525</t>
  </si>
  <si>
    <t>天草郡御所浦町</t>
  </si>
  <si>
    <t>43526</t>
  </si>
  <si>
    <t>天草郡倉岳町</t>
  </si>
  <si>
    <t>43527</t>
  </si>
  <si>
    <t>天草郡栖本町</t>
  </si>
  <si>
    <t>43528</t>
  </si>
  <si>
    <t>天草郡新和町</t>
  </si>
  <si>
    <t>43529</t>
  </si>
  <si>
    <t>天草郡五和町</t>
  </si>
  <si>
    <t>43530</t>
  </si>
  <si>
    <t>43531</t>
  </si>
  <si>
    <t>天草郡天草町</t>
  </si>
  <si>
    <t>43532</t>
  </si>
  <si>
    <t>天草郡河浦町</t>
  </si>
  <si>
    <t>43533</t>
  </si>
  <si>
    <t>44201</t>
  </si>
  <si>
    <t>44202</t>
  </si>
  <si>
    <t>44203</t>
  </si>
  <si>
    <t>44204</t>
  </si>
  <si>
    <t>44205</t>
  </si>
  <si>
    <t>44206</t>
  </si>
  <si>
    <t>44207</t>
  </si>
  <si>
    <t>44208</t>
  </si>
  <si>
    <t>44209</t>
  </si>
  <si>
    <t>44210</t>
  </si>
  <si>
    <t>44211</t>
  </si>
  <si>
    <t>44212</t>
  </si>
  <si>
    <t>44213</t>
  </si>
  <si>
    <t>44214</t>
  </si>
  <si>
    <t>西国東郡大田村</t>
  </si>
  <si>
    <t>44301</t>
  </si>
  <si>
    <t>西国東郡真玉町</t>
  </si>
  <si>
    <t>44302</t>
  </si>
  <si>
    <t>西国東郡香々地町</t>
  </si>
  <si>
    <t>44303</t>
  </si>
  <si>
    <t>東国東郡国見町</t>
  </si>
  <si>
    <t>44321</t>
  </si>
  <si>
    <t>44322</t>
  </si>
  <si>
    <t>東国東郡国東町</t>
  </si>
  <si>
    <t>44323</t>
  </si>
  <si>
    <t>東国東郡武蔵町</t>
  </si>
  <si>
    <t>44324</t>
  </si>
  <si>
    <t>東国東郡安岐町</t>
  </si>
  <si>
    <t>44325</t>
  </si>
  <si>
    <t>44341</t>
  </si>
  <si>
    <t>速見郡山香町</t>
  </si>
  <si>
    <t>44342</t>
  </si>
  <si>
    <t>大分郡野津原町</t>
  </si>
  <si>
    <t>44361</t>
  </si>
  <si>
    <t>大分郡挾間町</t>
  </si>
  <si>
    <t>44362</t>
  </si>
  <si>
    <t>大分郡庄内町</t>
  </si>
  <si>
    <t>44363</t>
  </si>
  <si>
    <t>大分郡湯布院町</t>
  </si>
  <si>
    <t>44364</t>
  </si>
  <si>
    <t>北海部郡佐賀関町</t>
  </si>
  <si>
    <t>44381</t>
  </si>
  <si>
    <t>南海部郡上浦町</t>
  </si>
  <si>
    <t>44401</t>
  </si>
  <si>
    <t>南海部郡弥生町</t>
  </si>
  <si>
    <t>44402</t>
  </si>
  <si>
    <t>南海部郡本匠村</t>
  </si>
  <si>
    <t>44403</t>
  </si>
  <si>
    <t>南海部郡宇目町</t>
  </si>
  <si>
    <t>44404</t>
  </si>
  <si>
    <t>南海部郡直川村</t>
  </si>
  <si>
    <t>44405</t>
  </si>
  <si>
    <t>南海部郡鶴見町</t>
  </si>
  <si>
    <t>44406</t>
  </si>
  <si>
    <t>南海部郡米水津村</t>
  </si>
  <si>
    <t>44407</t>
  </si>
  <si>
    <t>南海部郡蒲江町</t>
  </si>
  <si>
    <t>44408</t>
  </si>
  <si>
    <t>大野郡野津町</t>
  </si>
  <si>
    <t>44421</t>
  </si>
  <si>
    <t>大野郡三重町</t>
  </si>
  <si>
    <t>44422</t>
  </si>
  <si>
    <t>大野郡清川村</t>
  </si>
  <si>
    <t>44423</t>
  </si>
  <si>
    <t>大野郡緒方町</t>
  </si>
  <si>
    <t>44424</t>
  </si>
  <si>
    <t>大野郡朝地町</t>
  </si>
  <si>
    <t>44425</t>
  </si>
  <si>
    <t>大野郡大野町</t>
  </si>
  <si>
    <t>44426</t>
  </si>
  <si>
    <t>大野郡千歳村</t>
  </si>
  <si>
    <t>44427</t>
  </si>
  <si>
    <t>大野郡犬飼町</t>
  </si>
  <si>
    <t>44428</t>
  </si>
  <si>
    <t>直入郡荻町</t>
  </si>
  <si>
    <t>44441</t>
  </si>
  <si>
    <t>直入郡久住町</t>
  </si>
  <si>
    <t>44442</t>
  </si>
  <si>
    <t>直入郡直入町</t>
  </si>
  <si>
    <t>44443</t>
  </si>
  <si>
    <t>44461</t>
  </si>
  <si>
    <t>44462</t>
  </si>
  <si>
    <t>日田郡前津江村</t>
  </si>
  <si>
    <t>44481</t>
  </si>
  <si>
    <t>日田郡中津江村</t>
  </si>
  <si>
    <t>44482</t>
  </si>
  <si>
    <t>日田郡上津江村</t>
  </si>
  <si>
    <t>44483</t>
  </si>
  <si>
    <t>日田郡大山町</t>
  </si>
  <si>
    <t>44484</t>
  </si>
  <si>
    <t>日田郡天瀬町</t>
  </si>
  <si>
    <t>44485</t>
  </si>
  <si>
    <t>下毛郡三光村</t>
  </si>
  <si>
    <t>44501</t>
  </si>
  <si>
    <t>下毛郡本耶馬溪町</t>
  </si>
  <si>
    <t>44502</t>
  </si>
  <si>
    <t>下毛郡耶馬溪町</t>
  </si>
  <si>
    <t>44503</t>
  </si>
  <si>
    <t>下毛郡山国町</t>
  </si>
  <si>
    <t>44504</t>
  </si>
  <si>
    <t>宇佐郡院内町</t>
  </si>
  <si>
    <t>44521</t>
  </si>
  <si>
    <t>宇佐郡安心院町</t>
  </si>
  <si>
    <t>44522</t>
  </si>
  <si>
    <t>45201</t>
  </si>
  <si>
    <t>45202</t>
  </si>
  <si>
    <t>45203</t>
  </si>
  <si>
    <t>45204</t>
  </si>
  <si>
    <t>45205</t>
  </si>
  <si>
    <t>45206</t>
  </si>
  <si>
    <t>45207</t>
  </si>
  <si>
    <t>45208</t>
  </si>
  <si>
    <t>45209</t>
  </si>
  <si>
    <t>宮崎郡清武町</t>
  </si>
  <si>
    <t>45301</t>
  </si>
  <si>
    <t>宮崎郡田野町</t>
  </si>
  <si>
    <t>45302</t>
  </si>
  <si>
    <t>宮崎郡佐土原町</t>
  </si>
  <si>
    <t>45303</t>
  </si>
  <si>
    <t>南那珂郡北郷町</t>
  </si>
  <si>
    <t>45321</t>
  </si>
  <si>
    <t>南那珂郡南郷町</t>
  </si>
  <si>
    <t>45322</t>
  </si>
  <si>
    <t>45341</t>
  </si>
  <si>
    <t>北諸県郡山之口町</t>
  </si>
  <si>
    <t>45342</t>
  </si>
  <si>
    <t>北諸県郡高城町</t>
  </si>
  <si>
    <t>45343</t>
  </si>
  <si>
    <t>北諸県郡山田町</t>
  </si>
  <si>
    <t>45344</t>
  </si>
  <si>
    <t>北諸県郡高崎町</t>
  </si>
  <si>
    <t>45345</t>
  </si>
  <si>
    <t>45361</t>
  </si>
  <si>
    <t>西諸県郡野尻町</t>
  </si>
  <si>
    <t>45362</t>
  </si>
  <si>
    <t>西諸県郡須木村</t>
  </si>
  <si>
    <t>45363</t>
  </si>
  <si>
    <t>東諸県郡高岡町</t>
  </si>
  <si>
    <t>45381</t>
  </si>
  <si>
    <t>45382</t>
  </si>
  <si>
    <t>45383</t>
  </si>
  <si>
    <t>45401</t>
  </si>
  <si>
    <t>45402</t>
  </si>
  <si>
    <t>45403</t>
  </si>
  <si>
    <t>45404</t>
  </si>
  <si>
    <t>45405</t>
  </si>
  <si>
    <t>45406</t>
  </si>
  <si>
    <t>45421</t>
  </si>
  <si>
    <t>東臼杵郡東郷町</t>
  </si>
  <si>
    <t>45422</t>
  </si>
  <si>
    <t>東臼杵郡南郷村</t>
  </si>
  <si>
    <t>45423</t>
  </si>
  <si>
    <t>東臼杵郡西郷村</t>
  </si>
  <si>
    <t>45424</t>
  </si>
  <si>
    <t>東臼杵郡北郷村</t>
  </si>
  <si>
    <t>45425</t>
  </si>
  <si>
    <t>東臼杵郡北方町</t>
  </si>
  <si>
    <t>45426</t>
  </si>
  <si>
    <t>東臼杵郡北川町</t>
  </si>
  <si>
    <t>45427</t>
  </si>
  <si>
    <t>東臼杵郡北浦町</t>
  </si>
  <si>
    <t>45428</t>
  </si>
  <si>
    <t>45429</t>
  </si>
  <si>
    <t>45430</t>
  </si>
  <si>
    <t>45431</t>
  </si>
  <si>
    <t>45441</t>
  </si>
  <si>
    <t>45442</t>
  </si>
  <si>
    <t>西臼杵郡五ケ瀬町</t>
  </si>
  <si>
    <t>45443</t>
  </si>
  <si>
    <t>46201</t>
  </si>
  <si>
    <t>川内市</t>
  </si>
  <si>
    <t>46202</t>
  </si>
  <si>
    <t>46203</t>
  </si>
  <si>
    <t>46204</t>
  </si>
  <si>
    <t>串木野市</t>
  </si>
  <si>
    <t>46205</t>
  </si>
  <si>
    <t>46206</t>
  </si>
  <si>
    <t>名瀬市</t>
  </si>
  <si>
    <t>46207</t>
  </si>
  <si>
    <t>46208</t>
  </si>
  <si>
    <t>大口市</t>
  </si>
  <si>
    <t>46209</t>
  </si>
  <si>
    <t>46210</t>
  </si>
  <si>
    <t>加世田市</t>
  </si>
  <si>
    <t>46211</t>
  </si>
  <si>
    <t>国分市</t>
  </si>
  <si>
    <t>46212</t>
  </si>
  <si>
    <t>46213</t>
  </si>
  <si>
    <t>46214</t>
  </si>
  <si>
    <t>46215</t>
  </si>
  <si>
    <t>46216</t>
  </si>
  <si>
    <t>46217</t>
  </si>
  <si>
    <t>46218</t>
  </si>
  <si>
    <t>46219</t>
  </si>
  <si>
    <t>46220</t>
  </si>
  <si>
    <t>46221</t>
  </si>
  <si>
    <t>46222</t>
  </si>
  <si>
    <t>46223</t>
  </si>
  <si>
    <t>46224</t>
  </si>
  <si>
    <t>46225</t>
  </si>
  <si>
    <t>鹿児島郡吉田町</t>
  </si>
  <si>
    <t>46301</t>
  </si>
  <si>
    <t>鹿児島郡桜島町</t>
  </si>
  <si>
    <t>46302</t>
  </si>
  <si>
    <t>46303</t>
  </si>
  <si>
    <t>46304</t>
  </si>
  <si>
    <t>揖宿郡喜入町</t>
  </si>
  <si>
    <t>46321</t>
  </si>
  <si>
    <t>揖宿郡山川町</t>
  </si>
  <si>
    <t>46322</t>
  </si>
  <si>
    <t>揖宿郡頴娃町</t>
  </si>
  <si>
    <t>46323</t>
  </si>
  <si>
    <t>揖宿郡開聞町</t>
  </si>
  <si>
    <t>46324</t>
  </si>
  <si>
    <t>川辺郡笠沙町</t>
  </si>
  <si>
    <t>46341</t>
  </si>
  <si>
    <t>川辺郡大浦町</t>
  </si>
  <si>
    <t>46342</t>
  </si>
  <si>
    <t>川辺郡坊津町</t>
  </si>
  <si>
    <t>46343</t>
  </si>
  <si>
    <t>川辺郡知覧町</t>
  </si>
  <si>
    <t>46344</t>
  </si>
  <si>
    <t>川辺郡川辺町</t>
  </si>
  <si>
    <t>46345</t>
  </si>
  <si>
    <t>日置郡市来町</t>
  </si>
  <si>
    <t>46361</t>
  </si>
  <si>
    <t>日置郡東市来町</t>
  </si>
  <si>
    <t>46362</t>
  </si>
  <si>
    <t>日置郡伊集院町</t>
  </si>
  <si>
    <t>46363</t>
  </si>
  <si>
    <t>日置郡松元町</t>
  </si>
  <si>
    <t>46364</t>
  </si>
  <si>
    <t>日置郡郡山町</t>
  </si>
  <si>
    <t>46365</t>
  </si>
  <si>
    <t>日置郡日吉町</t>
  </si>
  <si>
    <t>46366</t>
  </si>
  <si>
    <t>日置郡吹上町</t>
  </si>
  <si>
    <t>46367</t>
  </si>
  <si>
    <t>日置郡金峰町</t>
  </si>
  <si>
    <t>46368</t>
  </si>
  <si>
    <t>薩摩郡樋脇町</t>
  </si>
  <si>
    <t>46381</t>
  </si>
  <si>
    <t>薩摩郡入来町</t>
  </si>
  <si>
    <t>46382</t>
  </si>
  <si>
    <t>薩摩郡東郷町</t>
  </si>
  <si>
    <t>46383</t>
  </si>
  <si>
    <t>薩摩郡宮之城町</t>
  </si>
  <si>
    <t>46384</t>
  </si>
  <si>
    <t>薩摩郡鶴田町</t>
  </si>
  <si>
    <t>46385</t>
  </si>
  <si>
    <t>薩摩郡薩摩町</t>
  </si>
  <si>
    <t>46386</t>
  </si>
  <si>
    <t>薩摩郡祁答院町</t>
  </si>
  <si>
    <t>46387</t>
  </si>
  <si>
    <t>薩摩郡里村</t>
  </si>
  <si>
    <t>46388</t>
  </si>
  <si>
    <t>薩摩郡上甑村</t>
  </si>
  <si>
    <t>46389</t>
  </si>
  <si>
    <t>薩摩郡下甑村</t>
  </si>
  <si>
    <t>46390</t>
  </si>
  <si>
    <t>薩摩郡鹿島村</t>
  </si>
  <si>
    <t>46391</t>
  </si>
  <si>
    <t>46392</t>
  </si>
  <si>
    <t>出水郡野田町</t>
  </si>
  <si>
    <t>46401</t>
  </si>
  <si>
    <t>出水郡高尾野町</t>
  </si>
  <si>
    <t>46402</t>
  </si>
  <si>
    <t>出水郡東町</t>
  </si>
  <si>
    <t>46403</t>
  </si>
  <si>
    <t>46404</t>
  </si>
  <si>
    <t>伊佐郡菱刈町</t>
  </si>
  <si>
    <t>46421</t>
  </si>
  <si>
    <t>姶良郡加治木町</t>
  </si>
  <si>
    <t>46441</t>
  </si>
  <si>
    <t>姶良郡姶良町</t>
  </si>
  <si>
    <t>46442</t>
  </si>
  <si>
    <t>姶良郡蒲生町</t>
  </si>
  <si>
    <t>46443</t>
  </si>
  <si>
    <t>姶良郡溝辺町</t>
  </si>
  <si>
    <t>46444</t>
  </si>
  <si>
    <t>姶良郡横川町</t>
  </si>
  <si>
    <t>46445</t>
  </si>
  <si>
    <t>姶良郡栗野町</t>
  </si>
  <si>
    <t>46446</t>
  </si>
  <si>
    <t>姶良郡吉松町</t>
  </si>
  <si>
    <t>46447</t>
  </si>
  <si>
    <t>姶良郡牧園町</t>
  </si>
  <si>
    <t>46448</t>
  </si>
  <si>
    <t>姶良郡霧島町</t>
  </si>
  <si>
    <t>46449</t>
  </si>
  <si>
    <t>姶良郡隼人町</t>
  </si>
  <si>
    <t>46450</t>
  </si>
  <si>
    <t>姶良郡福山町</t>
  </si>
  <si>
    <t>46451</t>
  </si>
  <si>
    <t>46452</t>
  </si>
  <si>
    <t>曾於郡大隅町</t>
  </si>
  <si>
    <t>46461</t>
  </si>
  <si>
    <t>曾於郡輝北町</t>
  </si>
  <si>
    <t>46462</t>
  </si>
  <si>
    <t>曾於郡財部町</t>
  </si>
  <si>
    <t>46463</t>
  </si>
  <si>
    <t>曾於郡末吉町</t>
  </si>
  <si>
    <t>46464</t>
  </si>
  <si>
    <t>曾於郡松山町</t>
  </si>
  <si>
    <t>46465</t>
  </si>
  <si>
    <t>曾於郡志布志町</t>
  </si>
  <si>
    <t>46466</t>
  </si>
  <si>
    <t>曾於郡有明町</t>
  </si>
  <si>
    <t>46467</t>
  </si>
  <si>
    <t>曾於郡大崎町</t>
  </si>
  <si>
    <t>46468</t>
  </si>
  <si>
    <t>肝属郡串良町</t>
  </si>
  <si>
    <t>46481</t>
  </si>
  <si>
    <t>46482</t>
  </si>
  <si>
    <t>肝属郡内之浦町</t>
  </si>
  <si>
    <t>46483</t>
  </si>
  <si>
    <t>肝属郡高山町</t>
  </si>
  <si>
    <t>46484</t>
  </si>
  <si>
    <t>肝属郡吾平町</t>
  </si>
  <si>
    <t>46485</t>
  </si>
  <si>
    <t>肝属郡大根占町</t>
  </si>
  <si>
    <t>46486</t>
  </si>
  <si>
    <t>肝属郡根占町</t>
  </si>
  <si>
    <t>46487</t>
  </si>
  <si>
    <t>肝属郡田代町</t>
  </si>
  <si>
    <t>46488</t>
  </si>
  <si>
    <t>肝属郡佐多町</t>
  </si>
  <si>
    <t>46489</t>
  </si>
  <si>
    <t>46490</t>
  </si>
  <si>
    <t>46491</t>
  </si>
  <si>
    <t>46492</t>
  </si>
  <si>
    <t>46501</t>
  </si>
  <si>
    <t>46502</t>
  </si>
  <si>
    <t>熊毛郡上屋久町</t>
  </si>
  <si>
    <t>46503</t>
  </si>
  <si>
    <t>熊毛郡屋久町</t>
  </si>
  <si>
    <t>46504</t>
  </si>
  <si>
    <t>46505</t>
  </si>
  <si>
    <t>46523</t>
  </si>
  <si>
    <t>46524</t>
  </si>
  <si>
    <t>46525</t>
  </si>
  <si>
    <t>大島郡住用村</t>
  </si>
  <si>
    <t>46526</t>
  </si>
  <si>
    <t>大島郡竜郷町</t>
  </si>
  <si>
    <t>46527</t>
  </si>
  <si>
    <t>大島郡笠利町</t>
  </si>
  <si>
    <t>46528</t>
  </si>
  <si>
    <t>46529</t>
  </si>
  <si>
    <t>46530</t>
  </si>
  <si>
    <t>46531</t>
  </si>
  <si>
    <t>46532</t>
  </si>
  <si>
    <t>46533</t>
  </si>
  <si>
    <t>46534</t>
  </si>
  <si>
    <t>46535</t>
  </si>
  <si>
    <t>47201</t>
  </si>
  <si>
    <t>石川市</t>
  </si>
  <si>
    <t>47202</t>
  </si>
  <si>
    <t>具志川市</t>
  </si>
  <si>
    <t>47203</t>
  </si>
  <si>
    <t>47205</t>
  </si>
  <si>
    <t>平良市</t>
  </si>
  <si>
    <t>47206</t>
  </si>
  <si>
    <t>47207</t>
  </si>
  <si>
    <t>47208</t>
  </si>
  <si>
    <t>47209</t>
  </si>
  <si>
    <t>47210</t>
  </si>
  <si>
    <t>47211</t>
  </si>
  <si>
    <t>47212</t>
  </si>
  <si>
    <t>47213</t>
  </si>
  <si>
    <t>47214</t>
  </si>
  <si>
    <t>47215</t>
  </si>
  <si>
    <t>47301</t>
  </si>
  <si>
    <t>47302</t>
  </si>
  <si>
    <t>47303</t>
  </si>
  <si>
    <t>47306</t>
  </si>
  <si>
    <t>47308</t>
  </si>
  <si>
    <t>47311</t>
  </si>
  <si>
    <t>47313</t>
  </si>
  <si>
    <t>47314</t>
  </si>
  <si>
    <t>47315</t>
  </si>
  <si>
    <t>中頭郡与那城町</t>
  </si>
  <si>
    <t>47322</t>
  </si>
  <si>
    <t>中頭郡勝連町</t>
  </si>
  <si>
    <t>47323</t>
  </si>
  <si>
    <t>47324</t>
  </si>
  <si>
    <t>47325</t>
  </si>
  <si>
    <t>47326</t>
  </si>
  <si>
    <t>47327</t>
  </si>
  <si>
    <t>47328</t>
  </si>
  <si>
    <t>47329</t>
  </si>
  <si>
    <t>島尻郡豊見城村</t>
  </si>
  <si>
    <t>47341</t>
  </si>
  <si>
    <t>島尻郡東風平町</t>
  </si>
  <si>
    <t>47343</t>
  </si>
  <si>
    <t>島尻郡具志頭村</t>
  </si>
  <si>
    <t>47344</t>
  </si>
  <si>
    <t>島尻郡玉城村</t>
  </si>
  <si>
    <t>47345</t>
  </si>
  <si>
    <t>島尻郡知念村</t>
  </si>
  <si>
    <t>47346</t>
  </si>
  <si>
    <t>島尻郡佐敷町</t>
  </si>
  <si>
    <t>47347</t>
  </si>
  <si>
    <t>47348</t>
  </si>
  <si>
    <t>島尻郡大里村</t>
  </si>
  <si>
    <t>47349</t>
  </si>
  <si>
    <t>47350</t>
  </si>
  <si>
    <t>島尻郡仲里村</t>
  </si>
  <si>
    <t>47351</t>
  </si>
  <si>
    <t>島尻郡具志川村</t>
  </si>
  <si>
    <t>47352</t>
  </si>
  <si>
    <t>47353</t>
  </si>
  <si>
    <t>47354</t>
  </si>
  <si>
    <t>47355</t>
  </si>
  <si>
    <t>47356</t>
  </si>
  <si>
    <t>47357</t>
  </si>
  <si>
    <t>47358</t>
  </si>
  <si>
    <t>47359</t>
  </si>
  <si>
    <t>47360</t>
  </si>
  <si>
    <t>47361</t>
  </si>
  <si>
    <t>47362</t>
  </si>
  <si>
    <t>宮古郡城辺町</t>
  </si>
  <si>
    <t>47371</t>
  </si>
  <si>
    <t>宮古郡下地町</t>
  </si>
  <si>
    <t>47372</t>
  </si>
  <si>
    <t>宮古郡上野村</t>
  </si>
  <si>
    <t>47373</t>
  </si>
  <si>
    <t>宮古郡伊良部町</t>
  </si>
  <si>
    <t>47374</t>
  </si>
  <si>
    <t>47375</t>
  </si>
  <si>
    <t>47381</t>
  </si>
  <si>
    <t>47382</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</si>
</sst>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411]ggge&quot;年&quot;m&quot;月&quot;d&quot;日&quot;"/>
    <numFmt numFmtId="165" formatCode="yyyy/m/d"/>
    <numFmt numFmtId="166" formatCode="yyyymmdd"/>
    <numFmt numFmtId="167" formatCode="0_);[Red]\(0\)"/>
    <numFmt numFmtId="168" formatCode="#,##0.00_ "/>
    <numFmt numFmtId="169" formatCode="#,##0_ "/>
    <numFmt numFmtId="170" formatCode="0_ "/>
    <numFmt numFmtId="171" formatCode="#,##0_);\(#,##0\)"/>
    <numFmt numFmtId="172" formatCode="#,##0.00_);[Red]\(#,##0.00\)"/>
    <numFmt numFmtId="173" formatCode="#,##0_);[Red]\(#,##0\)"/>
  </numFmts>
  <fonts count="45">
    <font>
      <sz val="11.0"/>
      <color rgb="FF000000"/>
      <name val="Calibri"/>
      <scheme val="minor"/>
    </font>
    <font>
      <b/>
      <sz val="16.0"/>
      <color rgb="FF000000"/>
      <name val="游ゴシック"/>
    </font>
    <font>
      <sz val="11.0"/>
      <color rgb="FF000000"/>
      <name val="游ゴシック"/>
    </font>
    <font>
      <b/>
      <sz val="14.0"/>
      <color rgb="FF000000"/>
      <name val="游ゴシック"/>
    </font>
    <font>
      <sz val="14.0"/>
      <color rgb="FF000000"/>
      <name val="游ゴシック"/>
    </font>
    <font>
      <sz val="12.0"/>
      <color rgb="FF000000"/>
      <name val="游ゴシック"/>
    </font>
    <font>
      <b/>
      <sz val="11.0"/>
      <color rgb="FFFFFFFF"/>
      <name val="游ゴシック"/>
    </font>
    <font/>
    <font>
      <b/>
      <sz val="11.0"/>
      <color rgb="FFFF0000"/>
      <name val="游ゴシック"/>
    </font>
    <font>
      <sz val="10.0"/>
      <color rgb="FF000000"/>
      <name val="游ゴシック"/>
    </font>
    <font>
      <b/>
      <sz val="11.0"/>
      <color rgb="FF1F497D"/>
      <name val="游ゴシック"/>
    </font>
    <font>
      <b/>
      <sz val="12.0"/>
      <color rgb="FFFFFFFF"/>
      <name val="游ゴシック"/>
    </font>
    <font>
      <b/>
      <sz val="11.0"/>
      <color rgb="FF000000"/>
      <name val="游ゴシック"/>
    </font>
    <font>
      <sz val="9.0"/>
      <color rgb="FF000000"/>
      <name val="游ゴシック"/>
    </font>
    <font>
      <sz val="8.0"/>
      <color rgb="FF000000"/>
      <name val="游ゴシック"/>
    </font>
    <font>
      <u/>
      <sz val="10.0"/>
      <color rgb="FF000000"/>
      <name val="游ゴシック"/>
    </font>
    <font>
      <b/>
      <sz val="10.0"/>
      <color rgb="FF000000"/>
      <name val="游ゴシック"/>
    </font>
    <font>
      <sz val="11.0"/>
      <color rgb="FFFF0000"/>
      <name val="游ゴシック"/>
    </font>
    <font>
      <sz val="10.0"/>
      <color rgb="FFFFFFFF"/>
      <name val="游ゴシック"/>
    </font>
    <font>
      <b/>
      <sz val="16.0"/>
      <color rgb="FF000000"/>
      <name val="BIZ UDPゴシック"/>
    </font>
    <font>
      <b/>
      <sz val="18.0"/>
      <color rgb="FF000000"/>
      <name val="BIZ UDPゴシック"/>
    </font>
    <font>
      <sz val="12.0"/>
      <color rgb="FF000000"/>
      <name val="MS PMincho"/>
    </font>
    <font>
      <sz val="15.0"/>
      <color rgb="FF000000"/>
      <name val="MS PMincho"/>
    </font>
    <font>
      <sz val="20.0"/>
      <color rgb="FF000000"/>
      <name val="MS PMincho"/>
    </font>
    <font>
      <sz val="16.0"/>
      <color rgb="FF000000"/>
      <name val="游明朝"/>
    </font>
    <font>
      <sz val="16.0"/>
      <color rgb="FF000000"/>
      <name val="MS PMincho"/>
    </font>
    <font>
      <sz val="12.0"/>
      <color rgb="FF000000"/>
      <name val="游明朝"/>
    </font>
    <font>
      <sz val="11.0"/>
      <color rgb="FF000000"/>
      <name val="MS PMincho"/>
    </font>
    <font>
      <sz val="14.0"/>
      <color rgb="FF000000"/>
      <name val="MS PMincho"/>
    </font>
    <font>
      <sz val="10.0"/>
      <color rgb="FF000000"/>
      <name val="游明朝"/>
    </font>
    <font>
      <sz val="11.0"/>
      <color rgb="FF000000"/>
      <name val="游明朝"/>
    </font>
    <font>
      <sz val="14.0"/>
      <color rgb="FF000000"/>
      <name val="游明朝"/>
    </font>
    <font>
      <sz val="13.0"/>
      <color rgb="FF000000"/>
      <name val="MS PMincho"/>
    </font>
    <font>
      <sz val="11.0"/>
      <color rgb="FFFF0000"/>
      <name val="MS PMincho"/>
    </font>
    <font>
      <sz val="12.0"/>
      <color rgb="FFFF0000"/>
      <name val="MS PMincho"/>
    </font>
    <font>
      <b/>
      <sz val="14.0"/>
      <color rgb="FFFF0000"/>
      <name val="游ゴシック"/>
    </font>
    <font>
      <b/>
      <sz val="12.0"/>
      <color rgb="FF000000"/>
      <name val="游ゴシック"/>
    </font>
    <font>
      <b/>
      <sz val="10.0"/>
      <color rgb="FFFF0000"/>
      <name val="游ゴシック"/>
    </font>
    <font>
      <sz val="11.0"/>
      <color rgb="FF000000"/>
      <name val="MS PGothic"/>
    </font>
    <font>
      <sz val="12.0"/>
      <color rgb="FF000000"/>
      <name val="MS PGothic"/>
    </font>
    <font>
      <sz val="14.0"/>
      <color rgb="FF000000"/>
      <name val="MS PGothic"/>
    </font>
    <font>
      <sz val="11.0"/>
      <color rgb="FF000000"/>
      <name val="Quattrocento Sans"/>
    </font>
    <font>
      <sz val="8.0"/>
      <color rgb="FF000000"/>
      <name val="MS PGothic"/>
    </font>
    <font>
      <sz val="11.0"/>
      <color rgb="FF000000"/>
      <name val="Calibri"/>
    </font>
    <font>
      <sz val="10.0"/>
      <color rgb="FF000000"/>
      <name val="MS PGothic"/>
    </font>
  </fonts>
  <fills count="14">
    <fill>
      <patternFill patternType="none"/>
    </fill>
    <fill>
      <patternFill patternType="lightGray"/>
    </fill>
    <fill>
      <patternFill patternType="solid">
        <fgColor rgb="FF000099"/>
        <bgColor rgb="FF000099"/>
      </patternFill>
    </fill>
    <fill>
      <patternFill patternType="solid">
        <fgColor rgb="FFFFCCFF"/>
        <bgColor rgb="FFFFCCFF"/>
      </patternFill>
    </fill>
    <fill>
      <patternFill patternType="solid">
        <fgColor rgb="FFDBE5F1"/>
        <bgColor rgb="FFDBE5F1"/>
      </patternFill>
    </fill>
    <fill>
      <patternFill patternType="solid">
        <fgColor rgb="FF3F3F3F"/>
        <bgColor rgb="FF3F3F3F"/>
      </patternFill>
    </fill>
    <fill>
      <patternFill patternType="solid">
        <fgColor rgb="FF66FFFF"/>
        <bgColor rgb="FF66FFFF"/>
      </patternFill>
    </fill>
    <fill>
      <patternFill patternType="solid">
        <fgColor rgb="FF0C0C0C"/>
        <bgColor rgb="FF0C0C0C"/>
      </patternFill>
    </fill>
    <fill>
      <patternFill patternType="solid">
        <fgColor rgb="FFFFFF00"/>
        <bgColor rgb="FFFFFF00"/>
      </patternFill>
    </fill>
    <fill>
      <patternFill patternType="solid">
        <fgColor rgb="FFEAEAEA"/>
        <bgColor rgb="FFEAEAEA"/>
      </patternFill>
    </fill>
    <fill>
      <patternFill patternType="solid">
        <fgColor rgb="FFFFFFFF"/>
        <bgColor rgb="FFFFFFFF"/>
      </patternFill>
    </fill>
    <fill>
      <patternFill patternType="solid">
        <fgColor rgb="FFC6D9F0"/>
        <bgColor rgb="FFC6D9F0"/>
      </patternFill>
    </fill>
    <fill>
      <patternFill patternType="solid">
        <fgColor rgb="FFDAEEF3"/>
        <bgColor rgb="FFDAEEF3"/>
      </patternFill>
    </fill>
    <fill>
      <patternFill patternType="solid">
        <fgColor rgb="FFA5A5A5"/>
        <bgColor rgb="FFA5A5A5"/>
      </patternFill>
    </fill>
  </fills>
  <borders count="113">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style="medium">
        <color rgb="FF000000"/>
      </top>
    </border>
    <border>
      <top style="medium">
        <color rgb="FF000000"/>
      </top>
    </border>
    <border>
      <right style="thin">
        <color rgb="FF000000"/>
      </right>
      <top style="medium">
        <color rgb="FF000000"/>
      </top>
    </border>
    <border>
      <right style="thin">
        <color rgb="FF000000"/>
      </right>
    </border>
    <border>
      <left style="thin">
        <color rgb="FF000000"/>
      </left>
      <right style="thin">
        <color rgb="FF000000"/>
      </right>
      <bottom/>
    </border>
    <border>
      <left style="thin">
        <color rgb="FF000000"/>
      </left>
      <right style="thin">
        <color rgb="FF000000"/>
      </right>
      <top style="thin">
        <color rgb="FF000000"/>
      </top>
      <bottom/>
    </border>
    <border>
      <left style="thin">
        <color rgb="FF000000"/>
      </left>
      <right style="thin">
        <color rgb="FF000000"/>
      </right>
      <top style="medium">
        <color rgb="FF000000"/>
      </top>
      <bottom/>
    </border>
    <border>
      <left style="medium">
        <color rgb="FF000000"/>
      </left>
      <right style="medium">
        <color rgb="FF000000"/>
      </right>
      <top style="medium">
        <color rgb="FF000000"/>
      </top>
      <bottom style="medium">
        <color rgb="FF000000"/>
      </bottom>
    </border>
    <border>
      <bottom style="thin">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top style="medium">
        <color rgb="FF000000"/>
      </top>
      <bottom style="thin">
        <color rgb="FF000000"/>
      </bottom>
    </border>
    <border>
      <right/>
      <top style="thin">
        <color rgb="FF000000"/>
      </top>
      <bottom style="thin">
        <color rgb="FF000000"/>
      </bottom>
    </border>
    <border>
      <left style="medium">
        <color rgb="FF000000"/>
      </left>
      <top style="medium">
        <color rgb="FF000000"/>
      </top>
    </border>
    <border>
      <right style="medium">
        <color rgb="FF000000"/>
      </right>
      <top style="medium">
        <color rgb="FF000000"/>
      </top>
    </border>
    <border>
      <left style="medium">
        <color rgb="FF000000"/>
      </left>
      <bottom style="medium">
        <color rgb="FF000000"/>
      </bottom>
    </border>
    <border>
      <right style="medium">
        <color rgb="FF000000"/>
      </right>
      <bottom style="medium">
        <color rgb="FF000000"/>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thin">
        <color rgb="FF000000"/>
      </top>
    </border>
    <border>
      <left style="dotted">
        <color rgb="FF000000"/>
      </left>
      <top style="thin">
        <color rgb="FF000000"/>
      </top>
      <bottom style="dotted">
        <color rgb="FF000000"/>
      </bottom>
    </border>
    <border>
      <top style="thin">
        <color rgb="FF000000"/>
      </top>
      <bottom style="dotted">
        <color rgb="FF000000"/>
      </bottom>
    </border>
    <border>
      <right style="thin">
        <color rgb="FF000000"/>
      </right>
      <top style="thin">
        <color rgb="FF000000"/>
      </top>
      <bottom style="dotted">
        <color rgb="FF000000"/>
      </bottom>
    </border>
    <border>
      <right style="medium">
        <color rgb="FF000000"/>
      </right>
      <top style="thin">
        <color rgb="FF000000"/>
      </top>
    </border>
    <border>
      <right style="medium">
        <color rgb="FF000000"/>
      </right>
      <top style="thin">
        <color rgb="FF000000"/>
      </top>
      <bottom style="dotted">
        <color rgb="FF000000"/>
      </bottom>
    </border>
    <border>
      <left style="medium">
        <color rgb="FF000000"/>
      </left>
    </border>
    <border>
      <right style="medium">
        <color rgb="FF000000"/>
      </right>
    </border>
    <border>
      <left style="thin">
        <color rgb="FF000000"/>
      </left>
    </border>
    <border>
      <left style="medium">
        <color rgb="FF000000"/>
      </left>
      <top style="dotted">
        <color rgb="FF000000"/>
      </top>
    </border>
    <border>
      <top style="dotted">
        <color rgb="FF000000"/>
      </top>
    </border>
    <border>
      <right style="thin">
        <color rgb="FF000000"/>
      </right>
      <top style="dotted">
        <color rgb="FF000000"/>
      </top>
    </border>
    <border>
      <left style="thin">
        <color rgb="FF000000"/>
      </left>
      <bottom style="dotted">
        <color rgb="FF000000"/>
      </bottom>
    </border>
    <border>
      <bottom style="dotted">
        <color rgb="FF000000"/>
      </bottom>
    </border>
    <border>
      <right style="medium">
        <color rgb="FF000000"/>
      </right>
      <bottom style="dotted">
        <color rgb="FF000000"/>
      </bottom>
    </border>
    <border>
      <right style="medium">
        <color rgb="FF000000"/>
      </right>
      <top style="dotted">
        <color rgb="FF000000"/>
      </top>
    </border>
    <border>
      <left style="thin">
        <color rgb="FF000000"/>
      </left>
      <top style="dotted">
        <color rgb="FF000000"/>
      </top>
    </border>
    <border>
      <left style="thin">
        <color rgb="FF000000"/>
      </left>
      <bottom style="thin">
        <color rgb="FF000000"/>
      </bottom>
    </border>
    <border>
      <right style="medium">
        <color rgb="FF000000"/>
      </right>
      <bottom style="thin">
        <color rgb="FF000000"/>
      </bottom>
    </border>
    <border>
      <right style="medium">
        <color rgb="FF000000"/>
      </right>
      <top style="thin">
        <color rgb="FF000000"/>
      </top>
      <bottom style="thin">
        <color rgb="FF000000"/>
      </bottom>
    </border>
    <border>
      <left style="medium">
        <color rgb="FF000000"/>
      </left>
      <bottom style="dotted">
        <color rgb="FF000000"/>
      </bottom>
    </border>
    <border>
      <right style="thin">
        <color rgb="FF000000"/>
      </right>
      <bottom style="dotted">
        <color rgb="FF000000"/>
      </bottom>
    </border>
    <border>
      <left style="medium">
        <color rgb="FF000000"/>
      </left>
      <top style="dotted">
        <color rgb="FF000000"/>
      </top>
      <bottom style="thin">
        <color rgb="FF000000"/>
      </bottom>
    </border>
    <border>
      <top style="dotted">
        <color rgb="FF000000"/>
      </top>
      <bottom style="thin">
        <color rgb="FF000000"/>
      </bottom>
    </border>
    <border>
      <right style="dotted">
        <color rgb="FF000000"/>
      </right>
      <top style="dotted">
        <color rgb="FF000000"/>
      </top>
      <bottom style="thin">
        <color rgb="FF000000"/>
      </bottom>
    </border>
    <border>
      <right style="thin">
        <color rgb="FF000000"/>
      </right>
      <top style="dotted">
        <color rgb="FF000000"/>
      </top>
      <bottom style="thin">
        <color rgb="FF000000"/>
      </bottom>
    </border>
    <border>
      <left style="medium">
        <color rgb="FF000000"/>
      </left>
      <top style="dotted">
        <color rgb="FF000000"/>
      </top>
      <bottom style="dotted">
        <color rgb="FF000000"/>
      </bottom>
    </border>
    <border>
      <top style="dotted">
        <color rgb="FF000000"/>
      </top>
      <bottom style="dotted">
        <color rgb="FF000000"/>
      </bottom>
    </border>
    <border>
      <right style="dotted">
        <color rgb="FF000000"/>
      </right>
      <top style="dotted">
        <color rgb="FF000000"/>
      </top>
      <bottom style="dotted">
        <color rgb="FF000000"/>
      </bottom>
    </border>
    <border>
      <left style="dotted">
        <color rgb="FF000000"/>
      </left>
      <top style="dotted">
        <color rgb="FF000000"/>
      </top>
      <bottom style="dotted">
        <color rgb="FF000000"/>
      </bottom>
    </border>
    <border>
      <right style="thin">
        <color rgb="FF000000"/>
      </right>
      <top style="dotted">
        <color rgb="FF000000"/>
      </top>
      <bottom style="dotted">
        <color rgb="FF000000"/>
      </bottom>
    </border>
    <border>
      <left style="medium">
        <color rgb="FF000000"/>
      </left>
      <top style="dotted">
        <color rgb="FF000000"/>
      </top>
      <bottom style="medium">
        <color rgb="FF000000"/>
      </bottom>
    </border>
    <border>
      <top style="dotted">
        <color rgb="FF000000"/>
      </top>
      <bottom style="medium">
        <color rgb="FF000000"/>
      </bottom>
    </border>
    <border>
      <left style="dotted">
        <color rgb="FF000000"/>
      </left>
      <top style="dotted">
        <color rgb="FF000000"/>
      </top>
      <bottom style="medium">
        <color rgb="FF000000"/>
      </bottom>
    </border>
    <border>
      <right style="thin">
        <color rgb="FF000000"/>
      </right>
      <top style="dotted">
        <color rgb="FF000000"/>
      </top>
      <bottom style="medium">
        <color rgb="FF000000"/>
      </bottom>
    </border>
    <border>
      <left style="medium">
        <color rgb="FF000000"/>
      </left>
      <bottom style="thin">
        <color rgb="FF000000"/>
      </bottom>
    </border>
    <border>
      <right style="thin">
        <color rgb="FF000000"/>
      </right>
      <bottom style="thin">
        <color rgb="FF000000"/>
      </bottom>
    </border>
    <border>
      <right style="dotted">
        <color rgb="FF000000"/>
      </right>
      <top style="thin">
        <color rgb="FF000000"/>
      </top>
    </border>
    <border>
      <left style="thin">
        <color rgb="FF000000"/>
      </left>
      <top style="thin">
        <color rgb="FF000000"/>
      </top>
      <bottom style="dotted">
        <color rgb="FF000000"/>
      </bottom>
    </border>
    <border>
      <right style="dotted">
        <color rgb="FF000000"/>
      </right>
      <bottom style="thin">
        <color rgb="FF000000"/>
      </bottom>
    </border>
    <border>
      <left style="dotted">
        <color rgb="FF000000"/>
      </left>
      <top style="dotted">
        <color rgb="FF000000"/>
      </top>
      <bottom style="thin">
        <color rgb="FF000000"/>
      </bottom>
    </border>
    <border>
      <left style="thin">
        <color rgb="FF000000"/>
      </left>
      <top style="dotted">
        <color rgb="FF000000"/>
      </top>
      <bottom style="thin">
        <color rgb="FF000000"/>
      </bottom>
    </border>
    <border>
      <left style="dotted">
        <color rgb="FF000000"/>
      </left>
      <top style="thin">
        <color rgb="FF000000"/>
      </top>
    </border>
    <border>
      <left style="dotted">
        <color rgb="FF000000"/>
      </left>
      <bottom style="medium">
        <color rgb="FF000000"/>
      </bottom>
    </border>
    <border>
      <left style="medium">
        <color rgb="FF000000"/>
      </left>
      <top style="thin">
        <color rgb="FF000000"/>
      </top>
      <bottom style="medium">
        <color rgb="FF000000"/>
      </bottom>
    </border>
    <border>
      <right style="medium">
        <color rgb="FF000000"/>
      </right>
      <top style="thin">
        <color rgb="FF000000"/>
      </top>
      <bottom style="medium">
        <color rgb="FF000000"/>
      </bottom>
    </border>
    <border>
      <right style="medium">
        <color rgb="FF000000"/>
      </right>
      <top style="dotted">
        <color rgb="FF000000"/>
      </top>
      <bottom style="medium">
        <color rgb="FF000000"/>
      </bottom>
    </border>
    <border>
      <left/>
      <right/>
      <top/>
      <bottom/>
    </border>
    <border>
      <left/>
      <top/>
    </border>
    <border>
      <top/>
    </border>
    <border>
      <right/>
      <top/>
    </border>
    <border>
      <left/>
    </border>
    <border>
      <right/>
    </border>
    <border>
      <left/>
      <top/>
      <bottom/>
    </border>
    <border>
      <top/>
      <bottom/>
    </border>
    <border>
      <right/>
      <top/>
      <bottom/>
    </border>
    <border>
      <left/>
      <bottom/>
    </border>
    <border>
      <bottom/>
    </border>
    <border>
      <right/>
      <bottom/>
    </border>
    <border>
      <left/>
      <right/>
      <top style="thin">
        <color rgb="FF000000"/>
      </top>
      <bottom style="thin">
        <color rgb="FF000000"/>
      </bottom>
    </border>
  </borders>
  <cellStyleXfs count="1">
    <xf borderId="0" fillId="0" fontId="0" numFmtId="0" applyAlignment="1" applyFont="1"/>
  </cellStyleXfs>
  <cellXfs count="540">
    <xf borderId="0" fillId="0" fontId="0" numFmtId="0" xfId="0" applyAlignment="1" applyFont="1">
      <alignment readingOrder="0" shrinkToFit="0" vertical="center" wrapText="0"/>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vertical="center"/>
    </xf>
    <xf borderId="0" fillId="0" fontId="4" numFmtId="0" xfId="0" applyAlignment="1" applyFont="1">
      <alignment vertical="center"/>
    </xf>
    <xf borderId="0" fillId="0" fontId="5" numFmtId="0" xfId="0" applyAlignment="1" applyFont="1">
      <alignment vertical="center"/>
    </xf>
    <xf borderId="1" fillId="2" fontId="6" numFmtId="0" xfId="0" applyAlignment="1" applyBorder="1" applyFill="1" applyFont="1">
      <alignment horizontal="center" vertical="center"/>
    </xf>
    <xf borderId="2" fillId="2" fontId="6" numFmtId="0" xfId="0" applyAlignment="1" applyBorder="1" applyFont="1">
      <alignment horizontal="center" vertical="center"/>
    </xf>
    <xf borderId="3" fillId="2" fontId="6" numFmtId="0" xfId="0" applyAlignment="1" applyBorder="1" applyFont="1">
      <alignment horizontal="center" vertical="center"/>
    </xf>
    <xf borderId="4" fillId="0" fontId="7" numFmtId="0" xfId="0" applyAlignment="1" applyBorder="1" applyFont="1">
      <alignment vertical="center"/>
    </xf>
    <xf borderId="5" fillId="0" fontId="7" numFmtId="0" xfId="0" applyAlignment="1" applyBorder="1" applyFont="1">
      <alignment vertical="center"/>
    </xf>
    <xf borderId="6" fillId="0" fontId="2" numFmtId="0" xfId="0" applyAlignment="1" applyBorder="1" applyFont="1">
      <alignment horizontal="center" vertical="center"/>
    </xf>
    <xf borderId="6" fillId="0" fontId="2" numFmtId="0" xfId="0" applyAlignment="1" applyBorder="1" applyFont="1">
      <alignment vertical="center"/>
    </xf>
    <xf borderId="7" fillId="0" fontId="2" numFmtId="0" xfId="0" applyAlignment="1" applyBorder="1" applyFont="1">
      <alignment horizontal="left" shrinkToFit="0" vertical="center" wrapText="1"/>
    </xf>
    <xf borderId="7" fillId="0" fontId="8" numFmtId="0" xfId="0" applyAlignment="1" applyBorder="1" applyFont="1">
      <alignment horizontal="left" shrinkToFit="0" vertical="center" wrapText="1"/>
    </xf>
    <xf borderId="6" fillId="2" fontId="6" numFmtId="0" xfId="0" applyAlignment="1" applyBorder="1" applyFont="1">
      <alignment horizontal="center" vertical="center"/>
    </xf>
    <xf borderId="7" fillId="2" fontId="6" numFmtId="0" xfId="0" applyAlignment="1" applyBorder="1" applyFont="1">
      <alignment horizontal="center" vertical="center"/>
    </xf>
    <xf borderId="6" fillId="0" fontId="2" numFmtId="0" xfId="0" applyAlignment="1" applyBorder="1" applyFont="1">
      <alignment horizontal="left" vertical="center"/>
    </xf>
    <xf borderId="7" fillId="0" fontId="2" numFmtId="0" xfId="0" applyAlignment="1" applyBorder="1" applyFont="1">
      <alignment horizontal="left" vertical="center"/>
    </xf>
    <xf borderId="0" fillId="0" fontId="9" numFmtId="0" xfId="0" applyAlignment="1" applyFont="1">
      <alignment vertical="center"/>
    </xf>
    <xf borderId="0" fillId="0" fontId="9" numFmtId="49" xfId="0" applyAlignment="1" applyFont="1" applyNumberFormat="1">
      <alignment horizontal="left" shrinkToFit="1" vertical="center" wrapText="0"/>
    </xf>
    <xf borderId="0" fillId="0" fontId="9" numFmtId="49" xfId="0" applyAlignment="1" applyFont="1" applyNumberFormat="1">
      <alignment horizontal="left" vertical="center"/>
    </xf>
    <xf borderId="8" fillId="0" fontId="2" numFmtId="0" xfId="0" applyAlignment="1" applyBorder="1" applyFont="1">
      <alignment horizontal="center" vertical="center"/>
    </xf>
    <xf borderId="8" fillId="0" fontId="2" numFmtId="0" xfId="0" applyAlignment="1" applyBorder="1" applyFont="1">
      <alignment horizontal="left" vertical="center"/>
    </xf>
    <xf borderId="9" fillId="0" fontId="2" numFmtId="0" xfId="0" applyAlignment="1" applyBorder="1" applyFont="1">
      <alignment horizontal="left" shrinkToFit="0" vertical="center" wrapText="1"/>
    </xf>
    <xf borderId="10" fillId="0" fontId="7" numFmtId="0" xfId="0" applyAlignment="1" applyBorder="1" applyFont="1">
      <alignment vertical="center"/>
    </xf>
    <xf borderId="11" fillId="0" fontId="7" numFmtId="0" xfId="0" applyAlignment="1" applyBorder="1" applyFont="1">
      <alignment vertical="center"/>
    </xf>
    <xf borderId="12" fillId="0" fontId="7" numFmtId="0" xfId="0" applyAlignment="1" applyBorder="1" applyFont="1">
      <alignment vertical="center"/>
    </xf>
    <xf borderId="8" fillId="0" fontId="2" numFmtId="0" xfId="0" applyAlignment="1" applyBorder="1" applyFont="1">
      <alignment horizontal="center" textRotation="255" vertical="center"/>
    </xf>
    <xf borderId="6" fillId="3" fontId="8" numFmtId="0" xfId="0" applyAlignment="1" applyBorder="1" applyFill="1" applyFont="1">
      <alignment horizontal="center" vertical="center"/>
    </xf>
    <xf borderId="6" fillId="4" fontId="10" numFmtId="0" xfId="0" applyAlignment="1" applyBorder="1" applyFill="1" applyFont="1">
      <alignment horizontal="center" vertical="center"/>
    </xf>
    <xf borderId="13" fillId="0" fontId="7" numFmtId="0" xfId="0" applyAlignment="1" applyBorder="1" applyFont="1">
      <alignment vertical="center"/>
    </xf>
    <xf borderId="6" fillId="5" fontId="2" numFmtId="0" xfId="0" applyAlignment="1" applyBorder="1" applyFill="1" applyFont="1">
      <alignment horizontal="center" vertical="center"/>
    </xf>
    <xf borderId="9" fillId="0" fontId="2" numFmtId="0" xfId="0" applyAlignment="1" applyBorder="1" applyFont="1">
      <alignment horizontal="left" vertical="top"/>
    </xf>
    <xf borderId="6" fillId="0" fontId="2" numFmtId="0" xfId="0" applyAlignment="1" applyBorder="1" applyFont="1">
      <alignment horizontal="center" shrinkToFit="0" vertical="center" wrapText="1"/>
    </xf>
    <xf borderId="5" fillId="0" fontId="2" numFmtId="0" xfId="0" applyAlignment="1" applyBorder="1" applyFont="1">
      <alignment shrinkToFit="0" vertical="top" wrapText="1"/>
    </xf>
    <xf borderId="5" fillId="0" fontId="2" numFmtId="0" xfId="0" applyAlignment="1" applyBorder="1" applyFont="1">
      <alignment vertical="center"/>
    </xf>
    <xf borderId="5" fillId="0" fontId="2" numFmtId="0" xfId="0" applyAlignment="1" applyBorder="1" applyFont="1">
      <alignment horizontal="left" shrinkToFit="0" vertical="center" wrapText="1"/>
    </xf>
    <xf borderId="0" fillId="0" fontId="9" numFmtId="0" xfId="0" applyAlignment="1" applyFont="1">
      <alignment shrinkToFit="1" vertical="center" wrapText="0"/>
    </xf>
    <xf borderId="14" fillId="2" fontId="6" numFmtId="0" xfId="0" applyAlignment="1" applyBorder="1" applyFont="1">
      <alignment horizontal="center" vertical="center"/>
    </xf>
    <xf borderId="15" fillId="2" fontId="6" numFmtId="0" xfId="0" applyAlignment="1" applyBorder="1" applyFont="1">
      <alignment horizontal="center" vertical="center"/>
    </xf>
    <xf borderId="16" fillId="0" fontId="7" numFmtId="0" xfId="0" applyAlignment="1" applyBorder="1" applyFont="1">
      <alignment vertical="center"/>
    </xf>
    <xf borderId="17" fillId="0" fontId="7" numFmtId="0" xfId="0" applyAlignment="1" applyBorder="1" applyFont="1">
      <alignment vertical="center"/>
    </xf>
    <xf borderId="14" fillId="2" fontId="11" numFmtId="0" xfId="0" applyAlignment="1" applyBorder="1" applyFont="1">
      <alignment horizontal="center" vertical="center"/>
    </xf>
    <xf borderId="14" fillId="2" fontId="6" numFmtId="0" xfId="0" applyAlignment="1" applyBorder="1" applyFont="1">
      <alignment horizontal="center" shrinkToFit="1" vertical="center" wrapText="0"/>
    </xf>
    <xf borderId="18" fillId="0" fontId="9" numFmtId="0" xfId="0" applyAlignment="1" applyBorder="1" applyFont="1">
      <alignment horizontal="center" vertical="center"/>
    </xf>
    <xf borderId="19" fillId="0" fontId="9" numFmtId="0" xfId="0" applyAlignment="1" applyBorder="1" applyFont="1">
      <alignment horizontal="left" vertical="center"/>
    </xf>
    <xf borderId="20" fillId="0" fontId="7" numFmtId="0" xfId="0" applyAlignment="1" applyBorder="1" applyFont="1">
      <alignment vertical="center"/>
    </xf>
    <xf borderId="21" fillId="0" fontId="7" numFmtId="0" xfId="0" applyAlignment="1" applyBorder="1" applyFont="1">
      <alignment vertical="center"/>
    </xf>
    <xf borderId="22" fillId="3" fontId="9" numFmtId="0" xfId="0" applyAlignment="1" applyBorder="1" applyFont="1">
      <alignment horizontal="center" vertical="center"/>
    </xf>
    <xf borderId="18" fillId="0" fontId="12" numFmtId="164" xfId="0" applyAlignment="1" applyBorder="1" applyFont="1" applyNumberFormat="1">
      <alignment horizontal="left" vertical="center"/>
    </xf>
    <xf borderId="18" fillId="0" fontId="9" numFmtId="165" xfId="0" applyAlignment="1" applyBorder="1" applyFont="1" applyNumberFormat="1">
      <alignment horizontal="center" shrinkToFit="0" vertical="center" wrapText="1"/>
    </xf>
    <xf borderId="18" fillId="0" fontId="9" numFmtId="0" xfId="0" applyAlignment="1" applyBorder="1" applyFont="1">
      <alignment horizontal="left" shrinkToFit="1" vertical="center" wrapText="0"/>
    </xf>
    <xf borderId="23" fillId="0" fontId="9" numFmtId="0" xfId="0" applyAlignment="1" applyBorder="1" applyFont="1">
      <alignment horizontal="center" vertical="center"/>
    </xf>
    <xf borderId="24" fillId="0" fontId="9" numFmtId="0" xfId="0" applyAlignment="1" applyBorder="1" applyFont="1">
      <alignment horizontal="left" vertical="center"/>
    </xf>
    <xf borderId="25" fillId="0" fontId="7" numFmtId="0" xfId="0" applyAlignment="1" applyBorder="1" applyFont="1">
      <alignment vertical="center"/>
    </xf>
    <xf borderId="26" fillId="0" fontId="7" numFmtId="0" xfId="0" applyAlignment="1" applyBorder="1" applyFont="1">
      <alignment vertical="center"/>
    </xf>
    <xf borderId="23" fillId="0" fontId="12" numFmtId="164" xfId="0" applyAlignment="1" applyBorder="1" applyFont="1" applyNumberFormat="1">
      <alignment horizontal="left" vertical="center"/>
    </xf>
    <xf borderId="23" fillId="0" fontId="9" numFmtId="165" xfId="0" applyAlignment="1" applyBorder="1" applyFont="1" applyNumberFormat="1">
      <alignment horizontal="center" shrinkToFit="0" vertical="center" wrapText="1"/>
    </xf>
    <xf borderId="23" fillId="0" fontId="9" numFmtId="0" xfId="0" applyAlignment="1" applyBorder="1" applyFont="1">
      <alignment horizontal="left" shrinkToFit="1" vertical="center" wrapText="0"/>
    </xf>
    <xf borderId="22" fillId="0" fontId="9" numFmtId="0" xfId="0" applyAlignment="1" applyBorder="1" applyFont="1">
      <alignment horizontal="center" vertical="center"/>
    </xf>
    <xf borderId="27" fillId="0" fontId="9" numFmtId="0" xfId="0" applyAlignment="1" applyBorder="1" applyFont="1">
      <alignment horizontal="center" textRotation="255" vertical="center"/>
    </xf>
    <xf borderId="28" fillId="0" fontId="9" numFmtId="0" xfId="0" applyAlignment="1" applyBorder="1" applyFont="1">
      <alignment horizontal="left" vertical="center"/>
    </xf>
    <xf borderId="29" fillId="0" fontId="7" numFmtId="0" xfId="0" applyAlignment="1" applyBorder="1" applyFont="1">
      <alignment vertical="center"/>
    </xf>
    <xf borderId="22" fillId="0" fontId="12" numFmtId="49" xfId="0" applyAlignment="1" applyBorder="1" applyFont="1" applyNumberFormat="1">
      <alignment horizontal="left" vertical="center"/>
    </xf>
    <xf borderId="22" fillId="0" fontId="9" numFmtId="166" xfId="0" applyAlignment="1" applyBorder="1" applyFont="1" applyNumberFormat="1">
      <alignment horizontal="center" vertical="center"/>
    </xf>
    <xf borderId="22" fillId="0" fontId="9" numFmtId="49" xfId="0" applyAlignment="1" applyBorder="1" applyFont="1" applyNumberFormat="1">
      <alignment horizontal="left" shrinkToFit="1" vertical="center" wrapText="0"/>
    </xf>
    <xf borderId="6" fillId="0" fontId="9" numFmtId="0" xfId="0" applyAlignment="1" applyBorder="1" applyFont="1">
      <alignment horizontal="center" vertical="center"/>
    </xf>
    <xf borderId="7" fillId="5" fontId="9" numFmtId="0" xfId="0" applyAlignment="1" applyBorder="1" applyFont="1">
      <alignment horizontal="left" shrinkToFit="0" vertical="center" wrapText="1"/>
    </xf>
    <xf borderId="6" fillId="5" fontId="9" numFmtId="0" xfId="0" applyAlignment="1" applyBorder="1" applyFont="1">
      <alignment horizontal="center" shrinkToFit="0" vertical="center" wrapText="1"/>
    </xf>
    <xf borderId="6" fillId="5" fontId="12" numFmtId="49" xfId="0" applyAlignment="1" applyBorder="1" applyFont="1" applyNumberFormat="1">
      <alignment horizontal="left" shrinkToFit="1" vertical="center" wrapText="0"/>
    </xf>
    <xf borderId="6" fillId="5" fontId="9" numFmtId="165" xfId="0" applyAlignment="1" applyBorder="1" applyFont="1" applyNumberFormat="1">
      <alignment horizontal="center" shrinkToFit="0" vertical="center" wrapText="1"/>
    </xf>
    <xf borderId="6" fillId="5" fontId="9" numFmtId="49" xfId="0" applyAlignment="1" applyBorder="1" applyFont="1" applyNumberFormat="1">
      <alignment horizontal="left" shrinkToFit="1" vertical="center" wrapText="0"/>
    </xf>
    <xf borderId="14" fillId="0" fontId="9" numFmtId="0" xfId="0" applyAlignment="1" applyBorder="1" applyFont="1">
      <alignment horizontal="center" vertical="center"/>
    </xf>
    <xf borderId="18" fillId="0" fontId="7" numFmtId="0" xfId="0" applyAlignment="1" applyBorder="1" applyFont="1">
      <alignment vertical="center"/>
    </xf>
    <xf borderId="15" fillId="0" fontId="9" numFmtId="0" xfId="0" applyAlignment="1" applyBorder="1" applyFont="1">
      <alignment horizontal="left" vertical="center"/>
    </xf>
    <xf borderId="14" fillId="3" fontId="9" numFmtId="0" xfId="0" applyAlignment="1" applyBorder="1" applyFont="1">
      <alignment horizontal="center" vertical="center"/>
    </xf>
    <xf borderId="14" fillId="0" fontId="12" numFmtId="49" xfId="0" applyAlignment="1" applyBorder="1" applyFont="1" applyNumberFormat="1">
      <alignment horizontal="left" vertical="center"/>
    </xf>
    <xf borderId="14" fillId="0" fontId="9" numFmtId="49" xfId="0" applyAlignment="1" applyBorder="1" applyFont="1" applyNumberFormat="1">
      <alignment horizontal="center" vertical="center"/>
    </xf>
    <xf borderId="14" fillId="0" fontId="9" numFmtId="49" xfId="0" applyAlignment="1" applyBorder="1" applyFont="1" applyNumberFormat="1">
      <alignment horizontal="left" shrinkToFit="1" vertical="center" wrapText="0"/>
    </xf>
    <xf borderId="27" fillId="0" fontId="9" numFmtId="0" xfId="0" applyAlignment="1" applyBorder="1" applyFont="1">
      <alignment horizontal="center" shrinkToFit="0" textRotation="255" vertical="center" wrapText="1"/>
    </xf>
    <xf borderId="22" fillId="0" fontId="12" numFmtId="49" xfId="0" applyAlignment="1" applyBorder="1" applyFont="1" applyNumberFormat="1">
      <alignment horizontal="left" shrinkToFit="1" vertical="center" wrapText="0"/>
    </xf>
    <xf borderId="22" fillId="0" fontId="9" numFmtId="0" xfId="0" applyAlignment="1" applyBorder="1" applyFont="1">
      <alignment horizontal="center" shrinkToFit="0" vertical="center" wrapText="1"/>
    </xf>
    <xf borderId="13" fillId="0" fontId="9" numFmtId="0" xfId="0" applyAlignment="1" applyBorder="1" applyFont="1">
      <alignment horizontal="center" vertical="center"/>
    </xf>
    <xf borderId="7" fillId="0" fontId="9" numFmtId="0" xfId="0" applyAlignment="1" applyBorder="1" applyFont="1">
      <alignment horizontal="left" vertical="center"/>
    </xf>
    <xf borderId="6" fillId="0" fontId="9" numFmtId="0" xfId="0" applyAlignment="1" applyBorder="1" applyFont="1">
      <alignment horizontal="center" shrinkToFit="0" vertical="center" wrapText="1"/>
    </xf>
    <xf borderId="6" fillId="0" fontId="12" numFmtId="49" xfId="0" applyAlignment="1" applyBorder="1" applyFont="1" applyNumberFormat="1">
      <alignment horizontal="left" vertical="center"/>
    </xf>
    <xf borderId="6" fillId="0" fontId="9" numFmtId="49" xfId="0" applyAlignment="1" applyBorder="1" applyFont="1" applyNumberFormat="1">
      <alignment horizontal="center" vertical="center"/>
    </xf>
    <xf borderId="6" fillId="0" fontId="9" numFmtId="49" xfId="0" applyAlignment="1" applyBorder="1" applyFont="1" applyNumberFormat="1">
      <alignment horizontal="left" shrinkToFit="1" vertical="center" wrapText="0"/>
    </xf>
    <xf borderId="6" fillId="0" fontId="12" numFmtId="49" xfId="0" applyAlignment="1" applyBorder="1" applyFont="1" applyNumberFormat="1">
      <alignment horizontal="left" shrinkToFit="1" vertical="center" wrapText="0"/>
    </xf>
    <xf borderId="6" fillId="0" fontId="9" numFmtId="49" xfId="0" applyAlignment="1" applyBorder="1" applyFont="1" applyNumberFormat="1">
      <alignment horizontal="center" shrinkToFit="1" vertical="center" wrapText="0"/>
    </xf>
    <xf borderId="14" fillId="0" fontId="12" numFmtId="49" xfId="0" applyAlignment="1" applyBorder="1" applyFont="1" applyNumberFormat="1">
      <alignment horizontal="left" shrinkToFit="1" vertical="center" wrapText="0"/>
    </xf>
    <xf borderId="14" fillId="0" fontId="9" numFmtId="49" xfId="0" applyAlignment="1" applyBorder="1" applyFont="1" applyNumberFormat="1">
      <alignment horizontal="center" shrinkToFit="0" vertical="center" wrapText="1"/>
    </xf>
    <xf borderId="22" fillId="0" fontId="9" numFmtId="49" xfId="0" applyAlignment="1" applyBorder="1" applyFont="1" applyNumberFormat="1">
      <alignment horizontal="center" vertical="center"/>
    </xf>
    <xf borderId="6" fillId="3" fontId="9" numFmtId="0" xfId="0" applyAlignment="1" applyBorder="1" applyFont="1">
      <alignment horizontal="center" vertical="center"/>
    </xf>
    <xf borderId="6" fillId="0" fontId="9" numFmtId="49" xfId="0" applyAlignment="1" applyBorder="1" applyFont="1" applyNumberFormat="1">
      <alignment horizontal="center" shrinkToFit="0" vertical="center" wrapText="1"/>
    </xf>
    <xf borderId="7" fillId="5" fontId="9" numFmtId="0" xfId="0" applyAlignment="1" applyBorder="1" applyFont="1">
      <alignment horizontal="left" vertical="center"/>
    </xf>
    <xf borderId="6" fillId="5" fontId="9" numFmtId="49" xfId="0" applyAlignment="1" applyBorder="1" applyFont="1" applyNumberFormat="1">
      <alignment horizontal="center" shrinkToFit="0" vertical="center" wrapText="1"/>
    </xf>
    <xf borderId="6" fillId="6" fontId="9" numFmtId="0" xfId="0" applyAlignment="1" applyBorder="1" applyFill="1" applyFont="1">
      <alignment horizontal="center" vertical="center"/>
    </xf>
    <xf borderId="6" fillId="5" fontId="12" numFmtId="49" xfId="0" applyAlignment="1" applyBorder="1" applyFont="1" applyNumberFormat="1">
      <alignment horizontal="left" shrinkToFit="0" vertical="center" wrapText="1"/>
    </xf>
    <xf borderId="15" fillId="5" fontId="9" numFmtId="0" xfId="0" applyAlignment="1" applyBorder="1" applyFont="1">
      <alignment horizontal="left" shrinkToFit="0" vertical="center" wrapText="1"/>
    </xf>
    <xf borderId="14" fillId="5" fontId="9" numFmtId="0" xfId="0" applyAlignment="1" applyBorder="1" applyFont="1">
      <alignment horizontal="center" shrinkToFit="0" vertical="center" wrapText="1"/>
    </xf>
    <xf borderId="14" fillId="5" fontId="12" numFmtId="49" xfId="0" applyAlignment="1" applyBorder="1" applyFont="1" applyNumberFormat="1">
      <alignment horizontal="left" vertical="center"/>
    </xf>
    <xf borderId="14" fillId="5" fontId="9" numFmtId="49" xfId="0" applyAlignment="1" applyBorder="1" applyFont="1" applyNumberFormat="1">
      <alignment horizontal="center" vertical="center"/>
    </xf>
    <xf borderId="14" fillId="5" fontId="9" numFmtId="49" xfId="0" applyAlignment="1" applyBorder="1" applyFont="1" applyNumberFormat="1">
      <alignment horizontal="left" shrinkToFit="1" vertical="center" wrapText="0"/>
    </xf>
    <xf borderId="6" fillId="5" fontId="9" numFmtId="49" xfId="0" applyAlignment="1" applyBorder="1" applyFont="1" applyNumberFormat="1">
      <alignment horizontal="center" shrinkToFit="1" vertical="center" wrapText="0"/>
    </xf>
    <xf borderId="0" fillId="0" fontId="12" numFmtId="49" xfId="0" applyAlignment="1" applyFont="1" applyNumberFormat="1">
      <alignment horizontal="left" shrinkToFit="1" vertical="center" wrapText="0"/>
    </xf>
    <xf borderId="14" fillId="0" fontId="9" numFmtId="49" xfId="0" applyAlignment="1" applyBorder="1" applyFont="1" applyNumberFormat="1">
      <alignment horizontal="center" shrinkToFit="1" vertical="center" wrapText="0"/>
    </xf>
    <xf borderId="22" fillId="5" fontId="9" numFmtId="0" xfId="0" applyAlignment="1" applyBorder="1" applyFont="1">
      <alignment horizontal="center" vertical="center"/>
    </xf>
    <xf borderId="14" fillId="5" fontId="12" numFmtId="49" xfId="0" applyAlignment="1" applyBorder="1" applyFont="1" applyNumberFormat="1">
      <alignment horizontal="left" shrinkToFit="1" vertical="center" wrapText="0"/>
    </xf>
    <xf borderId="14" fillId="5" fontId="9" numFmtId="49" xfId="0" applyAlignment="1" applyBorder="1" applyFont="1" applyNumberFormat="1">
      <alignment horizontal="center" shrinkToFit="0" vertical="center" wrapText="1"/>
    </xf>
    <xf borderId="23" fillId="3" fontId="9" numFmtId="0" xfId="0" applyAlignment="1" applyBorder="1" applyFont="1">
      <alignment horizontal="center" vertical="center"/>
    </xf>
    <xf borderId="23" fillId="0" fontId="12" numFmtId="49" xfId="0" applyAlignment="1" applyBorder="1" applyFont="1" applyNumberFormat="1">
      <alignment horizontal="left" vertical="center"/>
    </xf>
    <xf borderId="23" fillId="0" fontId="9" numFmtId="167" xfId="0" applyAlignment="1" applyBorder="1" applyFont="1" applyNumberFormat="1">
      <alignment horizontal="center" vertical="center"/>
    </xf>
    <xf borderId="23" fillId="0" fontId="9" numFmtId="49" xfId="0" applyAlignment="1" applyBorder="1" applyFont="1" applyNumberFormat="1">
      <alignment horizontal="left" shrinkToFit="1" vertical="center" wrapText="0"/>
    </xf>
    <xf borderId="30" fillId="5" fontId="9" numFmtId="0" xfId="0" applyAlignment="1" applyBorder="1" applyFont="1">
      <alignment horizontal="left" vertical="center"/>
    </xf>
    <xf borderId="31" fillId="0" fontId="7" numFmtId="0" xfId="0" applyAlignment="1" applyBorder="1" applyFont="1">
      <alignment vertical="center"/>
    </xf>
    <xf borderId="32" fillId="0" fontId="7" numFmtId="0" xfId="0" applyAlignment="1" applyBorder="1" applyFont="1">
      <alignment vertical="center"/>
    </xf>
    <xf borderId="33" fillId="5" fontId="9" numFmtId="0" xfId="0" applyAlignment="1" applyBorder="1" applyFont="1">
      <alignment horizontal="center" shrinkToFit="0" vertical="center" wrapText="1"/>
    </xf>
    <xf borderId="33" fillId="5" fontId="12" numFmtId="167" xfId="0" applyAlignment="1" applyBorder="1" applyFont="1" applyNumberFormat="1">
      <alignment horizontal="left" vertical="center"/>
    </xf>
    <xf borderId="33" fillId="5" fontId="9" numFmtId="167" xfId="0" applyAlignment="1" applyBorder="1" applyFont="1" applyNumberFormat="1">
      <alignment horizontal="center" shrinkToFit="0" vertical="center" wrapText="1"/>
    </xf>
    <xf borderId="33" fillId="5" fontId="9" numFmtId="49" xfId="0" applyAlignment="1" applyBorder="1" applyFont="1" applyNumberFormat="1">
      <alignment horizontal="left" shrinkToFit="1" vertical="center" wrapText="0"/>
    </xf>
    <xf borderId="27" fillId="0" fontId="13" numFmtId="0" xfId="0" applyAlignment="1" applyBorder="1" applyFont="1">
      <alignment horizontal="center" textRotation="255" vertical="center"/>
    </xf>
    <xf borderId="27" fillId="0" fontId="14" numFmtId="0" xfId="0" applyAlignment="1" applyBorder="1" applyFont="1">
      <alignment horizontal="center" shrinkToFit="0" textRotation="255" vertical="center" wrapText="1"/>
    </xf>
    <xf borderId="15" fillId="5" fontId="9" numFmtId="0" xfId="0" applyAlignment="1" applyBorder="1" applyFont="1">
      <alignment horizontal="left" vertical="center"/>
    </xf>
    <xf borderId="24" fillId="5" fontId="9" numFmtId="0" xfId="0" applyAlignment="1" applyBorder="1" applyFont="1">
      <alignment horizontal="left" vertical="center"/>
    </xf>
    <xf borderId="23" fillId="5" fontId="9" numFmtId="0" xfId="0" applyAlignment="1" applyBorder="1" applyFont="1">
      <alignment horizontal="center" shrinkToFit="0" vertical="center" wrapText="1"/>
    </xf>
    <xf borderId="23" fillId="5" fontId="12" numFmtId="167" xfId="0" applyAlignment="1" applyBorder="1" applyFont="1" applyNumberFormat="1">
      <alignment horizontal="left" vertical="center"/>
    </xf>
    <xf borderId="23" fillId="5" fontId="9" numFmtId="167" xfId="0" applyAlignment="1" applyBorder="1" applyFont="1" applyNumberFormat="1">
      <alignment horizontal="center" shrinkToFit="0" vertical="center" wrapText="1"/>
    </xf>
    <xf borderId="23" fillId="5" fontId="9" numFmtId="49" xfId="0" applyAlignment="1" applyBorder="1" applyFont="1" applyNumberFormat="1">
      <alignment horizontal="left" shrinkToFit="1" vertical="center" wrapText="0"/>
    </xf>
    <xf borderId="34" fillId="0" fontId="9" numFmtId="0" xfId="0" applyAlignment="1" applyBorder="1" applyFont="1">
      <alignment horizontal="left" vertical="center"/>
    </xf>
    <xf borderId="35" fillId="0" fontId="7" numFmtId="0" xfId="0" applyAlignment="1" applyBorder="1" applyFont="1">
      <alignment vertical="center"/>
    </xf>
    <xf borderId="36" fillId="0" fontId="7" numFmtId="0" xfId="0" applyAlignment="1" applyBorder="1" applyFont="1">
      <alignment vertical="center"/>
    </xf>
    <xf borderId="22" fillId="0" fontId="13" numFmtId="0" xfId="0" applyAlignment="1" applyBorder="1" applyFont="1">
      <alignment horizontal="left" shrinkToFit="1" vertical="center" wrapText="0"/>
    </xf>
    <xf borderId="14" fillId="5" fontId="12" numFmtId="164" xfId="0" applyAlignment="1" applyBorder="1" applyFont="1" applyNumberFormat="1">
      <alignment horizontal="left" vertical="center"/>
    </xf>
    <xf borderId="14" fillId="5" fontId="9" numFmtId="0" xfId="0" applyAlignment="1" applyBorder="1" applyFont="1">
      <alignment horizontal="center" shrinkToFit="1" vertical="center" wrapText="0"/>
    </xf>
    <xf borderId="14" fillId="5" fontId="9" numFmtId="0" xfId="0" applyAlignment="1" applyBorder="1" applyFont="1">
      <alignment horizontal="left" shrinkToFit="1" vertical="center" wrapText="0"/>
    </xf>
    <xf borderId="23" fillId="3" fontId="9" numFmtId="0" xfId="0" applyAlignment="1" applyBorder="1" applyFont="1">
      <alignment horizontal="center" shrinkToFit="0" vertical="center" wrapText="1"/>
    </xf>
    <xf borderId="23" fillId="0" fontId="12" numFmtId="167" xfId="0" applyAlignment="1" applyBorder="1" applyFont="1" applyNumberFormat="1">
      <alignment horizontal="left" vertical="center"/>
    </xf>
    <xf borderId="23" fillId="0" fontId="9" numFmtId="49" xfId="0" applyAlignment="1" applyBorder="1" applyFont="1" applyNumberFormat="1">
      <alignment horizontal="center" shrinkToFit="1" vertical="center" wrapText="0"/>
    </xf>
    <xf borderId="0" fillId="0" fontId="15" numFmtId="0" xfId="0" applyAlignment="1" applyFont="1">
      <alignment horizontal="right" vertical="center"/>
    </xf>
    <xf borderId="0" fillId="0" fontId="12" numFmtId="0" xfId="0" applyAlignment="1" applyFont="1">
      <alignment horizontal="left" vertical="center"/>
    </xf>
    <xf borderId="0" fillId="0" fontId="5" numFmtId="0" xfId="0" applyAlignment="1" applyFont="1">
      <alignment horizontal="left" vertical="center"/>
    </xf>
    <xf borderId="0" fillId="0" fontId="9" numFmtId="0" xfId="0" applyAlignment="1" applyFont="1">
      <alignment horizontal="left" vertical="center"/>
    </xf>
    <xf borderId="37" fillId="0" fontId="9" numFmtId="0" xfId="0" applyAlignment="1" applyBorder="1" applyFont="1">
      <alignment horizontal="left" vertical="center"/>
    </xf>
    <xf borderId="21" fillId="0" fontId="9" numFmtId="0" xfId="0" applyAlignment="1" applyBorder="1" applyFont="1">
      <alignment horizontal="center" vertical="center"/>
    </xf>
    <xf borderId="25" fillId="0" fontId="9" numFmtId="0" xfId="0" applyAlignment="1" applyBorder="1" applyFont="1">
      <alignment horizontal="left" vertical="center"/>
    </xf>
    <xf borderId="23" fillId="0" fontId="16" numFmtId="49" xfId="0" applyAlignment="1" applyBorder="1" applyFont="1" applyNumberFormat="1">
      <alignment horizontal="left" vertical="center"/>
    </xf>
    <xf borderId="19" fillId="0" fontId="9" numFmtId="0" xfId="0" applyAlignment="1" applyBorder="1" applyFont="1">
      <alignment horizontal="center" vertical="center"/>
    </xf>
    <xf borderId="0" fillId="0" fontId="9" numFmtId="0" xfId="0" applyAlignment="1" applyFont="1">
      <alignment horizontal="center" vertical="center"/>
    </xf>
    <xf borderId="0" fillId="0" fontId="4" numFmtId="0" xfId="0" applyAlignment="1" applyFont="1">
      <alignment horizontal="left" vertical="center"/>
    </xf>
    <xf borderId="0" fillId="0" fontId="17" numFmtId="0" xfId="0" applyAlignment="1" applyFont="1">
      <alignment vertical="center"/>
    </xf>
    <xf borderId="22" fillId="0" fontId="12" numFmtId="167" xfId="0" applyAlignment="1" applyBorder="1" applyFont="1" applyNumberFormat="1">
      <alignment horizontal="left" vertical="center"/>
    </xf>
    <xf borderId="0" fillId="0" fontId="18" numFmtId="49" xfId="0" applyAlignment="1" applyFont="1" applyNumberFormat="1">
      <alignment shrinkToFit="0" vertical="center" wrapText="1"/>
    </xf>
    <xf borderId="8" fillId="0" fontId="9" numFmtId="0" xfId="0" applyAlignment="1" applyBorder="1" applyFont="1">
      <alignment horizontal="center" textRotation="255" vertical="center"/>
    </xf>
    <xf borderId="13" fillId="0" fontId="9" numFmtId="0" xfId="0" applyAlignment="1" applyBorder="1" applyFont="1">
      <alignment horizontal="left" vertical="center"/>
    </xf>
    <xf borderId="6" fillId="0" fontId="9" numFmtId="167" xfId="0" applyAlignment="1" applyBorder="1" applyFont="1" applyNumberFormat="1">
      <alignment horizontal="left" shrinkToFit="1" vertical="center" wrapText="0"/>
    </xf>
    <xf borderId="8" fillId="0" fontId="9" numFmtId="0" xfId="0" applyAlignment="1" applyBorder="1" applyFont="1">
      <alignment horizontal="left" vertical="center"/>
    </xf>
    <xf borderId="6" fillId="0" fontId="9" numFmtId="0" xfId="0" applyAlignment="1" applyBorder="1" applyFont="1">
      <alignment horizontal="left" vertical="center"/>
    </xf>
    <xf borderId="14" fillId="0" fontId="9" numFmtId="0" xfId="0" applyAlignment="1" applyBorder="1" applyFont="1">
      <alignment horizontal="left" vertical="center"/>
    </xf>
    <xf borderId="14" fillId="0" fontId="9" numFmtId="46" xfId="0" applyAlignment="1" applyBorder="1" applyFont="1" applyNumberFormat="1">
      <alignment horizontal="center" shrinkToFit="0" vertical="center" wrapText="1"/>
    </xf>
    <xf borderId="14" fillId="0" fontId="9" numFmtId="167" xfId="0" applyAlignment="1" applyBorder="1" applyFont="1" applyNumberFormat="1">
      <alignment horizontal="left" shrinkToFit="1" vertical="center" wrapText="0"/>
    </xf>
    <xf borderId="22" fillId="0" fontId="9" numFmtId="49" xfId="0" applyAlignment="1" applyBorder="1" applyFont="1" applyNumberFormat="1">
      <alignment horizontal="left" shrinkToFit="0" vertical="center" wrapText="1"/>
    </xf>
    <xf borderId="14" fillId="0" fontId="9" numFmtId="168" xfId="0" applyAlignment="1" applyBorder="1" applyFont="1" applyNumberFormat="1">
      <alignment horizontal="center" vertical="center"/>
    </xf>
    <xf borderId="23" fillId="5" fontId="9" numFmtId="49" xfId="0" applyAlignment="1" applyBorder="1" applyFont="1" applyNumberFormat="1">
      <alignment horizontal="center" shrinkToFit="0" vertical="center" wrapText="1"/>
    </xf>
    <xf borderId="23" fillId="0" fontId="12" numFmtId="168" xfId="0" applyAlignment="1" applyBorder="1" applyFont="1" applyNumberFormat="1">
      <alignment horizontal="left" vertical="center"/>
    </xf>
    <xf borderId="23" fillId="0" fontId="9" numFmtId="168" xfId="0" applyAlignment="1" applyBorder="1" applyFont="1" applyNumberFormat="1">
      <alignment horizontal="center" shrinkToFit="0" vertical="center" wrapText="1"/>
    </xf>
    <xf borderId="23" fillId="0" fontId="9" numFmtId="49" xfId="0" applyAlignment="1" applyBorder="1" applyFont="1" applyNumberFormat="1">
      <alignment horizontal="center" vertical="center"/>
    </xf>
    <xf borderId="23" fillId="0" fontId="12" numFmtId="49" xfId="0" applyAlignment="1" applyBorder="1" applyFont="1" applyNumberFormat="1">
      <alignment horizontal="left" shrinkToFit="1" vertical="center" wrapText="0"/>
    </xf>
    <xf borderId="23" fillId="0" fontId="9" numFmtId="49" xfId="0" applyAlignment="1" applyBorder="1" applyFont="1" applyNumberFormat="1">
      <alignment horizontal="center" shrinkToFit="0" vertical="center" wrapText="1"/>
    </xf>
    <xf borderId="23" fillId="0" fontId="12" numFmtId="169" xfId="0" applyAlignment="1" applyBorder="1" applyFont="1" applyNumberFormat="1">
      <alignment horizontal="left" vertical="center"/>
    </xf>
    <xf borderId="23" fillId="0" fontId="9" numFmtId="169" xfId="0" applyAlignment="1" applyBorder="1" applyFont="1" applyNumberFormat="1">
      <alignment horizontal="center" shrinkToFit="0" vertical="center" wrapText="1"/>
    </xf>
    <xf borderId="23" fillId="5" fontId="12" numFmtId="169" xfId="0" applyAlignment="1" applyBorder="1" applyFont="1" applyNumberFormat="1">
      <alignment horizontal="left" vertical="center"/>
    </xf>
    <xf borderId="8" fillId="5" fontId="9" numFmtId="0" xfId="0" applyAlignment="1" applyBorder="1" applyFont="1">
      <alignment horizontal="center" textRotation="255" vertical="center"/>
    </xf>
    <xf borderId="6" fillId="5" fontId="9" numFmtId="0" xfId="0" applyAlignment="1" applyBorder="1" applyFont="1">
      <alignment horizontal="left" vertical="center"/>
    </xf>
    <xf borderId="6" fillId="5" fontId="9" numFmtId="0" xfId="0" applyAlignment="1" applyBorder="1" applyFont="1">
      <alignment horizontal="center" vertical="center"/>
    </xf>
    <xf borderId="6" fillId="5" fontId="9" numFmtId="167" xfId="0" applyAlignment="1" applyBorder="1" applyFont="1" applyNumberFormat="1">
      <alignment horizontal="left" shrinkToFit="1" vertical="center" wrapText="0"/>
    </xf>
    <xf borderId="38" fillId="0" fontId="7" numFmtId="0" xfId="0" applyAlignment="1" applyBorder="1" applyFont="1">
      <alignment vertical="center"/>
    </xf>
    <xf borderId="39" fillId="5" fontId="9" numFmtId="0" xfId="0" applyAlignment="1" applyBorder="1" applyFont="1">
      <alignment horizontal="left" vertical="center"/>
    </xf>
    <xf borderId="14" fillId="5" fontId="9" numFmtId="0" xfId="0" applyAlignment="1" applyBorder="1" applyFont="1">
      <alignment horizontal="left" vertical="center"/>
    </xf>
    <xf borderId="14" fillId="5" fontId="9" numFmtId="0" xfId="0" applyAlignment="1" applyBorder="1" applyFont="1">
      <alignment horizontal="center" vertical="center"/>
    </xf>
    <xf borderId="14" fillId="5" fontId="9" numFmtId="46" xfId="0" applyAlignment="1" applyBorder="1" applyFont="1" applyNumberFormat="1">
      <alignment horizontal="center" shrinkToFit="0" vertical="center" wrapText="1"/>
    </xf>
    <xf borderId="14" fillId="5" fontId="9" numFmtId="167" xfId="0" applyAlignment="1" applyBorder="1" applyFont="1" applyNumberFormat="1">
      <alignment horizontal="left" shrinkToFit="1" vertical="center" wrapText="0"/>
    </xf>
    <xf borderId="27" fillId="5" fontId="9" numFmtId="0" xfId="0" applyAlignment="1" applyBorder="1" applyFont="1">
      <alignment horizontal="center" textRotation="255" vertical="center"/>
    </xf>
    <xf borderId="28" fillId="5" fontId="9" numFmtId="0" xfId="0" applyAlignment="1" applyBorder="1" applyFont="1">
      <alignment horizontal="left" vertical="center"/>
    </xf>
    <xf borderId="22" fillId="5" fontId="12" numFmtId="49" xfId="0" applyAlignment="1" applyBorder="1" applyFont="1" applyNumberFormat="1">
      <alignment horizontal="left" vertical="center"/>
    </xf>
    <xf borderId="22" fillId="5" fontId="9" numFmtId="49" xfId="0" applyAlignment="1" applyBorder="1" applyFont="1" applyNumberFormat="1">
      <alignment horizontal="center" vertical="center"/>
    </xf>
    <xf borderId="22" fillId="5" fontId="9" numFmtId="49" xfId="0" applyAlignment="1" applyBorder="1" applyFont="1" applyNumberFormat="1">
      <alignment horizontal="left" shrinkToFit="0" vertical="center" wrapText="1"/>
    </xf>
    <xf borderId="14" fillId="5" fontId="9" numFmtId="168" xfId="0" applyAlignment="1" applyBorder="1" applyFont="1" applyNumberFormat="1">
      <alignment horizontal="center" vertical="center"/>
    </xf>
    <xf borderId="23" fillId="5" fontId="9" numFmtId="0" xfId="0" applyAlignment="1" applyBorder="1" applyFont="1">
      <alignment horizontal="center" vertical="center"/>
    </xf>
    <xf borderId="23" fillId="5" fontId="12" numFmtId="168" xfId="0" applyAlignment="1" applyBorder="1" applyFont="1" applyNumberFormat="1">
      <alignment horizontal="left" vertical="center"/>
    </xf>
    <xf borderId="23" fillId="5" fontId="9" numFmtId="168" xfId="0" applyAlignment="1" applyBorder="1" applyFont="1" applyNumberFormat="1">
      <alignment horizontal="center" shrinkToFit="0" vertical="center" wrapText="1"/>
    </xf>
    <xf borderId="23" fillId="5" fontId="12" numFmtId="49" xfId="0" applyAlignment="1" applyBorder="1" applyFont="1" applyNumberFormat="1">
      <alignment horizontal="left" vertical="center"/>
    </xf>
    <xf borderId="23" fillId="5" fontId="9" numFmtId="49" xfId="0" applyAlignment="1" applyBorder="1" applyFont="1" applyNumberFormat="1">
      <alignment horizontal="center" vertical="center"/>
    </xf>
    <xf borderId="23" fillId="5" fontId="12" numFmtId="49" xfId="0" applyAlignment="1" applyBorder="1" applyFont="1" applyNumberFormat="1">
      <alignment horizontal="left" shrinkToFit="1" vertical="center" wrapText="0"/>
    </xf>
    <xf borderId="23" fillId="5" fontId="9" numFmtId="169" xfId="0" applyAlignment="1" applyBorder="1" applyFont="1" applyNumberFormat="1">
      <alignment horizontal="center" shrinkToFit="0" vertical="center" wrapText="1"/>
    </xf>
    <xf borderId="22" fillId="5" fontId="9" numFmtId="0" xfId="0" applyAlignment="1" applyBorder="1" applyFont="1">
      <alignment horizontal="left" vertical="center"/>
    </xf>
    <xf borderId="22" fillId="5" fontId="9" numFmtId="0" xfId="0" applyAlignment="1" applyBorder="1" applyFont="1">
      <alignment horizontal="center" shrinkToFit="0" vertical="center" wrapText="1"/>
    </xf>
    <xf borderId="22" fillId="5" fontId="9" numFmtId="167" xfId="0" applyAlignment="1" applyBorder="1" applyFont="1" applyNumberFormat="1">
      <alignment horizontal="left" shrinkToFit="1" vertical="center" wrapText="0"/>
    </xf>
    <xf borderId="0" fillId="0" fontId="12" numFmtId="169" xfId="0" applyAlignment="1" applyFont="1" applyNumberFormat="1">
      <alignment horizontal="left" vertical="center"/>
    </xf>
    <xf borderId="23" fillId="0" fontId="9" numFmtId="169" xfId="0" applyAlignment="1" applyBorder="1" applyFont="1" applyNumberFormat="1">
      <alignment horizontal="center" vertical="center"/>
    </xf>
    <xf borderId="23" fillId="0" fontId="12" numFmtId="170" xfId="0" applyAlignment="1" applyBorder="1" applyFont="1" applyNumberFormat="1">
      <alignment horizontal="left" vertical="center"/>
    </xf>
    <xf borderId="6" fillId="2" fontId="11" numFmtId="0" xfId="0" applyAlignment="1" applyBorder="1" applyFont="1">
      <alignment horizontal="center" vertical="center"/>
    </xf>
    <xf borderId="6" fillId="2" fontId="6" numFmtId="0" xfId="0" applyAlignment="1" applyBorder="1" applyFont="1">
      <alignment horizontal="center" shrinkToFit="1" vertical="center" wrapText="0"/>
    </xf>
    <xf borderId="24" fillId="5" fontId="9" numFmtId="0" xfId="0" applyAlignment="1" applyBorder="1" applyFont="1">
      <alignment horizontal="left" shrinkToFit="0" vertical="center" wrapText="1"/>
    </xf>
    <xf borderId="24" fillId="0" fontId="9" numFmtId="0" xfId="0" applyAlignment="1" applyBorder="1" applyFont="1">
      <alignment horizontal="left" shrinkToFit="0" vertical="center" wrapText="1"/>
    </xf>
    <xf borderId="23" fillId="0" fontId="12" numFmtId="49" xfId="0" applyAlignment="1" applyBorder="1" applyFont="1" applyNumberFormat="1">
      <alignment horizontal="left" shrinkToFit="1" vertical="top" wrapText="0"/>
    </xf>
    <xf borderId="23" fillId="0" fontId="9" numFmtId="49" xfId="0" applyAlignment="1" applyBorder="1" applyFont="1" applyNumberFormat="1">
      <alignment horizontal="left" shrinkToFit="1" vertical="top" wrapText="0"/>
    </xf>
    <xf borderId="23" fillId="0" fontId="12" numFmtId="49" xfId="0" applyAlignment="1" applyBorder="1" applyFont="1" applyNumberFormat="1">
      <alignment horizontal="left" shrinkToFit="0" vertical="center" wrapText="1"/>
    </xf>
    <xf borderId="24" fillId="5" fontId="9" numFmtId="0" xfId="0" applyAlignment="1" applyBorder="1" applyFont="1">
      <alignment horizontal="left" shrinkToFit="1" vertical="center" wrapText="0"/>
    </xf>
    <xf borderId="23" fillId="7" fontId="9" numFmtId="0" xfId="0" applyAlignment="1" applyBorder="1" applyFill="1" applyFont="1">
      <alignment horizontal="center" shrinkToFit="1" vertical="center" wrapText="0"/>
    </xf>
    <xf borderId="24" fillId="0" fontId="9" numFmtId="0" xfId="0" applyAlignment="1" applyBorder="1" applyFont="1">
      <alignment horizontal="left" shrinkToFit="1" vertical="center" wrapText="0"/>
    </xf>
    <xf borderId="0" fillId="0" fontId="2" numFmtId="0" xfId="0" applyAlignment="1" applyFont="1">
      <alignment horizontal="left" vertical="center"/>
    </xf>
    <xf borderId="23" fillId="5" fontId="9" numFmtId="49" xfId="0" applyAlignment="1" applyBorder="1" applyFont="1" applyNumberFormat="1">
      <alignment horizontal="center" shrinkToFit="1" vertical="center" wrapText="0"/>
    </xf>
    <xf borderId="27" fillId="5" fontId="9" numFmtId="0" xfId="0" applyAlignment="1" applyBorder="1" applyFont="1">
      <alignment horizontal="center" shrinkToFit="0" textRotation="255" vertical="center" wrapText="1"/>
    </xf>
    <xf borderId="40" fillId="5" fontId="9" numFmtId="0" xfId="0" applyAlignment="1" applyBorder="1" applyFont="1">
      <alignment horizontal="center" shrinkToFit="0" vertical="center" wrapText="1"/>
    </xf>
    <xf borderId="22" fillId="5" fontId="9" numFmtId="49" xfId="0" applyAlignment="1" applyBorder="1" applyFont="1" applyNumberFormat="1">
      <alignment horizontal="left" shrinkToFit="1" vertical="center" wrapText="0"/>
    </xf>
    <xf borderId="6" fillId="5" fontId="12" numFmtId="49" xfId="0" applyAlignment="1" applyBorder="1" applyFont="1" applyNumberFormat="1">
      <alignment horizontal="left" vertical="center"/>
    </xf>
    <xf borderId="7" fillId="5" fontId="9" numFmtId="0" xfId="0" applyAlignment="1" applyBorder="1" applyFont="1">
      <alignment horizontal="left" shrinkToFit="1" vertical="center" wrapText="0"/>
    </xf>
    <xf borderId="14" fillId="5" fontId="12" numFmtId="169" xfId="0" applyAlignment="1" applyBorder="1" applyFont="1" applyNumberFormat="1">
      <alignment horizontal="left" vertical="center"/>
    </xf>
    <xf borderId="14" fillId="5" fontId="9" numFmtId="49" xfId="0" applyAlignment="1" applyBorder="1" applyFont="1" applyNumberFormat="1">
      <alignment horizontal="center" shrinkToFit="1" vertical="center" wrapText="0"/>
    </xf>
    <xf borderId="23" fillId="0" fontId="9" numFmtId="0" xfId="0" applyAlignment="1" applyBorder="1" applyFont="1">
      <alignment horizontal="center" shrinkToFit="0" vertical="center" wrapText="1"/>
    </xf>
    <xf borderId="23" fillId="0" fontId="12" numFmtId="49" xfId="0" applyAlignment="1" applyBorder="1" applyFont="1" applyNumberFormat="1">
      <alignment horizontal="left" shrinkToFit="0" vertical="top" wrapText="1"/>
    </xf>
    <xf borderId="41" fillId="8" fontId="19" numFmtId="0" xfId="0" applyAlignment="1" applyBorder="1" applyFill="1" applyFont="1">
      <alignment horizontal="center" shrinkToFit="0" vertical="center" wrapText="1"/>
    </xf>
    <xf borderId="41" fillId="8" fontId="20" numFmtId="0" xfId="0" applyAlignment="1" applyBorder="1" applyFont="1">
      <alignment horizontal="center" vertical="center"/>
    </xf>
    <xf borderId="0" fillId="0" fontId="21" numFmtId="0" xfId="0" applyAlignment="1" applyFont="1">
      <alignment vertical="center"/>
    </xf>
    <xf borderId="0" fillId="0" fontId="22" numFmtId="0" xfId="0" applyAlignment="1" applyFont="1">
      <alignment vertical="center"/>
    </xf>
    <xf borderId="0" fillId="0" fontId="23" numFmtId="0" xfId="0" applyAlignment="1" applyFont="1">
      <alignment vertical="center"/>
    </xf>
    <xf borderId="42" fillId="0" fontId="24" numFmtId="167" xfId="0" applyAlignment="1" applyBorder="1" applyFont="1" applyNumberFormat="1">
      <alignment horizontal="center" shrinkToFit="1" vertical="center" wrapText="0"/>
    </xf>
    <xf borderId="42" fillId="0" fontId="7" numFmtId="0" xfId="0" applyAlignment="1" applyBorder="1" applyFont="1">
      <alignment vertical="center"/>
    </xf>
    <xf borderId="42" fillId="0" fontId="25" numFmtId="0" xfId="0" applyAlignment="1" applyBorder="1" applyFont="1">
      <alignment vertical="center"/>
    </xf>
    <xf borderId="43" fillId="0" fontId="21" numFmtId="0" xfId="0" applyAlignment="1" applyBorder="1" applyFont="1">
      <alignment horizontal="center" vertical="center"/>
    </xf>
    <xf borderId="44" fillId="0" fontId="7" numFmtId="0" xfId="0" applyAlignment="1" applyBorder="1" applyFont="1">
      <alignment vertical="center"/>
    </xf>
    <xf borderId="25" fillId="0" fontId="26" numFmtId="164" xfId="0" applyAlignment="1" applyBorder="1" applyFont="1" applyNumberFormat="1">
      <alignment horizontal="center" vertical="center"/>
    </xf>
    <xf borderId="28" fillId="9" fontId="27" numFmtId="0" xfId="0" applyAlignment="1" applyBorder="1" applyFill="1" applyFont="1">
      <alignment horizontal="center" vertical="center"/>
    </xf>
    <xf borderId="45" fillId="0" fontId="7" numFmtId="0" xfId="0" applyAlignment="1" applyBorder="1" applyFont="1">
      <alignment vertical="center"/>
    </xf>
    <xf borderId="28" fillId="9" fontId="26" numFmtId="167" xfId="0" applyAlignment="1" applyBorder="1" applyFont="1" applyNumberFormat="1">
      <alignment horizontal="center" vertical="center"/>
    </xf>
    <xf borderId="0" fillId="0" fontId="27" numFmtId="0" xfId="0" applyAlignment="1" applyFont="1">
      <alignment vertical="center"/>
    </xf>
    <xf borderId="0" fillId="0" fontId="28" numFmtId="0" xfId="0" applyAlignment="1" applyFont="1">
      <alignment horizontal="left" shrinkToFit="0" vertical="center" wrapText="1"/>
    </xf>
    <xf borderId="37" fillId="0" fontId="22" numFmtId="0" xfId="0" applyAlignment="1" applyBorder="1" applyFont="1">
      <alignment shrinkToFit="0" vertical="center" wrapText="1"/>
    </xf>
    <xf borderId="7" fillId="9" fontId="27" numFmtId="0" xfId="0" applyAlignment="1" applyBorder="1" applyFont="1">
      <alignment horizontal="center" shrinkToFit="0" vertical="center" wrapText="1"/>
    </xf>
    <xf borderId="7" fillId="9" fontId="29" numFmtId="0" xfId="0" applyAlignment="1" applyBorder="1" applyFont="1">
      <alignment horizontal="center" vertical="center"/>
    </xf>
    <xf borderId="0" fillId="0" fontId="27" numFmtId="0" xfId="0" applyAlignment="1" applyFont="1">
      <alignment shrinkToFit="0" vertical="center" wrapText="1"/>
    </xf>
    <xf borderId="7" fillId="9" fontId="27" numFmtId="0" xfId="0" applyAlignment="1" applyBorder="1" applyFont="1">
      <alignment horizontal="center" shrinkToFit="1" vertical="center" wrapText="0"/>
    </xf>
    <xf borderId="7" fillId="9" fontId="30" numFmtId="164" xfId="0" applyAlignment="1" applyBorder="1" applyFont="1" applyNumberFormat="1">
      <alignment horizontal="center" shrinkToFit="0" vertical="center" wrapText="1"/>
    </xf>
    <xf borderId="46" fillId="0" fontId="7" numFmtId="0" xfId="0" applyAlignment="1" applyBorder="1" applyFont="1">
      <alignment vertical="center"/>
    </xf>
    <xf borderId="3" fillId="9" fontId="30" numFmtId="0" xfId="0" applyAlignment="1" applyBorder="1" applyFont="1">
      <alignment horizontal="center" shrinkToFit="0" vertical="center" wrapText="1"/>
    </xf>
    <xf borderId="0" fillId="0" fontId="28" numFmtId="0" xfId="0" applyAlignment="1" applyFont="1">
      <alignment vertical="bottom"/>
    </xf>
    <xf borderId="0" fillId="0" fontId="28" numFmtId="0" xfId="0" applyAlignment="1" applyFont="1">
      <alignment vertical="center"/>
    </xf>
    <xf borderId="47" fillId="0" fontId="28" numFmtId="0" xfId="0" applyAlignment="1" applyBorder="1" applyFont="1">
      <alignment horizontal="center" vertical="center"/>
    </xf>
    <xf borderId="34" fillId="0" fontId="31" numFmtId="164" xfId="0" applyAlignment="1" applyBorder="1" applyFont="1" applyNumberFormat="1">
      <alignment horizontal="center" vertical="center"/>
    </xf>
    <xf borderId="48" fillId="0" fontId="7" numFmtId="0" xfId="0" applyAlignment="1" applyBorder="1" applyFont="1">
      <alignment vertical="center"/>
    </xf>
    <xf borderId="34" fillId="0" fontId="31" numFmtId="0" xfId="0" applyAlignment="1" applyBorder="1" applyFont="1">
      <alignment horizontal="center" vertical="center"/>
    </xf>
    <xf borderId="35" fillId="0" fontId="28" numFmtId="0" xfId="0" applyAlignment="1" applyBorder="1" applyFont="1">
      <alignment horizontal="left" vertical="center"/>
    </xf>
    <xf borderId="35" fillId="0" fontId="31" numFmtId="0" xfId="0" applyAlignment="1" applyBorder="1" applyFont="1">
      <alignment horizontal="center" vertical="center"/>
    </xf>
    <xf borderId="35" fillId="0" fontId="28" numFmtId="0" xfId="0" applyAlignment="1" applyBorder="1" applyFont="1">
      <alignment horizontal="left" vertical="top"/>
    </xf>
    <xf borderId="35" fillId="0" fontId="32" numFmtId="0" xfId="0" applyAlignment="1" applyBorder="1" applyFont="1">
      <alignment vertical="center"/>
    </xf>
    <xf borderId="35" fillId="0" fontId="28" numFmtId="0" xfId="0" applyAlignment="1" applyBorder="1" applyFont="1">
      <alignment horizontal="center" vertical="center"/>
    </xf>
    <xf borderId="49" fillId="0" fontId="7" numFmtId="0" xfId="0" applyAlignment="1" applyBorder="1" applyFont="1">
      <alignment vertical="center"/>
    </xf>
    <xf borderId="19" fillId="0" fontId="7" numFmtId="0" xfId="0" applyAlignment="1" applyBorder="1" applyFont="1">
      <alignment vertical="center"/>
    </xf>
    <xf borderId="50" fillId="0" fontId="7" numFmtId="0" xfId="0" applyAlignment="1" applyBorder="1" applyFont="1">
      <alignment vertical="center"/>
    </xf>
    <xf borderId="20" fillId="0" fontId="31" numFmtId="0" xfId="0" applyAlignment="1" applyBorder="1" applyFont="1">
      <alignment horizontal="center" vertical="center"/>
    </xf>
    <xf borderId="20" fillId="0" fontId="28" numFmtId="0" xfId="0" applyAlignment="1" applyBorder="1" applyFont="1">
      <alignment vertical="center"/>
    </xf>
    <xf borderId="20" fillId="0" fontId="32" numFmtId="0" xfId="0" applyAlignment="1" applyBorder="1" applyFont="1">
      <alignment vertical="center"/>
    </xf>
    <xf borderId="20" fillId="0" fontId="31" numFmtId="0" xfId="0" applyAlignment="1" applyBorder="1" applyFont="1">
      <alignment horizontal="left" shrinkToFit="1" vertical="center" wrapText="0"/>
    </xf>
    <xf borderId="51" fillId="0" fontId="28" numFmtId="0" xfId="0" applyAlignment="1" applyBorder="1" applyFont="1">
      <alignment horizontal="center" vertical="center"/>
    </xf>
    <xf borderId="52" fillId="0" fontId="7" numFmtId="0" xfId="0" applyAlignment="1" applyBorder="1" applyFont="1">
      <alignment vertical="center"/>
    </xf>
    <xf borderId="53" fillId="0" fontId="28" numFmtId="0" xfId="0" applyAlignment="1" applyBorder="1" applyFont="1">
      <alignment vertical="top"/>
    </xf>
    <xf borderId="10" fillId="0" fontId="27" numFmtId="0" xfId="0" applyAlignment="1" applyBorder="1" applyFont="1">
      <alignment vertical="top"/>
    </xf>
    <xf borderId="54" fillId="0" fontId="21" numFmtId="0" xfId="0" applyAlignment="1" applyBorder="1" applyFont="1">
      <alignment horizontal="center" vertical="center"/>
    </xf>
    <xf borderId="55" fillId="0" fontId="7" numFmtId="0" xfId="0" applyAlignment="1" applyBorder="1" applyFont="1">
      <alignment vertical="center"/>
    </xf>
    <xf borderId="55" fillId="0" fontId="21" numFmtId="0" xfId="0" applyAlignment="1" applyBorder="1" applyFont="1">
      <alignment vertical="center"/>
    </xf>
    <xf borderId="55" fillId="0" fontId="26" numFmtId="0" xfId="0" applyAlignment="1" applyBorder="1" applyFont="1">
      <alignment horizontal="center" vertical="center"/>
    </xf>
    <xf borderId="56" fillId="0" fontId="21" numFmtId="0" xfId="0" applyAlignment="1" applyBorder="1" applyFont="1">
      <alignment vertical="center"/>
    </xf>
    <xf borderId="9" fillId="0" fontId="28" numFmtId="0" xfId="0" applyAlignment="1" applyBorder="1" applyFont="1">
      <alignment horizontal="center" shrinkToFit="0" vertical="center" wrapText="1"/>
    </xf>
    <xf borderId="57" fillId="0" fontId="7" numFmtId="0" xfId="0" applyAlignment="1" applyBorder="1" applyFont="1">
      <alignment vertical="center"/>
    </xf>
    <xf borderId="55" fillId="0" fontId="26" numFmtId="167" xfId="0" applyAlignment="1" applyBorder="1" applyFont="1" applyNumberFormat="1">
      <alignment horizontal="center" vertical="center"/>
    </xf>
    <xf borderId="58" fillId="0" fontId="21" numFmtId="0" xfId="0" applyAlignment="1" applyBorder="1" applyFont="1">
      <alignment vertical="center"/>
    </xf>
    <xf borderId="59" fillId="0" fontId="31" numFmtId="167" xfId="0" applyAlignment="1" applyBorder="1" applyFont="1" applyNumberFormat="1">
      <alignment horizontal="left" shrinkToFit="1" vertical="center" wrapText="0"/>
    </xf>
    <xf borderId="37" fillId="0" fontId="7" numFmtId="0" xfId="0" applyAlignment="1" applyBorder="1" applyFont="1">
      <alignment vertical="center"/>
    </xf>
    <xf borderId="9" fillId="0" fontId="31" numFmtId="0" xfId="0" applyAlignment="1" applyBorder="1" applyFont="1">
      <alignment horizontal="left" shrinkToFit="0" vertical="center" wrapText="1"/>
    </xf>
    <xf borderId="59" fillId="0" fontId="31" numFmtId="0" xfId="0" applyAlignment="1" applyBorder="1" applyFont="1">
      <alignment horizontal="left" shrinkToFit="1" vertical="center" wrapText="0"/>
    </xf>
    <xf borderId="60" fillId="0" fontId="7" numFmtId="0" xfId="0" applyAlignment="1" applyBorder="1" applyFont="1">
      <alignment vertical="center"/>
    </xf>
    <xf borderId="59" fillId="0" fontId="27" numFmtId="0" xfId="0" applyAlignment="1" applyBorder="1" applyFont="1">
      <alignment horizontal="center" vertical="center"/>
    </xf>
    <xf borderId="0" fillId="0" fontId="30" numFmtId="0" xfId="0" applyAlignment="1" applyFont="1">
      <alignment horizontal="left" shrinkToFit="1" vertical="center" wrapText="0"/>
    </xf>
    <xf borderId="61" fillId="0" fontId="7" numFmtId="0" xfId="0" applyAlignment="1" applyBorder="1" applyFont="1">
      <alignment vertical="center"/>
    </xf>
    <xf borderId="0" fillId="0" fontId="30" numFmtId="0" xfId="0" applyAlignment="1" applyFont="1">
      <alignment horizontal="left" shrinkToFit="1" vertical="top" wrapText="0"/>
    </xf>
    <xf borderId="62" fillId="0" fontId="28" numFmtId="0" xfId="0" applyAlignment="1" applyBorder="1" applyFont="1">
      <alignment vertical="center"/>
    </xf>
    <xf borderId="63" fillId="0" fontId="27" numFmtId="0" xfId="0" applyAlignment="1" applyBorder="1" applyFont="1">
      <alignment vertical="center"/>
    </xf>
    <xf borderId="63" fillId="0" fontId="30" numFmtId="0" xfId="0" applyAlignment="1" applyBorder="1" applyFont="1">
      <alignment vertical="center"/>
    </xf>
    <xf borderId="63" fillId="0" fontId="21" numFmtId="0" xfId="0" applyAlignment="1" applyBorder="1" applyFont="1">
      <alignment vertical="center"/>
    </xf>
    <xf borderId="63" fillId="0" fontId="27" numFmtId="0" xfId="0" applyAlignment="1" applyBorder="1" applyFont="1">
      <alignment vertical="top"/>
    </xf>
    <xf borderId="64" fillId="0" fontId="27" numFmtId="0" xfId="0" applyAlignment="1" applyBorder="1" applyFont="1">
      <alignment vertical="top"/>
    </xf>
    <xf borderId="65" fillId="0" fontId="7" numFmtId="0" xfId="0" applyAlignment="1" applyBorder="1" applyFont="1">
      <alignment vertical="center"/>
    </xf>
    <xf borderId="66" fillId="0" fontId="7" numFmtId="0" xfId="0" applyAlignment="1" applyBorder="1" applyFont="1">
      <alignment vertical="center"/>
    </xf>
    <xf borderId="67" fillId="0" fontId="7" numFmtId="0" xfId="0" applyAlignment="1" applyBorder="1" applyFont="1">
      <alignment vertical="center"/>
    </xf>
    <xf borderId="68" fillId="0" fontId="27" numFmtId="0" xfId="0" applyAlignment="1" applyBorder="1" applyFont="1">
      <alignment vertical="top"/>
    </xf>
    <xf borderId="11" fillId="0" fontId="27" numFmtId="0" xfId="0" applyAlignment="1" applyBorder="1" applyFont="1">
      <alignment vertical="top"/>
    </xf>
    <xf borderId="69" fillId="0" fontId="26" numFmtId="0" xfId="0" applyAlignment="1" applyBorder="1" applyFont="1">
      <alignment horizontal="center" vertical="center"/>
    </xf>
    <xf borderId="0" fillId="0" fontId="21" numFmtId="0" xfId="0" applyAlignment="1" applyFont="1">
      <alignment horizontal="left" shrinkToFit="0" vertical="center" wrapText="1"/>
    </xf>
    <xf borderId="0" fillId="0" fontId="28" numFmtId="0" xfId="0" applyAlignment="1" applyFont="1">
      <alignment horizontal="center" shrinkToFit="0" vertical="center" wrapText="1"/>
    </xf>
    <xf borderId="57" fillId="0" fontId="27" numFmtId="0" xfId="0" applyAlignment="1" applyBorder="1" applyFont="1">
      <alignment vertical="top"/>
    </xf>
    <xf borderId="0" fillId="0" fontId="28" numFmtId="0" xfId="0" applyAlignment="1" applyFont="1">
      <alignment vertical="top"/>
    </xf>
    <xf borderId="59" fillId="0" fontId="27" numFmtId="0" xfId="0" applyAlignment="1" applyBorder="1" applyFont="1">
      <alignment vertical="top"/>
    </xf>
    <xf borderId="0" fillId="0" fontId="30" numFmtId="167" xfId="0" applyAlignment="1" applyFont="1" applyNumberFormat="1">
      <alignment horizontal="left" shrinkToFit="1" vertical="center" wrapText="0"/>
    </xf>
    <xf borderId="0" fillId="0" fontId="27" numFmtId="0" xfId="0" applyAlignment="1" applyFont="1">
      <alignment vertical="top"/>
    </xf>
    <xf borderId="37" fillId="0" fontId="27" numFmtId="0" xfId="0" applyAlignment="1" applyBorder="1" applyFont="1">
      <alignment vertical="top"/>
    </xf>
    <xf borderId="70" fillId="0" fontId="7" numFmtId="0" xfId="0" applyAlignment="1" applyBorder="1" applyFont="1">
      <alignment vertical="center"/>
    </xf>
    <xf borderId="71" fillId="0" fontId="7" numFmtId="0" xfId="0" applyAlignment="1" applyBorder="1" applyFont="1">
      <alignment vertical="center"/>
    </xf>
    <xf borderId="60" fillId="0" fontId="27" numFmtId="0" xfId="0" applyAlignment="1" applyBorder="1" applyFont="1">
      <alignment vertical="top"/>
    </xf>
    <xf borderId="59" fillId="0" fontId="31" numFmtId="167" xfId="0" applyAlignment="1" applyBorder="1" applyFont="1" applyNumberFormat="1">
      <alignment horizontal="left" shrinkToFit="0" vertical="center" wrapText="1"/>
    </xf>
    <xf borderId="7" fillId="0" fontId="28" numFmtId="0" xfId="0" applyAlignment="1" applyBorder="1" applyFont="1">
      <alignment horizontal="center" vertical="center"/>
    </xf>
    <xf borderId="72" fillId="0" fontId="7" numFmtId="0" xfId="0" applyAlignment="1" applyBorder="1" applyFont="1">
      <alignment vertical="center"/>
    </xf>
    <xf borderId="59" fillId="0" fontId="7" numFmtId="0" xfId="0" applyAlignment="1" applyBorder="1" applyFont="1">
      <alignment vertical="center"/>
    </xf>
    <xf borderId="61" fillId="0" fontId="26" numFmtId="0" xfId="0" applyAlignment="1" applyBorder="1" applyFont="1">
      <alignment shrinkToFit="1" vertical="center" wrapText="0"/>
    </xf>
    <xf borderId="0" fillId="0" fontId="21" numFmtId="0" xfId="0" applyAlignment="1" applyFont="1">
      <alignment horizontal="left" vertical="center"/>
    </xf>
    <xf borderId="60" fillId="0" fontId="27" numFmtId="0" xfId="0" applyAlignment="1" applyBorder="1" applyFont="1">
      <alignment vertical="center"/>
    </xf>
    <xf borderId="73" fillId="0" fontId="7" numFmtId="0" xfId="0" applyAlignment="1" applyBorder="1" applyFont="1">
      <alignment vertical="center"/>
    </xf>
    <xf borderId="74" fillId="0" fontId="7" numFmtId="0" xfId="0" applyAlignment="1" applyBorder="1" applyFont="1">
      <alignment vertical="center"/>
    </xf>
    <xf borderId="75" fillId="0" fontId="21" numFmtId="0" xfId="0" applyAlignment="1" applyBorder="1" applyFont="1">
      <alignment horizontal="left" vertical="center"/>
    </xf>
    <xf borderId="76" fillId="0" fontId="7" numFmtId="0" xfId="0" applyAlignment="1" applyBorder="1" applyFont="1">
      <alignment vertical="center"/>
    </xf>
    <xf borderId="77" fillId="0" fontId="7" numFmtId="0" xfId="0" applyAlignment="1" applyBorder="1" applyFont="1">
      <alignment vertical="center"/>
    </xf>
    <xf borderId="76" fillId="0" fontId="26" numFmtId="0" xfId="0" applyAlignment="1" applyBorder="1" applyFont="1">
      <alignment horizontal="left" shrinkToFit="1" vertical="center" wrapText="0"/>
    </xf>
    <xf borderId="78" fillId="0" fontId="7" numFmtId="0" xfId="0" applyAlignment="1" applyBorder="1" applyFont="1">
      <alignment vertical="center"/>
    </xf>
    <xf borderId="0" fillId="0" fontId="27" numFmtId="0" xfId="0" applyAlignment="1" applyFont="1">
      <alignment horizontal="left" vertical="center"/>
    </xf>
    <xf borderId="60" fillId="0" fontId="27" numFmtId="0" xfId="0" applyAlignment="1" applyBorder="1" applyFont="1">
      <alignment horizontal="left" vertical="center"/>
    </xf>
    <xf borderId="47" fillId="0" fontId="21" numFmtId="0" xfId="0" applyAlignment="1" applyBorder="1" applyFont="1">
      <alignment horizontal="left" shrinkToFit="0" vertical="center" wrapText="1"/>
    </xf>
    <xf borderId="59" fillId="0" fontId="21" numFmtId="0" xfId="0" applyAlignment="1" applyBorder="1" applyFont="1">
      <alignment horizontal="left" shrinkToFit="1" vertical="top" wrapText="0"/>
    </xf>
    <xf borderId="59" fillId="0" fontId="21" numFmtId="0" xfId="0" applyAlignment="1" applyBorder="1" applyFont="1">
      <alignment horizontal="left" shrinkToFit="0" vertical="center" wrapText="1"/>
    </xf>
    <xf borderId="59" fillId="0" fontId="31" numFmtId="0" xfId="0" applyAlignment="1" applyBorder="1" applyFont="1">
      <alignment horizontal="left" shrinkToFit="1" vertical="top" wrapText="0"/>
    </xf>
    <xf borderId="0" fillId="0" fontId="27" numFmtId="0" xfId="0" applyAlignment="1" applyFont="1">
      <alignment shrinkToFit="0" vertical="top" wrapText="1"/>
    </xf>
    <xf borderId="60" fillId="0" fontId="27" numFmtId="0" xfId="0" applyAlignment="1" applyBorder="1" applyFont="1">
      <alignment shrinkToFit="0" vertical="top" wrapText="1"/>
    </xf>
    <xf borderId="79" fillId="0" fontId="21" numFmtId="0" xfId="0" applyAlignment="1" applyBorder="1" applyFont="1">
      <alignment horizontal="left" shrinkToFit="0" vertical="center" wrapText="1"/>
    </xf>
    <xf borderId="80" fillId="0" fontId="7" numFmtId="0" xfId="0" applyAlignment="1" applyBorder="1" applyFont="1">
      <alignment vertical="center"/>
    </xf>
    <xf borderId="81" fillId="0" fontId="7" numFmtId="0" xfId="0" applyAlignment="1" applyBorder="1" applyFont="1">
      <alignment vertical="center"/>
    </xf>
    <xf borderId="82" fillId="0" fontId="26" numFmtId="0" xfId="0" applyAlignment="1" applyBorder="1" applyFont="1">
      <alignment horizontal="left" shrinkToFit="1" vertical="center" wrapText="0"/>
    </xf>
    <xf borderId="83" fillId="0" fontId="7" numFmtId="0" xfId="0" applyAlignment="1" applyBorder="1" applyFont="1">
      <alignment vertical="center"/>
    </xf>
    <xf borderId="59" fillId="0" fontId="27" numFmtId="0" xfId="0" applyAlignment="1" applyBorder="1" applyFont="1">
      <alignment horizontal="left" shrinkToFit="0" vertical="top" wrapText="1"/>
    </xf>
    <xf borderId="84" fillId="0" fontId="21" numFmtId="0" xfId="0" applyAlignment="1" applyBorder="1" applyFont="1">
      <alignment horizontal="left" shrinkToFit="1" vertical="center" wrapText="0"/>
    </xf>
    <xf borderId="85" fillId="0" fontId="7" numFmtId="0" xfId="0" applyAlignment="1" applyBorder="1" applyFont="1">
      <alignment vertical="center"/>
    </xf>
    <xf borderId="86" fillId="0" fontId="26" numFmtId="0" xfId="0" applyAlignment="1" applyBorder="1" applyFont="1">
      <alignment horizontal="left" shrinkToFit="1" vertical="center" wrapText="0"/>
    </xf>
    <xf borderId="87" fillId="0" fontId="7" numFmtId="0" xfId="0" applyAlignment="1" applyBorder="1" applyFont="1">
      <alignment vertical="center"/>
    </xf>
    <xf borderId="19" fillId="0" fontId="27" numFmtId="0" xfId="0" applyAlignment="1" applyBorder="1" applyFont="1">
      <alignment vertical="top"/>
    </xf>
    <xf borderId="20" fillId="0" fontId="26" numFmtId="0" xfId="0" applyAlignment="1" applyBorder="1" applyFont="1">
      <alignment horizontal="center" shrinkToFit="1" vertical="center" wrapText="0"/>
    </xf>
    <xf borderId="50" fillId="0" fontId="27" numFmtId="0" xfId="0" applyAlignment="1" applyBorder="1" applyFont="1">
      <alignment vertical="center"/>
    </xf>
    <xf borderId="59" fillId="0" fontId="27" numFmtId="0" xfId="0" applyAlignment="1" applyBorder="1" applyFont="1">
      <alignment horizontal="left" vertical="top"/>
    </xf>
    <xf borderId="0" fillId="0" fontId="27" numFmtId="0" xfId="0" applyAlignment="1" applyFont="1">
      <alignment horizontal="left" vertical="top"/>
    </xf>
    <xf borderId="0" fillId="0" fontId="27" numFmtId="0" xfId="0" applyAlignment="1" applyFont="1">
      <alignment horizontal="center" vertical="top"/>
    </xf>
    <xf borderId="47" fillId="0" fontId="21" numFmtId="0" xfId="0" applyAlignment="1" applyBorder="1" applyFont="1">
      <alignment horizontal="center" shrinkToFit="0" vertical="center" wrapText="1"/>
    </xf>
    <xf borderId="34" fillId="0" fontId="21" numFmtId="0" xfId="0" applyAlignment="1" applyBorder="1" applyFont="1">
      <alignment horizontal="center" shrinkToFit="0" vertical="center" wrapText="1"/>
    </xf>
    <xf borderId="34" fillId="0" fontId="27" numFmtId="0" xfId="0" applyAlignment="1" applyBorder="1" applyFont="1">
      <alignment horizontal="center" shrinkToFit="0" vertical="center" wrapText="1"/>
    </xf>
    <xf borderId="88" fillId="0" fontId="7" numFmtId="0" xfId="0" applyAlignment="1" applyBorder="1" applyFont="1">
      <alignment vertical="center"/>
    </xf>
    <xf borderId="89" fillId="0" fontId="7" numFmtId="0" xfId="0" applyAlignment="1" applyBorder="1" applyFont="1">
      <alignment vertical="center"/>
    </xf>
    <xf borderId="53" fillId="0" fontId="27" numFmtId="0" xfId="0" applyAlignment="1" applyBorder="1" applyFont="1">
      <alignment horizontal="center" vertical="center"/>
    </xf>
    <xf borderId="90" fillId="0" fontId="7" numFmtId="0" xfId="0" applyAlignment="1" applyBorder="1" applyFont="1">
      <alignment vertical="center"/>
    </xf>
    <xf borderId="54" fillId="0" fontId="26" numFmtId="167" xfId="0" applyAlignment="1" applyBorder="1" applyFont="1" applyNumberFormat="1">
      <alignment horizontal="left" shrinkToFit="1" vertical="center" wrapText="0"/>
    </xf>
    <xf borderId="56" fillId="0" fontId="7" numFmtId="0" xfId="0" applyAlignment="1" applyBorder="1" applyFont="1">
      <alignment vertical="center"/>
    </xf>
    <xf borderId="91" fillId="0" fontId="30" numFmtId="167" xfId="0" applyAlignment="1" applyBorder="1" applyFont="1" applyNumberFormat="1">
      <alignment horizontal="center" shrinkToFit="1" vertical="center" wrapText="0"/>
    </xf>
    <xf borderId="9" fillId="0" fontId="30" numFmtId="168" xfId="0" applyAlignment="1" applyBorder="1" applyFont="1" applyNumberFormat="1">
      <alignment horizontal="right" shrinkToFit="1" vertical="center" wrapText="0"/>
    </xf>
    <xf borderId="9" fillId="0" fontId="30" numFmtId="0" xfId="0" applyAlignment="1" applyBorder="1" applyFont="1">
      <alignment horizontal="center" shrinkToFit="1" vertical="center" wrapText="0"/>
    </xf>
    <xf borderId="9" fillId="0" fontId="30" numFmtId="0" xfId="0" applyAlignment="1" applyBorder="1" applyFont="1">
      <alignment horizontal="right" shrinkToFit="1" vertical="center" wrapText="0"/>
    </xf>
    <xf borderId="9" fillId="0" fontId="30" numFmtId="171" xfId="0" applyAlignment="1" applyBorder="1" applyFont="1" applyNumberFormat="1">
      <alignment horizontal="right" shrinkToFit="1" vertical="center" wrapText="0"/>
    </xf>
    <xf borderId="92" fillId="0" fontId="7" numFmtId="0" xfId="0" applyAlignment="1" applyBorder="1" applyFont="1">
      <alignment vertical="center"/>
    </xf>
    <xf borderId="93" fillId="0" fontId="26" numFmtId="167" xfId="0" applyAlignment="1" applyBorder="1" applyFont="1" applyNumberFormat="1">
      <alignment horizontal="left" shrinkToFit="1" vertical="center" wrapText="0"/>
    </xf>
    <xf borderId="94" fillId="0" fontId="30" numFmtId="167" xfId="0" applyAlignment="1" applyBorder="1" applyFont="1" applyNumberFormat="1">
      <alignment horizontal="center" shrinkToFit="1" vertical="center" wrapText="0"/>
    </xf>
    <xf borderId="54" fillId="0" fontId="26" numFmtId="0" xfId="0" applyAlignment="1" applyBorder="1" applyFont="1">
      <alignment horizontal="left" shrinkToFit="1" vertical="center" wrapText="0"/>
    </xf>
    <xf borderId="91" fillId="0" fontId="30" numFmtId="0" xfId="0" applyAlignment="1" applyBorder="1" applyFont="1">
      <alignment horizontal="center" shrinkToFit="1" vertical="center" wrapText="0"/>
    </xf>
    <xf borderId="93" fillId="0" fontId="26" numFmtId="0" xfId="0" applyAlignment="1" applyBorder="1" applyFont="1">
      <alignment horizontal="left" shrinkToFit="1" vertical="center" wrapText="0"/>
    </xf>
    <xf borderId="94" fillId="0" fontId="30" numFmtId="0" xfId="0" applyAlignment="1" applyBorder="1" applyFont="1">
      <alignment horizontal="center" shrinkToFit="1" vertical="center" wrapText="0"/>
    </xf>
    <xf borderId="9" fillId="0" fontId="30" numFmtId="169" xfId="0" applyAlignment="1" applyBorder="1" applyFont="1" applyNumberFormat="1">
      <alignment horizontal="right" shrinkToFit="1" vertical="center" wrapText="0"/>
    </xf>
    <xf borderId="53" fillId="0" fontId="27" numFmtId="0" xfId="0" applyAlignment="1" applyBorder="1" applyFont="1">
      <alignment vertical="center"/>
    </xf>
    <xf borderId="10" fillId="0" fontId="27" numFmtId="0" xfId="0" applyAlignment="1" applyBorder="1" applyFont="1">
      <alignment vertical="center"/>
    </xf>
    <xf borderId="95" fillId="0" fontId="28" numFmtId="0" xfId="0" applyAlignment="1" applyBorder="1" applyFont="1">
      <alignment horizontal="center" vertical="center"/>
    </xf>
    <xf borderId="10" fillId="0" fontId="31" numFmtId="0" xfId="0" applyAlignment="1" applyBorder="1" applyFont="1">
      <alignment horizontal="center" vertical="center"/>
    </xf>
    <xf borderId="10" fillId="0" fontId="28" numFmtId="0" xfId="0" applyAlignment="1" applyBorder="1" applyFont="1">
      <alignment horizontal="center" vertical="center"/>
    </xf>
    <xf borderId="10" fillId="0" fontId="21" numFmtId="0" xfId="0" applyAlignment="1" applyBorder="1" applyFont="1">
      <alignment horizontal="center" vertical="center"/>
    </xf>
    <xf borderId="10" fillId="0" fontId="21" numFmtId="0" xfId="0" applyAlignment="1" applyBorder="1" applyFont="1">
      <alignment horizontal="left" vertical="center"/>
    </xf>
    <xf borderId="9" fillId="0" fontId="27" numFmtId="0" xfId="0" applyAlignment="1" applyBorder="1" applyFont="1">
      <alignment horizontal="center" vertical="center"/>
    </xf>
    <xf borderId="10" fillId="0" fontId="27" numFmtId="0" xfId="0" applyAlignment="1" applyBorder="1" applyFont="1">
      <alignment horizontal="center" vertical="center"/>
    </xf>
    <xf borderId="49" fillId="0" fontId="27" numFmtId="0" xfId="0" applyAlignment="1" applyBorder="1" applyFont="1">
      <alignment vertical="center"/>
    </xf>
    <xf borderId="20" fillId="0" fontId="27" numFmtId="0" xfId="0" applyAlignment="1" applyBorder="1" applyFont="1">
      <alignment vertical="center"/>
    </xf>
    <xf borderId="96" fillId="0" fontId="7" numFmtId="0" xfId="0" applyAlignment="1" applyBorder="1" applyFont="1">
      <alignment vertical="center"/>
    </xf>
    <xf borderId="97" fillId="0" fontId="26" numFmtId="168" xfId="0" applyAlignment="1" applyBorder="1" applyFont="1" applyNumberFormat="1">
      <alignment horizontal="right" shrinkToFit="1" vertical="center" wrapText="0"/>
    </xf>
    <xf borderId="98" fillId="0" fontId="7" numFmtId="0" xfId="0" applyAlignment="1" applyBorder="1" applyFont="1">
      <alignment vertical="center"/>
    </xf>
    <xf borderId="97" fillId="0" fontId="26" numFmtId="171" xfId="0" applyAlignment="1" applyBorder="1" applyFont="1" applyNumberFormat="1">
      <alignment horizontal="right" shrinkToFit="1" vertical="center" wrapText="0"/>
    </xf>
    <xf borderId="35" fillId="0" fontId="21" numFmtId="0" xfId="0" applyAlignment="1" applyBorder="1" applyFont="1">
      <alignment vertical="center"/>
    </xf>
    <xf borderId="35" fillId="0" fontId="27" numFmtId="0" xfId="0" applyAlignment="1" applyBorder="1" applyFont="1">
      <alignment vertical="center"/>
    </xf>
    <xf borderId="0" fillId="0" fontId="21" numFmtId="0" xfId="0" applyAlignment="1" applyFont="1">
      <alignment vertical="top"/>
    </xf>
    <xf borderId="28" fillId="0" fontId="28" numFmtId="0" xfId="0" applyAlignment="1" applyBorder="1" applyFont="1">
      <alignment horizontal="center" vertical="center"/>
    </xf>
    <xf borderId="53" fillId="0" fontId="26" numFmtId="0" xfId="0" applyAlignment="1" applyBorder="1" applyFont="1">
      <alignment vertical="center"/>
    </xf>
    <xf borderId="10" fillId="0" fontId="21" numFmtId="0" xfId="0" applyAlignment="1" applyBorder="1" applyFont="1">
      <alignment vertical="center"/>
    </xf>
    <xf borderId="9" fillId="0" fontId="26" numFmtId="0" xfId="0" applyAlignment="1" applyBorder="1" applyFont="1">
      <alignment horizontal="left" vertical="center"/>
    </xf>
    <xf borderId="10" fillId="0" fontId="21" numFmtId="0" xfId="0" applyAlignment="1" applyBorder="1" applyFont="1">
      <alignment horizontal="left" shrinkToFit="1" vertical="center" wrapText="0"/>
    </xf>
    <xf borderId="53" fillId="0" fontId="26" numFmtId="167" xfId="0" applyAlignment="1" applyBorder="1" applyFont="1" applyNumberFormat="1">
      <alignment horizontal="left" shrinkToFit="0" vertical="top" wrapText="1"/>
    </xf>
    <xf borderId="59" fillId="0" fontId="26" numFmtId="0" xfId="0" applyAlignment="1" applyBorder="1" applyFont="1">
      <alignment vertical="center"/>
    </xf>
    <xf borderId="61" fillId="0" fontId="26" numFmtId="0" xfId="0" applyAlignment="1" applyBorder="1" applyFont="1">
      <alignment horizontal="left" vertical="center"/>
    </xf>
    <xf borderId="0" fillId="0" fontId="21" numFmtId="0" xfId="0" applyAlignment="1" applyFont="1">
      <alignment horizontal="left" shrinkToFit="1" vertical="center" wrapText="0"/>
    </xf>
    <xf borderId="61" fillId="0" fontId="27" numFmtId="0" xfId="0" applyAlignment="1" applyBorder="1" applyFont="1">
      <alignment horizontal="center" shrinkToFit="1" vertical="center" wrapText="0"/>
    </xf>
    <xf borderId="59" fillId="0" fontId="21" numFmtId="0" xfId="0" applyAlignment="1" applyBorder="1" applyFont="1">
      <alignment horizontal="right" vertical="center"/>
    </xf>
    <xf borderId="61" fillId="0" fontId="26" numFmtId="0" xfId="0" applyAlignment="1" applyBorder="1" applyFont="1">
      <alignment vertical="center"/>
    </xf>
    <xf borderId="20" fillId="0" fontId="26" numFmtId="164" xfId="0" applyAlignment="1" applyBorder="1" applyFont="1" applyNumberFormat="1">
      <alignment horizontal="center" vertical="center"/>
    </xf>
    <xf borderId="19" fillId="0" fontId="26" numFmtId="0" xfId="0" applyAlignment="1" applyBorder="1" applyFont="1">
      <alignment vertical="center"/>
    </xf>
    <xf borderId="20" fillId="0" fontId="21" numFmtId="0" xfId="0" applyAlignment="1" applyBorder="1" applyFont="1">
      <alignment horizontal="left" shrinkToFit="1" vertical="center" wrapText="0"/>
    </xf>
    <xf borderId="51" fillId="0" fontId="28" numFmtId="0" xfId="0" applyAlignment="1" applyBorder="1" applyFont="1">
      <alignment horizontal="center" shrinkToFit="1" vertical="center" wrapText="0"/>
    </xf>
    <xf borderId="28" fillId="0" fontId="21" numFmtId="0" xfId="0" applyAlignment="1" applyBorder="1" applyFont="1">
      <alignment horizontal="center" vertical="center"/>
    </xf>
    <xf borderId="53" fillId="0" fontId="31" numFmtId="172" xfId="0" applyAlignment="1" applyBorder="1" applyFont="1" applyNumberFormat="1">
      <alignment horizontal="right" shrinkToFit="0" vertical="center" wrapText="1"/>
    </xf>
    <xf borderId="10" fillId="0" fontId="27" numFmtId="0" xfId="0" applyAlignment="1" applyBorder="1" applyFont="1">
      <alignment shrinkToFit="0" vertical="center" wrapText="1"/>
    </xf>
    <xf borderId="9" fillId="0" fontId="26" numFmtId="0" xfId="0" applyAlignment="1" applyBorder="1" applyFont="1">
      <alignment horizontal="right" vertical="top"/>
    </xf>
    <xf borderId="10" fillId="0" fontId="21" numFmtId="0" xfId="0" applyAlignment="1" applyBorder="1" applyFont="1">
      <alignment horizontal="center" shrinkToFit="1" vertical="top" wrapText="0"/>
    </xf>
    <xf borderId="10" fillId="0" fontId="26" numFmtId="0" xfId="0" applyAlignment="1" applyBorder="1" applyFont="1">
      <alignment horizontal="right" shrinkToFit="1" vertical="top" wrapText="0"/>
    </xf>
    <xf borderId="10" fillId="0" fontId="21" numFmtId="0" xfId="0" applyAlignment="1" applyBorder="1" applyFont="1">
      <alignment horizontal="left" shrinkToFit="1" vertical="top" wrapText="0"/>
    </xf>
    <xf borderId="10" fillId="0" fontId="26" numFmtId="0" xfId="0" applyAlignment="1" applyBorder="1" applyFont="1">
      <alignment horizontal="left" shrinkToFit="1" vertical="center" wrapText="0"/>
    </xf>
    <xf borderId="59" fillId="0" fontId="21" numFmtId="0" xfId="0" applyAlignment="1" applyBorder="1" applyFont="1">
      <alignment horizontal="left" shrinkToFit="1" vertical="center" wrapText="0"/>
    </xf>
    <xf borderId="0" fillId="0" fontId="33" numFmtId="0" xfId="0" applyAlignment="1" applyFont="1">
      <alignment vertical="center"/>
    </xf>
    <xf borderId="61" fillId="0" fontId="27" numFmtId="0" xfId="0" applyAlignment="1" applyBorder="1" applyFont="1">
      <alignment horizontal="left" vertical="top"/>
    </xf>
    <xf borderId="0" fillId="0" fontId="33" numFmtId="0" xfId="0" applyAlignment="1" applyFont="1">
      <alignment horizontal="left" shrinkToFit="1" vertical="top" wrapText="0"/>
    </xf>
    <xf borderId="84" fillId="0" fontId="21" numFmtId="0" xfId="0" applyAlignment="1" applyBorder="1" applyFont="1">
      <alignment horizontal="center" vertical="center"/>
    </xf>
    <xf borderId="85" fillId="0" fontId="26" numFmtId="0" xfId="0" applyAlignment="1" applyBorder="1" applyFont="1">
      <alignment vertical="center"/>
    </xf>
    <xf borderId="85" fillId="0" fontId="21" numFmtId="0" xfId="0" applyAlignment="1" applyBorder="1" applyFont="1">
      <alignment vertical="center"/>
    </xf>
    <xf borderId="85" fillId="0" fontId="33" numFmtId="0" xfId="0" applyAlignment="1" applyBorder="1" applyFont="1">
      <alignment shrinkToFit="0" vertical="center" wrapText="1"/>
    </xf>
    <xf borderId="85" fillId="0" fontId="26" numFmtId="0" xfId="0" applyAlignment="1" applyBorder="1" applyFont="1">
      <alignment shrinkToFit="0" vertical="center" wrapText="1"/>
    </xf>
    <xf borderId="85" fillId="0" fontId="21" numFmtId="0" xfId="0" applyAlignment="1" applyBorder="1" applyFont="1">
      <alignment shrinkToFit="0" vertical="center" wrapText="1"/>
    </xf>
    <xf borderId="99" fillId="0" fontId="33" numFmtId="0" xfId="0" applyAlignment="1" applyBorder="1" applyFont="1">
      <alignment shrinkToFit="0" vertical="center" wrapText="1"/>
    </xf>
    <xf borderId="49" fillId="0" fontId="31" numFmtId="172" xfId="0" applyAlignment="1" applyBorder="1" applyFont="1" applyNumberFormat="1">
      <alignment horizontal="right" shrinkToFit="0" vertical="center" wrapText="1"/>
    </xf>
    <xf borderId="20" fillId="0" fontId="27" numFmtId="0" xfId="0" applyAlignment="1" applyBorder="1" applyFont="1">
      <alignment shrinkToFit="0" vertical="center" wrapText="1"/>
    </xf>
    <xf borderId="19" fillId="0" fontId="30" numFmtId="0" xfId="0" applyAlignment="1" applyBorder="1" applyFont="1">
      <alignment horizontal="left" shrinkToFit="1" vertical="center" wrapText="0"/>
    </xf>
    <xf borderId="0" fillId="0" fontId="33" numFmtId="0" xfId="0" applyAlignment="1" applyFont="1">
      <alignment horizontal="right" shrinkToFit="0" vertical="center" wrapText="1"/>
    </xf>
    <xf borderId="0" fillId="0" fontId="33" numFmtId="0" xfId="0" applyAlignment="1" applyFont="1">
      <alignment horizontal="left" vertical="top"/>
    </xf>
    <xf borderId="0" fillId="0" fontId="27" numFmtId="0" xfId="0" applyAlignment="1" applyFont="1">
      <alignment horizontal="center" vertical="center"/>
    </xf>
    <xf borderId="100" fillId="9" fontId="28" numFmtId="0" xfId="0" applyAlignment="1" applyBorder="1" applyFont="1">
      <alignment vertical="center"/>
    </xf>
    <xf borderId="0" fillId="0" fontId="22" numFmtId="0" xfId="0" applyAlignment="1" applyFont="1">
      <alignment horizontal="left" vertical="center"/>
    </xf>
    <xf borderId="34" fillId="0" fontId="28" numFmtId="0" xfId="0" applyAlignment="1" applyBorder="1" applyFont="1">
      <alignment horizontal="center" vertical="center"/>
    </xf>
    <xf borderId="101" fillId="9" fontId="31" numFmtId="0" xfId="0" applyAlignment="1" applyBorder="1" applyFont="1">
      <alignment horizontal="left" shrinkToFit="0" vertical="top" wrapText="1"/>
    </xf>
    <xf borderId="102" fillId="0" fontId="7" numFmtId="0" xfId="0" applyAlignment="1" applyBorder="1" applyFont="1">
      <alignment vertical="center"/>
    </xf>
    <xf borderId="103" fillId="0" fontId="7" numFmtId="0" xfId="0" applyAlignment="1" applyBorder="1" applyFont="1">
      <alignment vertical="center"/>
    </xf>
    <xf borderId="53" fillId="0" fontId="26" numFmtId="0" xfId="0" applyAlignment="1" applyBorder="1" applyFont="1">
      <alignment horizontal="left" vertical="center"/>
    </xf>
    <xf borderId="10" fillId="0" fontId="21" numFmtId="0" xfId="0" applyAlignment="1" applyBorder="1" applyFont="1">
      <alignment shrinkToFit="0" vertical="top" wrapText="1"/>
    </xf>
    <xf borderId="11" fillId="0" fontId="21" numFmtId="0" xfId="0" applyAlignment="1" applyBorder="1" applyFont="1">
      <alignment shrinkToFit="0" vertical="top" wrapText="1"/>
    </xf>
    <xf borderId="10" fillId="0" fontId="26" numFmtId="0" xfId="0" applyAlignment="1" applyBorder="1" applyFont="1">
      <alignment horizontal="left" shrinkToFit="0" vertical="center" wrapText="1"/>
    </xf>
    <xf borderId="9" fillId="0" fontId="26" numFmtId="0" xfId="0" applyAlignment="1" applyBorder="1" applyFont="1">
      <alignment horizontal="right" vertical="center"/>
    </xf>
    <xf borderId="10" fillId="0" fontId="21" numFmtId="0" xfId="0" applyAlignment="1" applyBorder="1" applyFont="1">
      <alignment horizontal="left" shrinkToFit="0" vertical="center" wrapText="1"/>
    </xf>
    <xf borderId="104" fillId="0" fontId="7" numFmtId="0" xfId="0" applyAlignment="1" applyBorder="1" applyFont="1">
      <alignment vertical="center"/>
    </xf>
    <xf borderId="105" fillId="0" fontId="7" numFmtId="0" xfId="0" applyAlignment="1" applyBorder="1" applyFont="1">
      <alignment vertical="center"/>
    </xf>
    <xf borderId="59" fillId="0" fontId="26" numFmtId="0" xfId="0" applyAlignment="1" applyBorder="1" applyFont="1">
      <alignment horizontal="left" vertical="center"/>
    </xf>
    <xf borderId="37" fillId="0" fontId="34" numFmtId="0" xfId="0" applyAlignment="1" applyBorder="1" applyFont="1">
      <alignment shrinkToFit="0" vertical="center" wrapText="1"/>
    </xf>
    <xf borderId="61" fillId="0" fontId="21" numFmtId="0" xfId="0" applyAlignment="1" applyBorder="1" applyFont="1">
      <alignment horizontal="center" shrinkToFit="0" vertical="bottom" wrapText="1"/>
    </xf>
    <xf borderId="0" fillId="0" fontId="33" numFmtId="0" xfId="0" applyAlignment="1" applyFont="1">
      <alignment horizontal="center" shrinkToFit="0" vertical="center" wrapText="1"/>
    </xf>
    <xf borderId="60" fillId="0" fontId="33" numFmtId="0" xfId="0" applyAlignment="1" applyBorder="1" applyFont="1">
      <alignment vertical="center"/>
    </xf>
    <xf borderId="21" fillId="0" fontId="21" numFmtId="0" xfId="0" applyAlignment="1" applyBorder="1" applyFont="1">
      <alignment vertical="center"/>
    </xf>
    <xf borderId="19" fillId="0" fontId="27" numFmtId="0" xfId="0" applyAlignment="1" applyBorder="1" applyFont="1">
      <alignment horizontal="right" vertical="center"/>
    </xf>
    <xf borderId="88" fillId="0" fontId="28" numFmtId="0" xfId="0" applyAlignment="1" applyBorder="1" applyFont="1">
      <alignment horizontal="center" shrinkToFit="1" vertical="center" wrapText="0"/>
    </xf>
    <xf borderId="28" fillId="0" fontId="27" numFmtId="0" xfId="0" applyAlignment="1" applyBorder="1" applyFont="1">
      <alignment horizontal="center" vertical="center"/>
    </xf>
    <xf borderId="59" fillId="0" fontId="26" numFmtId="0" xfId="0" applyAlignment="1" applyBorder="1" applyFont="1">
      <alignment horizontal="right" vertical="center"/>
    </xf>
    <xf borderId="0" fillId="0" fontId="27" numFmtId="0" xfId="0" applyAlignment="1" applyFont="1">
      <alignment horizontal="left" shrinkToFit="0" vertical="center" wrapText="1"/>
    </xf>
    <xf borderId="0" fillId="0" fontId="26" numFmtId="0" xfId="0" applyAlignment="1" applyFont="1">
      <alignment horizontal="right" vertical="center"/>
    </xf>
    <xf borderId="37" fillId="0" fontId="27" numFmtId="0" xfId="0" applyAlignment="1" applyBorder="1" applyFont="1">
      <alignment shrinkToFit="0" vertical="center" wrapText="1"/>
    </xf>
    <xf borderId="9" fillId="0" fontId="30" numFmtId="38" xfId="0" applyAlignment="1" applyBorder="1" applyFont="1" applyNumberFormat="1">
      <alignment horizontal="center" vertical="center"/>
    </xf>
    <xf borderId="57" fillId="0" fontId="27" numFmtId="0" xfId="0" applyAlignment="1" applyBorder="1" applyFont="1">
      <alignment horizontal="center" vertical="center"/>
    </xf>
    <xf borderId="49" fillId="0" fontId="26" numFmtId="0" xfId="0" applyAlignment="1" applyBorder="1" applyFont="1">
      <alignment horizontal="right" vertical="center"/>
    </xf>
    <xf borderId="20" fillId="0" fontId="27" numFmtId="0" xfId="0" applyAlignment="1" applyBorder="1" applyFont="1">
      <alignment horizontal="left" shrinkToFit="1" vertical="center" wrapText="0"/>
    </xf>
    <xf borderId="20" fillId="0" fontId="26" numFmtId="0" xfId="0" applyAlignment="1" applyBorder="1" applyFont="1">
      <alignment horizontal="right" vertical="center"/>
    </xf>
    <xf borderId="20" fillId="0" fontId="27" numFmtId="0" xfId="0" applyAlignment="1" applyBorder="1" applyFont="1">
      <alignment horizontal="center" shrinkToFit="0" vertical="center" wrapText="1"/>
    </xf>
    <xf borderId="20" fillId="0" fontId="30" numFmtId="0" xfId="0" applyAlignment="1" applyBorder="1" applyFont="1">
      <alignment horizontal="left" shrinkToFit="1" vertical="bottom" wrapText="0"/>
    </xf>
    <xf borderId="106" fillId="10" fontId="28" numFmtId="0" xfId="0" applyAlignment="1" applyBorder="1" applyFill="1" applyFont="1">
      <alignment horizontal="left" shrinkToFit="0" vertical="center" wrapText="1"/>
    </xf>
    <xf borderId="107" fillId="0" fontId="7" numFmtId="0" xfId="0" applyAlignment="1" applyBorder="1" applyFont="1">
      <alignment vertical="center"/>
    </xf>
    <xf borderId="108" fillId="0" fontId="7" numFmtId="0" xfId="0" applyAlignment="1" applyBorder="1" applyFont="1">
      <alignment vertical="center"/>
    </xf>
    <xf borderId="100" fillId="10" fontId="27" numFmtId="0" xfId="0" applyAlignment="1" applyBorder="1" applyFont="1">
      <alignment shrinkToFit="0" vertical="center" wrapText="1"/>
    </xf>
    <xf borderId="47" fillId="10" fontId="26" numFmtId="167" xfId="0" applyAlignment="1" applyBorder="1" applyFont="1" applyNumberFormat="1">
      <alignment horizontal="left" shrinkToFit="0" vertical="top" wrapText="1"/>
    </xf>
    <xf borderId="109" fillId="0" fontId="7" numFmtId="0" xfId="0" applyAlignment="1" applyBorder="1" applyFont="1">
      <alignment vertical="center"/>
    </xf>
    <xf borderId="110" fillId="0" fontId="7" numFmtId="0" xfId="0" applyAlignment="1" applyBorder="1" applyFont="1">
      <alignment vertical="center"/>
    </xf>
    <xf borderId="111" fillId="0" fontId="7" numFmtId="0" xfId="0" applyAlignment="1" applyBorder="1" applyFont="1">
      <alignment vertical="center"/>
    </xf>
    <xf borderId="112" fillId="2" fontId="6" numFmtId="0" xfId="0" applyAlignment="1" applyBorder="1" applyFont="1">
      <alignment horizontal="center" vertical="center"/>
    </xf>
    <xf borderId="6" fillId="0" fontId="2" numFmtId="0" xfId="0" applyAlignment="1" applyBorder="1" applyFont="1">
      <alignment shrinkToFit="0" vertical="center" wrapText="1"/>
    </xf>
    <xf borderId="6" fillId="11" fontId="10" numFmtId="0" xfId="0" applyAlignment="1" applyBorder="1" applyFill="1" applyFont="1">
      <alignment horizontal="center" shrinkToFit="0" vertical="center" wrapText="1"/>
    </xf>
    <xf borderId="6" fillId="0" fontId="2" numFmtId="0" xfId="0" applyAlignment="1" applyBorder="1" applyFont="1">
      <alignment horizontal="center" shrinkToFit="1" vertical="center" wrapText="0"/>
    </xf>
    <xf borderId="0" fillId="0" fontId="1" numFmtId="0" xfId="0" applyAlignment="1" applyFont="1">
      <alignment horizontal="left" shrinkToFit="0" vertical="center" wrapText="1"/>
    </xf>
    <xf borderId="0" fillId="0" fontId="16" numFmtId="0" xfId="0" applyAlignment="1" applyFont="1">
      <alignment vertical="center"/>
    </xf>
    <xf borderId="0" fillId="0" fontId="35" numFmtId="0" xfId="0" applyAlignment="1" applyFont="1">
      <alignment vertical="center"/>
    </xf>
    <xf borderId="0" fillId="0" fontId="36" numFmtId="0" xfId="0" applyAlignment="1" applyFont="1">
      <alignment vertical="center"/>
    </xf>
    <xf borderId="7" fillId="0" fontId="9" numFmtId="0" xfId="0" applyAlignment="1" applyBorder="1" applyFont="1">
      <alignment horizontal="center" shrinkToFit="0" vertical="center" wrapText="1"/>
    </xf>
    <xf borderId="6" fillId="0" fontId="16" numFmtId="0" xfId="0" applyAlignment="1" applyBorder="1" applyFont="1">
      <alignment horizontal="center" vertical="center"/>
    </xf>
    <xf borderId="6" fillId="0" fontId="9" numFmtId="167" xfId="0" applyAlignment="1" applyBorder="1" applyFont="1" applyNumberFormat="1">
      <alignment horizontal="center" shrinkToFit="0" vertical="center" wrapText="1"/>
    </xf>
    <xf borderId="6" fillId="0" fontId="9" numFmtId="0" xfId="0" applyAlignment="1" applyBorder="1" applyFont="1">
      <alignment shrinkToFit="1" vertical="center" wrapText="0"/>
    </xf>
    <xf borderId="7" fillId="0" fontId="9" numFmtId="0" xfId="0" applyAlignment="1" applyBorder="1" applyFont="1">
      <alignment horizontal="center" vertical="center"/>
    </xf>
    <xf borderId="6" fillId="0" fontId="9" numFmtId="167" xfId="0" applyAlignment="1" applyBorder="1" applyFont="1" applyNumberFormat="1">
      <alignment horizontal="center" vertical="center"/>
    </xf>
    <xf borderId="39" fillId="2" fontId="6" numFmtId="0" xfId="0" applyAlignment="1" applyBorder="1" applyFont="1">
      <alignment horizontal="center" vertical="center"/>
    </xf>
    <xf borderId="6" fillId="0" fontId="12" numFmtId="164" xfId="0" applyAlignment="1" applyBorder="1" applyFont="1" applyNumberFormat="1">
      <alignment horizontal="left" vertical="center"/>
    </xf>
    <xf borderId="6" fillId="0" fontId="9" numFmtId="0" xfId="0" applyAlignment="1" applyBorder="1" applyFont="1">
      <alignment horizontal="left" shrinkToFit="1" vertical="center" wrapText="0"/>
    </xf>
    <xf borderId="13" fillId="0" fontId="12" numFmtId="49" xfId="0" applyAlignment="1" applyBorder="1" applyFont="1" applyNumberFormat="1">
      <alignment horizontal="left" shrinkToFit="0" vertical="center" wrapText="1"/>
    </xf>
    <xf borderId="6" fillId="0" fontId="12" numFmtId="0" xfId="0" applyAlignment="1" applyBorder="1" applyFont="1">
      <alignment horizontal="left" vertical="center"/>
    </xf>
    <xf borderId="7" fillId="5" fontId="9" numFmtId="0" xfId="0" applyAlignment="1" applyBorder="1" applyFont="1">
      <alignment horizontal="center" vertical="center"/>
    </xf>
    <xf borderId="6" fillId="5" fontId="9" numFmtId="167" xfId="0" applyAlignment="1" applyBorder="1" applyFont="1" applyNumberFormat="1">
      <alignment horizontal="center" shrinkToFit="0" vertical="center" wrapText="1"/>
    </xf>
    <xf borderId="6" fillId="0" fontId="12" numFmtId="49" xfId="0" applyAlignment="1" applyBorder="1" applyFont="1" applyNumberFormat="1">
      <alignment horizontal="left" shrinkToFit="0" vertical="center" wrapText="1"/>
    </xf>
    <xf borderId="6" fillId="0" fontId="9" numFmtId="49" xfId="0" applyAlignment="1" applyBorder="1" applyFont="1" applyNumberFormat="1">
      <alignment horizontal="left" shrinkToFit="1" vertical="top" wrapText="0"/>
    </xf>
    <xf borderId="7" fillId="0" fontId="9" numFmtId="0" xfId="0" applyAlignment="1" applyBorder="1" applyFont="1">
      <alignment horizontal="left" shrinkToFit="0" vertical="center" wrapText="1"/>
    </xf>
    <xf borderId="7" fillId="0" fontId="9" numFmtId="0" xfId="0" applyAlignment="1" applyBorder="1" applyFont="1">
      <alignment horizontal="center" shrinkToFit="0" vertical="bottom" wrapText="1"/>
    </xf>
    <xf borderId="28" fillId="0" fontId="36" numFmtId="167" xfId="0" applyAlignment="1" applyBorder="1" applyFont="1" applyNumberFormat="1">
      <alignment horizontal="center" vertical="center"/>
    </xf>
    <xf borderId="5" fillId="0" fontId="9" numFmtId="0" xfId="0" applyAlignment="1" applyBorder="1" applyFont="1">
      <alignment shrinkToFit="1" vertical="center" wrapText="0"/>
    </xf>
    <xf borderId="0" fillId="0" fontId="37" numFmtId="0" xfId="0" applyAlignment="1" applyFont="1">
      <alignment vertical="center"/>
    </xf>
    <xf borderId="8" fillId="0" fontId="2" numFmtId="0" xfId="0" applyAlignment="1" applyBorder="1" applyFont="1">
      <alignment horizontal="center" shrinkToFit="0" textRotation="255" vertical="center" wrapText="1"/>
    </xf>
    <xf borderId="13" fillId="0" fontId="12" numFmtId="49" xfId="0" applyAlignment="1" applyBorder="1" applyFont="1" applyNumberFormat="1">
      <alignment horizontal="left" vertical="center"/>
    </xf>
    <xf borderId="0" fillId="0" fontId="38" numFmtId="0" xfId="0" applyAlignment="1" applyFont="1">
      <alignment vertical="bottom"/>
    </xf>
    <xf borderId="0" fillId="0" fontId="39" numFmtId="0" xfId="0" applyAlignment="1" applyFont="1">
      <alignment vertical="bottom"/>
    </xf>
    <xf borderId="0" fillId="0" fontId="38" numFmtId="0" xfId="0" applyAlignment="1" applyFont="1">
      <alignment shrinkToFit="1" vertical="bottom" wrapText="0"/>
    </xf>
    <xf borderId="0" fillId="0" fontId="40" numFmtId="0" xfId="0" applyAlignment="1" applyFont="1">
      <alignment vertical="bottom"/>
    </xf>
    <xf borderId="0" fillId="0" fontId="38" numFmtId="0" xfId="0" applyAlignment="1" applyFont="1">
      <alignment horizontal="center" vertical="bottom"/>
    </xf>
    <xf borderId="6" fillId="0" fontId="38" numFmtId="0" xfId="0" applyAlignment="1" applyBorder="1" applyFont="1">
      <alignment horizontal="center" vertical="center"/>
    </xf>
    <xf borderId="6" fillId="0" fontId="38" numFmtId="0" xfId="0" applyAlignment="1" applyBorder="1" applyFont="1">
      <alignment horizontal="center" shrinkToFit="1" vertical="center" wrapText="0"/>
    </xf>
    <xf borderId="6" fillId="0" fontId="38" numFmtId="0" xfId="0" applyAlignment="1" applyBorder="1" applyFont="1">
      <alignment horizontal="center" shrinkToFit="0" vertical="center" wrapText="1"/>
    </xf>
    <xf borderId="6" fillId="0" fontId="38" numFmtId="0" xfId="0" applyAlignment="1" applyBorder="1" applyFont="1">
      <alignment vertical="center"/>
    </xf>
    <xf borderId="6" fillId="12" fontId="38" numFmtId="0" xfId="0" applyAlignment="1" applyBorder="1" applyFill="1" applyFont="1">
      <alignment horizontal="left" shrinkToFit="1" vertical="bottom" wrapText="0"/>
    </xf>
    <xf borderId="6" fillId="0" fontId="38" numFmtId="0" xfId="0" applyAlignment="1" applyBorder="1" applyFont="1">
      <alignment horizontal="center" vertical="bottom"/>
    </xf>
    <xf borderId="6" fillId="0" fontId="41" numFmtId="0" xfId="0" applyAlignment="1" applyBorder="1" applyFont="1">
      <alignment horizontal="center" vertical="bottom"/>
    </xf>
    <xf borderId="6" fillId="0" fontId="42" numFmtId="0" xfId="0" applyAlignment="1" applyBorder="1" applyFont="1">
      <alignment horizontal="left" vertical="bottom"/>
    </xf>
    <xf borderId="6" fillId="12" fontId="38" numFmtId="167" xfId="0" applyAlignment="1" applyBorder="1" applyFont="1" applyNumberFormat="1">
      <alignment horizontal="left" shrinkToFit="1" vertical="bottom" wrapText="0"/>
    </xf>
    <xf borderId="6" fillId="12" fontId="38" numFmtId="165" xfId="0" applyAlignment="1" applyBorder="1" applyFont="1" applyNumberFormat="1">
      <alignment horizontal="left" shrinkToFit="1" vertical="bottom" wrapText="0"/>
    </xf>
    <xf borderId="6" fillId="0" fontId="42" numFmtId="165" xfId="0" applyAlignment="1" applyBorder="1" applyFont="1" applyNumberFormat="1">
      <alignment horizontal="left" vertical="bottom"/>
    </xf>
    <xf borderId="6" fillId="13" fontId="38" numFmtId="0" xfId="0" applyAlignment="1" applyBorder="1" applyFill="1" applyFont="1">
      <alignment horizontal="center" vertical="bottom"/>
    </xf>
    <xf borderId="6" fillId="0" fontId="38" numFmtId="0" xfId="0" applyAlignment="1" applyBorder="1" applyFont="1">
      <alignment vertical="bottom"/>
    </xf>
    <xf borderId="6" fillId="13" fontId="38" numFmtId="0" xfId="0" applyAlignment="1" applyBorder="1" applyFont="1">
      <alignment vertical="bottom"/>
    </xf>
    <xf borderId="6" fillId="0" fontId="42" numFmtId="0" xfId="0" applyAlignment="1" applyBorder="1" applyFont="1">
      <alignment horizontal="left" shrinkToFit="1" vertical="bottom" wrapText="0"/>
    </xf>
    <xf borderId="6" fillId="12" fontId="38" numFmtId="172" xfId="0" applyAlignment="1" applyBorder="1" applyFont="1" applyNumberFormat="1">
      <alignment horizontal="left" shrinkToFit="1" vertical="bottom" wrapText="0"/>
    </xf>
    <xf borderId="6" fillId="12" fontId="38" numFmtId="173" xfId="0" applyAlignment="1" applyBorder="1" applyFont="1" applyNumberFormat="1">
      <alignment horizontal="left" shrinkToFit="1" vertical="bottom" wrapText="0"/>
    </xf>
    <xf borderId="6" fillId="12" fontId="38" numFmtId="169" xfId="0" applyAlignment="1" applyBorder="1" applyFont="1" applyNumberFormat="1">
      <alignment horizontal="left" shrinkToFit="1" vertical="bottom" wrapText="0"/>
    </xf>
    <xf borderId="6" fillId="12" fontId="38" numFmtId="168" xfId="0" applyAlignment="1" applyBorder="1" applyFont="1" applyNumberFormat="1">
      <alignment horizontal="left" shrinkToFit="1" vertical="bottom" wrapText="0"/>
    </xf>
    <xf borderId="6" fillId="12" fontId="38" numFmtId="167" xfId="0" applyAlignment="1" applyBorder="1" applyFont="1" applyNumberFormat="1">
      <alignment shrinkToFit="1" vertical="bottom" wrapText="0"/>
    </xf>
    <xf borderId="6" fillId="12" fontId="38" numFmtId="0" xfId="0" applyAlignment="1" applyBorder="1" applyFont="1">
      <alignment shrinkToFit="1" vertical="bottom" wrapText="0"/>
    </xf>
    <xf borderId="0" fillId="0" fontId="38" numFmtId="49" xfId="0" applyAlignment="1" applyFont="1" applyNumberFormat="1">
      <alignment vertical="bottom"/>
    </xf>
    <xf borderId="0" fillId="0" fontId="39" numFmtId="49" xfId="0" applyAlignment="1" applyFont="1" applyNumberFormat="1">
      <alignment vertical="bottom"/>
    </xf>
    <xf borderId="0" fillId="0" fontId="38" numFmtId="49" xfId="0" applyAlignment="1" applyFont="1" applyNumberFormat="1">
      <alignment vertical="center"/>
    </xf>
    <xf borderId="6" fillId="0" fontId="38" numFmtId="49" xfId="0" applyAlignment="1" applyBorder="1" applyFont="1" applyNumberFormat="1">
      <alignment horizontal="center" vertical="center"/>
    </xf>
    <xf borderId="0" fillId="0" fontId="38" numFmtId="49" xfId="0" applyAlignment="1" applyFont="1" applyNumberFormat="1">
      <alignment horizontal="center" vertical="center"/>
    </xf>
    <xf borderId="6" fillId="0" fontId="38" numFmtId="167" xfId="0" applyAlignment="1" applyBorder="1" applyFont="1" applyNumberFormat="1">
      <alignment horizontal="center" vertical="center"/>
    </xf>
    <xf borderId="6" fillId="0" fontId="38" numFmtId="49" xfId="0" applyAlignment="1" applyBorder="1" applyFont="1" applyNumberFormat="1">
      <alignment vertical="center"/>
    </xf>
    <xf borderId="0" fillId="0" fontId="38" numFmtId="0" xfId="0" applyAlignment="1" applyFont="1">
      <alignment vertical="center"/>
    </xf>
    <xf borderId="6" fillId="0" fontId="38" numFmtId="49" xfId="0" applyAlignment="1" applyBorder="1" applyFont="1" applyNumberFormat="1">
      <alignment horizontal="left" vertical="center"/>
    </xf>
    <xf borderId="0" fillId="0" fontId="43" numFmtId="0" xfId="0" applyAlignment="1" applyFont="1">
      <alignment vertical="center"/>
    </xf>
    <xf borderId="6" fillId="0" fontId="44" numFmtId="49" xfId="0" applyAlignment="1" applyBorder="1" applyFont="1" applyNumberFormat="1">
      <alignment horizontal="center" vertical="center"/>
    </xf>
    <xf borderId="6" fillId="0" fontId="38" numFmtId="0" xfId="0" applyAlignment="1" applyBorder="1" applyFont="1">
      <alignment shrinkToFit="1" vertical="center" wrapText="0"/>
    </xf>
    <xf borderId="5" fillId="0" fontId="38" numFmtId="49" xfId="0" applyAlignment="1" applyBorder="1" applyFont="1" applyNumberFormat="1">
      <alignment vertical="center"/>
    </xf>
  </cellXfs>
  <cellStyles count="1">
    <cellStyle xfId="0" name="Normal" builtinId="0"/>
  </cellStyles>
  <dxfs count="7">
    <dxf>
      <font/>
      <fill>
        <patternFill patternType="none"/>
      </fill>
      <border/>
    </dxf>
    <dxf>
      <font/>
      <fill>
        <patternFill patternType="solid">
          <fgColor rgb="FF3F3F3F"/>
          <bgColor rgb="FF3F3F3F"/>
        </patternFill>
      </fill>
      <border/>
    </dxf>
    <dxf>
      <font>
        <strike/>
      </font>
      <fill>
        <patternFill patternType="none"/>
      </fill>
      <border/>
    </dxf>
    <dxf>
      <font>
        <color rgb="FF0C0C0C"/>
      </font>
      <fill>
        <patternFill patternType="none"/>
      </fill>
      <border/>
    </dxf>
    <dxf>
      <font>
        <b/>
        <color rgb="FFFF0000"/>
      </font>
      <fill>
        <patternFill patternType="solid">
          <fgColor rgb="FFFFCCFF"/>
          <bgColor rgb="FFFFCCFF"/>
        </patternFill>
      </fill>
      <border/>
    </dxf>
    <dxf>
      <font>
        <b/>
        <color rgb="FF1F497D"/>
      </font>
      <fill>
        <patternFill patternType="solid">
          <fgColor rgb="FFC6D9F0"/>
          <bgColor rgb="FFC6D9F0"/>
        </patternFill>
      </fill>
      <border/>
    </dxf>
    <dxf>
      <font/>
      <fill>
        <patternFill patternType="solid">
          <fgColor rgb="FF7F7F7F"/>
          <bgColor rgb="FF7F7F7F"/>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200025</xdr:colOff>
      <xdr:row>0</xdr:row>
      <xdr:rowOff>142875</xdr:rowOff>
    </xdr:from>
    <xdr:ext cx="8534400" cy="828675"/>
    <xdr:sp>
      <xdr:nvSpPr>
        <xdr:cNvPr id="3" name="Shape 3"/>
        <xdr:cNvSpPr txBox="1"/>
      </xdr:nvSpPr>
      <xdr:spPr>
        <a:xfrm>
          <a:off x="1088325" y="3375188"/>
          <a:ext cx="8515350" cy="809625"/>
        </a:xfrm>
        <a:prstGeom prst="rect">
          <a:avLst/>
        </a:prstGeom>
        <a:solidFill>
          <a:srgbClr val="FFFF00"/>
        </a:solidFill>
        <a:ln cap="flat" cmpd="sng" w="19050">
          <a:solidFill>
            <a:schemeClr val="dk1"/>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600"/>
            <a:buFont typeface="Arial"/>
            <a:buNone/>
          </a:pPr>
          <a:r>
            <a:rPr lang="en-US" sz="1600">
              <a:solidFill>
                <a:schemeClr val="dk1"/>
              </a:solidFill>
              <a:latin typeface="Arial"/>
              <a:ea typeface="Arial"/>
              <a:cs typeface="Arial"/>
              <a:sym typeface="Arial"/>
            </a:rPr>
            <a:t>「入力欄」のうち、白色のセルのみ入力</a:t>
          </a:r>
          <a:endParaRPr sz="1600">
            <a:latin typeface="Arial"/>
            <a:ea typeface="Arial"/>
            <a:cs typeface="Arial"/>
            <a:sym typeface="Arial"/>
          </a:endParaRPr>
        </a:p>
        <a:p>
          <a:pPr indent="0" lvl="0" marL="0" rtl="0" algn="l">
            <a:spcBef>
              <a:spcPts val="0"/>
            </a:spcBef>
            <a:spcAft>
              <a:spcPts val="0"/>
            </a:spcAft>
            <a:buClr>
              <a:srgbClr val="000000"/>
            </a:buClr>
            <a:buSzPts val="1200"/>
            <a:buFont typeface="Arial"/>
            <a:buNone/>
          </a:pPr>
          <a:r>
            <a:rPr lang="en-US" sz="1200">
              <a:solidFill>
                <a:srgbClr val="000000"/>
              </a:solidFill>
              <a:latin typeface="Arial"/>
              <a:ea typeface="Arial"/>
              <a:cs typeface="Arial"/>
              <a:sym typeface="Arial"/>
            </a:rPr>
            <a:t>※上から順番に、５．その他参考となるべき事項まで入力し、途中から入力しないでください</a:t>
          </a:r>
          <a:endParaRPr sz="1400"/>
        </a:p>
        <a:p>
          <a:pPr indent="0" lvl="0" marL="0" rtl="0" algn="l">
            <a:spcBef>
              <a:spcPts val="0"/>
            </a:spcBef>
            <a:spcAft>
              <a:spcPts val="0"/>
            </a:spcAft>
            <a:buClr>
              <a:srgbClr val="000000"/>
            </a:buClr>
            <a:buSzPts val="1200"/>
            <a:buFont typeface="Arial"/>
            <a:buNone/>
          </a:pPr>
          <a:r>
            <a:rPr lang="en-US" sz="1200">
              <a:solidFill>
                <a:srgbClr val="000000"/>
              </a:solidFill>
              <a:latin typeface="Arial"/>
              <a:ea typeface="Arial"/>
              <a:cs typeface="Arial"/>
              <a:sym typeface="Arial"/>
            </a:rPr>
            <a:t>※黒く塗りつぶされた項目は入力不要です。入力内容に応じて塗りつぶしが解除された場合、入力が必要になります</a:t>
          </a:r>
          <a:endParaRPr sz="1400"/>
        </a:p>
      </xdr:txBody>
    </xdr:sp>
    <xdr:clientData fLocksWithSheet="0"/>
  </xdr:oneCellAnchor>
  <xdr:oneCellAnchor>
    <xdr:from>
      <xdr:col>7</xdr:col>
      <xdr:colOff>1609725</xdr:colOff>
      <xdr:row>1</xdr:row>
      <xdr:rowOff>133350</xdr:rowOff>
    </xdr:from>
    <xdr:ext cx="552450" cy="304800"/>
    <xdr:sp>
      <xdr:nvSpPr>
        <xdr:cNvPr id="4" name="Shape 4"/>
        <xdr:cNvSpPr/>
      </xdr:nvSpPr>
      <xdr:spPr>
        <a:xfrm rot="10800000">
          <a:off x="5074538" y="3632363"/>
          <a:ext cx="542925" cy="295275"/>
        </a:xfrm>
        <a:prstGeom prst="triangle">
          <a:avLst>
            <a:gd fmla="val 50000" name="adj"/>
          </a:avLst>
        </a:prstGeom>
        <a:solidFill>
          <a:srgbClr val="3F3F3F"/>
        </a:solidFill>
        <a:ln>
          <a:noFill/>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7</xdr:col>
      <xdr:colOff>1609725</xdr:colOff>
      <xdr:row>0</xdr:row>
      <xdr:rowOff>1000125</xdr:rowOff>
    </xdr:from>
    <xdr:ext cx="552450" cy="285750"/>
    <xdr:sp>
      <xdr:nvSpPr>
        <xdr:cNvPr id="5" name="Shape 5"/>
        <xdr:cNvSpPr/>
      </xdr:nvSpPr>
      <xdr:spPr>
        <a:xfrm rot="10800000">
          <a:off x="5074538" y="3641888"/>
          <a:ext cx="542925" cy="276225"/>
        </a:xfrm>
        <a:prstGeom prst="triangle">
          <a:avLst>
            <a:gd fmla="val 50000" name="adj"/>
          </a:avLst>
        </a:prstGeom>
        <a:solidFill>
          <a:srgbClr val="3F3F3F"/>
        </a:solidFill>
        <a:ln>
          <a:noFill/>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7</xdr:col>
      <xdr:colOff>1609725</xdr:colOff>
      <xdr:row>189</xdr:row>
      <xdr:rowOff>9525</xdr:rowOff>
    </xdr:from>
    <xdr:ext cx="552450" cy="304800"/>
    <xdr:sp>
      <xdr:nvSpPr>
        <xdr:cNvPr id="4" name="Shape 4"/>
        <xdr:cNvSpPr/>
      </xdr:nvSpPr>
      <xdr:spPr>
        <a:xfrm rot="10800000">
          <a:off x="5074538" y="3632363"/>
          <a:ext cx="542925" cy="295275"/>
        </a:xfrm>
        <a:prstGeom prst="triangle">
          <a:avLst>
            <a:gd fmla="val 50000" name="adj"/>
          </a:avLst>
        </a:prstGeom>
        <a:solidFill>
          <a:srgbClr val="3F3F3F"/>
        </a:solidFill>
        <a:ln>
          <a:noFill/>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7</xdr:col>
      <xdr:colOff>1609725</xdr:colOff>
      <xdr:row>193</xdr:row>
      <xdr:rowOff>0</xdr:rowOff>
    </xdr:from>
    <xdr:ext cx="552450" cy="295275"/>
    <xdr:sp>
      <xdr:nvSpPr>
        <xdr:cNvPr id="6" name="Shape 6"/>
        <xdr:cNvSpPr/>
      </xdr:nvSpPr>
      <xdr:spPr>
        <a:xfrm rot="10800000">
          <a:off x="5074538" y="3637125"/>
          <a:ext cx="542925" cy="285750"/>
        </a:xfrm>
        <a:prstGeom prst="triangle">
          <a:avLst>
            <a:gd fmla="val 50000" name="adj"/>
          </a:avLst>
        </a:prstGeom>
        <a:solidFill>
          <a:srgbClr val="3F3F3F"/>
        </a:solidFill>
        <a:ln>
          <a:noFill/>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123825</xdr:colOff>
      <xdr:row>25</xdr:row>
      <xdr:rowOff>0</xdr:rowOff>
    </xdr:from>
    <xdr:ext cx="1362075" cy="161925"/>
    <xdr:sp>
      <xdr:nvSpPr>
        <xdr:cNvPr id="7" name="Shape 7"/>
        <xdr:cNvSpPr/>
      </xdr:nvSpPr>
      <xdr:spPr>
        <a:xfrm>
          <a:off x="4669725" y="3703800"/>
          <a:ext cx="1352550" cy="152400"/>
        </a:xfrm>
        <a:prstGeom prst="bracketPair">
          <a:avLst/>
        </a:prstGeom>
        <a:no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161925</xdr:colOff>
      <xdr:row>8</xdr:row>
      <xdr:rowOff>38100</xdr:rowOff>
    </xdr:from>
    <xdr:ext cx="3505200" cy="400050"/>
    <xdr:sp>
      <xdr:nvSpPr>
        <xdr:cNvPr id="8" name="Shape 8"/>
        <xdr:cNvSpPr/>
      </xdr:nvSpPr>
      <xdr:spPr>
        <a:xfrm>
          <a:off x="3598163" y="3584738"/>
          <a:ext cx="3495675" cy="390525"/>
        </a:xfrm>
        <a:prstGeom prst="bracketPair">
          <a:avLst/>
        </a:prstGeom>
        <a:noFill/>
        <a:ln cap="flat" cmpd="sng" w="127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2333625</xdr:colOff>
      <xdr:row>0</xdr:row>
      <xdr:rowOff>171450</xdr:rowOff>
    </xdr:from>
    <xdr:ext cx="8077200" cy="1095375"/>
    <xdr:sp>
      <xdr:nvSpPr>
        <xdr:cNvPr id="9" name="Shape 9"/>
        <xdr:cNvSpPr txBox="1"/>
      </xdr:nvSpPr>
      <xdr:spPr>
        <a:xfrm>
          <a:off x="1316925" y="3241838"/>
          <a:ext cx="8058150" cy="1076325"/>
        </a:xfrm>
        <a:prstGeom prst="rect">
          <a:avLst/>
        </a:prstGeom>
        <a:solidFill>
          <a:srgbClr val="FFFF00"/>
        </a:solidFill>
        <a:ln cap="flat" cmpd="sng" w="19050">
          <a:solidFill>
            <a:schemeClr val="dk1"/>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600"/>
            <a:buFont typeface="Arial"/>
            <a:buNone/>
          </a:pPr>
          <a:r>
            <a:rPr lang="en-US" sz="1600">
              <a:solidFill>
                <a:schemeClr val="dk1"/>
              </a:solidFill>
              <a:latin typeface="Arial"/>
              <a:ea typeface="Arial"/>
              <a:cs typeface="Arial"/>
              <a:sym typeface="Arial"/>
            </a:rPr>
            <a:t>「行政側入力欄」のうち、白色のセルのみ入力</a:t>
          </a:r>
          <a:endParaRPr sz="1600">
            <a:latin typeface="Arial"/>
            <a:ea typeface="Arial"/>
            <a:cs typeface="Arial"/>
            <a:sym typeface="Arial"/>
          </a:endParaRPr>
        </a:p>
        <a:p>
          <a:pPr indent="0" lvl="0" marL="0" rtl="0" algn="l">
            <a:spcBef>
              <a:spcPts val="0"/>
            </a:spcBef>
            <a:spcAft>
              <a:spcPts val="0"/>
            </a:spcAft>
            <a:buClr>
              <a:srgbClr val="000000"/>
            </a:buClr>
            <a:buSzPts val="1200"/>
            <a:buFont typeface="Arial"/>
            <a:buNone/>
          </a:pPr>
          <a:r>
            <a:rPr lang="en-US" sz="1200">
              <a:solidFill>
                <a:srgbClr val="000000"/>
              </a:solidFill>
              <a:latin typeface="Arial"/>
              <a:ea typeface="Arial"/>
              <a:cs typeface="Arial"/>
              <a:sym typeface="Arial"/>
            </a:rPr>
            <a:t>　※１．配布前に「１．初期設定」を入力してください。</a:t>
          </a:r>
          <a:endParaRPr sz="1200">
            <a:solidFill>
              <a:srgbClr val="000000"/>
            </a:solidFill>
            <a:latin typeface="Arial"/>
            <a:ea typeface="Arial"/>
            <a:cs typeface="Arial"/>
            <a:sym typeface="Arial"/>
          </a:endParaRPr>
        </a:p>
        <a:p>
          <a:pPr indent="0" lvl="0" marL="0" rtl="0" algn="l">
            <a:spcBef>
              <a:spcPts val="0"/>
            </a:spcBef>
            <a:spcAft>
              <a:spcPts val="0"/>
            </a:spcAft>
            <a:buClr>
              <a:srgbClr val="000000"/>
            </a:buClr>
            <a:buSzPts val="1200"/>
            <a:buFont typeface="Arial"/>
            <a:buNone/>
          </a:pPr>
          <a:r>
            <a:rPr lang="en-US" sz="1200">
              <a:solidFill>
                <a:srgbClr val="000000"/>
              </a:solidFill>
              <a:latin typeface="Arial"/>
              <a:ea typeface="Arial"/>
              <a:cs typeface="Arial"/>
              <a:sym typeface="Arial"/>
            </a:rPr>
            <a:t>　※２．市区町村担当者は届出書を受理後、「２．市区町村入力欄」、「３．エラーチェック欄」、「４．ファイル保存」まで入力してください。</a:t>
          </a:r>
          <a:endParaRPr sz="1200">
            <a:solidFill>
              <a:srgbClr val="000000"/>
            </a:solidFill>
            <a:latin typeface="Arial"/>
            <a:ea typeface="Arial"/>
            <a:cs typeface="Arial"/>
            <a:sym typeface="Arial"/>
          </a:endParaRPr>
        </a:p>
        <a:p>
          <a:pPr indent="0" lvl="0" marL="0" rtl="0" algn="l">
            <a:spcBef>
              <a:spcPts val="0"/>
            </a:spcBef>
            <a:spcAft>
              <a:spcPts val="0"/>
            </a:spcAft>
            <a:buClr>
              <a:srgbClr val="000000"/>
            </a:buClr>
            <a:buSzPts val="1200"/>
            <a:buFont typeface="Arial"/>
            <a:buNone/>
          </a:pPr>
          <a:r>
            <a:rPr lang="en-US" sz="1200">
              <a:solidFill>
                <a:srgbClr val="000000"/>
              </a:solidFill>
              <a:latin typeface="Arial"/>
              <a:ea typeface="Arial"/>
              <a:cs typeface="Arial"/>
              <a:sym typeface="Arial"/>
            </a:rPr>
            <a:t>　※３．都道府県政令指定都市担当者は「５．都道府県政令指定都市入力欄」を入力してください。</a:t>
          </a:r>
          <a:endParaRPr sz="1400"/>
        </a:p>
      </xdr:txBody>
    </xdr:sp>
    <xdr:clientData fLocksWithSheet="0"/>
  </xdr:oneCellAnchor>
  <xdr:oneCellAnchor>
    <xdr:from>
      <xdr:col>7</xdr:col>
      <xdr:colOff>1219200</xdr:colOff>
      <xdr:row>2</xdr:row>
      <xdr:rowOff>0</xdr:rowOff>
    </xdr:from>
    <xdr:ext cx="552450" cy="285750"/>
    <xdr:sp>
      <xdr:nvSpPr>
        <xdr:cNvPr id="5" name="Shape 5"/>
        <xdr:cNvSpPr/>
      </xdr:nvSpPr>
      <xdr:spPr>
        <a:xfrm rot="10800000">
          <a:off x="5074538" y="3641888"/>
          <a:ext cx="542925" cy="276225"/>
        </a:xfrm>
        <a:prstGeom prst="triangle">
          <a:avLst>
            <a:gd fmla="val 50000" name="adj"/>
          </a:avLst>
        </a:prstGeom>
        <a:solidFill>
          <a:srgbClr val="3F3F3F"/>
        </a:solidFill>
        <a:ln>
          <a:noFill/>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7</xdr:col>
      <xdr:colOff>1219200</xdr:colOff>
      <xdr:row>0</xdr:row>
      <xdr:rowOff>1295400</xdr:rowOff>
    </xdr:from>
    <xdr:ext cx="552450" cy="285750"/>
    <xdr:sp>
      <xdr:nvSpPr>
        <xdr:cNvPr id="5" name="Shape 5"/>
        <xdr:cNvSpPr/>
      </xdr:nvSpPr>
      <xdr:spPr>
        <a:xfrm rot="10800000">
          <a:off x="5074538" y="3641888"/>
          <a:ext cx="542925" cy="276225"/>
        </a:xfrm>
        <a:prstGeom prst="triangle">
          <a:avLst>
            <a:gd fmla="val 50000" name="adj"/>
          </a:avLst>
        </a:prstGeom>
        <a:solidFill>
          <a:srgbClr val="3F3F3F"/>
        </a:solidFill>
        <a:ln>
          <a:noFill/>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3" width="3.57"/>
    <col customWidth="1" min="4" max="4" width="36.57"/>
    <col customWidth="1" min="5" max="5" width="3.71"/>
    <col customWidth="1" min="6" max="6" width="20.43"/>
    <col customWidth="1" min="7" max="7" width="85.57"/>
    <col customWidth="1" min="8" max="8" width="1.57"/>
    <col customWidth="1" hidden="1" min="9" max="12" width="8.71"/>
    <col customWidth="1" min="13" max="26" width="8.71"/>
  </cols>
  <sheetData>
    <row r="1" ht="49.5" customHeight="1">
      <c r="A1" s="1" t="s">
        <v>0</v>
      </c>
      <c r="B1" s="2"/>
      <c r="C1" s="2"/>
      <c r="D1" s="2"/>
      <c r="E1" s="2"/>
      <c r="F1" s="2"/>
      <c r="G1" s="2"/>
      <c r="H1" s="2"/>
      <c r="I1" s="2"/>
      <c r="J1" s="2"/>
      <c r="K1" s="2"/>
      <c r="L1" s="2"/>
      <c r="M1" s="2"/>
      <c r="N1" s="2"/>
      <c r="O1" s="2"/>
      <c r="P1" s="2"/>
      <c r="Q1" s="2"/>
      <c r="R1" s="2"/>
      <c r="S1" s="2"/>
      <c r="T1" s="2"/>
      <c r="U1" s="2"/>
      <c r="V1" s="2"/>
      <c r="W1" s="2"/>
      <c r="X1" s="2"/>
      <c r="Y1" s="2"/>
      <c r="Z1" s="2"/>
    </row>
    <row r="2" ht="18.0" customHeight="1">
      <c r="A2" s="2"/>
      <c r="B2" s="2"/>
      <c r="C2" s="2"/>
      <c r="D2" s="2"/>
      <c r="E2" s="2"/>
      <c r="F2" s="2"/>
      <c r="G2" s="2"/>
      <c r="H2" s="2"/>
      <c r="I2" s="2"/>
      <c r="J2" s="2"/>
      <c r="K2" s="2"/>
      <c r="L2" s="2"/>
      <c r="M2" s="2"/>
      <c r="N2" s="2"/>
      <c r="O2" s="2"/>
      <c r="P2" s="2"/>
      <c r="Q2" s="2"/>
      <c r="R2" s="2"/>
      <c r="S2" s="2"/>
      <c r="T2" s="2"/>
      <c r="U2" s="2"/>
      <c r="V2" s="2"/>
      <c r="W2" s="2"/>
      <c r="X2" s="2"/>
      <c r="Y2" s="2"/>
      <c r="Z2" s="2"/>
    </row>
    <row r="3" ht="18.0" customHeight="1">
      <c r="A3" s="2"/>
      <c r="B3" s="3" t="s">
        <v>1</v>
      </c>
      <c r="C3" s="4"/>
      <c r="D3" s="2"/>
      <c r="E3" s="2"/>
      <c r="F3" s="2"/>
      <c r="G3" s="2"/>
      <c r="H3" s="2"/>
      <c r="I3" s="2"/>
      <c r="J3" s="2"/>
      <c r="K3" s="2"/>
      <c r="L3" s="2"/>
      <c r="M3" s="2"/>
      <c r="N3" s="2"/>
      <c r="O3" s="2"/>
      <c r="P3" s="2"/>
      <c r="Q3" s="2"/>
      <c r="R3" s="2"/>
      <c r="S3" s="2"/>
      <c r="T3" s="2"/>
      <c r="U3" s="2"/>
      <c r="V3" s="2"/>
      <c r="W3" s="2"/>
      <c r="X3" s="2"/>
      <c r="Y3" s="2"/>
      <c r="Z3" s="2"/>
    </row>
    <row r="4" ht="18.0" customHeight="1">
      <c r="A4" s="2"/>
      <c r="B4" s="3"/>
      <c r="C4" s="5" t="s">
        <v>2</v>
      </c>
      <c r="D4" s="2"/>
      <c r="E4" s="2"/>
      <c r="F4" s="2"/>
      <c r="G4" s="2"/>
      <c r="H4" s="2"/>
      <c r="I4" s="2"/>
      <c r="J4" s="2"/>
      <c r="K4" s="2"/>
      <c r="L4" s="2"/>
      <c r="M4" s="2"/>
      <c r="N4" s="2"/>
      <c r="O4" s="2"/>
      <c r="P4" s="2"/>
      <c r="Q4" s="2"/>
      <c r="R4" s="2"/>
      <c r="S4" s="2"/>
      <c r="T4" s="2"/>
      <c r="U4" s="2"/>
      <c r="V4" s="2"/>
      <c r="W4" s="2"/>
      <c r="X4" s="2"/>
      <c r="Y4" s="2"/>
      <c r="Z4" s="2"/>
    </row>
    <row r="5" ht="18.0" customHeight="1">
      <c r="A5" s="2"/>
      <c r="B5" s="2"/>
      <c r="C5" s="6" t="s">
        <v>3</v>
      </c>
      <c r="D5" s="7" t="s">
        <v>4</v>
      </c>
      <c r="E5" s="8" t="s">
        <v>5</v>
      </c>
      <c r="F5" s="9"/>
      <c r="G5" s="10"/>
      <c r="H5" s="2"/>
      <c r="I5" s="2"/>
      <c r="J5" s="2"/>
      <c r="K5" s="2"/>
      <c r="L5" s="2"/>
      <c r="M5" s="2"/>
      <c r="N5" s="2"/>
      <c r="O5" s="2"/>
      <c r="P5" s="2"/>
      <c r="Q5" s="2"/>
      <c r="R5" s="2"/>
      <c r="S5" s="2"/>
      <c r="T5" s="2"/>
      <c r="U5" s="2"/>
      <c r="V5" s="2"/>
      <c r="W5" s="2"/>
      <c r="X5" s="2"/>
      <c r="Y5" s="2"/>
      <c r="Z5" s="2"/>
    </row>
    <row r="6" ht="39.0" customHeight="1">
      <c r="A6" s="2"/>
      <c r="B6" s="2"/>
      <c r="C6" s="11" t="s">
        <v>6</v>
      </c>
      <c r="D6" s="12" t="s">
        <v>7</v>
      </c>
      <c r="E6" s="13" t="s">
        <v>8</v>
      </c>
      <c r="F6" s="9"/>
      <c r="G6" s="10"/>
      <c r="H6" s="2"/>
      <c r="I6" s="2"/>
      <c r="J6" s="2"/>
      <c r="K6" s="2"/>
      <c r="L6" s="2"/>
      <c r="M6" s="2"/>
      <c r="N6" s="2"/>
      <c r="O6" s="2"/>
      <c r="P6" s="2"/>
      <c r="Q6" s="2"/>
      <c r="R6" s="2"/>
      <c r="S6" s="2"/>
      <c r="T6" s="2"/>
      <c r="U6" s="2"/>
      <c r="V6" s="2"/>
      <c r="W6" s="2"/>
      <c r="X6" s="2"/>
      <c r="Y6" s="2"/>
      <c r="Z6" s="2"/>
    </row>
    <row r="7" ht="39.0" customHeight="1">
      <c r="A7" s="2"/>
      <c r="B7" s="2"/>
      <c r="C7" s="11" t="s">
        <v>9</v>
      </c>
      <c r="D7" s="12" t="s">
        <v>10</v>
      </c>
      <c r="E7" s="14" t="s">
        <v>11</v>
      </c>
      <c r="F7" s="9"/>
      <c r="G7" s="10"/>
      <c r="H7" s="2"/>
      <c r="I7" s="2"/>
      <c r="J7" s="2"/>
      <c r="K7" s="2"/>
      <c r="L7" s="2"/>
      <c r="M7" s="2"/>
      <c r="N7" s="2"/>
      <c r="O7" s="2"/>
      <c r="P7" s="2"/>
      <c r="Q7" s="2"/>
      <c r="R7" s="2"/>
      <c r="S7" s="2"/>
      <c r="T7" s="2"/>
      <c r="U7" s="2"/>
      <c r="V7" s="2"/>
      <c r="W7" s="2"/>
      <c r="X7" s="2"/>
      <c r="Y7" s="2"/>
      <c r="Z7" s="2"/>
    </row>
    <row r="8" ht="39.0" customHeight="1">
      <c r="A8" s="2"/>
      <c r="B8" s="2"/>
      <c r="C8" s="11" t="s">
        <v>12</v>
      </c>
      <c r="D8" s="12" t="s">
        <v>13</v>
      </c>
      <c r="E8" s="13" t="s">
        <v>14</v>
      </c>
      <c r="F8" s="9"/>
      <c r="G8" s="10"/>
      <c r="H8" s="2"/>
      <c r="I8" s="2"/>
      <c r="J8" s="2"/>
      <c r="K8" s="2"/>
      <c r="L8" s="2"/>
      <c r="M8" s="2"/>
      <c r="N8" s="2"/>
      <c r="O8" s="2"/>
      <c r="P8" s="2"/>
      <c r="Q8" s="2"/>
      <c r="R8" s="2"/>
      <c r="S8" s="2"/>
      <c r="T8" s="2"/>
      <c r="U8" s="2"/>
      <c r="V8" s="2"/>
      <c r="W8" s="2"/>
      <c r="X8" s="2"/>
      <c r="Y8" s="2"/>
      <c r="Z8" s="2"/>
    </row>
    <row r="9" ht="39.0" customHeight="1">
      <c r="A9" s="2"/>
      <c r="B9" s="2"/>
      <c r="C9" s="11" t="s">
        <v>15</v>
      </c>
      <c r="D9" s="12" t="s">
        <v>16</v>
      </c>
      <c r="E9" s="13" t="s">
        <v>17</v>
      </c>
      <c r="F9" s="9"/>
      <c r="G9" s="10"/>
      <c r="H9" s="2"/>
      <c r="I9" s="2"/>
      <c r="J9" s="2"/>
      <c r="K9" s="2"/>
      <c r="L9" s="2"/>
      <c r="M9" s="2"/>
      <c r="N9" s="2"/>
      <c r="O9" s="2"/>
      <c r="P9" s="2"/>
      <c r="Q9" s="2"/>
      <c r="R9" s="2"/>
      <c r="S9" s="2"/>
      <c r="T9" s="2"/>
      <c r="U9" s="2"/>
      <c r="V9" s="2"/>
      <c r="W9" s="2"/>
      <c r="X9" s="2"/>
      <c r="Y9" s="2"/>
      <c r="Z9" s="2"/>
    </row>
    <row r="10" ht="18.0"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ht="18.0" customHeight="1">
      <c r="A11" s="2"/>
      <c r="B11" s="3" t="s">
        <v>18</v>
      </c>
      <c r="C11" s="4"/>
      <c r="D11" s="2"/>
      <c r="E11" s="2"/>
      <c r="F11" s="2"/>
      <c r="G11" s="2"/>
      <c r="H11" s="2"/>
      <c r="I11" s="2"/>
      <c r="J11" s="2"/>
      <c r="K11" s="2"/>
      <c r="L11" s="2"/>
      <c r="M11" s="2"/>
      <c r="N11" s="2"/>
      <c r="O11" s="2"/>
      <c r="P11" s="2"/>
      <c r="Q11" s="2"/>
      <c r="R11" s="2"/>
      <c r="S11" s="2"/>
      <c r="T11" s="2"/>
      <c r="U11" s="2"/>
      <c r="V11" s="2"/>
      <c r="W11" s="2"/>
      <c r="X11" s="2"/>
      <c r="Y11" s="2"/>
      <c r="Z11" s="2"/>
    </row>
    <row r="12" ht="18.0" customHeight="1">
      <c r="A12" s="2"/>
      <c r="B12" s="5" t="s">
        <v>19</v>
      </c>
      <c r="C12" s="5"/>
      <c r="D12" s="2"/>
      <c r="E12" s="2"/>
      <c r="F12" s="2"/>
      <c r="G12" s="2"/>
      <c r="H12" s="2"/>
      <c r="I12" s="2"/>
      <c r="J12" s="2"/>
      <c r="K12" s="2"/>
      <c r="L12" s="2"/>
      <c r="M12" s="2"/>
      <c r="N12" s="2"/>
      <c r="O12" s="2"/>
      <c r="P12" s="2"/>
      <c r="Q12" s="2"/>
      <c r="R12" s="2"/>
      <c r="S12" s="2"/>
      <c r="T12" s="2"/>
      <c r="U12" s="2"/>
      <c r="V12" s="2"/>
      <c r="W12" s="2"/>
      <c r="X12" s="2"/>
      <c r="Y12" s="2"/>
      <c r="Z12" s="2"/>
    </row>
    <row r="13" ht="18.0" customHeight="1">
      <c r="A13" s="2"/>
      <c r="B13" s="2"/>
      <c r="C13" s="15" t="s">
        <v>3</v>
      </c>
      <c r="D13" s="15" t="s">
        <v>20</v>
      </c>
      <c r="E13" s="16" t="s">
        <v>5</v>
      </c>
      <c r="F13" s="9"/>
      <c r="G13" s="10"/>
      <c r="H13" s="2"/>
      <c r="I13" s="2"/>
      <c r="J13" s="2"/>
      <c r="K13" s="2"/>
      <c r="L13" s="2"/>
      <c r="M13" s="2"/>
      <c r="N13" s="2"/>
      <c r="O13" s="2"/>
      <c r="P13" s="2"/>
      <c r="Q13" s="2"/>
      <c r="R13" s="2"/>
      <c r="S13" s="2"/>
      <c r="T13" s="2"/>
      <c r="U13" s="2"/>
      <c r="V13" s="2"/>
      <c r="W13" s="2"/>
      <c r="X13" s="2"/>
      <c r="Y13" s="2"/>
      <c r="Z13" s="2"/>
    </row>
    <row r="14" ht="39.0" customHeight="1">
      <c r="A14" s="2"/>
      <c r="B14" s="2"/>
      <c r="C14" s="11" t="s">
        <v>6</v>
      </c>
      <c r="D14" s="17" t="s">
        <v>21</v>
      </c>
      <c r="E14" s="13" t="s">
        <v>22</v>
      </c>
      <c r="F14" s="9"/>
      <c r="G14" s="10"/>
      <c r="H14" s="2"/>
      <c r="I14" s="2"/>
      <c r="J14" s="2"/>
      <c r="K14" s="2"/>
      <c r="L14" s="2"/>
      <c r="M14" s="2"/>
      <c r="N14" s="2"/>
      <c r="O14" s="2"/>
      <c r="P14" s="2"/>
      <c r="Q14" s="2"/>
      <c r="R14" s="2"/>
      <c r="S14" s="2"/>
      <c r="T14" s="2"/>
      <c r="U14" s="2"/>
      <c r="V14" s="2"/>
      <c r="W14" s="2"/>
      <c r="X14" s="2"/>
      <c r="Y14" s="2"/>
      <c r="Z14" s="2"/>
    </row>
    <row r="15" ht="39.0" customHeight="1">
      <c r="A15" s="2"/>
      <c r="B15" s="2"/>
      <c r="C15" s="11" t="s">
        <v>9</v>
      </c>
      <c r="D15" s="17" t="s">
        <v>23</v>
      </c>
      <c r="E15" s="13" t="s">
        <v>24</v>
      </c>
      <c r="F15" s="9"/>
      <c r="G15" s="10"/>
      <c r="H15" s="2"/>
      <c r="I15" s="2"/>
      <c r="J15" s="2"/>
      <c r="K15" s="2"/>
      <c r="L15" s="2"/>
      <c r="M15" s="2"/>
      <c r="N15" s="2"/>
      <c r="O15" s="2"/>
      <c r="P15" s="2"/>
      <c r="Q15" s="2"/>
      <c r="R15" s="2"/>
      <c r="S15" s="2"/>
      <c r="T15" s="2"/>
      <c r="U15" s="2"/>
      <c r="V15" s="2"/>
      <c r="W15" s="2"/>
      <c r="X15" s="2"/>
      <c r="Y15" s="2"/>
      <c r="Z15" s="2"/>
    </row>
    <row r="16" ht="39.0" customHeight="1">
      <c r="A16" s="2"/>
      <c r="B16" s="2"/>
      <c r="C16" s="11" t="s">
        <v>12</v>
      </c>
      <c r="D16" s="17" t="s">
        <v>25</v>
      </c>
      <c r="E16" s="13" t="s">
        <v>26</v>
      </c>
      <c r="F16" s="9"/>
      <c r="G16" s="10"/>
      <c r="H16" s="2"/>
      <c r="I16" s="2"/>
      <c r="J16" s="2"/>
      <c r="K16" s="2"/>
      <c r="L16" s="2"/>
      <c r="M16" s="2"/>
      <c r="N16" s="2"/>
      <c r="O16" s="2"/>
      <c r="P16" s="2"/>
      <c r="Q16" s="2"/>
      <c r="R16" s="2"/>
      <c r="S16" s="2"/>
      <c r="T16" s="2"/>
      <c r="U16" s="2"/>
      <c r="V16" s="2"/>
      <c r="W16" s="2"/>
      <c r="X16" s="2"/>
      <c r="Y16" s="2"/>
      <c r="Z16" s="2"/>
    </row>
    <row r="17" ht="39.0" customHeight="1">
      <c r="A17" s="2"/>
      <c r="B17" s="2"/>
      <c r="C17" s="11" t="s">
        <v>15</v>
      </c>
      <c r="D17" s="17" t="s">
        <v>27</v>
      </c>
      <c r="E17" s="13" t="s">
        <v>28</v>
      </c>
      <c r="F17" s="9"/>
      <c r="G17" s="10"/>
      <c r="H17" s="2"/>
      <c r="I17" s="2"/>
      <c r="J17" s="2"/>
      <c r="K17" s="2"/>
      <c r="L17" s="2"/>
      <c r="M17" s="2"/>
      <c r="N17" s="2"/>
      <c r="O17" s="2"/>
      <c r="P17" s="2"/>
      <c r="Q17" s="2"/>
      <c r="R17" s="2"/>
      <c r="S17" s="2"/>
      <c r="T17" s="2"/>
      <c r="U17" s="2"/>
      <c r="V17" s="2"/>
      <c r="W17" s="2"/>
      <c r="X17" s="2"/>
      <c r="Y17" s="2"/>
      <c r="Z17" s="2"/>
    </row>
    <row r="18" ht="39.0" customHeight="1">
      <c r="A18" s="2"/>
      <c r="B18" s="2"/>
      <c r="C18" s="11" t="s">
        <v>29</v>
      </c>
      <c r="D18" s="17" t="s">
        <v>30</v>
      </c>
      <c r="E18" s="18" t="s">
        <v>31</v>
      </c>
      <c r="F18" s="9"/>
      <c r="G18" s="10"/>
      <c r="H18" s="2"/>
      <c r="I18" s="2"/>
      <c r="J18" s="2"/>
      <c r="K18" s="2"/>
      <c r="L18" s="2"/>
      <c r="M18" s="2"/>
      <c r="N18" s="2"/>
      <c r="O18" s="2"/>
      <c r="P18" s="2"/>
      <c r="Q18" s="2"/>
      <c r="R18" s="2"/>
      <c r="S18" s="2"/>
      <c r="T18" s="2"/>
      <c r="U18" s="2"/>
      <c r="V18" s="2"/>
      <c r="W18" s="2"/>
      <c r="X18" s="2"/>
      <c r="Y18" s="2"/>
      <c r="Z18" s="2"/>
    </row>
    <row r="19" ht="18.0" customHeight="1">
      <c r="A19" s="19"/>
      <c r="B19" s="19"/>
      <c r="C19" s="19"/>
      <c r="D19" s="5"/>
      <c r="E19" s="5"/>
      <c r="F19" s="5"/>
      <c r="G19" s="5"/>
      <c r="H19" s="19"/>
      <c r="I19" s="19"/>
      <c r="J19" s="2"/>
      <c r="K19" s="20"/>
      <c r="L19" s="21"/>
      <c r="M19" s="19"/>
      <c r="N19" s="19"/>
      <c r="O19" s="19"/>
      <c r="P19" s="19"/>
      <c r="Q19" s="19"/>
      <c r="R19" s="19"/>
      <c r="S19" s="19"/>
      <c r="T19" s="19"/>
      <c r="U19" s="19"/>
      <c r="V19" s="19"/>
      <c r="W19" s="19"/>
      <c r="X19" s="19"/>
      <c r="Y19" s="19"/>
      <c r="Z19" s="19"/>
    </row>
    <row r="20" ht="18.0" customHeight="1">
      <c r="A20" s="2"/>
      <c r="B20" s="5" t="s">
        <v>32</v>
      </c>
      <c r="C20" s="5"/>
      <c r="D20" s="2"/>
      <c r="E20" s="2"/>
      <c r="F20" s="2"/>
      <c r="G20" s="2"/>
      <c r="H20" s="2"/>
      <c r="I20" s="2"/>
      <c r="J20" s="2"/>
      <c r="K20" s="2"/>
      <c r="L20" s="2"/>
      <c r="M20" s="2"/>
      <c r="N20" s="2"/>
      <c r="O20" s="2"/>
      <c r="P20" s="2"/>
      <c r="Q20" s="2"/>
      <c r="R20" s="2"/>
      <c r="S20" s="2"/>
      <c r="T20" s="2"/>
      <c r="U20" s="2"/>
      <c r="V20" s="2"/>
      <c r="W20" s="2"/>
      <c r="X20" s="2"/>
      <c r="Y20" s="2"/>
      <c r="Z20" s="2"/>
    </row>
    <row r="21" ht="18.0" customHeight="1">
      <c r="A21" s="2"/>
      <c r="B21" s="2"/>
      <c r="C21" s="15" t="s">
        <v>3</v>
      </c>
      <c r="D21" s="15" t="s">
        <v>33</v>
      </c>
      <c r="E21" s="16" t="s">
        <v>5</v>
      </c>
      <c r="F21" s="9"/>
      <c r="G21" s="10"/>
      <c r="H21" s="2"/>
      <c r="I21" s="2"/>
      <c r="J21" s="2"/>
      <c r="K21" s="2"/>
      <c r="L21" s="2"/>
      <c r="M21" s="2"/>
      <c r="N21" s="2"/>
      <c r="O21" s="2"/>
      <c r="P21" s="2"/>
      <c r="Q21" s="2"/>
      <c r="R21" s="2"/>
      <c r="S21" s="2"/>
      <c r="T21" s="2"/>
      <c r="U21" s="2"/>
      <c r="V21" s="2"/>
      <c r="W21" s="2"/>
      <c r="X21" s="2"/>
      <c r="Y21" s="2"/>
      <c r="Z21" s="2"/>
    </row>
    <row r="22" ht="39.0" customHeight="1">
      <c r="A22" s="2"/>
      <c r="B22" s="2"/>
      <c r="C22" s="22" t="s">
        <v>6</v>
      </c>
      <c r="D22" s="23" t="s">
        <v>34</v>
      </c>
      <c r="E22" s="24" t="s">
        <v>35</v>
      </c>
      <c r="F22" s="25"/>
      <c r="G22" s="26"/>
      <c r="H22" s="2"/>
      <c r="I22" s="2"/>
      <c r="J22" s="2"/>
      <c r="K22" s="2"/>
      <c r="L22" s="2"/>
      <c r="M22" s="2"/>
      <c r="N22" s="2"/>
      <c r="O22" s="2"/>
      <c r="P22" s="2"/>
      <c r="Q22" s="2"/>
      <c r="R22" s="2"/>
      <c r="S22" s="2"/>
      <c r="T22" s="2"/>
      <c r="U22" s="2"/>
      <c r="V22" s="2"/>
      <c r="W22" s="2"/>
      <c r="X22" s="2"/>
      <c r="Y22" s="2"/>
      <c r="Z22" s="2"/>
    </row>
    <row r="23" ht="27.0" customHeight="1">
      <c r="A23" s="2"/>
      <c r="B23" s="2"/>
      <c r="C23" s="27"/>
      <c r="D23" s="27"/>
      <c r="E23" s="28" t="s">
        <v>36</v>
      </c>
      <c r="F23" s="29" t="s">
        <v>34</v>
      </c>
      <c r="G23" s="12" t="s">
        <v>37</v>
      </c>
      <c r="H23" s="2"/>
      <c r="I23" s="2"/>
      <c r="J23" s="2"/>
      <c r="K23" s="2"/>
      <c r="L23" s="2"/>
      <c r="M23" s="2"/>
      <c r="N23" s="2"/>
      <c r="O23" s="2"/>
      <c r="P23" s="2"/>
      <c r="Q23" s="2"/>
      <c r="R23" s="2"/>
      <c r="S23" s="2"/>
      <c r="T23" s="2"/>
      <c r="U23" s="2"/>
      <c r="V23" s="2"/>
      <c r="W23" s="2"/>
      <c r="X23" s="2"/>
      <c r="Y23" s="2"/>
      <c r="Z23" s="2"/>
    </row>
    <row r="24" ht="27.0" customHeight="1">
      <c r="A24" s="2"/>
      <c r="B24" s="2"/>
      <c r="C24" s="27"/>
      <c r="D24" s="27"/>
      <c r="E24" s="27"/>
      <c r="F24" s="30" t="s">
        <v>38</v>
      </c>
      <c r="G24" s="12" t="s">
        <v>39</v>
      </c>
      <c r="H24" s="2"/>
      <c r="I24" s="2"/>
      <c r="J24" s="2"/>
      <c r="K24" s="2"/>
      <c r="L24" s="2"/>
      <c r="M24" s="2"/>
      <c r="N24" s="2"/>
      <c r="O24" s="2"/>
      <c r="P24" s="2"/>
      <c r="Q24" s="2"/>
      <c r="R24" s="2"/>
      <c r="S24" s="2"/>
      <c r="T24" s="2"/>
      <c r="U24" s="2"/>
      <c r="V24" s="2"/>
      <c r="W24" s="2"/>
      <c r="X24" s="2"/>
      <c r="Y24" s="2"/>
      <c r="Z24" s="2"/>
    </row>
    <row r="25" ht="27.0" customHeight="1">
      <c r="A25" s="2"/>
      <c r="B25" s="2"/>
      <c r="C25" s="27"/>
      <c r="D25" s="27"/>
      <c r="E25" s="27"/>
      <c r="F25" s="11" t="s">
        <v>40</v>
      </c>
      <c r="G25" s="12" t="s">
        <v>41</v>
      </c>
      <c r="H25" s="2"/>
      <c r="I25" s="2"/>
      <c r="J25" s="2"/>
      <c r="K25" s="2"/>
      <c r="L25" s="2"/>
      <c r="M25" s="2"/>
      <c r="N25" s="2"/>
      <c r="O25" s="2"/>
      <c r="P25" s="2"/>
      <c r="Q25" s="2"/>
      <c r="R25" s="2"/>
      <c r="S25" s="2"/>
      <c r="T25" s="2"/>
      <c r="U25" s="2"/>
      <c r="V25" s="2"/>
      <c r="W25" s="2"/>
      <c r="X25" s="2"/>
      <c r="Y25" s="2"/>
      <c r="Z25" s="2"/>
    </row>
    <row r="26" ht="27.0" customHeight="1">
      <c r="A26" s="2"/>
      <c r="B26" s="2"/>
      <c r="C26" s="27"/>
      <c r="D26" s="27"/>
      <c r="E26" s="27"/>
      <c r="F26" s="11" t="s">
        <v>42</v>
      </c>
      <c r="G26" s="12" t="s">
        <v>43</v>
      </c>
      <c r="H26" s="2"/>
      <c r="I26" s="2"/>
      <c r="J26" s="2"/>
      <c r="K26" s="2"/>
      <c r="L26" s="2"/>
      <c r="M26" s="2"/>
      <c r="N26" s="2"/>
      <c r="O26" s="2"/>
      <c r="P26" s="2"/>
      <c r="Q26" s="2"/>
      <c r="R26" s="2"/>
      <c r="S26" s="2"/>
      <c r="T26" s="2"/>
      <c r="U26" s="2"/>
      <c r="V26" s="2"/>
      <c r="W26" s="2"/>
      <c r="X26" s="2"/>
      <c r="Y26" s="2"/>
      <c r="Z26" s="2"/>
    </row>
    <row r="27" ht="27.0" customHeight="1">
      <c r="A27" s="2"/>
      <c r="B27" s="2"/>
      <c r="C27" s="27"/>
      <c r="D27" s="27"/>
      <c r="E27" s="27"/>
      <c r="F27" s="11" t="s">
        <v>44</v>
      </c>
      <c r="G27" s="12" t="s">
        <v>45</v>
      </c>
      <c r="H27" s="2"/>
      <c r="I27" s="2"/>
      <c r="J27" s="2"/>
      <c r="K27" s="2"/>
      <c r="L27" s="2"/>
      <c r="M27" s="2"/>
      <c r="N27" s="2"/>
      <c r="O27" s="2"/>
      <c r="P27" s="2"/>
      <c r="Q27" s="2"/>
      <c r="R27" s="2"/>
      <c r="S27" s="2"/>
      <c r="T27" s="2"/>
      <c r="U27" s="2"/>
      <c r="V27" s="2"/>
      <c r="W27" s="2"/>
      <c r="X27" s="2"/>
      <c r="Y27" s="2"/>
      <c r="Z27" s="2"/>
    </row>
    <row r="28" ht="27.0" customHeight="1">
      <c r="A28" s="2"/>
      <c r="B28" s="2"/>
      <c r="C28" s="31"/>
      <c r="D28" s="31"/>
      <c r="E28" s="31"/>
      <c r="F28" s="32"/>
      <c r="G28" s="12" t="s">
        <v>46</v>
      </c>
      <c r="H28" s="2"/>
      <c r="I28" s="2"/>
      <c r="J28" s="2"/>
      <c r="K28" s="2"/>
      <c r="L28" s="2"/>
      <c r="M28" s="2"/>
      <c r="N28" s="2"/>
      <c r="O28" s="2"/>
      <c r="P28" s="2"/>
      <c r="Q28" s="2"/>
      <c r="R28" s="2"/>
      <c r="S28" s="2"/>
      <c r="T28" s="2"/>
      <c r="U28" s="2"/>
      <c r="V28" s="2"/>
      <c r="W28" s="2"/>
      <c r="X28" s="2"/>
      <c r="Y28" s="2"/>
      <c r="Z28" s="2"/>
    </row>
    <row r="29" ht="54.75" customHeight="1">
      <c r="A29" s="2"/>
      <c r="B29" s="2"/>
      <c r="C29" s="11" t="s">
        <v>9</v>
      </c>
      <c r="D29" s="17" t="s">
        <v>47</v>
      </c>
      <c r="E29" s="14" t="s">
        <v>48</v>
      </c>
      <c r="F29" s="9"/>
      <c r="G29" s="10"/>
      <c r="H29" s="2"/>
      <c r="I29" s="2"/>
      <c r="J29" s="2"/>
      <c r="K29" s="2"/>
      <c r="L29" s="2"/>
      <c r="M29" s="2"/>
      <c r="N29" s="2"/>
      <c r="O29" s="2"/>
      <c r="P29" s="2"/>
      <c r="Q29" s="2"/>
      <c r="R29" s="2"/>
      <c r="S29" s="2"/>
      <c r="T29" s="2"/>
      <c r="U29" s="2"/>
      <c r="V29" s="2"/>
      <c r="W29" s="2"/>
      <c r="X29" s="2"/>
      <c r="Y29" s="2"/>
      <c r="Z29" s="2"/>
    </row>
    <row r="30" ht="18.0" customHeight="1">
      <c r="A30" s="2"/>
      <c r="B30" s="2"/>
      <c r="C30" s="22" t="s">
        <v>12</v>
      </c>
      <c r="D30" s="23" t="s">
        <v>49</v>
      </c>
      <c r="E30" s="33" t="s">
        <v>50</v>
      </c>
      <c r="F30" s="25"/>
      <c r="G30" s="26"/>
      <c r="H30" s="2"/>
      <c r="I30" s="2"/>
      <c r="J30" s="2"/>
      <c r="K30" s="2"/>
      <c r="L30" s="2"/>
      <c r="M30" s="2"/>
      <c r="N30" s="2"/>
      <c r="O30" s="2"/>
      <c r="P30" s="2"/>
      <c r="Q30" s="2"/>
      <c r="R30" s="2"/>
      <c r="S30" s="2"/>
      <c r="T30" s="2"/>
      <c r="U30" s="2"/>
      <c r="V30" s="2"/>
      <c r="W30" s="2"/>
      <c r="X30" s="2"/>
      <c r="Y30" s="2"/>
      <c r="Z30" s="2"/>
    </row>
    <row r="31" ht="39.0" customHeight="1">
      <c r="A31" s="2"/>
      <c r="B31" s="2"/>
      <c r="C31" s="27"/>
      <c r="D31" s="27"/>
      <c r="E31" s="28" t="s">
        <v>51</v>
      </c>
      <c r="F31" s="34" t="s">
        <v>52</v>
      </c>
      <c r="G31" s="35" t="s">
        <v>53</v>
      </c>
      <c r="H31" s="2"/>
      <c r="I31" s="2"/>
      <c r="J31" s="2"/>
      <c r="K31" s="2"/>
      <c r="L31" s="2"/>
      <c r="M31" s="2"/>
      <c r="N31" s="2"/>
      <c r="O31" s="2"/>
      <c r="P31" s="2"/>
      <c r="Q31" s="2"/>
      <c r="R31" s="2"/>
      <c r="S31" s="2"/>
      <c r="T31" s="2"/>
      <c r="U31" s="2"/>
      <c r="V31" s="2"/>
      <c r="W31" s="2"/>
      <c r="X31" s="2"/>
      <c r="Y31" s="2"/>
      <c r="Z31" s="2"/>
    </row>
    <row r="32" ht="39.0" customHeight="1">
      <c r="A32" s="2"/>
      <c r="B32" s="2"/>
      <c r="C32" s="27"/>
      <c r="D32" s="27"/>
      <c r="E32" s="27"/>
      <c r="F32" s="34" t="s">
        <v>54</v>
      </c>
      <c r="G32" s="36" t="s">
        <v>55</v>
      </c>
      <c r="H32" s="2"/>
      <c r="I32" s="2"/>
      <c r="J32" s="2"/>
      <c r="K32" s="2"/>
      <c r="L32" s="2"/>
      <c r="M32" s="2"/>
      <c r="N32" s="2"/>
      <c r="O32" s="2"/>
      <c r="P32" s="2"/>
      <c r="Q32" s="2"/>
      <c r="R32" s="2"/>
      <c r="S32" s="2"/>
      <c r="T32" s="2"/>
      <c r="U32" s="2"/>
      <c r="V32" s="2"/>
      <c r="W32" s="2"/>
      <c r="X32" s="2"/>
      <c r="Y32" s="2"/>
      <c r="Z32" s="2"/>
    </row>
    <row r="33" ht="39.0" customHeight="1">
      <c r="A33" s="2"/>
      <c r="B33" s="2"/>
      <c r="C33" s="27"/>
      <c r="D33" s="27"/>
      <c r="E33" s="27"/>
      <c r="F33" s="34" t="s">
        <v>56</v>
      </c>
      <c r="G33" s="37" t="s">
        <v>57</v>
      </c>
      <c r="H33" s="2"/>
      <c r="I33" s="2"/>
      <c r="J33" s="2"/>
      <c r="K33" s="2"/>
      <c r="L33" s="2"/>
      <c r="M33" s="2"/>
      <c r="N33" s="2"/>
      <c r="O33" s="2"/>
      <c r="P33" s="2"/>
      <c r="Q33" s="2"/>
      <c r="R33" s="2"/>
      <c r="S33" s="2"/>
      <c r="T33" s="2"/>
      <c r="U33" s="2"/>
      <c r="V33" s="2"/>
      <c r="W33" s="2"/>
      <c r="X33" s="2"/>
      <c r="Y33" s="2"/>
      <c r="Z33" s="2"/>
    </row>
    <row r="34" ht="18.0" customHeight="1">
      <c r="A34" s="2"/>
      <c r="B34" s="2"/>
      <c r="C34" s="27"/>
      <c r="D34" s="27"/>
      <c r="E34" s="27"/>
      <c r="F34" s="11" t="s">
        <v>58</v>
      </c>
      <c r="G34" s="35" t="s">
        <v>59</v>
      </c>
      <c r="H34" s="2"/>
      <c r="I34" s="2"/>
      <c r="J34" s="2"/>
      <c r="K34" s="2"/>
      <c r="L34" s="2"/>
      <c r="M34" s="2"/>
      <c r="N34" s="2"/>
      <c r="O34" s="2"/>
      <c r="P34" s="2"/>
      <c r="Q34" s="2"/>
      <c r="R34" s="2"/>
      <c r="S34" s="2"/>
      <c r="T34" s="2"/>
      <c r="U34" s="2"/>
      <c r="V34" s="2"/>
      <c r="W34" s="2"/>
      <c r="X34" s="2"/>
      <c r="Y34" s="2"/>
      <c r="Z34" s="2"/>
    </row>
    <row r="35" ht="39.0" customHeight="1">
      <c r="A35" s="2"/>
      <c r="B35" s="2"/>
      <c r="C35" s="31"/>
      <c r="D35" s="31"/>
      <c r="E35" s="31"/>
      <c r="F35" s="11" t="s">
        <v>60</v>
      </c>
      <c r="G35" s="36" t="s">
        <v>61</v>
      </c>
      <c r="H35" s="2"/>
      <c r="I35" s="2"/>
      <c r="J35" s="2"/>
      <c r="K35" s="2"/>
      <c r="L35" s="2"/>
      <c r="M35" s="2"/>
      <c r="N35" s="2"/>
      <c r="O35" s="2"/>
      <c r="P35" s="2"/>
      <c r="Q35" s="2"/>
      <c r="R35" s="2"/>
      <c r="S35" s="2"/>
      <c r="T35" s="2"/>
      <c r="U35" s="2"/>
      <c r="V35" s="2"/>
      <c r="W35" s="2"/>
      <c r="X35" s="2"/>
      <c r="Y35" s="2"/>
      <c r="Z35" s="2"/>
    </row>
    <row r="36" ht="128.25" customHeight="1">
      <c r="A36" s="2"/>
      <c r="B36" s="2"/>
      <c r="C36" s="11" t="s">
        <v>15</v>
      </c>
      <c r="D36" s="17" t="s">
        <v>62</v>
      </c>
      <c r="E36" s="13" t="s">
        <v>63</v>
      </c>
      <c r="F36" s="9"/>
      <c r="G36" s="10"/>
      <c r="H36" s="2"/>
      <c r="I36" s="2"/>
      <c r="J36" s="2"/>
      <c r="K36" s="2"/>
      <c r="L36" s="2"/>
      <c r="M36" s="2"/>
      <c r="N36" s="2"/>
      <c r="O36" s="2"/>
      <c r="P36" s="2"/>
      <c r="Q36" s="2"/>
      <c r="R36" s="2"/>
      <c r="S36" s="2"/>
      <c r="T36" s="2"/>
      <c r="U36" s="2"/>
      <c r="V36" s="2"/>
      <c r="W36" s="2"/>
      <c r="X36" s="2"/>
      <c r="Y36" s="2"/>
      <c r="Z36" s="2"/>
    </row>
    <row r="37" ht="18.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8.0" customHeight="1">
      <c r="A38" s="2"/>
      <c r="B38" s="5" t="s">
        <v>64</v>
      </c>
      <c r="C38" s="2"/>
      <c r="D38" s="2"/>
      <c r="E38" s="2"/>
      <c r="F38" s="2"/>
      <c r="G38" s="2"/>
      <c r="H38" s="2"/>
      <c r="I38" s="2"/>
      <c r="J38" s="2"/>
      <c r="K38" s="2"/>
      <c r="L38" s="2"/>
      <c r="M38" s="2"/>
      <c r="N38" s="2"/>
      <c r="O38" s="2"/>
      <c r="P38" s="2"/>
      <c r="Q38" s="2"/>
      <c r="R38" s="2"/>
      <c r="S38" s="2"/>
      <c r="T38" s="2"/>
      <c r="U38" s="2"/>
      <c r="V38" s="2"/>
      <c r="W38" s="2"/>
      <c r="X38" s="2"/>
      <c r="Y38" s="2"/>
      <c r="Z38" s="2"/>
    </row>
    <row r="39" ht="18.0" customHeight="1">
      <c r="A39" s="2"/>
      <c r="B39" s="2"/>
      <c r="C39" s="5" t="s">
        <v>65</v>
      </c>
      <c r="D39" s="2"/>
      <c r="E39" s="2"/>
      <c r="F39" s="2"/>
      <c r="G39" s="2"/>
      <c r="H39" s="2"/>
      <c r="I39" s="2"/>
      <c r="J39" s="2"/>
      <c r="K39" s="2"/>
      <c r="L39" s="2"/>
      <c r="M39" s="2"/>
      <c r="N39" s="2"/>
      <c r="O39" s="2"/>
      <c r="P39" s="2"/>
      <c r="Q39" s="2"/>
      <c r="R39" s="2"/>
      <c r="S39" s="2"/>
      <c r="T39" s="2"/>
      <c r="U39" s="2"/>
      <c r="V39" s="2"/>
      <c r="W39" s="2"/>
      <c r="X39" s="2"/>
      <c r="Y39" s="2"/>
      <c r="Z39" s="2"/>
    </row>
    <row r="40" ht="18.0" customHeight="1">
      <c r="A40" s="2"/>
      <c r="B40" s="2"/>
      <c r="C40" s="6" t="s">
        <v>3</v>
      </c>
      <c r="D40" s="16" t="s">
        <v>66</v>
      </c>
      <c r="E40" s="9"/>
      <c r="F40" s="9"/>
      <c r="G40" s="10"/>
      <c r="H40" s="2"/>
      <c r="I40" s="2"/>
      <c r="J40" s="2"/>
      <c r="K40" s="2"/>
      <c r="L40" s="2"/>
      <c r="M40" s="2"/>
      <c r="N40" s="2"/>
      <c r="O40" s="2"/>
      <c r="P40" s="2"/>
      <c r="Q40" s="2"/>
      <c r="R40" s="2"/>
      <c r="S40" s="2"/>
      <c r="T40" s="2"/>
      <c r="U40" s="2"/>
      <c r="V40" s="2"/>
      <c r="W40" s="2"/>
      <c r="X40" s="2"/>
      <c r="Y40" s="2"/>
      <c r="Z40" s="2"/>
    </row>
    <row r="41" ht="57.0" customHeight="1">
      <c r="A41" s="2"/>
      <c r="B41" s="2"/>
      <c r="C41" s="11" t="s">
        <v>6</v>
      </c>
      <c r="D41" s="13" t="s">
        <v>67</v>
      </c>
      <c r="E41" s="9"/>
      <c r="F41" s="9"/>
      <c r="G41" s="10"/>
      <c r="H41" s="2"/>
      <c r="I41" s="2"/>
      <c r="J41" s="2"/>
      <c r="K41" s="2"/>
      <c r="L41" s="2"/>
      <c r="M41" s="2"/>
      <c r="N41" s="2"/>
      <c r="O41" s="2"/>
      <c r="P41" s="2"/>
      <c r="Q41" s="2"/>
      <c r="R41" s="2"/>
      <c r="S41" s="2"/>
      <c r="T41" s="2"/>
      <c r="U41" s="2"/>
      <c r="V41" s="2"/>
      <c r="W41" s="2"/>
      <c r="X41" s="2"/>
      <c r="Y41" s="2"/>
      <c r="Z41" s="2"/>
    </row>
    <row r="42" ht="39.0" customHeight="1">
      <c r="A42" s="2"/>
      <c r="B42" s="2"/>
      <c r="C42" s="11" t="s">
        <v>9</v>
      </c>
      <c r="D42" s="13" t="s">
        <v>68</v>
      </c>
      <c r="E42" s="9"/>
      <c r="F42" s="9"/>
      <c r="G42" s="10"/>
      <c r="H42" s="2"/>
      <c r="I42" s="2"/>
      <c r="J42" s="2"/>
      <c r="K42" s="2"/>
      <c r="L42" s="2"/>
      <c r="M42" s="2"/>
      <c r="N42" s="2"/>
      <c r="O42" s="2"/>
      <c r="P42" s="2"/>
      <c r="Q42" s="2"/>
      <c r="R42" s="2"/>
      <c r="S42" s="2"/>
      <c r="T42" s="2"/>
      <c r="U42" s="2"/>
      <c r="V42" s="2"/>
      <c r="W42" s="2"/>
      <c r="X42" s="2"/>
      <c r="Y42" s="2"/>
      <c r="Z42" s="2"/>
    </row>
    <row r="43" ht="39.0" customHeight="1">
      <c r="A43" s="2"/>
      <c r="B43" s="2"/>
      <c r="C43" s="11" t="s">
        <v>12</v>
      </c>
      <c r="D43" s="13" t="s">
        <v>69</v>
      </c>
      <c r="E43" s="9"/>
      <c r="F43" s="9"/>
      <c r="G43" s="10"/>
      <c r="H43" s="2"/>
      <c r="I43" s="2"/>
      <c r="J43" s="2"/>
      <c r="K43" s="2"/>
      <c r="L43" s="2"/>
      <c r="M43" s="2"/>
      <c r="N43" s="2"/>
      <c r="O43" s="2"/>
      <c r="P43" s="2"/>
      <c r="Q43" s="2"/>
      <c r="R43" s="2"/>
      <c r="S43" s="2"/>
      <c r="T43" s="2"/>
      <c r="U43" s="2"/>
      <c r="V43" s="2"/>
      <c r="W43" s="2"/>
      <c r="X43" s="2"/>
      <c r="Y43" s="2"/>
      <c r="Z43" s="2"/>
    </row>
    <row r="44" ht="18.0"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8.0"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8.0"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8.0"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8.0"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8.0"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8.0"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8.0"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8.0"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8.0"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8.0"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8.0"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8.0"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8.0"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8.0"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8.0"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8.0"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8.0"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8.0"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8.0"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8.0"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8.0"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8.0"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8.0"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8.0"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8.0"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8.0"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8.0"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8.0"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8.0"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8.0"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8.0"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8.0"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8.0"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8.0"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8.0"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8.0"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8.0"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8.0"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8.0"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8.0"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8.0"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8.0"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8.0"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8.0"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8.0"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8.0"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8.0"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8.0"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8.0"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8.0"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8.0"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8.0"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8.0"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8.0"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8.0"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8.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8.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8.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8.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8.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8.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8.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8.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8.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8.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8.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8.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8.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8.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8.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8.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8.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8.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8.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8.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8.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8.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8.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8.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8.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8.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8.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8.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8.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8.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8.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8.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8.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8.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8.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8.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8.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8.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8.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8.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8.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8.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8.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8.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8.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8.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8.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8.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8.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8.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8.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8.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8.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8.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8.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8.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8.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8.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8.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8.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8.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8.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8.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8.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8.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8.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8.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8.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8.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8.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8.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8.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8.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8.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8.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8.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8.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8.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8.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8.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8.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8.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8.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8.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8.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8.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8.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8.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8.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8.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8.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8.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8.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8.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8.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8.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8.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8.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8.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8.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8.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8.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8.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8.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8.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8.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8.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8.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8.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8.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8.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8.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8.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8.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8.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8.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8.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8.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8.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8.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8.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8.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8.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8.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8.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8.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8.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8.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8.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8.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8.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8.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8.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8.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8.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8.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8.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8.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8.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8.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8.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8.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8.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8.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8.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8.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8.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8.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8.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8.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8.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8.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8.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8.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8.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8.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8.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8.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8.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8.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8.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8.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8.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8.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8.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8.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8.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8.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8.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8.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8.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8.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8.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8.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8.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8.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8.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8.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8.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8.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8.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8.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8.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8.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8.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8.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8.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8.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8.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8.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8.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8.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8.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8.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8.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8.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8.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8.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8.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8.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8.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8.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8.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8.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8.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8.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8.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8.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8.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8.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8.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8.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8.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8.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8.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8.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8.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8.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8.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8.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8.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8.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8.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8.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8.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8.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8.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8.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8.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8.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8.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8.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8.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8.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8.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8.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8.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8.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8.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8.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8.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8.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8.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8.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8.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8.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8.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8.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8.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8.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8.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8.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8.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8.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8.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8.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8.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8.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8.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8.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8.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8.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8.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8.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8.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8.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8.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8.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8.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8.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8.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8.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8.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8.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8.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8.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8.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8.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8.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8.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8.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8.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8.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8.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8.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8.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8.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8.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8.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8.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8.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8.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8.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8.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8.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8.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8.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8.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8.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8.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8.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8.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8.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8.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8.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8.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8.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8.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8.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8.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8.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8.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8.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8.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8.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8.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8.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8.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8.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8.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8.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8.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8.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8.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8.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8.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8.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8.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8.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8.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8.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8.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8.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8.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8.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8.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8.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8.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8.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8.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8.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8.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8.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8.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8.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8.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8.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8.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8.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8.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8.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8.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8.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8.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8.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8.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8.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8.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8.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8.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8.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8.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8.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8.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8.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8.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8.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8.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8.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8.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8.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8.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8.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8.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8.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8.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8.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8.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8.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8.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8.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8.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8.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8.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8.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8.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8.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8.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8.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8.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8.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8.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8.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8.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8.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8.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8.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8.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8.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8.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8.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8.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8.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8.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8.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8.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8.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8.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8.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8.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8.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8.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8.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8.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8.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8.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8.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8.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8.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8.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8.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8.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8.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8.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8.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8.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8.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8.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8.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8.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8.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8.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8.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8.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8.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8.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8.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8.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8.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8.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8.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8.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8.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8.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8.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8.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8.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8.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8.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8.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8.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8.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8.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8.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8.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8.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8.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8.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8.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8.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8.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8.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8.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8.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8.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8.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8.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8.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8.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8.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8.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8.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8.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8.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8.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8.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8.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8.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8.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8.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8.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8.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8.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8.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8.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8.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8.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8.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8.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8.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8.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8.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8.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8.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8.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8.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8.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8.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8.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8.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8.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8.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8.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8.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8.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8.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8.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8.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8.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8.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8.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8.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8.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8.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8.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8.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8.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8.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8.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8.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8.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8.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8.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8.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8.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8.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8.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8.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8.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8.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8.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8.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8.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8.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8.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8.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8.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8.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8.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8.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8.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8.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8.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8.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8.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8.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8.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8.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8.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8.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8.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8.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8.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8.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8.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8.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8.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8.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8.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8.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8.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8.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8.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8.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8.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8.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8.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8.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8.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8.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8.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8.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8.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8.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8.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8.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8.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8.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8.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8.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8.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8.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8.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8.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8.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8.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8.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8.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8.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8.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8.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8.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8.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8.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8.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8.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8.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8.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8.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8.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8.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8.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8.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8.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8.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8.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8.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8.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8.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8.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8.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8.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8.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8.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8.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8.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8.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8.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8.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8.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8.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8.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8.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8.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8.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8.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8.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8.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8.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8.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8.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8.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8.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8.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8.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8.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8.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8.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8.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8.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8.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8.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8.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8.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8.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8.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8.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8.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8.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8.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8.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8.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8.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8.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8.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8.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8.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8.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8.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8.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8.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8.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8.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8.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8.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8.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8.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8.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8.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8.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8.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8.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8.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8.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8.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8.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8.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8.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8.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8.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8.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8.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8.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8.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8.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8.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8.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8.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8.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8.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8.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8.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8.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8.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8.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8.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8.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8.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8.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8.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8.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8.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8.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8.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8.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8.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8.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8.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8.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8.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8.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8.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8.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8.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8.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8.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8.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8.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8.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8.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8.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8.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8.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8.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8.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8.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8.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8.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8.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8.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8.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8.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8.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8.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8.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8.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8.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8.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8.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8.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8.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8.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8.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8.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8.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8.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8.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8.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8.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8.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8.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8.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8.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8.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8.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8.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8.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8.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8.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8.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8.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8.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8.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8.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8.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8.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8.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8.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8.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8.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8.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8.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8.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8.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8.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8.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8.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8.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8.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8.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8.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8.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8.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8.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8.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8.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8.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8.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8.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8.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8.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8.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8.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8.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8.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8.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8.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8.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8.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8.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8.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8.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8.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8.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8.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8.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8.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8.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8.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8.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8.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8.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8.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8.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8.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8.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8.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8.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8.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8.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8.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8.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8.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8.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8.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8.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8.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8.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8.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8.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8.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8.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8.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8.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8.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8.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8.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8.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8.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8.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8.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8.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8.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8.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8.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8.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8.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8.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8.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8.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8.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8.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8.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8.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8.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8.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8.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8.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8.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8.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8.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8.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8.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8.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8.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8.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8.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8.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8.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8.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8.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8.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8.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8.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8.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8.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8.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8.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8.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8.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8.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8.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8.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8.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8.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8.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8.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8.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8.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8.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8.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8.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8.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8.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8.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8.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8.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8.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8.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8.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8.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6">
    <mergeCell ref="E5:G5"/>
    <mergeCell ref="E6:G6"/>
    <mergeCell ref="E7:G7"/>
    <mergeCell ref="E8:G8"/>
    <mergeCell ref="E9:G9"/>
    <mergeCell ref="E13:G13"/>
    <mergeCell ref="E14:G14"/>
    <mergeCell ref="D22:D28"/>
    <mergeCell ref="E23:E28"/>
    <mergeCell ref="C30:C35"/>
    <mergeCell ref="D30:D35"/>
    <mergeCell ref="E31:E35"/>
    <mergeCell ref="E29:G29"/>
    <mergeCell ref="E30:G30"/>
    <mergeCell ref="E36:G36"/>
    <mergeCell ref="D40:G40"/>
    <mergeCell ref="D41:G41"/>
    <mergeCell ref="D42:G42"/>
    <mergeCell ref="D43:G43"/>
    <mergeCell ref="E15:G15"/>
    <mergeCell ref="E16:G16"/>
    <mergeCell ref="E17:G17"/>
    <mergeCell ref="E18:G18"/>
    <mergeCell ref="E21:G21"/>
    <mergeCell ref="C22:C28"/>
    <mergeCell ref="E22:G22"/>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11.71"/>
    <col customWidth="1" min="3" max="3" width="9.0"/>
    <col customWidth="1" min="4" max="4" width="3.57"/>
    <col customWidth="1" min="5" max="5" width="21.43"/>
    <col customWidth="1" min="6" max="6" width="9.0"/>
    <col customWidth="1" min="7" max="7" width="3.57"/>
    <col customWidth="1" min="8" max="9" width="9.0"/>
    <col customWidth="1" min="10" max="10" width="3.57"/>
    <col customWidth="1" min="11" max="11" width="12.14"/>
    <col customWidth="1" min="12" max="12" width="9.0"/>
    <col customWidth="1" min="13" max="13" width="3.57"/>
    <col customWidth="1" min="14" max="14" width="25.29"/>
    <col customWidth="1" min="15" max="15" width="9.0"/>
    <col customWidth="1" min="16" max="16" width="3.57"/>
    <col customWidth="1" min="17" max="17" width="25.29"/>
    <col customWidth="1" min="18" max="18" width="9.0"/>
    <col customWidth="1" min="19" max="19" width="3.57"/>
    <col customWidth="1" min="20" max="20" width="29.0"/>
    <col customWidth="1" min="21" max="22" width="9.0"/>
    <col customWidth="1" min="23" max="23" width="3.57"/>
    <col customWidth="1" min="24" max="24" width="16.0"/>
    <col customWidth="1" min="25" max="25" width="6.14"/>
    <col customWidth="1" min="26" max="26" width="3.57"/>
    <col customWidth="1" min="27" max="27" width="20.57"/>
    <col customWidth="1" min="28" max="28" width="9.0"/>
    <col customWidth="1" min="29" max="29" width="3.57"/>
    <col customWidth="1" min="30" max="30" width="9.43"/>
    <col customWidth="1" min="31" max="31" width="6.14"/>
    <col customWidth="1" min="32" max="32" width="3.57"/>
    <col customWidth="1" min="33" max="33" width="23.14"/>
    <col customWidth="1" min="34" max="34" width="6.14"/>
    <col customWidth="1" min="35" max="35" width="3.57"/>
    <col customWidth="1" min="36" max="36" width="24.86"/>
    <col customWidth="1" min="37" max="37" width="6.14"/>
    <col customWidth="1" min="38" max="38" width="9.0"/>
    <col customWidth="1" min="39" max="39" width="31.86"/>
    <col customWidth="1" min="40" max="41" width="9.0"/>
    <col customWidth="1" min="42" max="42" width="44.43"/>
    <col customWidth="1" min="43" max="44" width="8.0"/>
  </cols>
  <sheetData>
    <row r="1" ht="12.75" customHeight="1">
      <c r="A1" s="528" t="s">
        <v>3819</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row>
    <row r="2" ht="12.75" customHeight="1">
      <c r="A2" s="529"/>
      <c r="B2" s="529"/>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row>
    <row r="3" ht="12.75" customHeight="1">
      <c r="A3" s="529"/>
      <c r="B3" s="529" t="s">
        <v>3820</v>
      </c>
      <c r="C3" s="529"/>
      <c r="D3" s="529"/>
      <c r="E3" s="529" t="s">
        <v>3821</v>
      </c>
      <c r="F3" s="529"/>
      <c r="G3" s="529"/>
      <c r="H3" s="529" t="s">
        <v>3620</v>
      </c>
      <c r="I3" s="529"/>
      <c r="J3" s="529"/>
      <c r="K3" s="536" t="s">
        <v>3621</v>
      </c>
      <c r="M3" s="529"/>
      <c r="N3" s="529" t="s">
        <v>3623</v>
      </c>
      <c r="P3" s="529"/>
      <c r="Q3" s="536" t="s">
        <v>3622</v>
      </c>
      <c r="S3" s="529"/>
      <c r="T3" s="529" t="s">
        <v>3690</v>
      </c>
      <c r="U3" s="529"/>
      <c r="V3" s="529"/>
      <c r="W3" s="529"/>
      <c r="X3" s="536" t="s">
        <v>3624</v>
      </c>
      <c r="Z3" s="529"/>
      <c r="AA3" s="536" t="s">
        <v>3822</v>
      </c>
      <c r="AB3" s="529"/>
      <c r="AC3" s="529"/>
      <c r="AD3" s="536" t="s">
        <v>3627</v>
      </c>
      <c r="AF3" s="529"/>
      <c r="AG3" s="536" t="s">
        <v>3628</v>
      </c>
      <c r="AI3" s="529"/>
      <c r="AJ3" s="536" t="s">
        <v>3629</v>
      </c>
      <c r="AL3" s="529"/>
      <c r="AM3" s="529" t="s">
        <v>3823</v>
      </c>
      <c r="AN3" s="529"/>
      <c r="AO3" s="529"/>
      <c r="AP3" s="529" t="s">
        <v>3824</v>
      </c>
      <c r="AQ3" s="529"/>
      <c r="AR3" s="529"/>
    </row>
    <row r="4" ht="12.75" customHeight="1">
      <c r="A4" s="529"/>
      <c r="B4" s="530" t="s">
        <v>89</v>
      </c>
      <c r="C4" s="530" t="s">
        <v>3825</v>
      </c>
      <c r="D4" s="529"/>
      <c r="E4" s="530" t="s">
        <v>91</v>
      </c>
      <c r="F4" s="530" t="s">
        <v>3825</v>
      </c>
      <c r="G4" s="529"/>
      <c r="H4" s="530" t="s">
        <v>3632</v>
      </c>
      <c r="I4" s="530" t="s">
        <v>3826</v>
      </c>
      <c r="J4" s="529"/>
      <c r="K4" s="537" t="s">
        <v>132</v>
      </c>
      <c r="L4" s="530" t="s">
        <v>3826</v>
      </c>
      <c r="M4" s="529"/>
      <c r="N4" s="537" t="s">
        <v>3634</v>
      </c>
      <c r="O4" s="530" t="s">
        <v>3826</v>
      </c>
      <c r="P4" s="529"/>
      <c r="Q4" s="537" t="s">
        <v>3633</v>
      </c>
      <c r="R4" s="530" t="s">
        <v>3826</v>
      </c>
      <c r="S4" s="529"/>
      <c r="T4" s="530" t="s">
        <v>440</v>
      </c>
      <c r="U4" s="530" t="s">
        <v>3827</v>
      </c>
      <c r="V4" s="530" t="s">
        <v>3828</v>
      </c>
      <c r="W4" s="529"/>
      <c r="X4" s="530" t="s">
        <v>597</v>
      </c>
      <c r="Y4" s="530" t="s">
        <v>3826</v>
      </c>
      <c r="Z4" s="529"/>
      <c r="AA4" s="530" t="s">
        <v>792</v>
      </c>
      <c r="AB4" s="530" t="s">
        <v>791</v>
      </c>
      <c r="AC4" s="529"/>
      <c r="AD4" s="509" t="s">
        <v>3637</v>
      </c>
      <c r="AE4" s="530" t="s">
        <v>3826</v>
      </c>
      <c r="AF4" s="529"/>
      <c r="AG4" s="537" t="s">
        <v>3638</v>
      </c>
      <c r="AH4" s="530" t="s">
        <v>3826</v>
      </c>
      <c r="AI4" s="529"/>
      <c r="AJ4" s="537" t="s">
        <v>364</v>
      </c>
      <c r="AK4" s="530" t="s">
        <v>3826</v>
      </c>
      <c r="AL4" s="529"/>
      <c r="AM4" s="530" t="s">
        <v>3829</v>
      </c>
      <c r="AN4" s="530" t="s">
        <v>3825</v>
      </c>
      <c r="AO4" s="529"/>
      <c r="AP4" s="530" t="s">
        <v>440</v>
      </c>
      <c r="AQ4" s="530" t="s">
        <v>3827</v>
      </c>
      <c r="AR4" s="530" t="s">
        <v>3828</v>
      </c>
    </row>
    <row r="5" ht="12.75" customHeight="1">
      <c r="A5" s="529"/>
      <c r="B5" s="533" t="s">
        <v>698</v>
      </c>
      <c r="C5" s="533" t="s">
        <v>880</v>
      </c>
      <c r="D5" s="529"/>
      <c r="E5" s="533" t="s">
        <v>882</v>
      </c>
      <c r="F5" s="533" t="s">
        <v>881</v>
      </c>
      <c r="G5" s="529"/>
      <c r="H5" s="533" t="s">
        <v>315</v>
      </c>
      <c r="I5" s="533" t="s">
        <v>3639</v>
      </c>
      <c r="J5" s="529"/>
      <c r="K5" s="533" t="s">
        <v>323</v>
      </c>
      <c r="L5" s="533" t="s">
        <v>3639</v>
      </c>
      <c r="M5" s="529"/>
      <c r="N5" s="533" t="s">
        <v>359</v>
      </c>
      <c r="O5" s="533" t="s">
        <v>3639</v>
      </c>
      <c r="P5" s="529"/>
      <c r="Q5" s="533" t="s">
        <v>3640</v>
      </c>
      <c r="R5" s="533" t="s">
        <v>3639</v>
      </c>
      <c r="S5" s="529"/>
      <c r="T5" s="533" t="s">
        <v>3712</v>
      </c>
      <c r="U5" s="533" t="s">
        <v>3711</v>
      </c>
      <c r="V5" s="533" t="s">
        <v>880</v>
      </c>
      <c r="W5" s="529"/>
      <c r="X5" s="533" t="s">
        <v>3641</v>
      </c>
      <c r="Y5" s="533" t="s">
        <v>3639</v>
      </c>
      <c r="Z5" s="529"/>
      <c r="AA5" s="509" t="s">
        <v>937</v>
      </c>
      <c r="AB5" s="539">
        <v>392.0</v>
      </c>
      <c r="AC5" s="529"/>
      <c r="AD5" s="509" t="s">
        <v>3643</v>
      </c>
      <c r="AE5" s="533" t="s">
        <v>3639</v>
      </c>
      <c r="AF5" s="529"/>
      <c r="AG5" s="533" t="s">
        <v>368</v>
      </c>
      <c r="AH5" s="533" t="s">
        <v>3639</v>
      </c>
      <c r="AI5" s="529"/>
      <c r="AJ5" s="533" t="s">
        <v>3644</v>
      </c>
      <c r="AK5" s="533" t="s">
        <v>3639</v>
      </c>
      <c r="AL5" s="529"/>
      <c r="AM5" s="533" t="s">
        <v>3830</v>
      </c>
      <c r="AN5" s="533" t="s">
        <v>881</v>
      </c>
      <c r="AO5" s="529"/>
      <c r="AP5" s="533" t="s">
        <v>3831</v>
      </c>
      <c r="AQ5" s="533" t="s">
        <v>3711</v>
      </c>
      <c r="AR5" s="533" t="s">
        <v>880</v>
      </c>
    </row>
    <row r="6" ht="12.75" customHeight="1">
      <c r="A6" s="529"/>
      <c r="B6" s="533" t="s">
        <v>700</v>
      </c>
      <c r="C6" s="533" t="s">
        <v>960</v>
      </c>
      <c r="D6" s="529"/>
      <c r="E6" s="533" t="s">
        <v>962</v>
      </c>
      <c r="F6" s="533" t="s">
        <v>961</v>
      </c>
      <c r="G6" s="529"/>
      <c r="H6" s="533" t="s">
        <v>316</v>
      </c>
      <c r="I6" s="533" t="s">
        <v>3645</v>
      </c>
      <c r="J6" s="529"/>
      <c r="K6" s="533" t="s">
        <v>324</v>
      </c>
      <c r="L6" s="533" t="s">
        <v>3645</v>
      </c>
      <c r="M6" s="529"/>
      <c r="N6" s="533" t="s">
        <v>361</v>
      </c>
      <c r="O6" s="533" t="s">
        <v>3647</v>
      </c>
      <c r="P6" s="529"/>
      <c r="Q6" s="533" t="s">
        <v>3646</v>
      </c>
      <c r="R6" s="533" t="s">
        <v>3645</v>
      </c>
      <c r="S6" s="529"/>
      <c r="T6" s="533" t="s">
        <v>3726</v>
      </c>
      <c r="U6" s="533" t="s">
        <v>3711</v>
      </c>
      <c r="V6" s="533" t="s">
        <v>960</v>
      </c>
      <c r="W6" s="529"/>
      <c r="X6" s="533" t="s">
        <v>3648</v>
      </c>
      <c r="Y6" s="533" t="s">
        <v>3645</v>
      </c>
      <c r="Z6" s="529"/>
      <c r="AA6" s="509" t="s">
        <v>1017</v>
      </c>
      <c r="AB6" s="539">
        <v>352.0</v>
      </c>
      <c r="AC6" s="529"/>
      <c r="AD6" s="533" t="s">
        <v>3650</v>
      </c>
      <c r="AE6" s="533" t="s">
        <v>3645</v>
      </c>
      <c r="AF6" s="529"/>
      <c r="AG6" s="533" t="s">
        <v>360</v>
      </c>
      <c r="AH6" s="533" t="s">
        <v>3645</v>
      </c>
      <c r="AI6" s="529"/>
      <c r="AJ6" s="533" t="s">
        <v>3651</v>
      </c>
      <c r="AK6" s="533" t="s">
        <v>3645</v>
      </c>
      <c r="AL6" s="529"/>
      <c r="AM6" s="533" t="s">
        <v>3832</v>
      </c>
      <c r="AN6" s="533" t="s">
        <v>961</v>
      </c>
      <c r="AO6" s="529"/>
      <c r="AP6" s="533" t="s">
        <v>3833</v>
      </c>
      <c r="AQ6" s="533" t="s">
        <v>3711</v>
      </c>
      <c r="AR6" s="533" t="s">
        <v>960</v>
      </c>
    </row>
    <row r="7" ht="12.75" customHeight="1">
      <c r="A7" s="529"/>
      <c r="B7" s="533" t="s">
        <v>702</v>
      </c>
      <c r="C7" s="533" t="s">
        <v>1040</v>
      </c>
      <c r="D7" s="529"/>
      <c r="E7" s="533" t="s">
        <v>1042</v>
      </c>
      <c r="F7" s="533" t="s">
        <v>1041</v>
      </c>
      <c r="G7" s="529"/>
      <c r="H7" s="529"/>
      <c r="I7" s="529"/>
      <c r="J7" s="529"/>
      <c r="K7" s="509" t="s">
        <v>325</v>
      </c>
      <c r="L7" s="533" t="s">
        <v>3652</v>
      </c>
      <c r="M7" s="529"/>
      <c r="N7" s="509" t="s">
        <v>363</v>
      </c>
      <c r="O7" s="533" t="s">
        <v>3654</v>
      </c>
      <c r="P7" s="529"/>
      <c r="Q7" s="509" t="s">
        <v>3653</v>
      </c>
      <c r="R7" s="533" t="s">
        <v>3652</v>
      </c>
      <c r="S7" s="529"/>
      <c r="T7" s="509" t="s">
        <v>3741</v>
      </c>
      <c r="U7" s="533" t="s">
        <v>3711</v>
      </c>
      <c r="V7" s="533" t="s">
        <v>1040</v>
      </c>
      <c r="W7" s="529"/>
      <c r="X7" s="509" t="s">
        <v>3655</v>
      </c>
      <c r="Y7" s="533" t="s">
        <v>3652</v>
      </c>
      <c r="Z7" s="529"/>
      <c r="AA7" s="509" t="s">
        <v>1097</v>
      </c>
      <c r="AB7" s="539">
        <v>372.0</v>
      </c>
      <c r="AC7" s="529"/>
      <c r="AD7" s="529"/>
      <c r="AE7" s="529"/>
      <c r="AF7" s="529"/>
      <c r="AG7" s="509" t="s">
        <v>367</v>
      </c>
      <c r="AH7" s="533" t="s">
        <v>3652</v>
      </c>
      <c r="AI7" s="529"/>
      <c r="AJ7" s="533" t="s">
        <v>3656</v>
      </c>
      <c r="AK7" s="533" t="s">
        <v>3652</v>
      </c>
      <c r="AL7" s="529"/>
      <c r="AM7" s="533" t="s">
        <v>3834</v>
      </c>
      <c r="AN7" s="533" t="s">
        <v>1041</v>
      </c>
      <c r="AO7" s="529"/>
      <c r="AP7" s="509" t="s">
        <v>3835</v>
      </c>
      <c r="AQ7" s="533" t="s">
        <v>3711</v>
      </c>
      <c r="AR7" s="533" t="s">
        <v>1040</v>
      </c>
    </row>
    <row r="8" ht="12.75" customHeight="1">
      <c r="A8" s="529"/>
      <c r="B8" s="533" t="s">
        <v>704</v>
      </c>
      <c r="C8" s="533" t="s">
        <v>1120</v>
      </c>
      <c r="D8" s="529"/>
      <c r="E8" s="533" t="s">
        <v>1122</v>
      </c>
      <c r="F8" s="533" t="s">
        <v>1121</v>
      </c>
      <c r="G8" s="529"/>
      <c r="H8" s="529"/>
      <c r="I8" s="529"/>
      <c r="J8" s="529"/>
      <c r="K8" s="509" t="s">
        <v>328</v>
      </c>
      <c r="L8" s="533" t="s">
        <v>3647</v>
      </c>
      <c r="M8" s="529"/>
      <c r="N8" s="529"/>
      <c r="O8" s="529"/>
      <c r="P8" s="529"/>
      <c r="Q8" s="509" t="s">
        <v>3657</v>
      </c>
      <c r="R8" s="533" t="s">
        <v>3647</v>
      </c>
      <c r="S8" s="529"/>
      <c r="T8" s="509" t="s">
        <v>3755</v>
      </c>
      <c r="U8" s="533" t="s">
        <v>3711</v>
      </c>
      <c r="V8" s="533" t="s">
        <v>1120</v>
      </c>
      <c r="W8" s="529"/>
      <c r="X8" s="509" t="s">
        <v>3658</v>
      </c>
      <c r="Y8" s="533" t="s">
        <v>3647</v>
      </c>
      <c r="Z8" s="529"/>
      <c r="AA8" s="509" t="s">
        <v>1177</v>
      </c>
      <c r="AB8" s="539" t="s">
        <v>1176</v>
      </c>
      <c r="AC8" s="529"/>
      <c r="AD8" s="529"/>
      <c r="AE8" s="529"/>
      <c r="AF8" s="529"/>
      <c r="AG8" s="509" t="s">
        <v>362</v>
      </c>
      <c r="AH8" s="533" t="s">
        <v>3647</v>
      </c>
      <c r="AI8" s="529"/>
      <c r="AJ8" s="533" t="s">
        <v>3659</v>
      </c>
      <c r="AK8" s="533" t="s">
        <v>3647</v>
      </c>
      <c r="AL8" s="529"/>
      <c r="AM8" s="533" t="s">
        <v>3836</v>
      </c>
      <c r="AN8" s="533" t="s">
        <v>1121</v>
      </c>
      <c r="AO8" s="529"/>
      <c r="AP8" s="509" t="s">
        <v>3837</v>
      </c>
      <c r="AQ8" s="533" t="s">
        <v>3711</v>
      </c>
      <c r="AR8" s="533" t="s">
        <v>1120</v>
      </c>
    </row>
    <row r="9" ht="12.75" customHeight="1">
      <c r="A9" s="529"/>
      <c r="B9" s="533" t="s">
        <v>706</v>
      </c>
      <c r="C9" s="533" t="s">
        <v>1198</v>
      </c>
      <c r="D9" s="529"/>
      <c r="E9" s="533" t="s">
        <v>1200</v>
      </c>
      <c r="F9" s="533" t="s">
        <v>1199</v>
      </c>
      <c r="G9" s="529"/>
      <c r="H9" s="529"/>
      <c r="I9" s="529"/>
      <c r="J9" s="529"/>
      <c r="K9" s="509" t="s">
        <v>330</v>
      </c>
      <c r="L9" s="533" t="s">
        <v>3654</v>
      </c>
      <c r="M9" s="529"/>
      <c r="N9" s="529"/>
      <c r="O9" s="529"/>
      <c r="P9" s="529"/>
      <c r="Q9" s="509" t="s">
        <v>3660</v>
      </c>
      <c r="R9" s="533" t="s">
        <v>3654</v>
      </c>
      <c r="S9" s="529"/>
      <c r="T9" s="509" t="s">
        <v>3767</v>
      </c>
      <c r="U9" s="533" t="s">
        <v>3711</v>
      </c>
      <c r="V9" s="533" t="s">
        <v>1198</v>
      </c>
      <c r="W9" s="529"/>
      <c r="X9" s="509" t="s">
        <v>3661</v>
      </c>
      <c r="Y9" s="533" t="s">
        <v>3647</v>
      </c>
      <c r="Z9" s="529"/>
      <c r="AA9" s="509" t="s">
        <v>1254</v>
      </c>
      <c r="AB9" s="539" t="s">
        <v>1253</v>
      </c>
      <c r="AC9" s="529"/>
      <c r="AD9" s="529"/>
      <c r="AE9" s="529"/>
      <c r="AF9" s="529"/>
      <c r="AG9" s="529"/>
      <c r="AH9" s="529"/>
      <c r="AI9" s="529"/>
      <c r="AJ9" s="533" t="s">
        <v>3662</v>
      </c>
      <c r="AK9" s="533" t="s">
        <v>3654</v>
      </c>
      <c r="AL9" s="529"/>
      <c r="AM9" s="533" t="s">
        <v>3838</v>
      </c>
      <c r="AN9" s="533" t="s">
        <v>1199</v>
      </c>
      <c r="AO9" s="529"/>
      <c r="AP9" s="509" t="s">
        <v>3839</v>
      </c>
      <c r="AQ9" s="533" t="s">
        <v>3711</v>
      </c>
      <c r="AR9" s="533" t="s">
        <v>1198</v>
      </c>
    </row>
    <row r="10" ht="12.75" customHeight="1">
      <c r="A10" s="529"/>
      <c r="B10" s="533" t="s">
        <v>708</v>
      </c>
      <c r="C10" s="533" t="s">
        <v>1275</v>
      </c>
      <c r="D10" s="529"/>
      <c r="E10" s="533" t="s">
        <v>1277</v>
      </c>
      <c r="F10" s="533" t="s">
        <v>1276</v>
      </c>
      <c r="G10" s="529"/>
      <c r="H10" s="529"/>
      <c r="I10" s="529"/>
      <c r="J10" s="529"/>
      <c r="K10" s="509" t="s">
        <v>332</v>
      </c>
      <c r="L10" s="533" t="s">
        <v>3663</v>
      </c>
      <c r="M10" s="529"/>
      <c r="N10" s="529"/>
      <c r="O10" s="529"/>
      <c r="P10" s="529"/>
      <c r="Q10" s="509" t="s">
        <v>3664</v>
      </c>
      <c r="R10" s="533" t="s">
        <v>3663</v>
      </c>
      <c r="S10" s="529"/>
      <c r="T10" s="533" t="s">
        <v>3713</v>
      </c>
      <c r="U10" s="533" t="s">
        <v>1602</v>
      </c>
      <c r="V10" s="533" t="s">
        <v>880</v>
      </c>
      <c r="W10" s="529"/>
      <c r="X10" s="509" t="s">
        <v>3665</v>
      </c>
      <c r="Y10" s="533" t="s">
        <v>3654</v>
      </c>
      <c r="Z10" s="529"/>
      <c r="AA10" s="509" t="s">
        <v>1327</v>
      </c>
      <c r="AB10" s="539">
        <v>840.0</v>
      </c>
      <c r="AC10" s="529"/>
      <c r="AD10" s="529"/>
      <c r="AE10" s="529"/>
      <c r="AF10" s="529"/>
      <c r="AG10" s="529"/>
      <c r="AH10" s="529"/>
      <c r="AI10" s="529"/>
      <c r="AJ10" s="533" t="s">
        <v>3666</v>
      </c>
      <c r="AK10" s="533" t="s">
        <v>3663</v>
      </c>
      <c r="AL10" s="529"/>
      <c r="AM10" s="533" t="s">
        <v>3840</v>
      </c>
      <c r="AN10" s="533" t="s">
        <v>1276</v>
      </c>
      <c r="AO10" s="529"/>
      <c r="AP10" s="533" t="s">
        <v>3841</v>
      </c>
      <c r="AQ10" s="533" t="s">
        <v>1602</v>
      </c>
      <c r="AR10" s="533" t="s">
        <v>880</v>
      </c>
    </row>
    <row r="11" ht="12.75" customHeight="1">
      <c r="A11" s="529"/>
      <c r="B11" s="533" t="s">
        <v>710</v>
      </c>
      <c r="C11" s="533" t="s">
        <v>1348</v>
      </c>
      <c r="D11" s="529"/>
      <c r="E11" s="533" t="s">
        <v>1350</v>
      </c>
      <c r="F11" s="533" t="s">
        <v>1349</v>
      </c>
      <c r="G11" s="529"/>
      <c r="H11" s="529"/>
      <c r="I11" s="529"/>
      <c r="J11" s="529"/>
      <c r="K11" s="509" t="s">
        <v>258</v>
      </c>
      <c r="L11" s="533" t="s">
        <v>3667</v>
      </c>
      <c r="M11" s="529"/>
      <c r="N11" s="529"/>
      <c r="O11" s="529"/>
      <c r="P11" s="529"/>
      <c r="Q11" s="509" t="s">
        <v>3668</v>
      </c>
      <c r="R11" s="533" t="s">
        <v>3667</v>
      </c>
      <c r="S11" s="529"/>
      <c r="T11" s="533" t="s">
        <v>3727</v>
      </c>
      <c r="U11" s="533" t="s">
        <v>1602</v>
      </c>
      <c r="V11" s="533" t="s">
        <v>960</v>
      </c>
      <c r="W11" s="529"/>
      <c r="X11" s="509" t="s">
        <v>3669</v>
      </c>
      <c r="Y11" s="533" t="s">
        <v>3654</v>
      </c>
      <c r="Z11" s="529"/>
      <c r="AA11" s="509" t="s">
        <v>1399</v>
      </c>
      <c r="AB11" s="539">
        <v>850.0</v>
      </c>
      <c r="AC11" s="529"/>
      <c r="AD11" s="529"/>
      <c r="AE11" s="529"/>
      <c r="AF11" s="529"/>
      <c r="AG11" s="529"/>
      <c r="AH11" s="529"/>
      <c r="AI11" s="529"/>
      <c r="AJ11" s="533" t="s">
        <v>3670</v>
      </c>
      <c r="AK11" s="533" t="s">
        <v>3667</v>
      </c>
      <c r="AL11" s="529"/>
      <c r="AM11" s="533" t="s">
        <v>3842</v>
      </c>
      <c r="AN11" s="533" t="s">
        <v>1349</v>
      </c>
      <c r="AO11" s="529"/>
      <c r="AP11" s="533" t="s">
        <v>3843</v>
      </c>
      <c r="AQ11" s="533" t="s">
        <v>1602</v>
      </c>
      <c r="AR11" s="533" t="s">
        <v>960</v>
      </c>
    </row>
    <row r="12" ht="12.75" customHeight="1">
      <c r="A12" s="529"/>
      <c r="B12" s="533" t="s">
        <v>712</v>
      </c>
      <c r="C12" s="533" t="s">
        <v>1420</v>
      </c>
      <c r="D12" s="529"/>
      <c r="E12" s="533" t="s">
        <v>1422</v>
      </c>
      <c r="F12" s="533" t="s">
        <v>1421</v>
      </c>
      <c r="G12" s="529"/>
      <c r="H12" s="529"/>
      <c r="I12" s="529"/>
      <c r="J12" s="529"/>
      <c r="K12" s="529"/>
      <c r="L12" s="529"/>
      <c r="M12" s="529"/>
      <c r="N12" s="529"/>
      <c r="O12" s="529"/>
      <c r="P12" s="529"/>
      <c r="Q12" s="509" t="s">
        <v>3672</v>
      </c>
      <c r="R12" s="533" t="s">
        <v>3671</v>
      </c>
      <c r="S12" s="529"/>
      <c r="T12" s="509" t="s">
        <v>3742</v>
      </c>
      <c r="U12" s="533" t="s">
        <v>1602</v>
      </c>
      <c r="V12" s="533" t="s">
        <v>1040</v>
      </c>
      <c r="W12" s="529"/>
      <c r="X12" s="509" t="s">
        <v>3673</v>
      </c>
      <c r="Y12" s="533" t="s">
        <v>3663</v>
      </c>
      <c r="Z12" s="529"/>
      <c r="AA12" s="509" t="s">
        <v>1471</v>
      </c>
      <c r="AB12" s="539" t="s">
        <v>1470</v>
      </c>
      <c r="AC12" s="529"/>
      <c r="AD12" s="529"/>
      <c r="AE12" s="529"/>
      <c r="AF12" s="529"/>
      <c r="AG12" s="529"/>
      <c r="AH12" s="529"/>
      <c r="AI12" s="529"/>
      <c r="AJ12" s="533" t="s">
        <v>3674</v>
      </c>
      <c r="AK12" s="533" t="s">
        <v>3671</v>
      </c>
      <c r="AL12" s="529"/>
      <c r="AM12" s="533" t="s">
        <v>3844</v>
      </c>
      <c r="AN12" s="533" t="s">
        <v>1421</v>
      </c>
      <c r="AO12" s="529"/>
      <c r="AP12" s="509" t="s">
        <v>3845</v>
      </c>
      <c r="AQ12" s="533" t="s">
        <v>1602</v>
      </c>
      <c r="AR12" s="533" t="s">
        <v>1040</v>
      </c>
    </row>
    <row r="13" ht="12.75" customHeight="1">
      <c r="A13" s="529"/>
      <c r="B13" s="533" t="s">
        <v>714</v>
      </c>
      <c r="C13" s="533" t="s">
        <v>1489</v>
      </c>
      <c r="D13" s="529"/>
      <c r="E13" s="533" t="s">
        <v>1491</v>
      </c>
      <c r="F13" s="533" t="s">
        <v>1490</v>
      </c>
      <c r="G13" s="529"/>
      <c r="H13" s="529"/>
      <c r="I13" s="529"/>
      <c r="J13" s="529"/>
      <c r="K13" s="529"/>
      <c r="L13" s="529"/>
      <c r="M13" s="529"/>
      <c r="N13" s="529"/>
      <c r="O13" s="529"/>
      <c r="P13" s="529"/>
      <c r="Q13" s="509" t="s">
        <v>280</v>
      </c>
      <c r="R13" s="533" t="s">
        <v>3846</v>
      </c>
      <c r="S13" s="529"/>
      <c r="T13" s="509" t="s">
        <v>3756</v>
      </c>
      <c r="U13" s="533" t="s">
        <v>1602</v>
      </c>
      <c r="V13" s="533" t="s">
        <v>1120</v>
      </c>
      <c r="W13" s="529"/>
      <c r="X13" s="509" t="s">
        <v>258</v>
      </c>
      <c r="Y13" s="533" t="s">
        <v>3667</v>
      </c>
      <c r="Z13" s="529"/>
      <c r="AA13" s="509" t="s">
        <v>1537</v>
      </c>
      <c r="AB13" s="539">
        <v>784.0</v>
      </c>
      <c r="AC13" s="529"/>
      <c r="AD13" s="529"/>
      <c r="AE13" s="529"/>
      <c r="AF13" s="529"/>
      <c r="AG13" s="529"/>
      <c r="AH13" s="529"/>
      <c r="AI13" s="529"/>
      <c r="AJ13" s="533" t="s">
        <v>3676</v>
      </c>
      <c r="AK13" s="533" t="s">
        <v>3675</v>
      </c>
      <c r="AL13" s="529"/>
      <c r="AM13" s="533" t="s">
        <v>3847</v>
      </c>
      <c r="AN13" s="533" t="s">
        <v>1490</v>
      </c>
      <c r="AO13" s="529"/>
      <c r="AP13" s="509" t="s">
        <v>3848</v>
      </c>
      <c r="AQ13" s="533" t="s">
        <v>1602</v>
      </c>
      <c r="AR13" s="533" t="s">
        <v>1120</v>
      </c>
    </row>
    <row r="14" ht="12.75" customHeight="1">
      <c r="A14" s="529"/>
      <c r="B14" s="533" t="s">
        <v>716</v>
      </c>
      <c r="C14" s="533" t="s">
        <v>1555</v>
      </c>
      <c r="D14" s="529"/>
      <c r="E14" s="533" t="s">
        <v>1557</v>
      </c>
      <c r="F14" s="533" t="s">
        <v>1556</v>
      </c>
      <c r="G14" s="529"/>
      <c r="H14" s="529"/>
      <c r="I14" s="529"/>
      <c r="J14" s="529"/>
      <c r="K14" s="529"/>
      <c r="L14" s="529"/>
      <c r="M14" s="529"/>
      <c r="N14" s="529"/>
      <c r="O14" s="529"/>
      <c r="P14" s="529"/>
      <c r="Q14" s="509" t="s">
        <v>3677</v>
      </c>
      <c r="R14" s="533" t="s">
        <v>3849</v>
      </c>
      <c r="S14" s="529"/>
      <c r="T14" s="509" t="s">
        <v>3768</v>
      </c>
      <c r="U14" s="533" t="s">
        <v>1602</v>
      </c>
      <c r="V14" s="533" t="s">
        <v>1198</v>
      </c>
      <c r="W14" s="529"/>
      <c r="X14" s="529"/>
      <c r="Y14" s="529"/>
      <c r="Z14" s="529"/>
      <c r="AA14" s="509" t="s">
        <v>1603</v>
      </c>
      <c r="AB14" s="539" t="s">
        <v>1602</v>
      </c>
      <c r="AC14" s="529"/>
      <c r="AD14" s="529"/>
      <c r="AE14" s="529"/>
      <c r="AF14" s="529"/>
      <c r="AG14" s="529"/>
      <c r="AH14" s="529"/>
      <c r="AI14" s="529"/>
      <c r="AJ14" s="533" t="s">
        <v>3678</v>
      </c>
      <c r="AK14" s="533" t="s">
        <v>1555</v>
      </c>
      <c r="AL14" s="529"/>
      <c r="AM14" s="533" t="s">
        <v>3850</v>
      </c>
      <c r="AN14" s="533" t="s">
        <v>1556</v>
      </c>
      <c r="AO14" s="529"/>
      <c r="AP14" s="509" t="s">
        <v>3851</v>
      </c>
      <c r="AQ14" s="533" t="s">
        <v>1602</v>
      </c>
      <c r="AR14" s="533" t="s">
        <v>1198</v>
      </c>
    </row>
    <row r="15" ht="12.75" customHeight="1">
      <c r="A15" s="529"/>
      <c r="B15" s="533" t="s">
        <v>718</v>
      </c>
      <c r="C15" s="533" t="s">
        <v>1621</v>
      </c>
      <c r="D15" s="529"/>
      <c r="E15" s="533" t="s">
        <v>939</v>
      </c>
      <c r="F15" s="533" t="s">
        <v>938</v>
      </c>
      <c r="G15" s="529"/>
      <c r="H15" s="529"/>
      <c r="I15" s="529"/>
      <c r="J15" s="529"/>
      <c r="K15" s="529"/>
      <c r="L15" s="529"/>
      <c r="M15" s="529"/>
      <c r="N15" s="529"/>
      <c r="O15" s="529"/>
      <c r="P15" s="529"/>
      <c r="Q15" s="509" t="s">
        <v>3679</v>
      </c>
      <c r="R15" s="533" t="s">
        <v>3675</v>
      </c>
      <c r="S15" s="529"/>
      <c r="T15" s="533" t="s">
        <v>3714</v>
      </c>
      <c r="U15" s="533" t="s">
        <v>3740</v>
      </c>
      <c r="V15" s="533" t="s">
        <v>880</v>
      </c>
      <c r="W15" s="529"/>
      <c r="X15" s="529"/>
      <c r="Y15" s="529"/>
      <c r="Z15" s="529"/>
      <c r="AA15" s="509" t="s">
        <v>1666</v>
      </c>
      <c r="AB15" s="539" t="s">
        <v>1665</v>
      </c>
      <c r="AC15" s="529"/>
      <c r="AD15" s="529"/>
      <c r="AE15" s="529"/>
      <c r="AF15" s="529"/>
      <c r="AG15" s="529"/>
      <c r="AH15" s="529"/>
      <c r="AI15" s="529"/>
      <c r="AJ15" s="533" t="s">
        <v>3680</v>
      </c>
      <c r="AK15" s="533" t="s">
        <v>1621</v>
      </c>
      <c r="AL15" s="529"/>
      <c r="AM15" s="533" t="s">
        <v>3852</v>
      </c>
      <c r="AN15" s="533" t="s">
        <v>938</v>
      </c>
      <c r="AO15" s="529"/>
      <c r="AP15" s="533" t="s">
        <v>3853</v>
      </c>
      <c r="AQ15" s="533" t="s">
        <v>3740</v>
      </c>
      <c r="AR15" s="533" t="s">
        <v>880</v>
      </c>
    </row>
    <row r="16" ht="12.75" customHeight="1">
      <c r="A16" s="529"/>
      <c r="B16" s="533" t="s">
        <v>720</v>
      </c>
      <c r="C16" s="533" t="s">
        <v>1684</v>
      </c>
      <c r="D16" s="529"/>
      <c r="E16" s="533" t="s">
        <v>1019</v>
      </c>
      <c r="F16" s="533" t="s">
        <v>1018</v>
      </c>
      <c r="G16" s="529"/>
      <c r="H16" s="529"/>
      <c r="I16" s="529"/>
      <c r="J16" s="529"/>
      <c r="K16" s="529"/>
      <c r="L16" s="529"/>
      <c r="M16" s="529"/>
      <c r="N16" s="529"/>
      <c r="O16" s="529"/>
      <c r="P16" s="529"/>
      <c r="Q16" s="509" t="s">
        <v>3681</v>
      </c>
      <c r="R16" s="533" t="s">
        <v>3675</v>
      </c>
      <c r="S16" s="529"/>
      <c r="T16" s="533" t="s">
        <v>3728</v>
      </c>
      <c r="U16" s="533" t="s">
        <v>3740</v>
      </c>
      <c r="V16" s="533" t="s">
        <v>960</v>
      </c>
      <c r="W16" s="529"/>
      <c r="X16" s="529"/>
      <c r="Y16" s="529"/>
      <c r="Z16" s="529"/>
      <c r="AA16" s="509" t="s">
        <v>1727</v>
      </c>
      <c r="AB16" s="539">
        <v>533.0</v>
      </c>
      <c r="AC16" s="529"/>
      <c r="AD16" s="529"/>
      <c r="AE16" s="529"/>
      <c r="AF16" s="529"/>
      <c r="AG16" s="529"/>
      <c r="AH16" s="529"/>
      <c r="AI16" s="529"/>
      <c r="AJ16" s="533" t="s">
        <v>3682</v>
      </c>
      <c r="AK16" s="533" t="s">
        <v>1684</v>
      </c>
      <c r="AL16" s="529"/>
      <c r="AM16" s="533" t="s">
        <v>3854</v>
      </c>
      <c r="AN16" s="533" t="s">
        <v>1018</v>
      </c>
      <c r="AO16" s="529"/>
      <c r="AP16" s="533" t="s">
        <v>3855</v>
      </c>
      <c r="AQ16" s="533" t="s">
        <v>3740</v>
      </c>
      <c r="AR16" s="533" t="s">
        <v>960</v>
      </c>
    </row>
    <row r="17" ht="12.75" customHeight="1">
      <c r="A17" s="529"/>
      <c r="B17" s="533" t="s">
        <v>722</v>
      </c>
      <c r="C17" s="533" t="s">
        <v>1745</v>
      </c>
      <c r="D17" s="529"/>
      <c r="E17" s="533" t="s">
        <v>1099</v>
      </c>
      <c r="F17" s="533" t="s">
        <v>1098</v>
      </c>
      <c r="G17" s="529"/>
      <c r="H17" s="529"/>
      <c r="I17" s="529"/>
      <c r="J17" s="529"/>
      <c r="K17" s="529"/>
      <c r="L17" s="529"/>
      <c r="M17" s="529"/>
      <c r="N17" s="529"/>
      <c r="O17" s="529"/>
      <c r="P17" s="529"/>
      <c r="Q17" s="509" t="s">
        <v>3683</v>
      </c>
      <c r="R17" s="533" t="s">
        <v>3675</v>
      </c>
      <c r="S17" s="529"/>
      <c r="T17" s="509" t="s">
        <v>3743</v>
      </c>
      <c r="U17" s="533" t="s">
        <v>3740</v>
      </c>
      <c r="V17" s="533" t="s">
        <v>1040</v>
      </c>
      <c r="W17" s="529"/>
      <c r="X17" s="529"/>
      <c r="Y17" s="529"/>
      <c r="Z17" s="529"/>
      <c r="AA17" s="509" t="s">
        <v>1789</v>
      </c>
      <c r="AB17" s="539" t="s">
        <v>1788</v>
      </c>
      <c r="AC17" s="529"/>
      <c r="AD17" s="529"/>
      <c r="AE17" s="529"/>
      <c r="AF17" s="529"/>
      <c r="AG17" s="529"/>
      <c r="AH17" s="529"/>
      <c r="AI17" s="529"/>
      <c r="AJ17" s="533" t="s">
        <v>3684</v>
      </c>
      <c r="AK17" s="533" t="s">
        <v>1745</v>
      </c>
      <c r="AL17" s="529"/>
      <c r="AM17" s="533" t="s">
        <v>3856</v>
      </c>
      <c r="AN17" s="533" t="s">
        <v>1098</v>
      </c>
      <c r="AO17" s="529"/>
      <c r="AP17" s="509" t="s">
        <v>3857</v>
      </c>
      <c r="AQ17" s="533" t="s">
        <v>3740</v>
      </c>
      <c r="AR17" s="533" t="s">
        <v>1040</v>
      </c>
    </row>
    <row r="18" ht="12.75" customHeight="1">
      <c r="A18" s="529"/>
      <c r="B18" s="533" t="s">
        <v>724</v>
      </c>
      <c r="C18" s="533" t="s">
        <v>1807</v>
      </c>
      <c r="D18" s="529"/>
      <c r="E18" s="533" t="s">
        <v>1179</v>
      </c>
      <c r="F18" s="533" t="s">
        <v>1178</v>
      </c>
      <c r="G18" s="529"/>
      <c r="H18" s="529"/>
      <c r="I18" s="529"/>
      <c r="J18" s="529"/>
      <c r="K18" s="529"/>
      <c r="L18" s="529"/>
      <c r="M18" s="529"/>
      <c r="N18" s="529"/>
      <c r="P18" s="529"/>
      <c r="Q18" s="538" t="s">
        <v>3685</v>
      </c>
      <c r="R18" s="533" t="s">
        <v>3675</v>
      </c>
      <c r="S18" s="529"/>
      <c r="T18" s="509" t="s">
        <v>3757</v>
      </c>
      <c r="U18" s="533" t="s">
        <v>3740</v>
      </c>
      <c r="V18" s="533" t="s">
        <v>1120</v>
      </c>
      <c r="W18" s="529"/>
      <c r="X18" s="529"/>
      <c r="Y18" s="529"/>
      <c r="Z18" s="529"/>
      <c r="AA18" s="509" t="s">
        <v>1851</v>
      </c>
      <c r="AB18" s="539" t="s">
        <v>1850</v>
      </c>
      <c r="AC18" s="529"/>
      <c r="AD18" s="529"/>
      <c r="AE18" s="529"/>
      <c r="AF18" s="529"/>
      <c r="AG18" s="529"/>
      <c r="AH18" s="529"/>
      <c r="AI18" s="529"/>
      <c r="AJ18" s="533" t="s">
        <v>3686</v>
      </c>
      <c r="AK18" s="533" t="s">
        <v>1807</v>
      </c>
      <c r="AL18" s="529"/>
      <c r="AM18" s="533" t="s">
        <v>3858</v>
      </c>
      <c r="AN18" s="533" t="s">
        <v>1178</v>
      </c>
      <c r="AO18" s="529"/>
      <c r="AP18" s="509" t="s">
        <v>3859</v>
      </c>
      <c r="AQ18" s="533" t="s">
        <v>3740</v>
      </c>
      <c r="AR18" s="533" t="s">
        <v>1120</v>
      </c>
    </row>
    <row r="19" ht="12.75" customHeight="1">
      <c r="A19" s="529"/>
      <c r="B19" s="533" t="s">
        <v>726</v>
      </c>
      <c r="C19" s="533" t="s">
        <v>1869</v>
      </c>
      <c r="D19" s="529"/>
      <c r="E19" s="533" t="s">
        <v>1256</v>
      </c>
      <c r="F19" s="533" t="s">
        <v>1255</v>
      </c>
      <c r="G19" s="529"/>
      <c r="H19" s="529"/>
      <c r="I19" s="529"/>
      <c r="J19" s="529"/>
      <c r="K19" s="529"/>
      <c r="L19" s="529"/>
      <c r="M19" s="529"/>
      <c r="N19" s="529"/>
      <c r="O19" s="529"/>
      <c r="P19" s="529"/>
      <c r="Q19" s="538" t="s">
        <v>3687</v>
      </c>
      <c r="R19" s="533" t="s">
        <v>3675</v>
      </c>
      <c r="S19" s="529"/>
      <c r="T19" s="509" t="s">
        <v>3769</v>
      </c>
      <c r="U19" s="533" t="s">
        <v>3740</v>
      </c>
      <c r="V19" s="533" t="s">
        <v>1198</v>
      </c>
      <c r="W19" s="529"/>
      <c r="X19" s="529"/>
      <c r="Y19" s="529"/>
      <c r="Z19" s="529"/>
      <c r="AA19" s="509" t="s">
        <v>1912</v>
      </c>
      <c r="AB19" s="539">
        <v>660.0</v>
      </c>
      <c r="AC19" s="529"/>
      <c r="AD19" s="529"/>
      <c r="AE19" s="529"/>
      <c r="AF19" s="529"/>
      <c r="AG19" s="529"/>
      <c r="AH19" s="529"/>
      <c r="AI19" s="529"/>
      <c r="AJ19" s="529"/>
      <c r="AK19" s="529"/>
      <c r="AL19" s="529"/>
      <c r="AM19" s="533" t="s">
        <v>3860</v>
      </c>
      <c r="AN19" s="533" t="s">
        <v>1255</v>
      </c>
      <c r="AO19" s="529"/>
      <c r="AP19" s="509" t="s">
        <v>3861</v>
      </c>
      <c r="AQ19" s="533" t="s">
        <v>3740</v>
      </c>
      <c r="AR19" s="533" t="s">
        <v>1198</v>
      </c>
    </row>
    <row r="20" ht="12.75" customHeight="1">
      <c r="A20" s="529"/>
      <c r="B20" s="533" t="s">
        <v>728</v>
      </c>
      <c r="C20" s="533" t="s">
        <v>1930</v>
      </c>
      <c r="D20" s="529"/>
      <c r="E20" s="533" t="s">
        <v>1329</v>
      </c>
      <c r="F20" s="533" t="s">
        <v>1328</v>
      </c>
      <c r="G20" s="529"/>
      <c r="H20" s="529"/>
      <c r="I20" s="529"/>
      <c r="J20" s="529"/>
      <c r="K20" s="529"/>
      <c r="L20" s="529"/>
      <c r="M20" s="529"/>
      <c r="N20" s="529"/>
      <c r="O20" s="529"/>
      <c r="P20" s="529"/>
      <c r="Q20" s="538" t="s">
        <v>3862</v>
      </c>
      <c r="R20" s="533" t="s">
        <v>3675</v>
      </c>
      <c r="S20" s="529"/>
      <c r="T20" s="533" t="s">
        <v>3715</v>
      </c>
      <c r="U20" s="533" t="s">
        <v>3754</v>
      </c>
      <c r="V20" s="533" t="s">
        <v>880</v>
      </c>
      <c r="W20" s="529"/>
      <c r="X20" s="529"/>
      <c r="Y20" s="529"/>
      <c r="Z20" s="529"/>
      <c r="AA20" s="509" t="s">
        <v>1973</v>
      </c>
      <c r="AB20" s="539" t="s">
        <v>1972</v>
      </c>
      <c r="AC20" s="529"/>
      <c r="AD20" s="529"/>
      <c r="AE20" s="529"/>
      <c r="AF20" s="529"/>
      <c r="AG20" s="529"/>
      <c r="AH20" s="529"/>
      <c r="AI20" s="529"/>
      <c r="AJ20" s="529"/>
      <c r="AK20" s="529"/>
      <c r="AL20" s="529"/>
      <c r="AM20" s="533" t="s">
        <v>3863</v>
      </c>
      <c r="AN20" s="533" t="s">
        <v>1328</v>
      </c>
      <c r="AO20" s="529"/>
      <c r="AP20" s="533" t="s">
        <v>3864</v>
      </c>
      <c r="AQ20" s="533" t="s">
        <v>3754</v>
      </c>
      <c r="AR20" s="533" t="s">
        <v>880</v>
      </c>
    </row>
    <row r="21" ht="12.75" customHeight="1">
      <c r="A21" s="529"/>
      <c r="B21" s="533" t="s">
        <v>730</v>
      </c>
      <c r="C21" s="533" t="s">
        <v>1991</v>
      </c>
      <c r="D21" s="529"/>
      <c r="E21" s="533" t="s">
        <v>1401</v>
      </c>
      <c r="F21" s="533" t="s">
        <v>1400</v>
      </c>
      <c r="G21" s="529"/>
      <c r="H21" s="529"/>
      <c r="I21" s="529"/>
      <c r="J21" s="529"/>
      <c r="K21" s="529"/>
      <c r="L21" s="529"/>
      <c r="M21" s="529"/>
      <c r="N21" s="529"/>
      <c r="O21" s="529"/>
      <c r="P21" s="529"/>
      <c r="Q21" s="533" t="s">
        <v>258</v>
      </c>
      <c r="R21" s="533" t="s">
        <v>3675</v>
      </c>
      <c r="S21" s="529"/>
      <c r="T21" s="533" t="s">
        <v>3729</v>
      </c>
      <c r="U21" s="533" t="s">
        <v>3754</v>
      </c>
      <c r="V21" s="533" t="s">
        <v>960</v>
      </c>
      <c r="W21" s="529"/>
      <c r="X21" s="529"/>
      <c r="Y21" s="529"/>
      <c r="Z21" s="529"/>
      <c r="AA21" s="509" t="s">
        <v>2033</v>
      </c>
      <c r="AB21" s="539" t="s">
        <v>2032</v>
      </c>
      <c r="AC21" s="529"/>
      <c r="AD21" s="529"/>
      <c r="AE21" s="529"/>
      <c r="AF21" s="529"/>
      <c r="AG21" s="529"/>
      <c r="AH21" s="529"/>
      <c r="AI21" s="529"/>
      <c r="AJ21" s="529"/>
      <c r="AK21" s="529"/>
      <c r="AL21" s="529"/>
      <c r="AM21" s="533" t="s">
        <v>3865</v>
      </c>
      <c r="AN21" s="533" t="s">
        <v>1400</v>
      </c>
      <c r="AO21" s="529"/>
      <c r="AP21" s="533" t="s">
        <v>3866</v>
      </c>
      <c r="AQ21" s="533" t="s">
        <v>3754</v>
      </c>
      <c r="AR21" s="533" t="s">
        <v>960</v>
      </c>
    </row>
    <row r="22" ht="12.75" customHeight="1">
      <c r="A22" s="529"/>
      <c r="B22" s="533" t="s">
        <v>732</v>
      </c>
      <c r="C22" s="533" t="s">
        <v>2051</v>
      </c>
      <c r="D22" s="529"/>
      <c r="E22" s="533" t="s">
        <v>1473</v>
      </c>
      <c r="F22" s="533" t="s">
        <v>1472</v>
      </c>
      <c r="G22" s="529"/>
      <c r="H22" s="529"/>
      <c r="I22" s="529"/>
      <c r="J22" s="529"/>
      <c r="K22" s="529"/>
      <c r="L22" s="529"/>
      <c r="M22" s="529"/>
      <c r="N22" s="529"/>
      <c r="O22" s="529"/>
      <c r="P22" s="529"/>
      <c r="Q22" s="529"/>
      <c r="R22" s="529"/>
      <c r="S22" s="529"/>
      <c r="T22" s="509" t="s">
        <v>3744</v>
      </c>
      <c r="U22" s="533" t="s">
        <v>3754</v>
      </c>
      <c r="V22" s="533" t="s">
        <v>1040</v>
      </c>
      <c r="W22" s="529"/>
      <c r="X22" s="529"/>
      <c r="Y22" s="529"/>
      <c r="Z22" s="529"/>
      <c r="AA22" s="509" t="s">
        <v>2091</v>
      </c>
      <c r="AB22" s="539" t="s">
        <v>2090</v>
      </c>
      <c r="AC22" s="529"/>
      <c r="AD22" s="529"/>
      <c r="AE22" s="529"/>
      <c r="AF22" s="529"/>
      <c r="AG22" s="529"/>
      <c r="AH22" s="529"/>
      <c r="AI22" s="529"/>
      <c r="AJ22" s="529"/>
      <c r="AK22" s="529"/>
      <c r="AL22" s="529"/>
      <c r="AM22" s="533" t="s">
        <v>3867</v>
      </c>
      <c r="AN22" s="533" t="s">
        <v>1472</v>
      </c>
      <c r="AO22" s="529"/>
      <c r="AP22" s="509" t="s">
        <v>3868</v>
      </c>
      <c r="AQ22" s="533" t="s">
        <v>3754</v>
      </c>
      <c r="AR22" s="533" t="s">
        <v>1040</v>
      </c>
    </row>
    <row r="23" ht="12.75" customHeight="1">
      <c r="A23" s="529"/>
      <c r="B23" s="533" t="s">
        <v>734</v>
      </c>
      <c r="C23" s="533" t="s">
        <v>2109</v>
      </c>
      <c r="D23" s="529"/>
      <c r="E23" s="533" t="s">
        <v>1539</v>
      </c>
      <c r="F23" s="533" t="s">
        <v>1538</v>
      </c>
      <c r="G23" s="529"/>
      <c r="H23" s="529"/>
      <c r="I23" s="529"/>
      <c r="J23" s="529"/>
      <c r="K23" s="529"/>
      <c r="L23" s="529"/>
      <c r="M23" s="529"/>
      <c r="N23" s="529"/>
      <c r="O23" s="529"/>
      <c r="P23" s="529"/>
      <c r="Q23" s="529"/>
      <c r="R23" s="529"/>
      <c r="S23" s="529"/>
      <c r="T23" s="509" t="s">
        <v>3758</v>
      </c>
      <c r="U23" s="533" t="s">
        <v>3754</v>
      </c>
      <c r="V23" s="533" t="s">
        <v>1120</v>
      </c>
      <c r="W23" s="529"/>
      <c r="X23" s="529"/>
      <c r="Y23" s="529"/>
      <c r="Z23" s="529"/>
      <c r="AA23" s="509" t="s">
        <v>2146</v>
      </c>
      <c r="AB23" s="539">
        <v>887.0</v>
      </c>
      <c r="AC23" s="529"/>
      <c r="AD23" s="529"/>
      <c r="AE23" s="529"/>
      <c r="AF23" s="529"/>
      <c r="AG23" s="529"/>
      <c r="AH23" s="529"/>
      <c r="AI23" s="529"/>
      <c r="AJ23" s="529"/>
      <c r="AK23" s="529"/>
      <c r="AL23" s="529"/>
      <c r="AM23" s="533" t="s">
        <v>3869</v>
      </c>
      <c r="AN23" s="533" t="s">
        <v>1538</v>
      </c>
      <c r="AO23" s="529"/>
      <c r="AP23" s="509" t="s">
        <v>3870</v>
      </c>
      <c r="AQ23" s="533" t="s">
        <v>3754</v>
      </c>
      <c r="AR23" s="533" t="s">
        <v>1120</v>
      </c>
    </row>
    <row r="24" ht="12.75" customHeight="1">
      <c r="A24" s="529"/>
      <c r="B24" s="533" t="s">
        <v>736</v>
      </c>
      <c r="C24" s="533" t="s">
        <v>2164</v>
      </c>
      <c r="D24" s="529"/>
      <c r="E24" s="533" t="s">
        <v>1605</v>
      </c>
      <c r="F24" s="533" t="s">
        <v>1604</v>
      </c>
      <c r="G24" s="529"/>
      <c r="H24" s="529"/>
      <c r="I24" s="529"/>
      <c r="J24" s="529"/>
      <c r="K24" s="529"/>
      <c r="L24" s="529"/>
      <c r="M24" s="529"/>
      <c r="N24" s="529"/>
      <c r="O24" s="529"/>
      <c r="P24" s="529"/>
      <c r="Q24" s="529"/>
      <c r="R24" s="529"/>
      <c r="S24" s="529"/>
      <c r="T24" s="509" t="s">
        <v>3770</v>
      </c>
      <c r="U24" s="533" t="s">
        <v>3754</v>
      </c>
      <c r="V24" s="533" t="s">
        <v>1198</v>
      </c>
      <c r="W24" s="529"/>
      <c r="X24" s="529"/>
      <c r="Y24" s="529"/>
      <c r="Z24" s="529"/>
      <c r="AA24" s="509" t="s">
        <v>2196</v>
      </c>
      <c r="AB24" s="539">
        <v>826.0</v>
      </c>
      <c r="AC24" s="529"/>
      <c r="AD24" s="529"/>
      <c r="AE24" s="529"/>
      <c r="AF24" s="529"/>
      <c r="AG24" s="529"/>
      <c r="AH24" s="529"/>
      <c r="AI24" s="529"/>
      <c r="AJ24" s="529"/>
      <c r="AK24" s="529"/>
      <c r="AL24" s="529"/>
      <c r="AM24" s="533" t="s">
        <v>3871</v>
      </c>
      <c r="AN24" s="533" t="s">
        <v>1604</v>
      </c>
      <c r="AO24" s="529"/>
      <c r="AP24" s="509" t="s">
        <v>3872</v>
      </c>
      <c r="AQ24" s="533" t="s">
        <v>3754</v>
      </c>
      <c r="AR24" s="533" t="s">
        <v>1198</v>
      </c>
    </row>
    <row r="25" ht="12.75" customHeight="1">
      <c r="A25" s="529"/>
      <c r="B25" s="533" t="s">
        <v>738</v>
      </c>
      <c r="C25" s="533" t="s">
        <v>2214</v>
      </c>
      <c r="D25" s="529"/>
      <c r="E25" s="533" t="s">
        <v>1668</v>
      </c>
      <c r="F25" s="533" t="s">
        <v>1667</v>
      </c>
      <c r="G25" s="529"/>
      <c r="H25" s="529"/>
      <c r="I25" s="529"/>
      <c r="J25" s="529"/>
      <c r="K25" s="529"/>
      <c r="L25" s="529"/>
      <c r="M25" s="529"/>
      <c r="N25" s="529"/>
      <c r="O25" s="529"/>
      <c r="P25" s="529"/>
      <c r="Q25" s="529"/>
      <c r="R25" s="529"/>
      <c r="S25" s="529"/>
      <c r="T25" s="509" t="s">
        <v>3778</v>
      </c>
      <c r="U25" s="533" t="s">
        <v>3754</v>
      </c>
      <c r="V25" s="533" t="s">
        <v>1275</v>
      </c>
      <c r="W25" s="529"/>
      <c r="X25" s="529"/>
      <c r="Y25" s="529"/>
      <c r="Z25" s="529"/>
      <c r="AA25" s="509" t="s">
        <v>2245</v>
      </c>
      <c r="AB25" s="539" t="s">
        <v>2244</v>
      </c>
      <c r="AC25" s="529"/>
      <c r="AD25" s="529"/>
      <c r="AE25" s="529"/>
      <c r="AF25" s="529"/>
      <c r="AG25" s="529"/>
      <c r="AH25" s="529"/>
      <c r="AI25" s="529"/>
      <c r="AJ25" s="529"/>
      <c r="AK25" s="529"/>
      <c r="AL25" s="529"/>
      <c r="AM25" s="533" t="s">
        <v>3873</v>
      </c>
      <c r="AN25" s="533" t="s">
        <v>1667</v>
      </c>
      <c r="AO25" s="529"/>
      <c r="AP25" s="509" t="s">
        <v>3874</v>
      </c>
      <c r="AQ25" s="533" t="s">
        <v>3754</v>
      </c>
      <c r="AR25" s="533" t="s">
        <v>1275</v>
      </c>
    </row>
    <row r="26" ht="12.75" customHeight="1">
      <c r="A26" s="529"/>
      <c r="B26" s="533" t="s">
        <v>740</v>
      </c>
      <c r="C26" s="533" t="s">
        <v>2263</v>
      </c>
      <c r="D26" s="529"/>
      <c r="E26" s="533" t="s">
        <v>1729</v>
      </c>
      <c r="F26" s="533" t="s">
        <v>1728</v>
      </c>
      <c r="G26" s="529"/>
      <c r="H26" s="529"/>
      <c r="I26" s="529"/>
      <c r="J26" s="529"/>
      <c r="K26" s="529"/>
      <c r="L26" s="529"/>
      <c r="M26" s="529"/>
      <c r="N26" s="529"/>
      <c r="O26" s="529"/>
      <c r="P26" s="529"/>
      <c r="Q26" s="529"/>
      <c r="R26" s="529"/>
      <c r="S26" s="529"/>
      <c r="T26" s="509" t="s">
        <v>3785</v>
      </c>
      <c r="U26" s="533" t="s">
        <v>3754</v>
      </c>
      <c r="V26" s="533" t="s">
        <v>1348</v>
      </c>
      <c r="W26" s="529"/>
      <c r="X26" s="529"/>
      <c r="Y26" s="529"/>
      <c r="Z26" s="529"/>
      <c r="AA26" s="509" t="s">
        <v>2293</v>
      </c>
      <c r="AB26" s="539" t="s">
        <v>2292</v>
      </c>
      <c r="AC26" s="529"/>
      <c r="AD26" s="529"/>
      <c r="AE26" s="529"/>
      <c r="AF26" s="529"/>
      <c r="AG26" s="529"/>
      <c r="AH26" s="529"/>
      <c r="AI26" s="529"/>
      <c r="AJ26" s="529"/>
      <c r="AK26" s="529"/>
      <c r="AL26" s="529"/>
      <c r="AM26" s="533" t="s">
        <v>3875</v>
      </c>
      <c r="AN26" s="533" t="s">
        <v>1728</v>
      </c>
      <c r="AO26" s="529"/>
      <c r="AP26" s="509" t="s">
        <v>3876</v>
      </c>
      <c r="AQ26" s="533" t="s">
        <v>3754</v>
      </c>
      <c r="AR26" s="533" t="s">
        <v>1348</v>
      </c>
    </row>
    <row r="27" ht="12.75" customHeight="1">
      <c r="A27" s="529"/>
      <c r="B27" s="533" t="s">
        <v>742</v>
      </c>
      <c r="C27" s="533" t="s">
        <v>2311</v>
      </c>
      <c r="D27" s="529"/>
      <c r="E27" s="533" t="s">
        <v>1791</v>
      </c>
      <c r="F27" s="533" t="s">
        <v>1790</v>
      </c>
      <c r="G27" s="529"/>
      <c r="H27" s="529"/>
      <c r="I27" s="529"/>
      <c r="J27" s="529"/>
      <c r="K27" s="529"/>
      <c r="L27" s="529"/>
      <c r="M27" s="529"/>
      <c r="N27" s="529"/>
      <c r="O27" s="529"/>
      <c r="P27" s="529"/>
      <c r="Q27" s="529"/>
      <c r="R27" s="529"/>
      <c r="S27" s="529"/>
      <c r="T27" s="509" t="s">
        <v>3791</v>
      </c>
      <c r="U27" s="533" t="s">
        <v>3754</v>
      </c>
      <c r="V27" s="533" t="s">
        <v>1420</v>
      </c>
      <c r="W27" s="529"/>
      <c r="X27" s="529"/>
      <c r="Y27" s="529"/>
      <c r="Z27" s="529"/>
      <c r="AA27" s="509" t="s">
        <v>2340</v>
      </c>
      <c r="AB27" s="539">
        <v>376.0</v>
      </c>
      <c r="AC27" s="529"/>
      <c r="AD27" s="529"/>
      <c r="AE27" s="529"/>
      <c r="AF27" s="529"/>
      <c r="AG27" s="529"/>
      <c r="AH27" s="529"/>
      <c r="AI27" s="529"/>
      <c r="AJ27" s="529"/>
      <c r="AK27" s="529"/>
      <c r="AL27" s="529"/>
      <c r="AM27" s="533" t="s">
        <v>3877</v>
      </c>
      <c r="AN27" s="533" t="s">
        <v>1790</v>
      </c>
      <c r="AO27" s="529"/>
      <c r="AP27" s="509" t="s">
        <v>3878</v>
      </c>
      <c r="AQ27" s="533" t="s">
        <v>3754</v>
      </c>
      <c r="AR27" s="533" t="s">
        <v>1420</v>
      </c>
    </row>
    <row r="28" ht="12.75" customHeight="1">
      <c r="A28" s="529"/>
      <c r="B28" s="533" t="s">
        <v>744</v>
      </c>
      <c r="C28" s="533" t="s">
        <v>2357</v>
      </c>
      <c r="D28" s="529"/>
      <c r="E28" s="533" t="s">
        <v>1853</v>
      </c>
      <c r="F28" s="533" t="s">
        <v>1852</v>
      </c>
      <c r="G28" s="529"/>
      <c r="H28" s="529"/>
      <c r="I28" s="529"/>
      <c r="J28" s="529"/>
      <c r="K28" s="529"/>
      <c r="L28" s="529"/>
      <c r="M28" s="529"/>
      <c r="N28" s="529"/>
      <c r="O28" s="529"/>
      <c r="P28" s="529"/>
      <c r="Q28" s="529"/>
      <c r="R28" s="529"/>
      <c r="S28" s="529"/>
      <c r="T28" s="509" t="s">
        <v>3797</v>
      </c>
      <c r="U28" s="533" t="s">
        <v>3754</v>
      </c>
      <c r="V28" s="533" t="s">
        <v>1489</v>
      </c>
      <c r="W28" s="529"/>
      <c r="X28" s="529"/>
      <c r="Y28" s="529"/>
      <c r="Z28" s="529"/>
      <c r="AA28" s="509" t="s">
        <v>2386</v>
      </c>
      <c r="AB28" s="539">
        <v>380.0</v>
      </c>
      <c r="AC28" s="529"/>
      <c r="AD28" s="529"/>
      <c r="AE28" s="529"/>
      <c r="AF28" s="529"/>
      <c r="AG28" s="529"/>
      <c r="AH28" s="529"/>
      <c r="AI28" s="529"/>
      <c r="AJ28" s="529"/>
      <c r="AK28" s="529"/>
      <c r="AL28" s="529"/>
      <c r="AM28" s="533" t="s">
        <v>3879</v>
      </c>
      <c r="AN28" s="533" t="s">
        <v>1852</v>
      </c>
      <c r="AO28" s="529"/>
      <c r="AP28" s="509" t="s">
        <v>3880</v>
      </c>
      <c r="AQ28" s="533" t="s">
        <v>3754</v>
      </c>
      <c r="AR28" s="533" t="s">
        <v>1489</v>
      </c>
    </row>
    <row r="29" ht="12.75" customHeight="1">
      <c r="A29" s="529"/>
      <c r="B29" s="533" t="s">
        <v>746</v>
      </c>
      <c r="C29" s="533" t="s">
        <v>2403</v>
      </c>
      <c r="D29" s="529"/>
      <c r="E29" s="533" t="s">
        <v>1914</v>
      </c>
      <c r="F29" s="533" t="s">
        <v>1913</v>
      </c>
      <c r="G29" s="529"/>
      <c r="H29" s="529"/>
      <c r="I29" s="529"/>
      <c r="J29" s="529"/>
      <c r="K29" s="529"/>
      <c r="L29" s="529"/>
      <c r="M29" s="529"/>
      <c r="N29" s="529"/>
      <c r="O29" s="529"/>
      <c r="P29" s="529"/>
      <c r="Q29" s="529"/>
      <c r="R29" s="529"/>
      <c r="S29" s="529"/>
      <c r="T29" s="509" t="s">
        <v>3767</v>
      </c>
      <c r="U29" s="533" t="s">
        <v>3754</v>
      </c>
      <c r="V29" s="533" t="s">
        <v>1555</v>
      </c>
      <c r="W29" s="529"/>
      <c r="X29" s="529"/>
      <c r="Y29" s="529"/>
      <c r="Z29" s="529"/>
      <c r="AA29" s="509" t="s">
        <v>2430</v>
      </c>
      <c r="AB29" s="539">
        <v>368.0</v>
      </c>
      <c r="AC29" s="529"/>
      <c r="AD29" s="529"/>
      <c r="AE29" s="529"/>
      <c r="AF29" s="529"/>
      <c r="AG29" s="529"/>
      <c r="AH29" s="529"/>
      <c r="AI29" s="529"/>
      <c r="AJ29" s="529"/>
      <c r="AK29" s="529"/>
      <c r="AL29" s="529"/>
      <c r="AM29" s="533" t="s">
        <v>3881</v>
      </c>
      <c r="AN29" s="533" t="s">
        <v>1913</v>
      </c>
      <c r="AO29" s="529"/>
      <c r="AP29" s="509" t="s">
        <v>3882</v>
      </c>
      <c r="AQ29" s="533" t="s">
        <v>3754</v>
      </c>
      <c r="AR29" s="533" t="s">
        <v>1555</v>
      </c>
    </row>
    <row r="30" ht="12.75" customHeight="1">
      <c r="A30" s="529"/>
      <c r="B30" s="533" t="s">
        <v>748</v>
      </c>
      <c r="C30" s="533" t="s">
        <v>2447</v>
      </c>
      <c r="D30" s="529"/>
      <c r="E30" s="533" t="s">
        <v>1975</v>
      </c>
      <c r="F30" s="533" t="s">
        <v>1974</v>
      </c>
      <c r="G30" s="529"/>
      <c r="H30" s="529"/>
      <c r="I30" s="529"/>
      <c r="J30" s="529"/>
      <c r="K30" s="529"/>
      <c r="L30" s="529"/>
      <c r="M30" s="529"/>
      <c r="N30" s="529"/>
      <c r="O30" s="529"/>
      <c r="P30" s="529"/>
      <c r="Q30" s="529"/>
      <c r="R30" s="529"/>
      <c r="S30" s="529"/>
      <c r="T30" s="533" t="s">
        <v>3716</v>
      </c>
      <c r="U30" s="533" t="s">
        <v>3766</v>
      </c>
      <c r="V30" s="533" t="s">
        <v>880</v>
      </c>
      <c r="W30" s="529"/>
      <c r="X30" s="529"/>
      <c r="Y30" s="529"/>
      <c r="Z30" s="529"/>
      <c r="AA30" s="509" t="s">
        <v>2470</v>
      </c>
      <c r="AB30" s="539">
        <v>364.0</v>
      </c>
      <c r="AC30" s="529"/>
      <c r="AD30" s="529"/>
      <c r="AE30" s="529"/>
      <c r="AF30" s="529"/>
      <c r="AG30" s="529"/>
      <c r="AH30" s="529"/>
      <c r="AI30" s="529"/>
      <c r="AJ30" s="529"/>
      <c r="AK30" s="529"/>
      <c r="AL30" s="529"/>
      <c r="AM30" s="533" t="s">
        <v>3883</v>
      </c>
      <c r="AN30" s="533" t="s">
        <v>1974</v>
      </c>
      <c r="AO30" s="529"/>
      <c r="AP30" s="533" t="s">
        <v>3884</v>
      </c>
      <c r="AQ30" s="533" t="s">
        <v>3766</v>
      </c>
      <c r="AR30" s="533" t="s">
        <v>880</v>
      </c>
    </row>
    <row r="31" ht="12.75" customHeight="1">
      <c r="A31" s="529"/>
      <c r="B31" s="533" t="s">
        <v>750</v>
      </c>
      <c r="C31" s="533" t="s">
        <v>2486</v>
      </c>
      <c r="D31" s="529"/>
      <c r="E31" s="533" t="s">
        <v>2035</v>
      </c>
      <c r="F31" s="533" t="s">
        <v>2034</v>
      </c>
      <c r="G31" s="529"/>
      <c r="H31" s="529"/>
      <c r="I31" s="529"/>
      <c r="J31" s="529"/>
      <c r="K31" s="529"/>
      <c r="L31" s="529"/>
      <c r="M31" s="529"/>
      <c r="N31" s="529"/>
      <c r="O31" s="529"/>
      <c r="P31" s="529"/>
      <c r="Q31" s="529"/>
      <c r="R31" s="529"/>
      <c r="S31" s="529"/>
      <c r="T31" s="533" t="s">
        <v>3730</v>
      </c>
      <c r="U31" s="533" t="s">
        <v>3766</v>
      </c>
      <c r="V31" s="533" t="s">
        <v>960</v>
      </c>
      <c r="W31" s="529"/>
      <c r="X31" s="529"/>
      <c r="Y31" s="529"/>
      <c r="Z31" s="529"/>
      <c r="AA31" s="509" t="s">
        <v>2508</v>
      </c>
      <c r="AB31" s="539">
        <v>356.0</v>
      </c>
      <c r="AC31" s="529"/>
      <c r="AD31" s="529"/>
      <c r="AE31" s="529"/>
      <c r="AF31" s="529"/>
      <c r="AG31" s="529"/>
      <c r="AH31" s="529"/>
      <c r="AI31" s="529"/>
      <c r="AJ31" s="529"/>
      <c r="AK31" s="529"/>
      <c r="AL31" s="529"/>
      <c r="AM31" s="533" t="s">
        <v>3885</v>
      </c>
      <c r="AN31" s="533" t="s">
        <v>2034</v>
      </c>
      <c r="AO31" s="529"/>
      <c r="AP31" s="533" t="s">
        <v>3886</v>
      </c>
      <c r="AQ31" s="533" t="s">
        <v>3766</v>
      </c>
      <c r="AR31" s="533" t="s">
        <v>960</v>
      </c>
    </row>
    <row r="32" ht="12.75" customHeight="1">
      <c r="A32" s="529"/>
      <c r="B32" s="533" t="s">
        <v>752</v>
      </c>
      <c r="C32" s="533" t="s">
        <v>2523</v>
      </c>
      <c r="D32" s="529"/>
      <c r="E32" s="533" t="s">
        <v>2093</v>
      </c>
      <c r="F32" s="533" t="s">
        <v>2092</v>
      </c>
      <c r="G32" s="529"/>
      <c r="H32" s="529"/>
      <c r="I32" s="529"/>
      <c r="J32" s="529"/>
      <c r="K32" s="529"/>
      <c r="L32" s="529"/>
      <c r="M32" s="529"/>
      <c r="N32" s="529"/>
      <c r="O32" s="529"/>
      <c r="P32" s="529"/>
      <c r="Q32" s="529"/>
      <c r="R32" s="529"/>
      <c r="S32" s="529"/>
      <c r="T32" s="509" t="s">
        <v>3745</v>
      </c>
      <c r="U32" s="533" t="s">
        <v>3766</v>
      </c>
      <c r="V32" s="533" t="s">
        <v>1040</v>
      </c>
      <c r="W32" s="529"/>
      <c r="X32" s="529"/>
      <c r="Y32" s="529"/>
      <c r="Z32" s="529"/>
      <c r="AA32" s="509" t="s">
        <v>2544</v>
      </c>
      <c r="AB32" s="539">
        <v>360.0</v>
      </c>
      <c r="AC32" s="529"/>
      <c r="AD32" s="529"/>
      <c r="AE32" s="529"/>
      <c r="AF32" s="529"/>
      <c r="AG32" s="529"/>
      <c r="AH32" s="529"/>
      <c r="AI32" s="529"/>
      <c r="AJ32" s="529"/>
      <c r="AK32" s="529"/>
      <c r="AL32" s="529"/>
      <c r="AM32" s="533" t="s">
        <v>3887</v>
      </c>
      <c r="AN32" s="533" t="s">
        <v>2092</v>
      </c>
      <c r="AO32" s="529"/>
      <c r="AP32" s="509" t="s">
        <v>3888</v>
      </c>
      <c r="AQ32" s="533" t="s">
        <v>3766</v>
      </c>
      <c r="AR32" s="533" t="s">
        <v>1040</v>
      </c>
    </row>
    <row r="33" ht="12.75" customHeight="1">
      <c r="A33" s="529"/>
      <c r="B33" s="533" t="s">
        <v>754</v>
      </c>
      <c r="C33" s="533" t="s">
        <v>2559</v>
      </c>
      <c r="D33" s="529"/>
      <c r="E33" s="533" t="s">
        <v>2148</v>
      </c>
      <c r="F33" s="533" t="s">
        <v>2147</v>
      </c>
      <c r="G33" s="529"/>
      <c r="H33" s="529"/>
      <c r="I33" s="529"/>
      <c r="J33" s="529"/>
      <c r="K33" s="529"/>
      <c r="L33" s="529"/>
      <c r="M33" s="529"/>
      <c r="N33" s="529"/>
      <c r="O33" s="529"/>
      <c r="P33" s="529"/>
      <c r="Q33" s="529"/>
      <c r="R33" s="529"/>
      <c r="S33" s="529"/>
      <c r="T33" s="509" t="s">
        <v>3759</v>
      </c>
      <c r="U33" s="533" t="s">
        <v>3766</v>
      </c>
      <c r="V33" s="533" t="s">
        <v>1120</v>
      </c>
      <c r="W33" s="529"/>
      <c r="X33" s="529"/>
      <c r="Y33" s="529"/>
      <c r="Z33" s="529"/>
      <c r="AA33" s="509" t="s">
        <v>2579</v>
      </c>
      <c r="AB33" s="539">
        <v>876.0</v>
      </c>
      <c r="AC33" s="529"/>
      <c r="AD33" s="529"/>
      <c r="AE33" s="529"/>
      <c r="AF33" s="529"/>
      <c r="AG33" s="529"/>
      <c r="AH33" s="529"/>
      <c r="AI33" s="529"/>
      <c r="AJ33" s="529"/>
      <c r="AK33" s="529"/>
      <c r="AL33" s="529"/>
      <c r="AM33" s="533" t="s">
        <v>3889</v>
      </c>
      <c r="AN33" s="533" t="s">
        <v>2147</v>
      </c>
      <c r="AO33" s="529"/>
      <c r="AP33" s="509" t="s">
        <v>3890</v>
      </c>
      <c r="AQ33" s="533" t="s">
        <v>3766</v>
      </c>
      <c r="AR33" s="533" t="s">
        <v>1120</v>
      </c>
    </row>
    <row r="34" ht="12.75" customHeight="1">
      <c r="A34" s="529"/>
      <c r="B34" s="533" t="s">
        <v>756</v>
      </c>
      <c r="C34" s="533" t="s">
        <v>2594</v>
      </c>
      <c r="D34" s="529"/>
      <c r="E34" s="533" t="s">
        <v>2198</v>
      </c>
      <c r="F34" s="533" t="s">
        <v>2197</v>
      </c>
      <c r="G34" s="529"/>
      <c r="H34" s="529"/>
      <c r="I34" s="529"/>
      <c r="J34" s="529"/>
      <c r="K34" s="529"/>
      <c r="L34" s="529"/>
      <c r="M34" s="529"/>
      <c r="N34" s="529"/>
      <c r="O34" s="529"/>
      <c r="P34" s="529"/>
      <c r="Q34" s="529"/>
      <c r="R34" s="529"/>
      <c r="S34" s="529"/>
      <c r="T34" s="509" t="s">
        <v>3771</v>
      </c>
      <c r="U34" s="533" t="s">
        <v>3766</v>
      </c>
      <c r="V34" s="533" t="s">
        <v>1198</v>
      </c>
      <c r="W34" s="529"/>
      <c r="X34" s="529"/>
      <c r="Y34" s="529"/>
      <c r="Z34" s="529"/>
      <c r="AA34" s="509" t="s">
        <v>2614</v>
      </c>
      <c r="AB34" s="539">
        <v>800.0</v>
      </c>
      <c r="AC34" s="529"/>
      <c r="AD34" s="529"/>
      <c r="AE34" s="529"/>
      <c r="AF34" s="529"/>
      <c r="AG34" s="529"/>
      <c r="AH34" s="529"/>
      <c r="AI34" s="529"/>
      <c r="AJ34" s="529"/>
      <c r="AK34" s="529"/>
      <c r="AL34" s="529"/>
      <c r="AM34" s="533" t="s">
        <v>3891</v>
      </c>
      <c r="AN34" s="533" t="s">
        <v>2197</v>
      </c>
      <c r="AO34" s="529"/>
      <c r="AP34" s="509" t="s">
        <v>3892</v>
      </c>
      <c r="AQ34" s="533" t="s">
        <v>3766</v>
      </c>
      <c r="AR34" s="533" t="s">
        <v>1198</v>
      </c>
    </row>
    <row r="35" ht="12.75" customHeight="1">
      <c r="A35" s="529"/>
      <c r="B35" s="533" t="s">
        <v>758</v>
      </c>
      <c r="C35" s="533" t="s">
        <v>2628</v>
      </c>
      <c r="D35" s="529"/>
      <c r="E35" s="533" t="s">
        <v>2247</v>
      </c>
      <c r="F35" s="533" t="s">
        <v>2246</v>
      </c>
      <c r="G35" s="529"/>
      <c r="H35" s="529"/>
      <c r="I35" s="529"/>
      <c r="J35" s="529"/>
      <c r="K35" s="529"/>
      <c r="L35" s="529"/>
      <c r="M35" s="529"/>
      <c r="N35" s="529"/>
      <c r="O35" s="529"/>
      <c r="P35" s="529"/>
      <c r="Q35" s="529"/>
      <c r="R35" s="529"/>
      <c r="S35" s="529"/>
      <c r="T35" s="509" t="s">
        <v>3779</v>
      </c>
      <c r="U35" s="533" t="s">
        <v>3766</v>
      </c>
      <c r="V35" s="533" t="s">
        <v>1275</v>
      </c>
      <c r="W35" s="529"/>
      <c r="X35" s="529"/>
      <c r="Y35" s="529"/>
      <c r="Z35" s="529"/>
      <c r="AA35" s="509" t="s">
        <v>2647</v>
      </c>
      <c r="AB35" s="539">
        <v>804.0</v>
      </c>
      <c r="AC35" s="529"/>
      <c r="AD35" s="529"/>
      <c r="AE35" s="529"/>
      <c r="AF35" s="529"/>
      <c r="AG35" s="529"/>
      <c r="AH35" s="529"/>
      <c r="AI35" s="529"/>
      <c r="AJ35" s="529"/>
      <c r="AK35" s="529"/>
      <c r="AL35" s="529"/>
      <c r="AM35" s="533" t="s">
        <v>3893</v>
      </c>
      <c r="AN35" s="533" t="s">
        <v>2246</v>
      </c>
      <c r="AO35" s="529"/>
      <c r="AP35" s="509" t="s">
        <v>3894</v>
      </c>
      <c r="AQ35" s="533" t="s">
        <v>3766</v>
      </c>
      <c r="AR35" s="533" t="s">
        <v>1275</v>
      </c>
    </row>
    <row r="36" ht="12.75" customHeight="1">
      <c r="A36" s="529"/>
      <c r="B36" s="533" t="s">
        <v>760</v>
      </c>
      <c r="C36" s="533" t="s">
        <v>2659</v>
      </c>
      <c r="D36" s="529"/>
      <c r="E36" s="533" t="s">
        <v>2295</v>
      </c>
      <c r="F36" s="533" t="s">
        <v>2294</v>
      </c>
      <c r="G36" s="529"/>
      <c r="H36" s="529"/>
      <c r="I36" s="529"/>
      <c r="J36" s="529"/>
      <c r="K36" s="529"/>
      <c r="L36" s="529"/>
      <c r="M36" s="529"/>
      <c r="N36" s="529"/>
      <c r="O36" s="529"/>
      <c r="P36" s="529"/>
      <c r="Q36" s="529"/>
      <c r="R36" s="529"/>
      <c r="S36" s="529"/>
      <c r="T36" s="509" t="s">
        <v>3786</v>
      </c>
      <c r="U36" s="533" t="s">
        <v>3766</v>
      </c>
      <c r="V36" s="533" t="s">
        <v>1348</v>
      </c>
      <c r="W36" s="529"/>
      <c r="X36" s="529"/>
      <c r="Y36" s="529"/>
      <c r="Z36" s="529"/>
      <c r="AA36" s="509" t="s">
        <v>2678</v>
      </c>
      <c r="AB36" s="539">
        <v>860.0</v>
      </c>
      <c r="AC36" s="529"/>
      <c r="AD36" s="529"/>
      <c r="AE36" s="529"/>
      <c r="AF36" s="529"/>
      <c r="AG36" s="529"/>
      <c r="AH36" s="529"/>
      <c r="AI36" s="529"/>
      <c r="AJ36" s="529"/>
      <c r="AK36" s="529"/>
      <c r="AL36" s="529"/>
      <c r="AM36" s="533" t="s">
        <v>3895</v>
      </c>
      <c r="AN36" s="533" t="s">
        <v>2294</v>
      </c>
      <c r="AO36" s="529"/>
      <c r="AP36" s="509" t="s">
        <v>3896</v>
      </c>
      <c r="AQ36" s="533" t="s">
        <v>3766</v>
      </c>
      <c r="AR36" s="533" t="s">
        <v>1348</v>
      </c>
    </row>
    <row r="37" ht="12.75" customHeight="1">
      <c r="A37" s="529"/>
      <c r="B37" s="533" t="s">
        <v>762</v>
      </c>
      <c r="C37" s="533" t="s">
        <v>2691</v>
      </c>
      <c r="D37" s="529"/>
      <c r="E37" s="533" t="s">
        <v>2342</v>
      </c>
      <c r="F37" s="533" t="s">
        <v>2341</v>
      </c>
      <c r="G37" s="529"/>
      <c r="H37" s="529"/>
      <c r="I37" s="529"/>
      <c r="J37" s="529"/>
      <c r="K37" s="529"/>
      <c r="L37" s="529"/>
      <c r="M37" s="529"/>
      <c r="N37" s="529"/>
      <c r="O37" s="529"/>
      <c r="P37" s="529"/>
      <c r="Q37" s="529"/>
      <c r="R37" s="529"/>
      <c r="S37" s="529"/>
      <c r="T37" s="509" t="s">
        <v>3792</v>
      </c>
      <c r="U37" s="533" t="s">
        <v>3766</v>
      </c>
      <c r="V37" s="533" t="s">
        <v>1420</v>
      </c>
      <c r="W37" s="529"/>
      <c r="X37" s="529"/>
      <c r="Y37" s="529"/>
      <c r="Z37" s="529"/>
      <c r="AA37" s="509" t="s">
        <v>2710</v>
      </c>
      <c r="AB37" s="539">
        <v>858.0</v>
      </c>
      <c r="AC37" s="529"/>
      <c r="AD37" s="529"/>
      <c r="AE37" s="529"/>
      <c r="AF37" s="529"/>
      <c r="AG37" s="529"/>
      <c r="AH37" s="529"/>
      <c r="AI37" s="529"/>
      <c r="AJ37" s="529"/>
      <c r="AK37" s="529"/>
      <c r="AL37" s="529"/>
      <c r="AM37" s="533" t="s">
        <v>3897</v>
      </c>
      <c r="AN37" s="533" t="s">
        <v>2341</v>
      </c>
      <c r="AO37" s="529"/>
      <c r="AP37" s="509" t="s">
        <v>3898</v>
      </c>
      <c r="AQ37" s="533" t="s">
        <v>3766</v>
      </c>
      <c r="AR37" s="533" t="s">
        <v>1420</v>
      </c>
    </row>
    <row r="38" ht="12.75" customHeight="1">
      <c r="A38" s="529"/>
      <c r="B38" s="533" t="s">
        <v>764</v>
      </c>
      <c r="C38" s="533" t="s">
        <v>2723</v>
      </c>
      <c r="D38" s="529"/>
      <c r="E38" s="533" t="s">
        <v>2388</v>
      </c>
      <c r="F38" s="533" t="s">
        <v>2387</v>
      </c>
      <c r="G38" s="529"/>
      <c r="H38" s="529"/>
      <c r="I38" s="529"/>
      <c r="J38" s="529"/>
      <c r="K38" s="529"/>
      <c r="L38" s="529"/>
      <c r="M38" s="529"/>
      <c r="N38" s="529"/>
      <c r="O38" s="529"/>
      <c r="P38" s="529"/>
      <c r="Q38" s="529"/>
      <c r="R38" s="529"/>
      <c r="S38" s="529"/>
      <c r="T38" s="509" t="s">
        <v>3798</v>
      </c>
      <c r="U38" s="533" t="s">
        <v>3766</v>
      </c>
      <c r="V38" s="533" t="s">
        <v>1489</v>
      </c>
      <c r="W38" s="529"/>
      <c r="X38" s="529"/>
      <c r="Y38" s="529"/>
      <c r="Z38" s="529"/>
      <c r="AA38" s="509" t="s">
        <v>2740</v>
      </c>
      <c r="AB38" s="539">
        <v>218.0</v>
      </c>
      <c r="AC38" s="529"/>
      <c r="AD38" s="529"/>
      <c r="AE38" s="529"/>
      <c r="AF38" s="529"/>
      <c r="AG38" s="529"/>
      <c r="AH38" s="529"/>
      <c r="AI38" s="529"/>
      <c r="AJ38" s="529"/>
      <c r="AK38" s="529"/>
      <c r="AL38" s="529"/>
      <c r="AM38" s="533" t="s">
        <v>3899</v>
      </c>
      <c r="AN38" s="533" t="s">
        <v>2387</v>
      </c>
      <c r="AO38" s="529"/>
      <c r="AP38" s="509" t="s">
        <v>3900</v>
      </c>
      <c r="AQ38" s="533" t="s">
        <v>3766</v>
      </c>
      <c r="AR38" s="533" t="s">
        <v>1489</v>
      </c>
    </row>
    <row r="39" ht="12.75" customHeight="1">
      <c r="A39" s="529"/>
      <c r="B39" s="533" t="s">
        <v>766</v>
      </c>
      <c r="C39" s="533" t="s">
        <v>2752</v>
      </c>
      <c r="D39" s="529"/>
      <c r="E39" s="533" t="s">
        <v>2432</v>
      </c>
      <c r="F39" s="533" t="s">
        <v>2431</v>
      </c>
      <c r="G39" s="529"/>
      <c r="H39" s="529"/>
      <c r="I39" s="529"/>
      <c r="J39" s="529"/>
      <c r="K39" s="529"/>
      <c r="L39" s="529"/>
      <c r="M39" s="529"/>
      <c r="N39" s="529"/>
      <c r="O39" s="529"/>
      <c r="P39" s="529"/>
      <c r="Q39" s="529"/>
      <c r="R39" s="529"/>
      <c r="S39" s="529"/>
      <c r="T39" s="509" t="s">
        <v>3768</v>
      </c>
      <c r="U39" s="533" t="s">
        <v>3766</v>
      </c>
      <c r="V39" s="533" t="s">
        <v>1555</v>
      </c>
      <c r="W39" s="529"/>
      <c r="X39" s="529"/>
      <c r="Y39" s="529"/>
      <c r="Z39" s="529"/>
      <c r="AA39" s="509" t="s">
        <v>2768</v>
      </c>
      <c r="AB39" s="539">
        <v>818.0</v>
      </c>
      <c r="AC39" s="529"/>
      <c r="AD39" s="529"/>
      <c r="AE39" s="529"/>
      <c r="AF39" s="529"/>
      <c r="AG39" s="529"/>
      <c r="AH39" s="529"/>
      <c r="AI39" s="529"/>
      <c r="AJ39" s="529"/>
      <c r="AK39" s="529"/>
      <c r="AL39" s="529"/>
      <c r="AM39" s="533" t="s">
        <v>3901</v>
      </c>
      <c r="AN39" s="533" t="s">
        <v>2431</v>
      </c>
      <c r="AO39" s="529"/>
      <c r="AP39" s="509" t="s">
        <v>3902</v>
      </c>
      <c r="AQ39" s="533" t="s">
        <v>3766</v>
      </c>
      <c r="AR39" s="533" t="s">
        <v>1555</v>
      </c>
    </row>
    <row r="40" ht="12.75" customHeight="1">
      <c r="A40" s="529"/>
      <c r="B40" s="533" t="s">
        <v>768</v>
      </c>
      <c r="C40" s="533" t="s">
        <v>2778</v>
      </c>
      <c r="D40" s="529"/>
      <c r="E40" s="533" t="s">
        <v>2472</v>
      </c>
      <c r="F40" s="533" t="s">
        <v>2471</v>
      </c>
      <c r="G40" s="529"/>
      <c r="H40" s="529"/>
      <c r="I40" s="529"/>
      <c r="J40" s="529"/>
      <c r="K40" s="529"/>
      <c r="L40" s="529"/>
      <c r="M40" s="529"/>
      <c r="N40" s="529"/>
      <c r="O40" s="529"/>
      <c r="P40" s="529"/>
      <c r="Q40" s="529"/>
      <c r="R40" s="529"/>
      <c r="S40" s="529"/>
      <c r="T40" s="533" t="s">
        <v>3717</v>
      </c>
      <c r="U40" s="533" t="s">
        <v>3777</v>
      </c>
      <c r="V40" s="533" t="s">
        <v>880</v>
      </c>
      <c r="W40" s="529"/>
      <c r="X40" s="529"/>
      <c r="Y40" s="529"/>
      <c r="Z40" s="529"/>
      <c r="AA40" s="509" t="s">
        <v>2791</v>
      </c>
      <c r="AB40" s="539">
        <v>233.0</v>
      </c>
      <c r="AC40" s="529"/>
      <c r="AD40" s="529"/>
      <c r="AE40" s="529"/>
      <c r="AF40" s="529"/>
      <c r="AG40" s="529"/>
      <c r="AH40" s="529"/>
      <c r="AI40" s="529"/>
      <c r="AJ40" s="529"/>
      <c r="AK40" s="529"/>
      <c r="AL40" s="529"/>
      <c r="AM40" s="533" t="s">
        <v>3903</v>
      </c>
      <c r="AN40" s="533" t="s">
        <v>2471</v>
      </c>
      <c r="AO40" s="529"/>
      <c r="AP40" s="533" t="s">
        <v>3904</v>
      </c>
      <c r="AQ40" s="533" t="s">
        <v>3777</v>
      </c>
      <c r="AR40" s="533" t="s">
        <v>880</v>
      </c>
    </row>
    <row r="41" ht="12.75" customHeight="1">
      <c r="A41" s="529"/>
      <c r="B41" s="533" t="s">
        <v>770</v>
      </c>
      <c r="C41" s="533" t="s">
        <v>2801</v>
      </c>
      <c r="D41" s="529"/>
      <c r="E41" s="533" t="s">
        <v>2510</v>
      </c>
      <c r="F41" s="533" t="s">
        <v>2509</v>
      </c>
      <c r="G41" s="529"/>
      <c r="H41" s="529"/>
      <c r="I41" s="529"/>
      <c r="J41" s="529"/>
      <c r="K41" s="529"/>
      <c r="L41" s="529"/>
      <c r="M41" s="529"/>
      <c r="N41" s="529"/>
      <c r="O41" s="529"/>
      <c r="P41" s="529"/>
      <c r="Q41" s="529"/>
      <c r="R41" s="529"/>
      <c r="S41" s="529"/>
      <c r="T41" s="533" t="s">
        <v>3731</v>
      </c>
      <c r="U41" s="533" t="s">
        <v>3777</v>
      </c>
      <c r="V41" s="533" t="s">
        <v>960</v>
      </c>
      <c r="W41" s="529"/>
      <c r="X41" s="529"/>
      <c r="Y41" s="529"/>
      <c r="Z41" s="529"/>
      <c r="AA41" s="509" t="s">
        <v>2814</v>
      </c>
      <c r="AB41" s="539">
        <v>231.0</v>
      </c>
      <c r="AC41" s="529"/>
      <c r="AD41" s="529"/>
      <c r="AE41" s="529"/>
      <c r="AF41" s="529"/>
      <c r="AG41" s="529"/>
      <c r="AH41" s="529"/>
      <c r="AI41" s="529"/>
      <c r="AJ41" s="529"/>
      <c r="AK41" s="529"/>
      <c r="AL41" s="529"/>
      <c r="AM41" s="533" t="s">
        <v>3905</v>
      </c>
      <c r="AN41" s="533" t="s">
        <v>2509</v>
      </c>
      <c r="AO41" s="529"/>
      <c r="AP41" s="533" t="s">
        <v>3906</v>
      </c>
      <c r="AQ41" s="533" t="s">
        <v>3777</v>
      </c>
      <c r="AR41" s="533" t="s">
        <v>960</v>
      </c>
    </row>
    <row r="42" ht="12.75" customHeight="1">
      <c r="A42" s="529"/>
      <c r="B42" s="533" t="s">
        <v>772</v>
      </c>
      <c r="C42" s="533" t="s">
        <v>2824</v>
      </c>
      <c r="D42" s="529"/>
      <c r="E42" s="533" t="s">
        <v>2546</v>
      </c>
      <c r="F42" s="533" t="s">
        <v>2545</v>
      </c>
      <c r="G42" s="529"/>
      <c r="H42" s="529"/>
      <c r="I42" s="529"/>
      <c r="J42" s="529"/>
      <c r="K42" s="529"/>
      <c r="L42" s="529"/>
      <c r="M42" s="529"/>
      <c r="N42" s="529"/>
      <c r="O42" s="529"/>
      <c r="P42" s="529"/>
      <c r="Q42" s="529"/>
      <c r="R42" s="529"/>
      <c r="S42" s="529"/>
      <c r="T42" s="509" t="s">
        <v>3746</v>
      </c>
      <c r="U42" s="533" t="s">
        <v>3777</v>
      </c>
      <c r="V42" s="533" t="s">
        <v>1040</v>
      </c>
      <c r="W42" s="529"/>
      <c r="X42" s="529"/>
      <c r="Y42" s="529"/>
      <c r="Z42" s="529"/>
      <c r="AA42" s="509" t="s">
        <v>2837</v>
      </c>
      <c r="AB42" s="539">
        <v>232.0</v>
      </c>
      <c r="AC42" s="529"/>
      <c r="AD42" s="529"/>
      <c r="AE42" s="529"/>
      <c r="AF42" s="529"/>
      <c r="AG42" s="529"/>
      <c r="AH42" s="529"/>
      <c r="AI42" s="529"/>
      <c r="AJ42" s="529"/>
      <c r="AK42" s="529"/>
      <c r="AL42" s="529"/>
      <c r="AM42" s="533" t="s">
        <v>3907</v>
      </c>
      <c r="AN42" s="533" t="s">
        <v>2545</v>
      </c>
      <c r="AO42" s="529"/>
      <c r="AP42" s="509" t="s">
        <v>3908</v>
      </c>
      <c r="AQ42" s="533" t="s">
        <v>3777</v>
      </c>
      <c r="AR42" s="533" t="s">
        <v>1040</v>
      </c>
    </row>
    <row r="43" ht="12.75" customHeight="1">
      <c r="A43" s="529"/>
      <c r="B43" s="533" t="s">
        <v>774</v>
      </c>
      <c r="C43" s="533" t="s">
        <v>2847</v>
      </c>
      <c r="D43" s="529"/>
      <c r="E43" s="533" t="s">
        <v>2581</v>
      </c>
      <c r="F43" s="533" t="s">
        <v>2580</v>
      </c>
      <c r="G43" s="529"/>
      <c r="H43" s="529"/>
      <c r="I43" s="529"/>
      <c r="J43" s="529"/>
      <c r="K43" s="529"/>
      <c r="L43" s="529"/>
      <c r="M43" s="529"/>
      <c r="N43" s="529"/>
      <c r="O43" s="529"/>
      <c r="P43" s="529"/>
      <c r="Q43" s="529"/>
      <c r="R43" s="529"/>
      <c r="S43" s="529"/>
      <c r="T43" s="509" t="s">
        <v>3760</v>
      </c>
      <c r="U43" s="533" t="s">
        <v>3777</v>
      </c>
      <c r="V43" s="533" t="s">
        <v>1120</v>
      </c>
      <c r="W43" s="529"/>
      <c r="X43" s="529"/>
      <c r="Y43" s="529"/>
      <c r="Z43" s="529"/>
      <c r="AA43" s="509" t="s">
        <v>2860</v>
      </c>
      <c r="AB43" s="539">
        <v>222.0</v>
      </c>
      <c r="AC43" s="529"/>
      <c r="AD43" s="529"/>
      <c r="AE43" s="529"/>
      <c r="AF43" s="529"/>
      <c r="AG43" s="529"/>
      <c r="AH43" s="529"/>
      <c r="AI43" s="529"/>
      <c r="AJ43" s="529"/>
      <c r="AK43" s="529"/>
      <c r="AL43" s="529"/>
      <c r="AM43" s="533" t="s">
        <v>3909</v>
      </c>
      <c r="AN43" s="533" t="s">
        <v>2580</v>
      </c>
      <c r="AO43" s="529"/>
      <c r="AP43" s="509" t="s">
        <v>3910</v>
      </c>
      <c r="AQ43" s="533" t="s">
        <v>3777</v>
      </c>
      <c r="AR43" s="533" t="s">
        <v>1120</v>
      </c>
    </row>
    <row r="44" ht="12.75" customHeight="1">
      <c r="A44" s="529"/>
      <c r="B44" s="533" t="s">
        <v>776</v>
      </c>
      <c r="C44" s="533" t="s">
        <v>2870</v>
      </c>
      <c r="D44" s="529"/>
      <c r="E44" s="533" t="s">
        <v>2616</v>
      </c>
      <c r="F44" s="533" t="s">
        <v>2615</v>
      </c>
      <c r="G44" s="529"/>
      <c r="H44" s="529"/>
      <c r="I44" s="529"/>
      <c r="J44" s="529"/>
      <c r="K44" s="529"/>
      <c r="L44" s="529"/>
      <c r="M44" s="529"/>
      <c r="N44" s="529"/>
      <c r="O44" s="529"/>
      <c r="P44" s="529"/>
      <c r="Q44" s="529"/>
      <c r="R44" s="529"/>
      <c r="S44" s="529"/>
      <c r="T44" s="509" t="s">
        <v>3772</v>
      </c>
      <c r="U44" s="533" t="s">
        <v>3777</v>
      </c>
      <c r="V44" s="533" t="s">
        <v>1198</v>
      </c>
      <c r="W44" s="529"/>
      <c r="X44" s="529"/>
      <c r="Y44" s="529"/>
      <c r="Z44" s="529"/>
      <c r="AA44" s="509" t="s">
        <v>2883</v>
      </c>
      <c r="AB44" s="539" t="s">
        <v>2882</v>
      </c>
      <c r="AC44" s="529"/>
      <c r="AD44" s="529"/>
      <c r="AE44" s="529"/>
      <c r="AF44" s="529"/>
      <c r="AG44" s="529"/>
      <c r="AH44" s="529"/>
      <c r="AI44" s="529"/>
      <c r="AJ44" s="529"/>
      <c r="AK44" s="529"/>
      <c r="AL44" s="529"/>
      <c r="AM44" s="533" t="s">
        <v>3911</v>
      </c>
      <c r="AN44" s="533" t="s">
        <v>2615</v>
      </c>
      <c r="AO44" s="529"/>
      <c r="AP44" s="509" t="s">
        <v>3912</v>
      </c>
      <c r="AQ44" s="533" t="s">
        <v>3777</v>
      </c>
      <c r="AR44" s="533" t="s">
        <v>1198</v>
      </c>
    </row>
    <row r="45" ht="12.75" customHeight="1">
      <c r="A45" s="529"/>
      <c r="B45" s="533" t="s">
        <v>778</v>
      </c>
      <c r="C45" s="533" t="s">
        <v>2893</v>
      </c>
      <c r="D45" s="529"/>
      <c r="E45" s="533" t="s">
        <v>1694</v>
      </c>
      <c r="F45" s="533" t="s">
        <v>2648</v>
      </c>
      <c r="G45" s="529"/>
      <c r="H45" s="529"/>
      <c r="I45" s="529"/>
      <c r="J45" s="529"/>
      <c r="K45" s="529"/>
      <c r="L45" s="529"/>
      <c r="M45" s="529"/>
      <c r="N45" s="529"/>
      <c r="O45" s="529"/>
      <c r="P45" s="529"/>
      <c r="Q45" s="529"/>
      <c r="R45" s="529"/>
      <c r="S45" s="529"/>
      <c r="T45" s="509" t="s">
        <v>3780</v>
      </c>
      <c r="U45" s="533" t="s">
        <v>3777</v>
      </c>
      <c r="V45" s="533" t="s">
        <v>1275</v>
      </c>
      <c r="W45" s="529"/>
      <c r="X45" s="529"/>
      <c r="Y45" s="529"/>
      <c r="Z45" s="529"/>
      <c r="AA45" s="509" t="s">
        <v>2904</v>
      </c>
      <c r="AB45" s="539" t="s">
        <v>2903</v>
      </c>
      <c r="AC45" s="529"/>
      <c r="AD45" s="529"/>
      <c r="AE45" s="529"/>
      <c r="AF45" s="529"/>
      <c r="AG45" s="529"/>
      <c r="AH45" s="529"/>
      <c r="AI45" s="529"/>
      <c r="AJ45" s="529"/>
      <c r="AK45" s="529"/>
      <c r="AL45" s="529"/>
      <c r="AM45" s="533" t="s">
        <v>3913</v>
      </c>
      <c r="AN45" s="533" t="s">
        <v>2648</v>
      </c>
      <c r="AO45" s="529"/>
      <c r="AP45" s="509" t="s">
        <v>3914</v>
      </c>
      <c r="AQ45" s="533" t="s">
        <v>3777</v>
      </c>
      <c r="AR45" s="533" t="s">
        <v>1275</v>
      </c>
    </row>
    <row r="46" ht="12.75" customHeight="1">
      <c r="A46" s="529"/>
      <c r="B46" s="533" t="s">
        <v>780</v>
      </c>
      <c r="C46" s="533" t="s">
        <v>2913</v>
      </c>
      <c r="D46" s="529"/>
      <c r="E46" s="533" t="s">
        <v>2680</v>
      </c>
      <c r="F46" s="533" t="s">
        <v>2679</v>
      </c>
      <c r="G46" s="529"/>
      <c r="H46" s="529"/>
      <c r="I46" s="529"/>
      <c r="J46" s="529"/>
      <c r="K46" s="529"/>
      <c r="L46" s="529"/>
      <c r="M46" s="529"/>
      <c r="N46" s="529"/>
      <c r="O46" s="529"/>
      <c r="P46" s="529"/>
      <c r="Q46" s="529"/>
      <c r="R46" s="529"/>
      <c r="S46" s="529"/>
      <c r="T46" s="509" t="s">
        <v>3787</v>
      </c>
      <c r="U46" s="533" t="s">
        <v>3777</v>
      </c>
      <c r="V46" s="533" t="s">
        <v>1348</v>
      </c>
      <c r="W46" s="529"/>
      <c r="X46" s="529"/>
      <c r="Y46" s="529"/>
      <c r="Z46" s="529"/>
      <c r="AA46" s="509" t="s">
        <v>2922</v>
      </c>
      <c r="AB46" s="539">
        <v>248.0</v>
      </c>
      <c r="AC46" s="529"/>
      <c r="AD46" s="529"/>
      <c r="AE46" s="529"/>
      <c r="AF46" s="529"/>
      <c r="AG46" s="529"/>
      <c r="AH46" s="529"/>
      <c r="AI46" s="529"/>
      <c r="AJ46" s="529"/>
      <c r="AK46" s="529"/>
      <c r="AL46" s="529"/>
      <c r="AM46" s="533" t="s">
        <v>3915</v>
      </c>
      <c r="AN46" s="533" t="s">
        <v>2679</v>
      </c>
      <c r="AO46" s="529"/>
      <c r="AP46" s="509" t="s">
        <v>3916</v>
      </c>
      <c r="AQ46" s="533" t="s">
        <v>3777</v>
      </c>
      <c r="AR46" s="533" t="s">
        <v>1348</v>
      </c>
    </row>
    <row r="47" ht="12.75" customHeight="1">
      <c r="A47" s="529"/>
      <c r="B47" s="533" t="s">
        <v>782</v>
      </c>
      <c r="C47" s="533" t="s">
        <v>2930</v>
      </c>
      <c r="D47" s="529"/>
      <c r="E47" s="533" t="s">
        <v>2712</v>
      </c>
      <c r="F47" s="533" t="s">
        <v>2711</v>
      </c>
      <c r="G47" s="529"/>
      <c r="H47" s="529"/>
      <c r="I47" s="529"/>
      <c r="J47" s="529"/>
      <c r="K47" s="529"/>
      <c r="L47" s="529"/>
      <c r="M47" s="529"/>
      <c r="N47" s="529"/>
      <c r="O47" s="529"/>
      <c r="P47" s="529"/>
      <c r="Q47" s="529"/>
      <c r="R47" s="529"/>
      <c r="S47" s="529"/>
      <c r="T47" s="509" t="s">
        <v>3793</v>
      </c>
      <c r="U47" s="533" t="s">
        <v>3777</v>
      </c>
      <c r="V47" s="533" t="s">
        <v>1420</v>
      </c>
      <c r="W47" s="529"/>
      <c r="X47" s="529"/>
      <c r="Y47" s="529"/>
      <c r="Z47" s="529"/>
      <c r="AA47" s="509" t="s">
        <v>2938</v>
      </c>
      <c r="AB47" s="539">
        <v>512.0</v>
      </c>
      <c r="AC47" s="529"/>
      <c r="AD47" s="529"/>
      <c r="AE47" s="529"/>
      <c r="AF47" s="529"/>
      <c r="AG47" s="529"/>
      <c r="AH47" s="529"/>
      <c r="AI47" s="529"/>
      <c r="AJ47" s="529"/>
      <c r="AK47" s="529"/>
      <c r="AL47" s="529"/>
      <c r="AM47" s="533" t="s">
        <v>3917</v>
      </c>
      <c r="AN47" s="533" t="s">
        <v>2711</v>
      </c>
      <c r="AO47" s="529"/>
      <c r="AP47" s="509" t="s">
        <v>3918</v>
      </c>
      <c r="AQ47" s="533" t="s">
        <v>3777</v>
      </c>
      <c r="AR47" s="533" t="s">
        <v>1420</v>
      </c>
    </row>
    <row r="48" ht="12.75" customHeight="1">
      <c r="A48" s="529"/>
      <c r="B48" s="533" t="s">
        <v>784</v>
      </c>
      <c r="C48" s="533" t="s">
        <v>2946</v>
      </c>
      <c r="D48" s="529"/>
      <c r="E48" s="533" t="s">
        <v>2742</v>
      </c>
      <c r="F48" s="533" t="s">
        <v>2741</v>
      </c>
      <c r="G48" s="529"/>
      <c r="H48" s="529"/>
      <c r="I48" s="529"/>
      <c r="J48" s="529"/>
      <c r="K48" s="529"/>
      <c r="L48" s="529"/>
      <c r="M48" s="529"/>
      <c r="N48" s="529"/>
      <c r="O48" s="529"/>
      <c r="P48" s="529"/>
      <c r="Q48" s="529"/>
      <c r="R48" s="529"/>
      <c r="S48" s="529"/>
      <c r="T48" s="509" t="s">
        <v>3799</v>
      </c>
      <c r="U48" s="533" t="s">
        <v>3777</v>
      </c>
      <c r="V48" s="533" t="s">
        <v>1489</v>
      </c>
      <c r="W48" s="529"/>
      <c r="X48" s="529"/>
      <c r="Y48" s="529"/>
      <c r="Z48" s="529"/>
      <c r="AA48" s="509" t="s">
        <v>2953</v>
      </c>
      <c r="AB48" s="539">
        <v>528.0</v>
      </c>
      <c r="AC48" s="529"/>
      <c r="AD48" s="529"/>
      <c r="AE48" s="529"/>
      <c r="AF48" s="529"/>
      <c r="AG48" s="529"/>
      <c r="AH48" s="529"/>
      <c r="AI48" s="529"/>
      <c r="AJ48" s="529"/>
      <c r="AK48" s="529"/>
      <c r="AL48" s="529"/>
      <c r="AM48" s="533" t="s">
        <v>3919</v>
      </c>
      <c r="AN48" s="533" t="s">
        <v>2741</v>
      </c>
      <c r="AO48" s="529"/>
      <c r="AP48" s="509" t="s">
        <v>3920</v>
      </c>
      <c r="AQ48" s="533" t="s">
        <v>3777</v>
      </c>
      <c r="AR48" s="533" t="s">
        <v>1489</v>
      </c>
    </row>
    <row r="49" ht="12.75" customHeight="1">
      <c r="A49" s="529"/>
      <c r="B49" s="533" t="s">
        <v>786</v>
      </c>
      <c r="C49" s="533" t="s">
        <v>2961</v>
      </c>
      <c r="D49" s="529"/>
      <c r="E49" s="533" t="s">
        <v>3921</v>
      </c>
      <c r="F49" s="533" t="s">
        <v>3922</v>
      </c>
      <c r="G49" s="529"/>
      <c r="H49" s="529"/>
      <c r="I49" s="529"/>
      <c r="J49" s="529"/>
      <c r="K49" s="529"/>
      <c r="L49" s="529"/>
      <c r="M49" s="529"/>
      <c r="N49" s="529"/>
      <c r="O49" s="529"/>
      <c r="P49" s="529"/>
      <c r="Q49" s="529"/>
      <c r="R49" s="529"/>
      <c r="S49" s="529"/>
      <c r="T49" s="509" t="s">
        <v>3769</v>
      </c>
      <c r="U49" s="533" t="s">
        <v>3777</v>
      </c>
      <c r="V49" s="533" t="s">
        <v>1555</v>
      </c>
      <c r="W49" s="529"/>
      <c r="X49" s="529"/>
      <c r="Y49" s="529"/>
      <c r="Z49" s="529"/>
      <c r="AA49" s="509" t="s">
        <v>2966</v>
      </c>
      <c r="AB49" s="539">
        <v>288.0</v>
      </c>
      <c r="AC49" s="529"/>
      <c r="AD49" s="529"/>
      <c r="AE49" s="529"/>
      <c r="AF49" s="529"/>
      <c r="AG49" s="529"/>
      <c r="AH49" s="529"/>
      <c r="AI49" s="529"/>
      <c r="AJ49" s="529"/>
      <c r="AK49" s="529"/>
      <c r="AL49" s="529"/>
      <c r="AM49" s="533" t="s">
        <v>3923</v>
      </c>
      <c r="AN49" s="533" t="s">
        <v>2769</v>
      </c>
      <c r="AO49" s="529"/>
      <c r="AP49" s="509" t="s">
        <v>3924</v>
      </c>
      <c r="AQ49" s="533" t="s">
        <v>3777</v>
      </c>
      <c r="AR49" s="533" t="s">
        <v>1555</v>
      </c>
    </row>
    <row r="50" ht="12.75" customHeight="1">
      <c r="A50" s="529"/>
      <c r="B50" s="533" t="s">
        <v>788</v>
      </c>
      <c r="C50" s="533" t="s">
        <v>2973</v>
      </c>
      <c r="D50" s="529"/>
      <c r="E50" s="533" t="s">
        <v>3925</v>
      </c>
      <c r="F50" s="533" t="s">
        <v>3926</v>
      </c>
      <c r="G50" s="529"/>
      <c r="H50" s="529"/>
      <c r="I50" s="529"/>
      <c r="J50" s="529"/>
      <c r="K50" s="529"/>
      <c r="L50" s="529"/>
      <c r="M50" s="529"/>
      <c r="N50" s="529"/>
      <c r="O50" s="529"/>
      <c r="P50" s="529"/>
      <c r="Q50" s="529"/>
      <c r="R50" s="529"/>
      <c r="S50" s="529"/>
      <c r="T50" s="533" t="s">
        <v>3718</v>
      </c>
      <c r="U50" s="533" t="s">
        <v>3784</v>
      </c>
      <c r="V50" s="533" t="s">
        <v>880</v>
      </c>
      <c r="W50" s="529"/>
      <c r="X50" s="529"/>
      <c r="Y50" s="529"/>
      <c r="Z50" s="529"/>
      <c r="AA50" s="509" t="s">
        <v>2978</v>
      </c>
      <c r="AB50" s="539">
        <v>132.0</v>
      </c>
      <c r="AC50" s="529"/>
      <c r="AD50" s="529"/>
      <c r="AE50" s="529"/>
      <c r="AF50" s="529"/>
      <c r="AG50" s="529"/>
      <c r="AH50" s="529"/>
      <c r="AI50" s="529"/>
      <c r="AJ50" s="529"/>
      <c r="AK50" s="529"/>
      <c r="AL50" s="529"/>
      <c r="AM50" s="533" t="s">
        <v>3927</v>
      </c>
      <c r="AN50" s="533" t="s">
        <v>2792</v>
      </c>
      <c r="AO50" s="529"/>
      <c r="AP50" s="533" t="s">
        <v>3928</v>
      </c>
      <c r="AQ50" s="533" t="s">
        <v>3784</v>
      </c>
      <c r="AR50" s="533" t="s">
        <v>880</v>
      </c>
    </row>
    <row r="51" ht="12.75" customHeight="1">
      <c r="A51" s="529"/>
      <c r="B51" s="533" t="s">
        <v>790</v>
      </c>
      <c r="C51" s="533" t="s">
        <v>2985</v>
      </c>
      <c r="D51" s="529"/>
      <c r="E51" s="533" t="s">
        <v>2770</v>
      </c>
      <c r="F51" s="533" t="s">
        <v>2769</v>
      </c>
      <c r="G51" s="529"/>
      <c r="H51" s="529"/>
      <c r="I51" s="529"/>
      <c r="J51" s="529"/>
      <c r="K51" s="529"/>
      <c r="L51" s="529"/>
      <c r="M51" s="529"/>
      <c r="N51" s="529"/>
      <c r="O51" s="529"/>
      <c r="P51" s="529"/>
      <c r="Q51" s="529"/>
      <c r="R51" s="529"/>
      <c r="S51" s="529"/>
      <c r="T51" s="533" t="s">
        <v>3732</v>
      </c>
      <c r="U51" s="533" t="s">
        <v>3784</v>
      </c>
      <c r="V51" s="533" t="s">
        <v>960</v>
      </c>
      <c r="W51" s="529"/>
      <c r="X51" s="529"/>
      <c r="Y51" s="529"/>
      <c r="Z51" s="529"/>
      <c r="AA51" s="509" t="s">
        <v>2990</v>
      </c>
      <c r="AB51" s="539">
        <v>831.0</v>
      </c>
      <c r="AC51" s="529"/>
      <c r="AD51" s="529"/>
      <c r="AE51" s="529"/>
      <c r="AF51" s="529"/>
      <c r="AG51" s="529"/>
      <c r="AH51" s="529"/>
      <c r="AI51" s="529"/>
      <c r="AJ51" s="529"/>
      <c r="AK51" s="529"/>
      <c r="AL51" s="529"/>
      <c r="AM51" s="533" t="s">
        <v>3929</v>
      </c>
      <c r="AN51" s="533" t="s">
        <v>2815</v>
      </c>
      <c r="AO51" s="529"/>
      <c r="AP51" s="533" t="s">
        <v>3930</v>
      </c>
      <c r="AQ51" s="533" t="s">
        <v>3784</v>
      </c>
      <c r="AR51" s="533" t="s">
        <v>960</v>
      </c>
    </row>
    <row r="52" ht="12.75" customHeight="1">
      <c r="A52" s="529"/>
      <c r="B52" s="529"/>
      <c r="C52" s="529"/>
      <c r="D52" s="529"/>
      <c r="E52" s="533" t="s">
        <v>2793</v>
      </c>
      <c r="F52" s="533" t="s">
        <v>2792</v>
      </c>
      <c r="G52" s="529"/>
      <c r="H52" s="529"/>
      <c r="I52" s="529"/>
      <c r="J52" s="529"/>
      <c r="K52" s="529"/>
      <c r="L52" s="529"/>
      <c r="M52" s="529"/>
      <c r="N52" s="529"/>
      <c r="O52" s="529"/>
      <c r="P52" s="529"/>
      <c r="Q52" s="529"/>
      <c r="R52" s="529"/>
      <c r="S52" s="529"/>
      <c r="T52" s="509" t="s">
        <v>3747</v>
      </c>
      <c r="U52" s="533" t="s">
        <v>3784</v>
      </c>
      <c r="V52" s="533" t="s">
        <v>1040</v>
      </c>
      <c r="W52" s="529"/>
      <c r="X52" s="529"/>
      <c r="Y52" s="529"/>
      <c r="Z52" s="529"/>
      <c r="AA52" s="509" t="s">
        <v>3003</v>
      </c>
      <c r="AB52" s="539">
        <v>328.0</v>
      </c>
      <c r="AC52" s="529"/>
      <c r="AD52" s="529"/>
      <c r="AE52" s="529"/>
      <c r="AF52" s="529"/>
      <c r="AG52" s="529"/>
      <c r="AH52" s="529"/>
      <c r="AI52" s="529"/>
      <c r="AJ52" s="529"/>
      <c r="AK52" s="529"/>
      <c r="AL52" s="529"/>
      <c r="AM52" s="533" t="s">
        <v>3931</v>
      </c>
      <c r="AN52" s="533" t="s">
        <v>2838</v>
      </c>
      <c r="AO52" s="529"/>
      <c r="AP52" s="509" t="s">
        <v>3932</v>
      </c>
      <c r="AQ52" s="533" t="s">
        <v>3784</v>
      </c>
      <c r="AR52" s="533" t="s">
        <v>1040</v>
      </c>
    </row>
    <row r="53" ht="12.75" customHeight="1">
      <c r="A53" s="529"/>
      <c r="B53" s="529"/>
      <c r="C53" s="529"/>
      <c r="D53" s="529"/>
      <c r="E53" s="533" t="s">
        <v>3933</v>
      </c>
      <c r="F53" s="533" t="s">
        <v>3934</v>
      </c>
      <c r="G53" s="529"/>
      <c r="H53" s="529"/>
      <c r="I53" s="529"/>
      <c r="J53" s="529"/>
      <c r="K53" s="529"/>
      <c r="L53" s="529"/>
      <c r="M53" s="529"/>
      <c r="N53" s="529"/>
      <c r="O53" s="529"/>
      <c r="P53" s="529"/>
      <c r="Q53" s="529"/>
      <c r="R53" s="529"/>
      <c r="S53" s="529"/>
      <c r="T53" s="509" t="s">
        <v>3761</v>
      </c>
      <c r="U53" s="533" t="s">
        <v>3784</v>
      </c>
      <c r="V53" s="533" t="s">
        <v>1120</v>
      </c>
      <c r="W53" s="529"/>
      <c r="X53" s="529"/>
      <c r="Y53" s="529"/>
      <c r="Z53" s="529"/>
      <c r="AA53" s="509" t="s">
        <v>3015</v>
      </c>
      <c r="AB53" s="539">
        <v>398.0</v>
      </c>
      <c r="AC53" s="529"/>
      <c r="AD53" s="529"/>
      <c r="AE53" s="529"/>
      <c r="AF53" s="529"/>
      <c r="AG53" s="529"/>
      <c r="AH53" s="529"/>
      <c r="AI53" s="529"/>
      <c r="AJ53" s="529"/>
      <c r="AK53" s="529"/>
      <c r="AL53" s="529"/>
      <c r="AM53" s="533" t="s">
        <v>3935</v>
      </c>
      <c r="AN53" s="533" t="s">
        <v>2861</v>
      </c>
      <c r="AO53" s="529"/>
      <c r="AP53" s="509" t="s">
        <v>3936</v>
      </c>
      <c r="AQ53" s="533" t="s">
        <v>3784</v>
      </c>
      <c r="AR53" s="533" t="s">
        <v>1120</v>
      </c>
    </row>
    <row r="54" ht="12.75" customHeight="1">
      <c r="A54" s="529"/>
      <c r="B54" s="529"/>
      <c r="C54" s="529"/>
      <c r="D54" s="529"/>
      <c r="E54" s="533" t="s">
        <v>3937</v>
      </c>
      <c r="F54" s="533" t="s">
        <v>3938</v>
      </c>
      <c r="G54" s="529"/>
      <c r="H54" s="529"/>
      <c r="I54" s="529"/>
      <c r="J54" s="529"/>
      <c r="K54" s="529"/>
      <c r="L54" s="529"/>
      <c r="M54" s="529"/>
      <c r="N54" s="529"/>
      <c r="O54" s="529"/>
      <c r="P54" s="529"/>
      <c r="Q54" s="529"/>
      <c r="R54" s="529"/>
      <c r="S54" s="529"/>
      <c r="T54" s="509" t="s">
        <v>3773</v>
      </c>
      <c r="U54" s="533" t="s">
        <v>3784</v>
      </c>
      <c r="V54" s="533" t="s">
        <v>1198</v>
      </c>
      <c r="W54" s="529"/>
      <c r="X54" s="529"/>
      <c r="Y54" s="529"/>
      <c r="Z54" s="529"/>
      <c r="AA54" s="509" t="s">
        <v>3027</v>
      </c>
      <c r="AB54" s="539">
        <v>634.0</v>
      </c>
      <c r="AC54" s="529"/>
      <c r="AD54" s="529"/>
      <c r="AE54" s="529"/>
      <c r="AF54" s="529"/>
      <c r="AG54" s="529"/>
      <c r="AH54" s="529"/>
      <c r="AI54" s="529"/>
      <c r="AJ54" s="529"/>
      <c r="AK54" s="529"/>
      <c r="AL54" s="529"/>
      <c r="AM54" s="533" t="s">
        <v>3939</v>
      </c>
      <c r="AN54" s="533" t="s">
        <v>2884</v>
      </c>
      <c r="AO54" s="529"/>
      <c r="AP54" s="509" t="s">
        <v>3940</v>
      </c>
      <c r="AQ54" s="533" t="s">
        <v>3784</v>
      </c>
      <c r="AR54" s="533" t="s">
        <v>1198</v>
      </c>
    </row>
    <row r="55" ht="12.75" customHeight="1">
      <c r="A55" s="529"/>
      <c r="B55" s="529"/>
      <c r="C55" s="529"/>
      <c r="D55" s="529"/>
      <c r="E55" s="533" t="s">
        <v>2816</v>
      </c>
      <c r="F55" s="533" t="s">
        <v>2815</v>
      </c>
      <c r="G55" s="529"/>
      <c r="H55" s="529"/>
      <c r="I55" s="529"/>
      <c r="J55" s="529"/>
      <c r="K55" s="529"/>
      <c r="L55" s="529"/>
      <c r="M55" s="529"/>
      <c r="N55" s="529"/>
      <c r="O55" s="529"/>
      <c r="P55" s="529"/>
      <c r="Q55" s="529"/>
      <c r="R55" s="529"/>
      <c r="S55" s="529"/>
      <c r="T55" s="509" t="s">
        <v>3781</v>
      </c>
      <c r="U55" s="533" t="s">
        <v>3784</v>
      </c>
      <c r="V55" s="533" t="s">
        <v>1275</v>
      </c>
      <c r="W55" s="529"/>
      <c r="X55" s="529"/>
      <c r="Y55" s="529"/>
      <c r="Z55" s="529"/>
      <c r="AA55" s="509" t="s">
        <v>3039</v>
      </c>
      <c r="AB55" s="539">
        <v>581.0</v>
      </c>
      <c r="AC55" s="529"/>
      <c r="AD55" s="529"/>
      <c r="AE55" s="529"/>
      <c r="AF55" s="529"/>
      <c r="AG55" s="529"/>
      <c r="AH55" s="529"/>
      <c r="AI55" s="529"/>
      <c r="AJ55" s="529"/>
      <c r="AK55" s="529"/>
      <c r="AL55" s="529"/>
      <c r="AM55" s="533" t="s">
        <v>3941</v>
      </c>
      <c r="AN55" s="533" t="s">
        <v>2905</v>
      </c>
      <c r="AO55" s="529"/>
      <c r="AP55" s="509" t="s">
        <v>3942</v>
      </c>
      <c r="AQ55" s="533" t="s">
        <v>3784</v>
      </c>
      <c r="AR55" s="533" t="s">
        <v>1275</v>
      </c>
    </row>
    <row r="56" ht="12.75" customHeight="1">
      <c r="A56" s="529"/>
      <c r="B56" s="529"/>
      <c r="C56" s="529"/>
      <c r="D56" s="529"/>
      <c r="E56" s="533" t="s">
        <v>2839</v>
      </c>
      <c r="F56" s="533" t="s">
        <v>2838</v>
      </c>
      <c r="G56" s="529"/>
      <c r="H56" s="529"/>
      <c r="I56" s="529"/>
      <c r="J56" s="529"/>
      <c r="K56" s="529"/>
      <c r="L56" s="529"/>
      <c r="M56" s="529"/>
      <c r="N56" s="529"/>
      <c r="O56" s="529"/>
      <c r="P56" s="529"/>
      <c r="Q56" s="529"/>
      <c r="R56" s="529"/>
      <c r="S56" s="529"/>
      <c r="T56" s="509" t="s">
        <v>3788</v>
      </c>
      <c r="U56" s="533" t="s">
        <v>3784</v>
      </c>
      <c r="V56" s="533" t="s">
        <v>1348</v>
      </c>
      <c r="W56" s="529"/>
      <c r="X56" s="529"/>
      <c r="Y56" s="529"/>
      <c r="Z56" s="529"/>
      <c r="AA56" s="509" t="s">
        <v>3051</v>
      </c>
      <c r="AB56" s="539">
        <v>124.0</v>
      </c>
      <c r="AC56" s="529"/>
      <c r="AD56" s="529"/>
      <c r="AE56" s="529"/>
      <c r="AF56" s="529"/>
      <c r="AG56" s="529"/>
      <c r="AH56" s="529"/>
      <c r="AI56" s="529"/>
      <c r="AJ56" s="529"/>
      <c r="AK56" s="529"/>
      <c r="AL56" s="529"/>
      <c r="AM56" s="533" t="s">
        <v>3943</v>
      </c>
      <c r="AN56" s="533" t="s">
        <v>2923</v>
      </c>
      <c r="AO56" s="529"/>
      <c r="AP56" s="509" t="s">
        <v>3944</v>
      </c>
      <c r="AQ56" s="533" t="s">
        <v>3784</v>
      </c>
      <c r="AR56" s="533" t="s">
        <v>1348</v>
      </c>
    </row>
    <row r="57" ht="12.75" customHeight="1">
      <c r="A57" s="529"/>
      <c r="B57" s="529"/>
      <c r="C57" s="529"/>
      <c r="D57" s="529"/>
      <c r="E57" s="533" t="s">
        <v>2862</v>
      </c>
      <c r="F57" s="533" t="s">
        <v>2861</v>
      </c>
      <c r="G57" s="529"/>
      <c r="H57" s="529"/>
      <c r="I57" s="529"/>
      <c r="J57" s="529"/>
      <c r="K57" s="529"/>
      <c r="L57" s="529"/>
      <c r="M57" s="529"/>
      <c r="N57" s="529"/>
      <c r="O57" s="529"/>
      <c r="P57" s="529"/>
      <c r="Q57" s="529"/>
      <c r="R57" s="529"/>
      <c r="S57" s="529"/>
      <c r="T57" s="509" t="s">
        <v>3794</v>
      </c>
      <c r="U57" s="533" t="s">
        <v>3784</v>
      </c>
      <c r="V57" s="533" t="s">
        <v>1420</v>
      </c>
      <c r="W57" s="529"/>
      <c r="X57" s="529"/>
      <c r="Y57" s="529"/>
      <c r="Z57" s="529"/>
      <c r="AA57" s="509" t="s">
        <v>3063</v>
      </c>
      <c r="AB57" s="539">
        <v>266.0</v>
      </c>
      <c r="AC57" s="529"/>
      <c r="AD57" s="529"/>
      <c r="AE57" s="529"/>
      <c r="AF57" s="529"/>
      <c r="AG57" s="529"/>
      <c r="AH57" s="529"/>
      <c r="AI57" s="529"/>
      <c r="AJ57" s="529"/>
      <c r="AK57" s="529"/>
      <c r="AL57" s="529"/>
      <c r="AM57" s="533" t="s">
        <v>3945</v>
      </c>
      <c r="AN57" s="533" t="s">
        <v>2939</v>
      </c>
      <c r="AO57" s="529"/>
      <c r="AP57" s="509" t="s">
        <v>3946</v>
      </c>
      <c r="AQ57" s="533" t="s">
        <v>3784</v>
      </c>
      <c r="AR57" s="533" t="s">
        <v>1420</v>
      </c>
    </row>
    <row r="58" ht="12.75" customHeight="1">
      <c r="A58" s="529"/>
      <c r="B58" s="529"/>
      <c r="C58" s="529"/>
      <c r="D58" s="529"/>
      <c r="E58" s="533" t="s">
        <v>2885</v>
      </c>
      <c r="F58" s="533" t="s">
        <v>2884</v>
      </c>
      <c r="G58" s="529"/>
      <c r="H58" s="529"/>
      <c r="I58" s="529"/>
      <c r="J58" s="529"/>
      <c r="K58" s="529"/>
      <c r="L58" s="529"/>
      <c r="M58" s="529"/>
      <c r="N58" s="529"/>
      <c r="O58" s="529"/>
      <c r="P58" s="529"/>
      <c r="Q58" s="529"/>
      <c r="R58" s="529"/>
      <c r="S58" s="529"/>
      <c r="T58" s="509" t="s">
        <v>3800</v>
      </c>
      <c r="U58" s="533" t="s">
        <v>3784</v>
      </c>
      <c r="V58" s="533" t="s">
        <v>1489</v>
      </c>
      <c r="W58" s="529"/>
      <c r="X58" s="529"/>
      <c r="Y58" s="529"/>
      <c r="Z58" s="529"/>
      <c r="AA58" s="509" t="s">
        <v>3075</v>
      </c>
      <c r="AB58" s="539">
        <v>120.0</v>
      </c>
      <c r="AC58" s="529"/>
      <c r="AD58" s="529"/>
      <c r="AE58" s="529"/>
      <c r="AF58" s="529"/>
      <c r="AG58" s="529"/>
      <c r="AH58" s="529"/>
      <c r="AI58" s="529"/>
      <c r="AJ58" s="529"/>
      <c r="AK58" s="529"/>
      <c r="AL58" s="529"/>
      <c r="AM58" s="533" t="s">
        <v>3947</v>
      </c>
      <c r="AN58" s="533" t="s">
        <v>2954</v>
      </c>
      <c r="AO58" s="529"/>
      <c r="AP58" s="509" t="s">
        <v>3948</v>
      </c>
      <c r="AQ58" s="533" t="s">
        <v>3784</v>
      </c>
      <c r="AR58" s="533" t="s">
        <v>1489</v>
      </c>
    </row>
    <row r="59" ht="12.75" customHeight="1">
      <c r="A59" s="529"/>
      <c r="B59" s="529"/>
      <c r="C59" s="529"/>
      <c r="D59" s="529"/>
      <c r="E59" s="533" t="s">
        <v>3949</v>
      </c>
      <c r="F59" s="533" t="s">
        <v>3950</v>
      </c>
      <c r="G59" s="529"/>
      <c r="H59" s="529"/>
      <c r="I59" s="529"/>
      <c r="J59" s="529"/>
      <c r="K59" s="529"/>
      <c r="L59" s="529"/>
      <c r="M59" s="529"/>
      <c r="N59" s="529"/>
      <c r="O59" s="529"/>
      <c r="P59" s="529"/>
      <c r="Q59" s="529"/>
      <c r="R59" s="529"/>
      <c r="S59" s="529"/>
      <c r="T59" s="533" t="s">
        <v>3719</v>
      </c>
      <c r="U59" s="533" t="s">
        <v>2903</v>
      </c>
      <c r="V59" s="533" t="s">
        <v>880</v>
      </c>
      <c r="W59" s="529"/>
      <c r="X59" s="529"/>
      <c r="Y59" s="529"/>
      <c r="Z59" s="529"/>
      <c r="AA59" s="509" t="s">
        <v>3085</v>
      </c>
      <c r="AB59" s="539">
        <v>270.0</v>
      </c>
      <c r="AC59" s="529"/>
      <c r="AD59" s="529"/>
      <c r="AE59" s="529"/>
      <c r="AF59" s="529"/>
      <c r="AG59" s="529"/>
      <c r="AH59" s="529"/>
      <c r="AI59" s="529"/>
      <c r="AJ59" s="529"/>
      <c r="AK59" s="529"/>
      <c r="AL59" s="529"/>
      <c r="AM59" s="533" t="s">
        <v>3951</v>
      </c>
      <c r="AN59" s="533" t="s">
        <v>2967</v>
      </c>
      <c r="AO59" s="529"/>
      <c r="AP59" s="533" t="s">
        <v>3952</v>
      </c>
      <c r="AQ59" s="533" t="s">
        <v>2903</v>
      </c>
      <c r="AR59" s="533" t="s">
        <v>880</v>
      </c>
    </row>
    <row r="60" ht="12.75" customHeight="1">
      <c r="A60" s="529"/>
      <c r="B60" s="529"/>
      <c r="C60" s="529"/>
      <c r="D60" s="529"/>
      <c r="E60" s="533" t="s">
        <v>3953</v>
      </c>
      <c r="F60" s="533" t="s">
        <v>3954</v>
      </c>
      <c r="G60" s="529"/>
      <c r="H60" s="529"/>
      <c r="I60" s="529"/>
      <c r="J60" s="529"/>
      <c r="K60" s="529"/>
      <c r="L60" s="529"/>
      <c r="M60" s="529"/>
      <c r="N60" s="529"/>
      <c r="O60" s="529"/>
      <c r="P60" s="529"/>
      <c r="Q60" s="529"/>
      <c r="R60" s="529"/>
      <c r="S60" s="529"/>
      <c r="T60" s="533" t="s">
        <v>3733</v>
      </c>
      <c r="U60" s="533" t="s">
        <v>2903</v>
      </c>
      <c r="V60" s="533" t="s">
        <v>960</v>
      </c>
      <c r="W60" s="529"/>
      <c r="X60" s="529"/>
      <c r="Y60" s="529"/>
      <c r="Z60" s="529"/>
      <c r="AA60" s="509" t="s">
        <v>3095</v>
      </c>
      <c r="AB60" s="539">
        <v>116.0</v>
      </c>
      <c r="AC60" s="529"/>
      <c r="AD60" s="529"/>
      <c r="AE60" s="529"/>
      <c r="AF60" s="529"/>
      <c r="AG60" s="529"/>
      <c r="AH60" s="529"/>
      <c r="AI60" s="529"/>
      <c r="AJ60" s="529"/>
      <c r="AK60" s="529"/>
      <c r="AL60" s="529"/>
      <c r="AM60" s="533" t="s">
        <v>3955</v>
      </c>
      <c r="AN60" s="533" t="s">
        <v>2979</v>
      </c>
      <c r="AO60" s="529"/>
      <c r="AP60" s="533" t="s">
        <v>3956</v>
      </c>
      <c r="AQ60" s="533" t="s">
        <v>2903</v>
      </c>
      <c r="AR60" s="533" t="s">
        <v>960</v>
      </c>
    </row>
    <row r="61" ht="12.75" customHeight="1">
      <c r="A61" s="529"/>
      <c r="B61" s="529"/>
      <c r="C61" s="529"/>
      <c r="D61" s="529"/>
      <c r="E61" s="533" t="s">
        <v>2906</v>
      </c>
      <c r="F61" s="533" t="s">
        <v>2905</v>
      </c>
      <c r="G61" s="529"/>
      <c r="H61" s="529"/>
      <c r="I61" s="529"/>
      <c r="J61" s="529"/>
      <c r="K61" s="529"/>
      <c r="L61" s="529"/>
      <c r="M61" s="529"/>
      <c r="N61" s="529"/>
      <c r="O61" s="529"/>
      <c r="P61" s="529"/>
      <c r="Q61" s="529"/>
      <c r="R61" s="529"/>
      <c r="S61" s="529"/>
      <c r="T61" s="509" t="s">
        <v>3748</v>
      </c>
      <c r="U61" s="533" t="s">
        <v>2903</v>
      </c>
      <c r="V61" s="533" t="s">
        <v>1040</v>
      </c>
      <c r="W61" s="529"/>
      <c r="X61" s="529"/>
      <c r="Y61" s="529"/>
      <c r="Z61" s="529"/>
      <c r="AA61" s="509" t="s">
        <v>3105</v>
      </c>
      <c r="AB61" s="539">
        <v>580.0</v>
      </c>
      <c r="AC61" s="529"/>
      <c r="AD61" s="529"/>
      <c r="AE61" s="529"/>
      <c r="AF61" s="529"/>
      <c r="AG61" s="529"/>
      <c r="AH61" s="529"/>
      <c r="AI61" s="529"/>
      <c r="AJ61" s="529"/>
      <c r="AK61" s="529"/>
      <c r="AL61" s="529"/>
      <c r="AM61" s="533" t="s">
        <v>3957</v>
      </c>
      <c r="AN61" s="533" t="s">
        <v>2991</v>
      </c>
      <c r="AO61" s="529"/>
      <c r="AP61" s="509" t="s">
        <v>3958</v>
      </c>
      <c r="AQ61" s="533" t="s">
        <v>2903</v>
      </c>
      <c r="AR61" s="533" t="s">
        <v>1040</v>
      </c>
    </row>
    <row r="62" ht="12.75" customHeight="1">
      <c r="A62" s="529"/>
      <c r="B62" s="529"/>
      <c r="C62" s="529"/>
      <c r="D62" s="529"/>
      <c r="E62" s="533" t="s">
        <v>3959</v>
      </c>
      <c r="F62" s="533" t="s">
        <v>3960</v>
      </c>
      <c r="G62" s="529"/>
      <c r="H62" s="529"/>
      <c r="I62" s="529"/>
      <c r="J62" s="529"/>
      <c r="K62" s="529"/>
      <c r="L62" s="529"/>
      <c r="M62" s="529"/>
      <c r="N62" s="529"/>
      <c r="O62" s="529"/>
      <c r="P62" s="529"/>
      <c r="Q62" s="529"/>
      <c r="R62" s="529"/>
      <c r="S62" s="529"/>
      <c r="T62" s="509" t="s">
        <v>3762</v>
      </c>
      <c r="U62" s="533" t="s">
        <v>2903</v>
      </c>
      <c r="V62" s="533" t="s">
        <v>1120</v>
      </c>
      <c r="W62" s="529"/>
      <c r="X62" s="529"/>
      <c r="Y62" s="529"/>
      <c r="Z62" s="529"/>
      <c r="AA62" s="509" t="s">
        <v>3115</v>
      </c>
      <c r="AB62" s="539">
        <v>324.0</v>
      </c>
      <c r="AC62" s="529"/>
      <c r="AD62" s="529"/>
      <c r="AE62" s="529"/>
      <c r="AF62" s="529"/>
      <c r="AG62" s="529"/>
      <c r="AH62" s="529"/>
      <c r="AI62" s="529"/>
      <c r="AJ62" s="529"/>
      <c r="AK62" s="529"/>
      <c r="AL62" s="529"/>
      <c r="AM62" s="533" t="s">
        <v>3961</v>
      </c>
      <c r="AN62" s="533" t="s">
        <v>3005</v>
      </c>
      <c r="AO62" s="529"/>
      <c r="AP62" s="509" t="s">
        <v>3962</v>
      </c>
      <c r="AQ62" s="533" t="s">
        <v>2903</v>
      </c>
      <c r="AR62" s="533" t="s">
        <v>1120</v>
      </c>
    </row>
    <row r="63" ht="12.75" customHeight="1">
      <c r="A63" s="529"/>
      <c r="B63" s="529"/>
      <c r="C63" s="529"/>
      <c r="D63" s="529"/>
      <c r="E63" s="533" t="s">
        <v>3963</v>
      </c>
      <c r="F63" s="533" t="s">
        <v>3964</v>
      </c>
      <c r="G63" s="529"/>
      <c r="H63" s="529"/>
      <c r="I63" s="529"/>
      <c r="J63" s="529"/>
      <c r="K63" s="529"/>
      <c r="L63" s="529"/>
      <c r="M63" s="529"/>
      <c r="N63" s="529"/>
      <c r="O63" s="529"/>
      <c r="P63" s="529"/>
      <c r="Q63" s="529"/>
      <c r="R63" s="529"/>
      <c r="S63" s="529"/>
      <c r="T63" s="509" t="s">
        <v>3774</v>
      </c>
      <c r="U63" s="533" t="s">
        <v>2903</v>
      </c>
      <c r="V63" s="533" t="s">
        <v>1198</v>
      </c>
      <c r="W63" s="529"/>
      <c r="X63" s="529"/>
      <c r="Y63" s="529"/>
      <c r="Z63" s="529"/>
      <c r="AA63" s="509" t="s">
        <v>3125</v>
      </c>
      <c r="AB63" s="539">
        <v>624.0</v>
      </c>
      <c r="AC63" s="529"/>
      <c r="AD63" s="529"/>
      <c r="AE63" s="529"/>
      <c r="AF63" s="529"/>
      <c r="AG63" s="529"/>
      <c r="AH63" s="529"/>
      <c r="AI63" s="529"/>
      <c r="AJ63" s="529"/>
      <c r="AK63" s="529"/>
      <c r="AL63" s="529"/>
      <c r="AM63" s="533" t="s">
        <v>3965</v>
      </c>
      <c r="AN63" s="533" t="s">
        <v>3017</v>
      </c>
      <c r="AO63" s="529"/>
      <c r="AP63" s="509" t="s">
        <v>3966</v>
      </c>
      <c r="AQ63" s="533" t="s">
        <v>2903</v>
      </c>
      <c r="AR63" s="533" t="s">
        <v>1198</v>
      </c>
    </row>
    <row r="64" ht="12.75" customHeight="1">
      <c r="A64" s="529"/>
      <c r="B64" s="529"/>
      <c r="C64" s="529"/>
      <c r="D64" s="529"/>
      <c r="E64" s="533" t="s">
        <v>3967</v>
      </c>
      <c r="F64" s="533" t="s">
        <v>3968</v>
      </c>
      <c r="G64" s="529"/>
      <c r="H64" s="529"/>
      <c r="I64" s="529"/>
      <c r="J64" s="529"/>
      <c r="K64" s="529"/>
      <c r="L64" s="529"/>
      <c r="M64" s="529"/>
      <c r="N64" s="529"/>
      <c r="O64" s="529"/>
      <c r="P64" s="529"/>
      <c r="Q64" s="529"/>
      <c r="R64" s="529"/>
      <c r="S64" s="529"/>
      <c r="T64" s="509" t="s">
        <v>3782</v>
      </c>
      <c r="U64" s="533" t="s">
        <v>2903</v>
      </c>
      <c r="V64" s="533" t="s">
        <v>1275</v>
      </c>
      <c r="W64" s="529"/>
      <c r="X64" s="529"/>
      <c r="Y64" s="529"/>
      <c r="Z64" s="529"/>
      <c r="AA64" s="509" t="s">
        <v>3132</v>
      </c>
      <c r="AB64" s="539">
        <v>196.0</v>
      </c>
      <c r="AC64" s="529"/>
      <c r="AD64" s="529"/>
      <c r="AE64" s="529"/>
      <c r="AF64" s="529"/>
      <c r="AG64" s="529"/>
      <c r="AH64" s="529"/>
      <c r="AI64" s="529"/>
      <c r="AJ64" s="529"/>
      <c r="AK64" s="529"/>
      <c r="AL64" s="529"/>
      <c r="AM64" s="533" t="s">
        <v>3969</v>
      </c>
      <c r="AN64" s="533" t="s">
        <v>3029</v>
      </c>
      <c r="AO64" s="529"/>
      <c r="AP64" s="509" t="s">
        <v>3970</v>
      </c>
      <c r="AQ64" s="533" t="s">
        <v>2903</v>
      </c>
      <c r="AR64" s="533" t="s">
        <v>1275</v>
      </c>
    </row>
    <row r="65" ht="12.75" customHeight="1">
      <c r="A65" s="529"/>
      <c r="B65" s="529"/>
      <c r="C65" s="529"/>
      <c r="D65" s="529"/>
      <c r="E65" s="533" t="s">
        <v>3971</v>
      </c>
      <c r="F65" s="533" t="s">
        <v>3972</v>
      </c>
      <c r="G65" s="529"/>
      <c r="H65" s="529"/>
      <c r="I65" s="529"/>
      <c r="J65" s="529"/>
      <c r="K65" s="529"/>
      <c r="L65" s="529"/>
      <c r="M65" s="529"/>
      <c r="N65" s="529"/>
      <c r="O65" s="529"/>
      <c r="P65" s="529"/>
      <c r="Q65" s="529"/>
      <c r="R65" s="529"/>
      <c r="S65" s="529"/>
      <c r="T65" s="509" t="s">
        <v>3789</v>
      </c>
      <c r="U65" s="533" t="s">
        <v>2903</v>
      </c>
      <c r="V65" s="533" t="s">
        <v>1348</v>
      </c>
      <c r="W65" s="529"/>
      <c r="X65" s="529"/>
      <c r="Y65" s="529"/>
      <c r="Z65" s="529"/>
      <c r="AA65" s="509" t="s">
        <v>3139</v>
      </c>
      <c r="AB65" s="539">
        <v>192.0</v>
      </c>
      <c r="AC65" s="529"/>
      <c r="AD65" s="529"/>
      <c r="AE65" s="529"/>
      <c r="AF65" s="529"/>
      <c r="AG65" s="529"/>
      <c r="AH65" s="529"/>
      <c r="AI65" s="529"/>
      <c r="AJ65" s="529"/>
      <c r="AK65" s="529"/>
      <c r="AL65" s="529"/>
      <c r="AM65" s="533" t="s">
        <v>3973</v>
      </c>
      <c r="AN65" s="533" t="s">
        <v>3041</v>
      </c>
      <c r="AO65" s="529"/>
      <c r="AP65" s="509" t="s">
        <v>3974</v>
      </c>
      <c r="AQ65" s="533" t="s">
        <v>2903</v>
      </c>
      <c r="AR65" s="533" t="s">
        <v>1348</v>
      </c>
    </row>
    <row r="66" ht="12.75" customHeight="1">
      <c r="A66" s="529"/>
      <c r="B66" s="529"/>
      <c r="C66" s="529"/>
      <c r="D66" s="529"/>
      <c r="E66" s="533" t="s">
        <v>2924</v>
      </c>
      <c r="F66" s="533" t="s">
        <v>2923</v>
      </c>
      <c r="G66" s="529"/>
      <c r="H66" s="529"/>
      <c r="I66" s="529"/>
      <c r="J66" s="529"/>
      <c r="K66" s="529"/>
      <c r="L66" s="529"/>
      <c r="M66" s="529"/>
      <c r="N66" s="529"/>
      <c r="O66" s="529"/>
      <c r="P66" s="529"/>
      <c r="Q66" s="529"/>
      <c r="R66" s="529"/>
      <c r="S66" s="529"/>
      <c r="T66" s="509" t="s">
        <v>3795</v>
      </c>
      <c r="U66" s="533" t="s">
        <v>2903</v>
      </c>
      <c r="V66" s="533" t="s">
        <v>1420</v>
      </c>
      <c r="W66" s="529"/>
      <c r="X66" s="529"/>
      <c r="Y66" s="529"/>
      <c r="Z66" s="529"/>
      <c r="AA66" s="509" t="s">
        <v>3146</v>
      </c>
      <c r="AB66" s="539">
        <v>531.0</v>
      </c>
      <c r="AC66" s="529"/>
      <c r="AD66" s="529"/>
      <c r="AE66" s="529"/>
      <c r="AF66" s="529"/>
      <c r="AG66" s="529"/>
      <c r="AH66" s="529"/>
      <c r="AI66" s="529"/>
      <c r="AJ66" s="529"/>
      <c r="AK66" s="529"/>
      <c r="AL66" s="529"/>
      <c r="AM66" s="533" t="s">
        <v>3975</v>
      </c>
      <c r="AN66" s="533" t="s">
        <v>3053</v>
      </c>
      <c r="AO66" s="529"/>
      <c r="AP66" s="509" t="s">
        <v>3976</v>
      </c>
      <c r="AQ66" s="533" t="s">
        <v>2903</v>
      </c>
      <c r="AR66" s="533" t="s">
        <v>1420</v>
      </c>
    </row>
    <row r="67" ht="12.75" customHeight="1">
      <c r="A67" s="529"/>
      <c r="B67" s="529"/>
      <c r="C67" s="529"/>
      <c r="D67" s="529"/>
      <c r="E67" s="533" t="s">
        <v>3977</v>
      </c>
      <c r="F67" s="533" t="s">
        <v>3978</v>
      </c>
      <c r="G67" s="529"/>
      <c r="H67" s="529"/>
      <c r="I67" s="529"/>
      <c r="J67" s="529"/>
      <c r="K67" s="529"/>
      <c r="L67" s="529"/>
      <c r="M67" s="529"/>
      <c r="N67" s="529"/>
      <c r="O67" s="529"/>
      <c r="P67" s="529"/>
      <c r="Q67" s="529"/>
      <c r="R67" s="529"/>
      <c r="S67" s="529"/>
      <c r="T67" s="509" t="s">
        <v>3801</v>
      </c>
      <c r="U67" s="533" t="s">
        <v>2903</v>
      </c>
      <c r="V67" s="533" t="s">
        <v>1489</v>
      </c>
      <c r="W67" s="529"/>
      <c r="X67" s="529"/>
      <c r="Y67" s="529"/>
      <c r="Z67" s="529"/>
      <c r="AA67" s="509" t="s">
        <v>3152</v>
      </c>
      <c r="AB67" s="539">
        <v>300.0</v>
      </c>
      <c r="AC67" s="529"/>
      <c r="AD67" s="529"/>
      <c r="AE67" s="529"/>
      <c r="AF67" s="529"/>
      <c r="AG67" s="529"/>
      <c r="AH67" s="529"/>
      <c r="AI67" s="529"/>
      <c r="AJ67" s="529"/>
      <c r="AK67" s="529"/>
      <c r="AL67" s="529"/>
      <c r="AM67" s="533" t="s">
        <v>3979</v>
      </c>
      <c r="AN67" s="533" t="s">
        <v>3065</v>
      </c>
      <c r="AO67" s="529"/>
      <c r="AP67" s="509" t="s">
        <v>3980</v>
      </c>
      <c r="AQ67" s="533" t="s">
        <v>2903</v>
      </c>
      <c r="AR67" s="533" t="s">
        <v>1489</v>
      </c>
    </row>
    <row r="68" ht="12.75" customHeight="1">
      <c r="A68" s="529"/>
      <c r="B68" s="529"/>
      <c r="C68" s="529"/>
      <c r="D68" s="529"/>
      <c r="E68" s="533" t="s">
        <v>2940</v>
      </c>
      <c r="F68" s="533" t="s">
        <v>2939</v>
      </c>
      <c r="G68" s="529"/>
      <c r="H68" s="529"/>
      <c r="I68" s="529"/>
      <c r="J68" s="529"/>
      <c r="K68" s="529"/>
      <c r="L68" s="529"/>
      <c r="M68" s="529"/>
      <c r="N68" s="529"/>
      <c r="O68" s="529"/>
      <c r="P68" s="529"/>
      <c r="Q68" s="529"/>
      <c r="R68" s="529"/>
      <c r="S68" s="529"/>
      <c r="T68" s="509" t="s">
        <v>3804</v>
      </c>
      <c r="U68" s="533" t="s">
        <v>2903</v>
      </c>
      <c r="V68" s="533" t="s">
        <v>1555</v>
      </c>
      <c r="W68" s="529"/>
      <c r="X68" s="529"/>
      <c r="Y68" s="529"/>
      <c r="Z68" s="529"/>
      <c r="AA68" s="509" t="s">
        <v>3157</v>
      </c>
      <c r="AB68" s="539">
        <v>296.0</v>
      </c>
      <c r="AC68" s="529"/>
      <c r="AD68" s="529"/>
      <c r="AE68" s="529"/>
      <c r="AF68" s="529"/>
      <c r="AG68" s="529"/>
      <c r="AH68" s="529"/>
      <c r="AI68" s="529"/>
      <c r="AJ68" s="529"/>
      <c r="AK68" s="529"/>
      <c r="AL68" s="529"/>
      <c r="AM68" s="533" t="s">
        <v>3981</v>
      </c>
      <c r="AN68" s="533" t="s">
        <v>3077</v>
      </c>
      <c r="AO68" s="529"/>
      <c r="AP68" s="509" t="s">
        <v>3982</v>
      </c>
      <c r="AQ68" s="533" t="s">
        <v>2903</v>
      </c>
      <c r="AR68" s="533" t="s">
        <v>1555</v>
      </c>
    </row>
    <row r="69" ht="12.75" customHeight="1">
      <c r="A69" s="529"/>
      <c r="B69" s="529"/>
      <c r="C69" s="529"/>
      <c r="D69" s="529"/>
      <c r="E69" s="533" t="s">
        <v>2955</v>
      </c>
      <c r="F69" s="533" t="s">
        <v>2954</v>
      </c>
      <c r="G69" s="529"/>
      <c r="H69" s="529"/>
      <c r="I69" s="529"/>
      <c r="J69" s="529"/>
      <c r="K69" s="529"/>
      <c r="L69" s="529"/>
      <c r="M69" s="529"/>
      <c r="N69" s="529"/>
      <c r="O69" s="529"/>
      <c r="P69" s="529"/>
      <c r="Q69" s="529"/>
      <c r="R69" s="529"/>
      <c r="S69" s="529"/>
      <c r="T69" s="533" t="s">
        <v>3720</v>
      </c>
      <c r="U69" s="533" t="s">
        <v>3516</v>
      </c>
      <c r="V69" s="533" t="s">
        <v>880</v>
      </c>
      <c r="W69" s="529"/>
      <c r="X69" s="529"/>
      <c r="Y69" s="529"/>
      <c r="Z69" s="529"/>
      <c r="AA69" s="509" t="s">
        <v>3162</v>
      </c>
      <c r="AB69" s="539">
        <v>417.0</v>
      </c>
      <c r="AC69" s="529"/>
      <c r="AD69" s="529"/>
      <c r="AE69" s="529"/>
      <c r="AF69" s="529"/>
      <c r="AG69" s="529"/>
      <c r="AH69" s="529"/>
      <c r="AI69" s="529"/>
      <c r="AJ69" s="529"/>
      <c r="AK69" s="529"/>
      <c r="AL69" s="529"/>
      <c r="AM69" s="533" t="s">
        <v>3983</v>
      </c>
      <c r="AN69" s="533" t="s">
        <v>3087</v>
      </c>
      <c r="AO69" s="529"/>
      <c r="AP69" s="533" t="s">
        <v>3984</v>
      </c>
      <c r="AQ69" s="533" t="s">
        <v>3516</v>
      </c>
      <c r="AR69" s="533" t="s">
        <v>880</v>
      </c>
    </row>
    <row r="70" ht="12.75" customHeight="1">
      <c r="A70" s="529"/>
      <c r="B70" s="529"/>
      <c r="C70" s="529"/>
      <c r="D70" s="529"/>
      <c r="E70" s="533" t="s">
        <v>2968</v>
      </c>
      <c r="F70" s="533" t="s">
        <v>2967</v>
      </c>
      <c r="G70" s="529"/>
      <c r="H70" s="529"/>
      <c r="I70" s="529"/>
      <c r="J70" s="529"/>
      <c r="K70" s="529"/>
      <c r="L70" s="529"/>
      <c r="M70" s="529"/>
      <c r="N70" s="529"/>
      <c r="O70" s="529"/>
      <c r="P70" s="529"/>
      <c r="Q70" s="529"/>
      <c r="R70" s="529"/>
      <c r="S70" s="529"/>
      <c r="T70" s="533" t="s">
        <v>3734</v>
      </c>
      <c r="U70" s="533" t="s">
        <v>3516</v>
      </c>
      <c r="V70" s="533" t="s">
        <v>960</v>
      </c>
      <c r="W70" s="529"/>
      <c r="X70" s="529"/>
      <c r="Y70" s="529"/>
      <c r="Z70" s="529"/>
      <c r="AA70" s="509" t="s">
        <v>3167</v>
      </c>
      <c r="AB70" s="539">
        <v>320.0</v>
      </c>
      <c r="AC70" s="529"/>
      <c r="AD70" s="529"/>
      <c r="AE70" s="529"/>
      <c r="AF70" s="529"/>
      <c r="AG70" s="529"/>
      <c r="AH70" s="529"/>
      <c r="AI70" s="529"/>
      <c r="AJ70" s="529"/>
      <c r="AK70" s="529"/>
      <c r="AL70" s="529"/>
      <c r="AM70" s="533" t="s">
        <v>3985</v>
      </c>
      <c r="AN70" s="533" t="s">
        <v>3097</v>
      </c>
      <c r="AO70" s="529"/>
      <c r="AP70" s="533" t="s">
        <v>3986</v>
      </c>
      <c r="AQ70" s="533" t="s">
        <v>3516</v>
      </c>
      <c r="AR70" s="533" t="s">
        <v>960</v>
      </c>
    </row>
    <row r="71" ht="12.75" customHeight="1">
      <c r="A71" s="529"/>
      <c r="B71" s="529"/>
      <c r="C71" s="529"/>
      <c r="D71" s="529"/>
      <c r="E71" s="533" t="s">
        <v>3987</v>
      </c>
      <c r="F71" s="533" t="s">
        <v>2979</v>
      </c>
      <c r="G71" s="529"/>
      <c r="H71" s="529"/>
      <c r="I71" s="529"/>
      <c r="J71" s="529"/>
      <c r="K71" s="529"/>
      <c r="L71" s="529"/>
      <c r="M71" s="529"/>
      <c r="N71" s="529"/>
      <c r="O71" s="529"/>
      <c r="P71" s="529"/>
      <c r="Q71" s="529"/>
      <c r="R71" s="529"/>
      <c r="S71" s="529"/>
      <c r="T71" s="533" t="s">
        <v>3701</v>
      </c>
      <c r="U71" s="533" t="s">
        <v>3803</v>
      </c>
      <c r="V71" s="533" t="s">
        <v>880</v>
      </c>
      <c r="W71" s="529"/>
      <c r="X71" s="529"/>
      <c r="Y71" s="529"/>
      <c r="Z71" s="529"/>
      <c r="AA71" s="509" t="s">
        <v>3172</v>
      </c>
      <c r="AB71" s="539">
        <v>312.0</v>
      </c>
      <c r="AC71" s="529"/>
      <c r="AD71" s="529"/>
      <c r="AE71" s="529"/>
      <c r="AF71" s="529"/>
      <c r="AG71" s="529"/>
      <c r="AH71" s="529"/>
      <c r="AI71" s="529"/>
      <c r="AJ71" s="529"/>
      <c r="AK71" s="529"/>
      <c r="AL71" s="529"/>
      <c r="AM71" s="533" t="s">
        <v>3988</v>
      </c>
      <c r="AN71" s="533" t="s">
        <v>3107</v>
      </c>
      <c r="AO71" s="529"/>
      <c r="AP71" s="533" t="s">
        <v>3989</v>
      </c>
      <c r="AQ71" s="533" t="s">
        <v>3803</v>
      </c>
      <c r="AR71" s="533" t="s">
        <v>880</v>
      </c>
    </row>
    <row r="72" ht="12.75" customHeight="1">
      <c r="A72" s="529"/>
      <c r="B72" s="529"/>
      <c r="C72" s="529"/>
      <c r="D72" s="529"/>
      <c r="E72" s="533" t="s">
        <v>3990</v>
      </c>
      <c r="F72" s="533" t="s">
        <v>2991</v>
      </c>
      <c r="G72" s="529"/>
      <c r="H72" s="529"/>
      <c r="I72" s="529"/>
      <c r="J72" s="529"/>
      <c r="K72" s="529"/>
      <c r="L72" s="529"/>
      <c r="M72" s="529"/>
      <c r="N72" s="529"/>
      <c r="O72" s="529"/>
      <c r="P72" s="529"/>
      <c r="Q72" s="529"/>
      <c r="R72" s="529"/>
      <c r="S72" s="529"/>
      <c r="T72" s="533" t="s">
        <v>3702</v>
      </c>
      <c r="U72" s="533" t="s">
        <v>3806</v>
      </c>
      <c r="V72" s="533" t="s">
        <v>880</v>
      </c>
      <c r="W72" s="529"/>
      <c r="X72" s="529"/>
      <c r="Y72" s="529"/>
      <c r="Z72" s="529"/>
      <c r="AA72" s="509" t="s">
        <v>3177</v>
      </c>
      <c r="AB72" s="539">
        <v>316.0</v>
      </c>
      <c r="AC72" s="529"/>
      <c r="AD72" s="529"/>
      <c r="AE72" s="529"/>
      <c r="AF72" s="529"/>
      <c r="AG72" s="529"/>
      <c r="AH72" s="529"/>
      <c r="AI72" s="529"/>
      <c r="AJ72" s="529"/>
      <c r="AK72" s="529"/>
      <c r="AL72" s="529"/>
      <c r="AM72" s="533" t="s">
        <v>3991</v>
      </c>
      <c r="AN72" s="533" t="s">
        <v>3117</v>
      </c>
      <c r="AO72" s="529"/>
      <c r="AP72" s="533" t="s">
        <v>3992</v>
      </c>
      <c r="AQ72" s="533" t="s">
        <v>3806</v>
      </c>
      <c r="AR72" s="533" t="s">
        <v>880</v>
      </c>
    </row>
    <row r="73" ht="12.75" customHeight="1">
      <c r="A73" s="529"/>
      <c r="B73" s="529"/>
      <c r="C73" s="529"/>
      <c r="D73" s="529"/>
      <c r="E73" s="533" t="s">
        <v>3993</v>
      </c>
      <c r="F73" s="533" t="s">
        <v>3005</v>
      </c>
      <c r="G73" s="529"/>
      <c r="H73" s="529"/>
      <c r="I73" s="529"/>
      <c r="J73" s="529"/>
      <c r="K73" s="529"/>
      <c r="L73" s="529"/>
      <c r="M73" s="529"/>
      <c r="N73" s="529"/>
      <c r="O73" s="529"/>
      <c r="P73" s="529"/>
      <c r="Q73" s="529"/>
      <c r="R73" s="529"/>
      <c r="S73" s="529"/>
      <c r="T73" s="533" t="s">
        <v>3703</v>
      </c>
      <c r="U73" s="533" t="s">
        <v>3808</v>
      </c>
      <c r="V73" s="533" t="s">
        <v>880</v>
      </c>
      <c r="W73" s="529"/>
      <c r="X73" s="529"/>
      <c r="Y73" s="529"/>
      <c r="Z73" s="529"/>
      <c r="AA73" s="509" t="s">
        <v>3181</v>
      </c>
      <c r="AB73" s="539">
        <v>414.0</v>
      </c>
      <c r="AC73" s="529"/>
      <c r="AD73" s="529"/>
      <c r="AE73" s="529"/>
      <c r="AF73" s="529"/>
      <c r="AG73" s="529"/>
      <c r="AH73" s="529"/>
      <c r="AI73" s="529"/>
      <c r="AJ73" s="529"/>
      <c r="AK73" s="529"/>
      <c r="AL73" s="529"/>
      <c r="AM73" s="533" t="s">
        <v>3994</v>
      </c>
      <c r="AN73" s="533" t="s">
        <v>3127</v>
      </c>
      <c r="AO73" s="529"/>
      <c r="AP73" s="533" t="s">
        <v>3995</v>
      </c>
      <c r="AQ73" s="533" t="s">
        <v>3808</v>
      </c>
      <c r="AR73" s="533" t="s">
        <v>880</v>
      </c>
    </row>
    <row r="74" ht="12.75" customHeight="1">
      <c r="A74" s="529"/>
      <c r="B74" s="529"/>
      <c r="C74" s="529"/>
      <c r="D74" s="529"/>
      <c r="E74" s="533" t="s">
        <v>3018</v>
      </c>
      <c r="F74" s="533" t="s">
        <v>3017</v>
      </c>
      <c r="G74" s="529"/>
      <c r="H74" s="529"/>
      <c r="I74" s="529"/>
      <c r="J74" s="529"/>
      <c r="K74" s="529"/>
      <c r="L74" s="529"/>
      <c r="M74" s="529"/>
      <c r="N74" s="529"/>
      <c r="O74" s="529"/>
      <c r="P74" s="529"/>
      <c r="Q74" s="529"/>
      <c r="R74" s="529"/>
      <c r="S74" s="529"/>
      <c r="T74" s="533" t="s">
        <v>3704</v>
      </c>
      <c r="U74" s="533" t="s">
        <v>3569</v>
      </c>
      <c r="V74" s="533" t="s">
        <v>880</v>
      </c>
      <c r="W74" s="529"/>
      <c r="X74" s="529"/>
      <c r="Y74" s="529"/>
      <c r="Z74" s="529"/>
      <c r="AA74" s="509" t="s">
        <v>3185</v>
      </c>
      <c r="AB74" s="539">
        <v>184.0</v>
      </c>
      <c r="AC74" s="529"/>
      <c r="AD74" s="529"/>
      <c r="AE74" s="529"/>
      <c r="AF74" s="529"/>
      <c r="AG74" s="529"/>
      <c r="AH74" s="529"/>
      <c r="AI74" s="529"/>
      <c r="AJ74" s="529"/>
      <c r="AK74" s="529"/>
      <c r="AL74" s="529"/>
      <c r="AM74" s="533" t="s">
        <v>3996</v>
      </c>
      <c r="AN74" s="533" t="s">
        <v>3134</v>
      </c>
      <c r="AO74" s="529"/>
      <c r="AP74" s="533" t="s">
        <v>3997</v>
      </c>
      <c r="AQ74" s="533" t="s">
        <v>3569</v>
      </c>
      <c r="AR74" s="533" t="s">
        <v>880</v>
      </c>
    </row>
    <row r="75" ht="12.75" customHeight="1">
      <c r="A75" s="529"/>
      <c r="B75" s="529"/>
      <c r="C75" s="529"/>
      <c r="D75" s="529"/>
      <c r="E75" s="533" t="s">
        <v>3998</v>
      </c>
      <c r="F75" s="533" t="s">
        <v>3999</v>
      </c>
      <c r="G75" s="529"/>
      <c r="H75" s="529"/>
      <c r="I75" s="529"/>
      <c r="J75" s="529"/>
      <c r="K75" s="529"/>
      <c r="L75" s="529"/>
      <c r="M75" s="529"/>
      <c r="N75" s="529"/>
      <c r="O75" s="529"/>
      <c r="P75" s="529"/>
      <c r="Q75" s="529"/>
      <c r="R75" s="529"/>
      <c r="S75" s="529"/>
      <c r="T75" s="533" t="s">
        <v>3721</v>
      </c>
      <c r="U75" s="533" t="s">
        <v>3811</v>
      </c>
      <c r="V75" s="533" t="s">
        <v>880</v>
      </c>
      <c r="W75" s="529"/>
      <c r="X75" s="529"/>
      <c r="Y75" s="529"/>
      <c r="Z75" s="529"/>
      <c r="AA75" s="509" t="s">
        <v>3189</v>
      </c>
      <c r="AB75" s="539">
        <v>304.0</v>
      </c>
      <c r="AC75" s="529"/>
      <c r="AD75" s="529"/>
      <c r="AE75" s="529"/>
      <c r="AF75" s="529"/>
      <c r="AG75" s="529"/>
      <c r="AH75" s="529"/>
      <c r="AI75" s="529"/>
      <c r="AJ75" s="529"/>
      <c r="AK75" s="529"/>
      <c r="AL75" s="529"/>
      <c r="AM75" s="533" t="s">
        <v>4000</v>
      </c>
      <c r="AN75" s="533" t="s">
        <v>3141</v>
      </c>
      <c r="AO75" s="529"/>
      <c r="AP75" s="533" t="s">
        <v>4001</v>
      </c>
      <c r="AQ75" s="533" t="s">
        <v>3811</v>
      </c>
      <c r="AR75" s="533" t="s">
        <v>880</v>
      </c>
    </row>
    <row r="76" ht="12.75" customHeight="1">
      <c r="A76" s="529"/>
      <c r="B76" s="529"/>
      <c r="C76" s="529"/>
      <c r="D76" s="529"/>
      <c r="E76" s="533" t="s">
        <v>4002</v>
      </c>
      <c r="F76" s="533" t="s">
        <v>4003</v>
      </c>
      <c r="G76" s="529"/>
      <c r="H76" s="529"/>
      <c r="I76" s="529"/>
      <c r="J76" s="529"/>
      <c r="K76" s="529"/>
      <c r="L76" s="529"/>
      <c r="M76" s="529"/>
      <c r="N76" s="529"/>
      <c r="O76" s="529"/>
      <c r="P76" s="529"/>
      <c r="Q76" s="529"/>
      <c r="R76" s="529"/>
      <c r="S76" s="529"/>
      <c r="T76" s="533" t="s">
        <v>3735</v>
      </c>
      <c r="U76" s="533" t="s">
        <v>3811</v>
      </c>
      <c r="V76" s="533" t="s">
        <v>960</v>
      </c>
      <c r="W76" s="529"/>
      <c r="X76" s="529"/>
      <c r="Y76" s="529"/>
      <c r="Z76" s="529"/>
      <c r="AA76" s="509" t="s">
        <v>3193</v>
      </c>
      <c r="AB76" s="539">
        <v>162.0</v>
      </c>
      <c r="AC76" s="529"/>
      <c r="AD76" s="529"/>
      <c r="AE76" s="529"/>
      <c r="AF76" s="529"/>
      <c r="AG76" s="529"/>
      <c r="AH76" s="529"/>
      <c r="AI76" s="529"/>
      <c r="AJ76" s="529"/>
      <c r="AK76" s="529"/>
      <c r="AL76" s="529"/>
      <c r="AM76" s="533" t="s">
        <v>4004</v>
      </c>
      <c r="AN76" s="533" t="s">
        <v>3148</v>
      </c>
      <c r="AO76" s="529"/>
      <c r="AP76" s="533" t="s">
        <v>4005</v>
      </c>
      <c r="AQ76" s="533" t="s">
        <v>3811</v>
      </c>
      <c r="AR76" s="533" t="s">
        <v>960</v>
      </c>
    </row>
    <row r="77" ht="12.75" customHeight="1">
      <c r="A77" s="529"/>
      <c r="B77" s="529"/>
      <c r="C77" s="529"/>
      <c r="D77" s="529"/>
      <c r="E77" s="533" t="s">
        <v>3030</v>
      </c>
      <c r="F77" s="533" t="s">
        <v>3029</v>
      </c>
      <c r="G77" s="529"/>
      <c r="H77" s="529"/>
      <c r="I77" s="529"/>
      <c r="J77" s="529"/>
      <c r="K77" s="529"/>
      <c r="L77" s="529"/>
      <c r="M77" s="529"/>
      <c r="N77" s="529"/>
      <c r="O77" s="529"/>
      <c r="P77" s="529"/>
      <c r="Q77" s="529"/>
      <c r="R77" s="529"/>
      <c r="S77" s="529"/>
      <c r="T77" s="533" t="s">
        <v>3749</v>
      </c>
      <c r="U77" s="533" t="s">
        <v>3811</v>
      </c>
      <c r="V77" s="533" t="s">
        <v>1040</v>
      </c>
      <c r="W77" s="529"/>
      <c r="X77" s="529"/>
      <c r="Y77" s="529"/>
      <c r="Z77" s="529"/>
      <c r="AA77" s="509" t="s">
        <v>3197</v>
      </c>
      <c r="AB77" s="539">
        <v>308.0</v>
      </c>
      <c r="AC77" s="529"/>
      <c r="AD77" s="529"/>
      <c r="AE77" s="529"/>
      <c r="AF77" s="529"/>
      <c r="AG77" s="529"/>
      <c r="AH77" s="529"/>
      <c r="AI77" s="529"/>
      <c r="AJ77" s="529"/>
      <c r="AK77" s="529"/>
      <c r="AL77" s="529"/>
      <c r="AM77" s="533" t="s">
        <v>4006</v>
      </c>
      <c r="AN77" s="533" t="s">
        <v>3154</v>
      </c>
      <c r="AO77" s="529"/>
      <c r="AP77" s="533" t="s">
        <v>4007</v>
      </c>
      <c r="AQ77" s="533" t="s">
        <v>3811</v>
      </c>
      <c r="AR77" s="533" t="s">
        <v>1040</v>
      </c>
    </row>
    <row r="78" ht="12.75" customHeight="1">
      <c r="A78" s="529"/>
      <c r="B78" s="529"/>
      <c r="C78" s="529"/>
      <c r="D78" s="529"/>
      <c r="E78" s="533" t="s">
        <v>4008</v>
      </c>
      <c r="F78" s="533" t="s">
        <v>4009</v>
      </c>
      <c r="G78" s="529"/>
      <c r="H78" s="529"/>
      <c r="I78" s="529"/>
      <c r="J78" s="529"/>
      <c r="K78" s="529"/>
      <c r="L78" s="529"/>
      <c r="M78" s="529"/>
      <c r="N78" s="529"/>
      <c r="O78" s="529"/>
      <c r="P78" s="529"/>
      <c r="Q78" s="529"/>
      <c r="R78" s="529"/>
      <c r="S78" s="529"/>
      <c r="T78" s="533" t="s">
        <v>3763</v>
      </c>
      <c r="U78" s="533" t="s">
        <v>3811</v>
      </c>
      <c r="V78" s="533" t="s">
        <v>1120</v>
      </c>
      <c r="W78" s="529"/>
      <c r="X78" s="529"/>
      <c r="Y78" s="529"/>
      <c r="Z78" s="529"/>
      <c r="AA78" s="509" t="s">
        <v>3201</v>
      </c>
      <c r="AB78" s="539">
        <v>191.0</v>
      </c>
      <c r="AC78" s="529"/>
      <c r="AD78" s="529"/>
      <c r="AE78" s="529"/>
      <c r="AF78" s="529"/>
      <c r="AG78" s="529"/>
      <c r="AH78" s="529"/>
      <c r="AI78" s="529"/>
      <c r="AJ78" s="529"/>
      <c r="AK78" s="529"/>
      <c r="AL78" s="529"/>
      <c r="AM78" s="533" t="s">
        <v>4010</v>
      </c>
      <c r="AN78" s="533" t="s">
        <v>3159</v>
      </c>
      <c r="AO78" s="529"/>
      <c r="AP78" s="533" t="s">
        <v>4011</v>
      </c>
      <c r="AQ78" s="533" t="s">
        <v>3811</v>
      </c>
      <c r="AR78" s="533" t="s">
        <v>1120</v>
      </c>
    </row>
    <row r="79" ht="12.75" customHeight="1">
      <c r="A79" s="529"/>
      <c r="B79" s="529"/>
      <c r="C79" s="529"/>
      <c r="D79" s="529"/>
      <c r="E79" s="533" t="s">
        <v>4012</v>
      </c>
      <c r="F79" s="533" t="s">
        <v>4013</v>
      </c>
      <c r="G79" s="529"/>
      <c r="H79" s="529"/>
      <c r="I79" s="529"/>
      <c r="J79" s="529"/>
      <c r="K79" s="529"/>
      <c r="L79" s="529"/>
      <c r="M79" s="529"/>
      <c r="N79" s="529"/>
      <c r="O79" s="529"/>
      <c r="P79" s="529"/>
      <c r="Q79" s="529"/>
      <c r="R79" s="529"/>
      <c r="S79" s="529"/>
      <c r="T79" s="533" t="s">
        <v>3722</v>
      </c>
      <c r="U79" s="533" t="s">
        <v>3348</v>
      </c>
      <c r="V79" s="533" t="s">
        <v>880</v>
      </c>
      <c r="W79" s="529"/>
      <c r="X79" s="529"/>
      <c r="Y79" s="529"/>
      <c r="Z79" s="529"/>
      <c r="AA79" s="509" t="s">
        <v>3205</v>
      </c>
      <c r="AB79" s="539">
        <v>136.0</v>
      </c>
      <c r="AC79" s="529"/>
      <c r="AD79" s="529"/>
      <c r="AE79" s="529"/>
      <c r="AF79" s="529"/>
      <c r="AG79" s="529"/>
      <c r="AH79" s="529"/>
      <c r="AI79" s="529"/>
      <c r="AJ79" s="529"/>
      <c r="AK79" s="529"/>
      <c r="AL79" s="529"/>
      <c r="AM79" s="533" t="s">
        <v>4014</v>
      </c>
      <c r="AN79" s="533" t="s">
        <v>3164</v>
      </c>
      <c r="AO79" s="529"/>
      <c r="AP79" s="533" t="s">
        <v>4015</v>
      </c>
      <c r="AQ79" s="533" t="s">
        <v>3348</v>
      </c>
      <c r="AR79" s="533" t="s">
        <v>880</v>
      </c>
    </row>
    <row r="80" ht="12.75" customHeight="1">
      <c r="A80" s="529"/>
      <c r="B80" s="529"/>
      <c r="C80" s="529"/>
      <c r="D80" s="529"/>
      <c r="E80" s="533" t="s">
        <v>3042</v>
      </c>
      <c r="F80" s="533" t="s">
        <v>3041</v>
      </c>
      <c r="G80" s="529"/>
      <c r="H80" s="529"/>
      <c r="I80" s="529"/>
      <c r="J80" s="529"/>
      <c r="K80" s="529"/>
      <c r="L80" s="529"/>
      <c r="M80" s="529"/>
      <c r="N80" s="529"/>
      <c r="O80" s="529"/>
      <c r="P80" s="529"/>
      <c r="Q80" s="529"/>
      <c r="R80" s="529"/>
      <c r="S80" s="529"/>
      <c r="T80" s="533" t="s">
        <v>3736</v>
      </c>
      <c r="U80" s="533" t="s">
        <v>3348</v>
      </c>
      <c r="V80" s="533" t="s">
        <v>960</v>
      </c>
      <c r="W80" s="529"/>
      <c r="X80" s="529"/>
      <c r="Y80" s="529"/>
      <c r="Z80" s="529"/>
      <c r="AA80" s="509" t="s">
        <v>3209</v>
      </c>
      <c r="AB80" s="539">
        <v>404.0</v>
      </c>
      <c r="AC80" s="529"/>
      <c r="AD80" s="529"/>
      <c r="AE80" s="529"/>
      <c r="AF80" s="529"/>
      <c r="AG80" s="529"/>
      <c r="AH80" s="529"/>
      <c r="AI80" s="529"/>
      <c r="AJ80" s="529"/>
      <c r="AK80" s="529"/>
      <c r="AL80" s="529"/>
      <c r="AM80" s="533" t="s">
        <v>4016</v>
      </c>
      <c r="AN80" s="533" t="s">
        <v>3169</v>
      </c>
      <c r="AO80" s="529"/>
      <c r="AP80" s="533" t="s">
        <v>4017</v>
      </c>
      <c r="AQ80" s="533" t="s">
        <v>3348</v>
      </c>
      <c r="AR80" s="533" t="s">
        <v>960</v>
      </c>
    </row>
    <row r="81" ht="12.75" customHeight="1">
      <c r="A81" s="529"/>
      <c r="B81" s="529"/>
      <c r="C81" s="529"/>
      <c r="D81" s="529"/>
      <c r="E81" s="533" t="s">
        <v>3054</v>
      </c>
      <c r="F81" s="533" t="s">
        <v>3053</v>
      </c>
      <c r="G81" s="529"/>
      <c r="H81" s="529"/>
      <c r="I81" s="529"/>
      <c r="J81" s="529"/>
      <c r="K81" s="529"/>
      <c r="L81" s="529"/>
      <c r="M81" s="529"/>
      <c r="N81" s="529"/>
      <c r="O81" s="529"/>
      <c r="P81" s="529"/>
      <c r="Q81" s="529"/>
      <c r="R81" s="529"/>
      <c r="S81" s="529"/>
      <c r="T81" s="533" t="s">
        <v>3750</v>
      </c>
      <c r="U81" s="533" t="s">
        <v>3348</v>
      </c>
      <c r="V81" s="533" t="s">
        <v>1040</v>
      </c>
      <c r="W81" s="529"/>
      <c r="X81" s="529"/>
      <c r="Y81" s="529"/>
      <c r="Z81" s="529"/>
      <c r="AA81" s="509" t="s">
        <v>3213</v>
      </c>
      <c r="AB81" s="539">
        <v>384.0</v>
      </c>
      <c r="AC81" s="529"/>
      <c r="AD81" s="529"/>
      <c r="AE81" s="529"/>
      <c r="AF81" s="529"/>
      <c r="AG81" s="529"/>
      <c r="AH81" s="529"/>
      <c r="AI81" s="529"/>
      <c r="AJ81" s="529"/>
      <c r="AK81" s="529"/>
      <c r="AL81" s="529"/>
      <c r="AM81" s="533" t="s">
        <v>4018</v>
      </c>
      <c r="AN81" s="533" t="s">
        <v>3174</v>
      </c>
      <c r="AO81" s="529"/>
      <c r="AP81" s="533" t="s">
        <v>4019</v>
      </c>
      <c r="AQ81" s="533" t="s">
        <v>3348</v>
      </c>
      <c r="AR81" s="533" t="s">
        <v>1040</v>
      </c>
    </row>
    <row r="82" ht="12.75" customHeight="1">
      <c r="A82" s="529"/>
      <c r="B82" s="529"/>
      <c r="C82" s="529"/>
      <c r="D82" s="529"/>
      <c r="E82" s="533" t="s">
        <v>3066</v>
      </c>
      <c r="F82" s="533" t="s">
        <v>3065</v>
      </c>
      <c r="G82" s="529"/>
      <c r="H82" s="529"/>
      <c r="I82" s="529"/>
      <c r="J82" s="529"/>
      <c r="K82" s="529"/>
      <c r="L82" s="529"/>
      <c r="M82" s="529"/>
      <c r="N82" s="529"/>
      <c r="O82" s="529"/>
      <c r="P82" s="529"/>
      <c r="Q82" s="529"/>
      <c r="R82" s="529"/>
      <c r="S82" s="529"/>
      <c r="T82" s="533" t="s">
        <v>3764</v>
      </c>
      <c r="U82" s="533" t="s">
        <v>3348</v>
      </c>
      <c r="V82" s="533" t="s">
        <v>1120</v>
      </c>
      <c r="W82" s="529"/>
      <c r="X82" s="529"/>
      <c r="Y82" s="529"/>
      <c r="Z82" s="529"/>
      <c r="AA82" s="509" t="s">
        <v>3216</v>
      </c>
      <c r="AB82" s="539">
        <v>166.0</v>
      </c>
      <c r="AC82" s="529"/>
      <c r="AD82" s="529"/>
      <c r="AE82" s="529"/>
      <c r="AF82" s="529"/>
      <c r="AG82" s="529"/>
      <c r="AH82" s="529"/>
      <c r="AI82" s="529"/>
      <c r="AJ82" s="529"/>
      <c r="AK82" s="529"/>
      <c r="AL82" s="529"/>
      <c r="AM82" s="533" t="s">
        <v>4020</v>
      </c>
      <c r="AN82" s="533" t="s">
        <v>3178</v>
      </c>
      <c r="AO82" s="529"/>
      <c r="AP82" s="533" t="s">
        <v>4021</v>
      </c>
      <c r="AQ82" s="533" t="s">
        <v>3348</v>
      </c>
      <c r="AR82" s="533" t="s">
        <v>1120</v>
      </c>
    </row>
    <row r="83" ht="12.75" customHeight="1">
      <c r="A83" s="529"/>
      <c r="B83" s="529"/>
      <c r="C83" s="529"/>
      <c r="D83" s="529"/>
      <c r="E83" s="533" t="s">
        <v>3078</v>
      </c>
      <c r="F83" s="533" t="s">
        <v>3077</v>
      </c>
      <c r="G83" s="529"/>
      <c r="H83" s="529"/>
      <c r="I83" s="529"/>
      <c r="J83" s="529"/>
      <c r="K83" s="529"/>
      <c r="L83" s="529"/>
      <c r="M83" s="529"/>
      <c r="N83" s="529"/>
      <c r="O83" s="529"/>
      <c r="P83" s="529"/>
      <c r="Q83" s="529"/>
      <c r="R83" s="529"/>
      <c r="S83" s="529"/>
      <c r="T83" s="533" t="s">
        <v>3775</v>
      </c>
      <c r="U83" s="533" t="s">
        <v>3348</v>
      </c>
      <c r="V83" s="533" t="s">
        <v>1198</v>
      </c>
      <c r="W83" s="529"/>
      <c r="X83" s="529"/>
      <c r="Y83" s="529"/>
      <c r="Z83" s="529"/>
      <c r="AA83" s="509" t="s">
        <v>3219</v>
      </c>
      <c r="AB83" s="539">
        <v>188.0</v>
      </c>
      <c r="AC83" s="529"/>
      <c r="AD83" s="529"/>
      <c r="AE83" s="529"/>
      <c r="AF83" s="529"/>
      <c r="AG83" s="529"/>
      <c r="AH83" s="529"/>
      <c r="AI83" s="529"/>
      <c r="AJ83" s="529"/>
      <c r="AK83" s="529"/>
      <c r="AL83" s="529"/>
      <c r="AM83" s="533" t="s">
        <v>4022</v>
      </c>
      <c r="AN83" s="533" t="s">
        <v>3182</v>
      </c>
      <c r="AO83" s="529"/>
      <c r="AP83" s="533" t="s">
        <v>4023</v>
      </c>
      <c r="AQ83" s="533" t="s">
        <v>3348</v>
      </c>
      <c r="AR83" s="533" t="s">
        <v>1198</v>
      </c>
    </row>
    <row r="84" ht="12.75" customHeight="1">
      <c r="A84" s="529"/>
      <c r="B84" s="529"/>
      <c r="C84" s="529"/>
      <c r="D84" s="529"/>
      <c r="E84" s="533" t="s">
        <v>3088</v>
      </c>
      <c r="F84" s="533" t="s">
        <v>3087</v>
      </c>
      <c r="G84" s="529"/>
      <c r="H84" s="529"/>
      <c r="I84" s="529"/>
      <c r="J84" s="529"/>
      <c r="K84" s="529"/>
      <c r="L84" s="529"/>
      <c r="M84" s="529"/>
      <c r="N84" s="529"/>
      <c r="O84" s="529"/>
      <c r="P84" s="529"/>
      <c r="Q84" s="529"/>
      <c r="R84" s="529"/>
      <c r="S84" s="529"/>
      <c r="T84" s="533" t="s">
        <v>3723</v>
      </c>
      <c r="U84" s="533" t="s">
        <v>3814</v>
      </c>
      <c r="V84" s="533" t="s">
        <v>880</v>
      </c>
      <c r="W84" s="529"/>
      <c r="X84" s="529"/>
      <c r="Y84" s="529"/>
      <c r="Z84" s="529"/>
      <c r="AA84" s="509" t="s">
        <v>3222</v>
      </c>
      <c r="AB84" s="539">
        <v>174.0</v>
      </c>
      <c r="AC84" s="529"/>
      <c r="AD84" s="529"/>
      <c r="AE84" s="529"/>
      <c r="AF84" s="529"/>
      <c r="AG84" s="529"/>
      <c r="AH84" s="529"/>
      <c r="AI84" s="529"/>
      <c r="AJ84" s="529"/>
      <c r="AK84" s="529"/>
      <c r="AL84" s="529"/>
      <c r="AM84" s="533" t="s">
        <v>4024</v>
      </c>
      <c r="AN84" s="533" t="s">
        <v>3186</v>
      </c>
      <c r="AO84" s="529"/>
      <c r="AP84" s="533" t="s">
        <v>4025</v>
      </c>
      <c r="AQ84" s="533" t="s">
        <v>3814</v>
      </c>
      <c r="AR84" s="533" t="s">
        <v>880</v>
      </c>
    </row>
    <row r="85" ht="12.75" customHeight="1">
      <c r="A85" s="529"/>
      <c r="B85" s="529"/>
      <c r="C85" s="529"/>
      <c r="D85" s="529"/>
      <c r="E85" s="533" t="s">
        <v>3098</v>
      </c>
      <c r="F85" s="533" t="s">
        <v>3097</v>
      </c>
      <c r="G85" s="529"/>
      <c r="H85" s="529"/>
      <c r="I85" s="529"/>
      <c r="J85" s="529"/>
      <c r="K85" s="529"/>
      <c r="L85" s="529"/>
      <c r="M85" s="529"/>
      <c r="N85" s="529"/>
      <c r="O85" s="529"/>
      <c r="P85" s="529"/>
      <c r="Q85" s="529"/>
      <c r="R85" s="529"/>
      <c r="S85" s="529"/>
      <c r="T85" s="533" t="s">
        <v>3737</v>
      </c>
      <c r="U85" s="533" t="s">
        <v>3814</v>
      </c>
      <c r="V85" s="533" t="s">
        <v>960</v>
      </c>
      <c r="W85" s="529"/>
      <c r="X85" s="529"/>
      <c r="Y85" s="529"/>
      <c r="Z85" s="529"/>
      <c r="AA85" s="509" t="s">
        <v>3225</v>
      </c>
      <c r="AB85" s="539">
        <v>170.0</v>
      </c>
      <c r="AC85" s="529"/>
      <c r="AD85" s="529"/>
      <c r="AE85" s="529"/>
      <c r="AF85" s="529"/>
      <c r="AG85" s="529"/>
      <c r="AH85" s="529"/>
      <c r="AI85" s="529"/>
      <c r="AJ85" s="529"/>
      <c r="AK85" s="529"/>
      <c r="AL85" s="529"/>
      <c r="AM85" s="533" t="s">
        <v>4026</v>
      </c>
      <c r="AN85" s="533" t="s">
        <v>3190</v>
      </c>
      <c r="AO85" s="529"/>
      <c r="AP85" s="533" t="s">
        <v>4027</v>
      </c>
      <c r="AQ85" s="533" t="s">
        <v>3814</v>
      </c>
      <c r="AR85" s="533" t="s">
        <v>960</v>
      </c>
    </row>
    <row r="86" ht="12.75" customHeight="1">
      <c r="A86" s="529"/>
      <c r="B86" s="529"/>
      <c r="C86" s="529"/>
      <c r="D86" s="529"/>
      <c r="E86" s="533" t="s">
        <v>3108</v>
      </c>
      <c r="F86" s="533" t="s">
        <v>3107</v>
      </c>
      <c r="G86" s="529"/>
      <c r="H86" s="529"/>
      <c r="I86" s="529"/>
      <c r="J86" s="529"/>
      <c r="K86" s="529"/>
      <c r="L86" s="529"/>
      <c r="M86" s="529"/>
      <c r="N86" s="529"/>
      <c r="O86" s="529"/>
      <c r="P86" s="529"/>
      <c r="Q86" s="529"/>
      <c r="R86" s="529"/>
      <c r="S86" s="529"/>
      <c r="T86" s="533" t="s">
        <v>3751</v>
      </c>
      <c r="U86" s="533" t="s">
        <v>3814</v>
      </c>
      <c r="V86" s="533" t="s">
        <v>1040</v>
      </c>
      <c r="W86" s="529"/>
      <c r="X86" s="529"/>
      <c r="Y86" s="529"/>
      <c r="Z86" s="529"/>
      <c r="AA86" s="509" t="s">
        <v>3228</v>
      </c>
      <c r="AB86" s="539">
        <v>178.0</v>
      </c>
      <c r="AC86" s="529"/>
      <c r="AD86" s="529"/>
      <c r="AE86" s="529"/>
      <c r="AF86" s="529"/>
      <c r="AG86" s="529"/>
      <c r="AH86" s="529"/>
      <c r="AI86" s="529"/>
      <c r="AJ86" s="529"/>
      <c r="AK86" s="529"/>
      <c r="AL86" s="529"/>
      <c r="AM86" s="533" t="s">
        <v>4028</v>
      </c>
      <c r="AN86" s="533" t="s">
        <v>3194</v>
      </c>
      <c r="AO86" s="529"/>
      <c r="AP86" s="533" t="s">
        <v>4029</v>
      </c>
      <c r="AQ86" s="533" t="s">
        <v>3814</v>
      </c>
      <c r="AR86" s="533" t="s">
        <v>1040</v>
      </c>
    </row>
    <row r="87" ht="12.75" customHeight="1">
      <c r="A87" s="529"/>
      <c r="B87" s="529"/>
      <c r="C87" s="529"/>
      <c r="D87" s="529"/>
      <c r="E87" s="533" t="s">
        <v>3118</v>
      </c>
      <c r="F87" s="533" t="s">
        <v>3117</v>
      </c>
      <c r="G87" s="529"/>
      <c r="H87" s="529"/>
      <c r="I87" s="529"/>
      <c r="J87" s="529"/>
      <c r="K87" s="529"/>
      <c r="L87" s="529"/>
      <c r="M87" s="529"/>
      <c r="N87" s="529"/>
      <c r="O87" s="529"/>
      <c r="P87" s="529"/>
      <c r="Q87" s="529"/>
      <c r="R87" s="529"/>
      <c r="S87" s="529"/>
      <c r="T87" s="533" t="s">
        <v>3765</v>
      </c>
      <c r="U87" s="533" t="s">
        <v>3814</v>
      </c>
      <c r="V87" s="533" t="s">
        <v>1120</v>
      </c>
      <c r="W87" s="529"/>
      <c r="X87" s="529"/>
      <c r="Y87" s="529"/>
      <c r="Z87" s="529"/>
      <c r="AA87" s="509" t="s">
        <v>3231</v>
      </c>
      <c r="AB87" s="539">
        <v>180.0</v>
      </c>
      <c r="AC87" s="529"/>
      <c r="AD87" s="529"/>
      <c r="AE87" s="529"/>
      <c r="AF87" s="529"/>
      <c r="AG87" s="529"/>
      <c r="AH87" s="529"/>
      <c r="AI87" s="529"/>
      <c r="AJ87" s="529"/>
      <c r="AK87" s="529"/>
      <c r="AL87" s="529"/>
      <c r="AM87" s="533" t="s">
        <v>4030</v>
      </c>
      <c r="AN87" s="533" t="s">
        <v>3198</v>
      </c>
      <c r="AO87" s="529"/>
      <c r="AP87" s="533" t="s">
        <v>4031</v>
      </c>
      <c r="AQ87" s="533" t="s">
        <v>3814</v>
      </c>
      <c r="AR87" s="533" t="s">
        <v>1120</v>
      </c>
    </row>
    <row r="88" ht="12.75" customHeight="1">
      <c r="A88" s="529"/>
      <c r="B88" s="529"/>
      <c r="C88" s="529"/>
      <c r="D88" s="529"/>
      <c r="E88" s="533" t="s">
        <v>3128</v>
      </c>
      <c r="F88" s="533" t="s">
        <v>3127</v>
      </c>
      <c r="G88" s="529"/>
      <c r="H88" s="529"/>
      <c r="I88" s="529"/>
      <c r="J88" s="529"/>
      <c r="K88" s="529"/>
      <c r="L88" s="529"/>
      <c r="M88" s="529"/>
      <c r="N88" s="529"/>
      <c r="O88" s="529"/>
      <c r="P88" s="529"/>
      <c r="Q88" s="529"/>
      <c r="R88" s="529"/>
      <c r="S88" s="529"/>
      <c r="T88" s="533" t="s">
        <v>3776</v>
      </c>
      <c r="U88" s="533" t="s">
        <v>3814</v>
      </c>
      <c r="V88" s="533" t="s">
        <v>1198</v>
      </c>
      <c r="W88" s="529"/>
      <c r="X88" s="529"/>
      <c r="Y88" s="529"/>
      <c r="Z88" s="529"/>
      <c r="AA88" s="509" t="s">
        <v>3234</v>
      </c>
      <c r="AB88" s="539">
        <v>682.0</v>
      </c>
      <c r="AC88" s="529"/>
      <c r="AD88" s="529"/>
      <c r="AE88" s="529"/>
      <c r="AF88" s="529"/>
      <c r="AG88" s="529"/>
      <c r="AH88" s="529"/>
      <c r="AI88" s="529"/>
      <c r="AJ88" s="529"/>
      <c r="AK88" s="529"/>
      <c r="AL88" s="529"/>
      <c r="AM88" s="533" t="s">
        <v>4032</v>
      </c>
      <c r="AN88" s="533" t="s">
        <v>3202</v>
      </c>
      <c r="AO88" s="529"/>
      <c r="AP88" s="533" t="s">
        <v>4033</v>
      </c>
      <c r="AQ88" s="533" t="s">
        <v>3814</v>
      </c>
      <c r="AR88" s="533" t="s">
        <v>1198</v>
      </c>
    </row>
    <row r="89" ht="12.75" customHeight="1">
      <c r="A89" s="529"/>
      <c r="B89" s="529"/>
      <c r="C89" s="529"/>
      <c r="D89" s="529"/>
      <c r="E89" s="533" t="s">
        <v>3135</v>
      </c>
      <c r="F89" s="533" t="s">
        <v>3134</v>
      </c>
      <c r="G89" s="529"/>
      <c r="H89" s="529"/>
      <c r="I89" s="529"/>
      <c r="J89" s="529"/>
      <c r="K89" s="529"/>
      <c r="L89" s="529"/>
      <c r="M89" s="529"/>
      <c r="N89" s="529"/>
      <c r="O89" s="529"/>
      <c r="P89" s="529"/>
      <c r="Q89" s="529"/>
      <c r="R89" s="529"/>
      <c r="S89" s="529"/>
      <c r="T89" s="533" t="s">
        <v>3783</v>
      </c>
      <c r="U89" s="533" t="s">
        <v>3814</v>
      </c>
      <c r="V89" s="533" t="s">
        <v>1275</v>
      </c>
      <c r="W89" s="529"/>
      <c r="X89" s="529"/>
      <c r="Y89" s="529"/>
      <c r="Z89" s="529"/>
      <c r="AA89" s="509" t="s">
        <v>3237</v>
      </c>
      <c r="AB89" s="539">
        <v>239.0</v>
      </c>
      <c r="AC89" s="529"/>
      <c r="AD89" s="529"/>
      <c r="AE89" s="529"/>
      <c r="AF89" s="529"/>
      <c r="AG89" s="529"/>
      <c r="AH89" s="529"/>
      <c r="AI89" s="529"/>
      <c r="AJ89" s="529"/>
      <c r="AK89" s="529"/>
      <c r="AL89" s="529"/>
      <c r="AM89" s="533" t="s">
        <v>4034</v>
      </c>
      <c r="AN89" s="533" t="s">
        <v>3206</v>
      </c>
      <c r="AO89" s="529"/>
      <c r="AP89" s="533" t="s">
        <v>4035</v>
      </c>
      <c r="AQ89" s="533" t="s">
        <v>3814</v>
      </c>
      <c r="AR89" s="533" t="s">
        <v>1275</v>
      </c>
    </row>
    <row r="90" ht="12.75" customHeight="1">
      <c r="A90" s="529"/>
      <c r="B90" s="529"/>
      <c r="C90" s="529"/>
      <c r="D90" s="529"/>
      <c r="E90" s="533" t="s">
        <v>3142</v>
      </c>
      <c r="F90" s="533" t="s">
        <v>3141</v>
      </c>
      <c r="G90" s="529"/>
      <c r="H90" s="529"/>
      <c r="I90" s="529"/>
      <c r="J90" s="529"/>
      <c r="K90" s="529"/>
      <c r="L90" s="529"/>
      <c r="M90" s="529"/>
      <c r="N90" s="529"/>
      <c r="O90" s="529"/>
      <c r="P90" s="529"/>
      <c r="Q90" s="529"/>
      <c r="R90" s="529"/>
      <c r="S90" s="529"/>
      <c r="T90" s="533" t="s">
        <v>3790</v>
      </c>
      <c r="U90" s="533" t="s">
        <v>3814</v>
      </c>
      <c r="V90" s="533" t="s">
        <v>1348</v>
      </c>
      <c r="W90" s="529"/>
      <c r="X90" s="529"/>
      <c r="Y90" s="529"/>
      <c r="Z90" s="529"/>
      <c r="AA90" s="509" t="s">
        <v>3240</v>
      </c>
      <c r="AB90" s="539">
        <v>882.0</v>
      </c>
      <c r="AC90" s="529"/>
      <c r="AD90" s="529"/>
      <c r="AE90" s="529"/>
      <c r="AF90" s="529"/>
      <c r="AG90" s="529"/>
      <c r="AH90" s="529"/>
      <c r="AI90" s="529"/>
      <c r="AJ90" s="529"/>
      <c r="AK90" s="529"/>
      <c r="AL90" s="529"/>
      <c r="AM90" s="533" t="s">
        <v>4036</v>
      </c>
      <c r="AN90" s="533" t="s">
        <v>3210</v>
      </c>
      <c r="AO90" s="529"/>
      <c r="AP90" s="533" t="s">
        <v>4037</v>
      </c>
      <c r="AQ90" s="533" t="s">
        <v>3814</v>
      </c>
      <c r="AR90" s="533" t="s">
        <v>1348</v>
      </c>
    </row>
    <row r="91" ht="12.75" customHeight="1">
      <c r="A91" s="529"/>
      <c r="B91" s="529"/>
      <c r="C91" s="529"/>
      <c r="D91" s="529"/>
      <c r="E91" s="533" t="s">
        <v>3149</v>
      </c>
      <c r="F91" s="533" t="s">
        <v>3148</v>
      </c>
      <c r="G91" s="529"/>
      <c r="H91" s="529"/>
      <c r="I91" s="529"/>
      <c r="J91" s="529"/>
      <c r="K91" s="529"/>
      <c r="L91" s="529"/>
      <c r="M91" s="529"/>
      <c r="N91" s="529"/>
      <c r="O91" s="529"/>
      <c r="P91" s="529"/>
      <c r="Q91" s="529"/>
      <c r="R91" s="529"/>
      <c r="S91" s="529"/>
      <c r="T91" s="533" t="s">
        <v>3796</v>
      </c>
      <c r="U91" s="533" t="s">
        <v>3814</v>
      </c>
      <c r="V91" s="533" t="s">
        <v>1420</v>
      </c>
      <c r="W91" s="529"/>
      <c r="X91" s="529"/>
      <c r="Y91" s="529"/>
      <c r="Z91" s="529"/>
      <c r="AA91" s="509" t="s">
        <v>3243</v>
      </c>
      <c r="AB91" s="539">
        <v>678.0</v>
      </c>
      <c r="AC91" s="529"/>
      <c r="AD91" s="529"/>
      <c r="AE91" s="529"/>
      <c r="AF91" s="529"/>
      <c r="AG91" s="529"/>
      <c r="AH91" s="529"/>
      <c r="AI91" s="529"/>
      <c r="AJ91" s="529"/>
      <c r="AK91" s="529"/>
      <c r="AL91" s="529"/>
      <c r="AM91" s="533" t="s">
        <v>4038</v>
      </c>
      <c r="AN91" s="533" t="s">
        <v>3214</v>
      </c>
      <c r="AO91" s="529"/>
      <c r="AP91" s="533" t="s">
        <v>4039</v>
      </c>
      <c r="AQ91" s="533" t="s">
        <v>3814</v>
      </c>
      <c r="AR91" s="533" t="s">
        <v>1420</v>
      </c>
    </row>
    <row r="92" ht="12.75" customHeight="1">
      <c r="A92" s="529"/>
      <c r="B92" s="529"/>
      <c r="C92" s="529"/>
      <c r="D92" s="529"/>
      <c r="E92" s="533" t="s">
        <v>3155</v>
      </c>
      <c r="F92" s="533" t="s">
        <v>3154</v>
      </c>
      <c r="G92" s="529"/>
      <c r="H92" s="529"/>
      <c r="I92" s="529"/>
      <c r="J92" s="529"/>
      <c r="K92" s="529"/>
      <c r="L92" s="529"/>
      <c r="M92" s="529"/>
      <c r="N92" s="529"/>
      <c r="O92" s="529"/>
      <c r="P92" s="529"/>
      <c r="Q92" s="529"/>
      <c r="R92" s="529"/>
      <c r="S92" s="529"/>
      <c r="T92" s="533" t="s">
        <v>3802</v>
      </c>
      <c r="U92" s="533" t="s">
        <v>3814</v>
      </c>
      <c r="V92" s="533" t="s">
        <v>1489</v>
      </c>
      <c r="W92" s="529"/>
      <c r="X92" s="529"/>
      <c r="Y92" s="529"/>
      <c r="Z92" s="529"/>
      <c r="AA92" s="509" t="s">
        <v>3246</v>
      </c>
      <c r="AB92" s="539">
        <v>652.0</v>
      </c>
      <c r="AC92" s="529"/>
      <c r="AD92" s="529"/>
      <c r="AE92" s="529"/>
      <c r="AF92" s="529"/>
      <c r="AG92" s="529"/>
      <c r="AH92" s="529"/>
      <c r="AI92" s="529"/>
      <c r="AJ92" s="529"/>
      <c r="AK92" s="529"/>
      <c r="AL92" s="529"/>
      <c r="AM92" s="533" t="s">
        <v>4040</v>
      </c>
      <c r="AN92" s="533" t="s">
        <v>3217</v>
      </c>
      <c r="AO92" s="529"/>
      <c r="AP92" s="533" t="s">
        <v>4041</v>
      </c>
      <c r="AQ92" s="533" t="s">
        <v>3814</v>
      </c>
      <c r="AR92" s="533" t="s">
        <v>1489</v>
      </c>
    </row>
    <row r="93" ht="12.75" customHeight="1">
      <c r="A93" s="529"/>
      <c r="B93" s="529"/>
      <c r="C93" s="529"/>
      <c r="D93" s="529"/>
      <c r="E93" s="533" t="s">
        <v>3160</v>
      </c>
      <c r="F93" s="533" t="s">
        <v>3159</v>
      </c>
      <c r="G93" s="529"/>
      <c r="H93" s="529"/>
      <c r="I93" s="529"/>
      <c r="J93" s="529"/>
      <c r="K93" s="529"/>
      <c r="L93" s="529"/>
      <c r="M93" s="529"/>
      <c r="N93" s="529"/>
      <c r="O93" s="529"/>
      <c r="P93" s="529"/>
      <c r="Q93" s="529"/>
      <c r="R93" s="529"/>
      <c r="S93" s="529"/>
      <c r="T93" s="533" t="s">
        <v>3805</v>
      </c>
      <c r="U93" s="533" t="s">
        <v>3814</v>
      </c>
      <c r="V93" s="533" t="s">
        <v>1555</v>
      </c>
      <c r="W93" s="529"/>
      <c r="X93" s="529"/>
      <c r="Y93" s="529"/>
      <c r="Z93" s="529"/>
      <c r="AA93" s="509" t="s">
        <v>3249</v>
      </c>
      <c r="AB93" s="539">
        <v>894.0</v>
      </c>
      <c r="AC93" s="529"/>
      <c r="AD93" s="529"/>
      <c r="AE93" s="529"/>
      <c r="AF93" s="529"/>
      <c r="AG93" s="529"/>
      <c r="AH93" s="529"/>
      <c r="AI93" s="529"/>
      <c r="AJ93" s="529"/>
      <c r="AK93" s="529"/>
      <c r="AL93" s="529"/>
      <c r="AM93" s="533" t="s">
        <v>4042</v>
      </c>
      <c r="AN93" s="533" t="s">
        <v>3220</v>
      </c>
      <c r="AO93" s="529"/>
      <c r="AP93" s="533" t="s">
        <v>4043</v>
      </c>
      <c r="AQ93" s="533" t="s">
        <v>3814</v>
      </c>
      <c r="AR93" s="533" t="s">
        <v>1555</v>
      </c>
    </row>
    <row r="94" ht="12.75" customHeight="1">
      <c r="A94" s="529"/>
      <c r="B94" s="529"/>
      <c r="C94" s="529"/>
      <c r="D94" s="529"/>
      <c r="E94" s="533" t="s">
        <v>3165</v>
      </c>
      <c r="F94" s="533" t="s">
        <v>3164</v>
      </c>
      <c r="G94" s="529"/>
      <c r="H94" s="529"/>
      <c r="I94" s="529"/>
      <c r="J94" s="529"/>
      <c r="K94" s="529"/>
      <c r="L94" s="529"/>
      <c r="M94" s="529"/>
      <c r="N94" s="529"/>
      <c r="O94" s="529"/>
      <c r="P94" s="529"/>
      <c r="Q94" s="529"/>
      <c r="R94" s="529"/>
      <c r="S94" s="529"/>
      <c r="T94" s="533" t="s">
        <v>3807</v>
      </c>
      <c r="U94" s="533" t="s">
        <v>3814</v>
      </c>
      <c r="V94" s="533" t="s">
        <v>1621</v>
      </c>
      <c r="W94" s="529"/>
      <c r="X94" s="529"/>
      <c r="Y94" s="529"/>
      <c r="Z94" s="529"/>
      <c r="AA94" s="509" t="s">
        <v>3252</v>
      </c>
      <c r="AB94" s="539">
        <v>666.0</v>
      </c>
      <c r="AC94" s="529"/>
      <c r="AD94" s="529"/>
      <c r="AE94" s="529"/>
      <c r="AF94" s="529"/>
      <c r="AG94" s="529"/>
      <c r="AH94" s="529"/>
      <c r="AI94" s="529"/>
      <c r="AJ94" s="529"/>
      <c r="AK94" s="529"/>
      <c r="AL94" s="529"/>
      <c r="AM94" s="533" t="s">
        <v>4044</v>
      </c>
      <c r="AN94" s="533" t="s">
        <v>3223</v>
      </c>
      <c r="AO94" s="529"/>
      <c r="AP94" s="533" t="s">
        <v>4045</v>
      </c>
      <c r="AQ94" s="533" t="s">
        <v>3814</v>
      </c>
      <c r="AR94" s="533" t="s">
        <v>1621</v>
      </c>
    </row>
    <row r="95" ht="12.75" customHeight="1">
      <c r="A95" s="529"/>
      <c r="B95" s="529"/>
      <c r="C95" s="529"/>
      <c r="D95" s="529"/>
      <c r="E95" s="533" t="s">
        <v>3170</v>
      </c>
      <c r="F95" s="533" t="s">
        <v>3169</v>
      </c>
      <c r="G95" s="529"/>
      <c r="H95" s="529"/>
      <c r="I95" s="529"/>
      <c r="J95" s="529"/>
      <c r="K95" s="529"/>
      <c r="L95" s="529"/>
      <c r="M95" s="529"/>
      <c r="N95" s="529"/>
      <c r="O95" s="529"/>
      <c r="P95" s="529"/>
      <c r="Q95" s="529"/>
      <c r="R95" s="529"/>
      <c r="S95" s="529"/>
      <c r="T95" s="533" t="s">
        <v>3809</v>
      </c>
      <c r="U95" s="533" t="s">
        <v>3814</v>
      </c>
      <c r="V95" s="533" t="s">
        <v>1684</v>
      </c>
      <c r="W95" s="529"/>
      <c r="X95" s="529"/>
      <c r="Y95" s="529"/>
      <c r="Z95" s="529"/>
      <c r="AA95" s="509" t="s">
        <v>3255</v>
      </c>
      <c r="AB95" s="539">
        <v>674.0</v>
      </c>
      <c r="AC95" s="529"/>
      <c r="AD95" s="529"/>
      <c r="AE95" s="529"/>
      <c r="AF95" s="529"/>
      <c r="AG95" s="529"/>
      <c r="AH95" s="529"/>
      <c r="AI95" s="529"/>
      <c r="AJ95" s="529"/>
      <c r="AK95" s="529"/>
      <c r="AL95" s="529"/>
      <c r="AM95" s="533" t="s">
        <v>4046</v>
      </c>
      <c r="AN95" s="533" t="s">
        <v>3226</v>
      </c>
      <c r="AO95" s="529"/>
      <c r="AP95" s="533" t="s">
        <v>4047</v>
      </c>
      <c r="AQ95" s="533" t="s">
        <v>3814</v>
      </c>
      <c r="AR95" s="533" t="s">
        <v>1684</v>
      </c>
    </row>
    <row r="96" ht="12.75" customHeight="1">
      <c r="A96" s="529"/>
      <c r="B96" s="529"/>
      <c r="C96" s="529"/>
      <c r="D96" s="529"/>
      <c r="E96" s="533" t="s">
        <v>3175</v>
      </c>
      <c r="F96" s="533" t="s">
        <v>3174</v>
      </c>
      <c r="G96" s="529"/>
      <c r="H96" s="529"/>
      <c r="I96" s="529"/>
      <c r="J96" s="529"/>
      <c r="K96" s="529"/>
      <c r="L96" s="529"/>
      <c r="M96" s="529"/>
      <c r="N96" s="529"/>
      <c r="O96" s="529"/>
      <c r="P96" s="529"/>
      <c r="Q96" s="529"/>
      <c r="R96" s="529"/>
      <c r="S96" s="529"/>
      <c r="T96" s="533" t="s">
        <v>3810</v>
      </c>
      <c r="U96" s="533" t="s">
        <v>3814</v>
      </c>
      <c r="V96" s="533" t="s">
        <v>1745</v>
      </c>
      <c r="W96" s="529"/>
      <c r="X96" s="529"/>
      <c r="Y96" s="529"/>
      <c r="Z96" s="529"/>
      <c r="AA96" s="509" t="s">
        <v>3258</v>
      </c>
      <c r="AB96" s="539">
        <v>663.0</v>
      </c>
      <c r="AC96" s="529"/>
      <c r="AD96" s="529"/>
      <c r="AE96" s="529"/>
      <c r="AF96" s="529"/>
      <c r="AG96" s="529"/>
      <c r="AH96" s="529"/>
      <c r="AI96" s="529"/>
      <c r="AJ96" s="529"/>
      <c r="AK96" s="529"/>
      <c r="AL96" s="529"/>
      <c r="AM96" s="533" t="s">
        <v>4048</v>
      </c>
      <c r="AN96" s="533" t="s">
        <v>3229</v>
      </c>
      <c r="AO96" s="529"/>
      <c r="AP96" s="533" t="s">
        <v>4049</v>
      </c>
      <c r="AQ96" s="533" t="s">
        <v>3814</v>
      </c>
      <c r="AR96" s="533" t="s">
        <v>1745</v>
      </c>
    </row>
    <row r="97" ht="12.75" customHeight="1">
      <c r="A97" s="529"/>
      <c r="B97" s="529"/>
      <c r="C97" s="529"/>
      <c r="D97" s="529"/>
      <c r="E97" s="533" t="s">
        <v>3179</v>
      </c>
      <c r="F97" s="533" t="s">
        <v>3178</v>
      </c>
      <c r="G97" s="529"/>
      <c r="H97" s="529"/>
      <c r="I97" s="529"/>
      <c r="J97" s="529"/>
      <c r="K97" s="529"/>
      <c r="L97" s="529"/>
      <c r="M97" s="529"/>
      <c r="N97" s="529"/>
      <c r="O97" s="529"/>
      <c r="P97" s="529"/>
      <c r="Q97" s="529"/>
      <c r="R97" s="529"/>
      <c r="S97" s="529"/>
      <c r="T97" s="533" t="s">
        <v>3812</v>
      </c>
      <c r="U97" s="533" t="s">
        <v>3814</v>
      </c>
      <c r="V97" s="533" t="s">
        <v>1807</v>
      </c>
      <c r="W97" s="529"/>
      <c r="X97" s="529"/>
      <c r="Y97" s="529"/>
      <c r="Z97" s="529"/>
      <c r="AA97" s="509" t="s">
        <v>3261</v>
      </c>
      <c r="AB97" s="539">
        <v>694.0</v>
      </c>
      <c r="AC97" s="529"/>
      <c r="AD97" s="529"/>
      <c r="AE97" s="529"/>
      <c r="AF97" s="529"/>
      <c r="AG97" s="529"/>
      <c r="AH97" s="529"/>
      <c r="AI97" s="529"/>
      <c r="AJ97" s="529"/>
      <c r="AK97" s="529"/>
      <c r="AL97" s="529"/>
      <c r="AM97" s="533" t="s">
        <v>4050</v>
      </c>
      <c r="AN97" s="533" t="s">
        <v>3232</v>
      </c>
      <c r="AO97" s="529"/>
      <c r="AP97" s="533" t="s">
        <v>4051</v>
      </c>
      <c r="AQ97" s="533" t="s">
        <v>3814</v>
      </c>
      <c r="AR97" s="533" t="s">
        <v>1807</v>
      </c>
    </row>
    <row r="98" ht="12.75" customHeight="1">
      <c r="A98" s="529"/>
      <c r="B98" s="529"/>
      <c r="C98" s="529"/>
      <c r="D98" s="529"/>
      <c r="E98" s="533" t="s">
        <v>3183</v>
      </c>
      <c r="F98" s="533" t="s">
        <v>3182</v>
      </c>
      <c r="G98" s="529"/>
      <c r="H98" s="529"/>
      <c r="I98" s="529"/>
      <c r="J98" s="529"/>
      <c r="K98" s="529"/>
      <c r="L98" s="529"/>
      <c r="M98" s="529"/>
      <c r="N98" s="529"/>
      <c r="O98" s="529"/>
      <c r="P98" s="529"/>
      <c r="Q98" s="529"/>
      <c r="R98" s="529"/>
      <c r="S98" s="529"/>
      <c r="T98" s="533" t="s">
        <v>3813</v>
      </c>
      <c r="U98" s="533" t="s">
        <v>3814</v>
      </c>
      <c r="V98" s="533" t="s">
        <v>1869</v>
      </c>
      <c r="W98" s="529"/>
      <c r="X98" s="529"/>
      <c r="Y98" s="529"/>
      <c r="Z98" s="529"/>
      <c r="AA98" s="509" t="s">
        <v>3264</v>
      </c>
      <c r="AB98" s="539">
        <v>262.0</v>
      </c>
      <c r="AC98" s="529"/>
      <c r="AD98" s="529"/>
      <c r="AE98" s="529"/>
      <c r="AF98" s="529"/>
      <c r="AG98" s="529"/>
      <c r="AH98" s="529"/>
      <c r="AI98" s="529"/>
      <c r="AJ98" s="529"/>
      <c r="AK98" s="529"/>
      <c r="AL98" s="529"/>
      <c r="AM98" s="533" t="s">
        <v>4052</v>
      </c>
      <c r="AN98" s="533" t="s">
        <v>3235</v>
      </c>
      <c r="AO98" s="529"/>
      <c r="AP98" s="533" t="s">
        <v>4053</v>
      </c>
      <c r="AQ98" s="533" t="s">
        <v>3814</v>
      </c>
      <c r="AR98" s="533" t="s">
        <v>1869</v>
      </c>
    </row>
    <row r="99" ht="12.75" customHeight="1">
      <c r="A99" s="529"/>
      <c r="B99" s="529"/>
      <c r="C99" s="529"/>
      <c r="D99" s="529"/>
      <c r="E99" s="533" t="s">
        <v>3187</v>
      </c>
      <c r="F99" s="533" t="s">
        <v>3186</v>
      </c>
      <c r="G99" s="529"/>
      <c r="H99" s="529"/>
      <c r="I99" s="529"/>
      <c r="J99" s="529"/>
      <c r="K99" s="529"/>
      <c r="L99" s="529"/>
      <c r="M99" s="529"/>
      <c r="N99" s="529"/>
      <c r="O99" s="529"/>
      <c r="P99" s="529"/>
      <c r="Q99" s="529"/>
      <c r="R99" s="529"/>
      <c r="S99" s="529"/>
      <c r="T99" s="533" t="s">
        <v>3815</v>
      </c>
      <c r="U99" s="533" t="s">
        <v>3814</v>
      </c>
      <c r="V99" s="533" t="s">
        <v>1930</v>
      </c>
      <c r="W99" s="529"/>
      <c r="X99" s="529"/>
      <c r="Y99" s="529"/>
      <c r="Z99" s="529"/>
      <c r="AA99" s="509" t="s">
        <v>3267</v>
      </c>
      <c r="AB99" s="539">
        <v>292.0</v>
      </c>
      <c r="AC99" s="529"/>
      <c r="AD99" s="529"/>
      <c r="AE99" s="529"/>
      <c r="AF99" s="529"/>
      <c r="AG99" s="529"/>
      <c r="AH99" s="529"/>
      <c r="AI99" s="529"/>
      <c r="AJ99" s="529"/>
      <c r="AK99" s="529"/>
      <c r="AL99" s="529"/>
      <c r="AM99" s="533" t="s">
        <v>4054</v>
      </c>
      <c r="AN99" s="533" t="s">
        <v>3238</v>
      </c>
      <c r="AO99" s="529"/>
      <c r="AP99" s="533" t="s">
        <v>4055</v>
      </c>
      <c r="AQ99" s="533" t="s">
        <v>3814</v>
      </c>
      <c r="AR99" s="533" t="s">
        <v>1930</v>
      </c>
    </row>
    <row r="100" ht="12.75" customHeight="1">
      <c r="A100" s="529"/>
      <c r="B100" s="529"/>
      <c r="C100" s="529"/>
      <c r="D100" s="529"/>
      <c r="E100" s="533" t="s">
        <v>3191</v>
      </c>
      <c r="F100" s="533" t="s">
        <v>3190</v>
      </c>
      <c r="G100" s="529"/>
      <c r="H100" s="529"/>
      <c r="I100" s="529"/>
      <c r="J100" s="529"/>
      <c r="K100" s="529"/>
      <c r="L100" s="529"/>
      <c r="M100" s="529"/>
      <c r="N100" s="529"/>
      <c r="O100" s="529"/>
      <c r="P100" s="529"/>
      <c r="Q100" s="529"/>
      <c r="R100" s="529"/>
      <c r="S100" s="529"/>
      <c r="T100" s="533" t="s">
        <v>3817</v>
      </c>
      <c r="U100" s="533" t="s">
        <v>3814</v>
      </c>
      <c r="V100" s="533" t="s">
        <v>1991</v>
      </c>
      <c r="W100" s="529"/>
      <c r="X100" s="529"/>
      <c r="Y100" s="529"/>
      <c r="Z100" s="529"/>
      <c r="AA100" s="509" t="s">
        <v>3270</v>
      </c>
      <c r="AB100" s="539">
        <v>832.0</v>
      </c>
      <c r="AC100" s="529"/>
      <c r="AD100" s="529"/>
      <c r="AE100" s="529"/>
      <c r="AF100" s="529"/>
      <c r="AG100" s="529"/>
      <c r="AH100" s="529"/>
      <c r="AI100" s="529"/>
      <c r="AJ100" s="529"/>
      <c r="AK100" s="529"/>
      <c r="AL100" s="529"/>
      <c r="AM100" s="533" t="s">
        <v>4056</v>
      </c>
      <c r="AN100" s="533" t="s">
        <v>3241</v>
      </c>
      <c r="AO100" s="529"/>
      <c r="AP100" s="533" t="s">
        <v>4057</v>
      </c>
      <c r="AQ100" s="533" t="s">
        <v>3814</v>
      </c>
      <c r="AR100" s="533" t="s">
        <v>1991</v>
      </c>
    </row>
    <row r="101" ht="12.75" customHeight="1">
      <c r="A101" s="529"/>
      <c r="B101" s="529"/>
      <c r="C101" s="529"/>
      <c r="D101" s="529"/>
      <c r="E101" s="533" t="s">
        <v>4058</v>
      </c>
      <c r="F101" s="533" t="s">
        <v>4059</v>
      </c>
      <c r="G101" s="529"/>
      <c r="H101" s="529"/>
      <c r="I101" s="529"/>
      <c r="J101" s="529"/>
      <c r="K101" s="529"/>
      <c r="L101" s="529"/>
      <c r="M101" s="529"/>
      <c r="N101" s="529"/>
      <c r="O101" s="529"/>
      <c r="P101" s="529"/>
      <c r="Q101" s="529"/>
      <c r="R101" s="529"/>
      <c r="S101" s="529"/>
      <c r="T101" s="533" t="s">
        <v>3724</v>
      </c>
      <c r="U101" s="533" t="s">
        <v>3816</v>
      </c>
      <c r="V101" s="533" t="s">
        <v>880</v>
      </c>
      <c r="W101" s="529"/>
      <c r="X101" s="529"/>
      <c r="Y101" s="529"/>
      <c r="Z101" s="529"/>
      <c r="AA101" s="509" t="s">
        <v>3273</v>
      </c>
      <c r="AB101" s="539">
        <v>388.0</v>
      </c>
      <c r="AC101" s="529"/>
      <c r="AD101" s="529"/>
      <c r="AE101" s="529"/>
      <c r="AF101" s="529"/>
      <c r="AG101" s="529"/>
      <c r="AH101" s="529"/>
      <c r="AI101" s="529"/>
      <c r="AJ101" s="529"/>
      <c r="AK101" s="529"/>
      <c r="AL101" s="529"/>
      <c r="AM101" s="533" t="s">
        <v>4060</v>
      </c>
      <c r="AN101" s="533" t="s">
        <v>3244</v>
      </c>
      <c r="AO101" s="529"/>
      <c r="AP101" s="533" t="s">
        <v>4061</v>
      </c>
      <c r="AQ101" s="533" t="s">
        <v>3816</v>
      </c>
      <c r="AR101" s="533" t="s">
        <v>880</v>
      </c>
    </row>
    <row r="102" ht="12.75" customHeight="1">
      <c r="A102" s="529"/>
      <c r="B102" s="529"/>
      <c r="C102" s="529"/>
      <c r="D102" s="529"/>
      <c r="E102" s="533" t="s">
        <v>4062</v>
      </c>
      <c r="F102" s="533" t="s">
        <v>4063</v>
      </c>
      <c r="G102" s="529"/>
      <c r="H102" s="529"/>
      <c r="I102" s="529"/>
      <c r="J102" s="529"/>
      <c r="K102" s="529"/>
      <c r="L102" s="529"/>
      <c r="M102" s="529"/>
      <c r="N102" s="529"/>
      <c r="O102" s="529"/>
      <c r="P102" s="529"/>
      <c r="Q102" s="529"/>
      <c r="R102" s="529"/>
      <c r="S102" s="529"/>
      <c r="T102" s="533" t="s">
        <v>3738</v>
      </c>
      <c r="U102" s="533" t="s">
        <v>3816</v>
      </c>
      <c r="V102" s="533" t="s">
        <v>960</v>
      </c>
      <c r="W102" s="529"/>
      <c r="X102" s="529"/>
      <c r="Y102" s="529"/>
      <c r="Z102" s="529"/>
      <c r="AA102" s="509" t="s">
        <v>3276</v>
      </c>
      <c r="AB102" s="539">
        <v>268.0</v>
      </c>
      <c r="AC102" s="529"/>
      <c r="AD102" s="529"/>
      <c r="AE102" s="529"/>
      <c r="AF102" s="529"/>
      <c r="AG102" s="529"/>
      <c r="AH102" s="529"/>
      <c r="AI102" s="529"/>
      <c r="AJ102" s="529"/>
      <c r="AK102" s="529"/>
      <c r="AL102" s="529"/>
      <c r="AM102" s="533" t="s">
        <v>4064</v>
      </c>
      <c r="AN102" s="533" t="s">
        <v>3247</v>
      </c>
      <c r="AO102" s="529"/>
      <c r="AP102" s="533" t="s">
        <v>4065</v>
      </c>
      <c r="AQ102" s="533" t="s">
        <v>3816</v>
      </c>
      <c r="AR102" s="533" t="s">
        <v>960</v>
      </c>
    </row>
    <row r="103" ht="12.75" customHeight="1">
      <c r="A103" s="529"/>
      <c r="B103" s="529"/>
      <c r="C103" s="529"/>
      <c r="D103" s="529"/>
      <c r="E103" s="533" t="s">
        <v>3195</v>
      </c>
      <c r="F103" s="533" t="s">
        <v>3194</v>
      </c>
      <c r="G103" s="529"/>
      <c r="H103" s="529"/>
      <c r="I103" s="529"/>
      <c r="J103" s="529"/>
      <c r="K103" s="529"/>
      <c r="L103" s="529"/>
      <c r="M103" s="529"/>
      <c r="N103" s="529"/>
      <c r="O103" s="529"/>
      <c r="P103" s="529"/>
      <c r="Q103" s="529"/>
      <c r="R103" s="529"/>
      <c r="S103" s="529"/>
      <c r="T103" s="533" t="s">
        <v>3752</v>
      </c>
      <c r="U103" s="533" t="s">
        <v>3816</v>
      </c>
      <c r="V103" s="533" t="s">
        <v>1040</v>
      </c>
      <c r="W103" s="529"/>
      <c r="X103" s="529"/>
      <c r="Y103" s="529"/>
      <c r="Z103" s="529"/>
      <c r="AA103" s="509" t="s">
        <v>3279</v>
      </c>
      <c r="AB103" s="539">
        <v>760.0</v>
      </c>
      <c r="AC103" s="529"/>
      <c r="AD103" s="529"/>
      <c r="AE103" s="529"/>
      <c r="AF103" s="529"/>
      <c r="AG103" s="529"/>
      <c r="AH103" s="529"/>
      <c r="AI103" s="529"/>
      <c r="AJ103" s="529"/>
      <c r="AK103" s="529"/>
      <c r="AL103" s="529"/>
      <c r="AM103" s="533" t="s">
        <v>4066</v>
      </c>
      <c r="AN103" s="533" t="s">
        <v>3250</v>
      </c>
      <c r="AO103" s="529"/>
      <c r="AP103" s="533" t="s">
        <v>4067</v>
      </c>
      <c r="AQ103" s="533" t="s">
        <v>3816</v>
      </c>
      <c r="AR103" s="533" t="s">
        <v>1040</v>
      </c>
    </row>
    <row r="104" ht="12.75" customHeight="1">
      <c r="A104" s="529"/>
      <c r="B104" s="529"/>
      <c r="C104" s="529"/>
      <c r="D104" s="529"/>
      <c r="E104" s="533" t="s">
        <v>3199</v>
      </c>
      <c r="F104" s="533" t="s">
        <v>3198</v>
      </c>
      <c r="G104" s="529"/>
      <c r="H104" s="529"/>
      <c r="I104" s="529"/>
      <c r="J104" s="529"/>
      <c r="K104" s="529"/>
      <c r="L104" s="529"/>
      <c r="M104" s="529"/>
      <c r="N104" s="529"/>
      <c r="O104" s="529"/>
      <c r="P104" s="529"/>
      <c r="Q104" s="529"/>
      <c r="R104" s="529"/>
      <c r="S104" s="529"/>
      <c r="T104" s="533" t="s">
        <v>3725</v>
      </c>
      <c r="U104" s="533" t="s">
        <v>3818</v>
      </c>
      <c r="V104" s="533" t="s">
        <v>880</v>
      </c>
      <c r="W104" s="529"/>
      <c r="X104" s="529"/>
      <c r="Y104" s="529"/>
      <c r="Z104" s="529"/>
      <c r="AA104" s="509" t="s">
        <v>3282</v>
      </c>
      <c r="AB104" s="539">
        <v>702.0</v>
      </c>
      <c r="AC104" s="529"/>
      <c r="AD104" s="529"/>
      <c r="AE104" s="529"/>
      <c r="AF104" s="529"/>
      <c r="AG104" s="529"/>
      <c r="AH104" s="529"/>
      <c r="AI104" s="529"/>
      <c r="AJ104" s="529"/>
      <c r="AK104" s="529"/>
      <c r="AL104" s="529"/>
      <c r="AM104" s="533" t="s">
        <v>4068</v>
      </c>
      <c r="AN104" s="533" t="s">
        <v>3253</v>
      </c>
      <c r="AO104" s="529"/>
      <c r="AP104" s="533" t="s">
        <v>4069</v>
      </c>
      <c r="AQ104" s="533" t="s">
        <v>3818</v>
      </c>
      <c r="AR104" s="533" t="s">
        <v>880</v>
      </c>
    </row>
    <row r="105" ht="12.75" customHeight="1">
      <c r="A105" s="529"/>
      <c r="B105" s="529"/>
      <c r="C105" s="529"/>
      <c r="D105" s="529"/>
      <c r="E105" s="533" t="s">
        <v>3203</v>
      </c>
      <c r="F105" s="533" t="s">
        <v>3202</v>
      </c>
      <c r="G105" s="529"/>
      <c r="H105" s="529"/>
      <c r="I105" s="529"/>
      <c r="J105" s="529"/>
      <c r="K105" s="529"/>
      <c r="L105" s="529"/>
      <c r="M105" s="529"/>
      <c r="N105" s="529"/>
      <c r="O105" s="529"/>
      <c r="P105" s="529"/>
      <c r="Q105" s="529"/>
      <c r="R105" s="529"/>
      <c r="S105" s="529"/>
      <c r="T105" s="533" t="s">
        <v>3739</v>
      </c>
      <c r="U105" s="533" t="s">
        <v>3818</v>
      </c>
      <c r="V105" s="533" t="s">
        <v>960</v>
      </c>
      <c r="W105" s="529"/>
      <c r="X105" s="529"/>
      <c r="Y105" s="529"/>
      <c r="Z105" s="529"/>
      <c r="AA105" s="509" t="s">
        <v>3285</v>
      </c>
      <c r="AB105" s="539">
        <v>534.0</v>
      </c>
      <c r="AC105" s="529"/>
      <c r="AD105" s="529"/>
      <c r="AE105" s="529"/>
      <c r="AF105" s="529"/>
      <c r="AG105" s="529"/>
      <c r="AH105" s="529"/>
      <c r="AI105" s="529"/>
      <c r="AJ105" s="529"/>
      <c r="AK105" s="529"/>
      <c r="AL105" s="529"/>
      <c r="AM105" s="533" t="s">
        <v>4070</v>
      </c>
      <c r="AN105" s="533" t="s">
        <v>3256</v>
      </c>
      <c r="AO105" s="529"/>
      <c r="AP105" s="533" t="s">
        <v>4071</v>
      </c>
      <c r="AQ105" s="533" t="s">
        <v>3818</v>
      </c>
      <c r="AR105" s="533" t="s">
        <v>960</v>
      </c>
    </row>
    <row r="106" ht="12.75" customHeight="1">
      <c r="A106" s="529"/>
      <c r="B106" s="529"/>
      <c r="C106" s="529"/>
      <c r="D106" s="529"/>
      <c r="E106" s="533" t="s">
        <v>3207</v>
      </c>
      <c r="F106" s="533" t="s">
        <v>3206</v>
      </c>
      <c r="G106" s="529"/>
      <c r="H106" s="529"/>
      <c r="I106" s="529"/>
      <c r="J106" s="529"/>
      <c r="K106" s="529"/>
      <c r="L106" s="529"/>
      <c r="M106" s="529"/>
      <c r="N106" s="529"/>
      <c r="O106" s="529"/>
      <c r="P106" s="529"/>
      <c r="Q106" s="529"/>
      <c r="R106" s="529"/>
      <c r="S106" s="529"/>
      <c r="T106" s="533" t="s">
        <v>3753</v>
      </c>
      <c r="U106" s="533" t="s">
        <v>3818</v>
      </c>
      <c r="V106" s="533" t="s">
        <v>1040</v>
      </c>
      <c r="W106" s="529"/>
      <c r="X106" s="529"/>
      <c r="Y106" s="529"/>
      <c r="Z106" s="529"/>
      <c r="AA106" s="509" t="s">
        <v>3288</v>
      </c>
      <c r="AB106" s="539">
        <v>716.0</v>
      </c>
      <c r="AC106" s="529"/>
      <c r="AD106" s="529"/>
      <c r="AE106" s="529"/>
      <c r="AF106" s="529"/>
      <c r="AG106" s="529"/>
      <c r="AH106" s="529"/>
      <c r="AI106" s="529"/>
      <c r="AJ106" s="529"/>
      <c r="AK106" s="529"/>
      <c r="AL106" s="529"/>
      <c r="AM106" s="533" t="s">
        <v>4072</v>
      </c>
      <c r="AN106" s="533" t="s">
        <v>3259</v>
      </c>
      <c r="AO106" s="529"/>
      <c r="AP106" s="533" t="s">
        <v>4073</v>
      </c>
      <c r="AQ106" s="533" t="s">
        <v>3818</v>
      </c>
      <c r="AR106" s="533" t="s">
        <v>1040</v>
      </c>
    </row>
    <row r="107" ht="12.75" customHeight="1">
      <c r="A107" s="529"/>
      <c r="B107" s="529"/>
      <c r="C107" s="529"/>
      <c r="D107" s="529"/>
      <c r="E107" s="533" t="s">
        <v>3211</v>
      </c>
      <c r="F107" s="533" t="s">
        <v>3210</v>
      </c>
      <c r="G107" s="529"/>
      <c r="H107" s="529"/>
      <c r="I107" s="529"/>
      <c r="J107" s="529"/>
      <c r="K107" s="529"/>
      <c r="L107" s="529"/>
      <c r="M107" s="529"/>
      <c r="N107" s="529"/>
      <c r="O107" s="529"/>
      <c r="P107" s="529"/>
      <c r="Q107" s="529"/>
      <c r="R107" s="529"/>
      <c r="S107" s="529"/>
      <c r="T107" s="529"/>
      <c r="U107" s="529"/>
      <c r="V107" s="529"/>
      <c r="W107" s="529"/>
      <c r="X107" s="529"/>
      <c r="Y107" s="529"/>
      <c r="Z107" s="529"/>
      <c r="AA107" s="509" t="s">
        <v>3291</v>
      </c>
      <c r="AB107" s="539">
        <v>756.0</v>
      </c>
      <c r="AC107" s="529"/>
      <c r="AD107" s="529"/>
      <c r="AE107" s="529"/>
      <c r="AF107" s="529"/>
      <c r="AG107" s="529"/>
      <c r="AH107" s="529"/>
      <c r="AI107" s="529"/>
      <c r="AJ107" s="529"/>
      <c r="AK107" s="529"/>
      <c r="AL107" s="529"/>
      <c r="AM107" s="533" t="s">
        <v>4074</v>
      </c>
      <c r="AN107" s="533" t="s">
        <v>3262</v>
      </c>
      <c r="AO107" s="529"/>
      <c r="AP107" s="529"/>
      <c r="AQ107" s="529"/>
      <c r="AR107" s="529"/>
    </row>
    <row r="108" ht="12.75" customHeight="1">
      <c r="A108" s="529"/>
      <c r="B108" s="529"/>
      <c r="C108" s="529"/>
      <c r="D108" s="529"/>
      <c r="E108" s="533" t="s">
        <v>3215</v>
      </c>
      <c r="F108" s="533" t="s">
        <v>3214</v>
      </c>
      <c r="G108" s="529"/>
      <c r="H108" s="529"/>
      <c r="I108" s="529"/>
      <c r="J108" s="529"/>
      <c r="K108" s="529"/>
      <c r="L108" s="529"/>
      <c r="M108" s="529"/>
      <c r="N108" s="529"/>
      <c r="O108" s="529"/>
      <c r="P108" s="529"/>
      <c r="Q108" s="529"/>
      <c r="R108" s="529"/>
      <c r="S108" s="529"/>
      <c r="T108" s="529"/>
      <c r="U108" s="529"/>
      <c r="V108" s="529"/>
      <c r="W108" s="529"/>
      <c r="X108" s="529"/>
      <c r="Y108" s="529"/>
      <c r="Z108" s="529"/>
      <c r="AA108" s="509" t="s">
        <v>3294</v>
      </c>
      <c r="AB108" s="539">
        <v>752.0</v>
      </c>
      <c r="AC108" s="529"/>
      <c r="AD108" s="529"/>
      <c r="AE108" s="529"/>
      <c r="AF108" s="529"/>
      <c r="AG108" s="529"/>
      <c r="AH108" s="529"/>
      <c r="AI108" s="529"/>
      <c r="AJ108" s="529"/>
      <c r="AK108" s="529"/>
      <c r="AL108" s="529"/>
      <c r="AM108" s="533" t="s">
        <v>4075</v>
      </c>
      <c r="AN108" s="533" t="s">
        <v>3265</v>
      </c>
      <c r="AO108" s="529"/>
      <c r="AP108" s="529"/>
      <c r="AQ108" s="529"/>
      <c r="AR108" s="529"/>
    </row>
    <row r="109" ht="12.75" customHeight="1">
      <c r="A109" s="529"/>
      <c r="B109" s="529"/>
      <c r="C109" s="529"/>
      <c r="D109" s="529"/>
      <c r="E109" s="533" t="s">
        <v>3218</v>
      </c>
      <c r="F109" s="533" t="s">
        <v>3217</v>
      </c>
      <c r="G109" s="529"/>
      <c r="H109" s="529"/>
      <c r="I109" s="529"/>
      <c r="J109" s="529"/>
      <c r="K109" s="529"/>
      <c r="L109" s="529"/>
      <c r="M109" s="529"/>
      <c r="N109" s="529"/>
      <c r="O109" s="529"/>
      <c r="P109" s="529"/>
      <c r="Q109" s="529"/>
      <c r="R109" s="529"/>
      <c r="S109" s="529"/>
      <c r="T109" s="529"/>
      <c r="U109" s="529"/>
      <c r="V109" s="529"/>
      <c r="W109" s="529"/>
      <c r="X109" s="529"/>
      <c r="Y109" s="529"/>
      <c r="Z109" s="529"/>
      <c r="AA109" s="509" t="s">
        <v>3297</v>
      </c>
      <c r="AB109" s="539">
        <v>729.0</v>
      </c>
      <c r="AC109" s="529"/>
      <c r="AD109" s="529"/>
      <c r="AE109" s="529"/>
      <c r="AF109" s="529"/>
      <c r="AG109" s="529"/>
      <c r="AH109" s="529"/>
      <c r="AI109" s="529"/>
      <c r="AJ109" s="529"/>
      <c r="AK109" s="529"/>
      <c r="AL109" s="529"/>
      <c r="AM109" s="533" t="s">
        <v>4076</v>
      </c>
      <c r="AN109" s="533" t="s">
        <v>3268</v>
      </c>
      <c r="AO109" s="529"/>
      <c r="AP109" s="529"/>
      <c r="AQ109" s="529"/>
      <c r="AR109" s="529"/>
    </row>
    <row r="110" ht="12.75" customHeight="1">
      <c r="A110" s="529"/>
      <c r="B110" s="529"/>
      <c r="C110" s="529"/>
      <c r="D110" s="529"/>
      <c r="E110" s="533" t="s">
        <v>3221</v>
      </c>
      <c r="F110" s="533" t="s">
        <v>3220</v>
      </c>
      <c r="G110" s="529"/>
      <c r="H110" s="529"/>
      <c r="I110" s="529"/>
      <c r="J110" s="529"/>
      <c r="K110" s="529"/>
      <c r="L110" s="529"/>
      <c r="M110" s="529"/>
      <c r="N110" s="529"/>
      <c r="O110" s="529"/>
      <c r="P110" s="529"/>
      <c r="Q110" s="529"/>
      <c r="R110" s="529"/>
      <c r="S110" s="529"/>
      <c r="T110" s="529"/>
      <c r="U110" s="529"/>
      <c r="V110" s="529"/>
      <c r="W110" s="529"/>
      <c r="X110" s="529"/>
      <c r="Y110" s="529"/>
      <c r="Z110" s="529"/>
      <c r="AA110" s="509" t="s">
        <v>3300</v>
      </c>
      <c r="AB110" s="539">
        <v>744.0</v>
      </c>
      <c r="AC110" s="529"/>
      <c r="AD110" s="529"/>
      <c r="AE110" s="529"/>
      <c r="AF110" s="529"/>
      <c r="AG110" s="529"/>
      <c r="AH110" s="529"/>
      <c r="AI110" s="529"/>
      <c r="AJ110" s="529"/>
      <c r="AK110" s="529"/>
      <c r="AL110" s="529"/>
      <c r="AM110" s="533" t="s">
        <v>4077</v>
      </c>
      <c r="AN110" s="533" t="s">
        <v>3271</v>
      </c>
      <c r="AO110" s="529"/>
      <c r="AP110" s="529"/>
      <c r="AQ110" s="529"/>
      <c r="AR110" s="529"/>
    </row>
    <row r="111" ht="12.75" customHeight="1">
      <c r="A111" s="529"/>
      <c r="B111" s="529"/>
      <c r="C111" s="529"/>
      <c r="D111" s="529"/>
      <c r="E111" s="533" t="s">
        <v>3224</v>
      </c>
      <c r="F111" s="533" t="s">
        <v>3223</v>
      </c>
      <c r="G111" s="529"/>
      <c r="H111" s="529"/>
      <c r="I111" s="529"/>
      <c r="J111" s="529"/>
      <c r="K111" s="529"/>
      <c r="L111" s="529"/>
      <c r="M111" s="529"/>
      <c r="N111" s="529"/>
      <c r="O111" s="529"/>
      <c r="P111" s="529"/>
      <c r="Q111" s="529"/>
      <c r="R111" s="529"/>
      <c r="S111" s="529"/>
      <c r="T111" s="529"/>
      <c r="U111" s="529"/>
      <c r="V111" s="529"/>
      <c r="W111" s="529"/>
      <c r="X111" s="529"/>
      <c r="Y111" s="529"/>
      <c r="Z111" s="529"/>
      <c r="AA111" s="509" t="s">
        <v>3303</v>
      </c>
      <c r="AB111" s="539">
        <v>724.0</v>
      </c>
      <c r="AC111" s="529"/>
      <c r="AD111" s="529"/>
      <c r="AE111" s="529"/>
      <c r="AF111" s="529"/>
      <c r="AG111" s="529"/>
      <c r="AH111" s="529"/>
      <c r="AI111" s="529"/>
      <c r="AJ111" s="529"/>
      <c r="AK111" s="529"/>
      <c r="AL111" s="529"/>
      <c r="AM111" s="533" t="s">
        <v>4078</v>
      </c>
      <c r="AN111" s="533" t="s">
        <v>3274</v>
      </c>
      <c r="AO111" s="529"/>
      <c r="AP111" s="529"/>
      <c r="AQ111" s="529"/>
      <c r="AR111" s="529"/>
    </row>
    <row r="112" ht="12.75" customHeight="1">
      <c r="A112" s="529"/>
      <c r="B112" s="529"/>
      <c r="C112" s="529"/>
      <c r="D112" s="529"/>
      <c r="E112" s="533" t="s">
        <v>3227</v>
      </c>
      <c r="F112" s="533" t="s">
        <v>3226</v>
      </c>
      <c r="G112" s="529"/>
      <c r="H112" s="529"/>
      <c r="I112" s="529"/>
      <c r="J112" s="529"/>
      <c r="K112" s="529"/>
      <c r="L112" s="529"/>
      <c r="M112" s="529"/>
      <c r="N112" s="529"/>
      <c r="O112" s="529"/>
      <c r="P112" s="529"/>
      <c r="Q112" s="529"/>
      <c r="R112" s="529"/>
      <c r="S112" s="529"/>
      <c r="T112" s="529"/>
      <c r="U112" s="529"/>
      <c r="V112" s="529"/>
      <c r="W112" s="529"/>
      <c r="X112" s="529"/>
      <c r="Y112" s="529"/>
      <c r="Z112" s="529"/>
      <c r="AA112" s="509" t="s">
        <v>3306</v>
      </c>
      <c r="AB112" s="539">
        <v>740.0</v>
      </c>
      <c r="AC112" s="529"/>
      <c r="AD112" s="529"/>
      <c r="AE112" s="529"/>
      <c r="AF112" s="529"/>
      <c r="AG112" s="529"/>
      <c r="AH112" s="529"/>
      <c r="AI112" s="529"/>
      <c r="AJ112" s="529"/>
      <c r="AK112" s="529"/>
      <c r="AL112" s="529"/>
      <c r="AM112" s="533" t="s">
        <v>4079</v>
      </c>
      <c r="AN112" s="533" t="s">
        <v>3277</v>
      </c>
      <c r="AO112" s="529"/>
      <c r="AP112" s="529"/>
      <c r="AQ112" s="529"/>
      <c r="AR112" s="529"/>
    </row>
    <row r="113" ht="12.75" customHeight="1">
      <c r="A113" s="529"/>
      <c r="B113" s="529"/>
      <c r="C113" s="529"/>
      <c r="D113" s="529"/>
      <c r="E113" s="533" t="s">
        <v>3230</v>
      </c>
      <c r="F113" s="533" t="s">
        <v>3229</v>
      </c>
      <c r="G113" s="529"/>
      <c r="H113" s="529"/>
      <c r="I113" s="529"/>
      <c r="J113" s="529"/>
      <c r="K113" s="529"/>
      <c r="L113" s="529"/>
      <c r="M113" s="529"/>
      <c r="N113" s="529"/>
      <c r="O113" s="529"/>
      <c r="P113" s="529"/>
      <c r="Q113" s="529"/>
      <c r="R113" s="529"/>
      <c r="S113" s="529"/>
      <c r="T113" s="529"/>
      <c r="U113" s="529"/>
      <c r="V113" s="529"/>
      <c r="W113" s="529"/>
      <c r="X113" s="529"/>
      <c r="Y113" s="529"/>
      <c r="Z113" s="529"/>
      <c r="AA113" s="509" t="s">
        <v>3309</v>
      </c>
      <c r="AB113" s="539">
        <v>144.0</v>
      </c>
      <c r="AC113" s="529"/>
      <c r="AD113" s="529"/>
      <c r="AE113" s="529"/>
      <c r="AF113" s="529"/>
      <c r="AG113" s="529"/>
      <c r="AH113" s="529"/>
      <c r="AI113" s="529"/>
      <c r="AJ113" s="529"/>
      <c r="AK113" s="529"/>
      <c r="AL113" s="529"/>
      <c r="AM113" s="533" t="s">
        <v>4080</v>
      </c>
      <c r="AN113" s="533" t="s">
        <v>3280</v>
      </c>
      <c r="AO113" s="529"/>
      <c r="AP113" s="529"/>
      <c r="AQ113" s="529"/>
      <c r="AR113" s="529"/>
    </row>
    <row r="114" ht="12.75" customHeight="1">
      <c r="A114" s="529"/>
      <c r="B114" s="529"/>
      <c r="C114" s="529"/>
      <c r="D114" s="529"/>
      <c r="E114" s="533" t="s">
        <v>3233</v>
      </c>
      <c r="F114" s="533" t="s">
        <v>3232</v>
      </c>
      <c r="G114" s="529"/>
      <c r="H114" s="529"/>
      <c r="I114" s="529"/>
      <c r="J114" s="529"/>
      <c r="K114" s="529"/>
      <c r="L114" s="529"/>
      <c r="M114" s="529"/>
      <c r="N114" s="529"/>
      <c r="O114" s="529"/>
      <c r="P114" s="529"/>
      <c r="Q114" s="529"/>
      <c r="R114" s="529"/>
      <c r="S114" s="529"/>
      <c r="T114" s="529"/>
      <c r="U114" s="529"/>
      <c r="V114" s="529"/>
      <c r="W114" s="529"/>
      <c r="X114" s="529"/>
      <c r="Y114" s="529"/>
      <c r="Z114" s="529"/>
      <c r="AA114" s="509" t="s">
        <v>3312</v>
      </c>
      <c r="AB114" s="539">
        <v>703.0</v>
      </c>
      <c r="AC114" s="529"/>
      <c r="AD114" s="529"/>
      <c r="AE114" s="529"/>
      <c r="AF114" s="529"/>
      <c r="AG114" s="529"/>
      <c r="AH114" s="529"/>
      <c r="AI114" s="529"/>
      <c r="AJ114" s="529"/>
      <c r="AK114" s="529"/>
      <c r="AL114" s="529"/>
      <c r="AM114" s="533" t="s">
        <v>4081</v>
      </c>
      <c r="AN114" s="533" t="s">
        <v>3283</v>
      </c>
      <c r="AO114" s="529"/>
      <c r="AP114" s="529"/>
      <c r="AQ114" s="529"/>
      <c r="AR114" s="529"/>
    </row>
    <row r="115" ht="12.75" customHeight="1">
      <c r="A115" s="529"/>
      <c r="B115" s="529"/>
      <c r="C115" s="529"/>
      <c r="D115" s="529"/>
      <c r="E115" s="533" t="s">
        <v>3236</v>
      </c>
      <c r="F115" s="533" t="s">
        <v>3235</v>
      </c>
      <c r="G115" s="529"/>
      <c r="H115" s="529"/>
      <c r="I115" s="529"/>
      <c r="J115" s="529"/>
      <c r="K115" s="529"/>
      <c r="L115" s="529"/>
      <c r="M115" s="529"/>
      <c r="N115" s="529"/>
      <c r="O115" s="529"/>
      <c r="P115" s="529"/>
      <c r="Q115" s="529"/>
      <c r="R115" s="529"/>
      <c r="S115" s="529"/>
      <c r="T115" s="529"/>
      <c r="U115" s="529"/>
      <c r="V115" s="529"/>
      <c r="W115" s="529"/>
      <c r="X115" s="529"/>
      <c r="Y115" s="529"/>
      <c r="Z115" s="529"/>
      <c r="AA115" s="509" t="s">
        <v>3315</v>
      </c>
      <c r="AB115" s="539">
        <v>705.0</v>
      </c>
      <c r="AC115" s="529"/>
      <c r="AD115" s="529"/>
      <c r="AE115" s="529"/>
      <c r="AF115" s="529"/>
      <c r="AG115" s="529"/>
      <c r="AH115" s="529"/>
      <c r="AI115" s="529"/>
      <c r="AJ115" s="529"/>
      <c r="AK115" s="529"/>
      <c r="AL115" s="529"/>
      <c r="AM115" s="533" t="s">
        <v>4082</v>
      </c>
      <c r="AN115" s="533" t="s">
        <v>3286</v>
      </c>
      <c r="AO115" s="529"/>
      <c r="AP115" s="529"/>
      <c r="AQ115" s="529"/>
      <c r="AR115" s="529"/>
    </row>
    <row r="116" ht="12.75" customHeight="1">
      <c r="A116" s="529"/>
      <c r="B116" s="529"/>
      <c r="C116" s="529"/>
      <c r="D116" s="529"/>
      <c r="E116" s="533" t="s">
        <v>3239</v>
      </c>
      <c r="F116" s="533" t="s">
        <v>3238</v>
      </c>
      <c r="G116" s="529"/>
      <c r="H116" s="529"/>
      <c r="I116" s="529"/>
      <c r="J116" s="529"/>
      <c r="K116" s="529"/>
      <c r="L116" s="529"/>
      <c r="M116" s="529"/>
      <c r="N116" s="529"/>
      <c r="O116" s="529"/>
      <c r="P116" s="529"/>
      <c r="Q116" s="529"/>
      <c r="R116" s="529"/>
      <c r="S116" s="529"/>
      <c r="T116" s="529"/>
      <c r="U116" s="529"/>
      <c r="V116" s="529"/>
      <c r="W116" s="529"/>
      <c r="X116" s="529"/>
      <c r="Y116" s="529"/>
      <c r="Z116" s="529"/>
      <c r="AA116" s="509" t="s">
        <v>3318</v>
      </c>
      <c r="AB116" s="539">
        <v>748.0</v>
      </c>
      <c r="AC116" s="529"/>
      <c r="AD116" s="529"/>
      <c r="AE116" s="529"/>
      <c r="AF116" s="529"/>
      <c r="AG116" s="529"/>
      <c r="AH116" s="529"/>
      <c r="AI116" s="529"/>
      <c r="AJ116" s="529"/>
      <c r="AK116" s="529"/>
      <c r="AL116" s="529"/>
      <c r="AM116" s="533" t="s">
        <v>4083</v>
      </c>
      <c r="AN116" s="533" t="s">
        <v>3289</v>
      </c>
      <c r="AO116" s="529"/>
      <c r="AP116" s="529"/>
      <c r="AQ116" s="529"/>
      <c r="AR116" s="529"/>
    </row>
    <row r="117" ht="12.75" customHeight="1">
      <c r="A117" s="529"/>
      <c r="B117" s="529"/>
      <c r="C117" s="529"/>
      <c r="D117" s="529"/>
      <c r="E117" s="533" t="s">
        <v>4084</v>
      </c>
      <c r="F117" s="533" t="s">
        <v>4085</v>
      </c>
      <c r="G117" s="529"/>
      <c r="H117" s="529"/>
      <c r="I117" s="529"/>
      <c r="J117" s="529"/>
      <c r="K117" s="529"/>
      <c r="L117" s="529"/>
      <c r="M117" s="529"/>
      <c r="N117" s="529"/>
      <c r="O117" s="529"/>
      <c r="P117" s="529"/>
      <c r="Q117" s="529"/>
      <c r="R117" s="529"/>
      <c r="S117" s="529"/>
      <c r="T117" s="529"/>
      <c r="U117" s="529"/>
      <c r="V117" s="529"/>
      <c r="W117" s="529"/>
      <c r="X117" s="529"/>
      <c r="Y117" s="529"/>
      <c r="Z117" s="529"/>
      <c r="AA117" s="509" t="s">
        <v>3321</v>
      </c>
      <c r="AB117" s="539">
        <v>690.0</v>
      </c>
      <c r="AC117" s="529"/>
      <c r="AD117" s="529"/>
      <c r="AE117" s="529"/>
      <c r="AF117" s="529"/>
      <c r="AG117" s="529"/>
      <c r="AH117" s="529"/>
      <c r="AI117" s="529"/>
      <c r="AJ117" s="529"/>
      <c r="AK117" s="529"/>
      <c r="AL117" s="529"/>
      <c r="AM117" s="533" t="s">
        <v>4086</v>
      </c>
      <c r="AN117" s="533" t="s">
        <v>3292</v>
      </c>
      <c r="AO117" s="529"/>
      <c r="AP117" s="529"/>
      <c r="AQ117" s="529"/>
      <c r="AR117" s="529"/>
    </row>
    <row r="118" ht="12.75" customHeight="1">
      <c r="A118" s="529"/>
      <c r="B118" s="529"/>
      <c r="C118" s="529"/>
      <c r="D118" s="529"/>
      <c r="E118" s="533" t="s">
        <v>3242</v>
      </c>
      <c r="F118" s="533" t="s">
        <v>3241</v>
      </c>
      <c r="G118" s="529"/>
      <c r="H118" s="529"/>
      <c r="I118" s="529"/>
      <c r="J118" s="529"/>
      <c r="K118" s="529"/>
      <c r="L118" s="529"/>
      <c r="M118" s="529"/>
      <c r="N118" s="529"/>
      <c r="O118" s="529"/>
      <c r="P118" s="529"/>
      <c r="Q118" s="529"/>
      <c r="R118" s="529"/>
      <c r="S118" s="529"/>
      <c r="T118" s="529"/>
      <c r="U118" s="529"/>
      <c r="V118" s="529"/>
      <c r="W118" s="529"/>
      <c r="X118" s="529"/>
      <c r="Y118" s="529"/>
      <c r="Z118" s="529"/>
      <c r="AA118" s="509" t="s">
        <v>3324</v>
      </c>
      <c r="AB118" s="539">
        <v>226.0</v>
      </c>
      <c r="AC118" s="529"/>
      <c r="AD118" s="529"/>
      <c r="AE118" s="529"/>
      <c r="AF118" s="529"/>
      <c r="AG118" s="529"/>
      <c r="AH118" s="529"/>
      <c r="AI118" s="529"/>
      <c r="AJ118" s="529"/>
      <c r="AK118" s="529"/>
      <c r="AL118" s="529"/>
      <c r="AM118" s="533" t="s">
        <v>4087</v>
      </c>
      <c r="AN118" s="533" t="s">
        <v>3295</v>
      </c>
      <c r="AO118" s="529"/>
      <c r="AP118" s="529"/>
      <c r="AQ118" s="529"/>
      <c r="AR118" s="529"/>
    </row>
    <row r="119" ht="12.75" customHeight="1">
      <c r="A119" s="529"/>
      <c r="B119" s="529"/>
      <c r="C119" s="529"/>
      <c r="D119" s="529"/>
      <c r="E119" s="533" t="s">
        <v>3245</v>
      </c>
      <c r="F119" s="533" t="s">
        <v>3244</v>
      </c>
      <c r="G119" s="529"/>
      <c r="H119" s="529"/>
      <c r="I119" s="529"/>
      <c r="J119" s="529"/>
      <c r="K119" s="529"/>
      <c r="L119" s="529"/>
      <c r="M119" s="529"/>
      <c r="N119" s="529"/>
      <c r="O119" s="529"/>
      <c r="P119" s="529"/>
      <c r="Q119" s="529"/>
      <c r="R119" s="529"/>
      <c r="S119" s="529"/>
      <c r="T119" s="529"/>
      <c r="U119" s="529"/>
      <c r="V119" s="529"/>
      <c r="W119" s="529"/>
      <c r="X119" s="529"/>
      <c r="Y119" s="529"/>
      <c r="Z119" s="529"/>
      <c r="AA119" s="509" t="s">
        <v>3327</v>
      </c>
      <c r="AB119" s="539">
        <v>686.0</v>
      </c>
      <c r="AC119" s="529"/>
      <c r="AD119" s="529"/>
      <c r="AE119" s="529"/>
      <c r="AF119" s="529"/>
      <c r="AG119" s="529"/>
      <c r="AH119" s="529"/>
      <c r="AI119" s="529"/>
      <c r="AJ119" s="529"/>
      <c r="AK119" s="529"/>
      <c r="AL119" s="529"/>
      <c r="AM119" s="533" t="s">
        <v>4088</v>
      </c>
      <c r="AN119" s="533" t="s">
        <v>3298</v>
      </c>
      <c r="AO119" s="529"/>
      <c r="AP119" s="529"/>
      <c r="AQ119" s="529"/>
      <c r="AR119" s="529"/>
    </row>
    <row r="120" ht="12.75" customHeight="1">
      <c r="A120" s="529"/>
      <c r="B120" s="529"/>
      <c r="C120" s="529"/>
      <c r="D120" s="529"/>
      <c r="E120" s="533" t="s">
        <v>3248</v>
      </c>
      <c r="F120" s="533" t="s">
        <v>3247</v>
      </c>
      <c r="G120" s="529"/>
      <c r="H120" s="529"/>
      <c r="I120" s="529"/>
      <c r="J120" s="529"/>
      <c r="K120" s="529"/>
      <c r="L120" s="529"/>
      <c r="M120" s="529"/>
      <c r="N120" s="529"/>
      <c r="O120" s="529"/>
      <c r="P120" s="529"/>
      <c r="Q120" s="529"/>
      <c r="R120" s="529"/>
      <c r="S120" s="529"/>
      <c r="T120" s="529"/>
      <c r="U120" s="529"/>
      <c r="V120" s="529"/>
      <c r="W120" s="529"/>
      <c r="X120" s="529"/>
      <c r="Y120" s="529"/>
      <c r="Z120" s="529"/>
      <c r="AA120" s="509" t="s">
        <v>3330</v>
      </c>
      <c r="AB120" s="539">
        <v>688.0</v>
      </c>
      <c r="AC120" s="529"/>
      <c r="AD120" s="529"/>
      <c r="AE120" s="529"/>
      <c r="AF120" s="529"/>
      <c r="AG120" s="529"/>
      <c r="AH120" s="529"/>
      <c r="AI120" s="529"/>
      <c r="AJ120" s="529"/>
      <c r="AK120" s="529"/>
      <c r="AL120" s="529"/>
      <c r="AM120" s="533" t="s">
        <v>4089</v>
      </c>
      <c r="AN120" s="533" t="s">
        <v>3301</v>
      </c>
      <c r="AO120" s="529"/>
      <c r="AP120" s="529"/>
      <c r="AQ120" s="529"/>
      <c r="AR120" s="529"/>
    </row>
    <row r="121" ht="12.75" customHeight="1">
      <c r="A121" s="529"/>
      <c r="B121" s="529"/>
      <c r="C121" s="529"/>
      <c r="D121" s="529"/>
      <c r="E121" s="533" t="s">
        <v>3251</v>
      </c>
      <c r="F121" s="533" t="s">
        <v>3250</v>
      </c>
      <c r="G121" s="529"/>
      <c r="H121" s="529"/>
      <c r="I121" s="529"/>
      <c r="J121" s="529"/>
      <c r="K121" s="529"/>
      <c r="L121" s="529"/>
      <c r="M121" s="529"/>
      <c r="N121" s="529"/>
      <c r="O121" s="529"/>
      <c r="P121" s="529"/>
      <c r="Q121" s="529"/>
      <c r="R121" s="529"/>
      <c r="S121" s="529"/>
      <c r="T121" s="529"/>
      <c r="U121" s="529"/>
      <c r="V121" s="529"/>
      <c r="W121" s="529"/>
      <c r="X121" s="529"/>
      <c r="Y121" s="529"/>
      <c r="Z121" s="529"/>
      <c r="AA121" s="509" t="s">
        <v>3333</v>
      </c>
      <c r="AB121" s="539">
        <v>659.0</v>
      </c>
      <c r="AC121" s="529"/>
      <c r="AD121" s="529"/>
      <c r="AE121" s="529"/>
      <c r="AF121" s="529"/>
      <c r="AG121" s="529"/>
      <c r="AH121" s="529"/>
      <c r="AI121" s="529"/>
      <c r="AJ121" s="529"/>
      <c r="AK121" s="529"/>
      <c r="AL121" s="529"/>
      <c r="AM121" s="533" t="s">
        <v>4090</v>
      </c>
      <c r="AN121" s="533" t="s">
        <v>3304</v>
      </c>
      <c r="AO121" s="529"/>
      <c r="AP121" s="529"/>
      <c r="AQ121" s="529"/>
      <c r="AR121" s="529"/>
    </row>
    <row r="122" ht="12.75" customHeight="1">
      <c r="A122" s="529"/>
      <c r="B122" s="529"/>
      <c r="C122" s="529"/>
      <c r="D122" s="529"/>
      <c r="E122" s="533" t="s">
        <v>3254</v>
      </c>
      <c r="F122" s="533" t="s">
        <v>3253</v>
      </c>
      <c r="G122" s="529"/>
      <c r="H122" s="529"/>
      <c r="I122" s="529"/>
      <c r="J122" s="529"/>
      <c r="K122" s="529"/>
      <c r="L122" s="529"/>
      <c r="M122" s="529"/>
      <c r="N122" s="529"/>
      <c r="O122" s="529"/>
      <c r="P122" s="529"/>
      <c r="Q122" s="529"/>
      <c r="R122" s="529"/>
      <c r="S122" s="529"/>
      <c r="T122" s="529"/>
      <c r="U122" s="529"/>
      <c r="V122" s="529"/>
      <c r="W122" s="529"/>
      <c r="X122" s="529"/>
      <c r="Y122" s="529"/>
      <c r="Z122" s="529"/>
      <c r="AA122" s="509" t="s">
        <v>3336</v>
      </c>
      <c r="AB122" s="539">
        <v>670.0</v>
      </c>
      <c r="AC122" s="529"/>
      <c r="AD122" s="529"/>
      <c r="AE122" s="529"/>
      <c r="AF122" s="529"/>
      <c r="AG122" s="529"/>
      <c r="AH122" s="529"/>
      <c r="AI122" s="529"/>
      <c r="AJ122" s="529"/>
      <c r="AK122" s="529"/>
      <c r="AL122" s="529"/>
      <c r="AM122" s="533" t="s">
        <v>4091</v>
      </c>
      <c r="AN122" s="533" t="s">
        <v>3307</v>
      </c>
      <c r="AO122" s="529"/>
      <c r="AP122" s="529"/>
      <c r="AQ122" s="529"/>
      <c r="AR122" s="529"/>
    </row>
    <row r="123" ht="12.75" customHeight="1">
      <c r="A123" s="529"/>
      <c r="B123" s="529"/>
      <c r="C123" s="529"/>
      <c r="D123" s="529"/>
      <c r="E123" s="533" t="s">
        <v>3257</v>
      </c>
      <c r="F123" s="533" t="s">
        <v>3256</v>
      </c>
      <c r="G123" s="529"/>
      <c r="H123" s="529"/>
      <c r="I123" s="529"/>
      <c r="J123" s="529"/>
      <c r="K123" s="529"/>
      <c r="L123" s="529"/>
      <c r="M123" s="529"/>
      <c r="N123" s="529"/>
      <c r="O123" s="529"/>
      <c r="P123" s="529"/>
      <c r="Q123" s="529"/>
      <c r="R123" s="529"/>
      <c r="S123" s="529"/>
      <c r="T123" s="529"/>
      <c r="U123" s="529"/>
      <c r="V123" s="529"/>
      <c r="W123" s="529"/>
      <c r="X123" s="529"/>
      <c r="Y123" s="529"/>
      <c r="Z123" s="529"/>
      <c r="AA123" s="509" t="s">
        <v>3339</v>
      </c>
      <c r="AB123" s="539">
        <v>654.0</v>
      </c>
      <c r="AC123" s="529"/>
      <c r="AD123" s="529"/>
      <c r="AE123" s="529"/>
      <c r="AF123" s="529"/>
      <c r="AG123" s="529"/>
      <c r="AH123" s="529"/>
      <c r="AI123" s="529"/>
      <c r="AJ123" s="529"/>
      <c r="AK123" s="529"/>
      <c r="AL123" s="529"/>
      <c r="AM123" s="533" t="s">
        <v>4092</v>
      </c>
      <c r="AN123" s="533" t="s">
        <v>3310</v>
      </c>
      <c r="AO123" s="529"/>
      <c r="AP123" s="529"/>
      <c r="AQ123" s="529"/>
      <c r="AR123" s="529"/>
    </row>
    <row r="124" ht="12.75" customHeight="1">
      <c r="A124" s="529"/>
      <c r="B124" s="529"/>
      <c r="C124" s="529"/>
      <c r="D124" s="529"/>
      <c r="E124" s="533" t="s">
        <v>3260</v>
      </c>
      <c r="F124" s="533" t="s">
        <v>3259</v>
      </c>
      <c r="G124" s="529"/>
      <c r="H124" s="529"/>
      <c r="I124" s="529"/>
      <c r="J124" s="529"/>
      <c r="K124" s="529"/>
      <c r="L124" s="529"/>
      <c r="M124" s="529"/>
      <c r="N124" s="529"/>
      <c r="O124" s="529"/>
      <c r="P124" s="529"/>
      <c r="Q124" s="529"/>
      <c r="R124" s="529"/>
      <c r="S124" s="529"/>
      <c r="T124" s="529"/>
      <c r="U124" s="529"/>
      <c r="V124" s="529"/>
      <c r="W124" s="529"/>
      <c r="X124" s="529"/>
      <c r="Y124" s="529"/>
      <c r="Z124" s="529"/>
      <c r="AA124" s="509" t="s">
        <v>3342</v>
      </c>
      <c r="AB124" s="539">
        <v>662.0</v>
      </c>
      <c r="AC124" s="529"/>
      <c r="AD124" s="529"/>
      <c r="AE124" s="529"/>
      <c r="AF124" s="529"/>
      <c r="AG124" s="529"/>
      <c r="AH124" s="529"/>
      <c r="AI124" s="529"/>
      <c r="AJ124" s="529"/>
      <c r="AK124" s="529"/>
      <c r="AL124" s="529"/>
      <c r="AM124" s="533" t="s">
        <v>4093</v>
      </c>
      <c r="AN124" s="533" t="s">
        <v>3313</v>
      </c>
      <c r="AO124" s="529"/>
      <c r="AP124" s="529"/>
      <c r="AQ124" s="529"/>
      <c r="AR124" s="529"/>
    </row>
    <row r="125" ht="12.75" customHeight="1">
      <c r="A125" s="529"/>
      <c r="B125" s="529"/>
      <c r="C125" s="529"/>
      <c r="D125" s="529"/>
      <c r="E125" s="533" t="s">
        <v>3263</v>
      </c>
      <c r="F125" s="533" t="s">
        <v>3262</v>
      </c>
      <c r="G125" s="529"/>
      <c r="H125" s="529"/>
      <c r="I125" s="529"/>
      <c r="J125" s="529"/>
      <c r="K125" s="529"/>
      <c r="L125" s="529"/>
      <c r="M125" s="529"/>
      <c r="N125" s="529"/>
      <c r="O125" s="529"/>
      <c r="P125" s="529"/>
      <c r="Q125" s="529"/>
      <c r="R125" s="529"/>
      <c r="S125" s="529"/>
      <c r="T125" s="529"/>
      <c r="U125" s="529"/>
      <c r="V125" s="529"/>
      <c r="W125" s="529"/>
      <c r="X125" s="529"/>
      <c r="Y125" s="529"/>
      <c r="Z125" s="529"/>
      <c r="AA125" s="509" t="s">
        <v>3345</v>
      </c>
      <c r="AB125" s="539">
        <v>706.0</v>
      </c>
      <c r="AC125" s="529"/>
      <c r="AD125" s="529"/>
      <c r="AE125" s="529"/>
      <c r="AF125" s="529"/>
      <c r="AG125" s="529"/>
      <c r="AH125" s="529"/>
      <c r="AI125" s="529"/>
      <c r="AJ125" s="529"/>
      <c r="AK125" s="529"/>
      <c r="AL125" s="529"/>
      <c r="AM125" s="533" t="s">
        <v>4094</v>
      </c>
      <c r="AN125" s="533" t="s">
        <v>3316</v>
      </c>
      <c r="AO125" s="529"/>
      <c r="AP125" s="529"/>
      <c r="AQ125" s="529"/>
      <c r="AR125" s="529"/>
    </row>
    <row r="126" ht="12.75" customHeight="1">
      <c r="A126" s="529"/>
      <c r="B126" s="529"/>
      <c r="C126" s="529"/>
      <c r="D126" s="529"/>
      <c r="E126" s="533" t="s">
        <v>3266</v>
      </c>
      <c r="F126" s="533" t="s">
        <v>3265</v>
      </c>
      <c r="G126" s="529"/>
      <c r="H126" s="529"/>
      <c r="I126" s="529"/>
      <c r="J126" s="529"/>
      <c r="K126" s="529"/>
      <c r="L126" s="529"/>
      <c r="M126" s="529"/>
      <c r="N126" s="529"/>
      <c r="O126" s="529"/>
      <c r="P126" s="529"/>
      <c r="Q126" s="529"/>
      <c r="R126" s="529"/>
      <c r="S126" s="529"/>
      <c r="T126" s="529"/>
      <c r="U126" s="529"/>
      <c r="V126" s="529"/>
      <c r="W126" s="529"/>
      <c r="X126" s="529"/>
      <c r="Y126" s="529"/>
      <c r="Z126" s="529"/>
      <c r="AA126" s="509" t="s">
        <v>3349</v>
      </c>
      <c r="AB126" s="539" t="s">
        <v>3348</v>
      </c>
      <c r="AC126" s="529"/>
      <c r="AD126" s="529"/>
      <c r="AE126" s="529"/>
      <c r="AF126" s="529"/>
      <c r="AG126" s="529"/>
      <c r="AH126" s="529"/>
      <c r="AI126" s="529"/>
      <c r="AJ126" s="529"/>
      <c r="AK126" s="529"/>
      <c r="AL126" s="529"/>
      <c r="AM126" s="533" t="s">
        <v>4095</v>
      </c>
      <c r="AN126" s="533" t="s">
        <v>3319</v>
      </c>
      <c r="AO126" s="529"/>
      <c r="AP126" s="529"/>
      <c r="AQ126" s="529"/>
      <c r="AR126" s="529"/>
    </row>
    <row r="127" ht="12.75" customHeight="1">
      <c r="A127" s="529"/>
      <c r="B127" s="529"/>
      <c r="C127" s="529"/>
      <c r="D127" s="529"/>
      <c r="E127" s="533" t="s">
        <v>3269</v>
      </c>
      <c r="F127" s="533" t="s">
        <v>3268</v>
      </c>
      <c r="G127" s="529"/>
      <c r="H127" s="529"/>
      <c r="I127" s="529"/>
      <c r="J127" s="529"/>
      <c r="K127" s="529"/>
      <c r="L127" s="529"/>
      <c r="M127" s="529"/>
      <c r="N127" s="529"/>
      <c r="O127" s="529"/>
      <c r="P127" s="529"/>
      <c r="Q127" s="529"/>
      <c r="R127" s="529"/>
      <c r="S127" s="529"/>
      <c r="T127" s="529"/>
      <c r="U127" s="529"/>
      <c r="V127" s="529"/>
      <c r="W127" s="529"/>
      <c r="X127" s="529"/>
      <c r="Y127" s="529"/>
      <c r="Z127" s="529"/>
      <c r="AA127" s="509" t="s">
        <v>3352</v>
      </c>
      <c r="AB127" s="539">
        <v>796.0</v>
      </c>
      <c r="AC127" s="529"/>
      <c r="AD127" s="529"/>
      <c r="AE127" s="529"/>
      <c r="AF127" s="529"/>
      <c r="AG127" s="529"/>
      <c r="AH127" s="529"/>
      <c r="AI127" s="529"/>
      <c r="AJ127" s="529"/>
      <c r="AK127" s="529"/>
      <c r="AL127" s="529"/>
      <c r="AM127" s="533" t="s">
        <v>4096</v>
      </c>
      <c r="AN127" s="533" t="s">
        <v>3322</v>
      </c>
      <c r="AO127" s="529"/>
      <c r="AP127" s="529"/>
      <c r="AQ127" s="529"/>
      <c r="AR127" s="529"/>
    </row>
    <row r="128" ht="12.75" customHeight="1">
      <c r="A128" s="529"/>
      <c r="B128" s="529"/>
      <c r="C128" s="529"/>
      <c r="D128" s="529"/>
      <c r="E128" s="533" t="s">
        <v>3272</v>
      </c>
      <c r="F128" s="533" t="s">
        <v>3271</v>
      </c>
      <c r="G128" s="529"/>
      <c r="H128" s="529"/>
      <c r="I128" s="529"/>
      <c r="J128" s="529"/>
      <c r="K128" s="529"/>
      <c r="L128" s="529"/>
      <c r="M128" s="529"/>
      <c r="N128" s="529"/>
      <c r="O128" s="529"/>
      <c r="P128" s="529"/>
      <c r="Q128" s="529"/>
      <c r="R128" s="529"/>
      <c r="S128" s="529"/>
      <c r="T128" s="529"/>
      <c r="U128" s="529"/>
      <c r="V128" s="529"/>
      <c r="W128" s="529"/>
      <c r="X128" s="529"/>
      <c r="Y128" s="529"/>
      <c r="Z128" s="529"/>
      <c r="AA128" s="509" t="s">
        <v>3355</v>
      </c>
      <c r="AB128" s="539">
        <v>764.0</v>
      </c>
      <c r="AC128" s="529"/>
      <c r="AD128" s="529"/>
      <c r="AE128" s="529"/>
      <c r="AF128" s="529"/>
      <c r="AG128" s="529"/>
      <c r="AH128" s="529"/>
      <c r="AI128" s="529"/>
      <c r="AJ128" s="529"/>
      <c r="AK128" s="529"/>
      <c r="AL128" s="529"/>
      <c r="AM128" s="533" t="s">
        <v>4097</v>
      </c>
      <c r="AN128" s="533" t="s">
        <v>3325</v>
      </c>
      <c r="AO128" s="529"/>
      <c r="AP128" s="529"/>
      <c r="AQ128" s="529"/>
      <c r="AR128" s="529"/>
    </row>
    <row r="129" ht="12.75" customHeight="1">
      <c r="A129" s="529"/>
      <c r="B129" s="529"/>
      <c r="C129" s="529"/>
      <c r="D129" s="529"/>
      <c r="E129" s="533" t="s">
        <v>3275</v>
      </c>
      <c r="F129" s="533" t="s">
        <v>3274</v>
      </c>
      <c r="G129" s="529"/>
      <c r="H129" s="529"/>
      <c r="I129" s="529"/>
      <c r="J129" s="529"/>
      <c r="K129" s="529"/>
      <c r="L129" s="529"/>
      <c r="M129" s="529"/>
      <c r="N129" s="529"/>
      <c r="O129" s="529"/>
      <c r="P129" s="529"/>
      <c r="Q129" s="529"/>
      <c r="R129" s="529"/>
      <c r="S129" s="529"/>
      <c r="T129" s="529"/>
      <c r="U129" s="529"/>
      <c r="V129" s="529"/>
      <c r="W129" s="529"/>
      <c r="X129" s="529"/>
      <c r="Y129" s="529"/>
      <c r="Z129" s="529"/>
      <c r="AA129" s="509" t="s">
        <v>3358</v>
      </c>
      <c r="AB129" s="539">
        <v>410.0</v>
      </c>
      <c r="AC129" s="529"/>
      <c r="AD129" s="529"/>
      <c r="AE129" s="529"/>
      <c r="AF129" s="529"/>
      <c r="AG129" s="529"/>
      <c r="AH129" s="529"/>
      <c r="AI129" s="529"/>
      <c r="AJ129" s="529"/>
      <c r="AK129" s="529"/>
      <c r="AL129" s="529"/>
      <c r="AM129" s="533" t="s">
        <v>4098</v>
      </c>
      <c r="AN129" s="533" t="s">
        <v>3328</v>
      </c>
      <c r="AO129" s="529"/>
      <c r="AP129" s="529"/>
      <c r="AQ129" s="529"/>
      <c r="AR129" s="529"/>
    </row>
    <row r="130" ht="12.75" customHeight="1">
      <c r="A130" s="529"/>
      <c r="B130" s="529"/>
      <c r="C130" s="529"/>
      <c r="D130" s="529"/>
      <c r="E130" s="533" t="s">
        <v>3278</v>
      </c>
      <c r="F130" s="533" t="s">
        <v>3277</v>
      </c>
      <c r="G130" s="529"/>
      <c r="H130" s="529"/>
      <c r="I130" s="529"/>
      <c r="J130" s="529"/>
      <c r="K130" s="529"/>
      <c r="L130" s="529"/>
      <c r="M130" s="529"/>
      <c r="N130" s="529"/>
      <c r="O130" s="529"/>
      <c r="P130" s="529"/>
      <c r="Q130" s="529"/>
      <c r="R130" s="529"/>
      <c r="S130" s="529"/>
      <c r="T130" s="529"/>
      <c r="U130" s="529"/>
      <c r="V130" s="529"/>
      <c r="W130" s="529"/>
      <c r="X130" s="529"/>
      <c r="Y130" s="529"/>
      <c r="Z130" s="529"/>
      <c r="AA130" s="509" t="s">
        <v>3361</v>
      </c>
      <c r="AB130" s="539">
        <v>158.0</v>
      </c>
      <c r="AC130" s="529"/>
      <c r="AD130" s="529"/>
      <c r="AE130" s="529"/>
      <c r="AF130" s="529"/>
      <c r="AG130" s="529"/>
      <c r="AH130" s="529"/>
      <c r="AI130" s="529"/>
      <c r="AJ130" s="529"/>
      <c r="AK130" s="529"/>
      <c r="AL130" s="529"/>
      <c r="AM130" s="533" t="s">
        <v>4099</v>
      </c>
      <c r="AN130" s="533" t="s">
        <v>3331</v>
      </c>
      <c r="AO130" s="529"/>
      <c r="AP130" s="529"/>
      <c r="AQ130" s="529"/>
      <c r="AR130" s="529"/>
    </row>
    <row r="131" ht="12.75" customHeight="1">
      <c r="A131" s="529"/>
      <c r="B131" s="529"/>
      <c r="C131" s="529"/>
      <c r="D131" s="529"/>
      <c r="E131" s="533" t="s">
        <v>3281</v>
      </c>
      <c r="F131" s="533" t="s">
        <v>3280</v>
      </c>
      <c r="G131" s="529"/>
      <c r="H131" s="529"/>
      <c r="I131" s="529"/>
      <c r="J131" s="529"/>
      <c r="K131" s="529"/>
      <c r="L131" s="529"/>
      <c r="M131" s="529"/>
      <c r="N131" s="529"/>
      <c r="O131" s="529"/>
      <c r="P131" s="529"/>
      <c r="Q131" s="529"/>
      <c r="R131" s="529"/>
      <c r="S131" s="529"/>
      <c r="T131" s="529"/>
      <c r="U131" s="529"/>
      <c r="V131" s="529"/>
      <c r="W131" s="529"/>
      <c r="X131" s="529"/>
      <c r="Y131" s="529"/>
      <c r="Z131" s="529"/>
      <c r="AA131" s="509" t="s">
        <v>3364</v>
      </c>
      <c r="AB131" s="539">
        <v>762.0</v>
      </c>
      <c r="AC131" s="529"/>
      <c r="AD131" s="529"/>
      <c r="AE131" s="529"/>
      <c r="AF131" s="529"/>
      <c r="AG131" s="529"/>
      <c r="AH131" s="529"/>
      <c r="AI131" s="529"/>
      <c r="AJ131" s="529"/>
      <c r="AK131" s="529"/>
      <c r="AL131" s="529"/>
      <c r="AM131" s="533" t="s">
        <v>4100</v>
      </c>
      <c r="AN131" s="533" t="s">
        <v>3334</v>
      </c>
      <c r="AO131" s="529"/>
      <c r="AP131" s="529"/>
      <c r="AQ131" s="529"/>
      <c r="AR131" s="529"/>
    </row>
    <row r="132" ht="12.75" customHeight="1">
      <c r="A132" s="529"/>
      <c r="B132" s="529"/>
      <c r="C132" s="529"/>
      <c r="D132" s="529"/>
      <c r="E132" s="533" t="s">
        <v>4101</v>
      </c>
      <c r="F132" s="533" t="s">
        <v>4102</v>
      </c>
      <c r="G132" s="529"/>
      <c r="H132" s="529"/>
      <c r="I132" s="529"/>
      <c r="J132" s="529"/>
      <c r="K132" s="529"/>
      <c r="L132" s="529"/>
      <c r="M132" s="529"/>
      <c r="N132" s="529"/>
      <c r="O132" s="529"/>
      <c r="P132" s="529"/>
      <c r="Q132" s="529"/>
      <c r="R132" s="529"/>
      <c r="S132" s="529"/>
      <c r="T132" s="529"/>
      <c r="U132" s="529"/>
      <c r="V132" s="529"/>
      <c r="W132" s="529"/>
      <c r="X132" s="529"/>
      <c r="Y132" s="529"/>
      <c r="Z132" s="529"/>
      <c r="AA132" s="509" t="s">
        <v>3367</v>
      </c>
      <c r="AB132" s="539">
        <v>834.0</v>
      </c>
      <c r="AC132" s="529"/>
      <c r="AD132" s="529"/>
      <c r="AE132" s="529"/>
      <c r="AF132" s="529"/>
      <c r="AG132" s="529"/>
      <c r="AH132" s="529"/>
      <c r="AI132" s="529"/>
      <c r="AJ132" s="529"/>
      <c r="AK132" s="529"/>
      <c r="AL132" s="529"/>
      <c r="AM132" s="533" t="s">
        <v>4103</v>
      </c>
      <c r="AN132" s="533" t="s">
        <v>3337</v>
      </c>
      <c r="AO132" s="529"/>
      <c r="AP132" s="529"/>
      <c r="AQ132" s="529"/>
      <c r="AR132" s="529"/>
    </row>
    <row r="133" ht="12.75" customHeight="1">
      <c r="A133" s="529"/>
      <c r="B133" s="529"/>
      <c r="C133" s="529"/>
      <c r="D133" s="529"/>
      <c r="E133" s="533" t="s">
        <v>4104</v>
      </c>
      <c r="F133" s="533" t="s">
        <v>4105</v>
      </c>
      <c r="G133" s="529"/>
      <c r="H133" s="529"/>
      <c r="I133" s="529"/>
      <c r="J133" s="529"/>
      <c r="K133" s="529"/>
      <c r="L133" s="529"/>
      <c r="M133" s="529"/>
      <c r="N133" s="529"/>
      <c r="O133" s="529"/>
      <c r="P133" s="529"/>
      <c r="Q133" s="529"/>
      <c r="R133" s="529"/>
      <c r="S133" s="529"/>
      <c r="T133" s="529"/>
      <c r="U133" s="529"/>
      <c r="V133" s="529"/>
      <c r="W133" s="529"/>
      <c r="X133" s="529"/>
      <c r="Y133" s="529"/>
      <c r="Z133" s="529"/>
      <c r="AA133" s="509" t="s">
        <v>3370</v>
      </c>
      <c r="AB133" s="539">
        <v>203.0</v>
      </c>
      <c r="AC133" s="529"/>
      <c r="AD133" s="529"/>
      <c r="AE133" s="529"/>
      <c r="AF133" s="529"/>
      <c r="AG133" s="529"/>
      <c r="AH133" s="529"/>
      <c r="AI133" s="529"/>
      <c r="AJ133" s="529"/>
      <c r="AK133" s="529"/>
      <c r="AL133" s="529"/>
      <c r="AM133" s="533" t="s">
        <v>4106</v>
      </c>
      <c r="AN133" s="533" t="s">
        <v>3340</v>
      </c>
      <c r="AO133" s="529"/>
      <c r="AP133" s="529"/>
      <c r="AQ133" s="529"/>
      <c r="AR133" s="529"/>
    </row>
    <row r="134" ht="12.75" customHeight="1">
      <c r="A134" s="529"/>
      <c r="B134" s="529"/>
      <c r="C134" s="529"/>
      <c r="D134" s="529"/>
      <c r="E134" s="533" t="s">
        <v>3284</v>
      </c>
      <c r="F134" s="533" t="s">
        <v>3283</v>
      </c>
      <c r="G134" s="529"/>
      <c r="H134" s="529"/>
      <c r="I134" s="529"/>
      <c r="J134" s="529"/>
      <c r="K134" s="529"/>
      <c r="L134" s="529"/>
      <c r="M134" s="529"/>
      <c r="N134" s="529"/>
      <c r="O134" s="529"/>
      <c r="P134" s="529"/>
      <c r="Q134" s="529"/>
      <c r="R134" s="529"/>
      <c r="S134" s="529"/>
      <c r="T134" s="529"/>
      <c r="U134" s="529"/>
      <c r="V134" s="529"/>
      <c r="W134" s="529"/>
      <c r="X134" s="529"/>
      <c r="Y134" s="529"/>
      <c r="Z134" s="529"/>
      <c r="AA134" s="509" t="s">
        <v>3373</v>
      </c>
      <c r="AB134" s="539">
        <v>148.0</v>
      </c>
      <c r="AC134" s="529"/>
      <c r="AD134" s="529"/>
      <c r="AE134" s="529"/>
      <c r="AF134" s="529"/>
      <c r="AG134" s="529"/>
      <c r="AH134" s="529"/>
      <c r="AI134" s="529"/>
      <c r="AJ134" s="529"/>
      <c r="AK134" s="529"/>
      <c r="AL134" s="529"/>
      <c r="AM134" s="533" t="s">
        <v>4107</v>
      </c>
      <c r="AN134" s="533" t="s">
        <v>3343</v>
      </c>
      <c r="AO134" s="529"/>
      <c r="AP134" s="529"/>
      <c r="AQ134" s="529"/>
      <c r="AR134" s="529"/>
    </row>
    <row r="135" ht="12.75" customHeight="1">
      <c r="A135" s="529"/>
      <c r="B135" s="529"/>
      <c r="C135" s="529"/>
      <c r="D135" s="529"/>
      <c r="E135" s="533" t="s">
        <v>3287</v>
      </c>
      <c r="F135" s="533" t="s">
        <v>3286</v>
      </c>
      <c r="G135" s="529"/>
      <c r="H135" s="529"/>
      <c r="I135" s="529"/>
      <c r="J135" s="529"/>
      <c r="K135" s="529"/>
      <c r="L135" s="529"/>
      <c r="M135" s="529"/>
      <c r="N135" s="529"/>
      <c r="O135" s="529"/>
      <c r="P135" s="529"/>
      <c r="Q135" s="529"/>
      <c r="R135" s="529"/>
      <c r="S135" s="529"/>
      <c r="T135" s="529"/>
      <c r="U135" s="529"/>
      <c r="V135" s="529"/>
      <c r="W135" s="529"/>
      <c r="X135" s="529"/>
      <c r="Y135" s="529"/>
      <c r="Z135" s="529"/>
      <c r="AA135" s="509" t="s">
        <v>3376</v>
      </c>
      <c r="AB135" s="539">
        <v>140.0</v>
      </c>
      <c r="AC135" s="529"/>
      <c r="AD135" s="529"/>
      <c r="AE135" s="529"/>
      <c r="AF135" s="529"/>
      <c r="AG135" s="529"/>
      <c r="AH135" s="529"/>
      <c r="AI135" s="529"/>
      <c r="AJ135" s="529"/>
      <c r="AK135" s="529"/>
      <c r="AL135" s="529"/>
      <c r="AM135" s="533" t="s">
        <v>4108</v>
      </c>
      <c r="AN135" s="533" t="s">
        <v>3346</v>
      </c>
      <c r="AO135" s="529"/>
      <c r="AP135" s="529"/>
      <c r="AQ135" s="529"/>
      <c r="AR135" s="529"/>
    </row>
    <row r="136" ht="12.75" customHeight="1">
      <c r="A136" s="529"/>
      <c r="B136" s="529"/>
      <c r="C136" s="529"/>
      <c r="D136" s="529"/>
      <c r="E136" s="533" t="s">
        <v>3290</v>
      </c>
      <c r="F136" s="533" t="s">
        <v>3289</v>
      </c>
      <c r="G136" s="529"/>
      <c r="H136" s="529"/>
      <c r="I136" s="529"/>
      <c r="J136" s="529"/>
      <c r="K136" s="529"/>
      <c r="L136" s="529"/>
      <c r="M136" s="529"/>
      <c r="N136" s="529"/>
      <c r="O136" s="529"/>
      <c r="P136" s="529"/>
      <c r="Q136" s="529"/>
      <c r="R136" s="529"/>
      <c r="S136" s="529"/>
      <c r="T136" s="529"/>
      <c r="U136" s="529"/>
      <c r="V136" s="529"/>
      <c r="W136" s="529"/>
      <c r="X136" s="529"/>
      <c r="Y136" s="529"/>
      <c r="Z136" s="529"/>
      <c r="AA136" s="509" t="s">
        <v>3379</v>
      </c>
      <c r="AB136" s="539">
        <v>156.0</v>
      </c>
      <c r="AC136" s="529"/>
      <c r="AD136" s="529"/>
      <c r="AE136" s="529"/>
      <c r="AF136" s="529"/>
      <c r="AG136" s="529"/>
      <c r="AH136" s="529"/>
      <c r="AI136" s="529"/>
      <c r="AJ136" s="529"/>
      <c r="AK136" s="529"/>
      <c r="AL136" s="529"/>
      <c r="AM136" s="533" t="s">
        <v>4109</v>
      </c>
      <c r="AN136" s="533" t="s">
        <v>3350</v>
      </c>
      <c r="AO136" s="529"/>
      <c r="AP136" s="529"/>
      <c r="AQ136" s="529"/>
      <c r="AR136" s="529"/>
    </row>
    <row r="137" ht="12.75" customHeight="1">
      <c r="A137" s="529"/>
      <c r="B137" s="529"/>
      <c r="C137" s="529"/>
      <c r="D137" s="529"/>
      <c r="E137" s="533" t="s">
        <v>3293</v>
      </c>
      <c r="F137" s="533" t="s">
        <v>3292</v>
      </c>
      <c r="G137" s="529"/>
      <c r="H137" s="529"/>
      <c r="I137" s="529"/>
      <c r="J137" s="529"/>
      <c r="K137" s="529"/>
      <c r="L137" s="529"/>
      <c r="M137" s="529"/>
      <c r="N137" s="529"/>
      <c r="O137" s="529"/>
      <c r="P137" s="529"/>
      <c r="Q137" s="529"/>
      <c r="R137" s="529"/>
      <c r="S137" s="529"/>
      <c r="T137" s="529"/>
      <c r="U137" s="529"/>
      <c r="V137" s="529"/>
      <c r="W137" s="529"/>
      <c r="X137" s="529"/>
      <c r="Y137" s="529"/>
      <c r="Z137" s="529"/>
      <c r="AA137" s="509" t="s">
        <v>3382</v>
      </c>
      <c r="AB137" s="539">
        <v>788.0</v>
      </c>
      <c r="AC137" s="529"/>
      <c r="AD137" s="529"/>
      <c r="AE137" s="529"/>
      <c r="AF137" s="529"/>
      <c r="AG137" s="529"/>
      <c r="AH137" s="529"/>
      <c r="AI137" s="529"/>
      <c r="AJ137" s="529"/>
      <c r="AK137" s="529"/>
      <c r="AL137" s="529"/>
      <c r="AM137" s="533" t="s">
        <v>4110</v>
      </c>
      <c r="AN137" s="533" t="s">
        <v>3353</v>
      </c>
      <c r="AO137" s="529"/>
      <c r="AP137" s="529"/>
      <c r="AQ137" s="529"/>
      <c r="AR137" s="529"/>
    </row>
    <row r="138" ht="12.75" customHeight="1">
      <c r="A138" s="529"/>
      <c r="B138" s="529"/>
      <c r="C138" s="529"/>
      <c r="D138" s="529"/>
      <c r="E138" s="533" t="s">
        <v>3296</v>
      </c>
      <c r="F138" s="533" t="s">
        <v>3295</v>
      </c>
      <c r="G138" s="529"/>
      <c r="H138" s="529"/>
      <c r="I138" s="529"/>
      <c r="J138" s="529"/>
      <c r="K138" s="529"/>
      <c r="L138" s="529"/>
      <c r="M138" s="529"/>
      <c r="N138" s="529"/>
      <c r="O138" s="529"/>
      <c r="P138" s="529"/>
      <c r="Q138" s="529"/>
      <c r="R138" s="529"/>
      <c r="S138" s="529"/>
      <c r="T138" s="529"/>
      <c r="U138" s="529"/>
      <c r="V138" s="529"/>
      <c r="W138" s="529"/>
      <c r="X138" s="529"/>
      <c r="Y138" s="529"/>
      <c r="Z138" s="529"/>
      <c r="AA138" s="509" t="s">
        <v>3385</v>
      </c>
      <c r="AB138" s="539">
        <v>998.0</v>
      </c>
      <c r="AC138" s="529"/>
      <c r="AD138" s="529"/>
      <c r="AE138" s="529"/>
      <c r="AF138" s="529"/>
      <c r="AG138" s="529"/>
      <c r="AH138" s="529"/>
      <c r="AI138" s="529"/>
      <c r="AJ138" s="529"/>
      <c r="AK138" s="529"/>
      <c r="AL138" s="529"/>
      <c r="AM138" s="533" t="s">
        <v>4111</v>
      </c>
      <c r="AN138" s="533" t="s">
        <v>3356</v>
      </c>
      <c r="AO138" s="529"/>
      <c r="AP138" s="529"/>
      <c r="AQ138" s="529"/>
      <c r="AR138" s="529"/>
    </row>
    <row r="139" ht="12.75" customHeight="1">
      <c r="A139" s="529"/>
      <c r="B139" s="529"/>
      <c r="C139" s="529"/>
      <c r="D139" s="529"/>
      <c r="E139" s="533" t="s">
        <v>3299</v>
      </c>
      <c r="F139" s="533" t="s">
        <v>3298</v>
      </c>
      <c r="G139" s="529"/>
      <c r="H139" s="529"/>
      <c r="I139" s="529"/>
      <c r="J139" s="529"/>
      <c r="K139" s="529"/>
      <c r="L139" s="529"/>
      <c r="M139" s="529"/>
      <c r="N139" s="529"/>
      <c r="O139" s="529"/>
      <c r="P139" s="529"/>
      <c r="Q139" s="529"/>
      <c r="R139" s="529"/>
      <c r="S139" s="529"/>
      <c r="T139" s="529"/>
      <c r="U139" s="529"/>
      <c r="V139" s="529"/>
      <c r="W139" s="529"/>
      <c r="X139" s="529"/>
      <c r="Y139" s="529"/>
      <c r="Z139" s="529"/>
      <c r="AA139" s="509" t="s">
        <v>3388</v>
      </c>
      <c r="AB139" s="539">
        <v>408.0</v>
      </c>
      <c r="AC139" s="529"/>
      <c r="AD139" s="529"/>
      <c r="AE139" s="529"/>
      <c r="AF139" s="529"/>
      <c r="AG139" s="529"/>
      <c r="AH139" s="529"/>
      <c r="AI139" s="529"/>
      <c r="AJ139" s="529"/>
      <c r="AK139" s="529"/>
      <c r="AL139" s="529"/>
      <c r="AM139" s="533" t="s">
        <v>4112</v>
      </c>
      <c r="AN139" s="533" t="s">
        <v>3359</v>
      </c>
      <c r="AO139" s="529"/>
      <c r="AP139" s="529"/>
      <c r="AQ139" s="529"/>
      <c r="AR139" s="529"/>
    </row>
    <row r="140" ht="12.75" customHeight="1">
      <c r="A140" s="529"/>
      <c r="B140" s="529"/>
      <c r="C140" s="529"/>
      <c r="D140" s="529"/>
      <c r="E140" s="533" t="s">
        <v>3302</v>
      </c>
      <c r="F140" s="533" t="s">
        <v>3301</v>
      </c>
      <c r="G140" s="529"/>
      <c r="H140" s="529"/>
      <c r="I140" s="529"/>
      <c r="J140" s="529"/>
      <c r="K140" s="529"/>
      <c r="L140" s="529"/>
      <c r="M140" s="529"/>
      <c r="N140" s="529"/>
      <c r="O140" s="529"/>
      <c r="P140" s="529"/>
      <c r="Q140" s="529"/>
      <c r="R140" s="529"/>
      <c r="S140" s="529"/>
      <c r="T140" s="529"/>
      <c r="U140" s="529"/>
      <c r="V140" s="529"/>
      <c r="W140" s="529"/>
      <c r="X140" s="529"/>
      <c r="Y140" s="529"/>
      <c r="Z140" s="529"/>
      <c r="AA140" s="509" t="s">
        <v>3391</v>
      </c>
      <c r="AB140" s="539">
        <v>152.0</v>
      </c>
      <c r="AC140" s="529"/>
      <c r="AD140" s="529"/>
      <c r="AE140" s="529"/>
      <c r="AF140" s="529"/>
      <c r="AG140" s="529"/>
      <c r="AH140" s="529"/>
      <c r="AI140" s="529"/>
      <c r="AJ140" s="529"/>
      <c r="AK140" s="529"/>
      <c r="AL140" s="529"/>
      <c r="AM140" s="533" t="s">
        <v>4113</v>
      </c>
      <c r="AN140" s="533" t="s">
        <v>3362</v>
      </c>
      <c r="AO140" s="529"/>
      <c r="AP140" s="529"/>
      <c r="AQ140" s="529"/>
      <c r="AR140" s="529"/>
    </row>
    <row r="141" ht="12.75" customHeight="1">
      <c r="A141" s="529"/>
      <c r="B141" s="529"/>
      <c r="C141" s="529"/>
      <c r="D141" s="529"/>
      <c r="E141" s="533" t="s">
        <v>3305</v>
      </c>
      <c r="F141" s="533" t="s">
        <v>3304</v>
      </c>
      <c r="G141" s="529"/>
      <c r="H141" s="529"/>
      <c r="I141" s="529"/>
      <c r="J141" s="529"/>
      <c r="K141" s="529"/>
      <c r="L141" s="529"/>
      <c r="M141" s="529"/>
      <c r="N141" s="529"/>
      <c r="O141" s="529"/>
      <c r="P141" s="529"/>
      <c r="Q141" s="529"/>
      <c r="R141" s="529"/>
      <c r="S141" s="529"/>
      <c r="T141" s="529"/>
      <c r="U141" s="529"/>
      <c r="V141" s="529"/>
      <c r="W141" s="529"/>
      <c r="X141" s="529"/>
      <c r="Y141" s="529"/>
      <c r="Z141" s="529"/>
      <c r="AA141" s="509" t="s">
        <v>3394</v>
      </c>
      <c r="AB141" s="539">
        <v>798.0</v>
      </c>
      <c r="AC141" s="529"/>
      <c r="AD141" s="529"/>
      <c r="AE141" s="529"/>
      <c r="AF141" s="529"/>
      <c r="AG141" s="529"/>
      <c r="AH141" s="529"/>
      <c r="AI141" s="529"/>
      <c r="AJ141" s="529"/>
      <c r="AK141" s="529"/>
      <c r="AL141" s="529"/>
      <c r="AM141" s="533" t="s">
        <v>4114</v>
      </c>
      <c r="AN141" s="533" t="s">
        <v>3365</v>
      </c>
      <c r="AO141" s="529"/>
      <c r="AP141" s="529"/>
      <c r="AQ141" s="529"/>
      <c r="AR141" s="529"/>
    </row>
    <row r="142" ht="12.75" customHeight="1">
      <c r="A142" s="529"/>
      <c r="B142" s="529"/>
      <c r="C142" s="529"/>
      <c r="D142" s="529"/>
      <c r="E142" s="533" t="s">
        <v>3308</v>
      </c>
      <c r="F142" s="533" t="s">
        <v>3307</v>
      </c>
      <c r="G142" s="529"/>
      <c r="H142" s="529"/>
      <c r="I142" s="529"/>
      <c r="J142" s="529"/>
      <c r="K142" s="529"/>
      <c r="L142" s="529"/>
      <c r="M142" s="529"/>
      <c r="N142" s="529"/>
      <c r="O142" s="529"/>
      <c r="P142" s="529"/>
      <c r="Q142" s="529"/>
      <c r="R142" s="529"/>
      <c r="S142" s="529"/>
      <c r="T142" s="529"/>
      <c r="U142" s="529"/>
      <c r="V142" s="529"/>
      <c r="W142" s="529"/>
      <c r="X142" s="529"/>
      <c r="Y142" s="529"/>
      <c r="Z142" s="529"/>
      <c r="AA142" s="509" t="s">
        <v>3397</v>
      </c>
      <c r="AB142" s="539">
        <v>208.0</v>
      </c>
      <c r="AC142" s="529"/>
      <c r="AD142" s="529"/>
      <c r="AE142" s="529"/>
      <c r="AF142" s="529"/>
      <c r="AG142" s="529"/>
      <c r="AH142" s="529"/>
      <c r="AI142" s="529"/>
      <c r="AJ142" s="529"/>
      <c r="AK142" s="529"/>
      <c r="AL142" s="529"/>
      <c r="AM142" s="533" t="s">
        <v>4115</v>
      </c>
      <c r="AN142" s="533" t="s">
        <v>3368</v>
      </c>
      <c r="AO142" s="529"/>
      <c r="AP142" s="529"/>
      <c r="AQ142" s="529"/>
      <c r="AR142" s="529"/>
    </row>
    <row r="143" ht="12.75" customHeight="1">
      <c r="A143" s="529"/>
      <c r="B143" s="529"/>
      <c r="C143" s="529"/>
      <c r="D143" s="529"/>
      <c r="E143" s="533" t="s">
        <v>3311</v>
      </c>
      <c r="F143" s="533" t="s">
        <v>3310</v>
      </c>
      <c r="G143" s="529"/>
      <c r="H143" s="529"/>
      <c r="I143" s="529"/>
      <c r="J143" s="529"/>
      <c r="K143" s="529"/>
      <c r="L143" s="529"/>
      <c r="M143" s="529"/>
      <c r="N143" s="529"/>
      <c r="O143" s="529"/>
      <c r="P143" s="529"/>
      <c r="Q143" s="529"/>
      <c r="R143" s="529"/>
      <c r="S143" s="529"/>
      <c r="T143" s="529"/>
      <c r="U143" s="529"/>
      <c r="V143" s="529"/>
      <c r="W143" s="529"/>
      <c r="X143" s="529"/>
      <c r="Y143" s="529"/>
      <c r="Z143" s="529"/>
      <c r="AA143" s="509" t="s">
        <v>3400</v>
      </c>
      <c r="AB143" s="539">
        <v>276.0</v>
      </c>
      <c r="AC143" s="529"/>
      <c r="AD143" s="529"/>
      <c r="AE143" s="529"/>
      <c r="AF143" s="529"/>
      <c r="AG143" s="529"/>
      <c r="AH143" s="529"/>
      <c r="AI143" s="529"/>
      <c r="AJ143" s="529"/>
      <c r="AK143" s="529"/>
      <c r="AL143" s="529"/>
      <c r="AM143" s="533" t="s">
        <v>4116</v>
      </c>
      <c r="AN143" s="533" t="s">
        <v>3371</v>
      </c>
      <c r="AO143" s="529"/>
      <c r="AP143" s="529"/>
      <c r="AQ143" s="529"/>
      <c r="AR143" s="529"/>
    </row>
    <row r="144" ht="12.75" customHeight="1">
      <c r="A144" s="529"/>
      <c r="B144" s="529"/>
      <c r="C144" s="529"/>
      <c r="D144" s="529"/>
      <c r="E144" s="533" t="s">
        <v>3314</v>
      </c>
      <c r="F144" s="533" t="s">
        <v>3313</v>
      </c>
      <c r="G144" s="529"/>
      <c r="H144" s="529"/>
      <c r="I144" s="529"/>
      <c r="J144" s="529"/>
      <c r="K144" s="529"/>
      <c r="L144" s="529"/>
      <c r="M144" s="529"/>
      <c r="N144" s="529"/>
      <c r="O144" s="529"/>
      <c r="P144" s="529"/>
      <c r="Q144" s="529"/>
      <c r="R144" s="529"/>
      <c r="S144" s="529"/>
      <c r="T144" s="529"/>
      <c r="U144" s="529"/>
      <c r="V144" s="529"/>
      <c r="W144" s="529"/>
      <c r="X144" s="529"/>
      <c r="Y144" s="529"/>
      <c r="Z144" s="529"/>
      <c r="AA144" s="509" t="s">
        <v>3403</v>
      </c>
      <c r="AB144" s="539">
        <v>768.0</v>
      </c>
      <c r="AC144" s="529"/>
      <c r="AD144" s="529"/>
      <c r="AE144" s="529"/>
      <c r="AF144" s="529"/>
      <c r="AG144" s="529"/>
      <c r="AH144" s="529"/>
      <c r="AI144" s="529"/>
      <c r="AJ144" s="529"/>
      <c r="AK144" s="529"/>
      <c r="AL144" s="529"/>
      <c r="AM144" s="533" t="s">
        <v>4117</v>
      </c>
      <c r="AN144" s="533" t="s">
        <v>3374</v>
      </c>
      <c r="AO144" s="529"/>
      <c r="AP144" s="529"/>
      <c r="AQ144" s="529"/>
      <c r="AR144" s="529"/>
    </row>
    <row r="145" ht="12.75" customHeight="1">
      <c r="A145" s="529"/>
      <c r="B145" s="529"/>
      <c r="C145" s="529"/>
      <c r="D145" s="529"/>
      <c r="E145" s="533" t="s">
        <v>3317</v>
      </c>
      <c r="F145" s="533" t="s">
        <v>3316</v>
      </c>
      <c r="G145" s="529"/>
      <c r="H145" s="529"/>
      <c r="I145" s="529"/>
      <c r="J145" s="529"/>
      <c r="K145" s="529"/>
      <c r="L145" s="529"/>
      <c r="M145" s="529"/>
      <c r="N145" s="529"/>
      <c r="O145" s="529"/>
      <c r="P145" s="529"/>
      <c r="Q145" s="529"/>
      <c r="R145" s="529"/>
      <c r="S145" s="529"/>
      <c r="T145" s="529"/>
      <c r="U145" s="529"/>
      <c r="V145" s="529"/>
      <c r="W145" s="529"/>
      <c r="X145" s="529"/>
      <c r="Y145" s="529"/>
      <c r="Z145" s="529"/>
      <c r="AA145" s="509" t="s">
        <v>3406</v>
      </c>
      <c r="AB145" s="539">
        <v>772.0</v>
      </c>
      <c r="AC145" s="529"/>
      <c r="AD145" s="529"/>
      <c r="AE145" s="529"/>
      <c r="AF145" s="529"/>
      <c r="AG145" s="529"/>
      <c r="AH145" s="529"/>
      <c r="AI145" s="529"/>
      <c r="AJ145" s="529"/>
      <c r="AK145" s="529"/>
      <c r="AL145" s="529"/>
      <c r="AM145" s="533" t="s">
        <v>4118</v>
      </c>
      <c r="AN145" s="533" t="s">
        <v>3377</v>
      </c>
      <c r="AO145" s="529"/>
      <c r="AP145" s="529"/>
      <c r="AQ145" s="529"/>
      <c r="AR145" s="529"/>
    </row>
    <row r="146" ht="12.75" customHeight="1">
      <c r="A146" s="529"/>
      <c r="B146" s="529"/>
      <c r="C146" s="529"/>
      <c r="D146" s="529"/>
      <c r="E146" s="533" t="s">
        <v>4119</v>
      </c>
      <c r="F146" s="533" t="s">
        <v>4120</v>
      </c>
      <c r="G146" s="529"/>
      <c r="H146" s="529"/>
      <c r="I146" s="529"/>
      <c r="J146" s="529"/>
      <c r="K146" s="529"/>
      <c r="L146" s="529"/>
      <c r="M146" s="529"/>
      <c r="N146" s="529"/>
      <c r="O146" s="529"/>
      <c r="P146" s="529"/>
      <c r="Q146" s="529"/>
      <c r="R146" s="529"/>
      <c r="S146" s="529"/>
      <c r="T146" s="529"/>
      <c r="U146" s="529"/>
      <c r="V146" s="529"/>
      <c r="W146" s="529"/>
      <c r="X146" s="529"/>
      <c r="Y146" s="529"/>
      <c r="Z146" s="529"/>
      <c r="AA146" s="509" t="s">
        <v>3409</v>
      </c>
      <c r="AB146" s="539">
        <v>214.0</v>
      </c>
      <c r="AC146" s="529"/>
      <c r="AD146" s="529"/>
      <c r="AE146" s="529"/>
      <c r="AF146" s="529"/>
      <c r="AG146" s="529"/>
      <c r="AH146" s="529"/>
      <c r="AI146" s="529"/>
      <c r="AJ146" s="529"/>
      <c r="AK146" s="529"/>
      <c r="AL146" s="529"/>
      <c r="AM146" s="533" t="s">
        <v>4121</v>
      </c>
      <c r="AN146" s="533" t="s">
        <v>3380</v>
      </c>
      <c r="AO146" s="529"/>
      <c r="AP146" s="529"/>
      <c r="AQ146" s="529"/>
      <c r="AR146" s="529"/>
    </row>
    <row r="147" ht="12.75" customHeight="1">
      <c r="A147" s="529"/>
      <c r="B147" s="529"/>
      <c r="C147" s="529"/>
      <c r="D147" s="529"/>
      <c r="E147" s="533" t="s">
        <v>3320</v>
      </c>
      <c r="F147" s="533" t="s">
        <v>3319</v>
      </c>
      <c r="G147" s="529"/>
      <c r="H147" s="529"/>
      <c r="I147" s="529"/>
      <c r="J147" s="529"/>
      <c r="K147" s="529"/>
      <c r="L147" s="529"/>
      <c r="M147" s="529"/>
      <c r="N147" s="529"/>
      <c r="O147" s="529"/>
      <c r="P147" s="529"/>
      <c r="Q147" s="529"/>
      <c r="R147" s="529"/>
      <c r="S147" s="529"/>
      <c r="T147" s="529"/>
      <c r="U147" s="529"/>
      <c r="V147" s="529"/>
      <c r="W147" s="529"/>
      <c r="X147" s="529"/>
      <c r="Y147" s="529"/>
      <c r="Z147" s="529"/>
      <c r="AA147" s="509" t="s">
        <v>3412</v>
      </c>
      <c r="AB147" s="539">
        <v>212.0</v>
      </c>
      <c r="AC147" s="529"/>
      <c r="AD147" s="529"/>
      <c r="AE147" s="529"/>
      <c r="AF147" s="529"/>
      <c r="AG147" s="529"/>
      <c r="AH147" s="529"/>
      <c r="AI147" s="529"/>
      <c r="AJ147" s="529"/>
      <c r="AK147" s="529"/>
      <c r="AL147" s="529"/>
      <c r="AM147" s="533" t="s">
        <v>4122</v>
      </c>
      <c r="AN147" s="533" t="s">
        <v>3383</v>
      </c>
      <c r="AO147" s="529"/>
      <c r="AP147" s="529"/>
      <c r="AQ147" s="529"/>
      <c r="AR147" s="529"/>
    </row>
    <row r="148" ht="12.75" customHeight="1">
      <c r="A148" s="529"/>
      <c r="B148" s="529"/>
      <c r="C148" s="529"/>
      <c r="D148" s="529"/>
      <c r="E148" s="533" t="s">
        <v>3323</v>
      </c>
      <c r="F148" s="533" t="s">
        <v>3322</v>
      </c>
      <c r="G148" s="529"/>
      <c r="H148" s="529"/>
      <c r="I148" s="529"/>
      <c r="J148" s="529"/>
      <c r="K148" s="529"/>
      <c r="L148" s="529"/>
      <c r="M148" s="529"/>
      <c r="N148" s="529"/>
      <c r="O148" s="529"/>
      <c r="P148" s="529"/>
      <c r="Q148" s="529"/>
      <c r="R148" s="529"/>
      <c r="S148" s="529"/>
      <c r="T148" s="529"/>
      <c r="U148" s="529"/>
      <c r="V148" s="529"/>
      <c r="W148" s="529"/>
      <c r="X148" s="529"/>
      <c r="Y148" s="529"/>
      <c r="Z148" s="529"/>
      <c r="AA148" s="509" t="s">
        <v>3415</v>
      </c>
      <c r="AB148" s="539">
        <v>780.0</v>
      </c>
      <c r="AC148" s="529"/>
      <c r="AD148" s="529"/>
      <c r="AE148" s="529"/>
      <c r="AF148" s="529"/>
      <c r="AG148" s="529"/>
      <c r="AH148" s="529"/>
      <c r="AI148" s="529"/>
      <c r="AJ148" s="529"/>
      <c r="AK148" s="529"/>
      <c r="AL148" s="529"/>
      <c r="AM148" s="533" t="s">
        <v>4123</v>
      </c>
      <c r="AN148" s="533" t="s">
        <v>3386</v>
      </c>
      <c r="AO148" s="529"/>
      <c r="AP148" s="529"/>
      <c r="AQ148" s="529"/>
      <c r="AR148" s="529"/>
    </row>
    <row r="149" ht="12.75" customHeight="1">
      <c r="A149" s="529"/>
      <c r="B149" s="529"/>
      <c r="C149" s="529"/>
      <c r="D149" s="529"/>
      <c r="E149" s="533" t="s">
        <v>3326</v>
      </c>
      <c r="F149" s="533" t="s">
        <v>3325</v>
      </c>
      <c r="G149" s="529"/>
      <c r="H149" s="529"/>
      <c r="I149" s="529"/>
      <c r="J149" s="529"/>
      <c r="K149" s="529"/>
      <c r="L149" s="529"/>
      <c r="M149" s="529"/>
      <c r="N149" s="529"/>
      <c r="O149" s="529"/>
      <c r="P149" s="529"/>
      <c r="Q149" s="529"/>
      <c r="R149" s="529"/>
      <c r="S149" s="529"/>
      <c r="T149" s="529"/>
      <c r="U149" s="529"/>
      <c r="V149" s="529"/>
      <c r="W149" s="529"/>
      <c r="X149" s="529"/>
      <c r="Y149" s="529"/>
      <c r="Z149" s="529"/>
      <c r="AA149" s="509" t="s">
        <v>3418</v>
      </c>
      <c r="AB149" s="539">
        <v>795.0</v>
      </c>
      <c r="AC149" s="529"/>
      <c r="AD149" s="529"/>
      <c r="AE149" s="529"/>
      <c r="AF149" s="529"/>
      <c r="AG149" s="529"/>
      <c r="AH149" s="529"/>
      <c r="AI149" s="529"/>
      <c r="AJ149" s="529"/>
      <c r="AK149" s="529"/>
      <c r="AL149" s="529"/>
      <c r="AM149" s="533" t="s">
        <v>4124</v>
      </c>
      <c r="AN149" s="533" t="s">
        <v>3389</v>
      </c>
      <c r="AO149" s="529"/>
      <c r="AP149" s="529"/>
      <c r="AQ149" s="529"/>
      <c r="AR149" s="529"/>
    </row>
    <row r="150" ht="12.75" customHeight="1">
      <c r="A150" s="529"/>
      <c r="B150" s="529"/>
      <c r="C150" s="529"/>
      <c r="D150" s="529"/>
      <c r="E150" s="533" t="s">
        <v>3329</v>
      </c>
      <c r="F150" s="533" t="s">
        <v>3328</v>
      </c>
      <c r="G150" s="529"/>
      <c r="H150" s="529"/>
      <c r="I150" s="529"/>
      <c r="J150" s="529"/>
      <c r="K150" s="529"/>
      <c r="L150" s="529"/>
      <c r="M150" s="529"/>
      <c r="N150" s="529"/>
      <c r="O150" s="529"/>
      <c r="P150" s="529"/>
      <c r="Q150" s="529"/>
      <c r="R150" s="529"/>
      <c r="S150" s="529"/>
      <c r="T150" s="529"/>
      <c r="U150" s="529"/>
      <c r="V150" s="529"/>
      <c r="W150" s="529"/>
      <c r="X150" s="529"/>
      <c r="Y150" s="529"/>
      <c r="Z150" s="529"/>
      <c r="AA150" s="509" t="s">
        <v>3421</v>
      </c>
      <c r="AB150" s="539">
        <v>792.0</v>
      </c>
      <c r="AC150" s="529"/>
      <c r="AD150" s="529"/>
      <c r="AE150" s="529"/>
      <c r="AF150" s="529"/>
      <c r="AG150" s="529"/>
      <c r="AH150" s="529"/>
      <c r="AI150" s="529"/>
      <c r="AJ150" s="529"/>
      <c r="AK150" s="529"/>
      <c r="AL150" s="529"/>
      <c r="AM150" s="533" t="s">
        <v>4125</v>
      </c>
      <c r="AN150" s="533" t="s">
        <v>3392</v>
      </c>
      <c r="AO150" s="529"/>
      <c r="AP150" s="529"/>
      <c r="AQ150" s="529"/>
      <c r="AR150" s="529"/>
    </row>
    <row r="151" ht="12.75" customHeight="1">
      <c r="A151" s="529"/>
      <c r="B151" s="529"/>
      <c r="C151" s="529"/>
      <c r="D151" s="529"/>
      <c r="E151" s="533" t="s">
        <v>4126</v>
      </c>
      <c r="F151" s="533" t="s">
        <v>4127</v>
      </c>
      <c r="G151" s="529"/>
      <c r="H151" s="529"/>
      <c r="I151" s="529"/>
      <c r="J151" s="529"/>
      <c r="K151" s="529"/>
      <c r="L151" s="529"/>
      <c r="M151" s="529"/>
      <c r="N151" s="529"/>
      <c r="O151" s="529"/>
      <c r="P151" s="529"/>
      <c r="Q151" s="529"/>
      <c r="R151" s="529"/>
      <c r="S151" s="529"/>
      <c r="T151" s="529"/>
      <c r="U151" s="529"/>
      <c r="V151" s="529"/>
      <c r="W151" s="529"/>
      <c r="X151" s="529"/>
      <c r="Y151" s="529"/>
      <c r="Z151" s="529"/>
      <c r="AA151" s="509" t="s">
        <v>3424</v>
      </c>
      <c r="AB151" s="539">
        <v>776.0</v>
      </c>
      <c r="AC151" s="529"/>
      <c r="AD151" s="529"/>
      <c r="AE151" s="529"/>
      <c r="AF151" s="529"/>
      <c r="AG151" s="529"/>
      <c r="AH151" s="529"/>
      <c r="AI151" s="529"/>
      <c r="AJ151" s="529"/>
      <c r="AK151" s="529"/>
      <c r="AL151" s="529"/>
      <c r="AM151" s="533" t="s">
        <v>4128</v>
      </c>
      <c r="AN151" s="533" t="s">
        <v>3395</v>
      </c>
      <c r="AO151" s="529"/>
      <c r="AP151" s="529"/>
      <c r="AQ151" s="529"/>
      <c r="AR151" s="529"/>
    </row>
    <row r="152" ht="12.75" customHeight="1">
      <c r="A152" s="529"/>
      <c r="B152" s="529"/>
      <c r="C152" s="529"/>
      <c r="D152" s="529"/>
      <c r="E152" s="533" t="s">
        <v>3332</v>
      </c>
      <c r="F152" s="533" t="s">
        <v>3331</v>
      </c>
      <c r="G152" s="529"/>
      <c r="H152" s="529"/>
      <c r="I152" s="529"/>
      <c r="J152" s="529"/>
      <c r="K152" s="529"/>
      <c r="L152" s="529"/>
      <c r="M152" s="529"/>
      <c r="N152" s="529"/>
      <c r="O152" s="529"/>
      <c r="P152" s="529"/>
      <c r="Q152" s="529"/>
      <c r="R152" s="529"/>
      <c r="S152" s="529"/>
      <c r="T152" s="529"/>
      <c r="U152" s="529"/>
      <c r="V152" s="529"/>
      <c r="W152" s="529"/>
      <c r="X152" s="529"/>
      <c r="Y152" s="529"/>
      <c r="Z152" s="529"/>
      <c r="AA152" s="509" t="s">
        <v>3427</v>
      </c>
      <c r="AB152" s="539">
        <v>566.0</v>
      </c>
      <c r="AC152" s="529"/>
      <c r="AD152" s="529"/>
      <c r="AE152" s="529"/>
      <c r="AF152" s="529"/>
      <c r="AG152" s="529"/>
      <c r="AH152" s="529"/>
      <c r="AI152" s="529"/>
      <c r="AJ152" s="529"/>
      <c r="AK152" s="529"/>
      <c r="AL152" s="529"/>
      <c r="AM152" s="533" t="s">
        <v>4129</v>
      </c>
      <c r="AN152" s="533" t="s">
        <v>3398</v>
      </c>
      <c r="AO152" s="529"/>
      <c r="AP152" s="529"/>
      <c r="AQ152" s="529"/>
      <c r="AR152" s="529"/>
    </row>
    <row r="153" ht="12.75" customHeight="1">
      <c r="A153" s="529"/>
      <c r="B153" s="529"/>
      <c r="C153" s="529"/>
      <c r="D153" s="529"/>
      <c r="E153" s="533" t="s">
        <v>3335</v>
      </c>
      <c r="F153" s="533" t="s">
        <v>3334</v>
      </c>
      <c r="G153" s="529"/>
      <c r="H153" s="529"/>
      <c r="I153" s="529"/>
      <c r="J153" s="529"/>
      <c r="K153" s="529"/>
      <c r="L153" s="529"/>
      <c r="M153" s="529"/>
      <c r="N153" s="529"/>
      <c r="O153" s="529"/>
      <c r="P153" s="529"/>
      <c r="Q153" s="529"/>
      <c r="R153" s="529"/>
      <c r="S153" s="529"/>
      <c r="T153" s="529"/>
      <c r="U153" s="529"/>
      <c r="V153" s="529"/>
      <c r="W153" s="529"/>
      <c r="X153" s="529"/>
      <c r="Y153" s="529"/>
      <c r="Z153" s="529"/>
      <c r="AA153" s="509" t="s">
        <v>3430</v>
      </c>
      <c r="AB153" s="539">
        <v>520.0</v>
      </c>
      <c r="AC153" s="529"/>
      <c r="AD153" s="529"/>
      <c r="AE153" s="529"/>
      <c r="AF153" s="529"/>
      <c r="AG153" s="529"/>
      <c r="AH153" s="529"/>
      <c r="AI153" s="529"/>
      <c r="AJ153" s="529"/>
      <c r="AK153" s="529"/>
      <c r="AL153" s="529"/>
      <c r="AM153" s="533" t="s">
        <v>4130</v>
      </c>
      <c r="AN153" s="533" t="s">
        <v>3401</v>
      </c>
      <c r="AO153" s="529"/>
      <c r="AP153" s="529"/>
      <c r="AQ153" s="529"/>
      <c r="AR153" s="529"/>
    </row>
    <row r="154" ht="12.75" customHeight="1">
      <c r="A154" s="529"/>
      <c r="B154" s="529"/>
      <c r="C154" s="529"/>
      <c r="D154" s="529"/>
      <c r="E154" s="533" t="s">
        <v>3338</v>
      </c>
      <c r="F154" s="533" t="s">
        <v>3337</v>
      </c>
      <c r="G154" s="529"/>
      <c r="H154" s="529"/>
      <c r="I154" s="529"/>
      <c r="J154" s="529"/>
      <c r="K154" s="529"/>
      <c r="L154" s="529"/>
      <c r="M154" s="529"/>
      <c r="N154" s="529"/>
      <c r="O154" s="529"/>
      <c r="P154" s="529"/>
      <c r="Q154" s="529"/>
      <c r="R154" s="529"/>
      <c r="S154" s="529"/>
      <c r="T154" s="529"/>
      <c r="U154" s="529"/>
      <c r="V154" s="529"/>
      <c r="W154" s="529"/>
      <c r="X154" s="529"/>
      <c r="Y154" s="529"/>
      <c r="Z154" s="529"/>
      <c r="AA154" s="509" t="s">
        <v>3433</v>
      </c>
      <c r="AB154" s="539">
        <v>516.0</v>
      </c>
      <c r="AC154" s="529"/>
      <c r="AD154" s="529"/>
      <c r="AE154" s="529"/>
      <c r="AF154" s="529"/>
      <c r="AG154" s="529"/>
      <c r="AH154" s="529"/>
      <c r="AI154" s="529"/>
      <c r="AJ154" s="529"/>
      <c r="AK154" s="529"/>
      <c r="AL154" s="529"/>
      <c r="AM154" s="533" t="s">
        <v>4131</v>
      </c>
      <c r="AN154" s="533" t="s">
        <v>3404</v>
      </c>
      <c r="AO154" s="529"/>
      <c r="AP154" s="529"/>
      <c r="AQ154" s="529"/>
      <c r="AR154" s="529"/>
    </row>
    <row r="155" ht="12.75" customHeight="1">
      <c r="A155" s="529"/>
      <c r="B155" s="529"/>
      <c r="C155" s="529"/>
      <c r="D155" s="529"/>
      <c r="E155" s="533" t="s">
        <v>3341</v>
      </c>
      <c r="F155" s="533" t="s">
        <v>3340</v>
      </c>
      <c r="G155" s="529"/>
      <c r="H155" s="529"/>
      <c r="I155" s="529"/>
      <c r="J155" s="529"/>
      <c r="K155" s="529"/>
      <c r="L155" s="529"/>
      <c r="M155" s="529"/>
      <c r="N155" s="529"/>
      <c r="O155" s="529"/>
      <c r="P155" s="529"/>
      <c r="Q155" s="529"/>
      <c r="R155" s="529"/>
      <c r="S155" s="529"/>
      <c r="T155" s="529"/>
      <c r="U155" s="529"/>
      <c r="V155" s="529"/>
      <c r="W155" s="529"/>
      <c r="X155" s="529"/>
      <c r="Y155" s="529"/>
      <c r="Z155" s="529"/>
      <c r="AA155" s="509" t="s">
        <v>3437</v>
      </c>
      <c r="AB155" s="539" t="s">
        <v>3436</v>
      </c>
      <c r="AC155" s="529"/>
      <c r="AD155" s="529"/>
      <c r="AE155" s="529"/>
      <c r="AF155" s="529"/>
      <c r="AG155" s="529"/>
      <c r="AH155" s="529"/>
      <c r="AI155" s="529"/>
      <c r="AJ155" s="529"/>
      <c r="AK155" s="529"/>
      <c r="AL155" s="529"/>
      <c r="AM155" s="533" t="s">
        <v>4132</v>
      </c>
      <c r="AN155" s="533" t="s">
        <v>3407</v>
      </c>
      <c r="AO155" s="529"/>
      <c r="AP155" s="529"/>
      <c r="AQ155" s="529"/>
      <c r="AR155" s="529"/>
    </row>
    <row r="156" ht="12.75" customHeight="1">
      <c r="A156" s="529"/>
      <c r="B156" s="529"/>
      <c r="C156" s="529"/>
      <c r="D156" s="529"/>
      <c r="E156" s="533" t="s">
        <v>3344</v>
      </c>
      <c r="F156" s="533" t="s">
        <v>3343</v>
      </c>
      <c r="G156" s="529"/>
      <c r="H156" s="529"/>
      <c r="I156" s="529"/>
      <c r="J156" s="529"/>
      <c r="K156" s="529"/>
      <c r="L156" s="529"/>
      <c r="M156" s="529"/>
      <c r="N156" s="529"/>
      <c r="O156" s="529"/>
      <c r="P156" s="529"/>
      <c r="Q156" s="529"/>
      <c r="R156" s="529"/>
      <c r="S156" s="529"/>
      <c r="T156" s="529"/>
      <c r="U156" s="529"/>
      <c r="V156" s="529"/>
      <c r="W156" s="529"/>
      <c r="X156" s="529"/>
      <c r="Y156" s="529"/>
      <c r="Z156" s="529"/>
      <c r="AA156" s="509" t="s">
        <v>3440</v>
      </c>
      <c r="AB156" s="539">
        <v>570.0</v>
      </c>
      <c r="AC156" s="529"/>
      <c r="AD156" s="529"/>
      <c r="AE156" s="529"/>
      <c r="AF156" s="529"/>
      <c r="AG156" s="529"/>
      <c r="AH156" s="529"/>
      <c r="AI156" s="529"/>
      <c r="AJ156" s="529"/>
      <c r="AK156" s="529"/>
      <c r="AL156" s="529"/>
      <c r="AM156" s="533" t="s">
        <v>4133</v>
      </c>
      <c r="AN156" s="533" t="s">
        <v>3410</v>
      </c>
      <c r="AO156" s="529"/>
      <c r="AP156" s="529"/>
      <c r="AQ156" s="529"/>
      <c r="AR156" s="529"/>
    </row>
    <row r="157" ht="12.75" customHeight="1">
      <c r="A157" s="529"/>
      <c r="B157" s="529"/>
      <c r="C157" s="529"/>
      <c r="D157" s="529"/>
      <c r="E157" s="533" t="s">
        <v>4134</v>
      </c>
      <c r="F157" s="533" t="s">
        <v>4135</v>
      </c>
      <c r="G157" s="529"/>
      <c r="H157" s="529"/>
      <c r="I157" s="529"/>
      <c r="J157" s="529"/>
      <c r="K157" s="529"/>
      <c r="L157" s="529"/>
      <c r="M157" s="529"/>
      <c r="N157" s="529"/>
      <c r="O157" s="529"/>
      <c r="P157" s="529"/>
      <c r="Q157" s="529"/>
      <c r="R157" s="529"/>
      <c r="S157" s="529"/>
      <c r="T157" s="529"/>
      <c r="U157" s="529"/>
      <c r="V157" s="529"/>
      <c r="W157" s="529"/>
      <c r="X157" s="529"/>
      <c r="Y157" s="529"/>
      <c r="Z157" s="529"/>
      <c r="AA157" s="509" t="s">
        <v>3443</v>
      </c>
      <c r="AB157" s="539">
        <v>558.0</v>
      </c>
      <c r="AC157" s="529"/>
      <c r="AD157" s="529"/>
      <c r="AE157" s="529"/>
      <c r="AF157" s="529"/>
      <c r="AG157" s="529"/>
      <c r="AH157" s="529"/>
      <c r="AI157" s="529"/>
      <c r="AJ157" s="529"/>
      <c r="AK157" s="529"/>
      <c r="AL157" s="529"/>
      <c r="AM157" s="533" t="s">
        <v>4136</v>
      </c>
      <c r="AN157" s="533" t="s">
        <v>3413</v>
      </c>
      <c r="AO157" s="529"/>
      <c r="AP157" s="529"/>
      <c r="AQ157" s="529"/>
      <c r="AR157" s="529"/>
    </row>
    <row r="158" ht="12.75" customHeight="1">
      <c r="A158" s="529"/>
      <c r="B158" s="529"/>
      <c r="C158" s="529"/>
      <c r="D158" s="529"/>
      <c r="E158" s="533" t="s">
        <v>4137</v>
      </c>
      <c r="F158" s="533" t="s">
        <v>4138</v>
      </c>
      <c r="G158" s="529"/>
      <c r="H158" s="529"/>
      <c r="I158" s="529"/>
      <c r="J158" s="529"/>
      <c r="K158" s="529"/>
      <c r="L158" s="529"/>
      <c r="M158" s="529"/>
      <c r="N158" s="529"/>
      <c r="O158" s="529"/>
      <c r="P158" s="529"/>
      <c r="Q158" s="529"/>
      <c r="R158" s="529"/>
      <c r="S158" s="529"/>
      <c r="T158" s="529"/>
      <c r="U158" s="529"/>
      <c r="V158" s="529"/>
      <c r="W158" s="529"/>
      <c r="X158" s="529"/>
      <c r="Y158" s="529"/>
      <c r="Z158" s="529"/>
      <c r="AA158" s="509" t="s">
        <v>3446</v>
      </c>
      <c r="AB158" s="539">
        <v>562.0</v>
      </c>
      <c r="AC158" s="529"/>
      <c r="AD158" s="529"/>
      <c r="AE158" s="529"/>
      <c r="AF158" s="529"/>
      <c r="AG158" s="529"/>
      <c r="AH158" s="529"/>
      <c r="AI158" s="529"/>
      <c r="AJ158" s="529"/>
      <c r="AK158" s="529"/>
      <c r="AL158" s="529"/>
      <c r="AM158" s="533" t="s">
        <v>4139</v>
      </c>
      <c r="AN158" s="533" t="s">
        <v>3416</v>
      </c>
      <c r="AO158" s="529"/>
      <c r="AP158" s="529"/>
      <c r="AQ158" s="529"/>
      <c r="AR158" s="529"/>
    </row>
    <row r="159" ht="12.75" customHeight="1">
      <c r="A159" s="529"/>
      <c r="B159" s="529"/>
      <c r="C159" s="529"/>
      <c r="D159" s="529"/>
      <c r="E159" s="533" t="s">
        <v>3347</v>
      </c>
      <c r="F159" s="533" t="s">
        <v>3346</v>
      </c>
      <c r="G159" s="529"/>
      <c r="H159" s="529"/>
      <c r="I159" s="529"/>
      <c r="J159" s="529"/>
      <c r="K159" s="529"/>
      <c r="L159" s="529"/>
      <c r="M159" s="529"/>
      <c r="N159" s="529"/>
      <c r="O159" s="529"/>
      <c r="P159" s="529"/>
      <c r="Q159" s="529"/>
      <c r="R159" s="529"/>
      <c r="S159" s="529"/>
      <c r="T159" s="529"/>
      <c r="U159" s="529"/>
      <c r="V159" s="529"/>
      <c r="W159" s="529"/>
      <c r="X159" s="529"/>
      <c r="Y159" s="529"/>
      <c r="Z159" s="529"/>
      <c r="AA159" s="509" t="s">
        <v>3449</v>
      </c>
      <c r="AB159" s="539">
        <v>732.0</v>
      </c>
      <c r="AC159" s="529"/>
      <c r="AD159" s="529"/>
      <c r="AE159" s="529"/>
      <c r="AF159" s="529"/>
      <c r="AG159" s="529"/>
      <c r="AH159" s="529"/>
      <c r="AI159" s="529"/>
      <c r="AJ159" s="529"/>
      <c r="AK159" s="529"/>
      <c r="AL159" s="529"/>
      <c r="AM159" s="533" t="s">
        <v>4140</v>
      </c>
      <c r="AN159" s="533" t="s">
        <v>3419</v>
      </c>
      <c r="AO159" s="529"/>
      <c r="AP159" s="529"/>
      <c r="AQ159" s="529"/>
      <c r="AR159" s="529"/>
    </row>
    <row r="160" ht="12.75" customHeight="1">
      <c r="A160" s="529"/>
      <c r="B160" s="529"/>
      <c r="C160" s="529"/>
      <c r="D160" s="529"/>
      <c r="E160" s="533" t="s">
        <v>3351</v>
      </c>
      <c r="F160" s="533" t="s">
        <v>3350</v>
      </c>
      <c r="G160" s="529"/>
      <c r="H160" s="529"/>
      <c r="I160" s="529"/>
      <c r="J160" s="529"/>
      <c r="K160" s="529"/>
      <c r="L160" s="529"/>
      <c r="M160" s="529"/>
      <c r="N160" s="529"/>
      <c r="O160" s="529"/>
      <c r="P160" s="529"/>
      <c r="Q160" s="529"/>
      <c r="R160" s="529"/>
      <c r="S160" s="529"/>
      <c r="T160" s="529"/>
      <c r="U160" s="529"/>
      <c r="V160" s="529"/>
      <c r="W160" s="529"/>
      <c r="X160" s="529"/>
      <c r="Y160" s="529"/>
      <c r="Z160" s="529"/>
      <c r="AA160" s="509" t="s">
        <v>3452</v>
      </c>
      <c r="AB160" s="539">
        <v>540.0</v>
      </c>
      <c r="AC160" s="529"/>
      <c r="AD160" s="529"/>
      <c r="AE160" s="529"/>
      <c r="AF160" s="529"/>
      <c r="AG160" s="529"/>
      <c r="AH160" s="529"/>
      <c r="AI160" s="529"/>
      <c r="AJ160" s="529"/>
      <c r="AK160" s="529"/>
      <c r="AL160" s="529"/>
      <c r="AM160" s="533" t="s">
        <v>4141</v>
      </c>
      <c r="AN160" s="533" t="s">
        <v>3422</v>
      </c>
      <c r="AO160" s="529"/>
      <c r="AP160" s="529"/>
      <c r="AQ160" s="529"/>
      <c r="AR160" s="529"/>
    </row>
    <row r="161" ht="12.75" customHeight="1">
      <c r="A161" s="529"/>
      <c r="B161" s="529"/>
      <c r="C161" s="529"/>
      <c r="D161" s="529"/>
      <c r="E161" s="533" t="s">
        <v>3354</v>
      </c>
      <c r="F161" s="533" t="s">
        <v>3353</v>
      </c>
      <c r="G161" s="529"/>
      <c r="H161" s="529"/>
      <c r="I161" s="529"/>
      <c r="J161" s="529"/>
      <c r="K161" s="529"/>
      <c r="L161" s="529"/>
      <c r="M161" s="529"/>
      <c r="N161" s="529"/>
      <c r="O161" s="529"/>
      <c r="P161" s="529"/>
      <c r="Q161" s="529"/>
      <c r="R161" s="529"/>
      <c r="S161" s="529"/>
      <c r="T161" s="529"/>
      <c r="U161" s="529"/>
      <c r="V161" s="529"/>
      <c r="W161" s="529"/>
      <c r="X161" s="529"/>
      <c r="Y161" s="529"/>
      <c r="Z161" s="529"/>
      <c r="AA161" s="509" t="s">
        <v>3455</v>
      </c>
      <c r="AB161" s="539">
        <v>554.0</v>
      </c>
      <c r="AC161" s="529"/>
      <c r="AD161" s="529"/>
      <c r="AE161" s="529"/>
      <c r="AF161" s="529"/>
      <c r="AG161" s="529"/>
      <c r="AH161" s="529"/>
      <c r="AI161" s="529"/>
      <c r="AJ161" s="529"/>
      <c r="AK161" s="529"/>
      <c r="AL161" s="529"/>
      <c r="AM161" s="533" t="s">
        <v>4142</v>
      </c>
      <c r="AN161" s="533" t="s">
        <v>3425</v>
      </c>
      <c r="AO161" s="529"/>
      <c r="AP161" s="529"/>
      <c r="AQ161" s="529"/>
      <c r="AR161" s="529"/>
    </row>
    <row r="162" ht="12.75" customHeight="1">
      <c r="A162" s="529"/>
      <c r="B162" s="529"/>
      <c r="C162" s="529"/>
      <c r="D162" s="529"/>
      <c r="E162" s="533" t="s">
        <v>3357</v>
      </c>
      <c r="F162" s="533" t="s">
        <v>3356</v>
      </c>
      <c r="G162" s="529"/>
      <c r="H162" s="529"/>
      <c r="I162" s="529"/>
      <c r="J162" s="529"/>
      <c r="K162" s="529"/>
      <c r="L162" s="529"/>
      <c r="M162" s="529"/>
      <c r="N162" s="529"/>
      <c r="O162" s="529"/>
      <c r="P162" s="529"/>
      <c r="Q162" s="529"/>
      <c r="R162" s="529"/>
      <c r="S162" s="529"/>
      <c r="T162" s="529"/>
      <c r="U162" s="529"/>
      <c r="V162" s="529"/>
      <c r="W162" s="529"/>
      <c r="X162" s="529"/>
      <c r="Y162" s="529"/>
      <c r="Z162" s="529"/>
      <c r="AA162" s="509" t="s">
        <v>3458</v>
      </c>
      <c r="AB162" s="539">
        <v>524.0</v>
      </c>
      <c r="AC162" s="529"/>
      <c r="AD162" s="529"/>
      <c r="AE162" s="529"/>
      <c r="AF162" s="529"/>
      <c r="AG162" s="529"/>
      <c r="AH162" s="529"/>
      <c r="AI162" s="529"/>
      <c r="AJ162" s="529"/>
      <c r="AK162" s="529"/>
      <c r="AL162" s="529"/>
      <c r="AM162" s="533" t="s">
        <v>4143</v>
      </c>
      <c r="AN162" s="533" t="s">
        <v>3428</v>
      </c>
      <c r="AO162" s="529"/>
      <c r="AP162" s="529"/>
      <c r="AQ162" s="529"/>
      <c r="AR162" s="529"/>
    </row>
    <row r="163" ht="12.75" customHeight="1">
      <c r="A163" s="529"/>
      <c r="B163" s="529"/>
      <c r="C163" s="529"/>
      <c r="D163" s="529"/>
      <c r="E163" s="533" t="s">
        <v>3360</v>
      </c>
      <c r="F163" s="533" t="s">
        <v>3359</v>
      </c>
      <c r="G163" s="529"/>
      <c r="H163" s="529"/>
      <c r="I163" s="529"/>
      <c r="J163" s="529"/>
      <c r="K163" s="529"/>
      <c r="L163" s="529"/>
      <c r="M163" s="529"/>
      <c r="N163" s="529"/>
      <c r="O163" s="529"/>
      <c r="P163" s="529"/>
      <c r="Q163" s="529"/>
      <c r="R163" s="529"/>
      <c r="S163" s="529"/>
      <c r="T163" s="529"/>
      <c r="U163" s="529"/>
      <c r="V163" s="529"/>
      <c r="W163" s="529"/>
      <c r="X163" s="529"/>
      <c r="Y163" s="529"/>
      <c r="Z163" s="529"/>
      <c r="AA163" s="509" t="s">
        <v>3461</v>
      </c>
      <c r="AB163" s="539">
        <v>574.0</v>
      </c>
      <c r="AC163" s="529"/>
      <c r="AD163" s="529"/>
      <c r="AE163" s="529"/>
      <c r="AF163" s="529"/>
      <c r="AG163" s="529"/>
      <c r="AH163" s="529"/>
      <c r="AI163" s="529"/>
      <c r="AJ163" s="529"/>
      <c r="AK163" s="529"/>
      <c r="AL163" s="529"/>
      <c r="AM163" s="533" t="s">
        <v>4144</v>
      </c>
      <c r="AN163" s="533" t="s">
        <v>3431</v>
      </c>
      <c r="AO163" s="529"/>
      <c r="AP163" s="529"/>
      <c r="AQ163" s="529"/>
      <c r="AR163" s="529"/>
    </row>
    <row r="164" ht="12.75" customHeight="1">
      <c r="A164" s="529"/>
      <c r="B164" s="529"/>
      <c r="C164" s="529"/>
      <c r="D164" s="529"/>
      <c r="E164" s="533" t="s">
        <v>4145</v>
      </c>
      <c r="F164" s="533" t="s">
        <v>4146</v>
      </c>
      <c r="G164" s="529"/>
      <c r="H164" s="529"/>
      <c r="I164" s="529"/>
      <c r="J164" s="529"/>
      <c r="K164" s="529"/>
      <c r="L164" s="529"/>
      <c r="M164" s="529"/>
      <c r="N164" s="529"/>
      <c r="O164" s="529"/>
      <c r="P164" s="529"/>
      <c r="Q164" s="529"/>
      <c r="R164" s="529"/>
      <c r="S164" s="529"/>
      <c r="T164" s="529"/>
      <c r="U164" s="529"/>
      <c r="V164" s="529"/>
      <c r="W164" s="529"/>
      <c r="X164" s="529"/>
      <c r="Y164" s="529"/>
      <c r="Z164" s="529"/>
      <c r="AA164" s="509" t="s">
        <v>3464</v>
      </c>
      <c r="AB164" s="539">
        <v>578.0</v>
      </c>
      <c r="AC164" s="529"/>
      <c r="AD164" s="529"/>
      <c r="AE164" s="529"/>
      <c r="AF164" s="529"/>
      <c r="AG164" s="529"/>
      <c r="AH164" s="529"/>
      <c r="AI164" s="529"/>
      <c r="AJ164" s="529"/>
      <c r="AK164" s="529"/>
      <c r="AL164" s="529"/>
      <c r="AM164" s="533" t="s">
        <v>4147</v>
      </c>
      <c r="AN164" s="533" t="s">
        <v>3434</v>
      </c>
      <c r="AO164" s="529"/>
      <c r="AP164" s="529"/>
      <c r="AQ164" s="529"/>
      <c r="AR164" s="529"/>
    </row>
    <row r="165" ht="12.75" customHeight="1">
      <c r="A165" s="529"/>
      <c r="B165" s="529"/>
      <c r="C165" s="529"/>
      <c r="D165" s="529"/>
      <c r="E165" s="533" t="s">
        <v>3363</v>
      </c>
      <c r="F165" s="533" t="s">
        <v>3362</v>
      </c>
      <c r="G165" s="529"/>
      <c r="H165" s="529"/>
      <c r="I165" s="529"/>
      <c r="J165" s="529"/>
      <c r="K165" s="529"/>
      <c r="L165" s="529"/>
      <c r="M165" s="529"/>
      <c r="N165" s="529"/>
      <c r="O165" s="529"/>
      <c r="P165" s="529"/>
      <c r="Q165" s="529"/>
      <c r="R165" s="529"/>
      <c r="S165" s="529"/>
      <c r="T165" s="529"/>
      <c r="U165" s="529"/>
      <c r="V165" s="529"/>
      <c r="W165" s="529"/>
      <c r="X165" s="529"/>
      <c r="Y165" s="529"/>
      <c r="Z165" s="529"/>
      <c r="AA165" s="509" t="s">
        <v>3467</v>
      </c>
      <c r="AB165" s="539">
        <v>334.0</v>
      </c>
      <c r="AC165" s="529"/>
      <c r="AD165" s="529"/>
      <c r="AE165" s="529"/>
      <c r="AF165" s="529"/>
      <c r="AG165" s="529"/>
      <c r="AH165" s="529"/>
      <c r="AI165" s="529"/>
      <c r="AJ165" s="529"/>
      <c r="AK165" s="529"/>
      <c r="AL165" s="529"/>
      <c r="AM165" s="533" t="s">
        <v>4148</v>
      </c>
      <c r="AN165" s="533" t="s">
        <v>3438</v>
      </c>
      <c r="AO165" s="529"/>
      <c r="AP165" s="529"/>
      <c r="AQ165" s="529"/>
      <c r="AR165" s="529"/>
    </row>
    <row r="166" ht="12.75" customHeight="1">
      <c r="A166" s="529"/>
      <c r="B166" s="529"/>
      <c r="C166" s="529"/>
      <c r="D166" s="529"/>
      <c r="E166" s="533" t="s">
        <v>3366</v>
      </c>
      <c r="F166" s="533" t="s">
        <v>3365</v>
      </c>
      <c r="G166" s="529"/>
      <c r="H166" s="529"/>
      <c r="I166" s="529"/>
      <c r="J166" s="529"/>
      <c r="K166" s="529"/>
      <c r="L166" s="529"/>
      <c r="M166" s="529"/>
      <c r="N166" s="529"/>
      <c r="O166" s="529"/>
      <c r="P166" s="529"/>
      <c r="Q166" s="529"/>
      <c r="R166" s="529"/>
      <c r="S166" s="529"/>
      <c r="T166" s="529"/>
      <c r="U166" s="529"/>
      <c r="V166" s="529"/>
      <c r="W166" s="529"/>
      <c r="X166" s="529"/>
      <c r="Y166" s="529"/>
      <c r="Z166" s="529"/>
      <c r="AA166" s="509" t="s">
        <v>3471</v>
      </c>
      <c r="AB166" s="539" t="s">
        <v>3470</v>
      </c>
      <c r="AC166" s="529"/>
      <c r="AD166" s="529"/>
      <c r="AE166" s="529"/>
      <c r="AF166" s="529"/>
      <c r="AG166" s="529"/>
      <c r="AH166" s="529"/>
      <c r="AI166" s="529"/>
      <c r="AJ166" s="529"/>
      <c r="AK166" s="529"/>
      <c r="AL166" s="529"/>
      <c r="AM166" s="533" t="s">
        <v>4149</v>
      </c>
      <c r="AN166" s="533" t="s">
        <v>3441</v>
      </c>
      <c r="AO166" s="529"/>
      <c r="AP166" s="529"/>
      <c r="AQ166" s="529"/>
      <c r="AR166" s="529"/>
    </row>
    <row r="167" ht="12.75" customHeight="1">
      <c r="A167" s="529"/>
      <c r="B167" s="529"/>
      <c r="C167" s="529"/>
      <c r="D167" s="529"/>
      <c r="E167" s="533" t="s">
        <v>4150</v>
      </c>
      <c r="F167" s="533" t="s">
        <v>4151</v>
      </c>
      <c r="G167" s="529"/>
      <c r="H167" s="529"/>
      <c r="I167" s="529"/>
      <c r="J167" s="529"/>
      <c r="K167" s="529"/>
      <c r="L167" s="529"/>
      <c r="M167" s="529"/>
      <c r="N167" s="529"/>
      <c r="O167" s="529"/>
      <c r="P167" s="529"/>
      <c r="Q167" s="529"/>
      <c r="R167" s="529"/>
      <c r="S167" s="529"/>
      <c r="T167" s="529"/>
      <c r="U167" s="529"/>
      <c r="V167" s="529"/>
      <c r="W167" s="529"/>
      <c r="X167" s="529"/>
      <c r="Y167" s="529"/>
      <c r="Z167" s="529"/>
      <c r="AA167" s="509" t="s">
        <v>3474</v>
      </c>
      <c r="AB167" s="539">
        <v>332.0</v>
      </c>
      <c r="AC167" s="529"/>
      <c r="AD167" s="529"/>
      <c r="AE167" s="529"/>
      <c r="AF167" s="529"/>
      <c r="AG167" s="529"/>
      <c r="AH167" s="529"/>
      <c r="AI167" s="529"/>
      <c r="AJ167" s="529"/>
      <c r="AK167" s="529"/>
      <c r="AL167" s="529"/>
      <c r="AM167" s="533" t="s">
        <v>4152</v>
      </c>
      <c r="AN167" s="533" t="s">
        <v>3444</v>
      </c>
      <c r="AO167" s="529"/>
      <c r="AP167" s="529"/>
      <c r="AQ167" s="529"/>
      <c r="AR167" s="529"/>
    </row>
    <row r="168" ht="12.75" customHeight="1">
      <c r="A168" s="529"/>
      <c r="B168" s="529"/>
      <c r="C168" s="529"/>
      <c r="D168" s="529"/>
      <c r="E168" s="533" t="s">
        <v>3369</v>
      </c>
      <c r="F168" s="533" t="s">
        <v>3368</v>
      </c>
      <c r="G168" s="529"/>
      <c r="H168" s="529"/>
      <c r="I168" s="529"/>
      <c r="J168" s="529"/>
      <c r="K168" s="529"/>
      <c r="L168" s="529"/>
      <c r="M168" s="529"/>
      <c r="N168" s="529"/>
      <c r="O168" s="529"/>
      <c r="P168" s="529"/>
      <c r="Q168" s="529"/>
      <c r="R168" s="529"/>
      <c r="S168" s="529"/>
      <c r="T168" s="529"/>
      <c r="U168" s="529"/>
      <c r="V168" s="529"/>
      <c r="W168" s="529"/>
      <c r="X168" s="529"/>
      <c r="Y168" s="529"/>
      <c r="Z168" s="529"/>
      <c r="AA168" s="509" t="s">
        <v>3477</v>
      </c>
      <c r="AB168" s="539">
        <v>586.0</v>
      </c>
      <c r="AC168" s="529"/>
      <c r="AD168" s="529"/>
      <c r="AE168" s="529"/>
      <c r="AF168" s="529"/>
      <c r="AG168" s="529"/>
      <c r="AH168" s="529"/>
      <c r="AI168" s="529"/>
      <c r="AJ168" s="529"/>
      <c r="AK168" s="529"/>
      <c r="AL168" s="529"/>
      <c r="AM168" s="533" t="s">
        <v>4153</v>
      </c>
      <c r="AN168" s="533" t="s">
        <v>3447</v>
      </c>
      <c r="AO168" s="529"/>
      <c r="AP168" s="529"/>
      <c r="AQ168" s="529"/>
      <c r="AR168" s="529"/>
    </row>
    <row r="169" ht="12.75" customHeight="1">
      <c r="A169" s="529"/>
      <c r="B169" s="529"/>
      <c r="C169" s="529"/>
      <c r="D169" s="529"/>
      <c r="E169" s="533" t="s">
        <v>4154</v>
      </c>
      <c r="F169" s="533" t="s">
        <v>4155</v>
      </c>
      <c r="G169" s="529"/>
      <c r="H169" s="529"/>
      <c r="I169" s="529"/>
      <c r="J169" s="529"/>
      <c r="K169" s="529"/>
      <c r="L169" s="529"/>
      <c r="M169" s="529"/>
      <c r="N169" s="529"/>
      <c r="O169" s="529"/>
      <c r="P169" s="529"/>
      <c r="Q169" s="529"/>
      <c r="R169" s="529"/>
      <c r="S169" s="529"/>
      <c r="T169" s="529"/>
      <c r="U169" s="529"/>
      <c r="V169" s="529"/>
      <c r="W169" s="529"/>
      <c r="X169" s="529"/>
      <c r="Y169" s="529"/>
      <c r="Z169" s="529"/>
      <c r="AA169" s="509" t="s">
        <v>3480</v>
      </c>
      <c r="AB169" s="539">
        <v>336.0</v>
      </c>
      <c r="AC169" s="529"/>
      <c r="AD169" s="529"/>
      <c r="AE169" s="529"/>
      <c r="AF169" s="529"/>
      <c r="AG169" s="529"/>
      <c r="AH169" s="529"/>
      <c r="AI169" s="529"/>
      <c r="AJ169" s="529"/>
      <c r="AK169" s="529"/>
      <c r="AL169" s="529"/>
      <c r="AM169" s="533" t="s">
        <v>4156</v>
      </c>
      <c r="AN169" s="533" t="s">
        <v>3450</v>
      </c>
      <c r="AO169" s="529"/>
      <c r="AP169" s="529"/>
      <c r="AQ169" s="529"/>
      <c r="AR169" s="529"/>
    </row>
    <row r="170" ht="12.75" customHeight="1">
      <c r="A170" s="529"/>
      <c r="B170" s="529"/>
      <c r="C170" s="529"/>
      <c r="D170" s="529"/>
      <c r="E170" s="533" t="s">
        <v>4157</v>
      </c>
      <c r="F170" s="533" t="s">
        <v>4158</v>
      </c>
      <c r="G170" s="529"/>
      <c r="H170" s="529"/>
      <c r="I170" s="529"/>
      <c r="J170" s="529"/>
      <c r="K170" s="529"/>
      <c r="L170" s="529"/>
      <c r="M170" s="529"/>
      <c r="N170" s="529"/>
      <c r="O170" s="529"/>
      <c r="P170" s="529"/>
      <c r="Q170" s="529"/>
      <c r="R170" s="529"/>
      <c r="S170" s="529"/>
      <c r="T170" s="529"/>
      <c r="U170" s="529"/>
      <c r="V170" s="529"/>
      <c r="W170" s="529"/>
      <c r="X170" s="529"/>
      <c r="Y170" s="529"/>
      <c r="Z170" s="529"/>
      <c r="AA170" s="509" t="s">
        <v>3483</v>
      </c>
      <c r="AB170" s="539">
        <v>591.0</v>
      </c>
      <c r="AC170" s="529"/>
      <c r="AD170" s="529"/>
      <c r="AE170" s="529"/>
      <c r="AF170" s="529"/>
      <c r="AG170" s="529"/>
      <c r="AH170" s="529"/>
      <c r="AI170" s="529"/>
      <c r="AJ170" s="529"/>
      <c r="AK170" s="529"/>
      <c r="AL170" s="529"/>
      <c r="AM170" s="533" t="s">
        <v>4159</v>
      </c>
      <c r="AN170" s="533" t="s">
        <v>3453</v>
      </c>
      <c r="AO170" s="529"/>
      <c r="AP170" s="529"/>
      <c r="AQ170" s="529"/>
      <c r="AR170" s="529"/>
    </row>
    <row r="171" ht="12.75" customHeight="1">
      <c r="A171" s="529"/>
      <c r="B171" s="529"/>
      <c r="C171" s="529"/>
      <c r="D171" s="529"/>
      <c r="E171" s="533" t="s">
        <v>3372</v>
      </c>
      <c r="F171" s="533" t="s">
        <v>3371</v>
      </c>
      <c r="G171" s="529"/>
      <c r="H171" s="529"/>
      <c r="I171" s="529"/>
      <c r="J171" s="529"/>
      <c r="K171" s="529"/>
      <c r="L171" s="529"/>
      <c r="M171" s="529"/>
      <c r="N171" s="529"/>
      <c r="O171" s="529"/>
      <c r="P171" s="529"/>
      <c r="Q171" s="529"/>
      <c r="R171" s="529"/>
      <c r="S171" s="529"/>
      <c r="T171" s="529"/>
      <c r="U171" s="529"/>
      <c r="V171" s="529"/>
      <c r="W171" s="529"/>
      <c r="X171" s="529"/>
      <c r="Y171" s="529"/>
      <c r="Z171" s="529"/>
      <c r="AA171" s="509" t="s">
        <v>3486</v>
      </c>
      <c r="AB171" s="539">
        <v>548.0</v>
      </c>
      <c r="AC171" s="529"/>
      <c r="AD171" s="529"/>
      <c r="AE171" s="529"/>
      <c r="AF171" s="529"/>
      <c r="AG171" s="529"/>
      <c r="AH171" s="529"/>
      <c r="AI171" s="529"/>
      <c r="AJ171" s="529"/>
      <c r="AK171" s="529"/>
      <c r="AL171" s="529"/>
      <c r="AM171" s="533" t="s">
        <v>4160</v>
      </c>
      <c r="AN171" s="533" t="s">
        <v>3456</v>
      </c>
      <c r="AO171" s="529"/>
      <c r="AP171" s="529"/>
      <c r="AQ171" s="529"/>
      <c r="AR171" s="529"/>
    </row>
    <row r="172" ht="12.75" customHeight="1">
      <c r="A172" s="529"/>
      <c r="B172" s="529"/>
      <c r="C172" s="529"/>
      <c r="D172" s="529"/>
      <c r="E172" s="533" t="s">
        <v>4161</v>
      </c>
      <c r="F172" s="533" t="s">
        <v>4162</v>
      </c>
      <c r="G172" s="529"/>
      <c r="H172" s="529"/>
      <c r="I172" s="529"/>
      <c r="J172" s="529"/>
      <c r="K172" s="529"/>
      <c r="L172" s="529"/>
      <c r="M172" s="529"/>
      <c r="N172" s="529"/>
      <c r="O172" s="529"/>
      <c r="P172" s="529"/>
      <c r="Q172" s="529"/>
      <c r="R172" s="529"/>
      <c r="S172" s="529"/>
      <c r="T172" s="529"/>
      <c r="U172" s="529"/>
      <c r="V172" s="529"/>
      <c r="W172" s="529"/>
      <c r="X172" s="529"/>
      <c r="Y172" s="529"/>
      <c r="Z172" s="529"/>
      <c r="AA172" s="509" t="s">
        <v>3490</v>
      </c>
      <c r="AB172" s="539" t="s">
        <v>3489</v>
      </c>
      <c r="AC172" s="529"/>
      <c r="AD172" s="529"/>
      <c r="AE172" s="529"/>
      <c r="AF172" s="529"/>
      <c r="AG172" s="529"/>
      <c r="AH172" s="529"/>
      <c r="AI172" s="529"/>
      <c r="AJ172" s="529"/>
      <c r="AK172" s="529"/>
      <c r="AL172" s="529"/>
      <c r="AM172" s="533" t="s">
        <v>4163</v>
      </c>
      <c r="AN172" s="533" t="s">
        <v>3459</v>
      </c>
      <c r="AO172" s="529"/>
      <c r="AP172" s="529"/>
      <c r="AQ172" s="529"/>
      <c r="AR172" s="529"/>
    </row>
    <row r="173" ht="12.75" customHeight="1">
      <c r="A173" s="529"/>
      <c r="B173" s="529"/>
      <c r="C173" s="529"/>
      <c r="D173" s="529"/>
      <c r="E173" s="533" t="s">
        <v>4164</v>
      </c>
      <c r="F173" s="533" t="s">
        <v>4165</v>
      </c>
      <c r="G173" s="529"/>
      <c r="H173" s="529"/>
      <c r="I173" s="529"/>
      <c r="J173" s="529"/>
      <c r="K173" s="529"/>
      <c r="L173" s="529"/>
      <c r="M173" s="529"/>
      <c r="N173" s="529"/>
      <c r="O173" s="529"/>
      <c r="P173" s="529"/>
      <c r="Q173" s="529"/>
      <c r="R173" s="529"/>
      <c r="S173" s="529"/>
      <c r="T173" s="529"/>
      <c r="U173" s="529"/>
      <c r="V173" s="529"/>
      <c r="W173" s="529"/>
      <c r="X173" s="529"/>
      <c r="Y173" s="529"/>
      <c r="Z173" s="529"/>
      <c r="AA173" s="509" t="s">
        <v>3493</v>
      </c>
      <c r="AB173" s="539">
        <v>598.0</v>
      </c>
      <c r="AC173" s="529"/>
      <c r="AD173" s="529"/>
      <c r="AE173" s="529"/>
      <c r="AF173" s="529"/>
      <c r="AG173" s="529"/>
      <c r="AH173" s="529"/>
      <c r="AI173" s="529"/>
      <c r="AJ173" s="529"/>
      <c r="AK173" s="529"/>
      <c r="AL173" s="529"/>
      <c r="AM173" s="533" t="s">
        <v>4166</v>
      </c>
      <c r="AN173" s="533" t="s">
        <v>3462</v>
      </c>
      <c r="AO173" s="529"/>
      <c r="AP173" s="529"/>
      <c r="AQ173" s="529"/>
      <c r="AR173" s="529"/>
    </row>
    <row r="174" ht="12.75" customHeight="1">
      <c r="A174" s="529"/>
      <c r="B174" s="529"/>
      <c r="C174" s="529"/>
      <c r="D174" s="529"/>
      <c r="E174" s="533" t="s">
        <v>4167</v>
      </c>
      <c r="F174" s="533" t="s">
        <v>4168</v>
      </c>
      <c r="G174" s="529"/>
      <c r="H174" s="529"/>
      <c r="I174" s="529"/>
      <c r="J174" s="529"/>
      <c r="K174" s="529"/>
      <c r="L174" s="529"/>
      <c r="M174" s="529"/>
      <c r="N174" s="529"/>
      <c r="O174" s="529"/>
      <c r="P174" s="529"/>
      <c r="Q174" s="529"/>
      <c r="R174" s="529"/>
      <c r="S174" s="529"/>
      <c r="T174" s="529"/>
      <c r="U174" s="529"/>
      <c r="V174" s="529"/>
      <c r="W174" s="529"/>
      <c r="X174" s="529"/>
      <c r="Y174" s="529"/>
      <c r="Z174" s="529"/>
      <c r="AA174" s="509" t="s">
        <v>3497</v>
      </c>
      <c r="AB174" s="539" t="s">
        <v>3496</v>
      </c>
      <c r="AC174" s="529"/>
      <c r="AD174" s="529"/>
      <c r="AE174" s="529"/>
      <c r="AF174" s="529"/>
      <c r="AG174" s="529"/>
      <c r="AH174" s="529"/>
      <c r="AI174" s="529"/>
      <c r="AJ174" s="529"/>
      <c r="AK174" s="529"/>
      <c r="AL174" s="529"/>
      <c r="AM174" s="533" t="s">
        <v>4169</v>
      </c>
      <c r="AN174" s="533" t="s">
        <v>3465</v>
      </c>
      <c r="AO174" s="529"/>
      <c r="AP174" s="529"/>
      <c r="AQ174" s="529"/>
      <c r="AR174" s="529"/>
    </row>
    <row r="175" ht="12.75" customHeight="1">
      <c r="A175" s="529"/>
      <c r="B175" s="529"/>
      <c r="C175" s="529"/>
      <c r="D175" s="529"/>
      <c r="E175" s="533" t="s">
        <v>3375</v>
      </c>
      <c r="F175" s="533" t="s">
        <v>3374</v>
      </c>
      <c r="G175" s="529"/>
      <c r="H175" s="529"/>
      <c r="I175" s="529"/>
      <c r="J175" s="529"/>
      <c r="K175" s="529"/>
      <c r="L175" s="529"/>
      <c r="M175" s="529"/>
      <c r="N175" s="529"/>
      <c r="O175" s="529"/>
      <c r="P175" s="529"/>
      <c r="Q175" s="529"/>
      <c r="R175" s="529"/>
      <c r="S175" s="529"/>
      <c r="T175" s="529"/>
      <c r="U175" s="529"/>
      <c r="V175" s="529"/>
      <c r="W175" s="529"/>
      <c r="X175" s="529"/>
      <c r="Y175" s="529"/>
      <c r="Z175" s="529"/>
      <c r="AA175" s="509" t="s">
        <v>3500</v>
      </c>
      <c r="AB175" s="539">
        <v>585.0</v>
      </c>
      <c r="AC175" s="529"/>
      <c r="AD175" s="529"/>
      <c r="AE175" s="529"/>
      <c r="AF175" s="529"/>
      <c r="AG175" s="529"/>
      <c r="AH175" s="529"/>
      <c r="AI175" s="529"/>
      <c r="AJ175" s="529"/>
      <c r="AK175" s="529"/>
      <c r="AL175" s="529"/>
      <c r="AM175" s="533" t="s">
        <v>4170</v>
      </c>
      <c r="AN175" s="533" t="s">
        <v>3468</v>
      </c>
      <c r="AO175" s="529"/>
      <c r="AP175" s="529"/>
      <c r="AQ175" s="529"/>
      <c r="AR175" s="529"/>
    </row>
    <row r="176" ht="12.75" customHeight="1">
      <c r="A176" s="529"/>
      <c r="B176" s="529"/>
      <c r="C176" s="529"/>
      <c r="D176" s="529"/>
      <c r="E176" s="533" t="s">
        <v>3378</v>
      </c>
      <c r="F176" s="533" t="s">
        <v>3377</v>
      </c>
      <c r="G176" s="529"/>
      <c r="H176" s="529"/>
      <c r="I176" s="529"/>
      <c r="J176" s="529"/>
      <c r="K176" s="529"/>
      <c r="L176" s="529"/>
      <c r="M176" s="529"/>
      <c r="N176" s="529"/>
      <c r="O176" s="529"/>
      <c r="P176" s="529"/>
      <c r="Q176" s="529"/>
      <c r="R176" s="529"/>
      <c r="S176" s="529"/>
      <c r="T176" s="529"/>
      <c r="U176" s="529"/>
      <c r="V176" s="529"/>
      <c r="W176" s="529"/>
      <c r="X176" s="529"/>
      <c r="Y176" s="529"/>
      <c r="Z176" s="529"/>
      <c r="AA176" s="509" t="s">
        <v>3503</v>
      </c>
      <c r="AB176" s="539">
        <v>600.0</v>
      </c>
      <c r="AC176" s="529"/>
      <c r="AD176" s="529"/>
      <c r="AE176" s="529"/>
      <c r="AF176" s="529"/>
      <c r="AG176" s="529"/>
      <c r="AH176" s="529"/>
      <c r="AI176" s="529"/>
      <c r="AJ176" s="529"/>
      <c r="AK176" s="529"/>
      <c r="AL176" s="529"/>
      <c r="AM176" s="533" t="s">
        <v>4171</v>
      </c>
      <c r="AN176" s="533" t="s">
        <v>3472</v>
      </c>
      <c r="AO176" s="529"/>
      <c r="AP176" s="529"/>
      <c r="AQ176" s="529"/>
      <c r="AR176" s="529"/>
    </row>
    <row r="177" ht="12.75" customHeight="1">
      <c r="A177" s="529"/>
      <c r="B177" s="529"/>
      <c r="C177" s="529"/>
      <c r="D177" s="529"/>
      <c r="E177" s="533" t="s">
        <v>3381</v>
      </c>
      <c r="F177" s="533" t="s">
        <v>3380</v>
      </c>
      <c r="G177" s="529"/>
      <c r="H177" s="529"/>
      <c r="I177" s="529"/>
      <c r="J177" s="529"/>
      <c r="K177" s="529"/>
      <c r="L177" s="529"/>
      <c r="M177" s="529"/>
      <c r="N177" s="529"/>
      <c r="O177" s="529"/>
      <c r="P177" s="529"/>
      <c r="Q177" s="529"/>
      <c r="R177" s="529"/>
      <c r="S177" s="529"/>
      <c r="T177" s="529"/>
      <c r="U177" s="529"/>
      <c r="V177" s="529"/>
      <c r="W177" s="529"/>
      <c r="X177" s="529"/>
      <c r="Y177" s="529"/>
      <c r="Z177" s="529"/>
      <c r="AA177" s="509" t="s">
        <v>3507</v>
      </c>
      <c r="AB177" s="539" t="s">
        <v>3506</v>
      </c>
      <c r="AC177" s="529"/>
      <c r="AD177" s="529"/>
      <c r="AE177" s="529"/>
      <c r="AF177" s="529"/>
      <c r="AG177" s="529"/>
      <c r="AH177" s="529"/>
      <c r="AI177" s="529"/>
      <c r="AJ177" s="529"/>
      <c r="AK177" s="529"/>
      <c r="AL177" s="529"/>
      <c r="AM177" s="533" t="s">
        <v>4172</v>
      </c>
      <c r="AN177" s="533" t="s">
        <v>3475</v>
      </c>
      <c r="AO177" s="529"/>
      <c r="AP177" s="529"/>
      <c r="AQ177" s="529"/>
      <c r="AR177" s="529"/>
    </row>
    <row r="178" ht="12.75" customHeight="1">
      <c r="A178" s="529"/>
      <c r="B178" s="529"/>
      <c r="C178" s="529"/>
      <c r="D178" s="529"/>
      <c r="E178" s="533" t="s">
        <v>3384</v>
      </c>
      <c r="F178" s="533" t="s">
        <v>3383</v>
      </c>
      <c r="G178" s="529"/>
      <c r="H178" s="529"/>
      <c r="I178" s="529"/>
      <c r="J178" s="529"/>
      <c r="K178" s="529"/>
      <c r="L178" s="529"/>
      <c r="M178" s="529"/>
      <c r="N178" s="529"/>
      <c r="O178" s="529"/>
      <c r="P178" s="529"/>
      <c r="Q178" s="529"/>
      <c r="R178" s="529"/>
      <c r="S178" s="529"/>
      <c r="T178" s="529"/>
      <c r="U178" s="529"/>
      <c r="V178" s="529"/>
      <c r="W178" s="529"/>
      <c r="X178" s="529"/>
      <c r="Y178" s="529"/>
      <c r="Z178" s="529"/>
      <c r="AA178" s="509" t="s">
        <v>3510</v>
      </c>
      <c r="AB178" s="539">
        <v>275.0</v>
      </c>
      <c r="AC178" s="529"/>
      <c r="AD178" s="529"/>
      <c r="AE178" s="529"/>
      <c r="AF178" s="529"/>
      <c r="AG178" s="529"/>
      <c r="AH178" s="529"/>
      <c r="AI178" s="529"/>
      <c r="AJ178" s="529"/>
      <c r="AK178" s="529"/>
      <c r="AL178" s="529"/>
      <c r="AM178" s="533" t="s">
        <v>4173</v>
      </c>
      <c r="AN178" s="533" t="s">
        <v>3478</v>
      </c>
      <c r="AO178" s="529"/>
      <c r="AP178" s="529"/>
      <c r="AQ178" s="529"/>
      <c r="AR178" s="529"/>
    </row>
    <row r="179" ht="12.75" customHeight="1">
      <c r="A179" s="529"/>
      <c r="B179" s="529"/>
      <c r="C179" s="529"/>
      <c r="D179" s="529"/>
      <c r="E179" s="533" t="s">
        <v>3387</v>
      </c>
      <c r="F179" s="533" t="s">
        <v>3386</v>
      </c>
      <c r="G179" s="529"/>
      <c r="H179" s="529"/>
      <c r="I179" s="529"/>
      <c r="J179" s="529"/>
      <c r="K179" s="529"/>
      <c r="L179" s="529"/>
      <c r="M179" s="529"/>
      <c r="N179" s="529"/>
      <c r="O179" s="529"/>
      <c r="P179" s="529"/>
      <c r="Q179" s="529"/>
      <c r="R179" s="529"/>
      <c r="S179" s="529"/>
      <c r="T179" s="529"/>
      <c r="U179" s="529"/>
      <c r="V179" s="529"/>
      <c r="W179" s="529"/>
      <c r="X179" s="529"/>
      <c r="Y179" s="529"/>
      <c r="Z179" s="529"/>
      <c r="AA179" s="509" t="s">
        <v>3513</v>
      </c>
      <c r="AB179" s="539">
        <v>348.0</v>
      </c>
      <c r="AC179" s="529"/>
      <c r="AD179" s="529"/>
      <c r="AE179" s="529"/>
      <c r="AF179" s="529"/>
      <c r="AG179" s="529"/>
      <c r="AH179" s="529"/>
      <c r="AI179" s="529"/>
      <c r="AJ179" s="529"/>
      <c r="AK179" s="529"/>
      <c r="AL179" s="529"/>
      <c r="AM179" s="533" t="s">
        <v>4174</v>
      </c>
      <c r="AN179" s="533" t="s">
        <v>3481</v>
      </c>
      <c r="AO179" s="529"/>
      <c r="AP179" s="529"/>
      <c r="AQ179" s="529"/>
      <c r="AR179" s="529"/>
    </row>
    <row r="180" ht="12.75" customHeight="1">
      <c r="A180" s="529"/>
      <c r="B180" s="529"/>
      <c r="C180" s="529"/>
      <c r="D180" s="529"/>
      <c r="E180" s="533" t="s">
        <v>3390</v>
      </c>
      <c r="F180" s="533" t="s">
        <v>3389</v>
      </c>
      <c r="G180" s="529"/>
      <c r="H180" s="529"/>
      <c r="I180" s="529"/>
      <c r="J180" s="529"/>
      <c r="K180" s="529"/>
      <c r="L180" s="529"/>
      <c r="M180" s="529"/>
      <c r="N180" s="529"/>
      <c r="O180" s="529"/>
      <c r="P180" s="529"/>
      <c r="Q180" s="529"/>
      <c r="R180" s="529"/>
      <c r="S180" s="529"/>
      <c r="T180" s="529"/>
      <c r="U180" s="529"/>
      <c r="V180" s="529"/>
      <c r="W180" s="529"/>
      <c r="X180" s="529"/>
      <c r="Y180" s="529"/>
      <c r="Z180" s="529"/>
      <c r="AA180" s="509" t="s">
        <v>3517</v>
      </c>
      <c r="AB180" s="539" t="s">
        <v>3516</v>
      </c>
      <c r="AC180" s="529"/>
      <c r="AD180" s="529"/>
      <c r="AE180" s="529"/>
      <c r="AF180" s="529"/>
      <c r="AG180" s="529"/>
      <c r="AH180" s="529"/>
      <c r="AI180" s="529"/>
      <c r="AJ180" s="529"/>
      <c r="AK180" s="529"/>
      <c r="AL180" s="529"/>
      <c r="AM180" s="533" t="s">
        <v>4175</v>
      </c>
      <c r="AN180" s="533" t="s">
        <v>3484</v>
      </c>
      <c r="AO180" s="529"/>
      <c r="AP180" s="529"/>
      <c r="AQ180" s="529"/>
      <c r="AR180" s="529"/>
    </row>
    <row r="181" ht="12.75" customHeight="1">
      <c r="A181" s="529"/>
      <c r="B181" s="529"/>
      <c r="C181" s="529"/>
      <c r="D181" s="529"/>
      <c r="E181" s="533" t="s">
        <v>3393</v>
      </c>
      <c r="F181" s="533" t="s">
        <v>3392</v>
      </c>
      <c r="G181" s="529"/>
      <c r="H181" s="529"/>
      <c r="I181" s="529"/>
      <c r="J181" s="529"/>
      <c r="K181" s="529"/>
      <c r="L181" s="529"/>
      <c r="M181" s="529"/>
      <c r="N181" s="529"/>
      <c r="O181" s="529"/>
      <c r="P181" s="529"/>
      <c r="Q181" s="529"/>
      <c r="R181" s="529"/>
      <c r="S181" s="529"/>
      <c r="T181" s="529"/>
      <c r="U181" s="529"/>
      <c r="V181" s="529"/>
      <c r="W181" s="529"/>
      <c r="X181" s="529"/>
      <c r="Y181" s="529"/>
      <c r="Z181" s="529"/>
      <c r="AA181" s="509" t="s">
        <v>3520</v>
      </c>
      <c r="AB181" s="539">
        <v>626.0</v>
      </c>
      <c r="AC181" s="529"/>
      <c r="AD181" s="529"/>
      <c r="AE181" s="529"/>
      <c r="AF181" s="529"/>
      <c r="AG181" s="529"/>
      <c r="AH181" s="529"/>
      <c r="AI181" s="529"/>
      <c r="AJ181" s="529"/>
      <c r="AK181" s="529"/>
      <c r="AL181" s="529"/>
      <c r="AM181" s="533" t="s">
        <v>4176</v>
      </c>
      <c r="AN181" s="533" t="s">
        <v>3487</v>
      </c>
      <c r="AO181" s="529"/>
      <c r="AP181" s="529"/>
      <c r="AQ181" s="529"/>
      <c r="AR181" s="529"/>
    </row>
    <row r="182" ht="12.75" customHeight="1">
      <c r="A182" s="529"/>
      <c r="B182" s="529"/>
      <c r="C182" s="529"/>
      <c r="D182" s="529"/>
      <c r="E182" s="533" t="s">
        <v>4177</v>
      </c>
      <c r="F182" s="533" t="s">
        <v>4178</v>
      </c>
      <c r="G182" s="529"/>
      <c r="H182" s="529"/>
      <c r="I182" s="529"/>
      <c r="J182" s="529"/>
      <c r="K182" s="529"/>
      <c r="L182" s="529"/>
      <c r="M182" s="529"/>
      <c r="N182" s="529"/>
      <c r="O182" s="529"/>
      <c r="P182" s="529"/>
      <c r="Q182" s="529"/>
      <c r="R182" s="529"/>
      <c r="S182" s="529"/>
      <c r="T182" s="529"/>
      <c r="U182" s="529"/>
      <c r="V182" s="529"/>
      <c r="W182" s="529"/>
      <c r="X182" s="529"/>
      <c r="Y182" s="529"/>
      <c r="Z182" s="529"/>
      <c r="AA182" s="509" t="s">
        <v>3523</v>
      </c>
      <c r="AB182" s="539">
        <v>612.0</v>
      </c>
      <c r="AC182" s="529"/>
      <c r="AD182" s="529"/>
      <c r="AE182" s="529"/>
      <c r="AF182" s="529"/>
      <c r="AG182" s="529"/>
      <c r="AH182" s="529"/>
      <c r="AI182" s="529"/>
      <c r="AJ182" s="529"/>
      <c r="AK182" s="529"/>
      <c r="AL182" s="529"/>
      <c r="AM182" s="533" t="s">
        <v>4179</v>
      </c>
      <c r="AN182" s="533" t="s">
        <v>3491</v>
      </c>
      <c r="AO182" s="529"/>
      <c r="AP182" s="529"/>
      <c r="AQ182" s="529"/>
      <c r="AR182" s="529"/>
    </row>
    <row r="183" ht="12.75" customHeight="1">
      <c r="A183" s="529"/>
      <c r="B183" s="529"/>
      <c r="C183" s="529"/>
      <c r="D183" s="529"/>
      <c r="E183" s="533" t="s">
        <v>4180</v>
      </c>
      <c r="F183" s="533" t="s">
        <v>4181</v>
      </c>
      <c r="G183" s="529"/>
      <c r="H183" s="529"/>
      <c r="I183" s="529"/>
      <c r="J183" s="529"/>
      <c r="K183" s="529"/>
      <c r="L183" s="529"/>
      <c r="M183" s="529"/>
      <c r="N183" s="529"/>
      <c r="O183" s="529"/>
      <c r="P183" s="529"/>
      <c r="Q183" s="529"/>
      <c r="R183" s="529"/>
      <c r="S183" s="529"/>
      <c r="T183" s="529"/>
      <c r="U183" s="529"/>
      <c r="V183" s="529"/>
      <c r="W183" s="529"/>
      <c r="X183" s="529"/>
      <c r="Y183" s="529"/>
      <c r="Z183" s="529"/>
      <c r="AA183" s="509" t="s">
        <v>3526</v>
      </c>
      <c r="AB183" s="539">
        <v>242.0</v>
      </c>
      <c r="AC183" s="529"/>
      <c r="AD183" s="529"/>
      <c r="AE183" s="529"/>
      <c r="AF183" s="529"/>
      <c r="AG183" s="529"/>
      <c r="AH183" s="529"/>
      <c r="AI183" s="529"/>
      <c r="AJ183" s="529"/>
      <c r="AK183" s="529"/>
      <c r="AL183" s="529"/>
      <c r="AM183" s="533" t="s">
        <v>4182</v>
      </c>
      <c r="AN183" s="533" t="s">
        <v>3494</v>
      </c>
      <c r="AO183" s="529"/>
      <c r="AP183" s="529"/>
      <c r="AQ183" s="529"/>
      <c r="AR183" s="529"/>
    </row>
    <row r="184" ht="12.75" customHeight="1">
      <c r="A184" s="529"/>
      <c r="B184" s="529"/>
      <c r="C184" s="529"/>
      <c r="D184" s="529"/>
      <c r="E184" s="533" t="s">
        <v>4183</v>
      </c>
      <c r="F184" s="533" t="s">
        <v>4184</v>
      </c>
      <c r="G184" s="529"/>
      <c r="H184" s="529"/>
      <c r="I184" s="529"/>
      <c r="J184" s="529"/>
      <c r="K184" s="529"/>
      <c r="L184" s="529"/>
      <c r="M184" s="529"/>
      <c r="N184" s="529"/>
      <c r="O184" s="529"/>
      <c r="P184" s="529"/>
      <c r="Q184" s="529"/>
      <c r="R184" s="529"/>
      <c r="S184" s="529"/>
      <c r="T184" s="529"/>
      <c r="U184" s="529"/>
      <c r="V184" s="529"/>
      <c r="W184" s="529"/>
      <c r="X184" s="529"/>
      <c r="Y184" s="529"/>
      <c r="Z184" s="529"/>
      <c r="AA184" s="509" t="s">
        <v>3529</v>
      </c>
      <c r="AB184" s="539">
        <v>608.0</v>
      </c>
      <c r="AC184" s="529"/>
      <c r="AD184" s="529"/>
      <c r="AE184" s="529"/>
      <c r="AF184" s="529"/>
      <c r="AG184" s="529"/>
      <c r="AH184" s="529"/>
      <c r="AI184" s="529"/>
      <c r="AJ184" s="529"/>
      <c r="AK184" s="529"/>
      <c r="AL184" s="529"/>
      <c r="AM184" s="533" t="s">
        <v>4185</v>
      </c>
      <c r="AN184" s="533" t="s">
        <v>3498</v>
      </c>
      <c r="AO184" s="529"/>
      <c r="AP184" s="529"/>
      <c r="AQ184" s="529"/>
      <c r="AR184" s="529"/>
    </row>
    <row r="185" ht="12.75" customHeight="1">
      <c r="A185" s="529"/>
      <c r="B185" s="529"/>
      <c r="C185" s="529"/>
      <c r="D185" s="529"/>
      <c r="E185" s="533" t="s">
        <v>3396</v>
      </c>
      <c r="F185" s="533" t="s">
        <v>3395</v>
      </c>
      <c r="G185" s="529"/>
      <c r="H185" s="529"/>
      <c r="I185" s="529"/>
      <c r="J185" s="529"/>
      <c r="K185" s="529"/>
      <c r="L185" s="529"/>
      <c r="M185" s="529"/>
      <c r="N185" s="529"/>
      <c r="O185" s="529"/>
      <c r="P185" s="529"/>
      <c r="Q185" s="529"/>
      <c r="R185" s="529"/>
      <c r="S185" s="529"/>
      <c r="T185" s="529"/>
      <c r="U185" s="529"/>
      <c r="V185" s="529"/>
      <c r="W185" s="529"/>
      <c r="X185" s="529"/>
      <c r="Y185" s="529"/>
      <c r="Z185" s="529"/>
      <c r="AA185" s="509" t="s">
        <v>3532</v>
      </c>
      <c r="AB185" s="539">
        <v>246.0</v>
      </c>
      <c r="AC185" s="529"/>
      <c r="AD185" s="529"/>
      <c r="AE185" s="529"/>
      <c r="AF185" s="529"/>
      <c r="AG185" s="529"/>
      <c r="AH185" s="529"/>
      <c r="AI185" s="529"/>
      <c r="AJ185" s="529"/>
      <c r="AK185" s="529"/>
      <c r="AL185" s="529"/>
      <c r="AM185" s="533" t="s">
        <v>4186</v>
      </c>
      <c r="AN185" s="533" t="s">
        <v>3501</v>
      </c>
      <c r="AO185" s="529"/>
      <c r="AP185" s="529"/>
      <c r="AQ185" s="529"/>
      <c r="AR185" s="529"/>
    </row>
    <row r="186" ht="12.75" customHeight="1">
      <c r="A186" s="529"/>
      <c r="B186" s="529"/>
      <c r="C186" s="529"/>
      <c r="D186" s="529"/>
      <c r="E186" s="533" t="s">
        <v>3399</v>
      </c>
      <c r="F186" s="533" t="s">
        <v>3398</v>
      </c>
      <c r="G186" s="529"/>
      <c r="H186" s="529"/>
      <c r="I186" s="529"/>
      <c r="J186" s="529"/>
      <c r="K186" s="529"/>
      <c r="L186" s="529"/>
      <c r="M186" s="529"/>
      <c r="N186" s="529"/>
      <c r="O186" s="529"/>
      <c r="P186" s="529"/>
      <c r="Q186" s="529"/>
      <c r="R186" s="529"/>
      <c r="S186" s="529"/>
      <c r="T186" s="529"/>
      <c r="U186" s="529"/>
      <c r="V186" s="529"/>
      <c r="W186" s="529"/>
      <c r="X186" s="529"/>
      <c r="Y186" s="529"/>
      <c r="Z186" s="529"/>
      <c r="AA186" s="509" t="s">
        <v>3536</v>
      </c>
      <c r="AB186" s="539" t="s">
        <v>3535</v>
      </c>
      <c r="AC186" s="529"/>
      <c r="AD186" s="529"/>
      <c r="AE186" s="529"/>
      <c r="AF186" s="529"/>
      <c r="AG186" s="529"/>
      <c r="AH186" s="529"/>
      <c r="AI186" s="529"/>
      <c r="AJ186" s="529"/>
      <c r="AK186" s="529"/>
      <c r="AL186" s="529"/>
      <c r="AM186" s="533" t="s">
        <v>4187</v>
      </c>
      <c r="AN186" s="533" t="s">
        <v>3504</v>
      </c>
      <c r="AO186" s="529"/>
      <c r="AP186" s="529"/>
      <c r="AQ186" s="529"/>
      <c r="AR186" s="529"/>
    </row>
    <row r="187" ht="12.75" customHeight="1">
      <c r="A187" s="529"/>
      <c r="B187" s="529"/>
      <c r="C187" s="529"/>
      <c r="D187" s="529"/>
      <c r="E187" s="533" t="s">
        <v>4188</v>
      </c>
      <c r="F187" s="533" t="s">
        <v>4189</v>
      </c>
      <c r="G187" s="529"/>
      <c r="H187" s="529"/>
      <c r="I187" s="529"/>
      <c r="J187" s="529"/>
      <c r="K187" s="529"/>
      <c r="L187" s="529"/>
      <c r="M187" s="529"/>
      <c r="N187" s="529"/>
      <c r="O187" s="529"/>
      <c r="P187" s="529"/>
      <c r="Q187" s="529"/>
      <c r="R187" s="529"/>
      <c r="S187" s="529"/>
      <c r="T187" s="529"/>
      <c r="U187" s="529"/>
      <c r="V187" s="529"/>
      <c r="W187" s="529"/>
      <c r="X187" s="529"/>
      <c r="Y187" s="529"/>
      <c r="Z187" s="529"/>
      <c r="AA187" s="509" t="s">
        <v>3540</v>
      </c>
      <c r="AB187" s="539" t="s">
        <v>3539</v>
      </c>
      <c r="AC187" s="529"/>
      <c r="AD187" s="529"/>
      <c r="AE187" s="529"/>
      <c r="AF187" s="529"/>
      <c r="AG187" s="529"/>
      <c r="AH187" s="529"/>
      <c r="AI187" s="529"/>
      <c r="AJ187" s="529"/>
      <c r="AK187" s="529"/>
      <c r="AL187" s="529"/>
      <c r="AM187" s="533" t="s">
        <v>4190</v>
      </c>
      <c r="AN187" s="533" t="s">
        <v>3508</v>
      </c>
      <c r="AO187" s="529"/>
      <c r="AP187" s="529"/>
      <c r="AQ187" s="529"/>
      <c r="AR187" s="529"/>
    </row>
    <row r="188" ht="12.75" customHeight="1">
      <c r="A188" s="529"/>
      <c r="B188" s="529"/>
      <c r="C188" s="529"/>
      <c r="D188" s="529"/>
      <c r="E188" s="533" t="s">
        <v>4191</v>
      </c>
      <c r="F188" s="533" t="s">
        <v>4192</v>
      </c>
      <c r="G188" s="529"/>
      <c r="H188" s="529"/>
      <c r="I188" s="529"/>
      <c r="J188" s="529"/>
      <c r="K188" s="529"/>
      <c r="L188" s="529"/>
      <c r="M188" s="529"/>
      <c r="N188" s="529"/>
      <c r="O188" s="529"/>
      <c r="P188" s="529"/>
      <c r="Q188" s="529"/>
      <c r="R188" s="529"/>
      <c r="S188" s="529"/>
      <c r="T188" s="529"/>
      <c r="U188" s="529"/>
      <c r="V188" s="529"/>
      <c r="W188" s="529"/>
      <c r="X188" s="529"/>
      <c r="Y188" s="529"/>
      <c r="Z188" s="529"/>
      <c r="AA188" s="509" t="s">
        <v>3543</v>
      </c>
      <c r="AB188" s="539">
        <v>630.0</v>
      </c>
      <c r="AC188" s="529"/>
      <c r="AD188" s="529"/>
      <c r="AE188" s="529"/>
      <c r="AF188" s="529"/>
      <c r="AG188" s="529"/>
      <c r="AH188" s="529"/>
      <c r="AI188" s="529"/>
      <c r="AJ188" s="529"/>
      <c r="AK188" s="529"/>
      <c r="AL188" s="529"/>
      <c r="AM188" s="533" t="s">
        <v>4193</v>
      </c>
      <c r="AN188" s="533" t="s">
        <v>3511</v>
      </c>
      <c r="AO188" s="529"/>
      <c r="AP188" s="529"/>
      <c r="AQ188" s="529"/>
      <c r="AR188" s="529"/>
    </row>
    <row r="189" ht="12.75" customHeight="1">
      <c r="A189" s="529"/>
      <c r="B189" s="529"/>
      <c r="C189" s="529"/>
      <c r="D189" s="529"/>
      <c r="E189" s="533" t="s">
        <v>3402</v>
      </c>
      <c r="F189" s="533" t="s">
        <v>3401</v>
      </c>
      <c r="G189" s="529"/>
      <c r="H189" s="529"/>
      <c r="I189" s="529"/>
      <c r="J189" s="529"/>
      <c r="K189" s="529"/>
      <c r="L189" s="529"/>
      <c r="M189" s="529"/>
      <c r="N189" s="529"/>
      <c r="O189" s="529"/>
      <c r="P189" s="529"/>
      <c r="Q189" s="529"/>
      <c r="R189" s="529"/>
      <c r="S189" s="529"/>
      <c r="T189" s="529"/>
      <c r="U189" s="529"/>
      <c r="V189" s="529"/>
      <c r="W189" s="529"/>
      <c r="X189" s="529"/>
      <c r="Y189" s="529"/>
      <c r="Z189" s="529"/>
      <c r="AA189" s="509" t="s">
        <v>3546</v>
      </c>
      <c r="AB189" s="539">
        <v>234.0</v>
      </c>
      <c r="AC189" s="529"/>
      <c r="AD189" s="529"/>
      <c r="AE189" s="529"/>
      <c r="AF189" s="529"/>
      <c r="AG189" s="529"/>
      <c r="AH189" s="529"/>
      <c r="AI189" s="529"/>
      <c r="AJ189" s="529"/>
      <c r="AK189" s="529"/>
      <c r="AL189" s="529"/>
      <c r="AM189" s="533" t="s">
        <v>4194</v>
      </c>
      <c r="AN189" s="533" t="s">
        <v>3514</v>
      </c>
      <c r="AO189" s="529"/>
      <c r="AP189" s="529"/>
      <c r="AQ189" s="529"/>
      <c r="AR189" s="529"/>
    </row>
    <row r="190" ht="12.75" customHeight="1">
      <c r="A190" s="529"/>
      <c r="B190" s="529"/>
      <c r="C190" s="529"/>
      <c r="D190" s="529"/>
      <c r="E190" s="533" t="s">
        <v>4195</v>
      </c>
      <c r="F190" s="533" t="s">
        <v>4196</v>
      </c>
      <c r="G190" s="529"/>
      <c r="H190" s="529"/>
      <c r="I190" s="529"/>
      <c r="J190" s="529"/>
      <c r="K190" s="529"/>
      <c r="L190" s="529"/>
      <c r="M190" s="529"/>
      <c r="N190" s="529"/>
      <c r="O190" s="529"/>
      <c r="P190" s="529"/>
      <c r="Q190" s="529"/>
      <c r="R190" s="529"/>
      <c r="S190" s="529"/>
      <c r="T190" s="529"/>
      <c r="U190" s="529"/>
      <c r="V190" s="529"/>
      <c r="W190" s="529"/>
      <c r="X190" s="529"/>
      <c r="Y190" s="529"/>
      <c r="Z190" s="529"/>
      <c r="AA190" s="509" t="s">
        <v>3547</v>
      </c>
      <c r="AB190" s="539">
        <v>238.0</v>
      </c>
      <c r="AC190" s="529"/>
      <c r="AD190" s="529"/>
      <c r="AE190" s="529"/>
      <c r="AF190" s="529"/>
      <c r="AG190" s="529"/>
      <c r="AH190" s="529"/>
      <c r="AI190" s="529"/>
      <c r="AJ190" s="529"/>
      <c r="AK190" s="529"/>
      <c r="AL190" s="529"/>
      <c r="AM190" s="533" t="s">
        <v>4197</v>
      </c>
      <c r="AN190" s="533" t="s">
        <v>3518</v>
      </c>
      <c r="AO190" s="529"/>
      <c r="AP190" s="529"/>
      <c r="AQ190" s="529"/>
      <c r="AR190" s="529"/>
    </row>
    <row r="191" ht="12.75" customHeight="1">
      <c r="A191" s="529"/>
      <c r="B191" s="529"/>
      <c r="C191" s="529"/>
      <c r="D191" s="529"/>
      <c r="E191" s="533" t="s">
        <v>4198</v>
      </c>
      <c r="F191" s="533" t="s">
        <v>4199</v>
      </c>
      <c r="G191" s="529"/>
      <c r="H191" s="529"/>
      <c r="I191" s="529"/>
      <c r="J191" s="529"/>
      <c r="K191" s="529"/>
      <c r="L191" s="529"/>
      <c r="M191" s="529"/>
      <c r="N191" s="529"/>
      <c r="O191" s="529"/>
      <c r="P191" s="529"/>
      <c r="Q191" s="529"/>
      <c r="R191" s="529"/>
      <c r="S191" s="529"/>
      <c r="T191" s="529"/>
      <c r="U191" s="529"/>
      <c r="V191" s="529"/>
      <c r="W191" s="529"/>
      <c r="X191" s="529"/>
      <c r="Y191" s="529"/>
      <c r="Z191" s="529"/>
      <c r="AA191" s="509" t="s">
        <v>3549</v>
      </c>
      <c r="AB191" s="539" t="s">
        <v>3548</v>
      </c>
      <c r="AC191" s="529"/>
      <c r="AD191" s="529"/>
      <c r="AE191" s="529"/>
      <c r="AF191" s="529"/>
      <c r="AG191" s="529"/>
      <c r="AH191" s="529"/>
      <c r="AI191" s="529"/>
      <c r="AJ191" s="529"/>
      <c r="AK191" s="529"/>
      <c r="AL191" s="529"/>
      <c r="AM191" s="533" t="s">
        <v>4200</v>
      </c>
      <c r="AN191" s="533" t="s">
        <v>3521</v>
      </c>
      <c r="AO191" s="529"/>
      <c r="AP191" s="529"/>
      <c r="AQ191" s="529"/>
      <c r="AR191" s="529"/>
    </row>
    <row r="192" ht="12.75" customHeight="1">
      <c r="A192" s="529"/>
      <c r="B192" s="529"/>
      <c r="C192" s="529"/>
      <c r="D192" s="529"/>
      <c r="E192" s="533" t="s">
        <v>3405</v>
      </c>
      <c r="F192" s="533" t="s">
        <v>3404</v>
      </c>
      <c r="G192" s="529"/>
      <c r="H192" s="529"/>
      <c r="I192" s="529"/>
      <c r="J192" s="529"/>
      <c r="K192" s="529"/>
      <c r="L192" s="529"/>
      <c r="M192" s="529"/>
      <c r="N192" s="529"/>
      <c r="O192" s="529"/>
      <c r="P192" s="529"/>
      <c r="Q192" s="529"/>
      <c r="R192" s="529"/>
      <c r="S192" s="529"/>
      <c r="T192" s="529"/>
      <c r="U192" s="529"/>
      <c r="V192" s="529"/>
      <c r="W192" s="529"/>
      <c r="X192" s="529"/>
      <c r="Y192" s="529"/>
      <c r="Z192" s="529"/>
      <c r="AA192" s="509" t="s">
        <v>3550</v>
      </c>
      <c r="AB192" s="539">
        <v>250.0</v>
      </c>
      <c r="AC192" s="529"/>
      <c r="AD192" s="529"/>
      <c r="AE192" s="529"/>
      <c r="AF192" s="529"/>
      <c r="AG192" s="529"/>
      <c r="AH192" s="529"/>
      <c r="AI192" s="529"/>
      <c r="AJ192" s="529"/>
      <c r="AK192" s="529"/>
      <c r="AL192" s="529"/>
      <c r="AM192" s="533" t="s">
        <v>4201</v>
      </c>
      <c r="AN192" s="533" t="s">
        <v>3524</v>
      </c>
      <c r="AO192" s="529"/>
      <c r="AP192" s="529"/>
      <c r="AQ192" s="529"/>
      <c r="AR192" s="529"/>
    </row>
    <row r="193" ht="12.75" customHeight="1">
      <c r="A193" s="529"/>
      <c r="B193" s="529"/>
      <c r="C193" s="529"/>
      <c r="D193" s="529"/>
      <c r="E193" s="533" t="s">
        <v>3408</v>
      </c>
      <c r="F193" s="533" t="s">
        <v>3407</v>
      </c>
      <c r="G193" s="529"/>
      <c r="H193" s="529"/>
      <c r="I193" s="529"/>
      <c r="J193" s="529"/>
      <c r="K193" s="529"/>
      <c r="L193" s="529"/>
      <c r="M193" s="529"/>
      <c r="N193" s="529"/>
      <c r="O193" s="529"/>
      <c r="P193" s="529"/>
      <c r="Q193" s="529"/>
      <c r="R193" s="529"/>
      <c r="S193" s="529"/>
      <c r="T193" s="529"/>
      <c r="U193" s="529"/>
      <c r="V193" s="529"/>
      <c r="W193" s="529"/>
      <c r="X193" s="529"/>
      <c r="Y193" s="529"/>
      <c r="Z193" s="529"/>
      <c r="AA193" s="509" t="s">
        <v>3551</v>
      </c>
      <c r="AB193" s="539">
        <v>254.0</v>
      </c>
      <c r="AC193" s="529"/>
      <c r="AD193" s="529"/>
      <c r="AE193" s="529"/>
      <c r="AF193" s="529"/>
      <c r="AG193" s="529"/>
      <c r="AH193" s="529"/>
      <c r="AI193" s="529"/>
      <c r="AJ193" s="529"/>
      <c r="AK193" s="529"/>
      <c r="AL193" s="529"/>
      <c r="AM193" s="533" t="s">
        <v>4202</v>
      </c>
      <c r="AN193" s="533" t="s">
        <v>3527</v>
      </c>
      <c r="AO193" s="529"/>
      <c r="AP193" s="529"/>
      <c r="AQ193" s="529"/>
      <c r="AR193" s="529"/>
    </row>
    <row r="194" ht="12.75" customHeight="1">
      <c r="A194" s="529"/>
      <c r="B194" s="529"/>
      <c r="C194" s="529"/>
      <c r="D194" s="529"/>
      <c r="E194" s="533" t="s">
        <v>3411</v>
      </c>
      <c r="F194" s="533" t="s">
        <v>3410</v>
      </c>
      <c r="G194" s="529"/>
      <c r="H194" s="529"/>
      <c r="I194" s="529"/>
      <c r="J194" s="529"/>
      <c r="K194" s="529"/>
      <c r="L194" s="529"/>
      <c r="M194" s="529"/>
      <c r="N194" s="529"/>
      <c r="O194" s="529"/>
      <c r="P194" s="529"/>
      <c r="Q194" s="529"/>
      <c r="R194" s="529"/>
      <c r="S194" s="529"/>
      <c r="T194" s="529"/>
      <c r="U194" s="529"/>
      <c r="V194" s="529"/>
      <c r="W194" s="529"/>
      <c r="X194" s="529"/>
      <c r="Y194" s="529"/>
      <c r="Z194" s="529"/>
      <c r="AA194" s="509" t="s">
        <v>3552</v>
      </c>
      <c r="AB194" s="539">
        <v>258.0</v>
      </c>
      <c r="AC194" s="529"/>
      <c r="AD194" s="529"/>
      <c r="AE194" s="529"/>
      <c r="AF194" s="529"/>
      <c r="AG194" s="529"/>
      <c r="AH194" s="529"/>
      <c r="AI194" s="529"/>
      <c r="AJ194" s="529"/>
      <c r="AK194" s="529"/>
      <c r="AL194" s="529"/>
      <c r="AM194" s="533" t="s">
        <v>4203</v>
      </c>
      <c r="AN194" s="533" t="s">
        <v>3530</v>
      </c>
      <c r="AO194" s="529"/>
      <c r="AP194" s="529"/>
      <c r="AQ194" s="529"/>
      <c r="AR194" s="529"/>
    </row>
    <row r="195" ht="12.75" customHeight="1">
      <c r="A195" s="529"/>
      <c r="B195" s="529"/>
      <c r="C195" s="529"/>
      <c r="D195" s="529"/>
      <c r="E195" s="533" t="s">
        <v>3414</v>
      </c>
      <c r="F195" s="533" t="s">
        <v>3413</v>
      </c>
      <c r="G195" s="529"/>
      <c r="H195" s="529"/>
      <c r="I195" s="529"/>
      <c r="J195" s="529"/>
      <c r="K195" s="529"/>
      <c r="L195" s="529"/>
      <c r="M195" s="529"/>
      <c r="N195" s="529"/>
      <c r="O195" s="529"/>
      <c r="P195" s="529"/>
      <c r="Q195" s="529"/>
      <c r="R195" s="529"/>
      <c r="S195" s="529"/>
      <c r="T195" s="529"/>
      <c r="U195" s="529"/>
      <c r="V195" s="529"/>
      <c r="W195" s="529"/>
      <c r="X195" s="529"/>
      <c r="Y195" s="529"/>
      <c r="Z195" s="529"/>
      <c r="AA195" s="509" t="s">
        <v>3553</v>
      </c>
      <c r="AB195" s="539">
        <v>260.0</v>
      </c>
      <c r="AC195" s="529"/>
      <c r="AD195" s="529"/>
      <c r="AE195" s="529"/>
      <c r="AF195" s="529"/>
      <c r="AG195" s="529"/>
      <c r="AH195" s="529"/>
      <c r="AI195" s="529"/>
      <c r="AJ195" s="529"/>
      <c r="AK195" s="529"/>
      <c r="AL195" s="529"/>
      <c r="AM195" s="533" t="s">
        <v>4204</v>
      </c>
      <c r="AN195" s="533" t="s">
        <v>3533</v>
      </c>
      <c r="AO195" s="529"/>
      <c r="AP195" s="529"/>
      <c r="AQ195" s="529"/>
      <c r="AR195" s="529"/>
    </row>
    <row r="196" ht="12.75" customHeight="1">
      <c r="A196" s="529"/>
      <c r="B196" s="529"/>
      <c r="C196" s="529"/>
      <c r="D196" s="529"/>
      <c r="E196" s="533" t="s">
        <v>3417</v>
      </c>
      <c r="F196" s="533" t="s">
        <v>3416</v>
      </c>
      <c r="G196" s="529"/>
      <c r="H196" s="529"/>
      <c r="I196" s="529"/>
      <c r="J196" s="529"/>
      <c r="K196" s="529"/>
      <c r="L196" s="529"/>
      <c r="M196" s="529"/>
      <c r="N196" s="529"/>
      <c r="O196" s="529"/>
      <c r="P196" s="529"/>
      <c r="Q196" s="529"/>
      <c r="R196" s="529"/>
      <c r="S196" s="529"/>
      <c r="T196" s="529"/>
      <c r="U196" s="529"/>
      <c r="V196" s="529"/>
      <c r="W196" s="529"/>
      <c r="X196" s="529"/>
      <c r="Y196" s="529"/>
      <c r="Z196" s="529"/>
      <c r="AA196" s="509" t="s">
        <v>3554</v>
      </c>
      <c r="AB196" s="539">
        <v>100.0</v>
      </c>
      <c r="AC196" s="529"/>
      <c r="AD196" s="529"/>
      <c r="AE196" s="529"/>
      <c r="AF196" s="529"/>
      <c r="AG196" s="529"/>
      <c r="AH196" s="529"/>
      <c r="AI196" s="529"/>
      <c r="AJ196" s="529"/>
      <c r="AK196" s="529"/>
      <c r="AL196" s="529"/>
      <c r="AM196" s="533" t="s">
        <v>4205</v>
      </c>
      <c r="AN196" s="533" t="s">
        <v>3537</v>
      </c>
      <c r="AO196" s="529"/>
      <c r="AP196" s="529"/>
      <c r="AQ196" s="529"/>
      <c r="AR196" s="529"/>
    </row>
    <row r="197" ht="12.75" customHeight="1">
      <c r="A197" s="529"/>
      <c r="B197" s="529"/>
      <c r="C197" s="529"/>
      <c r="D197" s="529"/>
      <c r="E197" s="533" t="s">
        <v>4206</v>
      </c>
      <c r="F197" s="533" t="s">
        <v>4207</v>
      </c>
      <c r="G197" s="529"/>
      <c r="H197" s="529"/>
      <c r="I197" s="529"/>
      <c r="J197" s="529"/>
      <c r="K197" s="529"/>
      <c r="L197" s="529"/>
      <c r="M197" s="529"/>
      <c r="N197" s="529"/>
      <c r="O197" s="529"/>
      <c r="P197" s="529"/>
      <c r="Q197" s="529"/>
      <c r="R197" s="529"/>
      <c r="S197" s="529"/>
      <c r="T197" s="529"/>
      <c r="U197" s="529"/>
      <c r="V197" s="529"/>
      <c r="W197" s="529"/>
      <c r="X197" s="529"/>
      <c r="Y197" s="529"/>
      <c r="Z197" s="529"/>
      <c r="AA197" s="509" t="s">
        <v>3555</v>
      </c>
      <c r="AB197" s="539">
        <v>854.0</v>
      </c>
      <c r="AC197" s="529"/>
      <c r="AD197" s="529"/>
      <c r="AE197" s="529"/>
      <c r="AF197" s="529"/>
      <c r="AG197" s="529"/>
      <c r="AH197" s="529"/>
      <c r="AI197" s="529"/>
      <c r="AJ197" s="529"/>
      <c r="AK197" s="529"/>
      <c r="AL197" s="529"/>
      <c r="AM197" s="533" t="s">
        <v>4208</v>
      </c>
      <c r="AN197" s="533" t="s">
        <v>3541</v>
      </c>
      <c r="AO197" s="529"/>
      <c r="AP197" s="529"/>
      <c r="AQ197" s="529"/>
      <c r="AR197" s="529"/>
    </row>
    <row r="198" ht="12.75" customHeight="1">
      <c r="A198" s="529"/>
      <c r="B198" s="529"/>
      <c r="C198" s="529"/>
      <c r="D198" s="529"/>
      <c r="E198" s="533" t="s">
        <v>3420</v>
      </c>
      <c r="F198" s="533" t="s">
        <v>3419</v>
      </c>
      <c r="G198" s="529"/>
      <c r="H198" s="529"/>
      <c r="I198" s="529"/>
      <c r="J198" s="529"/>
      <c r="K198" s="529"/>
      <c r="L198" s="529"/>
      <c r="M198" s="529"/>
      <c r="N198" s="529"/>
      <c r="O198" s="529"/>
      <c r="P198" s="529"/>
      <c r="Q198" s="529"/>
      <c r="R198" s="529"/>
      <c r="S198" s="529"/>
      <c r="T198" s="529"/>
      <c r="U198" s="529"/>
      <c r="V198" s="529"/>
      <c r="W198" s="529"/>
      <c r="X198" s="529"/>
      <c r="Y198" s="529"/>
      <c r="Z198" s="529"/>
      <c r="AA198" s="509" t="s">
        <v>3557</v>
      </c>
      <c r="AB198" s="539" t="s">
        <v>3556</v>
      </c>
      <c r="AC198" s="529"/>
      <c r="AD198" s="529"/>
      <c r="AE198" s="529"/>
      <c r="AF198" s="529"/>
      <c r="AG198" s="529"/>
      <c r="AH198" s="529"/>
      <c r="AI198" s="529"/>
      <c r="AJ198" s="529"/>
      <c r="AK198" s="529"/>
      <c r="AL198" s="529"/>
      <c r="AM198" s="533" t="s">
        <v>4209</v>
      </c>
      <c r="AN198" s="533" t="s">
        <v>3544</v>
      </c>
      <c r="AO198" s="529"/>
      <c r="AP198" s="529"/>
      <c r="AQ198" s="529"/>
      <c r="AR198" s="529"/>
    </row>
    <row r="199" ht="12.75" customHeight="1">
      <c r="A199" s="529"/>
      <c r="B199" s="529"/>
      <c r="C199" s="529"/>
      <c r="D199" s="529"/>
      <c r="E199" s="533" t="s">
        <v>4210</v>
      </c>
      <c r="F199" s="533" t="s">
        <v>4211</v>
      </c>
      <c r="G199" s="529"/>
      <c r="H199" s="529"/>
      <c r="I199" s="529"/>
      <c r="J199" s="529"/>
      <c r="K199" s="529"/>
      <c r="L199" s="529"/>
      <c r="M199" s="529"/>
      <c r="N199" s="529"/>
      <c r="O199" s="529"/>
      <c r="P199" s="529"/>
      <c r="Q199" s="529"/>
      <c r="R199" s="529"/>
      <c r="S199" s="529"/>
      <c r="T199" s="529"/>
      <c r="U199" s="529"/>
      <c r="V199" s="529"/>
      <c r="W199" s="529"/>
      <c r="X199" s="529"/>
      <c r="Y199" s="529"/>
      <c r="Z199" s="529"/>
      <c r="AA199" s="509" t="s">
        <v>3558</v>
      </c>
      <c r="AB199" s="539">
        <v>108.0</v>
      </c>
      <c r="AC199" s="529"/>
      <c r="AD199" s="529"/>
      <c r="AE199" s="529"/>
      <c r="AF199" s="529"/>
      <c r="AG199" s="529"/>
      <c r="AH199" s="529"/>
      <c r="AI199" s="529"/>
      <c r="AJ199" s="529"/>
      <c r="AK199" s="529"/>
      <c r="AL199" s="529"/>
      <c r="AM199" s="533" t="s">
        <v>4212</v>
      </c>
      <c r="AN199" s="533" t="s">
        <v>883</v>
      </c>
      <c r="AO199" s="529"/>
      <c r="AP199" s="529"/>
      <c r="AQ199" s="529"/>
      <c r="AR199" s="529"/>
    </row>
    <row r="200" ht="12.75" customHeight="1">
      <c r="A200" s="529"/>
      <c r="B200" s="529"/>
      <c r="C200" s="529"/>
      <c r="D200" s="529"/>
      <c r="E200" s="533" t="s">
        <v>4213</v>
      </c>
      <c r="F200" s="533" t="s">
        <v>4214</v>
      </c>
      <c r="G200" s="529"/>
      <c r="H200" s="529"/>
      <c r="I200" s="529"/>
      <c r="J200" s="529"/>
      <c r="K200" s="529"/>
      <c r="L200" s="529"/>
      <c r="M200" s="529"/>
      <c r="N200" s="529"/>
      <c r="O200" s="529"/>
      <c r="P200" s="529"/>
      <c r="Q200" s="529"/>
      <c r="R200" s="529"/>
      <c r="S200" s="529"/>
      <c r="T200" s="529"/>
      <c r="U200" s="529"/>
      <c r="V200" s="529"/>
      <c r="W200" s="529"/>
      <c r="X200" s="529"/>
      <c r="Y200" s="529"/>
      <c r="Z200" s="529"/>
      <c r="AA200" s="509" t="s">
        <v>3559</v>
      </c>
      <c r="AB200" s="539">
        <v>704.0</v>
      </c>
      <c r="AC200" s="529"/>
      <c r="AD200" s="529"/>
      <c r="AE200" s="529"/>
      <c r="AF200" s="529"/>
      <c r="AG200" s="529"/>
      <c r="AH200" s="529"/>
      <c r="AI200" s="529"/>
      <c r="AJ200" s="529"/>
      <c r="AK200" s="529"/>
      <c r="AL200" s="529"/>
      <c r="AM200" s="533" t="s">
        <v>4215</v>
      </c>
      <c r="AN200" s="533" t="s">
        <v>963</v>
      </c>
      <c r="AO200" s="529"/>
      <c r="AP200" s="529"/>
      <c r="AQ200" s="529"/>
      <c r="AR200" s="529"/>
    </row>
    <row r="201" ht="12.75" customHeight="1">
      <c r="A201" s="529"/>
      <c r="B201" s="529"/>
      <c r="C201" s="529"/>
      <c r="D201" s="529"/>
      <c r="E201" s="533" t="s">
        <v>3423</v>
      </c>
      <c r="F201" s="533" t="s">
        <v>3422</v>
      </c>
      <c r="G201" s="529"/>
      <c r="H201" s="529"/>
      <c r="I201" s="529"/>
      <c r="J201" s="529"/>
      <c r="K201" s="529"/>
      <c r="L201" s="529"/>
      <c r="M201" s="529"/>
      <c r="N201" s="529"/>
      <c r="O201" s="529"/>
      <c r="P201" s="529"/>
      <c r="Q201" s="529"/>
      <c r="R201" s="529"/>
      <c r="S201" s="529"/>
      <c r="T201" s="529"/>
      <c r="U201" s="529"/>
      <c r="V201" s="529"/>
      <c r="W201" s="529"/>
      <c r="X201" s="529"/>
      <c r="Y201" s="529"/>
      <c r="Z201" s="529"/>
      <c r="AA201" s="509" t="s">
        <v>3560</v>
      </c>
      <c r="AB201" s="539">
        <v>204.0</v>
      </c>
      <c r="AC201" s="529"/>
      <c r="AD201" s="529"/>
      <c r="AE201" s="529"/>
      <c r="AF201" s="529"/>
      <c r="AG201" s="529"/>
      <c r="AH201" s="529"/>
      <c r="AI201" s="529"/>
      <c r="AJ201" s="529"/>
      <c r="AK201" s="529"/>
      <c r="AL201" s="529"/>
      <c r="AM201" s="533" t="s">
        <v>4216</v>
      </c>
      <c r="AN201" s="533" t="s">
        <v>1043</v>
      </c>
      <c r="AO201" s="529"/>
      <c r="AP201" s="529"/>
      <c r="AQ201" s="529"/>
      <c r="AR201" s="529"/>
    </row>
    <row r="202" ht="12.75" customHeight="1">
      <c r="A202" s="529"/>
      <c r="B202" s="529"/>
      <c r="C202" s="529"/>
      <c r="D202" s="529"/>
      <c r="E202" s="533" t="s">
        <v>3426</v>
      </c>
      <c r="F202" s="533" t="s">
        <v>3425</v>
      </c>
      <c r="G202" s="529"/>
      <c r="H202" s="529"/>
      <c r="I202" s="529"/>
      <c r="J202" s="529"/>
      <c r="K202" s="529"/>
      <c r="L202" s="529"/>
      <c r="M202" s="529"/>
      <c r="N202" s="529"/>
      <c r="O202" s="529"/>
      <c r="P202" s="529"/>
      <c r="Q202" s="529"/>
      <c r="R202" s="529"/>
      <c r="S202" s="529"/>
      <c r="T202" s="529"/>
      <c r="U202" s="529"/>
      <c r="V202" s="529"/>
      <c r="W202" s="529"/>
      <c r="X202" s="529"/>
      <c r="Y202" s="529"/>
      <c r="Z202" s="529"/>
      <c r="AA202" s="509" t="s">
        <v>3561</v>
      </c>
      <c r="AB202" s="539">
        <v>862.0</v>
      </c>
      <c r="AC202" s="529"/>
      <c r="AD202" s="529"/>
      <c r="AE202" s="529"/>
      <c r="AF202" s="529"/>
      <c r="AG202" s="529"/>
      <c r="AH202" s="529"/>
      <c r="AI202" s="529"/>
      <c r="AJ202" s="529"/>
      <c r="AK202" s="529"/>
      <c r="AL202" s="529"/>
      <c r="AM202" s="533" t="s">
        <v>4217</v>
      </c>
      <c r="AN202" s="533" t="s">
        <v>1123</v>
      </c>
      <c r="AO202" s="529"/>
      <c r="AP202" s="529"/>
      <c r="AQ202" s="529"/>
      <c r="AR202" s="529"/>
    </row>
    <row r="203" ht="12.75" customHeight="1">
      <c r="A203" s="529"/>
      <c r="B203" s="529"/>
      <c r="C203" s="529"/>
      <c r="D203" s="529"/>
      <c r="E203" s="533" t="s">
        <v>3429</v>
      </c>
      <c r="F203" s="533" t="s">
        <v>3428</v>
      </c>
      <c r="G203" s="529"/>
      <c r="H203" s="529"/>
      <c r="I203" s="529"/>
      <c r="J203" s="529"/>
      <c r="K203" s="529"/>
      <c r="L203" s="529"/>
      <c r="M203" s="529"/>
      <c r="N203" s="529"/>
      <c r="O203" s="529"/>
      <c r="P203" s="529"/>
      <c r="Q203" s="529"/>
      <c r="R203" s="529"/>
      <c r="S203" s="529"/>
      <c r="T203" s="529"/>
      <c r="U203" s="529"/>
      <c r="V203" s="529"/>
      <c r="W203" s="529"/>
      <c r="X203" s="529"/>
      <c r="Y203" s="529"/>
      <c r="Z203" s="529"/>
      <c r="AA203" s="509" t="s">
        <v>3562</v>
      </c>
      <c r="AB203" s="539">
        <v>112.0</v>
      </c>
      <c r="AC203" s="529"/>
      <c r="AD203" s="529"/>
      <c r="AE203" s="529"/>
      <c r="AF203" s="529"/>
      <c r="AG203" s="529"/>
      <c r="AH203" s="529"/>
      <c r="AI203" s="529"/>
      <c r="AJ203" s="529"/>
      <c r="AK203" s="529"/>
      <c r="AL203" s="529"/>
      <c r="AM203" s="533" t="s">
        <v>4218</v>
      </c>
      <c r="AN203" s="533" t="s">
        <v>1201</v>
      </c>
      <c r="AO203" s="529"/>
      <c r="AP203" s="529"/>
      <c r="AQ203" s="529"/>
      <c r="AR203" s="529"/>
    </row>
    <row r="204" ht="12.75" customHeight="1">
      <c r="A204" s="529"/>
      <c r="B204" s="529"/>
      <c r="C204" s="529"/>
      <c r="D204" s="529"/>
      <c r="E204" s="533" t="s">
        <v>3432</v>
      </c>
      <c r="F204" s="533" t="s">
        <v>3431</v>
      </c>
      <c r="G204" s="529"/>
      <c r="H204" s="529"/>
      <c r="I204" s="529"/>
      <c r="J204" s="529"/>
      <c r="K204" s="529"/>
      <c r="L204" s="529"/>
      <c r="M204" s="529"/>
      <c r="N204" s="529"/>
      <c r="O204" s="529"/>
      <c r="P204" s="529"/>
      <c r="Q204" s="529"/>
      <c r="R204" s="529"/>
      <c r="S204" s="529"/>
      <c r="T204" s="529"/>
      <c r="U204" s="529"/>
      <c r="V204" s="529"/>
      <c r="W204" s="529"/>
      <c r="X204" s="529"/>
      <c r="Y204" s="529"/>
      <c r="Z204" s="529"/>
      <c r="AA204" s="509" t="s">
        <v>3564</v>
      </c>
      <c r="AB204" s="539" t="s">
        <v>3563</v>
      </c>
      <c r="AC204" s="529"/>
      <c r="AD204" s="529"/>
      <c r="AE204" s="529"/>
      <c r="AF204" s="529"/>
      <c r="AG204" s="529"/>
      <c r="AH204" s="529"/>
      <c r="AI204" s="529"/>
      <c r="AJ204" s="529"/>
      <c r="AK204" s="529"/>
      <c r="AL204" s="529"/>
      <c r="AM204" s="533" t="s">
        <v>4219</v>
      </c>
      <c r="AN204" s="533" t="s">
        <v>1278</v>
      </c>
      <c r="AO204" s="529"/>
      <c r="AP204" s="529"/>
      <c r="AQ204" s="529"/>
      <c r="AR204" s="529"/>
    </row>
    <row r="205" ht="12.75" customHeight="1">
      <c r="A205" s="529"/>
      <c r="B205" s="529"/>
      <c r="C205" s="529"/>
      <c r="D205" s="529"/>
      <c r="E205" s="533" t="s">
        <v>3435</v>
      </c>
      <c r="F205" s="533" t="s">
        <v>3434</v>
      </c>
      <c r="G205" s="529"/>
      <c r="H205" s="529"/>
      <c r="I205" s="529"/>
      <c r="J205" s="529"/>
      <c r="K205" s="529"/>
      <c r="L205" s="529"/>
      <c r="M205" s="529"/>
      <c r="N205" s="529"/>
      <c r="O205" s="529"/>
      <c r="P205" s="529"/>
      <c r="Q205" s="529"/>
      <c r="R205" s="529"/>
      <c r="S205" s="529"/>
      <c r="T205" s="529"/>
      <c r="U205" s="529"/>
      <c r="V205" s="529"/>
      <c r="W205" s="529"/>
      <c r="X205" s="529"/>
      <c r="Y205" s="529"/>
      <c r="Z205" s="529"/>
      <c r="AA205" s="509" t="s">
        <v>3565</v>
      </c>
      <c r="AB205" s="539">
        <v>604.0</v>
      </c>
      <c r="AC205" s="529"/>
      <c r="AD205" s="529"/>
      <c r="AE205" s="529"/>
      <c r="AF205" s="529"/>
      <c r="AG205" s="529"/>
      <c r="AH205" s="529"/>
      <c r="AI205" s="529"/>
      <c r="AJ205" s="529"/>
      <c r="AK205" s="529"/>
      <c r="AL205" s="529"/>
      <c r="AM205" s="533" t="s">
        <v>4220</v>
      </c>
      <c r="AN205" s="533" t="s">
        <v>1351</v>
      </c>
      <c r="AO205" s="529"/>
      <c r="AP205" s="529"/>
      <c r="AQ205" s="529"/>
      <c r="AR205" s="529"/>
    </row>
    <row r="206" ht="12.75" customHeight="1">
      <c r="A206" s="529"/>
      <c r="B206" s="529"/>
      <c r="C206" s="529"/>
      <c r="D206" s="529"/>
      <c r="E206" s="533" t="s">
        <v>3439</v>
      </c>
      <c r="F206" s="533" t="s">
        <v>3438</v>
      </c>
      <c r="G206" s="529"/>
      <c r="H206" s="529"/>
      <c r="I206" s="529"/>
      <c r="J206" s="529"/>
      <c r="K206" s="529"/>
      <c r="L206" s="529"/>
      <c r="M206" s="529"/>
      <c r="N206" s="529"/>
      <c r="O206" s="529"/>
      <c r="P206" s="529"/>
      <c r="Q206" s="529"/>
      <c r="R206" s="529"/>
      <c r="S206" s="529"/>
      <c r="T206" s="529"/>
      <c r="U206" s="529"/>
      <c r="V206" s="529"/>
      <c r="W206" s="529"/>
      <c r="X206" s="529"/>
      <c r="Y206" s="529"/>
      <c r="Z206" s="529"/>
      <c r="AA206" s="509" t="s">
        <v>3567</v>
      </c>
      <c r="AB206" s="539" t="s">
        <v>3566</v>
      </c>
      <c r="AC206" s="529"/>
      <c r="AD206" s="529"/>
      <c r="AE206" s="529"/>
      <c r="AF206" s="529"/>
      <c r="AG206" s="529"/>
      <c r="AH206" s="529"/>
      <c r="AI206" s="529"/>
      <c r="AJ206" s="529"/>
      <c r="AK206" s="529"/>
      <c r="AL206" s="529"/>
      <c r="AM206" s="533" t="s">
        <v>4221</v>
      </c>
      <c r="AN206" s="533" t="s">
        <v>1423</v>
      </c>
      <c r="AO206" s="529"/>
      <c r="AP206" s="529"/>
      <c r="AQ206" s="529"/>
      <c r="AR206" s="529"/>
    </row>
    <row r="207" ht="12.75" customHeight="1">
      <c r="A207" s="529"/>
      <c r="B207" s="529"/>
      <c r="C207" s="529"/>
      <c r="D207" s="529"/>
      <c r="E207" s="533" t="s">
        <v>3442</v>
      </c>
      <c r="F207" s="533" t="s">
        <v>3441</v>
      </c>
      <c r="G207" s="529"/>
      <c r="H207" s="529"/>
      <c r="I207" s="529"/>
      <c r="J207" s="529"/>
      <c r="K207" s="529"/>
      <c r="L207" s="529"/>
      <c r="M207" s="529"/>
      <c r="N207" s="529"/>
      <c r="O207" s="529"/>
      <c r="P207" s="529"/>
      <c r="Q207" s="529"/>
      <c r="R207" s="529"/>
      <c r="S207" s="529"/>
      <c r="T207" s="529"/>
      <c r="U207" s="529"/>
      <c r="V207" s="529"/>
      <c r="W207" s="529"/>
      <c r="X207" s="529"/>
      <c r="Y207" s="529"/>
      <c r="Z207" s="529"/>
      <c r="AA207" s="509" t="s">
        <v>3568</v>
      </c>
      <c r="AB207" s="539">
        <v>616.0</v>
      </c>
      <c r="AC207" s="529"/>
      <c r="AD207" s="529"/>
      <c r="AE207" s="529"/>
      <c r="AF207" s="529"/>
      <c r="AG207" s="529"/>
      <c r="AH207" s="529"/>
      <c r="AI207" s="529"/>
      <c r="AJ207" s="529"/>
      <c r="AK207" s="529"/>
      <c r="AL207" s="529"/>
      <c r="AM207" s="533" t="s">
        <v>4222</v>
      </c>
      <c r="AN207" s="533" t="s">
        <v>1492</v>
      </c>
      <c r="AO207" s="529"/>
      <c r="AP207" s="529"/>
      <c r="AQ207" s="529"/>
      <c r="AR207" s="529"/>
    </row>
    <row r="208" ht="12.75" customHeight="1">
      <c r="A208" s="529"/>
      <c r="B208" s="529"/>
      <c r="C208" s="529"/>
      <c r="D208" s="529"/>
      <c r="E208" s="533" t="s">
        <v>3445</v>
      </c>
      <c r="F208" s="533" t="s">
        <v>3444</v>
      </c>
      <c r="G208" s="529"/>
      <c r="H208" s="529"/>
      <c r="I208" s="529"/>
      <c r="J208" s="529"/>
      <c r="K208" s="529"/>
      <c r="L208" s="529"/>
      <c r="M208" s="529"/>
      <c r="N208" s="529"/>
      <c r="O208" s="529"/>
      <c r="P208" s="529"/>
      <c r="Q208" s="529"/>
      <c r="R208" s="529"/>
      <c r="S208" s="529"/>
      <c r="T208" s="529"/>
      <c r="U208" s="529"/>
      <c r="V208" s="529"/>
      <c r="W208" s="529"/>
      <c r="X208" s="529"/>
      <c r="Y208" s="529"/>
      <c r="Z208" s="529"/>
      <c r="AA208" s="509" t="s">
        <v>3570</v>
      </c>
      <c r="AB208" s="539" t="s">
        <v>3569</v>
      </c>
      <c r="AC208" s="529"/>
      <c r="AD208" s="529"/>
      <c r="AE208" s="529"/>
      <c r="AF208" s="529"/>
      <c r="AG208" s="529"/>
      <c r="AH208" s="529"/>
      <c r="AI208" s="529"/>
      <c r="AJ208" s="529"/>
      <c r="AK208" s="529"/>
      <c r="AL208" s="529"/>
      <c r="AM208" s="533" t="s">
        <v>4223</v>
      </c>
      <c r="AN208" s="533" t="s">
        <v>1558</v>
      </c>
      <c r="AO208" s="529"/>
      <c r="AP208" s="529"/>
      <c r="AQ208" s="529"/>
      <c r="AR208" s="529"/>
    </row>
    <row r="209" ht="12.75" customHeight="1">
      <c r="A209" s="529"/>
      <c r="B209" s="529"/>
      <c r="C209" s="529"/>
      <c r="D209" s="529"/>
      <c r="E209" s="533" t="s">
        <v>3448</v>
      </c>
      <c r="F209" s="533" t="s">
        <v>3447</v>
      </c>
      <c r="G209" s="529"/>
      <c r="H209" s="529"/>
      <c r="I209" s="529"/>
      <c r="J209" s="529"/>
      <c r="K209" s="529"/>
      <c r="L209" s="529"/>
      <c r="M209" s="529"/>
      <c r="N209" s="529"/>
      <c r="O209" s="529"/>
      <c r="P209" s="529"/>
      <c r="Q209" s="529"/>
      <c r="R209" s="529"/>
      <c r="S209" s="529"/>
      <c r="T209" s="529"/>
      <c r="U209" s="529"/>
      <c r="V209" s="529"/>
      <c r="W209" s="529"/>
      <c r="X209" s="529"/>
      <c r="Y209" s="529"/>
      <c r="Z209" s="529"/>
      <c r="AA209" s="509" t="s">
        <v>3572</v>
      </c>
      <c r="AB209" s="539" t="s">
        <v>3571</v>
      </c>
      <c r="AC209" s="529"/>
      <c r="AD209" s="529"/>
      <c r="AE209" s="529"/>
      <c r="AF209" s="529"/>
      <c r="AG209" s="529"/>
      <c r="AH209" s="529"/>
      <c r="AI209" s="529"/>
      <c r="AJ209" s="529"/>
      <c r="AK209" s="529"/>
      <c r="AL209" s="529"/>
      <c r="AM209" s="533" t="s">
        <v>4224</v>
      </c>
      <c r="AN209" s="533" t="s">
        <v>1622</v>
      </c>
      <c r="AO209" s="529"/>
      <c r="AP209" s="529"/>
      <c r="AQ209" s="529"/>
      <c r="AR209" s="529"/>
    </row>
    <row r="210" ht="12.75" customHeight="1">
      <c r="A210" s="529"/>
      <c r="B210" s="529"/>
      <c r="C210" s="529"/>
      <c r="D210" s="529"/>
      <c r="E210" s="533" t="s">
        <v>3451</v>
      </c>
      <c r="F210" s="533" t="s">
        <v>3450</v>
      </c>
      <c r="G210" s="529"/>
      <c r="H210" s="529"/>
      <c r="I210" s="529"/>
      <c r="J210" s="529"/>
      <c r="K210" s="529"/>
      <c r="L210" s="529"/>
      <c r="M210" s="529"/>
      <c r="N210" s="529"/>
      <c r="O210" s="529"/>
      <c r="P210" s="529"/>
      <c r="Q210" s="529"/>
      <c r="R210" s="529"/>
      <c r="S210" s="529"/>
      <c r="T210" s="529"/>
      <c r="U210" s="529"/>
      <c r="V210" s="529"/>
      <c r="W210" s="529"/>
      <c r="X210" s="529"/>
      <c r="Y210" s="529"/>
      <c r="Z210" s="529"/>
      <c r="AA210" s="509" t="s">
        <v>3573</v>
      </c>
      <c r="AB210" s="539">
        <v>535.0</v>
      </c>
      <c r="AC210" s="529"/>
      <c r="AD210" s="529"/>
      <c r="AE210" s="529"/>
      <c r="AF210" s="529"/>
      <c r="AG210" s="529"/>
      <c r="AH210" s="529"/>
      <c r="AI210" s="529"/>
      <c r="AJ210" s="529"/>
      <c r="AK210" s="529"/>
      <c r="AL210" s="529"/>
      <c r="AM210" s="533" t="s">
        <v>4225</v>
      </c>
      <c r="AN210" s="533" t="s">
        <v>1685</v>
      </c>
      <c r="AO210" s="529"/>
      <c r="AP210" s="529"/>
      <c r="AQ210" s="529"/>
      <c r="AR210" s="529"/>
    </row>
    <row r="211" ht="12.75" customHeight="1">
      <c r="A211" s="529"/>
      <c r="B211" s="529"/>
      <c r="C211" s="529"/>
      <c r="D211" s="529"/>
      <c r="E211" s="533" t="s">
        <v>3454</v>
      </c>
      <c r="F211" s="533" t="s">
        <v>3453</v>
      </c>
      <c r="G211" s="529"/>
      <c r="H211" s="529"/>
      <c r="I211" s="529"/>
      <c r="J211" s="529"/>
      <c r="K211" s="529"/>
      <c r="L211" s="529"/>
      <c r="M211" s="529"/>
      <c r="N211" s="529"/>
      <c r="O211" s="529"/>
      <c r="P211" s="529"/>
      <c r="Q211" s="529"/>
      <c r="R211" s="529"/>
      <c r="S211" s="529"/>
      <c r="T211" s="529"/>
      <c r="U211" s="529"/>
      <c r="V211" s="529"/>
      <c r="W211" s="529"/>
      <c r="X211" s="529"/>
      <c r="Y211" s="529"/>
      <c r="Z211" s="529"/>
      <c r="AA211" s="509" t="s">
        <v>3575</v>
      </c>
      <c r="AB211" s="539" t="s">
        <v>3574</v>
      </c>
      <c r="AC211" s="529"/>
      <c r="AD211" s="529"/>
      <c r="AE211" s="529"/>
      <c r="AF211" s="529"/>
      <c r="AG211" s="529"/>
      <c r="AH211" s="529"/>
      <c r="AI211" s="529"/>
      <c r="AJ211" s="529"/>
      <c r="AK211" s="529"/>
      <c r="AL211" s="529"/>
      <c r="AM211" s="533" t="s">
        <v>4226</v>
      </c>
      <c r="AN211" s="533" t="s">
        <v>1746</v>
      </c>
      <c r="AO211" s="529"/>
      <c r="AP211" s="529"/>
      <c r="AQ211" s="529"/>
      <c r="AR211" s="529"/>
    </row>
    <row r="212" ht="12.75" customHeight="1">
      <c r="A212" s="529"/>
      <c r="B212" s="529"/>
      <c r="C212" s="529"/>
      <c r="D212" s="529"/>
      <c r="E212" s="533" t="s">
        <v>3457</v>
      </c>
      <c r="F212" s="533" t="s">
        <v>3456</v>
      </c>
      <c r="G212" s="529"/>
      <c r="H212" s="529"/>
      <c r="I212" s="529"/>
      <c r="J212" s="529"/>
      <c r="K212" s="529"/>
      <c r="L212" s="529"/>
      <c r="M212" s="529"/>
      <c r="N212" s="529"/>
      <c r="O212" s="529"/>
      <c r="P212" s="529"/>
      <c r="Q212" s="529"/>
      <c r="R212" s="529"/>
      <c r="S212" s="529"/>
      <c r="T212" s="529"/>
      <c r="U212" s="529"/>
      <c r="V212" s="529"/>
      <c r="W212" s="529"/>
      <c r="X212" s="529"/>
      <c r="Y212" s="529"/>
      <c r="Z212" s="529"/>
      <c r="AA212" s="509" t="s">
        <v>3576</v>
      </c>
      <c r="AB212" s="539">
        <v>620.0</v>
      </c>
      <c r="AC212" s="529"/>
      <c r="AD212" s="529"/>
      <c r="AE212" s="529"/>
      <c r="AF212" s="529"/>
      <c r="AG212" s="529"/>
      <c r="AH212" s="529"/>
      <c r="AI212" s="529"/>
      <c r="AJ212" s="529"/>
      <c r="AK212" s="529"/>
      <c r="AL212" s="529"/>
      <c r="AM212" s="533" t="s">
        <v>4227</v>
      </c>
      <c r="AN212" s="533" t="s">
        <v>1808</v>
      </c>
      <c r="AO212" s="529"/>
      <c r="AP212" s="529"/>
      <c r="AQ212" s="529"/>
      <c r="AR212" s="529"/>
    </row>
    <row r="213" ht="12.75" customHeight="1">
      <c r="A213" s="529"/>
      <c r="B213" s="529"/>
      <c r="C213" s="529"/>
      <c r="D213" s="529"/>
      <c r="E213" s="533" t="s">
        <v>3460</v>
      </c>
      <c r="F213" s="533" t="s">
        <v>3459</v>
      </c>
      <c r="G213" s="529"/>
      <c r="H213" s="529"/>
      <c r="I213" s="529"/>
      <c r="J213" s="529"/>
      <c r="K213" s="529"/>
      <c r="L213" s="529"/>
      <c r="M213" s="529"/>
      <c r="N213" s="529"/>
      <c r="O213" s="529"/>
      <c r="P213" s="529"/>
      <c r="Q213" s="529"/>
      <c r="R213" s="529"/>
      <c r="S213" s="529"/>
      <c r="T213" s="529"/>
      <c r="U213" s="529"/>
      <c r="V213" s="529"/>
      <c r="W213" s="529"/>
      <c r="X213" s="529"/>
      <c r="Y213" s="529"/>
      <c r="Z213" s="529"/>
      <c r="AA213" s="509" t="s">
        <v>3577</v>
      </c>
      <c r="AB213" s="539">
        <v>344.0</v>
      </c>
      <c r="AC213" s="529"/>
      <c r="AD213" s="529"/>
      <c r="AE213" s="529"/>
      <c r="AF213" s="529"/>
      <c r="AG213" s="529"/>
      <c r="AH213" s="529"/>
      <c r="AI213" s="529"/>
      <c r="AJ213" s="529"/>
      <c r="AK213" s="529"/>
      <c r="AL213" s="529"/>
      <c r="AM213" s="533" t="s">
        <v>4228</v>
      </c>
      <c r="AN213" s="533" t="s">
        <v>1870</v>
      </c>
      <c r="AO213" s="529"/>
      <c r="AP213" s="529"/>
      <c r="AQ213" s="529"/>
      <c r="AR213" s="529"/>
    </row>
    <row r="214" ht="12.75" customHeight="1">
      <c r="A214" s="529"/>
      <c r="B214" s="529"/>
      <c r="C214" s="529"/>
      <c r="D214" s="529"/>
      <c r="E214" s="533" t="s">
        <v>4229</v>
      </c>
      <c r="F214" s="533" t="s">
        <v>4230</v>
      </c>
      <c r="G214" s="529"/>
      <c r="H214" s="529"/>
      <c r="I214" s="529"/>
      <c r="J214" s="529"/>
      <c r="K214" s="529"/>
      <c r="L214" s="529"/>
      <c r="M214" s="529"/>
      <c r="N214" s="529"/>
      <c r="O214" s="529"/>
      <c r="P214" s="529"/>
      <c r="Q214" s="529"/>
      <c r="R214" s="529"/>
      <c r="S214" s="529"/>
      <c r="T214" s="529"/>
      <c r="U214" s="529"/>
      <c r="V214" s="529"/>
      <c r="W214" s="529"/>
      <c r="X214" s="529"/>
      <c r="Y214" s="529"/>
      <c r="Z214" s="529"/>
      <c r="AA214" s="509" t="s">
        <v>3578</v>
      </c>
      <c r="AB214" s="539">
        <v>340.0</v>
      </c>
      <c r="AC214" s="529"/>
      <c r="AD214" s="529"/>
      <c r="AE214" s="529"/>
      <c r="AF214" s="529"/>
      <c r="AG214" s="529"/>
      <c r="AH214" s="529"/>
      <c r="AI214" s="529"/>
      <c r="AJ214" s="529"/>
      <c r="AK214" s="529"/>
      <c r="AL214" s="529"/>
      <c r="AM214" s="533" t="s">
        <v>4231</v>
      </c>
      <c r="AN214" s="533" t="s">
        <v>1931</v>
      </c>
      <c r="AO214" s="529"/>
      <c r="AP214" s="529"/>
      <c r="AQ214" s="529"/>
      <c r="AR214" s="529"/>
    </row>
    <row r="215" ht="12.75" customHeight="1">
      <c r="A215" s="529"/>
      <c r="B215" s="529"/>
      <c r="C215" s="529"/>
      <c r="D215" s="529"/>
      <c r="E215" s="533" t="s">
        <v>3463</v>
      </c>
      <c r="F215" s="533" t="s">
        <v>3462</v>
      </c>
      <c r="G215" s="529"/>
      <c r="H215" s="529"/>
      <c r="I215" s="529"/>
      <c r="J215" s="529"/>
      <c r="K215" s="529"/>
      <c r="L215" s="529"/>
      <c r="M215" s="529"/>
      <c r="N215" s="529"/>
      <c r="O215" s="529"/>
      <c r="P215" s="529"/>
      <c r="Q215" s="529"/>
      <c r="R215" s="529"/>
      <c r="S215" s="529"/>
      <c r="T215" s="529"/>
      <c r="U215" s="529"/>
      <c r="V215" s="529"/>
      <c r="W215" s="529"/>
      <c r="X215" s="529"/>
      <c r="Y215" s="529"/>
      <c r="Z215" s="529"/>
      <c r="AA215" s="509" t="s">
        <v>3579</v>
      </c>
      <c r="AB215" s="539">
        <v>584.0</v>
      </c>
      <c r="AC215" s="529"/>
      <c r="AD215" s="529"/>
      <c r="AE215" s="529"/>
      <c r="AF215" s="529"/>
      <c r="AG215" s="529"/>
      <c r="AH215" s="529"/>
      <c r="AI215" s="529"/>
      <c r="AJ215" s="529"/>
      <c r="AK215" s="529"/>
      <c r="AL215" s="529"/>
      <c r="AM215" s="533" t="s">
        <v>4232</v>
      </c>
      <c r="AN215" s="533" t="s">
        <v>1992</v>
      </c>
      <c r="AO215" s="529"/>
      <c r="AP215" s="529"/>
      <c r="AQ215" s="529"/>
      <c r="AR215" s="529"/>
    </row>
    <row r="216" ht="12.75" customHeight="1">
      <c r="A216" s="529"/>
      <c r="B216" s="529"/>
      <c r="C216" s="529"/>
      <c r="D216" s="529"/>
      <c r="E216" s="533" t="s">
        <v>3466</v>
      </c>
      <c r="F216" s="533" t="s">
        <v>3465</v>
      </c>
      <c r="G216" s="529"/>
      <c r="H216" s="529"/>
      <c r="I216" s="529"/>
      <c r="J216" s="529"/>
      <c r="K216" s="529"/>
      <c r="L216" s="529"/>
      <c r="M216" s="529"/>
      <c r="N216" s="529"/>
      <c r="O216" s="529"/>
      <c r="P216" s="529"/>
      <c r="Q216" s="529"/>
      <c r="R216" s="529"/>
      <c r="S216" s="529"/>
      <c r="T216" s="529"/>
      <c r="U216" s="529"/>
      <c r="V216" s="529"/>
      <c r="W216" s="529"/>
      <c r="X216" s="529"/>
      <c r="Y216" s="529"/>
      <c r="Z216" s="529"/>
      <c r="AA216" s="509" t="s">
        <v>3580</v>
      </c>
      <c r="AB216" s="539">
        <v>446.0</v>
      </c>
      <c r="AC216" s="529"/>
      <c r="AD216" s="529"/>
      <c r="AE216" s="529"/>
      <c r="AF216" s="529"/>
      <c r="AG216" s="529"/>
      <c r="AH216" s="529"/>
      <c r="AI216" s="529"/>
      <c r="AJ216" s="529"/>
      <c r="AK216" s="529"/>
      <c r="AL216" s="529"/>
      <c r="AM216" s="533" t="s">
        <v>4233</v>
      </c>
      <c r="AN216" s="533" t="s">
        <v>2052</v>
      </c>
      <c r="AO216" s="529"/>
      <c r="AP216" s="529"/>
      <c r="AQ216" s="529"/>
      <c r="AR216" s="529"/>
    </row>
    <row r="217" ht="12.75" customHeight="1">
      <c r="A217" s="529"/>
      <c r="B217" s="529"/>
      <c r="C217" s="529"/>
      <c r="D217" s="529"/>
      <c r="E217" s="533" t="s">
        <v>3469</v>
      </c>
      <c r="F217" s="533" t="s">
        <v>3468</v>
      </c>
      <c r="G217" s="529"/>
      <c r="H217" s="529"/>
      <c r="I217" s="529"/>
      <c r="J217" s="529"/>
      <c r="K217" s="529"/>
      <c r="L217" s="529"/>
      <c r="M217" s="529"/>
      <c r="N217" s="529"/>
      <c r="O217" s="529"/>
      <c r="P217" s="529"/>
      <c r="Q217" s="529"/>
      <c r="R217" s="529"/>
      <c r="S217" s="529"/>
      <c r="T217" s="529"/>
      <c r="U217" s="529"/>
      <c r="V217" s="529"/>
      <c r="W217" s="529"/>
      <c r="X217" s="529"/>
      <c r="Y217" s="529"/>
      <c r="Z217" s="529"/>
      <c r="AA217" s="509" t="s">
        <v>3581</v>
      </c>
      <c r="AB217" s="539">
        <v>807.0</v>
      </c>
      <c r="AC217" s="529"/>
      <c r="AD217" s="529"/>
      <c r="AE217" s="529"/>
      <c r="AF217" s="529"/>
      <c r="AG217" s="529"/>
      <c r="AH217" s="529"/>
      <c r="AI217" s="529"/>
      <c r="AJ217" s="529"/>
      <c r="AK217" s="529"/>
      <c r="AL217" s="529"/>
      <c r="AM217" s="533" t="s">
        <v>4234</v>
      </c>
      <c r="AN217" s="533" t="s">
        <v>2110</v>
      </c>
      <c r="AO217" s="529"/>
      <c r="AP217" s="529"/>
      <c r="AQ217" s="529"/>
      <c r="AR217" s="529"/>
    </row>
    <row r="218" ht="12.75" customHeight="1">
      <c r="A218" s="529"/>
      <c r="B218" s="529"/>
      <c r="C218" s="529"/>
      <c r="D218" s="529"/>
      <c r="E218" s="533" t="s">
        <v>3473</v>
      </c>
      <c r="F218" s="533" t="s">
        <v>3472</v>
      </c>
      <c r="G218" s="529"/>
      <c r="H218" s="529"/>
      <c r="I218" s="529"/>
      <c r="J218" s="529"/>
      <c r="K218" s="529"/>
      <c r="L218" s="529"/>
      <c r="M218" s="529"/>
      <c r="N218" s="529"/>
      <c r="O218" s="529"/>
      <c r="P218" s="529"/>
      <c r="Q218" s="529"/>
      <c r="R218" s="529"/>
      <c r="S218" s="529"/>
      <c r="T218" s="529"/>
      <c r="U218" s="529"/>
      <c r="V218" s="529"/>
      <c r="W218" s="529"/>
      <c r="X218" s="529"/>
      <c r="Y218" s="529"/>
      <c r="Z218" s="529"/>
      <c r="AA218" s="509" t="s">
        <v>3582</v>
      </c>
      <c r="AB218" s="539">
        <v>450.0</v>
      </c>
      <c r="AC218" s="529"/>
      <c r="AD218" s="529"/>
      <c r="AE218" s="529"/>
      <c r="AF218" s="529"/>
      <c r="AG218" s="529"/>
      <c r="AH218" s="529"/>
      <c r="AI218" s="529"/>
      <c r="AJ218" s="529"/>
      <c r="AK218" s="529"/>
      <c r="AL218" s="529"/>
      <c r="AM218" s="533" t="s">
        <v>4235</v>
      </c>
      <c r="AN218" s="533" t="s">
        <v>2165</v>
      </c>
      <c r="AO218" s="529"/>
      <c r="AP218" s="529"/>
      <c r="AQ218" s="529"/>
      <c r="AR218" s="529"/>
    </row>
    <row r="219" ht="12.75" customHeight="1">
      <c r="A219" s="529"/>
      <c r="B219" s="529"/>
      <c r="C219" s="529"/>
      <c r="D219" s="529"/>
      <c r="E219" s="533" t="s">
        <v>3476</v>
      </c>
      <c r="F219" s="533" t="s">
        <v>3475</v>
      </c>
      <c r="G219" s="529"/>
      <c r="H219" s="529"/>
      <c r="I219" s="529"/>
      <c r="J219" s="529"/>
      <c r="K219" s="529"/>
      <c r="L219" s="529"/>
      <c r="M219" s="529"/>
      <c r="N219" s="529"/>
      <c r="O219" s="529"/>
      <c r="P219" s="529"/>
      <c r="Q219" s="529"/>
      <c r="R219" s="529"/>
      <c r="S219" s="529"/>
      <c r="T219" s="529"/>
      <c r="U219" s="529"/>
      <c r="V219" s="529"/>
      <c r="W219" s="529"/>
      <c r="X219" s="529"/>
      <c r="Y219" s="529"/>
      <c r="Z219" s="529"/>
      <c r="AA219" s="509" t="s">
        <v>3583</v>
      </c>
      <c r="AB219" s="539">
        <v>175.0</v>
      </c>
      <c r="AC219" s="529"/>
      <c r="AD219" s="529"/>
      <c r="AE219" s="529"/>
      <c r="AF219" s="529"/>
      <c r="AG219" s="529"/>
      <c r="AH219" s="529"/>
      <c r="AI219" s="529"/>
      <c r="AJ219" s="529"/>
      <c r="AK219" s="529"/>
      <c r="AL219" s="529"/>
      <c r="AM219" s="533" t="s">
        <v>4236</v>
      </c>
      <c r="AN219" s="533" t="s">
        <v>2215</v>
      </c>
      <c r="AO219" s="529"/>
      <c r="AP219" s="529"/>
      <c r="AQ219" s="529"/>
      <c r="AR219" s="529"/>
    </row>
    <row r="220" ht="12.75" customHeight="1">
      <c r="A220" s="529"/>
      <c r="B220" s="529"/>
      <c r="C220" s="529"/>
      <c r="D220" s="529"/>
      <c r="E220" s="533" t="s">
        <v>3479</v>
      </c>
      <c r="F220" s="533" t="s">
        <v>3478</v>
      </c>
      <c r="G220" s="529"/>
      <c r="H220" s="529"/>
      <c r="I220" s="529"/>
      <c r="J220" s="529"/>
      <c r="K220" s="529"/>
      <c r="L220" s="529"/>
      <c r="M220" s="529"/>
      <c r="N220" s="529"/>
      <c r="O220" s="529"/>
      <c r="P220" s="529"/>
      <c r="Q220" s="529"/>
      <c r="R220" s="529"/>
      <c r="S220" s="529"/>
      <c r="T220" s="529"/>
      <c r="U220" s="529"/>
      <c r="V220" s="529"/>
      <c r="W220" s="529"/>
      <c r="X220" s="529"/>
      <c r="Y220" s="529"/>
      <c r="Z220" s="529"/>
      <c r="AA220" s="509" t="s">
        <v>3584</v>
      </c>
      <c r="AB220" s="539">
        <v>454.0</v>
      </c>
      <c r="AC220" s="529"/>
      <c r="AD220" s="529"/>
      <c r="AE220" s="529"/>
      <c r="AF220" s="529"/>
      <c r="AG220" s="529"/>
      <c r="AH220" s="529"/>
      <c r="AI220" s="529"/>
      <c r="AJ220" s="529"/>
      <c r="AK220" s="529"/>
      <c r="AL220" s="529"/>
      <c r="AM220" s="533" t="s">
        <v>4237</v>
      </c>
      <c r="AN220" s="533" t="s">
        <v>2264</v>
      </c>
      <c r="AO220" s="529"/>
      <c r="AP220" s="529"/>
      <c r="AQ220" s="529"/>
      <c r="AR220" s="529"/>
    </row>
    <row r="221" ht="12.75" customHeight="1">
      <c r="A221" s="529"/>
      <c r="B221" s="529"/>
      <c r="C221" s="529"/>
      <c r="D221" s="529"/>
      <c r="E221" s="533" t="s">
        <v>3482</v>
      </c>
      <c r="F221" s="533" t="s">
        <v>3481</v>
      </c>
      <c r="G221" s="529"/>
      <c r="H221" s="529"/>
      <c r="I221" s="529"/>
      <c r="J221" s="529"/>
      <c r="K221" s="529"/>
      <c r="L221" s="529"/>
      <c r="M221" s="529"/>
      <c r="N221" s="529"/>
      <c r="O221" s="529"/>
      <c r="P221" s="529"/>
      <c r="Q221" s="529"/>
      <c r="R221" s="529"/>
      <c r="S221" s="529"/>
      <c r="T221" s="529"/>
      <c r="U221" s="529"/>
      <c r="V221" s="529"/>
      <c r="W221" s="529"/>
      <c r="X221" s="529"/>
      <c r="Y221" s="529"/>
      <c r="Z221" s="529"/>
      <c r="AA221" s="509" t="s">
        <v>3585</v>
      </c>
      <c r="AB221" s="539">
        <v>466.0</v>
      </c>
      <c r="AC221" s="529"/>
      <c r="AD221" s="529"/>
      <c r="AE221" s="529"/>
      <c r="AF221" s="529"/>
      <c r="AG221" s="529"/>
      <c r="AH221" s="529"/>
      <c r="AI221" s="529"/>
      <c r="AJ221" s="529"/>
      <c r="AK221" s="529"/>
      <c r="AL221" s="529"/>
      <c r="AM221" s="533" t="s">
        <v>4238</v>
      </c>
      <c r="AN221" s="533" t="s">
        <v>2312</v>
      </c>
      <c r="AO221" s="529"/>
      <c r="AP221" s="529"/>
      <c r="AQ221" s="529"/>
      <c r="AR221" s="529"/>
    </row>
    <row r="222" ht="12.75" customHeight="1">
      <c r="A222" s="529"/>
      <c r="B222" s="529"/>
      <c r="C222" s="529"/>
      <c r="D222" s="529"/>
      <c r="E222" s="533" t="s">
        <v>3485</v>
      </c>
      <c r="F222" s="533" t="s">
        <v>3484</v>
      </c>
      <c r="G222" s="529"/>
      <c r="H222" s="529"/>
      <c r="I222" s="529"/>
      <c r="J222" s="529"/>
      <c r="K222" s="529"/>
      <c r="L222" s="529"/>
      <c r="M222" s="529"/>
      <c r="N222" s="529"/>
      <c r="O222" s="529"/>
      <c r="P222" s="529"/>
      <c r="Q222" s="529"/>
      <c r="R222" s="529"/>
      <c r="S222" s="529"/>
      <c r="T222" s="529"/>
      <c r="U222" s="529"/>
      <c r="V222" s="529"/>
      <c r="W222" s="529"/>
      <c r="X222" s="529"/>
      <c r="Y222" s="529"/>
      <c r="Z222" s="529"/>
      <c r="AA222" s="509" t="s">
        <v>3586</v>
      </c>
      <c r="AB222" s="539">
        <v>470.0</v>
      </c>
      <c r="AC222" s="529"/>
      <c r="AD222" s="529"/>
      <c r="AE222" s="529"/>
      <c r="AF222" s="529"/>
      <c r="AG222" s="529"/>
      <c r="AH222" s="529"/>
      <c r="AI222" s="529"/>
      <c r="AJ222" s="529"/>
      <c r="AK222" s="529"/>
      <c r="AL222" s="529"/>
      <c r="AM222" s="533" t="s">
        <v>4239</v>
      </c>
      <c r="AN222" s="533" t="s">
        <v>2358</v>
      </c>
      <c r="AO222" s="529"/>
      <c r="AP222" s="529"/>
      <c r="AQ222" s="529"/>
      <c r="AR222" s="529"/>
    </row>
    <row r="223" ht="12.75" customHeight="1">
      <c r="A223" s="529"/>
      <c r="B223" s="529"/>
      <c r="C223" s="529"/>
      <c r="D223" s="529"/>
      <c r="E223" s="533" t="s">
        <v>3488</v>
      </c>
      <c r="F223" s="533" t="s">
        <v>3487</v>
      </c>
      <c r="G223" s="529"/>
      <c r="H223" s="529"/>
      <c r="I223" s="529"/>
      <c r="J223" s="529"/>
      <c r="K223" s="529"/>
      <c r="L223" s="529"/>
      <c r="M223" s="529"/>
      <c r="N223" s="529"/>
      <c r="O223" s="529"/>
      <c r="P223" s="529"/>
      <c r="Q223" s="529"/>
      <c r="R223" s="529"/>
      <c r="S223" s="529"/>
      <c r="T223" s="529"/>
      <c r="U223" s="529"/>
      <c r="V223" s="529"/>
      <c r="W223" s="529"/>
      <c r="X223" s="529"/>
      <c r="Y223" s="529"/>
      <c r="Z223" s="529"/>
      <c r="AA223" s="509" t="s">
        <v>3587</v>
      </c>
      <c r="AB223" s="539">
        <v>474.0</v>
      </c>
      <c r="AC223" s="529"/>
      <c r="AD223" s="529"/>
      <c r="AE223" s="529"/>
      <c r="AF223" s="529"/>
      <c r="AG223" s="529"/>
      <c r="AH223" s="529"/>
      <c r="AI223" s="529"/>
      <c r="AJ223" s="529"/>
      <c r="AK223" s="529"/>
      <c r="AL223" s="529"/>
      <c r="AM223" s="533" t="s">
        <v>4240</v>
      </c>
      <c r="AN223" s="533" t="s">
        <v>2404</v>
      </c>
      <c r="AO223" s="529"/>
      <c r="AP223" s="529"/>
      <c r="AQ223" s="529"/>
      <c r="AR223" s="529"/>
    </row>
    <row r="224" ht="12.75" customHeight="1">
      <c r="A224" s="529"/>
      <c r="B224" s="529"/>
      <c r="C224" s="529"/>
      <c r="D224" s="529"/>
      <c r="E224" s="533" t="s">
        <v>3492</v>
      </c>
      <c r="F224" s="533" t="s">
        <v>3491</v>
      </c>
      <c r="G224" s="529"/>
      <c r="H224" s="529"/>
      <c r="I224" s="529"/>
      <c r="J224" s="529"/>
      <c r="K224" s="529"/>
      <c r="L224" s="529"/>
      <c r="M224" s="529"/>
      <c r="N224" s="529"/>
      <c r="O224" s="529"/>
      <c r="P224" s="529"/>
      <c r="Q224" s="529"/>
      <c r="R224" s="529"/>
      <c r="S224" s="529"/>
      <c r="T224" s="529"/>
      <c r="U224" s="529"/>
      <c r="V224" s="529"/>
      <c r="W224" s="529"/>
      <c r="X224" s="529"/>
      <c r="Y224" s="529"/>
      <c r="Z224" s="529"/>
      <c r="AA224" s="509" t="s">
        <v>3588</v>
      </c>
      <c r="AB224" s="539">
        <v>458.0</v>
      </c>
      <c r="AC224" s="529"/>
      <c r="AD224" s="529"/>
      <c r="AE224" s="529"/>
      <c r="AF224" s="529"/>
      <c r="AG224" s="529"/>
      <c r="AH224" s="529"/>
      <c r="AI224" s="529"/>
      <c r="AJ224" s="529"/>
      <c r="AK224" s="529"/>
      <c r="AL224" s="529"/>
      <c r="AM224" s="533" t="s">
        <v>4241</v>
      </c>
      <c r="AN224" s="533" t="s">
        <v>2448</v>
      </c>
      <c r="AO224" s="529"/>
      <c r="AP224" s="529"/>
      <c r="AQ224" s="529"/>
      <c r="AR224" s="529"/>
    </row>
    <row r="225" ht="12.75" customHeight="1">
      <c r="A225" s="529"/>
      <c r="B225" s="529"/>
      <c r="C225" s="529"/>
      <c r="D225" s="529"/>
      <c r="E225" s="533" t="s">
        <v>3495</v>
      </c>
      <c r="F225" s="533" t="s">
        <v>3494</v>
      </c>
      <c r="G225" s="529"/>
      <c r="H225" s="529"/>
      <c r="I225" s="529"/>
      <c r="J225" s="529"/>
      <c r="K225" s="529"/>
      <c r="L225" s="529"/>
      <c r="M225" s="529"/>
      <c r="N225" s="529"/>
      <c r="O225" s="529"/>
      <c r="P225" s="529"/>
      <c r="Q225" s="529"/>
      <c r="R225" s="529"/>
      <c r="S225" s="529"/>
      <c r="T225" s="529"/>
      <c r="U225" s="529"/>
      <c r="V225" s="529"/>
      <c r="W225" s="529"/>
      <c r="X225" s="529"/>
      <c r="Y225" s="529"/>
      <c r="Z225" s="529"/>
      <c r="AA225" s="509" t="s">
        <v>3589</v>
      </c>
      <c r="AB225" s="539">
        <v>833.0</v>
      </c>
      <c r="AC225" s="529"/>
      <c r="AD225" s="529"/>
      <c r="AE225" s="529"/>
      <c r="AF225" s="529"/>
      <c r="AG225" s="529"/>
      <c r="AH225" s="529"/>
      <c r="AI225" s="529"/>
      <c r="AJ225" s="529"/>
      <c r="AK225" s="529"/>
      <c r="AL225" s="529"/>
      <c r="AM225" s="533" t="s">
        <v>4242</v>
      </c>
      <c r="AN225" s="533" t="s">
        <v>2487</v>
      </c>
      <c r="AO225" s="529"/>
      <c r="AP225" s="529"/>
      <c r="AQ225" s="529"/>
      <c r="AR225" s="529"/>
    </row>
    <row r="226" ht="12.75" customHeight="1">
      <c r="A226" s="529"/>
      <c r="B226" s="529"/>
      <c r="C226" s="529"/>
      <c r="D226" s="529"/>
      <c r="E226" s="533" t="s">
        <v>3499</v>
      </c>
      <c r="F226" s="533" t="s">
        <v>3498</v>
      </c>
      <c r="G226" s="529"/>
      <c r="H226" s="529"/>
      <c r="I226" s="529"/>
      <c r="J226" s="529"/>
      <c r="K226" s="529"/>
      <c r="L226" s="529"/>
      <c r="M226" s="529"/>
      <c r="N226" s="529"/>
      <c r="O226" s="529"/>
      <c r="P226" s="529"/>
      <c r="Q226" s="529"/>
      <c r="R226" s="529"/>
      <c r="S226" s="529"/>
      <c r="T226" s="529"/>
      <c r="U226" s="529"/>
      <c r="V226" s="529"/>
      <c r="W226" s="529"/>
      <c r="X226" s="529"/>
      <c r="Y226" s="529"/>
      <c r="Z226" s="529"/>
      <c r="AA226" s="509" t="s">
        <v>3590</v>
      </c>
      <c r="AB226" s="539">
        <v>583.0</v>
      </c>
      <c r="AC226" s="529"/>
      <c r="AD226" s="529"/>
      <c r="AE226" s="529"/>
      <c r="AF226" s="529"/>
      <c r="AG226" s="529"/>
      <c r="AH226" s="529"/>
      <c r="AI226" s="529"/>
      <c r="AJ226" s="529"/>
      <c r="AK226" s="529"/>
      <c r="AL226" s="529"/>
      <c r="AM226" s="533" t="s">
        <v>4243</v>
      </c>
      <c r="AN226" s="533" t="s">
        <v>2524</v>
      </c>
      <c r="AO226" s="529"/>
      <c r="AP226" s="529"/>
      <c r="AQ226" s="529"/>
      <c r="AR226" s="529"/>
    </row>
    <row r="227" ht="12.75" customHeight="1">
      <c r="A227" s="529"/>
      <c r="B227" s="529"/>
      <c r="C227" s="529"/>
      <c r="D227" s="529"/>
      <c r="E227" s="533" t="s">
        <v>3502</v>
      </c>
      <c r="F227" s="533" t="s">
        <v>3501</v>
      </c>
      <c r="G227" s="529"/>
      <c r="H227" s="529"/>
      <c r="I227" s="529"/>
      <c r="J227" s="529"/>
      <c r="K227" s="529"/>
      <c r="L227" s="529"/>
      <c r="M227" s="529"/>
      <c r="N227" s="529"/>
      <c r="O227" s="529"/>
      <c r="P227" s="529"/>
      <c r="Q227" s="529"/>
      <c r="R227" s="529"/>
      <c r="S227" s="529"/>
      <c r="T227" s="529"/>
      <c r="U227" s="529"/>
      <c r="V227" s="529"/>
      <c r="W227" s="529"/>
      <c r="X227" s="529"/>
      <c r="Y227" s="529"/>
      <c r="Z227" s="529"/>
      <c r="AA227" s="509" t="s">
        <v>3591</v>
      </c>
      <c r="AB227" s="539">
        <v>710.0</v>
      </c>
      <c r="AC227" s="529"/>
      <c r="AD227" s="529"/>
      <c r="AE227" s="529"/>
      <c r="AF227" s="529"/>
      <c r="AG227" s="529"/>
      <c r="AH227" s="529"/>
      <c r="AI227" s="529"/>
      <c r="AJ227" s="529"/>
      <c r="AK227" s="529"/>
      <c r="AL227" s="529"/>
      <c r="AM227" s="533" t="s">
        <v>4244</v>
      </c>
      <c r="AN227" s="533" t="s">
        <v>2560</v>
      </c>
      <c r="AO227" s="529"/>
      <c r="AP227" s="529"/>
      <c r="AQ227" s="529"/>
      <c r="AR227" s="529"/>
    </row>
    <row r="228" ht="12.75" customHeight="1">
      <c r="A228" s="529"/>
      <c r="B228" s="529"/>
      <c r="C228" s="529"/>
      <c r="D228" s="529"/>
      <c r="E228" s="533" t="s">
        <v>3505</v>
      </c>
      <c r="F228" s="533" t="s">
        <v>3504</v>
      </c>
      <c r="G228" s="529"/>
      <c r="H228" s="529"/>
      <c r="I228" s="529"/>
      <c r="J228" s="529"/>
      <c r="K228" s="529"/>
      <c r="L228" s="529"/>
      <c r="M228" s="529"/>
      <c r="N228" s="529"/>
      <c r="O228" s="529"/>
      <c r="P228" s="529"/>
      <c r="Q228" s="529"/>
      <c r="R228" s="529"/>
      <c r="S228" s="529"/>
      <c r="T228" s="529"/>
      <c r="U228" s="529"/>
      <c r="V228" s="529"/>
      <c r="W228" s="529"/>
      <c r="X228" s="529"/>
      <c r="Y228" s="529"/>
      <c r="Z228" s="529"/>
      <c r="AA228" s="509" t="s">
        <v>3592</v>
      </c>
      <c r="AB228" s="539">
        <v>728.0</v>
      </c>
      <c r="AC228" s="529"/>
      <c r="AD228" s="529"/>
      <c r="AE228" s="529"/>
      <c r="AF228" s="529"/>
      <c r="AG228" s="529"/>
      <c r="AH228" s="529"/>
      <c r="AI228" s="529"/>
      <c r="AJ228" s="529"/>
      <c r="AK228" s="529"/>
      <c r="AL228" s="529"/>
      <c r="AM228" s="533" t="s">
        <v>4245</v>
      </c>
      <c r="AN228" s="533" t="s">
        <v>2595</v>
      </c>
      <c r="AO228" s="529"/>
      <c r="AP228" s="529"/>
      <c r="AQ228" s="529"/>
      <c r="AR228" s="529"/>
    </row>
    <row r="229" ht="12.75" customHeight="1">
      <c r="A229" s="529"/>
      <c r="B229" s="529"/>
      <c r="C229" s="529"/>
      <c r="D229" s="529"/>
      <c r="E229" s="533" t="s">
        <v>4246</v>
      </c>
      <c r="F229" s="533" t="s">
        <v>4247</v>
      </c>
      <c r="G229" s="529"/>
      <c r="H229" s="529"/>
      <c r="I229" s="529"/>
      <c r="J229" s="529"/>
      <c r="K229" s="529"/>
      <c r="L229" s="529"/>
      <c r="M229" s="529"/>
      <c r="N229" s="529"/>
      <c r="O229" s="529"/>
      <c r="P229" s="529"/>
      <c r="Q229" s="529"/>
      <c r="R229" s="529"/>
      <c r="S229" s="529"/>
      <c r="T229" s="529"/>
      <c r="U229" s="529"/>
      <c r="V229" s="529"/>
      <c r="W229" s="529"/>
      <c r="X229" s="529"/>
      <c r="Y229" s="529"/>
      <c r="Z229" s="529"/>
      <c r="AA229" s="509" t="s">
        <v>3593</v>
      </c>
      <c r="AB229" s="539">
        <v>104.0</v>
      </c>
      <c r="AC229" s="529"/>
      <c r="AD229" s="529"/>
      <c r="AE229" s="529"/>
      <c r="AF229" s="529"/>
      <c r="AG229" s="529"/>
      <c r="AH229" s="529"/>
      <c r="AI229" s="529"/>
      <c r="AJ229" s="529"/>
      <c r="AK229" s="529"/>
      <c r="AL229" s="529"/>
      <c r="AM229" s="533" t="s">
        <v>4248</v>
      </c>
      <c r="AN229" s="533" t="s">
        <v>2629</v>
      </c>
      <c r="AO229" s="529"/>
      <c r="AP229" s="529"/>
      <c r="AQ229" s="529"/>
      <c r="AR229" s="529"/>
    </row>
    <row r="230" ht="12.75" customHeight="1">
      <c r="A230" s="529"/>
      <c r="B230" s="529"/>
      <c r="C230" s="529"/>
      <c r="D230" s="529"/>
      <c r="E230" s="533" t="s">
        <v>3509</v>
      </c>
      <c r="F230" s="533" t="s">
        <v>3508</v>
      </c>
      <c r="G230" s="529"/>
      <c r="H230" s="529"/>
      <c r="I230" s="529"/>
      <c r="J230" s="529"/>
      <c r="K230" s="529"/>
      <c r="L230" s="529"/>
      <c r="M230" s="529"/>
      <c r="N230" s="529"/>
      <c r="O230" s="529"/>
      <c r="P230" s="529"/>
      <c r="Q230" s="529"/>
      <c r="R230" s="529"/>
      <c r="S230" s="529"/>
      <c r="T230" s="529"/>
      <c r="U230" s="529"/>
      <c r="V230" s="529"/>
      <c r="W230" s="529"/>
      <c r="X230" s="529"/>
      <c r="Y230" s="529"/>
      <c r="Z230" s="529"/>
      <c r="AA230" s="509" t="s">
        <v>3594</v>
      </c>
      <c r="AB230" s="539">
        <v>484.0</v>
      </c>
      <c r="AC230" s="529"/>
      <c r="AD230" s="529"/>
      <c r="AE230" s="529"/>
      <c r="AF230" s="529"/>
      <c r="AG230" s="529"/>
      <c r="AH230" s="529"/>
      <c r="AI230" s="529"/>
      <c r="AJ230" s="529"/>
      <c r="AK230" s="529"/>
      <c r="AL230" s="529"/>
      <c r="AM230" s="533" t="s">
        <v>4249</v>
      </c>
      <c r="AN230" s="533" t="s">
        <v>2660</v>
      </c>
      <c r="AO230" s="529"/>
      <c r="AP230" s="529"/>
      <c r="AQ230" s="529"/>
      <c r="AR230" s="529"/>
    </row>
    <row r="231" ht="12.75" customHeight="1">
      <c r="A231" s="529"/>
      <c r="B231" s="529"/>
      <c r="C231" s="529"/>
      <c r="D231" s="529"/>
      <c r="E231" s="533" t="s">
        <v>3512</v>
      </c>
      <c r="F231" s="533" t="s">
        <v>3511</v>
      </c>
      <c r="G231" s="529"/>
      <c r="H231" s="529"/>
      <c r="I231" s="529"/>
      <c r="J231" s="529"/>
      <c r="K231" s="529"/>
      <c r="L231" s="529"/>
      <c r="M231" s="529"/>
      <c r="N231" s="529"/>
      <c r="O231" s="529"/>
      <c r="P231" s="529"/>
      <c r="Q231" s="529"/>
      <c r="R231" s="529"/>
      <c r="S231" s="529"/>
      <c r="T231" s="529"/>
      <c r="U231" s="529"/>
      <c r="V231" s="529"/>
      <c r="W231" s="529"/>
      <c r="X231" s="529"/>
      <c r="Y231" s="529"/>
      <c r="Z231" s="529"/>
      <c r="AA231" s="509" t="s">
        <v>3595</v>
      </c>
      <c r="AB231" s="539">
        <v>480.0</v>
      </c>
      <c r="AC231" s="529"/>
      <c r="AD231" s="529"/>
      <c r="AE231" s="529"/>
      <c r="AF231" s="529"/>
      <c r="AG231" s="529"/>
      <c r="AH231" s="529"/>
      <c r="AI231" s="529"/>
      <c r="AJ231" s="529"/>
      <c r="AK231" s="529"/>
      <c r="AL231" s="529"/>
      <c r="AM231" s="533" t="s">
        <v>4250</v>
      </c>
      <c r="AN231" s="533" t="s">
        <v>2692</v>
      </c>
      <c r="AO231" s="529"/>
      <c r="AP231" s="529"/>
      <c r="AQ231" s="529"/>
      <c r="AR231" s="529"/>
    </row>
    <row r="232" ht="12.75" customHeight="1">
      <c r="A232" s="529"/>
      <c r="B232" s="529"/>
      <c r="C232" s="529"/>
      <c r="D232" s="529"/>
      <c r="E232" s="533" t="s">
        <v>4251</v>
      </c>
      <c r="F232" s="533" t="s">
        <v>4252</v>
      </c>
      <c r="G232" s="529"/>
      <c r="H232" s="529"/>
      <c r="I232" s="529"/>
      <c r="J232" s="529"/>
      <c r="K232" s="529"/>
      <c r="L232" s="529"/>
      <c r="M232" s="529"/>
      <c r="N232" s="529"/>
      <c r="O232" s="529"/>
      <c r="P232" s="529"/>
      <c r="Q232" s="529"/>
      <c r="R232" s="529"/>
      <c r="S232" s="529"/>
      <c r="T232" s="529"/>
      <c r="U232" s="529"/>
      <c r="V232" s="529"/>
      <c r="W232" s="529"/>
      <c r="X232" s="529"/>
      <c r="Y232" s="529"/>
      <c r="Z232" s="529"/>
      <c r="AA232" s="509" t="s">
        <v>3596</v>
      </c>
      <c r="AB232" s="539">
        <v>478.0</v>
      </c>
      <c r="AC232" s="529"/>
      <c r="AD232" s="529"/>
      <c r="AE232" s="529"/>
      <c r="AF232" s="529"/>
      <c r="AG232" s="529"/>
      <c r="AH232" s="529"/>
      <c r="AI232" s="529"/>
      <c r="AJ232" s="529"/>
      <c r="AK232" s="529"/>
      <c r="AL232" s="529"/>
      <c r="AM232" s="533" t="s">
        <v>4253</v>
      </c>
      <c r="AN232" s="533" t="s">
        <v>2724</v>
      </c>
      <c r="AO232" s="529"/>
      <c r="AP232" s="529"/>
      <c r="AQ232" s="529"/>
      <c r="AR232" s="529"/>
    </row>
    <row r="233" ht="12.75" customHeight="1">
      <c r="A233" s="529"/>
      <c r="B233" s="529"/>
      <c r="C233" s="529"/>
      <c r="D233" s="529"/>
      <c r="E233" s="533" t="s">
        <v>3515</v>
      </c>
      <c r="F233" s="533" t="s">
        <v>3514</v>
      </c>
      <c r="G233" s="529"/>
      <c r="H233" s="529"/>
      <c r="I233" s="529"/>
      <c r="J233" s="529"/>
      <c r="K233" s="529"/>
      <c r="L233" s="529"/>
      <c r="M233" s="529"/>
      <c r="N233" s="529"/>
      <c r="O233" s="529"/>
      <c r="P233" s="529"/>
      <c r="Q233" s="529"/>
      <c r="R233" s="529"/>
      <c r="S233" s="529"/>
      <c r="T233" s="529"/>
      <c r="U233" s="529"/>
      <c r="V233" s="529"/>
      <c r="W233" s="529"/>
      <c r="X233" s="529"/>
      <c r="Y233" s="529"/>
      <c r="Z233" s="529"/>
      <c r="AA233" s="509" t="s">
        <v>3597</v>
      </c>
      <c r="AB233" s="539">
        <v>508.0</v>
      </c>
      <c r="AC233" s="529"/>
      <c r="AD233" s="529"/>
      <c r="AE233" s="529"/>
      <c r="AF233" s="529"/>
      <c r="AG233" s="529"/>
      <c r="AH233" s="529"/>
      <c r="AI233" s="529"/>
      <c r="AJ233" s="529"/>
      <c r="AK233" s="529"/>
      <c r="AL233" s="529"/>
      <c r="AM233" s="533" t="s">
        <v>4254</v>
      </c>
      <c r="AN233" s="533" t="s">
        <v>2753</v>
      </c>
      <c r="AO233" s="529"/>
      <c r="AP233" s="529"/>
      <c r="AQ233" s="529"/>
      <c r="AR233" s="529"/>
    </row>
    <row r="234" ht="12.75" customHeight="1">
      <c r="A234" s="529"/>
      <c r="B234" s="529"/>
      <c r="C234" s="529"/>
      <c r="D234" s="529"/>
      <c r="E234" s="533" t="s">
        <v>3519</v>
      </c>
      <c r="F234" s="533" t="s">
        <v>3518</v>
      </c>
      <c r="G234" s="529"/>
      <c r="H234" s="529"/>
      <c r="I234" s="529"/>
      <c r="J234" s="529"/>
      <c r="K234" s="529"/>
      <c r="L234" s="529"/>
      <c r="M234" s="529"/>
      <c r="N234" s="529"/>
      <c r="O234" s="529"/>
      <c r="P234" s="529"/>
      <c r="Q234" s="529"/>
      <c r="R234" s="529"/>
      <c r="S234" s="529"/>
      <c r="T234" s="529"/>
      <c r="U234" s="529"/>
      <c r="V234" s="529"/>
      <c r="W234" s="529"/>
      <c r="X234" s="529"/>
      <c r="Y234" s="529"/>
      <c r="Z234" s="529"/>
      <c r="AA234" s="509" t="s">
        <v>3598</v>
      </c>
      <c r="AB234" s="539">
        <v>492.0</v>
      </c>
      <c r="AC234" s="529"/>
      <c r="AD234" s="529"/>
      <c r="AE234" s="529"/>
      <c r="AF234" s="529"/>
      <c r="AG234" s="529"/>
      <c r="AH234" s="529"/>
      <c r="AI234" s="529"/>
      <c r="AJ234" s="529"/>
      <c r="AK234" s="529"/>
      <c r="AL234" s="529"/>
      <c r="AM234" s="533" t="s">
        <v>4255</v>
      </c>
      <c r="AN234" s="533" t="s">
        <v>2779</v>
      </c>
      <c r="AO234" s="529"/>
      <c r="AP234" s="529"/>
      <c r="AQ234" s="529"/>
      <c r="AR234" s="529"/>
    </row>
    <row r="235" ht="12.75" customHeight="1">
      <c r="A235" s="529"/>
      <c r="B235" s="529"/>
      <c r="C235" s="529"/>
      <c r="D235" s="529"/>
      <c r="E235" s="533" t="s">
        <v>3522</v>
      </c>
      <c r="F235" s="533" t="s">
        <v>3521</v>
      </c>
      <c r="G235" s="529"/>
      <c r="H235" s="529"/>
      <c r="I235" s="529"/>
      <c r="J235" s="529"/>
      <c r="K235" s="529"/>
      <c r="L235" s="529"/>
      <c r="M235" s="529"/>
      <c r="N235" s="529"/>
      <c r="O235" s="529"/>
      <c r="P235" s="529"/>
      <c r="Q235" s="529"/>
      <c r="R235" s="529"/>
      <c r="S235" s="529"/>
      <c r="T235" s="529"/>
      <c r="U235" s="529"/>
      <c r="V235" s="529"/>
      <c r="W235" s="529"/>
      <c r="X235" s="529"/>
      <c r="Y235" s="529"/>
      <c r="Z235" s="529"/>
      <c r="AA235" s="509" t="s">
        <v>3599</v>
      </c>
      <c r="AB235" s="539">
        <v>462.0</v>
      </c>
      <c r="AC235" s="529"/>
      <c r="AD235" s="529"/>
      <c r="AE235" s="529"/>
      <c r="AF235" s="529"/>
      <c r="AG235" s="529"/>
      <c r="AH235" s="529"/>
      <c r="AI235" s="529"/>
      <c r="AJ235" s="529"/>
      <c r="AK235" s="529"/>
      <c r="AL235" s="529"/>
      <c r="AM235" s="533" t="s">
        <v>4256</v>
      </c>
      <c r="AN235" s="533" t="s">
        <v>2802</v>
      </c>
      <c r="AO235" s="529"/>
      <c r="AP235" s="529"/>
      <c r="AQ235" s="529"/>
      <c r="AR235" s="529"/>
    </row>
    <row r="236" ht="12.75" customHeight="1">
      <c r="A236" s="529"/>
      <c r="B236" s="529"/>
      <c r="C236" s="529"/>
      <c r="D236" s="529"/>
      <c r="E236" s="533" t="s">
        <v>3525</v>
      </c>
      <c r="F236" s="533" t="s">
        <v>3524</v>
      </c>
      <c r="G236" s="529"/>
      <c r="H236" s="529"/>
      <c r="I236" s="529"/>
      <c r="J236" s="529"/>
      <c r="K236" s="529"/>
      <c r="L236" s="529"/>
      <c r="M236" s="529"/>
      <c r="N236" s="529"/>
      <c r="O236" s="529"/>
      <c r="P236" s="529"/>
      <c r="Q236" s="529"/>
      <c r="R236" s="529"/>
      <c r="S236" s="529"/>
      <c r="T236" s="529"/>
      <c r="U236" s="529"/>
      <c r="V236" s="529"/>
      <c r="W236" s="529"/>
      <c r="X236" s="529"/>
      <c r="Y236" s="529"/>
      <c r="Z236" s="529"/>
      <c r="AA236" s="509" t="s">
        <v>3600</v>
      </c>
      <c r="AB236" s="539">
        <v>498.0</v>
      </c>
      <c r="AC236" s="529"/>
      <c r="AD236" s="529"/>
      <c r="AE236" s="529"/>
      <c r="AF236" s="529"/>
      <c r="AG236" s="529"/>
      <c r="AH236" s="529"/>
      <c r="AI236" s="529"/>
      <c r="AJ236" s="529"/>
      <c r="AK236" s="529"/>
      <c r="AL236" s="529"/>
      <c r="AM236" s="533" t="s">
        <v>4257</v>
      </c>
      <c r="AN236" s="533" t="s">
        <v>2825</v>
      </c>
      <c r="AO236" s="529"/>
      <c r="AP236" s="529"/>
      <c r="AQ236" s="529"/>
      <c r="AR236" s="529"/>
    </row>
    <row r="237" ht="12.75" customHeight="1">
      <c r="A237" s="529"/>
      <c r="B237" s="529"/>
      <c r="C237" s="529"/>
      <c r="D237" s="529"/>
      <c r="E237" s="533" t="s">
        <v>884</v>
      </c>
      <c r="F237" s="533" t="s">
        <v>883</v>
      </c>
      <c r="G237" s="529"/>
      <c r="H237" s="529"/>
      <c r="I237" s="529"/>
      <c r="J237" s="529"/>
      <c r="K237" s="529"/>
      <c r="L237" s="529"/>
      <c r="M237" s="529"/>
      <c r="N237" s="529"/>
      <c r="O237" s="529"/>
      <c r="P237" s="529"/>
      <c r="Q237" s="529"/>
      <c r="R237" s="529"/>
      <c r="S237" s="529"/>
      <c r="T237" s="529"/>
      <c r="U237" s="529"/>
      <c r="V237" s="529"/>
      <c r="W237" s="529"/>
      <c r="X237" s="529"/>
      <c r="Y237" s="529"/>
      <c r="Z237" s="529"/>
      <c r="AA237" s="509" t="s">
        <v>3601</v>
      </c>
      <c r="AB237" s="539">
        <v>504.0</v>
      </c>
      <c r="AC237" s="529"/>
      <c r="AD237" s="529"/>
      <c r="AE237" s="529"/>
      <c r="AF237" s="529"/>
      <c r="AG237" s="529"/>
      <c r="AH237" s="529"/>
      <c r="AI237" s="529"/>
      <c r="AJ237" s="529"/>
      <c r="AK237" s="529"/>
      <c r="AL237" s="529"/>
      <c r="AM237" s="533" t="s">
        <v>4258</v>
      </c>
      <c r="AN237" s="533" t="s">
        <v>2848</v>
      </c>
      <c r="AO237" s="529"/>
      <c r="AP237" s="529"/>
      <c r="AQ237" s="529"/>
      <c r="AR237" s="529"/>
    </row>
    <row r="238" ht="12.75" customHeight="1">
      <c r="A238" s="529"/>
      <c r="B238" s="529"/>
      <c r="C238" s="529"/>
      <c r="D238" s="529"/>
      <c r="E238" s="533" t="s">
        <v>964</v>
      </c>
      <c r="F238" s="533" t="s">
        <v>963</v>
      </c>
      <c r="G238" s="529"/>
      <c r="H238" s="529"/>
      <c r="I238" s="529"/>
      <c r="J238" s="529"/>
      <c r="K238" s="529"/>
      <c r="L238" s="529"/>
      <c r="M238" s="529"/>
      <c r="N238" s="529"/>
      <c r="O238" s="529"/>
      <c r="P238" s="529"/>
      <c r="Q238" s="529"/>
      <c r="R238" s="529"/>
      <c r="S238" s="529"/>
      <c r="T238" s="529"/>
      <c r="U238" s="529"/>
      <c r="V238" s="529"/>
      <c r="W238" s="529"/>
      <c r="X238" s="529"/>
      <c r="Y238" s="529"/>
      <c r="Z238" s="529"/>
      <c r="AA238" s="509" t="s">
        <v>3602</v>
      </c>
      <c r="AB238" s="539">
        <v>496.0</v>
      </c>
      <c r="AC238" s="529"/>
      <c r="AD238" s="529"/>
      <c r="AE238" s="529"/>
      <c r="AF238" s="529"/>
      <c r="AG238" s="529"/>
      <c r="AH238" s="529"/>
      <c r="AI238" s="529"/>
      <c r="AJ238" s="529"/>
      <c r="AK238" s="529"/>
      <c r="AL238" s="529"/>
      <c r="AM238" s="533" t="s">
        <v>4259</v>
      </c>
      <c r="AN238" s="533" t="s">
        <v>2871</v>
      </c>
      <c r="AO238" s="529"/>
      <c r="AP238" s="529"/>
      <c r="AQ238" s="529"/>
      <c r="AR238" s="529"/>
    </row>
    <row r="239" ht="12.75" customHeight="1">
      <c r="A239" s="529"/>
      <c r="B239" s="529"/>
      <c r="C239" s="529"/>
      <c r="D239" s="529"/>
      <c r="E239" s="533" t="s">
        <v>1044</v>
      </c>
      <c r="F239" s="533" t="s">
        <v>1043</v>
      </c>
      <c r="G239" s="529"/>
      <c r="H239" s="529"/>
      <c r="I239" s="529"/>
      <c r="J239" s="529"/>
      <c r="K239" s="529"/>
      <c r="L239" s="529"/>
      <c r="M239" s="529"/>
      <c r="N239" s="529"/>
      <c r="O239" s="529"/>
      <c r="P239" s="529"/>
      <c r="Q239" s="529"/>
      <c r="R239" s="529"/>
      <c r="S239" s="529"/>
      <c r="T239" s="529"/>
      <c r="U239" s="529"/>
      <c r="V239" s="529"/>
      <c r="W239" s="529"/>
      <c r="X239" s="529"/>
      <c r="Y239" s="529"/>
      <c r="Z239" s="529"/>
      <c r="AA239" s="509" t="s">
        <v>3603</v>
      </c>
      <c r="AB239" s="539">
        <v>499.0</v>
      </c>
      <c r="AC239" s="529"/>
      <c r="AD239" s="529"/>
      <c r="AE239" s="529"/>
      <c r="AF239" s="529"/>
      <c r="AG239" s="529"/>
      <c r="AH239" s="529"/>
      <c r="AI239" s="529"/>
      <c r="AJ239" s="529"/>
      <c r="AK239" s="529"/>
      <c r="AL239" s="529"/>
      <c r="AM239" s="533" t="s">
        <v>4260</v>
      </c>
      <c r="AN239" s="533" t="s">
        <v>885</v>
      </c>
      <c r="AO239" s="529"/>
      <c r="AP239" s="529"/>
      <c r="AQ239" s="529"/>
      <c r="AR239" s="529"/>
    </row>
    <row r="240" ht="12.75" customHeight="1">
      <c r="A240" s="529"/>
      <c r="B240" s="529"/>
      <c r="C240" s="529"/>
      <c r="D240" s="529"/>
      <c r="E240" s="533" t="s">
        <v>1124</v>
      </c>
      <c r="F240" s="533" t="s">
        <v>1123</v>
      </c>
      <c r="G240" s="529"/>
      <c r="H240" s="529"/>
      <c r="I240" s="529"/>
      <c r="J240" s="529"/>
      <c r="K240" s="529"/>
      <c r="L240" s="529"/>
      <c r="M240" s="529"/>
      <c r="N240" s="529"/>
      <c r="O240" s="529"/>
      <c r="P240" s="529"/>
      <c r="Q240" s="529"/>
      <c r="R240" s="529"/>
      <c r="S240" s="529"/>
      <c r="T240" s="529"/>
      <c r="U240" s="529"/>
      <c r="V240" s="529"/>
      <c r="W240" s="529"/>
      <c r="X240" s="529"/>
      <c r="Y240" s="529"/>
      <c r="Z240" s="529"/>
      <c r="AA240" s="509" t="s">
        <v>3604</v>
      </c>
      <c r="AB240" s="539">
        <v>500.0</v>
      </c>
      <c r="AC240" s="529"/>
      <c r="AD240" s="529"/>
      <c r="AE240" s="529"/>
      <c r="AF240" s="529"/>
      <c r="AG240" s="529"/>
      <c r="AH240" s="529"/>
      <c r="AI240" s="529"/>
      <c r="AJ240" s="529"/>
      <c r="AK240" s="529"/>
      <c r="AL240" s="529"/>
      <c r="AM240" s="533" t="s">
        <v>4261</v>
      </c>
      <c r="AN240" s="533" t="s">
        <v>965</v>
      </c>
      <c r="AO240" s="529"/>
      <c r="AP240" s="529"/>
      <c r="AQ240" s="529"/>
      <c r="AR240" s="529"/>
    </row>
    <row r="241" ht="12.75" customHeight="1">
      <c r="A241" s="529"/>
      <c r="B241" s="529"/>
      <c r="C241" s="529"/>
      <c r="D241" s="529"/>
      <c r="E241" s="533" t="s">
        <v>1202</v>
      </c>
      <c r="F241" s="533" t="s">
        <v>1201</v>
      </c>
      <c r="G241" s="529"/>
      <c r="H241" s="529"/>
      <c r="I241" s="529"/>
      <c r="J241" s="529"/>
      <c r="K241" s="529"/>
      <c r="L241" s="529"/>
      <c r="M241" s="529"/>
      <c r="N241" s="529"/>
      <c r="O241" s="529"/>
      <c r="P241" s="529"/>
      <c r="Q241" s="529"/>
      <c r="R241" s="529"/>
      <c r="S241" s="529"/>
      <c r="T241" s="529"/>
      <c r="U241" s="529"/>
      <c r="V241" s="529"/>
      <c r="W241" s="529"/>
      <c r="X241" s="529"/>
      <c r="Y241" s="529"/>
      <c r="Z241" s="529"/>
      <c r="AA241" s="509" t="s">
        <v>3605</v>
      </c>
      <c r="AB241" s="539">
        <v>400.0</v>
      </c>
      <c r="AC241" s="529"/>
      <c r="AD241" s="529"/>
      <c r="AE241" s="529"/>
      <c r="AF241" s="529"/>
      <c r="AG241" s="529"/>
      <c r="AH241" s="529"/>
      <c r="AI241" s="529"/>
      <c r="AJ241" s="529"/>
      <c r="AK241" s="529"/>
      <c r="AL241" s="529"/>
      <c r="AM241" s="533" t="s">
        <v>4262</v>
      </c>
      <c r="AN241" s="533" t="s">
        <v>1045</v>
      </c>
      <c r="AO241" s="529"/>
      <c r="AP241" s="529"/>
      <c r="AQ241" s="529"/>
      <c r="AR241" s="529"/>
    </row>
    <row r="242" ht="12.75" customHeight="1">
      <c r="A242" s="529"/>
      <c r="B242" s="529"/>
      <c r="C242" s="529"/>
      <c r="D242" s="529"/>
      <c r="E242" s="533" t="s">
        <v>1279</v>
      </c>
      <c r="F242" s="533" t="s">
        <v>1278</v>
      </c>
      <c r="G242" s="529"/>
      <c r="H242" s="529"/>
      <c r="I242" s="529"/>
      <c r="J242" s="529"/>
      <c r="K242" s="529"/>
      <c r="L242" s="529"/>
      <c r="M242" s="529"/>
      <c r="N242" s="529"/>
      <c r="O242" s="529"/>
      <c r="P242" s="529"/>
      <c r="Q242" s="529"/>
      <c r="R242" s="529"/>
      <c r="S242" s="529"/>
      <c r="T242" s="529"/>
      <c r="U242" s="529"/>
      <c r="V242" s="529"/>
      <c r="W242" s="529"/>
      <c r="X242" s="529"/>
      <c r="Y242" s="529"/>
      <c r="Z242" s="529"/>
      <c r="AA242" s="509" t="s">
        <v>3606</v>
      </c>
      <c r="AB242" s="539">
        <v>418.0</v>
      </c>
      <c r="AC242" s="529"/>
      <c r="AD242" s="529"/>
      <c r="AE242" s="529"/>
      <c r="AF242" s="529"/>
      <c r="AG242" s="529"/>
      <c r="AH242" s="529"/>
      <c r="AI242" s="529"/>
      <c r="AJ242" s="529"/>
      <c r="AK242" s="529"/>
      <c r="AL242" s="529"/>
      <c r="AM242" s="533" t="s">
        <v>4263</v>
      </c>
      <c r="AN242" s="533" t="s">
        <v>1125</v>
      </c>
      <c r="AO242" s="529"/>
      <c r="AP242" s="529"/>
      <c r="AQ242" s="529"/>
      <c r="AR242" s="529"/>
    </row>
    <row r="243" ht="12.75" customHeight="1">
      <c r="A243" s="529"/>
      <c r="B243" s="529"/>
      <c r="C243" s="529"/>
      <c r="D243" s="529"/>
      <c r="E243" s="533" t="s">
        <v>1352</v>
      </c>
      <c r="F243" s="533" t="s">
        <v>1351</v>
      </c>
      <c r="G243" s="529"/>
      <c r="H243" s="529"/>
      <c r="I243" s="529"/>
      <c r="J243" s="529"/>
      <c r="K243" s="529"/>
      <c r="L243" s="529"/>
      <c r="M243" s="529"/>
      <c r="N243" s="529"/>
      <c r="O243" s="529"/>
      <c r="P243" s="529"/>
      <c r="Q243" s="529"/>
      <c r="R243" s="529"/>
      <c r="S243" s="529"/>
      <c r="T243" s="529"/>
      <c r="U243" s="529"/>
      <c r="V243" s="529"/>
      <c r="W243" s="529"/>
      <c r="X243" s="529"/>
      <c r="Y243" s="529"/>
      <c r="Z243" s="529"/>
      <c r="AA243" s="509" t="s">
        <v>3607</v>
      </c>
      <c r="AB243" s="539">
        <v>428.0</v>
      </c>
      <c r="AC243" s="529"/>
      <c r="AD243" s="529"/>
      <c r="AE243" s="529"/>
      <c r="AF243" s="529"/>
      <c r="AG243" s="529"/>
      <c r="AH243" s="529"/>
      <c r="AI243" s="529"/>
      <c r="AJ243" s="529"/>
      <c r="AK243" s="529"/>
      <c r="AL243" s="529"/>
      <c r="AM243" s="533" t="s">
        <v>4264</v>
      </c>
      <c r="AN243" s="533" t="s">
        <v>1203</v>
      </c>
      <c r="AO243" s="529"/>
      <c r="AP243" s="529"/>
      <c r="AQ243" s="529"/>
      <c r="AR243" s="529"/>
    </row>
    <row r="244" ht="12.75" customHeight="1">
      <c r="A244" s="529"/>
      <c r="B244" s="529"/>
      <c r="C244" s="529"/>
      <c r="D244" s="529"/>
      <c r="E244" s="533" t="s">
        <v>1424</v>
      </c>
      <c r="F244" s="533" t="s">
        <v>1423</v>
      </c>
      <c r="G244" s="529"/>
      <c r="H244" s="529"/>
      <c r="I244" s="529"/>
      <c r="J244" s="529"/>
      <c r="K244" s="529"/>
      <c r="L244" s="529"/>
      <c r="M244" s="529"/>
      <c r="N244" s="529"/>
      <c r="O244" s="529"/>
      <c r="P244" s="529"/>
      <c r="Q244" s="529"/>
      <c r="R244" s="529"/>
      <c r="S244" s="529"/>
      <c r="T244" s="529"/>
      <c r="U244" s="529"/>
      <c r="V244" s="529"/>
      <c r="W244" s="529"/>
      <c r="X244" s="529"/>
      <c r="Y244" s="529"/>
      <c r="Z244" s="529"/>
      <c r="AA244" s="509" t="s">
        <v>3608</v>
      </c>
      <c r="AB244" s="539">
        <v>440.0</v>
      </c>
      <c r="AC244" s="529"/>
      <c r="AD244" s="529"/>
      <c r="AE244" s="529"/>
      <c r="AF244" s="529"/>
      <c r="AG244" s="529"/>
      <c r="AH244" s="529"/>
      <c r="AI244" s="529"/>
      <c r="AJ244" s="529"/>
      <c r="AK244" s="529"/>
      <c r="AL244" s="529"/>
      <c r="AM244" s="533" t="s">
        <v>4265</v>
      </c>
      <c r="AN244" s="533" t="s">
        <v>1280</v>
      </c>
      <c r="AO244" s="529"/>
      <c r="AP244" s="529"/>
      <c r="AQ244" s="529"/>
      <c r="AR244" s="529"/>
    </row>
    <row r="245" ht="12.75" customHeight="1">
      <c r="A245" s="529"/>
      <c r="B245" s="529"/>
      <c r="C245" s="529"/>
      <c r="D245" s="529"/>
      <c r="E245" s="533" t="s">
        <v>1493</v>
      </c>
      <c r="F245" s="533" t="s">
        <v>1492</v>
      </c>
      <c r="G245" s="529"/>
      <c r="H245" s="529"/>
      <c r="I245" s="529"/>
      <c r="J245" s="529"/>
      <c r="K245" s="529"/>
      <c r="L245" s="529"/>
      <c r="M245" s="529"/>
      <c r="N245" s="529"/>
      <c r="O245" s="529"/>
      <c r="P245" s="529"/>
      <c r="Q245" s="529"/>
      <c r="R245" s="529"/>
      <c r="S245" s="529"/>
      <c r="T245" s="529"/>
      <c r="U245" s="529"/>
      <c r="V245" s="529"/>
      <c r="W245" s="529"/>
      <c r="X245" s="529"/>
      <c r="Y245" s="529"/>
      <c r="Z245" s="529"/>
      <c r="AA245" s="509" t="s">
        <v>3609</v>
      </c>
      <c r="AB245" s="539">
        <v>434.0</v>
      </c>
      <c r="AC245" s="529"/>
      <c r="AD245" s="529"/>
      <c r="AE245" s="529"/>
      <c r="AF245" s="529"/>
      <c r="AG245" s="529"/>
      <c r="AH245" s="529"/>
      <c r="AI245" s="529"/>
      <c r="AJ245" s="529"/>
      <c r="AK245" s="529"/>
      <c r="AL245" s="529"/>
      <c r="AM245" s="533" t="s">
        <v>4266</v>
      </c>
      <c r="AN245" s="533" t="s">
        <v>1353</v>
      </c>
      <c r="AO245" s="529"/>
      <c r="AP245" s="529"/>
      <c r="AQ245" s="529"/>
      <c r="AR245" s="529"/>
    </row>
    <row r="246" ht="12.75" customHeight="1">
      <c r="A246" s="529"/>
      <c r="B246" s="529"/>
      <c r="C246" s="529"/>
      <c r="D246" s="529"/>
      <c r="E246" s="533" t="s">
        <v>1559</v>
      </c>
      <c r="F246" s="533" t="s">
        <v>1558</v>
      </c>
      <c r="G246" s="529"/>
      <c r="H246" s="529"/>
      <c r="I246" s="529"/>
      <c r="J246" s="529"/>
      <c r="K246" s="529"/>
      <c r="L246" s="529"/>
      <c r="M246" s="529"/>
      <c r="N246" s="529"/>
      <c r="O246" s="529"/>
      <c r="P246" s="529"/>
      <c r="Q246" s="529"/>
      <c r="R246" s="529"/>
      <c r="S246" s="529"/>
      <c r="T246" s="529"/>
      <c r="U246" s="529"/>
      <c r="V246" s="529"/>
      <c r="W246" s="529"/>
      <c r="X246" s="529"/>
      <c r="Y246" s="529"/>
      <c r="Z246" s="529"/>
      <c r="AA246" s="509" t="s">
        <v>3610</v>
      </c>
      <c r="AB246" s="539">
        <v>438.0</v>
      </c>
      <c r="AC246" s="529"/>
      <c r="AD246" s="529"/>
      <c r="AE246" s="529"/>
      <c r="AF246" s="529"/>
      <c r="AG246" s="529"/>
      <c r="AH246" s="529"/>
      <c r="AI246" s="529"/>
      <c r="AJ246" s="529"/>
      <c r="AK246" s="529"/>
      <c r="AL246" s="529"/>
      <c r="AM246" s="533" t="s">
        <v>4267</v>
      </c>
      <c r="AN246" s="533" t="s">
        <v>1425</v>
      </c>
      <c r="AO246" s="529"/>
      <c r="AP246" s="529"/>
      <c r="AQ246" s="529"/>
      <c r="AR246" s="529"/>
    </row>
    <row r="247" ht="12.75" customHeight="1">
      <c r="A247" s="529"/>
      <c r="B247" s="529"/>
      <c r="C247" s="529"/>
      <c r="D247" s="529"/>
      <c r="E247" s="533" t="s">
        <v>1623</v>
      </c>
      <c r="F247" s="533" t="s">
        <v>1622</v>
      </c>
      <c r="G247" s="529"/>
      <c r="H247" s="529"/>
      <c r="I247" s="529"/>
      <c r="J247" s="529"/>
      <c r="K247" s="529"/>
      <c r="L247" s="529"/>
      <c r="M247" s="529"/>
      <c r="N247" s="529"/>
      <c r="O247" s="529"/>
      <c r="P247" s="529"/>
      <c r="Q247" s="529"/>
      <c r="R247" s="529"/>
      <c r="S247" s="529"/>
      <c r="T247" s="529"/>
      <c r="U247" s="529"/>
      <c r="V247" s="529"/>
      <c r="W247" s="529"/>
      <c r="X247" s="529"/>
      <c r="Y247" s="529"/>
      <c r="Z247" s="529"/>
      <c r="AA247" s="509" t="s">
        <v>3611</v>
      </c>
      <c r="AB247" s="539">
        <v>430.0</v>
      </c>
      <c r="AC247" s="529"/>
      <c r="AD247" s="529"/>
      <c r="AE247" s="529"/>
      <c r="AF247" s="529"/>
      <c r="AG247" s="529"/>
      <c r="AH247" s="529"/>
      <c r="AI247" s="529"/>
      <c r="AJ247" s="529"/>
      <c r="AK247" s="529"/>
      <c r="AL247" s="529"/>
      <c r="AM247" s="533" t="s">
        <v>4268</v>
      </c>
      <c r="AN247" s="533" t="s">
        <v>1494</v>
      </c>
      <c r="AO247" s="529"/>
      <c r="AP247" s="529"/>
      <c r="AQ247" s="529"/>
      <c r="AR247" s="529"/>
    </row>
    <row r="248" ht="12.75" customHeight="1">
      <c r="A248" s="529"/>
      <c r="B248" s="529"/>
      <c r="C248" s="529"/>
      <c r="D248" s="529"/>
      <c r="E248" s="533" t="s">
        <v>4269</v>
      </c>
      <c r="F248" s="533" t="s">
        <v>4270</v>
      </c>
      <c r="G248" s="529"/>
      <c r="H248" s="529"/>
      <c r="I248" s="529"/>
      <c r="J248" s="529"/>
      <c r="K248" s="529"/>
      <c r="L248" s="529"/>
      <c r="M248" s="529"/>
      <c r="N248" s="529"/>
      <c r="O248" s="529"/>
      <c r="P248" s="529"/>
      <c r="Q248" s="529"/>
      <c r="R248" s="529"/>
      <c r="S248" s="529"/>
      <c r="T248" s="529"/>
      <c r="U248" s="529"/>
      <c r="V248" s="529"/>
      <c r="W248" s="529"/>
      <c r="X248" s="529"/>
      <c r="Y248" s="529"/>
      <c r="Z248" s="529"/>
      <c r="AA248" s="509" t="s">
        <v>3612</v>
      </c>
      <c r="AB248" s="539">
        <v>642.0</v>
      </c>
      <c r="AC248" s="529"/>
      <c r="AD248" s="529"/>
      <c r="AE248" s="529"/>
      <c r="AF248" s="529"/>
      <c r="AG248" s="529"/>
      <c r="AH248" s="529"/>
      <c r="AI248" s="529"/>
      <c r="AJ248" s="529"/>
      <c r="AK248" s="529"/>
      <c r="AL248" s="529"/>
      <c r="AM248" s="533" t="s">
        <v>4271</v>
      </c>
      <c r="AN248" s="533" t="s">
        <v>1560</v>
      </c>
      <c r="AO248" s="529"/>
      <c r="AP248" s="529"/>
      <c r="AQ248" s="529"/>
      <c r="AR248" s="529"/>
    </row>
    <row r="249" ht="12.75" customHeight="1">
      <c r="A249" s="529"/>
      <c r="B249" s="529"/>
      <c r="C249" s="529"/>
      <c r="D249" s="529"/>
      <c r="E249" s="533" t="s">
        <v>1686</v>
      </c>
      <c r="F249" s="533" t="s">
        <v>1685</v>
      </c>
      <c r="G249" s="529"/>
      <c r="H249" s="529"/>
      <c r="I249" s="529"/>
      <c r="J249" s="529"/>
      <c r="K249" s="529"/>
      <c r="L249" s="529"/>
      <c r="M249" s="529"/>
      <c r="N249" s="529"/>
      <c r="O249" s="529"/>
      <c r="P249" s="529"/>
      <c r="Q249" s="529"/>
      <c r="R249" s="529"/>
      <c r="S249" s="529"/>
      <c r="T249" s="529"/>
      <c r="U249" s="529"/>
      <c r="V249" s="529"/>
      <c r="W249" s="529"/>
      <c r="X249" s="529"/>
      <c r="Y249" s="529"/>
      <c r="Z249" s="529"/>
      <c r="AA249" s="509" t="s">
        <v>3613</v>
      </c>
      <c r="AB249" s="539">
        <v>442.0</v>
      </c>
      <c r="AC249" s="529"/>
      <c r="AD249" s="529"/>
      <c r="AE249" s="529"/>
      <c r="AF249" s="529"/>
      <c r="AG249" s="529"/>
      <c r="AH249" s="529"/>
      <c r="AI249" s="529"/>
      <c r="AJ249" s="529"/>
      <c r="AK249" s="529"/>
      <c r="AL249" s="529"/>
      <c r="AM249" s="533" t="s">
        <v>4272</v>
      </c>
      <c r="AN249" s="533" t="s">
        <v>1624</v>
      </c>
      <c r="AO249" s="529"/>
      <c r="AP249" s="529"/>
      <c r="AQ249" s="529"/>
      <c r="AR249" s="529"/>
    </row>
    <row r="250" ht="12.75" customHeight="1">
      <c r="A250" s="529"/>
      <c r="B250" s="529"/>
      <c r="C250" s="529"/>
      <c r="D250" s="529"/>
      <c r="E250" s="533" t="s">
        <v>1747</v>
      </c>
      <c r="F250" s="533" t="s">
        <v>1746</v>
      </c>
      <c r="G250" s="529"/>
      <c r="H250" s="529"/>
      <c r="I250" s="529"/>
      <c r="J250" s="529"/>
      <c r="K250" s="529"/>
      <c r="L250" s="529"/>
      <c r="M250" s="529"/>
      <c r="N250" s="529"/>
      <c r="O250" s="529"/>
      <c r="P250" s="529"/>
      <c r="Q250" s="529"/>
      <c r="R250" s="529"/>
      <c r="S250" s="529"/>
      <c r="T250" s="529"/>
      <c r="U250" s="529"/>
      <c r="V250" s="529"/>
      <c r="W250" s="529"/>
      <c r="X250" s="529"/>
      <c r="Y250" s="529"/>
      <c r="Z250" s="529"/>
      <c r="AA250" s="509" t="s">
        <v>3614</v>
      </c>
      <c r="AB250" s="539">
        <v>646.0</v>
      </c>
      <c r="AC250" s="529"/>
      <c r="AD250" s="529"/>
      <c r="AE250" s="529"/>
      <c r="AF250" s="529"/>
      <c r="AG250" s="529"/>
      <c r="AH250" s="529"/>
      <c r="AI250" s="529"/>
      <c r="AJ250" s="529"/>
      <c r="AK250" s="529"/>
      <c r="AL250" s="529"/>
      <c r="AM250" s="533" t="s">
        <v>4273</v>
      </c>
      <c r="AN250" s="533" t="s">
        <v>1687</v>
      </c>
      <c r="AO250" s="529"/>
      <c r="AP250" s="529"/>
      <c r="AQ250" s="529"/>
      <c r="AR250" s="529"/>
    </row>
    <row r="251" ht="12.75" customHeight="1">
      <c r="A251" s="529"/>
      <c r="B251" s="529"/>
      <c r="C251" s="529"/>
      <c r="D251" s="529"/>
      <c r="E251" s="533" t="s">
        <v>4274</v>
      </c>
      <c r="F251" s="533" t="s">
        <v>4275</v>
      </c>
      <c r="G251" s="529"/>
      <c r="H251" s="529"/>
      <c r="I251" s="529"/>
      <c r="J251" s="529"/>
      <c r="K251" s="529"/>
      <c r="L251" s="529"/>
      <c r="M251" s="529"/>
      <c r="N251" s="529"/>
      <c r="O251" s="529"/>
      <c r="P251" s="529"/>
      <c r="Q251" s="529"/>
      <c r="R251" s="529"/>
      <c r="S251" s="529"/>
      <c r="T251" s="529"/>
      <c r="U251" s="529"/>
      <c r="V251" s="529"/>
      <c r="W251" s="529"/>
      <c r="X251" s="529"/>
      <c r="Y251" s="529"/>
      <c r="Z251" s="529"/>
      <c r="AA251" s="509" t="s">
        <v>3615</v>
      </c>
      <c r="AB251" s="539">
        <v>426.0</v>
      </c>
      <c r="AC251" s="529"/>
      <c r="AD251" s="529"/>
      <c r="AE251" s="529"/>
      <c r="AF251" s="529"/>
      <c r="AG251" s="529"/>
      <c r="AH251" s="529"/>
      <c r="AI251" s="529"/>
      <c r="AJ251" s="529"/>
      <c r="AK251" s="529"/>
      <c r="AL251" s="529"/>
      <c r="AM251" s="533" t="s">
        <v>4276</v>
      </c>
      <c r="AN251" s="533" t="s">
        <v>1748</v>
      </c>
      <c r="AO251" s="529"/>
      <c r="AP251" s="529"/>
      <c r="AQ251" s="529"/>
      <c r="AR251" s="529"/>
    </row>
    <row r="252" ht="12.75" customHeight="1">
      <c r="A252" s="529"/>
      <c r="B252" s="529"/>
      <c r="C252" s="529"/>
      <c r="D252" s="529"/>
      <c r="E252" s="533" t="s">
        <v>4277</v>
      </c>
      <c r="F252" s="533" t="s">
        <v>4278</v>
      </c>
      <c r="G252" s="529"/>
      <c r="H252" s="529"/>
      <c r="I252" s="529"/>
      <c r="J252" s="529"/>
      <c r="K252" s="529"/>
      <c r="L252" s="529"/>
      <c r="M252" s="529"/>
      <c r="N252" s="529"/>
      <c r="O252" s="529"/>
      <c r="P252" s="529"/>
      <c r="Q252" s="529"/>
      <c r="R252" s="529"/>
      <c r="S252" s="529"/>
      <c r="T252" s="529"/>
      <c r="U252" s="529"/>
      <c r="V252" s="529"/>
      <c r="W252" s="529"/>
      <c r="X252" s="529"/>
      <c r="Y252" s="529"/>
      <c r="Z252" s="529"/>
      <c r="AA252" s="509" t="s">
        <v>3616</v>
      </c>
      <c r="AB252" s="539">
        <v>422.0</v>
      </c>
      <c r="AC252" s="529"/>
      <c r="AD252" s="529"/>
      <c r="AE252" s="529"/>
      <c r="AF252" s="529"/>
      <c r="AG252" s="529"/>
      <c r="AH252" s="529"/>
      <c r="AI252" s="529"/>
      <c r="AJ252" s="529"/>
      <c r="AK252" s="529"/>
      <c r="AL252" s="529"/>
      <c r="AM252" s="533" t="s">
        <v>4279</v>
      </c>
      <c r="AN252" s="533" t="s">
        <v>1810</v>
      </c>
      <c r="AO252" s="529"/>
      <c r="AP252" s="529"/>
      <c r="AQ252" s="529"/>
      <c r="AR252" s="529"/>
    </row>
    <row r="253" ht="12.75" customHeight="1">
      <c r="A253" s="529"/>
      <c r="B253" s="529"/>
      <c r="C253" s="529"/>
      <c r="D253" s="529"/>
      <c r="E253" s="533" t="s">
        <v>4280</v>
      </c>
      <c r="F253" s="533" t="s">
        <v>1808</v>
      </c>
      <c r="G253" s="529"/>
      <c r="H253" s="529"/>
      <c r="I253" s="529"/>
      <c r="J253" s="529"/>
      <c r="K253" s="529"/>
      <c r="L253" s="529"/>
      <c r="M253" s="529"/>
      <c r="N253" s="529"/>
      <c r="O253" s="529"/>
      <c r="P253" s="529"/>
      <c r="Q253" s="529"/>
      <c r="R253" s="529"/>
      <c r="S253" s="529"/>
      <c r="T253" s="529"/>
      <c r="U253" s="529"/>
      <c r="V253" s="529"/>
      <c r="W253" s="529"/>
      <c r="X253" s="529"/>
      <c r="Y253" s="529"/>
      <c r="Z253" s="529"/>
      <c r="AA253" s="509" t="s">
        <v>3617</v>
      </c>
      <c r="AB253" s="539">
        <v>638.0</v>
      </c>
      <c r="AC253" s="529"/>
      <c r="AD253" s="529"/>
      <c r="AE253" s="529"/>
      <c r="AF253" s="529"/>
      <c r="AG253" s="529"/>
      <c r="AH253" s="529"/>
      <c r="AI253" s="529"/>
      <c r="AJ253" s="529"/>
      <c r="AK253" s="529"/>
      <c r="AL253" s="529"/>
      <c r="AM253" s="533" t="s">
        <v>4281</v>
      </c>
      <c r="AN253" s="533" t="s">
        <v>1872</v>
      </c>
      <c r="AO253" s="529"/>
      <c r="AP253" s="529"/>
      <c r="AQ253" s="529"/>
      <c r="AR253" s="529"/>
    </row>
    <row r="254" ht="12.75" customHeight="1">
      <c r="A254" s="529"/>
      <c r="B254" s="529"/>
      <c r="C254" s="529"/>
      <c r="D254" s="529"/>
      <c r="E254" s="533" t="s">
        <v>4282</v>
      </c>
      <c r="F254" s="533" t="s">
        <v>1870</v>
      </c>
      <c r="G254" s="529"/>
      <c r="H254" s="529"/>
      <c r="I254" s="529"/>
      <c r="J254" s="529"/>
      <c r="K254" s="529"/>
      <c r="L254" s="529"/>
      <c r="M254" s="529"/>
      <c r="N254" s="529"/>
      <c r="O254" s="529"/>
      <c r="P254" s="529"/>
      <c r="Q254" s="529"/>
      <c r="R254" s="529"/>
      <c r="S254" s="529"/>
      <c r="T254" s="529"/>
      <c r="U254" s="529"/>
      <c r="V254" s="529"/>
      <c r="W254" s="529"/>
      <c r="X254" s="529"/>
      <c r="Y254" s="529"/>
      <c r="Z254" s="529"/>
      <c r="AA254" s="533" t="s">
        <v>3618</v>
      </c>
      <c r="AB254" s="539">
        <v>643.0</v>
      </c>
      <c r="AC254" s="529"/>
      <c r="AD254" s="529"/>
      <c r="AE254" s="529"/>
      <c r="AF254" s="529"/>
      <c r="AG254" s="529"/>
      <c r="AH254" s="529"/>
      <c r="AI254" s="529"/>
      <c r="AJ254" s="529"/>
      <c r="AK254" s="529"/>
      <c r="AL254" s="529"/>
      <c r="AM254" s="533" t="s">
        <v>4283</v>
      </c>
      <c r="AN254" s="533" t="s">
        <v>1933</v>
      </c>
      <c r="AO254" s="529"/>
      <c r="AP254" s="529"/>
      <c r="AQ254" s="529"/>
      <c r="AR254" s="529"/>
    </row>
    <row r="255" ht="12.75" customHeight="1">
      <c r="A255" s="529"/>
      <c r="B255" s="529"/>
      <c r="C255" s="529"/>
      <c r="D255" s="529"/>
      <c r="E255" s="533" t="s">
        <v>4284</v>
      </c>
      <c r="F255" s="533" t="s">
        <v>4285</v>
      </c>
      <c r="G255" s="529"/>
      <c r="H255" s="529"/>
      <c r="I255" s="529"/>
      <c r="J255" s="529"/>
      <c r="K255" s="529"/>
      <c r="L255" s="529"/>
      <c r="M255" s="529"/>
      <c r="N255" s="529"/>
      <c r="O255" s="529"/>
      <c r="P255" s="529"/>
      <c r="Q255" s="529"/>
      <c r="R255" s="529"/>
      <c r="S255" s="529"/>
      <c r="T255" s="529"/>
      <c r="U255" s="529"/>
      <c r="V255" s="529"/>
      <c r="W255" s="529"/>
      <c r="X255" s="529"/>
      <c r="Y255" s="529"/>
      <c r="Z255" s="529"/>
      <c r="AA255" s="533" t="s">
        <v>258</v>
      </c>
      <c r="AB255" s="533">
        <v>999.0</v>
      </c>
      <c r="AC255" s="529"/>
      <c r="AD255" s="529"/>
      <c r="AE255" s="529"/>
      <c r="AF255" s="529"/>
      <c r="AG255" s="529"/>
      <c r="AH255" s="529"/>
      <c r="AI255" s="529"/>
      <c r="AJ255" s="529"/>
      <c r="AK255" s="529"/>
      <c r="AL255" s="529"/>
      <c r="AM255" s="533" t="s">
        <v>4286</v>
      </c>
      <c r="AN255" s="533" t="s">
        <v>1994</v>
      </c>
      <c r="AO255" s="529"/>
      <c r="AP255" s="529"/>
      <c r="AQ255" s="529"/>
      <c r="AR255" s="529"/>
    </row>
    <row r="256" ht="12.75" customHeight="1">
      <c r="A256" s="529"/>
      <c r="B256" s="529"/>
      <c r="C256" s="529"/>
      <c r="D256" s="529"/>
      <c r="E256" s="533" t="s">
        <v>1932</v>
      </c>
      <c r="F256" s="533" t="s">
        <v>1931</v>
      </c>
      <c r="G256" s="529"/>
      <c r="H256" s="529"/>
      <c r="I256" s="529"/>
      <c r="J256" s="529"/>
      <c r="K256" s="529"/>
      <c r="L256" s="529"/>
      <c r="M256" s="529"/>
      <c r="N256" s="529"/>
      <c r="O256" s="529"/>
      <c r="P256" s="529"/>
      <c r="Q256" s="529"/>
      <c r="R256" s="529"/>
      <c r="S256" s="529"/>
      <c r="T256" s="529"/>
      <c r="U256" s="529"/>
      <c r="V256" s="529"/>
      <c r="W256" s="529"/>
      <c r="X256" s="529"/>
      <c r="Y256" s="529"/>
      <c r="Z256" s="529"/>
      <c r="AA256" s="529"/>
      <c r="AB256" s="529"/>
      <c r="AC256" s="529"/>
      <c r="AD256" s="529"/>
      <c r="AE256" s="529"/>
      <c r="AF256" s="529"/>
      <c r="AG256" s="529"/>
      <c r="AH256" s="529"/>
      <c r="AI256" s="529"/>
      <c r="AJ256" s="529"/>
      <c r="AK256" s="529"/>
      <c r="AL256" s="529"/>
      <c r="AM256" s="533" t="s">
        <v>4287</v>
      </c>
      <c r="AN256" s="533" t="s">
        <v>2054</v>
      </c>
      <c r="AO256" s="529"/>
      <c r="AP256" s="529"/>
      <c r="AQ256" s="529"/>
      <c r="AR256" s="529"/>
    </row>
    <row r="257" ht="12.75" customHeight="1">
      <c r="A257" s="529"/>
      <c r="B257" s="529"/>
      <c r="C257" s="529"/>
      <c r="D257" s="529"/>
      <c r="E257" s="533" t="s">
        <v>4288</v>
      </c>
      <c r="F257" s="533" t="s">
        <v>4289</v>
      </c>
      <c r="G257" s="529"/>
      <c r="H257" s="529"/>
      <c r="I257" s="529"/>
      <c r="J257" s="529"/>
      <c r="K257" s="529"/>
      <c r="L257" s="529"/>
      <c r="M257" s="529"/>
      <c r="N257" s="529"/>
      <c r="O257" s="529"/>
      <c r="P257" s="529"/>
      <c r="Q257" s="529"/>
      <c r="R257" s="529"/>
      <c r="S257" s="529"/>
      <c r="T257" s="529"/>
      <c r="U257" s="529"/>
      <c r="V257" s="529"/>
      <c r="W257" s="529"/>
      <c r="X257" s="529"/>
      <c r="Y257" s="529"/>
      <c r="Z257" s="529"/>
      <c r="AA257" s="529"/>
      <c r="AB257" s="529"/>
      <c r="AC257" s="529"/>
      <c r="AD257" s="529"/>
      <c r="AE257" s="529"/>
      <c r="AF257" s="529"/>
      <c r="AG257" s="529"/>
      <c r="AH257" s="529"/>
      <c r="AI257" s="529"/>
      <c r="AJ257" s="529"/>
      <c r="AK257" s="529"/>
      <c r="AL257" s="529"/>
      <c r="AM257" s="533" t="s">
        <v>4290</v>
      </c>
      <c r="AN257" s="533" t="s">
        <v>2112</v>
      </c>
      <c r="AO257" s="529"/>
      <c r="AP257" s="529"/>
      <c r="AQ257" s="529"/>
      <c r="AR257" s="529"/>
    </row>
    <row r="258" ht="12.75" customHeight="1">
      <c r="A258" s="529"/>
      <c r="B258" s="529"/>
      <c r="C258" s="529"/>
      <c r="D258" s="529"/>
      <c r="E258" s="533" t="s">
        <v>4291</v>
      </c>
      <c r="F258" s="533" t="s">
        <v>4292</v>
      </c>
      <c r="G258" s="529"/>
      <c r="H258" s="529"/>
      <c r="I258" s="529"/>
      <c r="J258" s="529"/>
      <c r="K258" s="529"/>
      <c r="L258" s="529"/>
      <c r="M258" s="529"/>
      <c r="N258" s="529"/>
      <c r="O258" s="529"/>
      <c r="P258" s="529"/>
      <c r="Q258" s="529"/>
      <c r="R258" s="529"/>
      <c r="S258" s="529"/>
      <c r="T258" s="529"/>
      <c r="U258" s="529"/>
      <c r="V258" s="529"/>
      <c r="W258" s="529"/>
      <c r="X258" s="529"/>
      <c r="Y258" s="529"/>
      <c r="Z258" s="529"/>
      <c r="AA258" s="529"/>
      <c r="AB258" s="529"/>
      <c r="AC258" s="529"/>
      <c r="AD258" s="529"/>
      <c r="AE258" s="529"/>
      <c r="AF258" s="529"/>
      <c r="AG258" s="529"/>
      <c r="AH258" s="529"/>
      <c r="AI258" s="529"/>
      <c r="AJ258" s="529"/>
      <c r="AK258" s="529"/>
      <c r="AL258" s="529"/>
      <c r="AM258" s="533" t="s">
        <v>4293</v>
      </c>
      <c r="AN258" s="533" t="s">
        <v>2167</v>
      </c>
      <c r="AO258" s="529"/>
      <c r="AP258" s="529"/>
      <c r="AQ258" s="529"/>
      <c r="AR258" s="529"/>
    </row>
    <row r="259" ht="12.75" customHeight="1">
      <c r="A259" s="529"/>
      <c r="B259" s="529"/>
      <c r="C259" s="529"/>
      <c r="D259" s="529"/>
      <c r="E259" s="533" t="s">
        <v>4294</v>
      </c>
      <c r="F259" s="533" t="s">
        <v>4295</v>
      </c>
      <c r="G259" s="529"/>
      <c r="H259" s="529"/>
      <c r="I259" s="529"/>
      <c r="J259" s="529"/>
      <c r="K259" s="529"/>
      <c r="L259" s="529"/>
      <c r="M259" s="529"/>
      <c r="N259" s="529"/>
      <c r="O259" s="529"/>
      <c r="P259" s="529"/>
      <c r="Q259" s="529"/>
      <c r="R259" s="529"/>
      <c r="S259" s="529"/>
      <c r="T259" s="529"/>
      <c r="U259" s="529"/>
      <c r="V259" s="529"/>
      <c r="W259" s="529"/>
      <c r="X259" s="529"/>
      <c r="Y259" s="529"/>
      <c r="Z259" s="529"/>
      <c r="AA259" s="529"/>
      <c r="AB259" s="529"/>
      <c r="AC259" s="529"/>
      <c r="AD259" s="529"/>
      <c r="AE259" s="529"/>
      <c r="AF259" s="529"/>
      <c r="AG259" s="529"/>
      <c r="AH259" s="529"/>
      <c r="AI259" s="529"/>
      <c r="AJ259" s="529"/>
      <c r="AK259" s="529"/>
      <c r="AL259" s="529"/>
      <c r="AM259" s="533" t="s">
        <v>4296</v>
      </c>
      <c r="AN259" s="533" t="s">
        <v>2217</v>
      </c>
      <c r="AO259" s="529"/>
      <c r="AP259" s="529"/>
      <c r="AQ259" s="529"/>
      <c r="AR259" s="529"/>
    </row>
    <row r="260" ht="12.75" customHeight="1">
      <c r="A260" s="529"/>
      <c r="B260" s="529"/>
      <c r="C260" s="529"/>
      <c r="D260" s="529"/>
      <c r="E260" s="533" t="s">
        <v>4297</v>
      </c>
      <c r="F260" s="533" t="s">
        <v>4298</v>
      </c>
      <c r="G260" s="529"/>
      <c r="H260" s="529"/>
      <c r="I260" s="529"/>
      <c r="J260" s="529"/>
      <c r="K260" s="529"/>
      <c r="L260" s="529"/>
      <c r="M260" s="529"/>
      <c r="N260" s="529"/>
      <c r="O260" s="529"/>
      <c r="P260" s="529"/>
      <c r="Q260" s="529"/>
      <c r="R260" s="529"/>
      <c r="S260" s="529"/>
      <c r="T260" s="529"/>
      <c r="U260" s="529"/>
      <c r="V260" s="529"/>
      <c r="W260" s="529"/>
      <c r="X260" s="529"/>
      <c r="Y260" s="529"/>
      <c r="Z260" s="529"/>
      <c r="AA260" s="529"/>
      <c r="AB260" s="529"/>
      <c r="AC260" s="529"/>
      <c r="AD260" s="529"/>
      <c r="AE260" s="529"/>
      <c r="AF260" s="529"/>
      <c r="AG260" s="529"/>
      <c r="AH260" s="529"/>
      <c r="AI260" s="529"/>
      <c r="AJ260" s="529"/>
      <c r="AK260" s="529"/>
      <c r="AL260" s="529"/>
      <c r="AM260" s="533" t="s">
        <v>4299</v>
      </c>
      <c r="AN260" s="533" t="s">
        <v>2266</v>
      </c>
      <c r="AO260" s="529"/>
      <c r="AP260" s="529"/>
      <c r="AQ260" s="529"/>
      <c r="AR260" s="529"/>
    </row>
    <row r="261" ht="12.75" customHeight="1">
      <c r="A261" s="529"/>
      <c r="B261" s="529"/>
      <c r="C261" s="529"/>
      <c r="D261" s="529"/>
      <c r="E261" s="533" t="s">
        <v>4300</v>
      </c>
      <c r="F261" s="533" t="s">
        <v>4301</v>
      </c>
      <c r="G261" s="529"/>
      <c r="H261" s="529"/>
      <c r="I261" s="529"/>
      <c r="J261" s="529"/>
      <c r="K261" s="529"/>
      <c r="L261" s="529"/>
      <c r="M261" s="529"/>
      <c r="N261" s="529"/>
      <c r="O261" s="529"/>
      <c r="P261" s="529"/>
      <c r="Q261" s="529"/>
      <c r="R261" s="529"/>
      <c r="S261" s="529"/>
      <c r="T261" s="529"/>
      <c r="U261" s="529"/>
      <c r="V261" s="529"/>
      <c r="W261" s="529"/>
      <c r="X261" s="529"/>
      <c r="Y261" s="529"/>
      <c r="Z261" s="529"/>
      <c r="AA261" s="529"/>
      <c r="AB261" s="529"/>
      <c r="AC261" s="529"/>
      <c r="AD261" s="529"/>
      <c r="AE261" s="529"/>
      <c r="AF261" s="529"/>
      <c r="AG261" s="529"/>
      <c r="AH261" s="529"/>
      <c r="AI261" s="529"/>
      <c r="AJ261" s="529"/>
      <c r="AK261" s="529"/>
      <c r="AL261" s="529"/>
      <c r="AM261" s="533" t="s">
        <v>4302</v>
      </c>
      <c r="AN261" s="533" t="s">
        <v>2314</v>
      </c>
      <c r="AO261" s="529"/>
      <c r="AP261" s="529"/>
      <c r="AQ261" s="529"/>
      <c r="AR261" s="529"/>
    </row>
    <row r="262" ht="12.75" customHeight="1">
      <c r="A262" s="529"/>
      <c r="B262" s="529"/>
      <c r="C262" s="529"/>
      <c r="D262" s="529"/>
      <c r="E262" s="533" t="s">
        <v>4303</v>
      </c>
      <c r="F262" s="533" t="s">
        <v>4304</v>
      </c>
      <c r="G262" s="529"/>
      <c r="H262" s="529"/>
      <c r="I262" s="529"/>
      <c r="J262" s="529"/>
      <c r="K262" s="529"/>
      <c r="L262" s="529"/>
      <c r="M262" s="529"/>
      <c r="N262" s="529"/>
      <c r="O262" s="529"/>
      <c r="P262" s="529"/>
      <c r="Q262" s="529"/>
      <c r="R262" s="529"/>
      <c r="S262" s="529"/>
      <c r="T262" s="529"/>
      <c r="U262" s="529"/>
      <c r="V262" s="529"/>
      <c r="W262" s="529"/>
      <c r="X262" s="529"/>
      <c r="Y262" s="529"/>
      <c r="Z262" s="529"/>
      <c r="AA262" s="529"/>
      <c r="AB262" s="529"/>
      <c r="AC262" s="529"/>
      <c r="AD262" s="529"/>
      <c r="AE262" s="529"/>
      <c r="AF262" s="529"/>
      <c r="AG262" s="529"/>
      <c r="AH262" s="529"/>
      <c r="AI262" s="529"/>
      <c r="AJ262" s="529"/>
      <c r="AK262" s="529"/>
      <c r="AL262" s="529"/>
      <c r="AM262" s="533" t="s">
        <v>4305</v>
      </c>
      <c r="AN262" s="533" t="s">
        <v>2360</v>
      </c>
      <c r="AO262" s="529"/>
      <c r="AP262" s="529"/>
      <c r="AQ262" s="529"/>
      <c r="AR262" s="529"/>
    </row>
    <row r="263" ht="12.75" customHeight="1">
      <c r="A263" s="529"/>
      <c r="B263" s="529"/>
      <c r="C263" s="529"/>
      <c r="D263" s="529"/>
      <c r="E263" s="533" t="s">
        <v>4306</v>
      </c>
      <c r="F263" s="533" t="s">
        <v>4307</v>
      </c>
      <c r="G263" s="529"/>
      <c r="H263" s="529"/>
      <c r="I263" s="529"/>
      <c r="J263" s="529"/>
      <c r="K263" s="529"/>
      <c r="L263" s="529"/>
      <c r="M263" s="529"/>
      <c r="N263" s="529"/>
      <c r="O263" s="529"/>
      <c r="P263" s="529"/>
      <c r="Q263" s="529"/>
      <c r="R263" s="529"/>
      <c r="S263" s="529"/>
      <c r="T263" s="529"/>
      <c r="U263" s="529"/>
      <c r="V263" s="529"/>
      <c r="W263" s="529"/>
      <c r="X263" s="529"/>
      <c r="Y263" s="529"/>
      <c r="Z263" s="529"/>
      <c r="AA263" s="529"/>
      <c r="AB263" s="529"/>
      <c r="AC263" s="529"/>
      <c r="AD263" s="529"/>
      <c r="AE263" s="529"/>
      <c r="AF263" s="529"/>
      <c r="AG263" s="529"/>
      <c r="AH263" s="529"/>
      <c r="AI263" s="529"/>
      <c r="AJ263" s="529"/>
      <c r="AK263" s="529"/>
      <c r="AL263" s="529"/>
      <c r="AM263" s="533" t="s">
        <v>4308</v>
      </c>
      <c r="AN263" s="533" t="s">
        <v>2406</v>
      </c>
      <c r="AO263" s="529"/>
      <c r="AP263" s="529"/>
      <c r="AQ263" s="529"/>
      <c r="AR263" s="529"/>
    </row>
    <row r="264" ht="12.75" customHeight="1">
      <c r="A264" s="529"/>
      <c r="B264" s="529"/>
      <c r="C264" s="529"/>
      <c r="D264" s="529"/>
      <c r="E264" s="533" t="s">
        <v>1993</v>
      </c>
      <c r="F264" s="533" t="s">
        <v>1992</v>
      </c>
      <c r="G264" s="529"/>
      <c r="H264" s="529"/>
      <c r="I264" s="529"/>
      <c r="J264" s="529"/>
      <c r="K264" s="529"/>
      <c r="L264" s="529"/>
      <c r="M264" s="529"/>
      <c r="N264" s="529"/>
      <c r="O264" s="529"/>
      <c r="P264" s="529"/>
      <c r="Q264" s="529"/>
      <c r="R264" s="529"/>
      <c r="S264" s="529"/>
      <c r="T264" s="529"/>
      <c r="U264" s="529"/>
      <c r="V264" s="529"/>
      <c r="W264" s="529"/>
      <c r="X264" s="529"/>
      <c r="Y264" s="529"/>
      <c r="Z264" s="529"/>
      <c r="AA264" s="529"/>
      <c r="AB264" s="529"/>
      <c r="AC264" s="529"/>
      <c r="AD264" s="529"/>
      <c r="AE264" s="529"/>
      <c r="AF264" s="529"/>
      <c r="AG264" s="529"/>
      <c r="AH264" s="529"/>
      <c r="AI264" s="529"/>
      <c r="AJ264" s="529"/>
      <c r="AK264" s="529"/>
      <c r="AL264" s="529"/>
      <c r="AM264" s="533" t="s">
        <v>4309</v>
      </c>
      <c r="AN264" s="533" t="s">
        <v>2450</v>
      </c>
      <c r="AO264" s="529"/>
      <c r="AP264" s="529"/>
      <c r="AQ264" s="529"/>
      <c r="AR264" s="529"/>
    </row>
    <row r="265" ht="12.75" customHeight="1">
      <c r="A265" s="529"/>
      <c r="B265" s="529"/>
      <c r="C265" s="529"/>
      <c r="D265" s="529"/>
      <c r="E265" s="533" t="s">
        <v>2053</v>
      </c>
      <c r="F265" s="533" t="s">
        <v>2052</v>
      </c>
      <c r="G265" s="529"/>
      <c r="H265" s="529"/>
      <c r="I265" s="529"/>
      <c r="J265" s="529"/>
      <c r="K265" s="529"/>
      <c r="L265" s="529"/>
      <c r="M265" s="529"/>
      <c r="N265" s="529"/>
      <c r="O265" s="529"/>
      <c r="P265" s="529"/>
      <c r="Q265" s="529"/>
      <c r="R265" s="529"/>
      <c r="S265" s="529"/>
      <c r="T265" s="529"/>
      <c r="U265" s="529"/>
      <c r="V265" s="529"/>
      <c r="W265" s="529"/>
      <c r="X265" s="529"/>
      <c r="Y265" s="529"/>
      <c r="Z265" s="529"/>
      <c r="AA265" s="529"/>
      <c r="AB265" s="529"/>
      <c r="AC265" s="529"/>
      <c r="AD265" s="529"/>
      <c r="AE265" s="529"/>
      <c r="AF265" s="529"/>
      <c r="AG265" s="529"/>
      <c r="AH265" s="529"/>
      <c r="AI265" s="529"/>
      <c r="AJ265" s="529"/>
      <c r="AK265" s="529"/>
      <c r="AL265" s="529"/>
      <c r="AM265" s="533" t="s">
        <v>4310</v>
      </c>
      <c r="AN265" s="533" t="s">
        <v>2489</v>
      </c>
      <c r="AO265" s="529"/>
      <c r="AP265" s="529"/>
      <c r="AQ265" s="529"/>
      <c r="AR265" s="529"/>
    </row>
    <row r="266" ht="12.75" customHeight="1">
      <c r="A266" s="529"/>
      <c r="B266" s="529"/>
      <c r="C266" s="529"/>
      <c r="D266" s="529"/>
      <c r="E266" s="533" t="s">
        <v>2111</v>
      </c>
      <c r="F266" s="533" t="s">
        <v>2110</v>
      </c>
      <c r="G266" s="529"/>
      <c r="H266" s="529"/>
      <c r="I266" s="529"/>
      <c r="J266" s="529"/>
      <c r="K266" s="529"/>
      <c r="L266" s="529"/>
      <c r="M266" s="529"/>
      <c r="N266" s="529"/>
      <c r="O266" s="529"/>
      <c r="P266" s="529"/>
      <c r="Q266" s="529"/>
      <c r="R266" s="529"/>
      <c r="S266" s="529"/>
      <c r="T266" s="529"/>
      <c r="U266" s="529"/>
      <c r="V266" s="529"/>
      <c r="W266" s="529"/>
      <c r="X266" s="529"/>
      <c r="Y266" s="529"/>
      <c r="Z266" s="529"/>
      <c r="AA266" s="529"/>
      <c r="AB266" s="529"/>
      <c r="AC266" s="529"/>
      <c r="AD266" s="529"/>
      <c r="AE266" s="529"/>
      <c r="AF266" s="529"/>
      <c r="AG266" s="529"/>
      <c r="AH266" s="529"/>
      <c r="AI266" s="529"/>
      <c r="AJ266" s="529"/>
      <c r="AK266" s="529"/>
      <c r="AL266" s="529"/>
      <c r="AM266" s="533" t="s">
        <v>4311</v>
      </c>
      <c r="AN266" s="533" t="s">
        <v>2526</v>
      </c>
      <c r="AO266" s="529"/>
      <c r="AP266" s="529"/>
      <c r="AQ266" s="529"/>
      <c r="AR266" s="529"/>
    </row>
    <row r="267" ht="12.75" customHeight="1">
      <c r="A267" s="529"/>
      <c r="B267" s="529"/>
      <c r="C267" s="529"/>
      <c r="D267" s="529"/>
      <c r="E267" s="533" t="s">
        <v>4312</v>
      </c>
      <c r="F267" s="533" t="s">
        <v>4313</v>
      </c>
      <c r="G267" s="529"/>
      <c r="H267" s="529"/>
      <c r="I267" s="529"/>
      <c r="J267" s="529"/>
      <c r="K267" s="529"/>
      <c r="L267" s="529"/>
      <c r="M267" s="529"/>
      <c r="N267" s="529"/>
      <c r="O267" s="529"/>
      <c r="P267" s="529"/>
      <c r="Q267" s="529"/>
      <c r="R267" s="529"/>
      <c r="S267" s="529"/>
      <c r="T267" s="529"/>
      <c r="U267" s="529"/>
      <c r="V267" s="529"/>
      <c r="W267" s="529"/>
      <c r="X267" s="529"/>
      <c r="Y267" s="529"/>
      <c r="Z267" s="529"/>
      <c r="AA267" s="529"/>
      <c r="AB267" s="529"/>
      <c r="AC267" s="529"/>
      <c r="AD267" s="529"/>
      <c r="AE267" s="529"/>
      <c r="AF267" s="529"/>
      <c r="AG267" s="529"/>
      <c r="AH267" s="529"/>
      <c r="AI267" s="529"/>
      <c r="AJ267" s="529"/>
      <c r="AK267" s="529"/>
      <c r="AL267" s="529"/>
      <c r="AM267" s="533" t="s">
        <v>4314</v>
      </c>
      <c r="AN267" s="533" t="s">
        <v>2562</v>
      </c>
      <c r="AO267" s="529"/>
      <c r="AP267" s="529"/>
      <c r="AQ267" s="529"/>
      <c r="AR267" s="529"/>
    </row>
    <row r="268" ht="12.75" customHeight="1">
      <c r="A268" s="529"/>
      <c r="B268" s="529"/>
      <c r="C268" s="529"/>
      <c r="D268" s="529"/>
      <c r="E268" s="533" t="s">
        <v>4315</v>
      </c>
      <c r="F268" s="533" t="s">
        <v>4316</v>
      </c>
      <c r="G268" s="529"/>
      <c r="H268" s="529"/>
      <c r="I268" s="529"/>
      <c r="J268" s="529"/>
      <c r="K268" s="529"/>
      <c r="L268" s="529"/>
      <c r="M268" s="529"/>
      <c r="N268" s="529"/>
      <c r="O268" s="529"/>
      <c r="P268" s="529"/>
      <c r="Q268" s="529"/>
      <c r="R268" s="529"/>
      <c r="S268" s="529"/>
      <c r="T268" s="529"/>
      <c r="U268" s="529"/>
      <c r="V268" s="529"/>
      <c r="W268" s="529"/>
      <c r="X268" s="529"/>
      <c r="Y268" s="529"/>
      <c r="Z268" s="529"/>
      <c r="AA268" s="529"/>
      <c r="AB268" s="529"/>
      <c r="AC268" s="529"/>
      <c r="AD268" s="529"/>
      <c r="AE268" s="529"/>
      <c r="AF268" s="529"/>
      <c r="AG268" s="529"/>
      <c r="AH268" s="529"/>
      <c r="AI268" s="529"/>
      <c r="AJ268" s="529"/>
      <c r="AK268" s="529"/>
      <c r="AL268" s="529"/>
      <c r="AM268" s="533" t="s">
        <v>4317</v>
      </c>
      <c r="AN268" s="533" t="s">
        <v>2597</v>
      </c>
      <c r="AO268" s="529"/>
      <c r="AP268" s="529"/>
      <c r="AQ268" s="529"/>
      <c r="AR268" s="529"/>
    </row>
    <row r="269" ht="12.75" customHeight="1">
      <c r="A269" s="529"/>
      <c r="B269" s="529"/>
      <c r="C269" s="529"/>
      <c r="D269" s="529"/>
      <c r="E269" s="533" t="s">
        <v>4318</v>
      </c>
      <c r="F269" s="533" t="s">
        <v>4319</v>
      </c>
      <c r="G269" s="529"/>
      <c r="H269" s="529"/>
      <c r="I269" s="529"/>
      <c r="J269" s="529"/>
      <c r="K269" s="529"/>
      <c r="L269" s="529"/>
      <c r="M269" s="529"/>
      <c r="N269" s="529"/>
      <c r="O269" s="529"/>
      <c r="P269" s="529"/>
      <c r="Q269" s="529"/>
      <c r="R269" s="529"/>
      <c r="S269" s="529"/>
      <c r="T269" s="529"/>
      <c r="U269" s="529"/>
      <c r="V269" s="529"/>
      <c r="W269" s="529"/>
      <c r="X269" s="529"/>
      <c r="Y269" s="529"/>
      <c r="Z269" s="529"/>
      <c r="AA269" s="529"/>
      <c r="AB269" s="529"/>
      <c r="AC269" s="529"/>
      <c r="AD269" s="529"/>
      <c r="AE269" s="529"/>
      <c r="AF269" s="529"/>
      <c r="AG269" s="529"/>
      <c r="AH269" s="529"/>
      <c r="AI269" s="529"/>
      <c r="AJ269" s="529"/>
      <c r="AK269" s="529"/>
      <c r="AL269" s="529"/>
      <c r="AM269" s="533" t="s">
        <v>4320</v>
      </c>
      <c r="AN269" s="533" t="s">
        <v>2631</v>
      </c>
      <c r="AO269" s="529"/>
      <c r="AP269" s="529"/>
      <c r="AQ269" s="529"/>
      <c r="AR269" s="529"/>
    </row>
    <row r="270" ht="12.75" customHeight="1">
      <c r="A270" s="529"/>
      <c r="B270" s="529"/>
      <c r="C270" s="529"/>
      <c r="D270" s="529"/>
      <c r="E270" s="533" t="s">
        <v>4321</v>
      </c>
      <c r="F270" s="533" t="s">
        <v>4322</v>
      </c>
      <c r="G270" s="529"/>
      <c r="H270" s="529"/>
      <c r="I270" s="529"/>
      <c r="J270" s="529"/>
      <c r="K270" s="529"/>
      <c r="L270" s="529"/>
      <c r="M270" s="529"/>
      <c r="N270" s="529"/>
      <c r="O270" s="529"/>
      <c r="P270" s="529"/>
      <c r="Q270" s="529"/>
      <c r="R270" s="529"/>
      <c r="S270" s="529"/>
      <c r="T270" s="529"/>
      <c r="U270" s="529"/>
      <c r="V270" s="529"/>
      <c r="W270" s="529"/>
      <c r="X270" s="529"/>
      <c r="Y270" s="529"/>
      <c r="Z270" s="529"/>
      <c r="AA270" s="529"/>
      <c r="AB270" s="529"/>
      <c r="AC270" s="529"/>
      <c r="AD270" s="529"/>
      <c r="AE270" s="529"/>
      <c r="AF270" s="529"/>
      <c r="AG270" s="529"/>
      <c r="AH270" s="529"/>
      <c r="AI270" s="529"/>
      <c r="AJ270" s="529"/>
      <c r="AK270" s="529"/>
      <c r="AL270" s="529"/>
      <c r="AM270" s="533" t="s">
        <v>4323</v>
      </c>
      <c r="AN270" s="533" t="s">
        <v>2662</v>
      </c>
      <c r="AO270" s="529"/>
      <c r="AP270" s="529"/>
      <c r="AQ270" s="529"/>
      <c r="AR270" s="529"/>
    </row>
    <row r="271" ht="12.75" customHeight="1">
      <c r="A271" s="529"/>
      <c r="B271" s="529"/>
      <c r="C271" s="529"/>
      <c r="D271" s="529"/>
      <c r="E271" s="533" t="s">
        <v>2166</v>
      </c>
      <c r="F271" s="533" t="s">
        <v>2165</v>
      </c>
      <c r="G271" s="529"/>
      <c r="H271" s="529"/>
      <c r="I271" s="529"/>
      <c r="J271" s="529"/>
      <c r="K271" s="529"/>
      <c r="L271" s="529"/>
      <c r="M271" s="529"/>
      <c r="N271" s="529"/>
      <c r="O271" s="529"/>
      <c r="P271" s="529"/>
      <c r="Q271" s="529"/>
      <c r="R271" s="529"/>
      <c r="S271" s="529"/>
      <c r="T271" s="529"/>
      <c r="U271" s="529"/>
      <c r="V271" s="529"/>
      <c r="W271" s="529"/>
      <c r="X271" s="529"/>
      <c r="Y271" s="529"/>
      <c r="Z271" s="529"/>
      <c r="AA271" s="529"/>
      <c r="AB271" s="529"/>
      <c r="AC271" s="529"/>
      <c r="AD271" s="529"/>
      <c r="AE271" s="529"/>
      <c r="AF271" s="529"/>
      <c r="AG271" s="529"/>
      <c r="AH271" s="529"/>
      <c r="AI271" s="529"/>
      <c r="AJ271" s="529"/>
      <c r="AK271" s="529"/>
      <c r="AL271" s="529"/>
      <c r="AM271" s="533" t="s">
        <v>4324</v>
      </c>
      <c r="AN271" s="533" t="s">
        <v>2694</v>
      </c>
      <c r="AO271" s="529"/>
      <c r="AP271" s="529"/>
      <c r="AQ271" s="529"/>
      <c r="AR271" s="529"/>
    </row>
    <row r="272" ht="12.75" customHeight="1">
      <c r="A272" s="529"/>
      <c r="B272" s="529"/>
      <c r="C272" s="529"/>
      <c r="D272" s="529"/>
      <c r="E272" s="533" t="s">
        <v>4325</v>
      </c>
      <c r="F272" s="533" t="s">
        <v>4326</v>
      </c>
      <c r="G272" s="529"/>
      <c r="H272" s="529"/>
      <c r="I272" s="529"/>
      <c r="J272" s="529"/>
      <c r="K272" s="529"/>
      <c r="L272" s="529"/>
      <c r="M272" s="529"/>
      <c r="N272" s="529"/>
      <c r="O272" s="529"/>
      <c r="P272" s="529"/>
      <c r="Q272" s="529"/>
      <c r="R272" s="529"/>
      <c r="S272" s="529"/>
      <c r="T272" s="529"/>
      <c r="U272" s="529"/>
      <c r="V272" s="529"/>
      <c r="W272" s="529"/>
      <c r="X272" s="529"/>
      <c r="Y272" s="529"/>
      <c r="Z272" s="529"/>
      <c r="AA272" s="529"/>
      <c r="AB272" s="529"/>
      <c r="AC272" s="529"/>
      <c r="AD272" s="529"/>
      <c r="AE272" s="529"/>
      <c r="AF272" s="529"/>
      <c r="AG272" s="529"/>
      <c r="AH272" s="529"/>
      <c r="AI272" s="529"/>
      <c r="AJ272" s="529"/>
      <c r="AK272" s="529"/>
      <c r="AL272" s="529"/>
      <c r="AM272" s="533" t="s">
        <v>4327</v>
      </c>
      <c r="AN272" s="533" t="s">
        <v>887</v>
      </c>
      <c r="AO272" s="529"/>
      <c r="AP272" s="529"/>
      <c r="AQ272" s="529"/>
      <c r="AR272" s="529"/>
    </row>
    <row r="273" ht="12.75" customHeight="1">
      <c r="A273" s="529"/>
      <c r="B273" s="529"/>
      <c r="C273" s="529"/>
      <c r="D273" s="529"/>
      <c r="E273" s="533" t="s">
        <v>2216</v>
      </c>
      <c r="F273" s="533" t="s">
        <v>2215</v>
      </c>
      <c r="G273" s="529"/>
      <c r="H273" s="529"/>
      <c r="I273" s="529"/>
      <c r="J273" s="529"/>
      <c r="K273" s="529"/>
      <c r="L273" s="529"/>
      <c r="M273" s="529"/>
      <c r="N273" s="529"/>
      <c r="O273" s="529"/>
      <c r="P273" s="529"/>
      <c r="Q273" s="529"/>
      <c r="R273" s="529"/>
      <c r="S273" s="529"/>
      <c r="T273" s="529"/>
      <c r="U273" s="529"/>
      <c r="V273" s="529"/>
      <c r="W273" s="529"/>
      <c r="X273" s="529"/>
      <c r="Y273" s="529"/>
      <c r="Z273" s="529"/>
      <c r="AA273" s="529"/>
      <c r="AB273" s="529"/>
      <c r="AC273" s="529"/>
      <c r="AD273" s="529"/>
      <c r="AE273" s="529"/>
      <c r="AF273" s="529"/>
      <c r="AG273" s="529"/>
      <c r="AH273" s="529"/>
      <c r="AI273" s="529"/>
      <c r="AJ273" s="529"/>
      <c r="AK273" s="529"/>
      <c r="AL273" s="529"/>
      <c r="AM273" s="533" t="s">
        <v>4328</v>
      </c>
      <c r="AN273" s="533" t="s">
        <v>967</v>
      </c>
      <c r="AO273" s="529"/>
      <c r="AP273" s="529"/>
      <c r="AQ273" s="529"/>
      <c r="AR273" s="529"/>
    </row>
    <row r="274" ht="12.75" customHeight="1">
      <c r="A274" s="529"/>
      <c r="B274" s="529"/>
      <c r="C274" s="529"/>
      <c r="D274" s="529"/>
      <c r="E274" s="533" t="s">
        <v>4329</v>
      </c>
      <c r="F274" s="533" t="s">
        <v>4330</v>
      </c>
      <c r="G274" s="529"/>
      <c r="H274" s="529"/>
      <c r="I274" s="529"/>
      <c r="J274" s="529"/>
      <c r="K274" s="529"/>
      <c r="L274" s="529"/>
      <c r="M274" s="529"/>
      <c r="N274" s="529"/>
      <c r="O274" s="529"/>
      <c r="P274" s="529"/>
      <c r="Q274" s="529"/>
      <c r="R274" s="529"/>
      <c r="S274" s="529"/>
      <c r="T274" s="529"/>
      <c r="U274" s="529"/>
      <c r="V274" s="529"/>
      <c r="W274" s="529"/>
      <c r="X274" s="529"/>
      <c r="Y274" s="529"/>
      <c r="Z274" s="529"/>
      <c r="AA274" s="529"/>
      <c r="AB274" s="529"/>
      <c r="AC274" s="529"/>
      <c r="AD274" s="529"/>
      <c r="AE274" s="529"/>
      <c r="AF274" s="529"/>
      <c r="AG274" s="529"/>
      <c r="AH274" s="529"/>
      <c r="AI274" s="529"/>
      <c r="AJ274" s="529"/>
      <c r="AK274" s="529"/>
      <c r="AL274" s="529"/>
      <c r="AM274" s="533" t="s">
        <v>4331</v>
      </c>
      <c r="AN274" s="533" t="s">
        <v>1047</v>
      </c>
      <c r="AO274" s="529"/>
      <c r="AP274" s="529"/>
      <c r="AQ274" s="529"/>
      <c r="AR274" s="529"/>
    </row>
    <row r="275" ht="12.75" customHeight="1">
      <c r="A275" s="529"/>
      <c r="B275" s="529"/>
      <c r="C275" s="529"/>
      <c r="D275" s="529"/>
      <c r="E275" s="533" t="s">
        <v>4332</v>
      </c>
      <c r="F275" s="533" t="s">
        <v>4333</v>
      </c>
      <c r="G275" s="529"/>
      <c r="H275" s="529"/>
      <c r="I275" s="529"/>
      <c r="J275" s="529"/>
      <c r="K275" s="529"/>
      <c r="L275" s="529"/>
      <c r="M275" s="529"/>
      <c r="N275" s="529"/>
      <c r="O275" s="529"/>
      <c r="P275" s="529"/>
      <c r="Q275" s="529"/>
      <c r="R275" s="529"/>
      <c r="S275" s="529"/>
      <c r="T275" s="529"/>
      <c r="U275" s="529"/>
      <c r="V275" s="529"/>
      <c r="W275" s="529"/>
      <c r="X275" s="529"/>
      <c r="Y275" s="529"/>
      <c r="Z275" s="529"/>
      <c r="AA275" s="529"/>
      <c r="AB275" s="529"/>
      <c r="AC275" s="529"/>
      <c r="AD275" s="529"/>
      <c r="AE275" s="529"/>
      <c r="AF275" s="529"/>
      <c r="AG275" s="529"/>
      <c r="AH275" s="529"/>
      <c r="AI275" s="529"/>
      <c r="AJ275" s="529"/>
      <c r="AK275" s="529"/>
      <c r="AL275" s="529"/>
      <c r="AM275" s="533" t="s">
        <v>4334</v>
      </c>
      <c r="AN275" s="533" t="s">
        <v>1127</v>
      </c>
      <c r="AO275" s="529"/>
      <c r="AP275" s="529"/>
      <c r="AQ275" s="529"/>
      <c r="AR275" s="529"/>
    </row>
    <row r="276" ht="12.75" customHeight="1">
      <c r="A276" s="529"/>
      <c r="B276" s="529"/>
      <c r="C276" s="529"/>
      <c r="D276" s="529"/>
      <c r="E276" s="533" t="s">
        <v>2265</v>
      </c>
      <c r="F276" s="533" t="s">
        <v>2264</v>
      </c>
      <c r="G276" s="529"/>
      <c r="H276" s="529"/>
      <c r="I276" s="529"/>
      <c r="J276" s="529"/>
      <c r="K276" s="529"/>
      <c r="L276" s="529"/>
      <c r="M276" s="529"/>
      <c r="N276" s="529"/>
      <c r="O276" s="529"/>
      <c r="P276" s="529"/>
      <c r="Q276" s="529"/>
      <c r="R276" s="529"/>
      <c r="S276" s="529"/>
      <c r="T276" s="529"/>
      <c r="U276" s="529"/>
      <c r="V276" s="529"/>
      <c r="W276" s="529"/>
      <c r="X276" s="529"/>
      <c r="Y276" s="529"/>
      <c r="Z276" s="529"/>
      <c r="AA276" s="529"/>
      <c r="AB276" s="529"/>
      <c r="AC276" s="529"/>
      <c r="AD276" s="529"/>
      <c r="AE276" s="529"/>
      <c r="AF276" s="529"/>
      <c r="AG276" s="529"/>
      <c r="AH276" s="529"/>
      <c r="AI276" s="529"/>
      <c r="AJ276" s="529"/>
      <c r="AK276" s="529"/>
      <c r="AL276" s="529"/>
      <c r="AM276" s="533" t="s">
        <v>4335</v>
      </c>
      <c r="AN276" s="533" t="s">
        <v>1205</v>
      </c>
      <c r="AO276" s="529"/>
      <c r="AP276" s="529"/>
      <c r="AQ276" s="529"/>
      <c r="AR276" s="529"/>
    </row>
    <row r="277" ht="12.75" customHeight="1">
      <c r="A277" s="529"/>
      <c r="B277" s="529"/>
      <c r="C277" s="529"/>
      <c r="D277" s="529"/>
      <c r="E277" s="533" t="s">
        <v>4336</v>
      </c>
      <c r="F277" s="533" t="s">
        <v>4337</v>
      </c>
      <c r="G277" s="529"/>
      <c r="H277" s="529"/>
      <c r="I277" s="529"/>
      <c r="J277" s="529"/>
      <c r="K277" s="529"/>
      <c r="L277" s="529"/>
      <c r="M277" s="529"/>
      <c r="N277" s="529"/>
      <c r="O277" s="529"/>
      <c r="P277" s="529"/>
      <c r="Q277" s="529"/>
      <c r="R277" s="529"/>
      <c r="S277" s="529"/>
      <c r="T277" s="529"/>
      <c r="U277" s="529"/>
      <c r="V277" s="529"/>
      <c r="W277" s="529"/>
      <c r="X277" s="529"/>
      <c r="Y277" s="529"/>
      <c r="Z277" s="529"/>
      <c r="AA277" s="529"/>
      <c r="AB277" s="529"/>
      <c r="AC277" s="529"/>
      <c r="AD277" s="529"/>
      <c r="AE277" s="529"/>
      <c r="AF277" s="529"/>
      <c r="AG277" s="529"/>
      <c r="AH277" s="529"/>
      <c r="AI277" s="529"/>
      <c r="AJ277" s="529"/>
      <c r="AK277" s="529"/>
      <c r="AL277" s="529"/>
      <c r="AM277" s="533" t="s">
        <v>4338</v>
      </c>
      <c r="AN277" s="533" t="s">
        <v>940</v>
      </c>
      <c r="AO277" s="529"/>
      <c r="AP277" s="529"/>
      <c r="AQ277" s="529"/>
      <c r="AR277" s="529"/>
    </row>
    <row r="278" ht="12.75" customHeight="1">
      <c r="A278" s="529"/>
      <c r="B278" s="529"/>
      <c r="C278" s="529"/>
      <c r="D278" s="529"/>
      <c r="E278" s="533" t="s">
        <v>4339</v>
      </c>
      <c r="F278" s="533" t="s">
        <v>4340</v>
      </c>
      <c r="G278" s="529"/>
      <c r="H278" s="529"/>
      <c r="I278" s="529"/>
      <c r="J278" s="529"/>
      <c r="K278" s="529"/>
      <c r="L278" s="529"/>
      <c r="M278" s="529"/>
      <c r="N278" s="529"/>
      <c r="O278" s="529"/>
      <c r="P278" s="529"/>
      <c r="Q278" s="529"/>
      <c r="R278" s="529"/>
      <c r="S278" s="529"/>
      <c r="T278" s="529"/>
      <c r="U278" s="529"/>
      <c r="V278" s="529"/>
      <c r="W278" s="529"/>
      <c r="X278" s="529"/>
      <c r="Y278" s="529"/>
      <c r="Z278" s="529"/>
      <c r="AA278" s="529"/>
      <c r="AB278" s="529"/>
      <c r="AC278" s="529"/>
      <c r="AD278" s="529"/>
      <c r="AE278" s="529"/>
      <c r="AF278" s="529"/>
      <c r="AG278" s="529"/>
      <c r="AH278" s="529"/>
      <c r="AI278" s="529"/>
      <c r="AJ278" s="529"/>
      <c r="AK278" s="529"/>
      <c r="AL278" s="529"/>
      <c r="AM278" s="533" t="s">
        <v>4341</v>
      </c>
      <c r="AN278" s="533" t="s">
        <v>1020</v>
      </c>
      <c r="AO278" s="529"/>
      <c r="AP278" s="529"/>
      <c r="AQ278" s="529"/>
      <c r="AR278" s="529"/>
    </row>
    <row r="279" ht="12.75" customHeight="1">
      <c r="A279" s="529"/>
      <c r="B279" s="529"/>
      <c r="C279" s="529"/>
      <c r="D279" s="529"/>
      <c r="E279" s="533" t="s">
        <v>2313</v>
      </c>
      <c r="F279" s="533" t="s">
        <v>2312</v>
      </c>
      <c r="G279" s="529"/>
      <c r="H279" s="529"/>
      <c r="I279" s="529"/>
      <c r="J279" s="529"/>
      <c r="K279" s="529"/>
      <c r="L279" s="529"/>
      <c r="M279" s="529"/>
      <c r="N279" s="529"/>
      <c r="O279" s="529"/>
      <c r="P279" s="529"/>
      <c r="Q279" s="529"/>
      <c r="R279" s="529"/>
      <c r="S279" s="529"/>
      <c r="T279" s="529"/>
      <c r="U279" s="529"/>
      <c r="V279" s="529"/>
      <c r="W279" s="529"/>
      <c r="X279" s="529"/>
      <c r="Y279" s="529"/>
      <c r="Z279" s="529"/>
      <c r="AA279" s="529"/>
      <c r="AB279" s="529"/>
      <c r="AC279" s="529"/>
      <c r="AD279" s="529"/>
      <c r="AE279" s="529"/>
      <c r="AF279" s="529"/>
      <c r="AG279" s="529"/>
      <c r="AH279" s="529"/>
      <c r="AI279" s="529"/>
      <c r="AJ279" s="529"/>
      <c r="AK279" s="529"/>
      <c r="AL279" s="529"/>
      <c r="AM279" s="533" t="s">
        <v>4342</v>
      </c>
      <c r="AN279" s="533" t="s">
        <v>1100</v>
      </c>
      <c r="AO279" s="529"/>
      <c r="AP279" s="529"/>
      <c r="AQ279" s="529"/>
      <c r="AR279" s="529"/>
    </row>
    <row r="280" ht="12.75" customHeight="1">
      <c r="A280" s="529"/>
      <c r="B280" s="529"/>
      <c r="C280" s="529"/>
      <c r="D280" s="529"/>
      <c r="E280" s="533" t="s">
        <v>2359</v>
      </c>
      <c r="F280" s="533" t="s">
        <v>2358</v>
      </c>
      <c r="G280" s="529"/>
      <c r="H280" s="529"/>
      <c r="I280" s="529"/>
      <c r="J280" s="529"/>
      <c r="K280" s="529"/>
      <c r="L280" s="529"/>
      <c r="M280" s="529"/>
      <c r="N280" s="529"/>
      <c r="O280" s="529"/>
      <c r="P280" s="529"/>
      <c r="Q280" s="529"/>
      <c r="R280" s="529"/>
      <c r="S280" s="529"/>
      <c r="T280" s="529"/>
      <c r="U280" s="529"/>
      <c r="V280" s="529"/>
      <c r="W280" s="529"/>
      <c r="X280" s="529"/>
      <c r="Y280" s="529"/>
      <c r="Z280" s="529"/>
      <c r="AA280" s="529"/>
      <c r="AB280" s="529"/>
      <c r="AC280" s="529"/>
      <c r="AD280" s="529"/>
      <c r="AE280" s="529"/>
      <c r="AF280" s="529"/>
      <c r="AG280" s="529"/>
      <c r="AH280" s="529"/>
      <c r="AI280" s="529"/>
      <c r="AJ280" s="529"/>
      <c r="AK280" s="529"/>
      <c r="AL280" s="529"/>
      <c r="AM280" s="533" t="s">
        <v>4343</v>
      </c>
      <c r="AN280" s="533" t="s">
        <v>1180</v>
      </c>
      <c r="AO280" s="529"/>
      <c r="AP280" s="529"/>
      <c r="AQ280" s="529"/>
      <c r="AR280" s="529"/>
    </row>
    <row r="281" ht="12.75" customHeight="1">
      <c r="A281" s="529"/>
      <c r="B281" s="529"/>
      <c r="C281" s="529"/>
      <c r="D281" s="529"/>
      <c r="E281" s="533" t="s">
        <v>2405</v>
      </c>
      <c r="F281" s="533" t="s">
        <v>2404</v>
      </c>
      <c r="G281" s="529"/>
      <c r="H281" s="529"/>
      <c r="I281" s="529"/>
      <c r="J281" s="529"/>
      <c r="K281" s="529"/>
      <c r="L281" s="529"/>
      <c r="M281" s="529"/>
      <c r="N281" s="529"/>
      <c r="O281" s="529"/>
      <c r="P281" s="529"/>
      <c r="Q281" s="529"/>
      <c r="R281" s="529"/>
      <c r="S281" s="529"/>
      <c r="T281" s="529"/>
      <c r="U281" s="529"/>
      <c r="V281" s="529"/>
      <c r="W281" s="529"/>
      <c r="X281" s="529"/>
      <c r="Y281" s="529"/>
      <c r="Z281" s="529"/>
      <c r="AA281" s="529"/>
      <c r="AB281" s="529"/>
      <c r="AC281" s="529"/>
      <c r="AD281" s="529"/>
      <c r="AE281" s="529"/>
      <c r="AF281" s="529"/>
      <c r="AG281" s="529"/>
      <c r="AH281" s="529"/>
      <c r="AI281" s="529"/>
      <c r="AJ281" s="529"/>
      <c r="AK281" s="529"/>
      <c r="AL281" s="529"/>
      <c r="AM281" s="533" t="s">
        <v>4344</v>
      </c>
      <c r="AN281" s="533" t="s">
        <v>1257</v>
      </c>
      <c r="AO281" s="529"/>
      <c r="AP281" s="529"/>
      <c r="AQ281" s="529"/>
      <c r="AR281" s="529"/>
    </row>
    <row r="282" ht="12.75" customHeight="1">
      <c r="A282" s="529"/>
      <c r="B282" s="529"/>
      <c r="C282" s="529"/>
      <c r="D282" s="529"/>
      <c r="E282" s="533" t="s">
        <v>4345</v>
      </c>
      <c r="F282" s="533" t="s">
        <v>4346</v>
      </c>
      <c r="G282" s="529"/>
      <c r="H282" s="529"/>
      <c r="I282" s="529"/>
      <c r="J282" s="529"/>
      <c r="K282" s="529"/>
      <c r="L282" s="529"/>
      <c r="M282" s="529"/>
      <c r="N282" s="529"/>
      <c r="O282" s="529"/>
      <c r="P282" s="529"/>
      <c r="Q282" s="529"/>
      <c r="R282" s="529"/>
      <c r="S282" s="529"/>
      <c r="T282" s="529"/>
      <c r="U282" s="529"/>
      <c r="V282" s="529"/>
      <c r="W282" s="529"/>
      <c r="X282" s="529"/>
      <c r="Y282" s="529"/>
      <c r="Z282" s="529"/>
      <c r="AA282" s="529"/>
      <c r="AB282" s="529"/>
      <c r="AC282" s="529"/>
      <c r="AD282" s="529"/>
      <c r="AE282" s="529"/>
      <c r="AF282" s="529"/>
      <c r="AG282" s="529"/>
      <c r="AH282" s="529"/>
      <c r="AI282" s="529"/>
      <c r="AJ282" s="529"/>
      <c r="AK282" s="529"/>
      <c r="AL282" s="529"/>
      <c r="AM282" s="533" t="s">
        <v>4347</v>
      </c>
      <c r="AN282" s="533" t="s">
        <v>1330</v>
      </c>
      <c r="AO282" s="529"/>
      <c r="AP282" s="529"/>
      <c r="AQ282" s="529"/>
      <c r="AR282" s="529"/>
    </row>
    <row r="283" ht="12.75" customHeight="1">
      <c r="A283" s="529"/>
      <c r="B283" s="529"/>
      <c r="C283" s="529"/>
      <c r="D283" s="529"/>
      <c r="E283" s="533" t="s">
        <v>4348</v>
      </c>
      <c r="F283" s="533" t="s">
        <v>4349</v>
      </c>
      <c r="G283" s="529"/>
      <c r="H283" s="529"/>
      <c r="I283" s="529"/>
      <c r="J283" s="529"/>
      <c r="K283" s="529"/>
      <c r="L283" s="529"/>
      <c r="M283" s="529"/>
      <c r="N283" s="529"/>
      <c r="O283" s="529"/>
      <c r="P283" s="529"/>
      <c r="Q283" s="529"/>
      <c r="R283" s="529"/>
      <c r="S283" s="529"/>
      <c r="T283" s="529"/>
      <c r="U283" s="529"/>
      <c r="V283" s="529"/>
      <c r="W283" s="529"/>
      <c r="X283" s="529"/>
      <c r="Y283" s="529"/>
      <c r="Z283" s="529"/>
      <c r="AA283" s="529"/>
      <c r="AB283" s="529"/>
      <c r="AC283" s="529"/>
      <c r="AD283" s="529"/>
      <c r="AE283" s="529"/>
      <c r="AF283" s="529"/>
      <c r="AG283" s="529"/>
      <c r="AH283" s="529"/>
      <c r="AI283" s="529"/>
      <c r="AJ283" s="529"/>
      <c r="AK283" s="529"/>
      <c r="AL283" s="529"/>
      <c r="AM283" s="533" t="s">
        <v>4350</v>
      </c>
      <c r="AN283" s="533" t="s">
        <v>1402</v>
      </c>
      <c r="AO283" s="529"/>
      <c r="AP283" s="529"/>
      <c r="AQ283" s="529"/>
      <c r="AR283" s="529"/>
    </row>
    <row r="284" ht="12.75" customHeight="1">
      <c r="A284" s="529"/>
      <c r="B284" s="529"/>
      <c r="C284" s="529"/>
      <c r="D284" s="529"/>
      <c r="E284" s="533" t="s">
        <v>2449</v>
      </c>
      <c r="F284" s="533" t="s">
        <v>2448</v>
      </c>
      <c r="G284" s="529"/>
      <c r="H284" s="529"/>
      <c r="I284" s="529"/>
      <c r="J284" s="529"/>
      <c r="K284" s="529"/>
      <c r="L284" s="529"/>
      <c r="M284" s="529"/>
      <c r="N284" s="529"/>
      <c r="O284" s="529"/>
      <c r="P284" s="529"/>
      <c r="Q284" s="529"/>
      <c r="R284" s="529"/>
      <c r="S284" s="529"/>
      <c r="T284" s="529"/>
      <c r="U284" s="529"/>
      <c r="V284" s="529"/>
      <c r="W284" s="529"/>
      <c r="X284" s="529"/>
      <c r="Y284" s="529"/>
      <c r="Z284" s="529"/>
      <c r="AA284" s="529"/>
      <c r="AB284" s="529"/>
      <c r="AC284" s="529"/>
      <c r="AD284" s="529"/>
      <c r="AE284" s="529"/>
      <c r="AF284" s="529"/>
      <c r="AG284" s="529"/>
      <c r="AH284" s="529"/>
      <c r="AI284" s="529"/>
      <c r="AJ284" s="529"/>
      <c r="AK284" s="529"/>
      <c r="AL284" s="529"/>
      <c r="AM284" s="533" t="s">
        <v>4351</v>
      </c>
      <c r="AN284" s="533" t="s">
        <v>1474</v>
      </c>
      <c r="AO284" s="529"/>
      <c r="AP284" s="529"/>
      <c r="AQ284" s="529"/>
      <c r="AR284" s="529"/>
    </row>
    <row r="285" ht="12.75" customHeight="1">
      <c r="A285" s="529"/>
      <c r="B285" s="529"/>
      <c r="C285" s="529"/>
      <c r="D285" s="529"/>
      <c r="E285" s="533" t="s">
        <v>2488</v>
      </c>
      <c r="F285" s="533" t="s">
        <v>2487</v>
      </c>
      <c r="G285" s="529"/>
      <c r="H285" s="529"/>
      <c r="I285" s="529"/>
      <c r="J285" s="529"/>
      <c r="K285" s="529"/>
      <c r="L285" s="529"/>
      <c r="M285" s="529"/>
      <c r="N285" s="529"/>
      <c r="O285" s="529"/>
      <c r="P285" s="529"/>
      <c r="Q285" s="529"/>
      <c r="R285" s="529"/>
      <c r="S285" s="529"/>
      <c r="T285" s="529"/>
      <c r="U285" s="529"/>
      <c r="V285" s="529"/>
      <c r="W285" s="529"/>
      <c r="X285" s="529"/>
      <c r="Y285" s="529"/>
      <c r="Z285" s="529"/>
      <c r="AA285" s="529"/>
      <c r="AB285" s="529"/>
      <c r="AC285" s="529"/>
      <c r="AD285" s="529"/>
      <c r="AE285" s="529"/>
      <c r="AF285" s="529"/>
      <c r="AG285" s="529"/>
      <c r="AH285" s="529"/>
      <c r="AI285" s="529"/>
      <c r="AJ285" s="529"/>
      <c r="AK285" s="529"/>
      <c r="AL285" s="529"/>
      <c r="AM285" s="533" t="s">
        <v>4352</v>
      </c>
      <c r="AN285" s="533" t="s">
        <v>1540</v>
      </c>
      <c r="AO285" s="529"/>
      <c r="AP285" s="529"/>
      <c r="AQ285" s="529"/>
      <c r="AR285" s="529"/>
    </row>
    <row r="286" ht="12.75" customHeight="1">
      <c r="A286" s="529"/>
      <c r="B286" s="529"/>
      <c r="C286" s="529"/>
      <c r="D286" s="529"/>
      <c r="E286" s="533" t="s">
        <v>4353</v>
      </c>
      <c r="F286" s="533" t="s">
        <v>4354</v>
      </c>
      <c r="G286" s="529"/>
      <c r="H286" s="529"/>
      <c r="I286" s="529"/>
      <c r="J286" s="529"/>
      <c r="K286" s="529"/>
      <c r="L286" s="529"/>
      <c r="M286" s="529"/>
      <c r="N286" s="529"/>
      <c r="O286" s="529"/>
      <c r="P286" s="529"/>
      <c r="Q286" s="529"/>
      <c r="R286" s="529"/>
      <c r="S286" s="529"/>
      <c r="T286" s="529"/>
      <c r="U286" s="529"/>
      <c r="V286" s="529"/>
      <c r="W286" s="529"/>
      <c r="X286" s="529"/>
      <c r="Y286" s="529"/>
      <c r="Z286" s="529"/>
      <c r="AA286" s="529"/>
      <c r="AB286" s="529"/>
      <c r="AC286" s="529"/>
      <c r="AD286" s="529"/>
      <c r="AE286" s="529"/>
      <c r="AF286" s="529"/>
      <c r="AG286" s="529"/>
      <c r="AH286" s="529"/>
      <c r="AI286" s="529"/>
      <c r="AJ286" s="529"/>
      <c r="AK286" s="529"/>
      <c r="AL286" s="529"/>
      <c r="AM286" s="533" t="s">
        <v>4355</v>
      </c>
      <c r="AN286" s="533" t="s">
        <v>1606</v>
      </c>
      <c r="AO286" s="529"/>
      <c r="AP286" s="529"/>
      <c r="AQ286" s="529"/>
      <c r="AR286" s="529"/>
    </row>
    <row r="287" ht="12.75" customHeight="1">
      <c r="A287" s="529"/>
      <c r="B287" s="529"/>
      <c r="C287" s="529"/>
      <c r="D287" s="529"/>
      <c r="E287" s="533" t="s">
        <v>2525</v>
      </c>
      <c r="F287" s="533" t="s">
        <v>2524</v>
      </c>
      <c r="G287" s="529"/>
      <c r="H287" s="529"/>
      <c r="I287" s="529"/>
      <c r="J287" s="529"/>
      <c r="K287" s="529"/>
      <c r="L287" s="529"/>
      <c r="M287" s="529"/>
      <c r="N287" s="529"/>
      <c r="O287" s="529"/>
      <c r="P287" s="529"/>
      <c r="Q287" s="529"/>
      <c r="R287" s="529"/>
      <c r="S287" s="529"/>
      <c r="T287" s="529"/>
      <c r="U287" s="529"/>
      <c r="V287" s="529"/>
      <c r="W287" s="529"/>
      <c r="X287" s="529"/>
      <c r="Y287" s="529"/>
      <c r="Z287" s="529"/>
      <c r="AA287" s="529"/>
      <c r="AB287" s="529"/>
      <c r="AC287" s="529"/>
      <c r="AD287" s="529"/>
      <c r="AE287" s="529"/>
      <c r="AF287" s="529"/>
      <c r="AG287" s="529"/>
      <c r="AH287" s="529"/>
      <c r="AI287" s="529"/>
      <c r="AJ287" s="529"/>
      <c r="AK287" s="529"/>
      <c r="AL287" s="529"/>
      <c r="AM287" s="533" t="s">
        <v>4356</v>
      </c>
      <c r="AN287" s="533" t="s">
        <v>1669</v>
      </c>
      <c r="AO287" s="529"/>
      <c r="AP287" s="529"/>
      <c r="AQ287" s="529"/>
      <c r="AR287" s="529"/>
    </row>
    <row r="288" ht="12.75" customHeight="1">
      <c r="A288" s="529"/>
      <c r="B288" s="529"/>
      <c r="C288" s="529"/>
      <c r="D288" s="529"/>
      <c r="E288" s="533" t="s">
        <v>4357</v>
      </c>
      <c r="F288" s="533" t="s">
        <v>4358</v>
      </c>
      <c r="G288" s="529"/>
      <c r="H288" s="529"/>
      <c r="I288" s="529"/>
      <c r="J288" s="529"/>
      <c r="K288" s="529"/>
      <c r="L288" s="529"/>
      <c r="M288" s="529"/>
      <c r="N288" s="529"/>
      <c r="O288" s="529"/>
      <c r="P288" s="529"/>
      <c r="Q288" s="529"/>
      <c r="R288" s="529"/>
      <c r="S288" s="529"/>
      <c r="T288" s="529"/>
      <c r="U288" s="529"/>
      <c r="V288" s="529"/>
      <c r="W288" s="529"/>
      <c r="X288" s="529"/>
      <c r="Y288" s="529"/>
      <c r="Z288" s="529"/>
      <c r="AA288" s="529"/>
      <c r="AB288" s="529"/>
      <c r="AC288" s="529"/>
      <c r="AD288" s="529"/>
      <c r="AE288" s="529"/>
      <c r="AF288" s="529"/>
      <c r="AG288" s="529"/>
      <c r="AH288" s="529"/>
      <c r="AI288" s="529"/>
      <c r="AJ288" s="529"/>
      <c r="AK288" s="529"/>
      <c r="AL288" s="529"/>
      <c r="AM288" s="533" t="s">
        <v>4359</v>
      </c>
      <c r="AN288" s="533" t="s">
        <v>1730</v>
      </c>
      <c r="AO288" s="529"/>
      <c r="AP288" s="529"/>
      <c r="AQ288" s="529"/>
      <c r="AR288" s="529"/>
    </row>
    <row r="289" ht="12.75" customHeight="1">
      <c r="A289" s="529"/>
      <c r="B289" s="529"/>
      <c r="C289" s="529"/>
      <c r="D289" s="529"/>
      <c r="E289" s="533" t="s">
        <v>4360</v>
      </c>
      <c r="F289" s="533" t="s">
        <v>4361</v>
      </c>
      <c r="G289" s="529"/>
      <c r="H289" s="529"/>
      <c r="I289" s="529"/>
      <c r="J289" s="529"/>
      <c r="K289" s="529"/>
      <c r="L289" s="529"/>
      <c r="M289" s="529"/>
      <c r="N289" s="529"/>
      <c r="O289" s="529"/>
      <c r="P289" s="529"/>
      <c r="Q289" s="529"/>
      <c r="R289" s="529"/>
      <c r="S289" s="529"/>
      <c r="T289" s="529"/>
      <c r="U289" s="529"/>
      <c r="V289" s="529"/>
      <c r="W289" s="529"/>
      <c r="X289" s="529"/>
      <c r="Y289" s="529"/>
      <c r="Z289" s="529"/>
      <c r="AA289" s="529"/>
      <c r="AB289" s="529"/>
      <c r="AC289" s="529"/>
      <c r="AD289" s="529"/>
      <c r="AE289" s="529"/>
      <c r="AF289" s="529"/>
      <c r="AG289" s="529"/>
      <c r="AH289" s="529"/>
      <c r="AI289" s="529"/>
      <c r="AJ289" s="529"/>
      <c r="AK289" s="529"/>
      <c r="AL289" s="529"/>
      <c r="AM289" s="533" t="s">
        <v>4362</v>
      </c>
      <c r="AN289" s="533" t="s">
        <v>1792</v>
      </c>
      <c r="AO289" s="529"/>
      <c r="AP289" s="529"/>
      <c r="AQ289" s="529"/>
      <c r="AR289" s="529"/>
    </row>
    <row r="290" ht="12.75" customHeight="1">
      <c r="A290" s="529"/>
      <c r="B290" s="529"/>
      <c r="C290" s="529"/>
      <c r="D290" s="529"/>
      <c r="E290" s="533" t="s">
        <v>4363</v>
      </c>
      <c r="F290" s="533" t="s">
        <v>2560</v>
      </c>
      <c r="G290" s="529"/>
      <c r="H290" s="529"/>
      <c r="I290" s="529"/>
      <c r="J290" s="529"/>
      <c r="K290" s="529"/>
      <c r="L290" s="529"/>
      <c r="M290" s="529"/>
      <c r="N290" s="529"/>
      <c r="O290" s="529"/>
      <c r="P290" s="529"/>
      <c r="Q290" s="529"/>
      <c r="R290" s="529"/>
      <c r="S290" s="529"/>
      <c r="T290" s="529"/>
      <c r="U290" s="529"/>
      <c r="V290" s="529"/>
      <c r="W290" s="529"/>
      <c r="X290" s="529"/>
      <c r="Y290" s="529"/>
      <c r="Z290" s="529"/>
      <c r="AA290" s="529"/>
      <c r="AB290" s="529"/>
      <c r="AC290" s="529"/>
      <c r="AD290" s="529"/>
      <c r="AE290" s="529"/>
      <c r="AF290" s="529"/>
      <c r="AG290" s="529"/>
      <c r="AH290" s="529"/>
      <c r="AI290" s="529"/>
      <c r="AJ290" s="529"/>
      <c r="AK290" s="529"/>
      <c r="AL290" s="529"/>
      <c r="AM290" s="533" t="s">
        <v>4364</v>
      </c>
      <c r="AN290" s="533" t="s">
        <v>1854</v>
      </c>
      <c r="AO290" s="529"/>
      <c r="AP290" s="529"/>
      <c r="AQ290" s="529"/>
      <c r="AR290" s="529"/>
    </row>
    <row r="291" ht="12.75" customHeight="1">
      <c r="A291" s="529"/>
      <c r="B291" s="529"/>
      <c r="C291" s="529"/>
      <c r="D291" s="529"/>
      <c r="E291" s="533" t="s">
        <v>2596</v>
      </c>
      <c r="F291" s="533" t="s">
        <v>2595</v>
      </c>
      <c r="G291" s="529"/>
      <c r="H291" s="529"/>
      <c r="I291" s="529"/>
      <c r="J291" s="529"/>
      <c r="K291" s="529"/>
      <c r="L291" s="529"/>
      <c r="M291" s="529"/>
      <c r="N291" s="529"/>
      <c r="O291" s="529"/>
      <c r="P291" s="529"/>
      <c r="Q291" s="529"/>
      <c r="R291" s="529"/>
      <c r="S291" s="529"/>
      <c r="T291" s="529"/>
      <c r="U291" s="529"/>
      <c r="V291" s="529"/>
      <c r="W291" s="529"/>
      <c r="X291" s="529"/>
      <c r="Y291" s="529"/>
      <c r="Z291" s="529"/>
      <c r="AA291" s="529"/>
      <c r="AB291" s="529"/>
      <c r="AC291" s="529"/>
      <c r="AD291" s="529"/>
      <c r="AE291" s="529"/>
      <c r="AF291" s="529"/>
      <c r="AG291" s="529"/>
      <c r="AH291" s="529"/>
      <c r="AI291" s="529"/>
      <c r="AJ291" s="529"/>
      <c r="AK291" s="529"/>
      <c r="AL291" s="529"/>
      <c r="AM291" s="533" t="s">
        <v>4365</v>
      </c>
      <c r="AN291" s="533" t="s">
        <v>1915</v>
      </c>
      <c r="AO291" s="529"/>
      <c r="AP291" s="529"/>
      <c r="AQ291" s="529"/>
      <c r="AR291" s="529"/>
    </row>
    <row r="292" ht="12.75" customHeight="1">
      <c r="A292" s="529"/>
      <c r="B292" s="529"/>
      <c r="C292" s="529"/>
      <c r="D292" s="529"/>
      <c r="E292" s="533" t="s">
        <v>4366</v>
      </c>
      <c r="F292" s="533" t="s">
        <v>4367</v>
      </c>
      <c r="G292" s="529"/>
      <c r="H292" s="529"/>
      <c r="I292" s="529"/>
      <c r="J292" s="529"/>
      <c r="K292" s="529"/>
      <c r="L292" s="529"/>
      <c r="M292" s="529"/>
      <c r="N292" s="529"/>
      <c r="O292" s="529"/>
      <c r="P292" s="529"/>
      <c r="Q292" s="529"/>
      <c r="R292" s="529"/>
      <c r="S292" s="529"/>
      <c r="T292" s="529"/>
      <c r="U292" s="529"/>
      <c r="V292" s="529"/>
      <c r="W292" s="529"/>
      <c r="X292" s="529"/>
      <c r="Y292" s="529"/>
      <c r="Z292" s="529"/>
      <c r="AA292" s="529"/>
      <c r="AB292" s="529"/>
      <c r="AC292" s="529"/>
      <c r="AD292" s="529"/>
      <c r="AE292" s="529"/>
      <c r="AF292" s="529"/>
      <c r="AG292" s="529"/>
      <c r="AH292" s="529"/>
      <c r="AI292" s="529"/>
      <c r="AJ292" s="529"/>
      <c r="AK292" s="529"/>
      <c r="AL292" s="529"/>
      <c r="AM292" s="533" t="s">
        <v>4368</v>
      </c>
      <c r="AN292" s="533" t="s">
        <v>1976</v>
      </c>
      <c r="AO292" s="529"/>
      <c r="AP292" s="529"/>
      <c r="AQ292" s="529"/>
      <c r="AR292" s="529"/>
    </row>
    <row r="293" ht="12.75" customHeight="1">
      <c r="A293" s="529"/>
      <c r="B293" s="529"/>
      <c r="C293" s="529"/>
      <c r="D293" s="529"/>
      <c r="E293" s="533" t="s">
        <v>4369</v>
      </c>
      <c r="F293" s="533" t="s">
        <v>4370</v>
      </c>
      <c r="G293" s="529"/>
      <c r="H293" s="529"/>
      <c r="I293" s="529"/>
      <c r="J293" s="529"/>
      <c r="K293" s="529"/>
      <c r="L293" s="529"/>
      <c r="M293" s="529"/>
      <c r="N293" s="529"/>
      <c r="O293" s="529"/>
      <c r="P293" s="529"/>
      <c r="Q293" s="529"/>
      <c r="R293" s="529"/>
      <c r="S293" s="529"/>
      <c r="T293" s="529"/>
      <c r="U293" s="529"/>
      <c r="V293" s="529"/>
      <c r="W293" s="529"/>
      <c r="X293" s="529"/>
      <c r="Y293" s="529"/>
      <c r="Z293" s="529"/>
      <c r="AA293" s="529"/>
      <c r="AB293" s="529"/>
      <c r="AC293" s="529"/>
      <c r="AD293" s="529"/>
      <c r="AE293" s="529"/>
      <c r="AF293" s="529"/>
      <c r="AG293" s="529"/>
      <c r="AH293" s="529"/>
      <c r="AI293" s="529"/>
      <c r="AJ293" s="529"/>
      <c r="AK293" s="529"/>
      <c r="AL293" s="529"/>
      <c r="AM293" s="533" t="s">
        <v>4371</v>
      </c>
      <c r="AN293" s="533" t="s">
        <v>2036</v>
      </c>
      <c r="AO293" s="529"/>
      <c r="AP293" s="529"/>
      <c r="AQ293" s="529"/>
      <c r="AR293" s="529"/>
    </row>
    <row r="294" ht="12.75" customHeight="1">
      <c r="A294" s="529"/>
      <c r="B294" s="529"/>
      <c r="C294" s="529"/>
      <c r="D294" s="529"/>
      <c r="E294" s="533" t="s">
        <v>2630</v>
      </c>
      <c r="F294" s="533" t="s">
        <v>2629</v>
      </c>
      <c r="G294" s="529"/>
      <c r="H294" s="529"/>
      <c r="I294" s="529"/>
      <c r="J294" s="529"/>
      <c r="K294" s="529"/>
      <c r="L294" s="529"/>
      <c r="M294" s="529"/>
      <c r="N294" s="529"/>
      <c r="O294" s="529"/>
      <c r="P294" s="529"/>
      <c r="Q294" s="529"/>
      <c r="R294" s="529"/>
      <c r="S294" s="529"/>
      <c r="T294" s="529"/>
      <c r="U294" s="529"/>
      <c r="V294" s="529"/>
      <c r="W294" s="529"/>
      <c r="X294" s="529"/>
      <c r="Y294" s="529"/>
      <c r="Z294" s="529"/>
      <c r="AA294" s="529"/>
      <c r="AB294" s="529"/>
      <c r="AC294" s="529"/>
      <c r="AD294" s="529"/>
      <c r="AE294" s="529"/>
      <c r="AF294" s="529"/>
      <c r="AG294" s="529"/>
      <c r="AH294" s="529"/>
      <c r="AI294" s="529"/>
      <c r="AJ294" s="529"/>
      <c r="AK294" s="529"/>
      <c r="AL294" s="529"/>
      <c r="AM294" s="533" t="s">
        <v>4372</v>
      </c>
      <c r="AN294" s="533" t="s">
        <v>2094</v>
      </c>
      <c r="AO294" s="529"/>
      <c r="AP294" s="529"/>
      <c r="AQ294" s="529"/>
      <c r="AR294" s="529"/>
    </row>
    <row r="295" ht="12.75" customHeight="1">
      <c r="A295" s="529"/>
      <c r="B295" s="529"/>
      <c r="C295" s="529"/>
      <c r="D295" s="529"/>
      <c r="E295" s="533" t="s">
        <v>2661</v>
      </c>
      <c r="F295" s="533" t="s">
        <v>2660</v>
      </c>
      <c r="G295" s="529"/>
      <c r="H295" s="529"/>
      <c r="I295" s="529"/>
      <c r="J295" s="529"/>
      <c r="K295" s="529"/>
      <c r="L295" s="529"/>
      <c r="M295" s="529"/>
      <c r="N295" s="529"/>
      <c r="O295" s="529"/>
      <c r="P295" s="529"/>
      <c r="Q295" s="529"/>
      <c r="R295" s="529"/>
      <c r="S295" s="529"/>
      <c r="T295" s="529"/>
      <c r="U295" s="529"/>
      <c r="V295" s="529"/>
      <c r="W295" s="529"/>
      <c r="X295" s="529"/>
      <c r="Y295" s="529"/>
      <c r="Z295" s="529"/>
      <c r="AA295" s="529"/>
      <c r="AB295" s="529"/>
      <c r="AC295" s="529"/>
      <c r="AD295" s="529"/>
      <c r="AE295" s="529"/>
      <c r="AF295" s="529"/>
      <c r="AG295" s="529"/>
      <c r="AH295" s="529"/>
      <c r="AI295" s="529"/>
      <c r="AJ295" s="529"/>
      <c r="AK295" s="529"/>
      <c r="AL295" s="529"/>
      <c r="AM295" s="533" t="s">
        <v>4373</v>
      </c>
      <c r="AN295" s="533" t="s">
        <v>2149</v>
      </c>
      <c r="AO295" s="529"/>
      <c r="AP295" s="529"/>
      <c r="AQ295" s="529"/>
      <c r="AR295" s="529"/>
    </row>
    <row r="296" ht="12.75" customHeight="1">
      <c r="A296" s="529"/>
      <c r="B296" s="529"/>
      <c r="C296" s="529"/>
      <c r="D296" s="529"/>
      <c r="E296" s="533" t="s">
        <v>2693</v>
      </c>
      <c r="F296" s="533" t="s">
        <v>2692</v>
      </c>
      <c r="G296" s="529"/>
      <c r="H296" s="529"/>
      <c r="I296" s="529"/>
      <c r="J296" s="529"/>
      <c r="K296" s="529"/>
      <c r="L296" s="529"/>
      <c r="M296" s="529"/>
      <c r="N296" s="529"/>
      <c r="O296" s="529"/>
      <c r="P296" s="529"/>
      <c r="Q296" s="529"/>
      <c r="R296" s="529"/>
      <c r="S296" s="529"/>
      <c r="T296" s="529"/>
      <c r="U296" s="529"/>
      <c r="V296" s="529"/>
      <c r="W296" s="529"/>
      <c r="X296" s="529"/>
      <c r="Y296" s="529"/>
      <c r="Z296" s="529"/>
      <c r="AA296" s="529"/>
      <c r="AB296" s="529"/>
      <c r="AC296" s="529"/>
      <c r="AD296" s="529"/>
      <c r="AE296" s="529"/>
      <c r="AF296" s="529"/>
      <c r="AG296" s="529"/>
      <c r="AH296" s="529"/>
      <c r="AI296" s="529"/>
      <c r="AJ296" s="529"/>
      <c r="AK296" s="529"/>
      <c r="AL296" s="529"/>
      <c r="AM296" s="533" t="s">
        <v>4374</v>
      </c>
      <c r="AN296" s="533" t="s">
        <v>2199</v>
      </c>
      <c r="AO296" s="529"/>
      <c r="AP296" s="529"/>
      <c r="AQ296" s="529"/>
      <c r="AR296" s="529"/>
    </row>
    <row r="297" ht="12.75" customHeight="1">
      <c r="A297" s="529"/>
      <c r="B297" s="529"/>
      <c r="C297" s="529"/>
      <c r="D297" s="529"/>
      <c r="E297" s="533" t="s">
        <v>2725</v>
      </c>
      <c r="F297" s="533" t="s">
        <v>2724</v>
      </c>
      <c r="G297" s="529"/>
      <c r="H297" s="529"/>
      <c r="I297" s="529"/>
      <c r="J297" s="529"/>
      <c r="K297" s="529"/>
      <c r="L297" s="529"/>
      <c r="M297" s="529"/>
      <c r="N297" s="529"/>
      <c r="O297" s="529"/>
      <c r="P297" s="529"/>
      <c r="Q297" s="529"/>
      <c r="R297" s="529"/>
      <c r="S297" s="529"/>
      <c r="T297" s="529"/>
      <c r="U297" s="529"/>
      <c r="V297" s="529"/>
      <c r="W297" s="529"/>
      <c r="X297" s="529"/>
      <c r="Y297" s="529"/>
      <c r="Z297" s="529"/>
      <c r="AA297" s="529"/>
      <c r="AB297" s="529"/>
      <c r="AC297" s="529"/>
      <c r="AD297" s="529"/>
      <c r="AE297" s="529"/>
      <c r="AF297" s="529"/>
      <c r="AG297" s="529"/>
      <c r="AH297" s="529"/>
      <c r="AI297" s="529"/>
      <c r="AJ297" s="529"/>
      <c r="AK297" s="529"/>
      <c r="AL297" s="529"/>
      <c r="AM297" s="533" t="s">
        <v>4375</v>
      </c>
      <c r="AN297" s="533" t="s">
        <v>2248</v>
      </c>
      <c r="AO297" s="529"/>
      <c r="AP297" s="529"/>
      <c r="AQ297" s="529"/>
      <c r="AR297" s="529"/>
    </row>
    <row r="298" ht="12.75" customHeight="1">
      <c r="A298" s="529"/>
      <c r="B298" s="529"/>
      <c r="C298" s="529"/>
      <c r="D298" s="529"/>
      <c r="E298" s="533" t="s">
        <v>4376</v>
      </c>
      <c r="F298" s="533" t="s">
        <v>4377</v>
      </c>
      <c r="G298" s="529"/>
      <c r="H298" s="529"/>
      <c r="I298" s="529"/>
      <c r="J298" s="529"/>
      <c r="K298" s="529"/>
      <c r="L298" s="529"/>
      <c r="M298" s="529"/>
      <c r="N298" s="529"/>
      <c r="O298" s="529"/>
      <c r="P298" s="529"/>
      <c r="Q298" s="529"/>
      <c r="R298" s="529"/>
      <c r="S298" s="529"/>
      <c r="T298" s="529"/>
      <c r="U298" s="529"/>
      <c r="V298" s="529"/>
      <c r="W298" s="529"/>
      <c r="X298" s="529"/>
      <c r="Y298" s="529"/>
      <c r="Z298" s="529"/>
      <c r="AA298" s="529"/>
      <c r="AB298" s="529"/>
      <c r="AC298" s="529"/>
      <c r="AD298" s="529"/>
      <c r="AE298" s="529"/>
      <c r="AF298" s="529"/>
      <c r="AG298" s="529"/>
      <c r="AH298" s="529"/>
      <c r="AI298" s="529"/>
      <c r="AJ298" s="529"/>
      <c r="AK298" s="529"/>
      <c r="AL298" s="529"/>
      <c r="AM298" s="533" t="s">
        <v>4378</v>
      </c>
      <c r="AN298" s="533" t="s">
        <v>2296</v>
      </c>
      <c r="AO298" s="529"/>
      <c r="AP298" s="529"/>
      <c r="AQ298" s="529"/>
      <c r="AR298" s="529"/>
    </row>
    <row r="299" ht="12.75" customHeight="1">
      <c r="A299" s="529"/>
      <c r="B299" s="529"/>
      <c r="C299" s="529"/>
      <c r="D299" s="529"/>
      <c r="E299" s="533" t="s">
        <v>2754</v>
      </c>
      <c r="F299" s="533" t="s">
        <v>2753</v>
      </c>
      <c r="G299" s="529"/>
      <c r="H299" s="529"/>
      <c r="I299" s="529"/>
      <c r="J299" s="529"/>
      <c r="K299" s="529"/>
      <c r="L299" s="529"/>
      <c r="M299" s="529"/>
      <c r="N299" s="529"/>
      <c r="O299" s="529"/>
      <c r="P299" s="529"/>
      <c r="Q299" s="529"/>
      <c r="R299" s="529"/>
      <c r="S299" s="529"/>
      <c r="T299" s="529"/>
      <c r="U299" s="529"/>
      <c r="V299" s="529"/>
      <c r="W299" s="529"/>
      <c r="X299" s="529"/>
      <c r="Y299" s="529"/>
      <c r="Z299" s="529"/>
      <c r="AA299" s="529"/>
      <c r="AB299" s="529"/>
      <c r="AC299" s="529"/>
      <c r="AD299" s="529"/>
      <c r="AE299" s="529"/>
      <c r="AF299" s="529"/>
      <c r="AG299" s="529"/>
      <c r="AH299" s="529"/>
      <c r="AI299" s="529"/>
      <c r="AJ299" s="529"/>
      <c r="AK299" s="529"/>
      <c r="AL299" s="529"/>
      <c r="AM299" s="533" t="s">
        <v>4379</v>
      </c>
      <c r="AN299" s="533" t="s">
        <v>2343</v>
      </c>
      <c r="AO299" s="529"/>
      <c r="AP299" s="529"/>
      <c r="AQ299" s="529"/>
      <c r="AR299" s="529"/>
    </row>
    <row r="300" ht="12.75" customHeight="1">
      <c r="A300" s="529"/>
      <c r="B300" s="529"/>
      <c r="C300" s="529"/>
      <c r="D300" s="529"/>
      <c r="E300" s="533" t="s">
        <v>2780</v>
      </c>
      <c r="F300" s="533" t="s">
        <v>2779</v>
      </c>
      <c r="G300" s="529"/>
      <c r="H300" s="529"/>
      <c r="I300" s="529"/>
      <c r="J300" s="529"/>
      <c r="K300" s="529"/>
      <c r="L300" s="529"/>
      <c r="M300" s="529"/>
      <c r="N300" s="529"/>
      <c r="O300" s="529"/>
      <c r="P300" s="529"/>
      <c r="Q300" s="529"/>
      <c r="R300" s="529"/>
      <c r="S300" s="529"/>
      <c r="T300" s="529"/>
      <c r="U300" s="529"/>
      <c r="V300" s="529"/>
      <c r="W300" s="529"/>
      <c r="X300" s="529"/>
      <c r="Y300" s="529"/>
      <c r="Z300" s="529"/>
      <c r="AA300" s="529"/>
      <c r="AB300" s="529"/>
      <c r="AC300" s="529"/>
      <c r="AD300" s="529"/>
      <c r="AE300" s="529"/>
      <c r="AF300" s="529"/>
      <c r="AG300" s="529"/>
      <c r="AH300" s="529"/>
      <c r="AI300" s="529"/>
      <c r="AJ300" s="529"/>
      <c r="AK300" s="529"/>
      <c r="AL300" s="529"/>
      <c r="AM300" s="533" t="s">
        <v>4380</v>
      </c>
      <c r="AN300" s="533" t="s">
        <v>2389</v>
      </c>
      <c r="AO300" s="529"/>
      <c r="AP300" s="529"/>
      <c r="AQ300" s="529"/>
      <c r="AR300" s="529"/>
    </row>
    <row r="301" ht="12.75" customHeight="1">
      <c r="A301" s="529"/>
      <c r="B301" s="529"/>
      <c r="C301" s="529"/>
      <c r="D301" s="529"/>
      <c r="E301" s="533" t="s">
        <v>2803</v>
      </c>
      <c r="F301" s="533" t="s">
        <v>2802</v>
      </c>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c r="AI301" s="529"/>
      <c r="AJ301" s="529"/>
      <c r="AK301" s="529"/>
      <c r="AL301" s="529"/>
      <c r="AM301" s="533" t="s">
        <v>4381</v>
      </c>
      <c r="AN301" s="533" t="s">
        <v>2433</v>
      </c>
      <c r="AO301" s="529"/>
      <c r="AP301" s="529"/>
      <c r="AQ301" s="529"/>
      <c r="AR301" s="529"/>
    </row>
    <row r="302" ht="12.75" customHeight="1">
      <c r="A302" s="529"/>
      <c r="B302" s="529"/>
      <c r="C302" s="529"/>
      <c r="D302" s="529"/>
      <c r="E302" s="533" t="s">
        <v>4382</v>
      </c>
      <c r="F302" s="533" t="s">
        <v>4383</v>
      </c>
      <c r="G302" s="529"/>
      <c r="H302" s="529"/>
      <c r="I302" s="529"/>
      <c r="J302" s="529"/>
      <c r="K302" s="529"/>
      <c r="L302" s="529"/>
      <c r="M302" s="529"/>
      <c r="N302" s="529"/>
      <c r="O302" s="529"/>
      <c r="P302" s="529"/>
      <c r="Q302" s="529"/>
      <c r="R302" s="529"/>
      <c r="S302" s="529"/>
      <c r="T302" s="529"/>
      <c r="U302" s="529"/>
      <c r="V302" s="529"/>
      <c r="W302" s="529"/>
      <c r="X302" s="529"/>
      <c r="Y302" s="529"/>
      <c r="Z302" s="529"/>
      <c r="AA302" s="529"/>
      <c r="AB302" s="529"/>
      <c r="AC302" s="529"/>
      <c r="AD302" s="529"/>
      <c r="AE302" s="529"/>
      <c r="AF302" s="529"/>
      <c r="AG302" s="529"/>
      <c r="AH302" s="529"/>
      <c r="AI302" s="529"/>
      <c r="AJ302" s="529"/>
      <c r="AK302" s="529"/>
      <c r="AL302" s="529"/>
      <c r="AM302" s="533" t="s">
        <v>4384</v>
      </c>
      <c r="AN302" s="533" t="s">
        <v>2473</v>
      </c>
      <c r="AO302" s="529"/>
      <c r="AP302" s="529"/>
      <c r="AQ302" s="529"/>
      <c r="AR302" s="529"/>
    </row>
    <row r="303" ht="12.75" customHeight="1">
      <c r="A303" s="529"/>
      <c r="B303" s="529"/>
      <c r="C303" s="529"/>
      <c r="D303" s="529"/>
      <c r="E303" s="533" t="s">
        <v>2826</v>
      </c>
      <c r="F303" s="533" t="s">
        <v>2825</v>
      </c>
      <c r="G303" s="529"/>
      <c r="H303" s="529"/>
      <c r="I303" s="529"/>
      <c r="J303" s="529"/>
      <c r="K303" s="529"/>
      <c r="L303" s="529"/>
      <c r="M303" s="529"/>
      <c r="N303" s="529"/>
      <c r="O303" s="529"/>
      <c r="P303" s="529"/>
      <c r="Q303" s="529"/>
      <c r="R303" s="529"/>
      <c r="S303" s="529"/>
      <c r="T303" s="529"/>
      <c r="U303" s="529"/>
      <c r="V303" s="529"/>
      <c r="W303" s="529"/>
      <c r="X303" s="529"/>
      <c r="Y303" s="529"/>
      <c r="Z303" s="529"/>
      <c r="AA303" s="529"/>
      <c r="AB303" s="529"/>
      <c r="AC303" s="529"/>
      <c r="AD303" s="529"/>
      <c r="AE303" s="529"/>
      <c r="AF303" s="529"/>
      <c r="AG303" s="529"/>
      <c r="AH303" s="529"/>
      <c r="AI303" s="529"/>
      <c r="AJ303" s="529"/>
      <c r="AK303" s="529"/>
      <c r="AL303" s="529"/>
      <c r="AM303" s="533" t="s">
        <v>4385</v>
      </c>
      <c r="AN303" s="533" t="s">
        <v>2511</v>
      </c>
      <c r="AO303" s="529"/>
      <c r="AP303" s="529"/>
      <c r="AQ303" s="529"/>
      <c r="AR303" s="529"/>
    </row>
    <row r="304" ht="12.75" customHeight="1">
      <c r="A304" s="529"/>
      <c r="B304" s="529"/>
      <c r="C304" s="529"/>
      <c r="D304" s="529"/>
      <c r="E304" s="533" t="s">
        <v>2849</v>
      </c>
      <c r="F304" s="533" t="s">
        <v>2848</v>
      </c>
      <c r="G304" s="529"/>
      <c r="H304" s="529"/>
      <c r="I304" s="529"/>
      <c r="J304" s="529"/>
      <c r="K304" s="529"/>
      <c r="L304" s="529"/>
      <c r="M304" s="529"/>
      <c r="N304" s="529"/>
      <c r="O304" s="529"/>
      <c r="P304" s="529"/>
      <c r="Q304" s="529"/>
      <c r="R304" s="529"/>
      <c r="S304" s="529"/>
      <c r="T304" s="529"/>
      <c r="U304" s="529"/>
      <c r="V304" s="529"/>
      <c r="W304" s="529"/>
      <c r="X304" s="529"/>
      <c r="Y304" s="529"/>
      <c r="Z304" s="529"/>
      <c r="AA304" s="529"/>
      <c r="AB304" s="529"/>
      <c r="AC304" s="529"/>
      <c r="AD304" s="529"/>
      <c r="AE304" s="529"/>
      <c r="AF304" s="529"/>
      <c r="AG304" s="529"/>
      <c r="AH304" s="529"/>
      <c r="AI304" s="529"/>
      <c r="AJ304" s="529"/>
      <c r="AK304" s="529"/>
      <c r="AL304" s="529"/>
      <c r="AM304" s="533" t="s">
        <v>4386</v>
      </c>
      <c r="AN304" s="533" t="s">
        <v>2547</v>
      </c>
      <c r="AO304" s="529"/>
      <c r="AP304" s="529"/>
      <c r="AQ304" s="529"/>
      <c r="AR304" s="529"/>
    </row>
    <row r="305" ht="12.75" customHeight="1">
      <c r="A305" s="529"/>
      <c r="B305" s="529"/>
      <c r="C305" s="529"/>
      <c r="D305" s="529"/>
      <c r="E305" s="533" t="s">
        <v>4387</v>
      </c>
      <c r="F305" s="533" t="s">
        <v>4388</v>
      </c>
      <c r="G305" s="529"/>
      <c r="H305" s="529"/>
      <c r="I305" s="529"/>
      <c r="J305" s="529"/>
      <c r="K305" s="529"/>
      <c r="L305" s="529"/>
      <c r="M305" s="529"/>
      <c r="N305" s="529"/>
      <c r="O305" s="529"/>
      <c r="P305" s="529"/>
      <c r="Q305" s="529"/>
      <c r="R305" s="529"/>
      <c r="S305" s="529"/>
      <c r="T305" s="529"/>
      <c r="U305" s="529"/>
      <c r="V305" s="529"/>
      <c r="W305" s="529"/>
      <c r="X305" s="529"/>
      <c r="Y305" s="529"/>
      <c r="Z305" s="529"/>
      <c r="AA305" s="529"/>
      <c r="AB305" s="529"/>
      <c r="AC305" s="529"/>
      <c r="AD305" s="529"/>
      <c r="AE305" s="529"/>
      <c r="AF305" s="529"/>
      <c r="AG305" s="529"/>
      <c r="AH305" s="529"/>
      <c r="AI305" s="529"/>
      <c r="AJ305" s="529"/>
      <c r="AK305" s="529"/>
      <c r="AL305" s="529"/>
      <c r="AM305" s="533" t="s">
        <v>4389</v>
      </c>
      <c r="AN305" s="533" t="s">
        <v>2582</v>
      </c>
      <c r="AO305" s="529"/>
      <c r="AP305" s="529"/>
      <c r="AQ305" s="529"/>
      <c r="AR305" s="529"/>
    </row>
    <row r="306" ht="12.75" customHeight="1">
      <c r="A306" s="529"/>
      <c r="B306" s="529"/>
      <c r="C306" s="529"/>
      <c r="D306" s="529"/>
      <c r="E306" s="533" t="s">
        <v>4390</v>
      </c>
      <c r="F306" s="533" t="s">
        <v>4391</v>
      </c>
      <c r="G306" s="529"/>
      <c r="H306" s="529"/>
      <c r="I306" s="529"/>
      <c r="J306" s="529"/>
      <c r="K306" s="529"/>
      <c r="L306" s="529"/>
      <c r="M306" s="529"/>
      <c r="N306" s="529"/>
      <c r="O306" s="529"/>
      <c r="P306" s="529"/>
      <c r="Q306" s="529"/>
      <c r="R306" s="529"/>
      <c r="S306" s="529"/>
      <c r="T306" s="529"/>
      <c r="U306" s="529"/>
      <c r="V306" s="529"/>
      <c r="W306" s="529"/>
      <c r="X306" s="529"/>
      <c r="Y306" s="529"/>
      <c r="Z306" s="529"/>
      <c r="AA306" s="529"/>
      <c r="AB306" s="529"/>
      <c r="AC306" s="529"/>
      <c r="AD306" s="529"/>
      <c r="AE306" s="529"/>
      <c r="AF306" s="529"/>
      <c r="AG306" s="529"/>
      <c r="AH306" s="529"/>
      <c r="AI306" s="529"/>
      <c r="AJ306" s="529"/>
      <c r="AK306" s="529"/>
      <c r="AL306" s="529"/>
      <c r="AM306" s="533" t="s">
        <v>4392</v>
      </c>
      <c r="AN306" s="533" t="s">
        <v>2617</v>
      </c>
      <c r="AO306" s="529"/>
      <c r="AP306" s="529"/>
      <c r="AQ306" s="529"/>
      <c r="AR306" s="529"/>
    </row>
    <row r="307" ht="12.75" customHeight="1">
      <c r="A307" s="529"/>
      <c r="B307" s="529"/>
      <c r="C307" s="529"/>
      <c r="D307" s="529"/>
      <c r="E307" s="533" t="s">
        <v>4393</v>
      </c>
      <c r="F307" s="533" t="s">
        <v>4394</v>
      </c>
      <c r="G307" s="529"/>
      <c r="H307" s="529"/>
      <c r="I307" s="529"/>
      <c r="J307" s="529"/>
      <c r="K307" s="529"/>
      <c r="L307" s="529"/>
      <c r="M307" s="529"/>
      <c r="N307" s="529"/>
      <c r="O307" s="529"/>
      <c r="P307" s="529"/>
      <c r="Q307" s="529"/>
      <c r="R307" s="529"/>
      <c r="S307" s="529"/>
      <c r="T307" s="529"/>
      <c r="U307" s="529"/>
      <c r="V307" s="529"/>
      <c r="W307" s="529"/>
      <c r="X307" s="529"/>
      <c r="Y307" s="529"/>
      <c r="Z307" s="529"/>
      <c r="AA307" s="529"/>
      <c r="AB307" s="529"/>
      <c r="AC307" s="529"/>
      <c r="AD307" s="529"/>
      <c r="AE307" s="529"/>
      <c r="AF307" s="529"/>
      <c r="AG307" s="529"/>
      <c r="AH307" s="529"/>
      <c r="AI307" s="529"/>
      <c r="AJ307" s="529"/>
      <c r="AK307" s="529"/>
      <c r="AL307" s="529"/>
      <c r="AM307" s="533" t="s">
        <v>4395</v>
      </c>
      <c r="AN307" s="533" t="s">
        <v>2649</v>
      </c>
      <c r="AO307" s="529"/>
      <c r="AP307" s="529"/>
      <c r="AQ307" s="529"/>
      <c r="AR307" s="529"/>
    </row>
    <row r="308" ht="12.75" customHeight="1">
      <c r="A308" s="529"/>
      <c r="B308" s="529"/>
      <c r="C308" s="529"/>
      <c r="D308" s="529"/>
      <c r="E308" s="533" t="s">
        <v>2872</v>
      </c>
      <c r="F308" s="533" t="s">
        <v>2871</v>
      </c>
      <c r="G308" s="529"/>
      <c r="H308" s="529"/>
      <c r="I308" s="529"/>
      <c r="J308" s="529"/>
      <c r="K308" s="529"/>
      <c r="L308" s="529"/>
      <c r="M308" s="529"/>
      <c r="N308" s="529"/>
      <c r="O308" s="529"/>
      <c r="P308" s="529"/>
      <c r="Q308" s="529"/>
      <c r="R308" s="529"/>
      <c r="S308" s="529"/>
      <c r="T308" s="529"/>
      <c r="U308" s="529"/>
      <c r="V308" s="529"/>
      <c r="W308" s="529"/>
      <c r="X308" s="529"/>
      <c r="Y308" s="529"/>
      <c r="Z308" s="529"/>
      <c r="AA308" s="529"/>
      <c r="AB308" s="529"/>
      <c r="AC308" s="529"/>
      <c r="AD308" s="529"/>
      <c r="AE308" s="529"/>
      <c r="AF308" s="529"/>
      <c r="AG308" s="529"/>
      <c r="AH308" s="529"/>
      <c r="AI308" s="529"/>
      <c r="AJ308" s="529"/>
      <c r="AK308" s="529"/>
      <c r="AL308" s="529"/>
      <c r="AM308" s="533" t="s">
        <v>4396</v>
      </c>
      <c r="AN308" s="533" t="s">
        <v>2681</v>
      </c>
      <c r="AO308" s="529"/>
      <c r="AP308" s="529"/>
      <c r="AQ308" s="529"/>
      <c r="AR308" s="529"/>
    </row>
    <row r="309" ht="12.75" customHeight="1">
      <c r="A309" s="529"/>
      <c r="B309" s="529"/>
      <c r="C309" s="529"/>
      <c r="D309" s="529"/>
      <c r="E309" s="533" t="s">
        <v>886</v>
      </c>
      <c r="F309" s="533" t="s">
        <v>885</v>
      </c>
      <c r="G309" s="529"/>
      <c r="H309" s="529"/>
      <c r="I309" s="529"/>
      <c r="J309" s="529"/>
      <c r="K309" s="529"/>
      <c r="L309" s="529"/>
      <c r="M309" s="529"/>
      <c r="N309" s="529"/>
      <c r="O309" s="529"/>
      <c r="P309" s="529"/>
      <c r="Q309" s="529"/>
      <c r="R309" s="529"/>
      <c r="S309" s="529"/>
      <c r="T309" s="529"/>
      <c r="U309" s="529"/>
      <c r="V309" s="529"/>
      <c r="W309" s="529"/>
      <c r="X309" s="529"/>
      <c r="Y309" s="529"/>
      <c r="Z309" s="529"/>
      <c r="AA309" s="529"/>
      <c r="AB309" s="529"/>
      <c r="AC309" s="529"/>
      <c r="AD309" s="529"/>
      <c r="AE309" s="529"/>
      <c r="AF309" s="529"/>
      <c r="AG309" s="529"/>
      <c r="AH309" s="529"/>
      <c r="AI309" s="529"/>
      <c r="AJ309" s="529"/>
      <c r="AK309" s="529"/>
      <c r="AL309" s="529"/>
      <c r="AM309" s="533" t="s">
        <v>4397</v>
      </c>
      <c r="AN309" s="533" t="s">
        <v>2713</v>
      </c>
      <c r="AO309" s="529"/>
      <c r="AP309" s="529"/>
      <c r="AQ309" s="529"/>
      <c r="AR309" s="529"/>
    </row>
    <row r="310" ht="12.75" customHeight="1">
      <c r="A310" s="529"/>
      <c r="B310" s="529"/>
      <c r="C310" s="529"/>
      <c r="D310" s="529"/>
      <c r="E310" s="533" t="s">
        <v>966</v>
      </c>
      <c r="F310" s="533" t="s">
        <v>965</v>
      </c>
      <c r="G310" s="529"/>
      <c r="H310" s="529"/>
      <c r="I310" s="529"/>
      <c r="J310" s="529"/>
      <c r="K310" s="529"/>
      <c r="L310" s="529"/>
      <c r="M310" s="529"/>
      <c r="N310" s="529"/>
      <c r="O310" s="529"/>
      <c r="P310" s="529"/>
      <c r="Q310" s="529"/>
      <c r="R310" s="529"/>
      <c r="S310" s="529"/>
      <c r="T310" s="529"/>
      <c r="U310" s="529"/>
      <c r="V310" s="529"/>
      <c r="W310" s="529"/>
      <c r="X310" s="529"/>
      <c r="Y310" s="529"/>
      <c r="Z310" s="529"/>
      <c r="AA310" s="529"/>
      <c r="AB310" s="529"/>
      <c r="AC310" s="529"/>
      <c r="AD310" s="529"/>
      <c r="AE310" s="529"/>
      <c r="AF310" s="529"/>
      <c r="AG310" s="529"/>
      <c r="AH310" s="529"/>
      <c r="AI310" s="529"/>
      <c r="AJ310" s="529"/>
      <c r="AK310" s="529"/>
      <c r="AL310" s="529"/>
      <c r="AM310" s="533" t="s">
        <v>4398</v>
      </c>
      <c r="AN310" s="533" t="s">
        <v>2743</v>
      </c>
      <c r="AO310" s="529"/>
      <c r="AP310" s="529"/>
      <c r="AQ310" s="529"/>
      <c r="AR310" s="529"/>
    </row>
    <row r="311" ht="12.75" customHeight="1">
      <c r="A311" s="529"/>
      <c r="B311" s="529"/>
      <c r="C311" s="529"/>
      <c r="D311" s="529"/>
      <c r="E311" s="533" t="s">
        <v>1046</v>
      </c>
      <c r="F311" s="533" t="s">
        <v>1045</v>
      </c>
      <c r="G311" s="529"/>
      <c r="H311" s="529"/>
      <c r="I311" s="529"/>
      <c r="J311" s="529"/>
      <c r="K311" s="529"/>
      <c r="L311" s="529"/>
      <c r="M311" s="529"/>
      <c r="N311" s="529"/>
      <c r="O311" s="529"/>
      <c r="P311" s="529"/>
      <c r="Q311" s="529"/>
      <c r="R311" s="529"/>
      <c r="S311" s="529"/>
      <c r="T311" s="529"/>
      <c r="U311" s="529"/>
      <c r="V311" s="529"/>
      <c r="W311" s="529"/>
      <c r="X311" s="529"/>
      <c r="Y311" s="529"/>
      <c r="Z311" s="529"/>
      <c r="AA311" s="529"/>
      <c r="AB311" s="529"/>
      <c r="AC311" s="529"/>
      <c r="AD311" s="529"/>
      <c r="AE311" s="529"/>
      <c r="AF311" s="529"/>
      <c r="AG311" s="529"/>
      <c r="AH311" s="529"/>
      <c r="AI311" s="529"/>
      <c r="AJ311" s="529"/>
      <c r="AK311" s="529"/>
      <c r="AL311" s="529"/>
      <c r="AM311" s="533" t="s">
        <v>4399</v>
      </c>
      <c r="AN311" s="533" t="s">
        <v>889</v>
      </c>
      <c r="AO311" s="529"/>
      <c r="AP311" s="529"/>
      <c r="AQ311" s="529"/>
      <c r="AR311" s="529"/>
    </row>
    <row r="312" ht="12.75" customHeight="1">
      <c r="A312" s="529"/>
      <c r="B312" s="529"/>
      <c r="C312" s="529"/>
      <c r="D312" s="529"/>
      <c r="E312" s="533" t="s">
        <v>4400</v>
      </c>
      <c r="F312" s="533" t="s">
        <v>4401</v>
      </c>
      <c r="G312" s="529"/>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33" t="s">
        <v>4402</v>
      </c>
      <c r="AN312" s="533" t="s">
        <v>969</v>
      </c>
      <c r="AO312" s="529"/>
      <c r="AP312" s="529"/>
      <c r="AQ312" s="529"/>
      <c r="AR312" s="529"/>
    </row>
    <row r="313" ht="12.75" customHeight="1">
      <c r="A313" s="529"/>
      <c r="B313" s="529"/>
      <c r="C313" s="529"/>
      <c r="D313" s="529"/>
      <c r="E313" s="533" t="s">
        <v>1126</v>
      </c>
      <c r="F313" s="533" t="s">
        <v>1125</v>
      </c>
      <c r="G313" s="529"/>
      <c r="H313" s="529"/>
      <c r="I313" s="529"/>
      <c r="J313" s="529"/>
      <c r="K313" s="529"/>
      <c r="L313" s="529"/>
      <c r="M313" s="529"/>
      <c r="N313" s="529"/>
      <c r="O313" s="529"/>
      <c r="P313" s="529"/>
      <c r="Q313" s="529"/>
      <c r="R313" s="529"/>
      <c r="S313" s="529"/>
      <c r="T313" s="529"/>
      <c r="U313" s="529"/>
      <c r="V313" s="529"/>
      <c r="W313" s="529"/>
      <c r="X313" s="529"/>
      <c r="Y313" s="529"/>
      <c r="Z313" s="529"/>
      <c r="AA313" s="529"/>
      <c r="AB313" s="529"/>
      <c r="AC313" s="529"/>
      <c r="AD313" s="529"/>
      <c r="AE313" s="529"/>
      <c r="AF313" s="529"/>
      <c r="AG313" s="529"/>
      <c r="AH313" s="529"/>
      <c r="AI313" s="529"/>
      <c r="AJ313" s="529"/>
      <c r="AK313" s="529"/>
      <c r="AL313" s="529"/>
      <c r="AM313" s="533" t="s">
        <v>4403</v>
      </c>
      <c r="AN313" s="533" t="s">
        <v>1049</v>
      </c>
      <c r="AO313" s="529"/>
      <c r="AP313" s="529"/>
      <c r="AQ313" s="529"/>
      <c r="AR313" s="529"/>
    </row>
    <row r="314" ht="12.75" customHeight="1">
      <c r="A314" s="529"/>
      <c r="B314" s="529"/>
      <c r="C314" s="529"/>
      <c r="D314" s="529"/>
      <c r="E314" s="533" t="s">
        <v>1204</v>
      </c>
      <c r="F314" s="533" t="s">
        <v>1203</v>
      </c>
      <c r="G314" s="529"/>
      <c r="H314" s="529"/>
      <c r="I314" s="529"/>
      <c r="J314" s="529"/>
      <c r="K314" s="529"/>
      <c r="L314" s="529"/>
      <c r="M314" s="529"/>
      <c r="N314" s="529"/>
      <c r="O314" s="529"/>
      <c r="P314" s="529"/>
      <c r="Q314" s="529"/>
      <c r="R314" s="529"/>
      <c r="S314" s="529"/>
      <c r="T314" s="529"/>
      <c r="U314" s="529"/>
      <c r="V314" s="529"/>
      <c r="W314" s="529"/>
      <c r="X314" s="529"/>
      <c r="Y314" s="529"/>
      <c r="Z314" s="529"/>
      <c r="AA314" s="529"/>
      <c r="AB314" s="529"/>
      <c r="AC314" s="529"/>
      <c r="AD314" s="529"/>
      <c r="AE314" s="529"/>
      <c r="AF314" s="529"/>
      <c r="AG314" s="529"/>
      <c r="AH314" s="529"/>
      <c r="AI314" s="529"/>
      <c r="AJ314" s="529"/>
      <c r="AK314" s="529"/>
      <c r="AL314" s="529"/>
      <c r="AM314" s="533" t="s">
        <v>4404</v>
      </c>
      <c r="AN314" s="533" t="s">
        <v>1129</v>
      </c>
      <c r="AO314" s="529"/>
      <c r="AP314" s="529"/>
      <c r="AQ314" s="529"/>
      <c r="AR314" s="529"/>
    </row>
    <row r="315" ht="12.75" customHeight="1">
      <c r="A315" s="529"/>
      <c r="B315" s="529"/>
      <c r="C315" s="529"/>
      <c r="D315" s="529"/>
      <c r="E315" s="533" t="s">
        <v>1281</v>
      </c>
      <c r="F315" s="533" t="s">
        <v>1280</v>
      </c>
      <c r="G315" s="529"/>
      <c r="H315" s="529"/>
      <c r="I315" s="529"/>
      <c r="J315" s="529"/>
      <c r="K315" s="529"/>
      <c r="L315" s="529"/>
      <c r="M315" s="529"/>
      <c r="N315" s="529"/>
      <c r="O315" s="529"/>
      <c r="P315" s="529"/>
      <c r="Q315" s="529"/>
      <c r="R315" s="529"/>
      <c r="S315" s="529"/>
      <c r="T315" s="529"/>
      <c r="U315" s="529"/>
      <c r="V315" s="529"/>
      <c r="W315" s="529"/>
      <c r="X315" s="529"/>
      <c r="Y315" s="529"/>
      <c r="Z315" s="529"/>
      <c r="AA315" s="529"/>
      <c r="AB315" s="529"/>
      <c r="AC315" s="529"/>
      <c r="AD315" s="529"/>
      <c r="AE315" s="529"/>
      <c r="AF315" s="529"/>
      <c r="AG315" s="529"/>
      <c r="AH315" s="529"/>
      <c r="AI315" s="529"/>
      <c r="AJ315" s="529"/>
      <c r="AK315" s="529"/>
      <c r="AL315" s="529"/>
      <c r="AM315" s="533" t="s">
        <v>4405</v>
      </c>
      <c r="AN315" s="533" t="s">
        <v>1207</v>
      </c>
      <c r="AO315" s="529"/>
      <c r="AP315" s="529"/>
      <c r="AQ315" s="529"/>
      <c r="AR315" s="529"/>
    </row>
    <row r="316" ht="12.75" customHeight="1">
      <c r="A316" s="529"/>
      <c r="B316" s="529"/>
      <c r="C316" s="529"/>
      <c r="D316" s="529"/>
      <c r="E316" s="533" t="s">
        <v>1354</v>
      </c>
      <c r="F316" s="533" t="s">
        <v>1353</v>
      </c>
      <c r="G316" s="529"/>
      <c r="H316" s="529"/>
      <c r="I316" s="529"/>
      <c r="J316" s="529"/>
      <c r="K316" s="529"/>
      <c r="L316" s="529"/>
      <c r="M316" s="529"/>
      <c r="N316" s="529"/>
      <c r="O316" s="529"/>
      <c r="P316" s="529"/>
      <c r="Q316" s="529"/>
      <c r="R316" s="529"/>
      <c r="S316" s="529"/>
      <c r="T316" s="529"/>
      <c r="U316" s="529"/>
      <c r="V316" s="529"/>
      <c r="W316" s="529"/>
      <c r="X316" s="529"/>
      <c r="Y316" s="529"/>
      <c r="Z316" s="529"/>
      <c r="AA316" s="529"/>
      <c r="AB316" s="529"/>
      <c r="AC316" s="529"/>
      <c r="AD316" s="529"/>
      <c r="AE316" s="529"/>
      <c r="AF316" s="529"/>
      <c r="AG316" s="529"/>
      <c r="AH316" s="529"/>
      <c r="AI316" s="529"/>
      <c r="AJ316" s="529"/>
      <c r="AK316" s="529"/>
      <c r="AL316" s="529"/>
      <c r="AM316" s="533" t="s">
        <v>4406</v>
      </c>
      <c r="AN316" s="533" t="s">
        <v>1282</v>
      </c>
      <c r="AO316" s="529"/>
      <c r="AP316" s="529"/>
      <c r="AQ316" s="529"/>
      <c r="AR316" s="529"/>
    </row>
    <row r="317" ht="12.75" customHeight="1">
      <c r="A317" s="529"/>
      <c r="B317" s="529"/>
      <c r="C317" s="529"/>
      <c r="D317" s="529"/>
      <c r="E317" s="533" t="s">
        <v>1426</v>
      </c>
      <c r="F317" s="533" t="s">
        <v>1425</v>
      </c>
      <c r="G317" s="529"/>
      <c r="H317" s="529"/>
      <c r="I317" s="529"/>
      <c r="J317" s="529"/>
      <c r="K317" s="529"/>
      <c r="L317" s="529"/>
      <c r="M317" s="529"/>
      <c r="N317" s="529"/>
      <c r="O317" s="529"/>
      <c r="P317" s="529"/>
      <c r="Q317" s="529"/>
      <c r="R317" s="529"/>
      <c r="S317" s="529"/>
      <c r="T317" s="529"/>
      <c r="U317" s="529"/>
      <c r="V317" s="529"/>
      <c r="W317" s="529"/>
      <c r="X317" s="529"/>
      <c r="Y317" s="529"/>
      <c r="Z317" s="529"/>
      <c r="AA317" s="529"/>
      <c r="AB317" s="529"/>
      <c r="AC317" s="529"/>
      <c r="AD317" s="529"/>
      <c r="AE317" s="529"/>
      <c r="AF317" s="529"/>
      <c r="AG317" s="529"/>
      <c r="AH317" s="529"/>
      <c r="AI317" s="529"/>
      <c r="AJ317" s="529"/>
      <c r="AK317" s="529"/>
      <c r="AL317" s="529"/>
      <c r="AM317" s="533" t="s">
        <v>4407</v>
      </c>
      <c r="AN317" s="533" t="s">
        <v>1355</v>
      </c>
      <c r="AO317" s="529"/>
      <c r="AP317" s="529"/>
      <c r="AQ317" s="529"/>
      <c r="AR317" s="529"/>
    </row>
    <row r="318" ht="12.75" customHeight="1">
      <c r="A318" s="529"/>
      <c r="B318" s="529"/>
      <c r="C318" s="529"/>
      <c r="D318" s="529"/>
      <c r="E318" s="533" t="s">
        <v>1495</v>
      </c>
      <c r="F318" s="533" t="s">
        <v>1494</v>
      </c>
      <c r="G318" s="529"/>
      <c r="H318" s="529"/>
      <c r="I318" s="529"/>
      <c r="J318" s="529"/>
      <c r="K318" s="529"/>
      <c r="L318" s="529"/>
      <c r="M318" s="529"/>
      <c r="N318" s="529"/>
      <c r="O318" s="529"/>
      <c r="P318" s="529"/>
      <c r="Q318" s="529"/>
      <c r="R318" s="529"/>
      <c r="S318" s="529"/>
      <c r="T318" s="529"/>
      <c r="U318" s="529"/>
      <c r="V318" s="529"/>
      <c r="W318" s="529"/>
      <c r="X318" s="529"/>
      <c r="Y318" s="529"/>
      <c r="Z318" s="529"/>
      <c r="AA318" s="529"/>
      <c r="AB318" s="529"/>
      <c r="AC318" s="529"/>
      <c r="AD318" s="529"/>
      <c r="AE318" s="529"/>
      <c r="AF318" s="529"/>
      <c r="AG318" s="529"/>
      <c r="AH318" s="529"/>
      <c r="AI318" s="529"/>
      <c r="AJ318" s="529"/>
      <c r="AK318" s="529"/>
      <c r="AL318" s="529"/>
      <c r="AM318" s="533" t="s">
        <v>4408</v>
      </c>
      <c r="AN318" s="533" t="s">
        <v>1427</v>
      </c>
      <c r="AO318" s="529"/>
      <c r="AP318" s="529"/>
      <c r="AQ318" s="529"/>
      <c r="AR318" s="529"/>
    </row>
    <row r="319" ht="12.75" customHeight="1">
      <c r="A319" s="529"/>
      <c r="B319" s="529"/>
      <c r="C319" s="529"/>
      <c r="D319" s="529"/>
      <c r="E319" s="533" t="s">
        <v>1561</v>
      </c>
      <c r="F319" s="533" t="s">
        <v>1560</v>
      </c>
      <c r="G319" s="529"/>
      <c r="H319" s="529"/>
      <c r="I319" s="529"/>
      <c r="J319" s="529"/>
      <c r="K319" s="529"/>
      <c r="L319" s="529"/>
      <c r="M319" s="529"/>
      <c r="N319" s="529"/>
      <c r="O319" s="529"/>
      <c r="P319" s="529"/>
      <c r="Q319" s="529"/>
      <c r="R319" s="529"/>
      <c r="S319" s="529"/>
      <c r="T319" s="529"/>
      <c r="U319" s="529"/>
      <c r="V319" s="529"/>
      <c r="W319" s="529"/>
      <c r="X319" s="529"/>
      <c r="Y319" s="529"/>
      <c r="Z319" s="529"/>
      <c r="AA319" s="529"/>
      <c r="AB319" s="529"/>
      <c r="AC319" s="529"/>
      <c r="AD319" s="529"/>
      <c r="AE319" s="529"/>
      <c r="AF319" s="529"/>
      <c r="AG319" s="529"/>
      <c r="AH319" s="529"/>
      <c r="AI319" s="529"/>
      <c r="AJ319" s="529"/>
      <c r="AK319" s="529"/>
      <c r="AL319" s="529"/>
      <c r="AM319" s="533" t="s">
        <v>4409</v>
      </c>
      <c r="AN319" s="533" t="s">
        <v>1496</v>
      </c>
      <c r="AO319" s="529"/>
      <c r="AP319" s="529"/>
      <c r="AQ319" s="529"/>
      <c r="AR319" s="529"/>
    </row>
    <row r="320" ht="12.75" customHeight="1">
      <c r="A320" s="529"/>
      <c r="B320" s="529"/>
      <c r="C320" s="529"/>
      <c r="D320" s="529"/>
      <c r="E320" s="533" t="s">
        <v>4410</v>
      </c>
      <c r="F320" s="533" t="s">
        <v>4411</v>
      </c>
      <c r="G320" s="529"/>
      <c r="H320" s="529"/>
      <c r="I320" s="529"/>
      <c r="J320" s="529"/>
      <c r="K320" s="529"/>
      <c r="L320" s="529"/>
      <c r="M320" s="529"/>
      <c r="N320" s="529"/>
      <c r="O320" s="529"/>
      <c r="P320" s="529"/>
      <c r="Q320" s="529"/>
      <c r="R320" s="529"/>
      <c r="S320" s="529"/>
      <c r="T320" s="529"/>
      <c r="U320" s="529"/>
      <c r="V320" s="529"/>
      <c r="W320" s="529"/>
      <c r="X320" s="529"/>
      <c r="Y320" s="529"/>
      <c r="Z320" s="529"/>
      <c r="AA320" s="529"/>
      <c r="AB320" s="529"/>
      <c r="AC320" s="529"/>
      <c r="AD320" s="529"/>
      <c r="AE320" s="529"/>
      <c r="AF320" s="529"/>
      <c r="AG320" s="529"/>
      <c r="AH320" s="529"/>
      <c r="AI320" s="529"/>
      <c r="AJ320" s="529"/>
      <c r="AK320" s="529"/>
      <c r="AL320" s="529"/>
      <c r="AM320" s="533" t="s">
        <v>4412</v>
      </c>
      <c r="AN320" s="533" t="s">
        <v>1562</v>
      </c>
      <c r="AO320" s="529"/>
      <c r="AP320" s="529"/>
      <c r="AQ320" s="529"/>
      <c r="AR320" s="529"/>
    </row>
    <row r="321" ht="12.75" customHeight="1">
      <c r="A321" s="529"/>
      <c r="B321" s="529"/>
      <c r="C321" s="529"/>
      <c r="D321" s="529"/>
      <c r="E321" s="533" t="s">
        <v>1625</v>
      </c>
      <c r="F321" s="533" t="s">
        <v>1624</v>
      </c>
      <c r="G321" s="529"/>
      <c r="H321" s="529"/>
      <c r="I321" s="529"/>
      <c r="J321" s="529"/>
      <c r="K321" s="529"/>
      <c r="L321" s="529"/>
      <c r="M321" s="529"/>
      <c r="N321" s="529"/>
      <c r="O321" s="529"/>
      <c r="P321" s="529"/>
      <c r="Q321" s="529"/>
      <c r="R321" s="529"/>
      <c r="S321" s="529"/>
      <c r="T321" s="529"/>
      <c r="U321" s="529"/>
      <c r="V321" s="529"/>
      <c r="W321" s="529"/>
      <c r="X321" s="529"/>
      <c r="Y321" s="529"/>
      <c r="Z321" s="529"/>
      <c r="AA321" s="529"/>
      <c r="AB321" s="529"/>
      <c r="AC321" s="529"/>
      <c r="AD321" s="529"/>
      <c r="AE321" s="529"/>
      <c r="AF321" s="529"/>
      <c r="AG321" s="529"/>
      <c r="AH321" s="529"/>
      <c r="AI321" s="529"/>
      <c r="AJ321" s="529"/>
      <c r="AK321" s="529"/>
      <c r="AL321" s="529"/>
      <c r="AM321" s="533" t="s">
        <v>4413</v>
      </c>
      <c r="AN321" s="533" t="s">
        <v>1626</v>
      </c>
      <c r="AO321" s="529"/>
      <c r="AP321" s="529"/>
      <c r="AQ321" s="529"/>
      <c r="AR321" s="529"/>
    </row>
    <row r="322" ht="12.75" customHeight="1">
      <c r="A322" s="529"/>
      <c r="B322" s="529"/>
      <c r="C322" s="529"/>
      <c r="D322" s="529"/>
      <c r="E322" s="533" t="s">
        <v>1688</v>
      </c>
      <c r="F322" s="533" t="s">
        <v>1687</v>
      </c>
      <c r="G322" s="529"/>
      <c r="H322" s="529"/>
      <c r="I322" s="529"/>
      <c r="J322" s="529"/>
      <c r="K322" s="529"/>
      <c r="L322" s="529"/>
      <c r="M322" s="529"/>
      <c r="N322" s="529"/>
      <c r="O322" s="529"/>
      <c r="P322" s="529"/>
      <c r="Q322" s="529"/>
      <c r="R322" s="529"/>
      <c r="S322" s="529"/>
      <c r="T322" s="529"/>
      <c r="U322" s="529"/>
      <c r="V322" s="529"/>
      <c r="W322" s="529"/>
      <c r="X322" s="529"/>
      <c r="Y322" s="529"/>
      <c r="Z322" s="529"/>
      <c r="AA322" s="529"/>
      <c r="AB322" s="529"/>
      <c r="AC322" s="529"/>
      <c r="AD322" s="529"/>
      <c r="AE322" s="529"/>
      <c r="AF322" s="529"/>
      <c r="AG322" s="529"/>
      <c r="AH322" s="529"/>
      <c r="AI322" s="529"/>
      <c r="AJ322" s="529"/>
      <c r="AK322" s="529"/>
      <c r="AL322" s="529"/>
      <c r="AM322" s="533" t="s">
        <v>4414</v>
      </c>
      <c r="AN322" s="533" t="s">
        <v>1689</v>
      </c>
      <c r="AO322" s="529"/>
      <c r="AP322" s="529"/>
      <c r="AQ322" s="529"/>
      <c r="AR322" s="529"/>
    </row>
    <row r="323" ht="12.75" customHeight="1">
      <c r="A323" s="529"/>
      <c r="B323" s="529"/>
      <c r="C323" s="529"/>
      <c r="D323" s="529"/>
      <c r="E323" s="533" t="s">
        <v>1749</v>
      </c>
      <c r="F323" s="533" t="s">
        <v>1748</v>
      </c>
      <c r="G323" s="529"/>
      <c r="H323" s="529"/>
      <c r="I323" s="529"/>
      <c r="J323" s="529"/>
      <c r="K323" s="529"/>
      <c r="L323" s="529"/>
      <c r="M323" s="529"/>
      <c r="N323" s="529"/>
      <c r="O323" s="529"/>
      <c r="P323" s="529"/>
      <c r="Q323" s="529"/>
      <c r="R323" s="529"/>
      <c r="S323" s="529"/>
      <c r="T323" s="529"/>
      <c r="U323" s="529"/>
      <c r="V323" s="529"/>
      <c r="W323" s="529"/>
      <c r="X323" s="529"/>
      <c r="Y323" s="529"/>
      <c r="Z323" s="529"/>
      <c r="AA323" s="529"/>
      <c r="AB323" s="529"/>
      <c r="AC323" s="529"/>
      <c r="AD323" s="529"/>
      <c r="AE323" s="529"/>
      <c r="AF323" s="529"/>
      <c r="AG323" s="529"/>
      <c r="AH323" s="529"/>
      <c r="AI323" s="529"/>
      <c r="AJ323" s="529"/>
      <c r="AK323" s="529"/>
      <c r="AL323" s="529"/>
      <c r="AM323" s="533" t="s">
        <v>4415</v>
      </c>
      <c r="AN323" s="533" t="s">
        <v>1750</v>
      </c>
      <c r="AO323" s="529"/>
      <c r="AP323" s="529"/>
      <c r="AQ323" s="529"/>
      <c r="AR323" s="529"/>
    </row>
    <row r="324" ht="12.75" customHeight="1">
      <c r="A324" s="529"/>
      <c r="B324" s="529"/>
      <c r="C324" s="529"/>
      <c r="D324" s="529"/>
      <c r="E324" s="533" t="s">
        <v>1811</v>
      </c>
      <c r="F324" s="533" t="s">
        <v>1810</v>
      </c>
      <c r="G324" s="529"/>
      <c r="H324" s="529"/>
      <c r="I324" s="529"/>
      <c r="J324" s="529"/>
      <c r="K324" s="529"/>
      <c r="L324" s="529"/>
      <c r="M324" s="529"/>
      <c r="N324" s="529"/>
      <c r="O324" s="529"/>
      <c r="P324" s="529"/>
      <c r="Q324" s="529"/>
      <c r="R324" s="529"/>
      <c r="S324" s="529"/>
      <c r="T324" s="529"/>
      <c r="U324" s="529"/>
      <c r="V324" s="529"/>
      <c r="W324" s="529"/>
      <c r="X324" s="529"/>
      <c r="Y324" s="529"/>
      <c r="Z324" s="529"/>
      <c r="AA324" s="529"/>
      <c r="AB324" s="529"/>
      <c r="AC324" s="529"/>
      <c r="AD324" s="529"/>
      <c r="AE324" s="529"/>
      <c r="AF324" s="529"/>
      <c r="AG324" s="529"/>
      <c r="AH324" s="529"/>
      <c r="AI324" s="529"/>
      <c r="AJ324" s="529"/>
      <c r="AK324" s="529"/>
      <c r="AL324" s="529"/>
      <c r="AM324" s="533" t="s">
        <v>4416</v>
      </c>
      <c r="AN324" s="533" t="s">
        <v>1812</v>
      </c>
      <c r="AO324" s="529"/>
      <c r="AP324" s="529"/>
      <c r="AQ324" s="529"/>
      <c r="AR324" s="529"/>
    </row>
    <row r="325" ht="12.75" customHeight="1">
      <c r="A325" s="529"/>
      <c r="B325" s="529"/>
      <c r="C325" s="529"/>
      <c r="D325" s="529"/>
      <c r="E325" s="533" t="s">
        <v>1873</v>
      </c>
      <c r="F325" s="533" t="s">
        <v>1872</v>
      </c>
      <c r="G325" s="529"/>
      <c r="H325" s="529"/>
      <c r="I325" s="529"/>
      <c r="J325" s="529"/>
      <c r="K325" s="529"/>
      <c r="L325" s="529"/>
      <c r="M325" s="529"/>
      <c r="N325" s="529"/>
      <c r="O325" s="529"/>
      <c r="P325" s="529"/>
      <c r="Q325" s="529"/>
      <c r="R325" s="529"/>
      <c r="S325" s="529"/>
      <c r="T325" s="529"/>
      <c r="U325" s="529"/>
      <c r="V325" s="529"/>
      <c r="W325" s="529"/>
      <c r="X325" s="529"/>
      <c r="Y325" s="529"/>
      <c r="Z325" s="529"/>
      <c r="AA325" s="529"/>
      <c r="AB325" s="529"/>
      <c r="AC325" s="529"/>
      <c r="AD325" s="529"/>
      <c r="AE325" s="529"/>
      <c r="AF325" s="529"/>
      <c r="AG325" s="529"/>
      <c r="AH325" s="529"/>
      <c r="AI325" s="529"/>
      <c r="AJ325" s="529"/>
      <c r="AK325" s="529"/>
      <c r="AL325" s="529"/>
      <c r="AM325" s="533" t="s">
        <v>4417</v>
      </c>
      <c r="AN325" s="533" t="s">
        <v>1874</v>
      </c>
      <c r="AO325" s="529"/>
      <c r="AP325" s="529"/>
      <c r="AQ325" s="529"/>
      <c r="AR325" s="529"/>
    </row>
    <row r="326" ht="12.75" customHeight="1">
      <c r="A326" s="529"/>
      <c r="B326" s="529"/>
      <c r="C326" s="529"/>
      <c r="D326" s="529"/>
      <c r="E326" s="533" t="s">
        <v>1934</v>
      </c>
      <c r="F326" s="533" t="s">
        <v>1933</v>
      </c>
      <c r="G326" s="529"/>
      <c r="H326" s="529"/>
      <c r="I326" s="529"/>
      <c r="J326" s="529"/>
      <c r="K326" s="529"/>
      <c r="L326" s="529"/>
      <c r="M326" s="529"/>
      <c r="N326" s="529"/>
      <c r="O326" s="529"/>
      <c r="P326" s="529"/>
      <c r="Q326" s="529"/>
      <c r="R326" s="529"/>
      <c r="S326" s="529"/>
      <c r="T326" s="529"/>
      <c r="U326" s="529"/>
      <c r="V326" s="529"/>
      <c r="W326" s="529"/>
      <c r="X326" s="529"/>
      <c r="Y326" s="529"/>
      <c r="Z326" s="529"/>
      <c r="AA326" s="529"/>
      <c r="AB326" s="529"/>
      <c r="AC326" s="529"/>
      <c r="AD326" s="529"/>
      <c r="AE326" s="529"/>
      <c r="AF326" s="529"/>
      <c r="AG326" s="529"/>
      <c r="AH326" s="529"/>
      <c r="AI326" s="529"/>
      <c r="AJ326" s="529"/>
      <c r="AK326" s="529"/>
      <c r="AL326" s="529"/>
      <c r="AM326" s="533" t="s">
        <v>4418</v>
      </c>
      <c r="AN326" s="533" t="s">
        <v>1935</v>
      </c>
      <c r="AO326" s="529"/>
      <c r="AP326" s="529"/>
      <c r="AQ326" s="529"/>
      <c r="AR326" s="529"/>
    </row>
    <row r="327" ht="12.75" customHeight="1">
      <c r="A327" s="529"/>
      <c r="B327" s="529"/>
      <c r="C327" s="529"/>
      <c r="D327" s="529"/>
      <c r="E327" s="533" t="s">
        <v>1995</v>
      </c>
      <c r="F327" s="533" t="s">
        <v>1994</v>
      </c>
      <c r="G327" s="529"/>
      <c r="H327" s="529"/>
      <c r="I327" s="529"/>
      <c r="J327" s="529"/>
      <c r="K327" s="529"/>
      <c r="L327" s="529"/>
      <c r="M327" s="529"/>
      <c r="N327" s="529"/>
      <c r="O327" s="529"/>
      <c r="P327" s="529"/>
      <c r="Q327" s="529"/>
      <c r="R327" s="529"/>
      <c r="S327" s="529"/>
      <c r="T327" s="529"/>
      <c r="U327" s="529"/>
      <c r="V327" s="529"/>
      <c r="W327" s="529"/>
      <c r="X327" s="529"/>
      <c r="Y327" s="529"/>
      <c r="Z327" s="529"/>
      <c r="AA327" s="529"/>
      <c r="AB327" s="529"/>
      <c r="AC327" s="529"/>
      <c r="AD327" s="529"/>
      <c r="AE327" s="529"/>
      <c r="AF327" s="529"/>
      <c r="AG327" s="529"/>
      <c r="AH327" s="529"/>
      <c r="AI327" s="529"/>
      <c r="AJ327" s="529"/>
      <c r="AK327" s="529"/>
      <c r="AL327" s="529"/>
      <c r="AM327" s="533" t="s">
        <v>4419</v>
      </c>
      <c r="AN327" s="533" t="s">
        <v>1996</v>
      </c>
      <c r="AO327" s="529"/>
      <c r="AP327" s="529"/>
      <c r="AQ327" s="529"/>
      <c r="AR327" s="529"/>
    </row>
    <row r="328" ht="12.75" customHeight="1">
      <c r="A328" s="529"/>
      <c r="B328" s="529"/>
      <c r="C328" s="529"/>
      <c r="D328" s="529"/>
      <c r="E328" s="533" t="s">
        <v>4420</v>
      </c>
      <c r="F328" s="533" t="s">
        <v>4421</v>
      </c>
      <c r="G328" s="529"/>
      <c r="H328" s="529"/>
      <c r="I328" s="529"/>
      <c r="J328" s="529"/>
      <c r="K328" s="529"/>
      <c r="L328" s="529"/>
      <c r="M328" s="529"/>
      <c r="N328" s="529"/>
      <c r="O328" s="529"/>
      <c r="P328" s="529"/>
      <c r="Q328" s="529"/>
      <c r="R328" s="529"/>
      <c r="S328" s="529"/>
      <c r="T328" s="529"/>
      <c r="U328" s="529"/>
      <c r="V328" s="529"/>
      <c r="W328" s="529"/>
      <c r="X328" s="529"/>
      <c r="Y328" s="529"/>
      <c r="Z328" s="529"/>
      <c r="AA328" s="529"/>
      <c r="AB328" s="529"/>
      <c r="AC328" s="529"/>
      <c r="AD328" s="529"/>
      <c r="AE328" s="529"/>
      <c r="AF328" s="529"/>
      <c r="AG328" s="529"/>
      <c r="AH328" s="529"/>
      <c r="AI328" s="529"/>
      <c r="AJ328" s="529"/>
      <c r="AK328" s="529"/>
      <c r="AL328" s="529"/>
      <c r="AM328" s="533" t="s">
        <v>4422</v>
      </c>
      <c r="AN328" s="533" t="s">
        <v>2056</v>
      </c>
      <c r="AO328" s="529"/>
      <c r="AP328" s="529"/>
      <c r="AQ328" s="529"/>
      <c r="AR328" s="529"/>
    </row>
    <row r="329" ht="12.75" customHeight="1">
      <c r="A329" s="529"/>
      <c r="B329" s="529"/>
      <c r="C329" s="529"/>
      <c r="D329" s="529"/>
      <c r="E329" s="533" t="s">
        <v>4423</v>
      </c>
      <c r="F329" s="533" t="s">
        <v>4424</v>
      </c>
      <c r="G329" s="529"/>
      <c r="H329" s="529"/>
      <c r="I329" s="529"/>
      <c r="J329" s="529"/>
      <c r="K329" s="529"/>
      <c r="L329" s="529"/>
      <c r="M329" s="529"/>
      <c r="N329" s="529"/>
      <c r="O329" s="529"/>
      <c r="P329" s="529"/>
      <c r="Q329" s="529"/>
      <c r="R329" s="529"/>
      <c r="S329" s="529"/>
      <c r="T329" s="529"/>
      <c r="U329" s="529"/>
      <c r="V329" s="529"/>
      <c r="W329" s="529"/>
      <c r="X329" s="529"/>
      <c r="Y329" s="529"/>
      <c r="Z329" s="529"/>
      <c r="AA329" s="529"/>
      <c r="AB329" s="529"/>
      <c r="AC329" s="529"/>
      <c r="AD329" s="529"/>
      <c r="AE329" s="529"/>
      <c r="AF329" s="529"/>
      <c r="AG329" s="529"/>
      <c r="AH329" s="529"/>
      <c r="AI329" s="529"/>
      <c r="AJ329" s="529"/>
      <c r="AK329" s="529"/>
      <c r="AL329" s="529"/>
      <c r="AM329" s="533" t="s">
        <v>4425</v>
      </c>
      <c r="AN329" s="533" t="s">
        <v>2114</v>
      </c>
      <c r="AO329" s="529"/>
      <c r="AP329" s="529"/>
      <c r="AQ329" s="529"/>
      <c r="AR329" s="529"/>
    </row>
    <row r="330" ht="12.75" customHeight="1">
      <c r="A330" s="529"/>
      <c r="B330" s="529"/>
      <c r="C330" s="529"/>
      <c r="D330" s="529"/>
      <c r="E330" s="533" t="s">
        <v>4426</v>
      </c>
      <c r="F330" s="533" t="s">
        <v>4427</v>
      </c>
      <c r="G330" s="529"/>
      <c r="H330" s="529"/>
      <c r="I330" s="529"/>
      <c r="J330" s="529"/>
      <c r="K330" s="529"/>
      <c r="L330" s="529"/>
      <c r="M330" s="529"/>
      <c r="N330" s="529"/>
      <c r="O330" s="529"/>
      <c r="P330" s="529"/>
      <c r="Q330" s="529"/>
      <c r="R330" s="529"/>
      <c r="S330" s="529"/>
      <c r="T330" s="529"/>
      <c r="U330" s="529"/>
      <c r="V330" s="529"/>
      <c r="W330" s="529"/>
      <c r="X330" s="529"/>
      <c r="Y330" s="529"/>
      <c r="Z330" s="529"/>
      <c r="AA330" s="529"/>
      <c r="AB330" s="529"/>
      <c r="AC330" s="529"/>
      <c r="AD330" s="529"/>
      <c r="AE330" s="529"/>
      <c r="AF330" s="529"/>
      <c r="AG330" s="529"/>
      <c r="AH330" s="529"/>
      <c r="AI330" s="529"/>
      <c r="AJ330" s="529"/>
      <c r="AK330" s="529"/>
      <c r="AL330" s="529"/>
      <c r="AM330" s="533" t="s">
        <v>4428</v>
      </c>
      <c r="AN330" s="533" t="s">
        <v>2169</v>
      </c>
      <c r="AO330" s="529"/>
      <c r="AP330" s="529"/>
      <c r="AQ330" s="529"/>
      <c r="AR330" s="529"/>
    </row>
    <row r="331" ht="12.75" customHeight="1">
      <c r="A331" s="529"/>
      <c r="B331" s="529"/>
      <c r="C331" s="529"/>
      <c r="D331" s="529"/>
      <c r="E331" s="533" t="s">
        <v>4429</v>
      </c>
      <c r="F331" s="533" t="s">
        <v>4430</v>
      </c>
      <c r="G331" s="529"/>
      <c r="H331" s="529"/>
      <c r="I331" s="529"/>
      <c r="J331" s="529"/>
      <c r="K331" s="529"/>
      <c r="L331" s="529"/>
      <c r="M331" s="529"/>
      <c r="N331" s="529"/>
      <c r="O331" s="529"/>
      <c r="P331" s="529"/>
      <c r="Q331" s="529"/>
      <c r="R331" s="529"/>
      <c r="S331" s="529"/>
      <c r="T331" s="529"/>
      <c r="U331" s="529"/>
      <c r="V331" s="529"/>
      <c r="W331" s="529"/>
      <c r="X331" s="529"/>
      <c r="Y331" s="529"/>
      <c r="Z331" s="529"/>
      <c r="AA331" s="529"/>
      <c r="AB331" s="529"/>
      <c r="AC331" s="529"/>
      <c r="AD331" s="529"/>
      <c r="AE331" s="529"/>
      <c r="AF331" s="529"/>
      <c r="AG331" s="529"/>
      <c r="AH331" s="529"/>
      <c r="AI331" s="529"/>
      <c r="AJ331" s="529"/>
      <c r="AK331" s="529"/>
      <c r="AL331" s="529"/>
      <c r="AM331" s="533" t="s">
        <v>4431</v>
      </c>
      <c r="AN331" s="533" t="s">
        <v>2219</v>
      </c>
      <c r="AO331" s="529"/>
      <c r="AP331" s="529"/>
      <c r="AQ331" s="529"/>
      <c r="AR331" s="529"/>
    </row>
    <row r="332" ht="12.75" customHeight="1">
      <c r="A332" s="529"/>
      <c r="B332" s="529"/>
      <c r="C332" s="529"/>
      <c r="D332" s="529"/>
      <c r="E332" s="533" t="s">
        <v>4432</v>
      </c>
      <c r="F332" s="533" t="s">
        <v>4433</v>
      </c>
      <c r="G332" s="529"/>
      <c r="H332" s="529"/>
      <c r="I332" s="529"/>
      <c r="J332" s="529"/>
      <c r="K332" s="529"/>
      <c r="L332" s="529"/>
      <c r="M332" s="529"/>
      <c r="N332" s="529"/>
      <c r="O332" s="529"/>
      <c r="P332" s="529"/>
      <c r="Q332" s="529"/>
      <c r="R332" s="529"/>
      <c r="S332" s="529"/>
      <c r="T332" s="529"/>
      <c r="U332" s="529"/>
      <c r="V332" s="529"/>
      <c r="W332" s="529"/>
      <c r="X332" s="529"/>
      <c r="Y332" s="529"/>
      <c r="Z332" s="529"/>
      <c r="AA332" s="529"/>
      <c r="AB332" s="529"/>
      <c r="AC332" s="529"/>
      <c r="AD332" s="529"/>
      <c r="AE332" s="529"/>
      <c r="AF332" s="529"/>
      <c r="AG332" s="529"/>
      <c r="AH332" s="529"/>
      <c r="AI332" s="529"/>
      <c r="AJ332" s="529"/>
      <c r="AK332" s="529"/>
      <c r="AL332" s="529"/>
      <c r="AM332" s="533" t="s">
        <v>4434</v>
      </c>
      <c r="AN332" s="533" t="s">
        <v>2268</v>
      </c>
      <c r="AO332" s="529"/>
      <c r="AP332" s="529"/>
      <c r="AQ332" s="529"/>
      <c r="AR332" s="529"/>
    </row>
    <row r="333" ht="12.75" customHeight="1">
      <c r="A333" s="529"/>
      <c r="B333" s="529"/>
      <c r="C333" s="529"/>
      <c r="D333" s="529"/>
      <c r="E333" s="533" t="s">
        <v>2055</v>
      </c>
      <c r="F333" s="533" t="s">
        <v>2054</v>
      </c>
      <c r="G333" s="529"/>
      <c r="H333" s="529"/>
      <c r="I333" s="529"/>
      <c r="J333" s="529"/>
      <c r="K333" s="529"/>
      <c r="L333" s="529"/>
      <c r="M333" s="529"/>
      <c r="N333" s="529"/>
      <c r="O333" s="529"/>
      <c r="P333" s="529"/>
      <c r="Q333" s="529"/>
      <c r="R333" s="529"/>
      <c r="S333" s="529"/>
      <c r="T333" s="529"/>
      <c r="U333" s="529"/>
      <c r="V333" s="529"/>
      <c r="W333" s="529"/>
      <c r="X333" s="529"/>
      <c r="Y333" s="529"/>
      <c r="Z333" s="529"/>
      <c r="AA333" s="529"/>
      <c r="AB333" s="529"/>
      <c r="AC333" s="529"/>
      <c r="AD333" s="529"/>
      <c r="AE333" s="529"/>
      <c r="AF333" s="529"/>
      <c r="AG333" s="529"/>
      <c r="AH333" s="529"/>
      <c r="AI333" s="529"/>
      <c r="AJ333" s="529"/>
      <c r="AK333" s="529"/>
      <c r="AL333" s="529"/>
      <c r="AM333" s="533" t="s">
        <v>4435</v>
      </c>
      <c r="AN333" s="533" t="s">
        <v>2316</v>
      </c>
      <c r="AO333" s="529"/>
      <c r="AP333" s="529"/>
      <c r="AQ333" s="529"/>
      <c r="AR333" s="529"/>
    </row>
    <row r="334" ht="12.75" customHeight="1">
      <c r="A334" s="529"/>
      <c r="B334" s="529"/>
      <c r="C334" s="529"/>
      <c r="D334" s="529"/>
      <c r="E334" s="533" t="s">
        <v>2113</v>
      </c>
      <c r="F334" s="533" t="s">
        <v>2112</v>
      </c>
      <c r="G334" s="529"/>
      <c r="H334" s="529"/>
      <c r="I334" s="529"/>
      <c r="J334" s="529"/>
      <c r="K334" s="529"/>
      <c r="L334" s="529"/>
      <c r="M334" s="529"/>
      <c r="N334" s="529"/>
      <c r="O334" s="529"/>
      <c r="P334" s="529"/>
      <c r="Q334" s="529"/>
      <c r="R334" s="529"/>
      <c r="S334" s="529"/>
      <c r="T334" s="529"/>
      <c r="U334" s="529"/>
      <c r="V334" s="529"/>
      <c r="W334" s="529"/>
      <c r="X334" s="529"/>
      <c r="Y334" s="529"/>
      <c r="Z334" s="529"/>
      <c r="AA334" s="529"/>
      <c r="AB334" s="529"/>
      <c r="AC334" s="529"/>
      <c r="AD334" s="529"/>
      <c r="AE334" s="529"/>
      <c r="AF334" s="529"/>
      <c r="AG334" s="529"/>
      <c r="AH334" s="529"/>
      <c r="AI334" s="529"/>
      <c r="AJ334" s="529"/>
      <c r="AK334" s="529"/>
      <c r="AL334" s="529"/>
      <c r="AM334" s="533" t="s">
        <v>4436</v>
      </c>
      <c r="AN334" s="533" t="s">
        <v>2362</v>
      </c>
      <c r="AO334" s="529"/>
      <c r="AP334" s="529"/>
      <c r="AQ334" s="529"/>
      <c r="AR334" s="529"/>
    </row>
    <row r="335" ht="12.75" customHeight="1">
      <c r="A335" s="529"/>
      <c r="B335" s="529"/>
      <c r="C335" s="529"/>
      <c r="D335" s="529"/>
      <c r="E335" s="533" t="s">
        <v>4437</v>
      </c>
      <c r="F335" s="533" t="s">
        <v>4438</v>
      </c>
      <c r="G335" s="529"/>
      <c r="H335" s="529"/>
      <c r="I335" s="529"/>
      <c r="J335" s="529"/>
      <c r="K335" s="529"/>
      <c r="L335" s="529"/>
      <c r="M335" s="529"/>
      <c r="N335" s="529"/>
      <c r="O335" s="529"/>
      <c r="P335" s="529"/>
      <c r="Q335" s="529"/>
      <c r="R335" s="529"/>
      <c r="S335" s="529"/>
      <c r="T335" s="529"/>
      <c r="U335" s="529"/>
      <c r="V335" s="529"/>
      <c r="W335" s="529"/>
      <c r="X335" s="529"/>
      <c r="Y335" s="529"/>
      <c r="Z335" s="529"/>
      <c r="AA335" s="529"/>
      <c r="AB335" s="529"/>
      <c r="AC335" s="529"/>
      <c r="AD335" s="529"/>
      <c r="AE335" s="529"/>
      <c r="AF335" s="529"/>
      <c r="AG335" s="529"/>
      <c r="AH335" s="529"/>
      <c r="AI335" s="529"/>
      <c r="AJ335" s="529"/>
      <c r="AK335" s="529"/>
      <c r="AL335" s="529"/>
      <c r="AM335" s="533" t="s">
        <v>4439</v>
      </c>
      <c r="AN335" s="533" t="s">
        <v>2408</v>
      </c>
      <c r="AO335" s="529"/>
      <c r="AP335" s="529"/>
      <c r="AQ335" s="529"/>
      <c r="AR335" s="529"/>
    </row>
    <row r="336" ht="12.75" customHeight="1">
      <c r="A336" s="529"/>
      <c r="B336" s="529"/>
      <c r="C336" s="529"/>
      <c r="D336" s="529"/>
      <c r="E336" s="533" t="s">
        <v>4440</v>
      </c>
      <c r="F336" s="533" t="s">
        <v>4441</v>
      </c>
      <c r="G336" s="529"/>
      <c r="H336" s="529"/>
      <c r="I336" s="529"/>
      <c r="J336" s="529"/>
      <c r="K336" s="529"/>
      <c r="L336" s="529"/>
      <c r="M336" s="529"/>
      <c r="N336" s="529"/>
      <c r="O336" s="529"/>
      <c r="P336" s="529"/>
      <c r="Q336" s="529"/>
      <c r="R336" s="529"/>
      <c r="S336" s="529"/>
      <c r="T336" s="529"/>
      <c r="U336" s="529"/>
      <c r="V336" s="529"/>
      <c r="W336" s="529"/>
      <c r="X336" s="529"/>
      <c r="Y336" s="529"/>
      <c r="Z336" s="529"/>
      <c r="AA336" s="529"/>
      <c r="AB336" s="529"/>
      <c r="AC336" s="529"/>
      <c r="AD336" s="529"/>
      <c r="AE336" s="529"/>
      <c r="AF336" s="529"/>
      <c r="AG336" s="529"/>
      <c r="AH336" s="529"/>
      <c r="AI336" s="529"/>
      <c r="AJ336" s="529"/>
      <c r="AK336" s="529"/>
      <c r="AL336" s="529"/>
      <c r="AM336" s="533" t="s">
        <v>4442</v>
      </c>
      <c r="AN336" s="533" t="s">
        <v>891</v>
      </c>
      <c r="AO336" s="529"/>
      <c r="AP336" s="529"/>
      <c r="AQ336" s="529"/>
      <c r="AR336" s="529"/>
    </row>
    <row r="337" ht="12.75" customHeight="1">
      <c r="A337" s="529"/>
      <c r="B337" s="529"/>
      <c r="C337" s="529"/>
      <c r="D337" s="529"/>
      <c r="E337" s="533" t="s">
        <v>4443</v>
      </c>
      <c r="F337" s="533" t="s">
        <v>4444</v>
      </c>
      <c r="G337" s="529"/>
      <c r="H337" s="529"/>
      <c r="I337" s="529"/>
      <c r="J337" s="529"/>
      <c r="K337" s="529"/>
      <c r="L337" s="529"/>
      <c r="M337" s="529"/>
      <c r="N337" s="529"/>
      <c r="O337" s="529"/>
      <c r="P337" s="529"/>
      <c r="Q337" s="529"/>
      <c r="R337" s="529"/>
      <c r="S337" s="529"/>
      <c r="T337" s="529"/>
      <c r="U337" s="529"/>
      <c r="V337" s="529"/>
      <c r="W337" s="529"/>
      <c r="X337" s="529"/>
      <c r="Y337" s="529"/>
      <c r="Z337" s="529"/>
      <c r="AA337" s="529"/>
      <c r="AB337" s="529"/>
      <c r="AC337" s="529"/>
      <c r="AD337" s="529"/>
      <c r="AE337" s="529"/>
      <c r="AF337" s="529"/>
      <c r="AG337" s="529"/>
      <c r="AH337" s="529"/>
      <c r="AI337" s="529"/>
      <c r="AJ337" s="529"/>
      <c r="AK337" s="529"/>
      <c r="AL337" s="529"/>
      <c r="AM337" s="533" t="s">
        <v>4445</v>
      </c>
      <c r="AN337" s="533" t="s">
        <v>971</v>
      </c>
      <c r="AO337" s="529"/>
      <c r="AP337" s="529"/>
      <c r="AQ337" s="529"/>
      <c r="AR337" s="529"/>
    </row>
    <row r="338" ht="12.75" customHeight="1">
      <c r="A338" s="529"/>
      <c r="B338" s="529"/>
      <c r="C338" s="529"/>
      <c r="D338" s="529"/>
      <c r="E338" s="533" t="s">
        <v>4446</v>
      </c>
      <c r="F338" s="533" t="s">
        <v>4447</v>
      </c>
      <c r="G338" s="529"/>
      <c r="H338" s="529"/>
      <c r="I338" s="529"/>
      <c r="J338" s="529"/>
      <c r="K338" s="529"/>
      <c r="L338" s="529"/>
      <c r="M338" s="529"/>
      <c r="N338" s="529"/>
      <c r="O338" s="529"/>
      <c r="P338" s="529"/>
      <c r="Q338" s="529"/>
      <c r="R338" s="529"/>
      <c r="S338" s="529"/>
      <c r="T338" s="529"/>
      <c r="U338" s="529"/>
      <c r="V338" s="529"/>
      <c r="W338" s="529"/>
      <c r="X338" s="529"/>
      <c r="Y338" s="529"/>
      <c r="Z338" s="529"/>
      <c r="AA338" s="529"/>
      <c r="AB338" s="529"/>
      <c r="AC338" s="529"/>
      <c r="AD338" s="529"/>
      <c r="AE338" s="529"/>
      <c r="AF338" s="529"/>
      <c r="AG338" s="529"/>
      <c r="AH338" s="529"/>
      <c r="AI338" s="529"/>
      <c r="AJ338" s="529"/>
      <c r="AK338" s="529"/>
      <c r="AL338" s="529"/>
      <c r="AM338" s="533" t="s">
        <v>4448</v>
      </c>
      <c r="AN338" s="533" t="s">
        <v>1051</v>
      </c>
      <c r="AO338" s="529"/>
      <c r="AP338" s="529"/>
      <c r="AQ338" s="529"/>
      <c r="AR338" s="529"/>
    </row>
    <row r="339" ht="12.75" customHeight="1">
      <c r="A339" s="529"/>
      <c r="B339" s="529"/>
      <c r="C339" s="529"/>
      <c r="D339" s="529"/>
      <c r="E339" s="533" t="s">
        <v>4449</v>
      </c>
      <c r="F339" s="533" t="s">
        <v>4450</v>
      </c>
      <c r="G339" s="529"/>
      <c r="H339" s="529"/>
      <c r="I339" s="529"/>
      <c r="J339" s="529"/>
      <c r="K339" s="529"/>
      <c r="L339" s="529"/>
      <c r="M339" s="529"/>
      <c r="N339" s="529"/>
      <c r="O339" s="529"/>
      <c r="P339" s="529"/>
      <c r="Q339" s="529"/>
      <c r="R339" s="529"/>
      <c r="S339" s="529"/>
      <c r="T339" s="529"/>
      <c r="U339" s="529"/>
      <c r="V339" s="529"/>
      <c r="W339" s="529"/>
      <c r="X339" s="529"/>
      <c r="Y339" s="529"/>
      <c r="Z339" s="529"/>
      <c r="AA339" s="529"/>
      <c r="AB339" s="529"/>
      <c r="AC339" s="529"/>
      <c r="AD339" s="529"/>
      <c r="AE339" s="529"/>
      <c r="AF339" s="529"/>
      <c r="AG339" s="529"/>
      <c r="AH339" s="529"/>
      <c r="AI339" s="529"/>
      <c r="AJ339" s="529"/>
      <c r="AK339" s="529"/>
      <c r="AL339" s="529"/>
      <c r="AM339" s="533" t="s">
        <v>4451</v>
      </c>
      <c r="AN339" s="533" t="s">
        <v>1131</v>
      </c>
      <c r="AO339" s="529"/>
      <c r="AP339" s="529"/>
      <c r="AQ339" s="529"/>
      <c r="AR339" s="529"/>
    </row>
    <row r="340" ht="12.75" customHeight="1">
      <c r="A340" s="529"/>
      <c r="B340" s="529"/>
      <c r="C340" s="529"/>
      <c r="D340" s="529"/>
      <c r="E340" s="533" t="s">
        <v>2168</v>
      </c>
      <c r="F340" s="533" t="s">
        <v>2167</v>
      </c>
      <c r="G340" s="529"/>
      <c r="H340" s="529"/>
      <c r="I340" s="529"/>
      <c r="J340" s="529"/>
      <c r="K340" s="529"/>
      <c r="L340" s="529"/>
      <c r="M340" s="529"/>
      <c r="N340" s="529"/>
      <c r="O340" s="529"/>
      <c r="P340" s="529"/>
      <c r="Q340" s="529"/>
      <c r="R340" s="529"/>
      <c r="S340" s="529"/>
      <c r="T340" s="529"/>
      <c r="U340" s="529"/>
      <c r="V340" s="529"/>
      <c r="W340" s="529"/>
      <c r="X340" s="529"/>
      <c r="Y340" s="529"/>
      <c r="Z340" s="529"/>
      <c r="AA340" s="529"/>
      <c r="AB340" s="529"/>
      <c r="AC340" s="529"/>
      <c r="AD340" s="529"/>
      <c r="AE340" s="529"/>
      <c r="AF340" s="529"/>
      <c r="AG340" s="529"/>
      <c r="AH340" s="529"/>
      <c r="AI340" s="529"/>
      <c r="AJ340" s="529"/>
      <c r="AK340" s="529"/>
      <c r="AL340" s="529"/>
      <c r="AM340" s="533" t="s">
        <v>4452</v>
      </c>
      <c r="AN340" s="533" t="s">
        <v>1209</v>
      </c>
      <c r="AO340" s="529"/>
      <c r="AP340" s="529"/>
      <c r="AQ340" s="529"/>
      <c r="AR340" s="529"/>
    </row>
    <row r="341" ht="12.75" customHeight="1">
      <c r="A341" s="529"/>
      <c r="B341" s="529"/>
      <c r="C341" s="529"/>
      <c r="D341" s="529"/>
      <c r="E341" s="533" t="s">
        <v>2218</v>
      </c>
      <c r="F341" s="533" t="s">
        <v>2217</v>
      </c>
      <c r="G341" s="529"/>
      <c r="H341" s="529"/>
      <c r="I341" s="529"/>
      <c r="J341" s="529"/>
      <c r="K341" s="529"/>
      <c r="L341" s="529"/>
      <c r="M341" s="529"/>
      <c r="N341" s="529"/>
      <c r="O341" s="529"/>
      <c r="P341" s="529"/>
      <c r="Q341" s="529"/>
      <c r="R341" s="529"/>
      <c r="S341" s="529"/>
      <c r="T341" s="529"/>
      <c r="U341" s="529"/>
      <c r="V341" s="529"/>
      <c r="W341" s="529"/>
      <c r="X341" s="529"/>
      <c r="Y341" s="529"/>
      <c r="Z341" s="529"/>
      <c r="AA341" s="529"/>
      <c r="AB341" s="529"/>
      <c r="AC341" s="529"/>
      <c r="AD341" s="529"/>
      <c r="AE341" s="529"/>
      <c r="AF341" s="529"/>
      <c r="AG341" s="529"/>
      <c r="AH341" s="529"/>
      <c r="AI341" s="529"/>
      <c r="AJ341" s="529"/>
      <c r="AK341" s="529"/>
      <c r="AL341" s="529"/>
      <c r="AM341" s="533" t="s">
        <v>4453</v>
      </c>
      <c r="AN341" s="533" t="s">
        <v>1284</v>
      </c>
      <c r="AO341" s="529"/>
      <c r="AP341" s="529"/>
      <c r="AQ341" s="529"/>
      <c r="AR341" s="529"/>
    </row>
    <row r="342" ht="12.75" customHeight="1">
      <c r="A342" s="529"/>
      <c r="B342" s="529"/>
      <c r="C342" s="529"/>
      <c r="D342" s="529"/>
      <c r="E342" s="533" t="s">
        <v>4454</v>
      </c>
      <c r="F342" s="533" t="s">
        <v>4455</v>
      </c>
      <c r="G342" s="529"/>
      <c r="H342" s="529"/>
      <c r="I342" s="529"/>
      <c r="J342" s="529"/>
      <c r="K342" s="529"/>
      <c r="L342" s="529"/>
      <c r="M342" s="529"/>
      <c r="N342" s="529"/>
      <c r="O342" s="529"/>
      <c r="P342" s="529"/>
      <c r="Q342" s="529"/>
      <c r="R342" s="529"/>
      <c r="S342" s="529"/>
      <c r="T342" s="529"/>
      <c r="U342" s="529"/>
      <c r="V342" s="529"/>
      <c r="W342" s="529"/>
      <c r="X342" s="529"/>
      <c r="Y342" s="529"/>
      <c r="Z342" s="529"/>
      <c r="AA342" s="529"/>
      <c r="AB342" s="529"/>
      <c r="AC342" s="529"/>
      <c r="AD342" s="529"/>
      <c r="AE342" s="529"/>
      <c r="AF342" s="529"/>
      <c r="AG342" s="529"/>
      <c r="AH342" s="529"/>
      <c r="AI342" s="529"/>
      <c r="AJ342" s="529"/>
      <c r="AK342" s="529"/>
      <c r="AL342" s="529"/>
      <c r="AM342" s="533" t="s">
        <v>4456</v>
      </c>
      <c r="AN342" s="533" t="s">
        <v>1357</v>
      </c>
      <c r="AO342" s="529"/>
      <c r="AP342" s="529"/>
      <c r="AQ342" s="529"/>
      <c r="AR342" s="529"/>
    </row>
    <row r="343" ht="12.75" customHeight="1">
      <c r="A343" s="529"/>
      <c r="B343" s="529"/>
      <c r="C343" s="529"/>
      <c r="D343" s="529"/>
      <c r="E343" s="533" t="s">
        <v>4457</v>
      </c>
      <c r="F343" s="533" t="s">
        <v>4458</v>
      </c>
      <c r="G343" s="529"/>
      <c r="H343" s="529"/>
      <c r="I343" s="529"/>
      <c r="J343" s="529"/>
      <c r="K343" s="529"/>
      <c r="L343" s="529"/>
      <c r="M343" s="529"/>
      <c r="N343" s="529"/>
      <c r="O343" s="529"/>
      <c r="P343" s="529"/>
      <c r="Q343" s="529"/>
      <c r="R343" s="529"/>
      <c r="S343" s="529"/>
      <c r="T343" s="529"/>
      <c r="U343" s="529"/>
      <c r="V343" s="529"/>
      <c r="W343" s="529"/>
      <c r="X343" s="529"/>
      <c r="Y343" s="529"/>
      <c r="Z343" s="529"/>
      <c r="AA343" s="529"/>
      <c r="AB343" s="529"/>
      <c r="AC343" s="529"/>
      <c r="AD343" s="529"/>
      <c r="AE343" s="529"/>
      <c r="AF343" s="529"/>
      <c r="AG343" s="529"/>
      <c r="AH343" s="529"/>
      <c r="AI343" s="529"/>
      <c r="AJ343" s="529"/>
      <c r="AK343" s="529"/>
      <c r="AL343" s="529"/>
      <c r="AM343" s="533" t="s">
        <v>4459</v>
      </c>
      <c r="AN343" s="533" t="s">
        <v>1429</v>
      </c>
      <c r="AO343" s="529"/>
      <c r="AP343" s="529"/>
      <c r="AQ343" s="529"/>
      <c r="AR343" s="529"/>
    </row>
    <row r="344" ht="12.75" customHeight="1">
      <c r="A344" s="529"/>
      <c r="B344" s="529"/>
      <c r="C344" s="529"/>
      <c r="D344" s="529"/>
      <c r="E344" s="533" t="s">
        <v>4460</v>
      </c>
      <c r="F344" s="533" t="s">
        <v>4461</v>
      </c>
      <c r="G344" s="529"/>
      <c r="H344" s="529"/>
      <c r="I344" s="529"/>
      <c r="J344" s="529"/>
      <c r="K344" s="529"/>
      <c r="L344" s="529"/>
      <c r="M344" s="529"/>
      <c r="N344" s="529"/>
      <c r="O344" s="529"/>
      <c r="P344" s="529"/>
      <c r="Q344" s="529"/>
      <c r="R344" s="529"/>
      <c r="S344" s="529"/>
      <c r="T344" s="529"/>
      <c r="U344" s="529"/>
      <c r="V344" s="529"/>
      <c r="W344" s="529"/>
      <c r="X344" s="529"/>
      <c r="Y344" s="529"/>
      <c r="Z344" s="529"/>
      <c r="AA344" s="529"/>
      <c r="AB344" s="529"/>
      <c r="AC344" s="529"/>
      <c r="AD344" s="529"/>
      <c r="AE344" s="529"/>
      <c r="AF344" s="529"/>
      <c r="AG344" s="529"/>
      <c r="AH344" s="529"/>
      <c r="AI344" s="529"/>
      <c r="AJ344" s="529"/>
      <c r="AK344" s="529"/>
      <c r="AL344" s="529"/>
      <c r="AM344" s="533" t="s">
        <v>4462</v>
      </c>
      <c r="AN344" s="533" t="s">
        <v>1498</v>
      </c>
      <c r="AO344" s="529"/>
      <c r="AP344" s="529"/>
      <c r="AQ344" s="529"/>
      <c r="AR344" s="529"/>
    </row>
    <row r="345" ht="12.75" customHeight="1">
      <c r="A345" s="529"/>
      <c r="B345" s="529"/>
      <c r="C345" s="529"/>
      <c r="D345" s="529"/>
      <c r="E345" s="533" t="s">
        <v>4463</v>
      </c>
      <c r="F345" s="533" t="s">
        <v>4464</v>
      </c>
      <c r="G345" s="529"/>
      <c r="H345" s="529"/>
      <c r="I345" s="529"/>
      <c r="J345" s="529"/>
      <c r="K345" s="529"/>
      <c r="L345" s="529"/>
      <c r="M345" s="529"/>
      <c r="N345" s="529"/>
      <c r="O345" s="529"/>
      <c r="P345" s="529"/>
      <c r="Q345" s="529"/>
      <c r="R345" s="529"/>
      <c r="S345" s="529"/>
      <c r="T345" s="529"/>
      <c r="U345" s="529"/>
      <c r="V345" s="529"/>
      <c r="W345" s="529"/>
      <c r="X345" s="529"/>
      <c r="Y345" s="529"/>
      <c r="Z345" s="529"/>
      <c r="AA345" s="529"/>
      <c r="AB345" s="529"/>
      <c r="AC345" s="529"/>
      <c r="AD345" s="529"/>
      <c r="AE345" s="529"/>
      <c r="AF345" s="529"/>
      <c r="AG345" s="529"/>
      <c r="AH345" s="529"/>
      <c r="AI345" s="529"/>
      <c r="AJ345" s="529"/>
      <c r="AK345" s="529"/>
      <c r="AL345" s="529"/>
      <c r="AM345" s="533" t="s">
        <v>4465</v>
      </c>
      <c r="AN345" s="533" t="s">
        <v>1564</v>
      </c>
      <c r="AO345" s="529"/>
      <c r="AP345" s="529"/>
      <c r="AQ345" s="529"/>
      <c r="AR345" s="529"/>
    </row>
    <row r="346" ht="12.75" customHeight="1">
      <c r="A346" s="529"/>
      <c r="B346" s="529"/>
      <c r="C346" s="529"/>
      <c r="D346" s="529"/>
      <c r="E346" s="533" t="s">
        <v>2267</v>
      </c>
      <c r="F346" s="533" t="s">
        <v>2266</v>
      </c>
      <c r="G346" s="529"/>
      <c r="H346" s="529"/>
      <c r="I346" s="529"/>
      <c r="J346" s="529"/>
      <c r="K346" s="529"/>
      <c r="L346" s="529"/>
      <c r="M346" s="529"/>
      <c r="N346" s="529"/>
      <c r="O346" s="529"/>
      <c r="P346" s="529"/>
      <c r="Q346" s="529"/>
      <c r="R346" s="529"/>
      <c r="S346" s="529"/>
      <c r="T346" s="529"/>
      <c r="U346" s="529"/>
      <c r="V346" s="529"/>
      <c r="W346" s="529"/>
      <c r="X346" s="529"/>
      <c r="Y346" s="529"/>
      <c r="Z346" s="529"/>
      <c r="AA346" s="529"/>
      <c r="AB346" s="529"/>
      <c r="AC346" s="529"/>
      <c r="AD346" s="529"/>
      <c r="AE346" s="529"/>
      <c r="AF346" s="529"/>
      <c r="AG346" s="529"/>
      <c r="AH346" s="529"/>
      <c r="AI346" s="529"/>
      <c r="AJ346" s="529"/>
      <c r="AK346" s="529"/>
      <c r="AL346" s="529"/>
      <c r="AM346" s="533" t="s">
        <v>4466</v>
      </c>
      <c r="AN346" s="533" t="s">
        <v>1628</v>
      </c>
      <c r="AO346" s="529"/>
      <c r="AP346" s="529"/>
      <c r="AQ346" s="529"/>
      <c r="AR346" s="529"/>
    </row>
    <row r="347" ht="12.75" customHeight="1">
      <c r="A347" s="529"/>
      <c r="B347" s="529"/>
      <c r="C347" s="529"/>
      <c r="D347" s="529"/>
      <c r="E347" s="533" t="s">
        <v>4467</v>
      </c>
      <c r="F347" s="533" t="s">
        <v>4468</v>
      </c>
      <c r="G347" s="529"/>
      <c r="H347" s="529"/>
      <c r="I347" s="529"/>
      <c r="J347" s="529"/>
      <c r="K347" s="529"/>
      <c r="L347" s="529"/>
      <c r="M347" s="529"/>
      <c r="N347" s="529"/>
      <c r="O347" s="529"/>
      <c r="P347" s="529"/>
      <c r="Q347" s="529"/>
      <c r="R347" s="529"/>
      <c r="S347" s="529"/>
      <c r="T347" s="529"/>
      <c r="U347" s="529"/>
      <c r="V347" s="529"/>
      <c r="W347" s="529"/>
      <c r="X347" s="529"/>
      <c r="Y347" s="529"/>
      <c r="Z347" s="529"/>
      <c r="AA347" s="529"/>
      <c r="AB347" s="529"/>
      <c r="AC347" s="529"/>
      <c r="AD347" s="529"/>
      <c r="AE347" s="529"/>
      <c r="AF347" s="529"/>
      <c r="AG347" s="529"/>
      <c r="AH347" s="529"/>
      <c r="AI347" s="529"/>
      <c r="AJ347" s="529"/>
      <c r="AK347" s="529"/>
      <c r="AL347" s="529"/>
      <c r="AM347" s="533" t="s">
        <v>4469</v>
      </c>
      <c r="AN347" s="533" t="s">
        <v>1691</v>
      </c>
      <c r="AO347" s="529"/>
      <c r="AP347" s="529"/>
      <c r="AQ347" s="529"/>
      <c r="AR347" s="529"/>
    </row>
    <row r="348" ht="12.75" customHeight="1">
      <c r="A348" s="529"/>
      <c r="B348" s="529"/>
      <c r="C348" s="529"/>
      <c r="D348" s="529"/>
      <c r="E348" s="533" t="s">
        <v>4470</v>
      </c>
      <c r="F348" s="533" t="s">
        <v>4471</v>
      </c>
      <c r="G348" s="529"/>
      <c r="H348" s="529"/>
      <c r="I348" s="529"/>
      <c r="J348" s="529"/>
      <c r="K348" s="529"/>
      <c r="L348" s="529"/>
      <c r="M348" s="529"/>
      <c r="N348" s="529"/>
      <c r="O348" s="529"/>
      <c r="P348" s="529"/>
      <c r="Q348" s="529"/>
      <c r="R348" s="529"/>
      <c r="S348" s="529"/>
      <c r="T348" s="529"/>
      <c r="U348" s="529"/>
      <c r="V348" s="529"/>
      <c r="W348" s="529"/>
      <c r="X348" s="529"/>
      <c r="Y348" s="529"/>
      <c r="Z348" s="529"/>
      <c r="AA348" s="529"/>
      <c r="AB348" s="529"/>
      <c r="AC348" s="529"/>
      <c r="AD348" s="529"/>
      <c r="AE348" s="529"/>
      <c r="AF348" s="529"/>
      <c r="AG348" s="529"/>
      <c r="AH348" s="529"/>
      <c r="AI348" s="529"/>
      <c r="AJ348" s="529"/>
      <c r="AK348" s="529"/>
      <c r="AL348" s="529"/>
      <c r="AM348" s="533" t="s">
        <v>4472</v>
      </c>
      <c r="AN348" s="533" t="s">
        <v>1752</v>
      </c>
      <c r="AO348" s="529"/>
      <c r="AP348" s="529"/>
      <c r="AQ348" s="529"/>
      <c r="AR348" s="529"/>
    </row>
    <row r="349" ht="12.75" customHeight="1">
      <c r="A349" s="529"/>
      <c r="B349" s="529"/>
      <c r="C349" s="529"/>
      <c r="D349" s="529"/>
      <c r="E349" s="533" t="s">
        <v>4473</v>
      </c>
      <c r="F349" s="533" t="s">
        <v>4474</v>
      </c>
      <c r="G349" s="529"/>
      <c r="H349" s="529"/>
      <c r="I349" s="529"/>
      <c r="J349" s="529"/>
      <c r="K349" s="529"/>
      <c r="L349" s="529"/>
      <c r="M349" s="529"/>
      <c r="N349" s="529"/>
      <c r="O349" s="529"/>
      <c r="P349" s="529"/>
      <c r="Q349" s="529"/>
      <c r="R349" s="529"/>
      <c r="S349" s="529"/>
      <c r="T349" s="529"/>
      <c r="U349" s="529"/>
      <c r="V349" s="529"/>
      <c r="W349" s="529"/>
      <c r="X349" s="529"/>
      <c r="Y349" s="529"/>
      <c r="Z349" s="529"/>
      <c r="AA349" s="529"/>
      <c r="AB349" s="529"/>
      <c r="AC349" s="529"/>
      <c r="AD349" s="529"/>
      <c r="AE349" s="529"/>
      <c r="AF349" s="529"/>
      <c r="AG349" s="529"/>
      <c r="AH349" s="529"/>
      <c r="AI349" s="529"/>
      <c r="AJ349" s="529"/>
      <c r="AK349" s="529"/>
      <c r="AL349" s="529"/>
      <c r="AM349" s="533" t="s">
        <v>4475</v>
      </c>
      <c r="AN349" s="533" t="s">
        <v>1814</v>
      </c>
      <c r="AO349" s="529"/>
      <c r="AP349" s="529"/>
      <c r="AQ349" s="529"/>
      <c r="AR349" s="529"/>
    </row>
    <row r="350" ht="12.75" customHeight="1">
      <c r="A350" s="529"/>
      <c r="B350" s="529"/>
      <c r="C350" s="529"/>
      <c r="D350" s="529"/>
      <c r="E350" s="533" t="s">
        <v>4476</v>
      </c>
      <c r="F350" s="533" t="s">
        <v>4477</v>
      </c>
      <c r="G350" s="529"/>
      <c r="H350" s="529"/>
      <c r="I350" s="529"/>
      <c r="J350" s="529"/>
      <c r="K350" s="529"/>
      <c r="L350" s="529"/>
      <c r="M350" s="529"/>
      <c r="N350" s="529"/>
      <c r="O350" s="529"/>
      <c r="P350" s="529"/>
      <c r="Q350" s="529"/>
      <c r="R350" s="529"/>
      <c r="S350" s="529"/>
      <c r="T350" s="529"/>
      <c r="U350" s="529"/>
      <c r="V350" s="529"/>
      <c r="W350" s="529"/>
      <c r="X350" s="529"/>
      <c r="Y350" s="529"/>
      <c r="Z350" s="529"/>
      <c r="AA350" s="529"/>
      <c r="AB350" s="529"/>
      <c r="AC350" s="529"/>
      <c r="AD350" s="529"/>
      <c r="AE350" s="529"/>
      <c r="AF350" s="529"/>
      <c r="AG350" s="529"/>
      <c r="AH350" s="529"/>
      <c r="AI350" s="529"/>
      <c r="AJ350" s="529"/>
      <c r="AK350" s="529"/>
      <c r="AL350" s="529"/>
      <c r="AM350" s="533" t="s">
        <v>4478</v>
      </c>
      <c r="AN350" s="533" t="s">
        <v>1876</v>
      </c>
      <c r="AO350" s="529"/>
      <c r="AP350" s="529"/>
      <c r="AQ350" s="529"/>
      <c r="AR350" s="529"/>
    </row>
    <row r="351" ht="12.75" customHeight="1">
      <c r="A351" s="529"/>
      <c r="B351" s="529"/>
      <c r="C351" s="529"/>
      <c r="D351" s="529"/>
      <c r="E351" s="533" t="s">
        <v>4479</v>
      </c>
      <c r="F351" s="533" t="s">
        <v>4480</v>
      </c>
      <c r="G351" s="529"/>
      <c r="H351" s="529"/>
      <c r="I351" s="529"/>
      <c r="J351" s="529"/>
      <c r="K351" s="529"/>
      <c r="L351" s="529"/>
      <c r="M351" s="529"/>
      <c r="N351" s="529"/>
      <c r="O351" s="529"/>
      <c r="P351" s="529"/>
      <c r="Q351" s="529"/>
      <c r="R351" s="529"/>
      <c r="S351" s="529"/>
      <c r="T351" s="529"/>
      <c r="U351" s="529"/>
      <c r="V351" s="529"/>
      <c r="W351" s="529"/>
      <c r="X351" s="529"/>
      <c r="Y351" s="529"/>
      <c r="Z351" s="529"/>
      <c r="AA351" s="529"/>
      <c r="AB351" s="529"/>
      <c r="AC351" s="529"/>
      <c r="AD351" s="529"/>
      <c r="AE351" s="529"/>
      <c r="AF351" s="529"/>
      <c r="AG351" s="529"/>
      <c r="AH351" s="529"/>
      <c r="AI351" s="529"/>
      <c r="AJ351" s="529"/>
      <c r="AK351" s="529"/>
      <c r="AL351" s="529"/>
      <c r="AM351" s="533" t="s">
        <v>4481</v>
      </c>
      <c r="AN351" s="533" t="s">
        <v>1937</v>
      </c>
      <c r="AO351" s="529"/>
      <c r="AP351" s="529"/>
      <c r="AQ351" s="529"/>
      <c r="AR351" s="529"/>
    </row>
    <row r="352" ht="12.75" customHeight="1">
      <c r="A352" s="529"/>
      <c r="B352" s="529"/>
      <c r="C352" s="529"/>
      <c r="D352" s="529"/>
      <c r="E352" s="533" t="s">
        <v>4482</v>
      </c>
      <c r="F352" s="533" t="s">
        <v>4483</v>
      </c>
      <c r="G352" s="529"/>
      <c r="H352" s="529"/>
      <c r="I352" s="529"/>
      <c r="J352" s="529"/>
      <c r="K352" s="529"/>
      <c r="L352" s="529"/>
      <c r="M352" s="529"/>
      <c r="N352" s="529"/>
      <c r="O352" s="529"/>
      <c r="P352" s="529"/>
      <c r="Q352" s="529"/>
      <c r="R352" s="529"/>
      <c r="S352" s="529"/>
      <c r="T352" s="529"/>
      <c r="U352" s="529"/>
      <c r="V352" s="529"/>
      <c r="W352" s="529"/>
      <c r="X352" s="529"/>
      <c r="Y352" s="529"/>
      <c r="Z352" s="529"/>
      <c r="AA352" s="529"/>
      <c r="AB352" s="529"/>
      <c r="AC352" s="529"/>
      <c r="AD352" s="529"/>
      <c r="AE352" s="529"/>
      <c r="AF352" s="529"/>
      <c r="AG352" s="529"/>
      <c r="AH352" s="529"/>
      <c r="AI352" s="529"/>
      <c r="AJ352" s="529"/>
      <c r="AK352" s="529"/>
      <c r="AL352" s="529"/>
      <c r="AM352" s="533" t="s">
        <v>4484</v>
      </c>
      <c r="AN352" s="533" t="s">
        <v>1998</v>
      </c>
      <c r="AO352" s="529"/>
      <c r="AP352" s="529"/>
      <c r="AQ352" s="529"/>
      <c r="AR352" s="529"/>
    </row>
    <row r="353" ht="12.75" customHeight="1">
      <c r="A353" s="529"/>
      <c r="B353" s="529"/>
      <c r="C353" s="529"/>
      <c r="D353" s="529"/>
      <c r="E353" s="533" t="s">
        <v>2315</v>
      </c>
      <c r="F353" s="533" t="s">
        <v>2314</v>
      </c>
      <c r="G353" s="529"/>
      <c r="H353" s="529"/>
      <c r="I353" s="529"/>
      <c r="J353" s="529"/>
      <c r="K353" s="529"/>
      <c r="L353" s="529"/>
      <c r="M353" s="529"/>
      <c r="N353" s="529"/>
      <c r="O353" s="529"/>
      <c r="P353" s="529"/>
      <c r="Q353" s="529"/>
      <c r="R353" s="529"/>
      <c r="S353" s="529"/>
      <c r="T353" s="529"/>
      <c r="U353" s="529"/>
      <c r="V353" s="529"/>
      <c r="W353" s="529"/>
      <c r="X353" s="529"/>
      <c r="Y353" s="529"/>
      <c r="Z353" s="529"/>
      <c r="AA353" s="529"/>
      <c r="AB353" s="529"/>
      <c r="AC353" s="529"/>
      <c r="AD353" s="529"/>
      <c r="AE353" s="529"/>
      <c r="AF353" s="529"/>
      <c r="AG353" s="529"/>
      <c r="AH353" s="529"/>
      <c r="AI353" s="529"/>
      <c r="AJ353" s="529"/>
      <c r="AK353" s="529"/>
      <c r="AL353" s="529"/>
      <c r="AM353" s="533" t="s">
        <v>4485</v>
      </c>
      <c r="AN353" s="533" t="s">
        <v>2058</v>
      </c>
      <c r="AO353" s="529"/>
      <c r="AP353" s="529"/>
      <c r="AQ353" s="529"/>
      <c r="AR353" s="529"/>
    </row>
    <row r="354" ht="12.75" customHeight="1">
      <c r="A354" s="529"/>
      <c r="B354" s="529"/>
      <c r="C354" s="529"/>
      <c r="D354" s="529"/>
      <c r="E354" s="533" t="s">
        <v>4486</v>
      </c>
      <c r="F354" s="533" t="s">
        <v>4487</v>
      </c>
      <c r="G354" s="529"/>
      <c r="H354" s="529"/>
      <c r="I354" s="529"/>
      <c r="J354" s="529"/>
      <c r="K354" s="529"/>
      <c r="L354" s="529"/>
      <c r="M354" s="529"/>
      <c r="N354" s="529"/>
      <c r="O354" s="529"/>
      <c r="P354" s="529"/>
      <c r="Q354" s="529"/>
      <c r="R354" s="529"/>
      <c r="S354" s="529"/>
      <c r="T354" s="529"/>
      <c r="U354" s="529"/>
      <c r="V354" s="529"/>
      <c r="W354" s="529"/>
      <c r="X354" s="529"/>
      <c r="Y354" s="529"/>
      <c r="Z354" s="529"/>
      <c r="AA354" s="529"/>
      <c r="AB354" s="529"/>
      <c r="AC354" s="529"/>
      <c r="AD354" s="529"/>
      <c r="AE354" s="529"/>
      <c r="AF354" s="529"/>
      <c r="AG354" s="529"/>
      <c r="AH354" s="529"/>
      <c r="AI354" s="529"/>
      <c r="AJ354" s="529"/>
      <c r="AK354" s="529"/>
      <c r="AL354" s="529"/>
      <c r="AM354" s="533" t="s">
        <v>4488</v>
      </c>
      <c r="AN354" s="533" t="s">
        <v>2116</v>
      </c>
      <c r="AO354" s="529"/>
      <c r="AP354" s="529"/>
      <c r="AQ354" s="529"/>
      <c r="AR354" s="529"/>
    </row>
    <row r="355" ht="12.75" customHeight="1">
      <c r="A355" s="529"/>
      <c r="B355" s="529"/>
      <c r="C355" s="529"/>
      <c r="D355" s="529"/>
      <c r="E355" s="533" t="s">
        <v>2361</v>
      </c>
      <c r="F355" s="533" t="s">
        <v>2360</v>
      </c>
      <c r="G355" s="529"/>
      <c r="H355" s="529"/>
      <c r="I355" s="529"/>
      <c r="J355" s="529"/>
      <c r="K355" s="529"/>
      <c r="L355" s="529"/>
      <c r="M355" s="529"/>
      <c r="N355" s="529"/>
      <c r="O355" s="529"/>
      <c r="P355" s="529"/>
      <c r="Q355" s="529"/>
      <c r="R355" s="529"/>
      <c r="S355" s="529"/>
      <c r="T355" s="529"/>
      <c r="U355" s="529"/>
      <c r="V355" s="529"/>
      <c r="W355" s="529"/>
      <c r="X355" s="529"/>
      <c r="Y355" s="529"/>
      <c r="Z355" s="529"/>
      <c r="AA355" s="529"/>
      <c r="AB355" s="529"/>
      <c r="AC355" s="529"/>
      <c r="AD355" s="529"/>
      <c r="AE355" s="529"/>
      <c r="AF355" s="529"/>
      <c r="AG355" s="529"/>
      <c r="AH355" s="529"/>
      <c r="AI355" s="529"/>
      <c r="AJ355" s="529"/>
      <c r="AK355" s="529"/>
      <c r="AL355" s="529"/>
      <c r="AM355" s="533" t="s">
        <v>4489</v>
      </c>
      <c r="AN355" s="533" t="s">
        <v>2171</v>
      </c>
      <c r="AO355" s="529"/>
      <c r="AP355" s="529"/>
      <c r="AQ355" s="529"/>
      <c r="AR355" s="529"/>
    </row>
    <row r="356" ht="12.75" customHeight="1">
      <c r="A356" s="529"/>
      <c r="B356" s="529"/>
      <c r="C356" s="529"/>
      <c r="D356" s="529"/>
      <c r="E356" s="533" t="s">
        <v>4490</v>
      </c>
      <c r="F356" s="533" t="s">
        <v>4491</v>
      </c>
      <c r="G356" s="529"/>
      <c r="H356" s="529"/>
      <c r="I356" s="529"/>
      <c r="J356" s="529"/>
      <c r="K356" s="529"/>
      <c r="L356" s="529"/>
      <c r="M356" s="529"/>
      <c r="N356" s="529"/>
      <c r="O356" s="529"/>
      <c r="P356" s="529"/>
      <c r="Q356" s="529"/>
      <c r="R356" s="529"/>
      <c r="S356" s="529"/>
      <c r="T356" s="529"/>
      <c r="U356" s="529"/>
      <c r="V356" s="529"/>
      <c r="W356" s="529"/>
      <c r="X356" s="529"/>
      <c r="Y356" s="529"/>
      <c r="Z356" s="529"/>
      <c r="AA356" s="529"/>
      <c r="AB356" s="529"/>
      <c r="AC356" s="529"/>
      <c r="AD356" s="529"/>
      <c r="AE356" s="529"/>
      <c r="AF356" s="529"/>
      <c r="AG356" s="529"/>
      <c r="AH356" s="529"/>
      <c r="AI356" s="529"/>
      <c r="AJ356" s="529"/>
      <c r="AK356" s="529"/>
      <c r="AL356" s="529"/>
      <c r="AM356" s="533" t="s">
        <v>4492</v>
      </c>
      <c r="AN356" s="533" t="s">
        <v>2221</v>
      </c>
      <c r="AO356" s="529"/>
      <c r="AP356" s="529"/>
      <c r="AQ356" s="529"/>
      <c r="AR356" s="529"/>
    </row>
    <row r="357" ht="12.75" customHeight="1">
      <c r="A357" s="529"/>
      <c r="B357" s="529"/>
      <c r="C357" s="529"/>
      <c r="D357" s="529"/>
      <c r="E357" s="533" t="s">
        <v>4493</v>
      </c>
      <c r="F357" s="533" t="s">
        <v>4494</v>
      </c>
      <c r="G357" s="529"/>
      <c r="H357" s="529"/>
      <c r="I357" s="529"/>
      <c r="J357" s="529"/>
      <c r="K357" s="529"/>
      <c r="L357" s="529"/>
      <c r="M357" s="529"/>
      <c r="N357" s="529"/>
      <c r="O357" s="529"/>
      <c r="P357" s="529"/>
      <c r="Q357" s="529"/>
      <c r="R357" s="529"/>
      <c r="S357" s="529"/>
      <c r="T357" s="529"/>
      <c r="U357" s="529"/>
      <c r="V357" s="529"/>
      <c r="W357" s="529"/>
      <c r="X357" s="529"/>
      <c r="Y357" s="529"/>
      <c r="Z357" s="529"/>
      <c r="AA357" s="529"/>
      <c r="AB357" s="529"/>
      <c r="AC357" s="529"/>
      <c r="AD357" s="529"/>
      <c r="AE357" s="529"/>
      <c r="AF357" s="529"/>
      <c r="AG357" s="529"/>
      <c r="AH357" s="529"/>
      <c r="AI357" s="529"/>
      <c r="AJ357" s="529"/>
      <c r="AK357" s="529"/>
      <c r="AL357" s="529"/>
      <c r="AM357" s="533" t="s">
        <v>4495</v>
      </c>
      <c r="AN357" s="533" t="s">
        <v>2270</v>
      </c>
      <c r="AO357" s="529"/>
      <c r="AP357" s="529"/>
      <c r="AQ357" s="529"/>
      <c r="AR357" s="529"/>
    </row>
    <row r="358" ht="12.75" customHeight="1">
      <c r="A358" s="529"/>
      <c r="B358" s="529"/>
      <c r="C358" s="529"/>
      <c r="D358" s="529"/>
      <c r="E358" s="533" t="s">
        <v>2407</v>
      </c>
      <c r="F358" s="533" t="s">
        <v>2406</v>
      </c>
      <c r="G358" s="529"/>
      <c r="H358" s="529"/>
      <c r="I358" s="529"/>
      <c r="J358" s="529"/>
      <c r="K358" s="529"/>
      <c r="L358" s="529"/>
      <c r="M358" s="529"/>
      <c r="N358" s="529"/>
      <c r="O358" s="529"/>
      <c r="P358" s="529"/>
      <c r="Q358" s="529"/>
      <c r="R358" s="529"/>
      <c r="S358" s="529"/>
      <c r="T358" s="529"/>
      <c r="U358" s="529"/>
      <c r="V358" s="529"/>
      <c r="W358" s="529"/>
      <c r="X358" s="529"/>
      <c r="Y358" s="529"/>
      <c r="Z358" s="529"/>
      <c r="AA358" s="529"/>
      <c r="AB358" s="529"/>
      <c r="AC358" s="529"/>
      <c r="AD358" s="529"/>
      <c r="AE358" s="529"/>
      <c r="AF358" s="529"/>
      <c r="AG358" s="529"/>
      <c r="AH358" s="529"/>
      <c r="AI358" s="529"/>
      <c r="AJ358" s="529"/>
      <c r="AK358" s="529"/>
      <c r="AL358" s="529"/>
      <c r="AM358" s="533" t="s">
        <v>4496</v>
      </c>
      <c r="AN358" s="533" t="s">
        <v>2318</v>
      </c>
      <c r="AO358" s="529"/>
      <c r="AP358" s="529"/>
      <c r="AQ358" s="529"/>
      <c r="AR358" s="529"/>
    </row>
    <row r="359" ht="12.75" customHeight="1">
      <c r="A359" s="529"/>
      <c r="B359" s="529"/>
      <c r="C359" s="529"/>
      <c r="D359" s="529"/>
      <c r="E359" s="533" t="s">
        <v>2451</v>
      </c>
      <c r="F359" s="533" t="s">
        <v>2450</v>
      </c>
      <c r="G359" s="529"/>
      <c r="H359" s="529"/>
      <c r="I359" s="529"/>
      <c r="J359" s="529"/>
      <c r="K359" s="529"/>
      <c r="L359" s="529"/>
      <c r="M359" s="529"/>
      <c r="N359" s="529"/>
      <c r="O359" s="529"/>
      <c r="P359" s="529"/>
      <c r="Q359" s="529"/>
      <c r="R359" s="529"/>
      <c r="S359" s="529"/>
      <c r="T359" s="529"/>
      <c r="U359" s="529"/>
      <c r="V359" s="529"/>
      <c r="W359" s="529"/>
      <c r="X359" s="529"/>
      <c r="Y359" s="529"/>
      <c r="Z359" s="529"/>
      <c r="AA359" s="529"/>
      <c r="AB359" s="529"/>
      <c r="AC359" s="529"/>
      <c r="AD359" s="529"/>
      <c r="AE359" s="529"/>
      <c r="AF359" s="529"/>
      <c r="AG359" s="529"/>
      <c r="AH359" s="529"/>
      <c r="AI359" s="529"/>
      <c r="AJ359" s="529"/>
      <c r="AK359" s="529"/>
      <c r="AL359" s="529"/>
      <c r="AM359" s="533" t="s">
        <v>4497</v>
      </c>
      <c r="AN359" s="533" t="s">
        <v>2364</v>
      </c>
      <c r="AO359" s="529"/>
      <c r="AP359" s="529"/>
      <c r="AQ359" s="529"/>
      <c r="AR359" s="529"/>
    </row>
    <row r="360" ht="12.75" customHeight="1">
      <c r="A360" s="529"/>
      <c r="B360" s="529"/>
      <c r="C360" s="529"/>
      <c r="D360" s="529"/>
      <c r="E360" s="533" t="s">
        <v>2490</v>
      </c>
      <c r="F360" s="533" t="s">
        <v>2489</v>
      </c>
      <c r="G360" s="529"/>
      <c r="H360" s="529"/>
      <c r="I360" s="529"/>
      <c r="J360" s="529"/>
      <c r="K360" s="529"/>
      <c r="L360" s="529"/>
      <c r="M360" s="529"/>
      <c r="N360" s="529"/>
      <c r="O360" s="529"/>
      <c r="P360" s="529"/>
      <c r="Q360" s="529"/>
      <c r="R360" s="529"/>
      <c r="S360" s="529"/>
      <c r="T360" s="529"/>
      <c r="U360" s="529"/>
      <c r="V360" s="529"/>
      <c r="W360" s="529"/>
      <c r="X360" s="529"/>
      <c r="Y360" s="529"/>
      <c r="Z360" s="529"/>
      <c r="AA360" s="529"/>
      <c r="AB360" s="529"/>
      <c r="AC360" s="529"/>
      <c r="AD360" s="529"/>
      <c r="AE360" s="529"/>
      <c r="AF360" s="529"/>
      <c r="AG360" s="529"/>
      <c r="AH360" s="529"/>
      <c r="AI360" s="529"/>
      <c r="AJ360" s="529"/>
      <c r="AK360" s="529"/>
      <c r="AL360" s="529"/>
      <c r="AM360" s="533" t="s">
        <v>4498</v>
      </c>
      <c r="AN360" s="533" t="s">
        <v>2410</v>
      </c>
      <c r="AO360" s="529"/>
      <c r="AP360" s="529"/>
      <c r="AQ360" s="529"/>
      <c r="AR360" s="529"/>
    </row>
    <row r="361" ht="12.75" customHeight="1">
      <c r="A361" s="529"/>
      <c r="B361" s="529"/>
      <c r="C361" s="529"/>
      <c r="D361" s="529"/>
      <c r="E361" s="533" t="s">
        <v>2527</v>
      </c>
      <c r="F361" s="533" t="s">
        <v>2526</v>
      </c>
      <c r="G361" s="529"/>
      <c r="H361" s="529"/>
      <c r="I361" s="529"/>
      <c r="J361" s="529"/>
      <c r="K361" s="529"/>
      <c r="L361" s="529"/>
      <c r="M361" s="529"/>
      <c r="N361" s="529"/>
      <c r="O361" s="529"/>
      <c r="P361" s="529"/>
      <c r="Q361" s="529"/>
      <c r="R361" s="529"/>
      <c r="S361" s="529"/>
      <c r="T361" s="529"/>
      <c r="U361" s="529"/>
      <c r="V361" s="529"/>
      <c r="W361" s="529"/>
      <c r="X361" s="529"/>
      <c r="Y361" s="529"/>
      <c r="Z361" s="529"/>
      <c r="AA361" s="529"/>
      <c r="AB361" s="529"/>
      <c r="AC361" s="529"/>
      <c r="AD361" s="529"/>
      <c r="AE361" s="529"/>
      <c r="AF361" s="529"/>
      <c r="AG361" s="529"/>
      <c r="AH361" s="529"/>
      <c r="AI361" s="529"/>
      <c r="AJ361" s="529"/>
      <c r="AK361" s="529"/>
      <c r="AL361" s="529"/>
      <c r="AM361" s="533" t="s">
        <v>4499</v>
      </c>
      <c r="AN361" s="533" t="s">
        <v>2452</v>
      </c>
      <c r="AO361" s="529"/>
      <c r="AP361" s="529"/>
      <c r="AQ361" s="529"/>
      <c r="AR361" s="529"/>
    </row>
    <row r="362" ht="12.75" customHeight="1">
      <c r="A362" s="529"/>
      <c r="B362" s="529"/>
      <c r="C362" s="529"/>
      <c r="D362" s="529"/>
      <c r="E362" s="533" t="s">
        <v>4500</v>
      </c>
      <c r="F362" s="533" t="s">
        <v>4501</v>
      </c>
      <c r="G362" s="529"/>
      <c r="H362" s="529"/>
      <c r="I362" s="529"/>
      <c r="J362" s="529"/>
      <c r="K362" s="529"/>
      <c r="L362" s="529"/>
      <c r="M362" s="529"/>
      <c r="N362" s="529"/>
      <c r="O362" s="529"/>
      <c r="P362" s="529"/>
      <c r="Q362" s="529"/>
      <c r="R362" s="529"/>
      <c r="S362" s="529"/>
      <c r="T362" s="529"/>
      <c r="U362" s="529"/>
      <c r="V362" s="529"/>
      <c r="W362" s="529"/>
      <c r="X362" s="529"/>
      <c r="Y362" s="529"/>
      <c r="Z362" s="529"/>
      <c r="AA362" s="529"/>
      <c r="AB362" s="529"/>
      <c r="AC362" s="529"/>
      <c r="AD362" s="529"/>
      <c r="AE362" s="529"/>
      <c r="AF362" s="529"/>
      <c r="AG362" s="529"/>
      <c r="AH362" s="529"/>
      <c r="AI362" s="529"/>
      <c r="AJ362" s="529"/>
      <c r="AK362" s="529"/>
      <c r="AL362" s="529"/>
      <c r="AM362" s="533" t="s">
        <v>4502</v>
      </c>
      <c r="AN362" s="533" t="s">
        <v>2491</v>
      </c>
      <c r="AO362" s="529"/>
      <c r="AP362" s="529"/>
      <c r="AQ362" s="529"/>
      <c r="AR362" s="529"/>
    </row>
    <row r="363" ht="12.75" customHeight="1">
      <c r="A363" s="529"/>
      <c r="B363" s="529"/>
      <c r="C363" s="529"/>
      <c r="D363" s="529"/>
      <c r="E363" s="533" t="s">
        <v>4503</v>
      </c>
      <c r="F363" s="533" t="s">
        <v>4504</v>
      </c>
      <c r="G363" s="529"/>
      <c r="H363" s="529"/>
      <c r="I363" s="529"/>
      <c r="J363" s="529"/>
      <c r="K363" s="529"/>
      <c r="L363" s="529"/>
      <c r="M363" s="529"/>
      <c r="N363" s="529"/>
      <c r="O363" s="529"/>
      <c r="P363" s="529"/>
      <c r="Q363" s="529"/>
      <c r="R363" s="529"/>
      <c r="S363" s="529"/>
      <c r="T363" s="529"/>
      <c r="U363" s="529"/>
      <c r="V363" s="529"/>
      <c r="W363" s="529"/>
      <c r="X363" s="529"/>
      <c r="Y363" s="529"/>
      <c r="Z363" s="529"/>
      <c r="AA363" s="529"/>
      <c r="AB363" s="529"/>
      <c r="AC363" s="529"/>
      <c r="AD363" s="529"/>
      <c r="AE363" s="529"/>
      <c r="AF363" s="529"/>
      <c r="AG363" s="529"/>
      <c r="AH363" s="529"/>
      <c r="AI363" s="529"/>
      <c r="AJ363" s="529"/>
      <c r="AK363" s="529"/>
      <c r="AL363" s="529"/>
      <c r="AM363" s="533" t="s">
        <v>4505</v>
      </c>
      <c r="AN363" s="533" t="s">
        <v>2528</v>
      </c>
      <c r="AO363" s="529"/>
      <c r="AP363" s="529"/>
      <c r="AQ363" s="529"/>
      <c r="AR363" s="529"/>
    </row>
    <row r="364" ht="12.75" customHeight="1">
      <c r="A364" s="529"/>
      <c r="B364" s="529"/>
      <c r="C364" s="529"/>
      <c r="D364" s="529"/>
      <c r="E364" s="533" t="s">
        <v>2563</v>
      </c>
      <c r="F364" s="533" t="s">
        <v>2562</v>
      </c>
      <c r="G364" s="529"/>
      <c r="H364" s="529"/>
      <c r="I364" s="529"/>
      <c r="J364" s="529"/>
      <c r="K364" s="529"/>
      <c r="L364" s="529"/>
      <c r="M364" s="529"/>
      <c r="N364" s="529"/>
      <c r="O364" s="529"/>
      <c r="P364" s="529"/>
      <c r="Q364" s="529"/>
      <c r="R364" s="529"/>
      <c r="S364" s="529"/>
      <c r="T364" s="529"/>
      <c r="U364" s="529"/>
      <c r="V364" s="529"/>
      <c r="W364" s="529"/>
      <c r="X364" s="529"/>
      <c r="Y364" s="529"/>
      <c r="Z364" s="529"/>
      <c r="AA364" s="529"/>
      <c r="AB364" s="529"/>
      <c r="AC364" s="529"/>
      <c r="AD364" s="529"/>
      <c r="AE364" s="529"/>
      <c r="AF364" s="529"/>
      <c r="AG364" s="529"/>
      <c r="AH364" s="529"/>
      <c r="AI364" s="529"/>
      <c r="AJ364" s="529"/>
      <c r="AK364" s="529"/>
      <c r="AL364" s="529"/>
      <c r="AM364" s="533" t="s">
        <v>4506</v>
      </c>
      <c r="AN364" s="533" t="s">
        <v>2564</v>
      </c>
      <c r="AO364" s="529"/>
      <c r="AP364" s="529"/>
      <c r="AQ364" s="529"/>
      <c r="AR364" s="529"/>
    </row>
    <row r="365" ht="12.75" customHeight="1">
      <c r="A365" s="529"/>
      <c r="B365" s="529"/>
      <c r="C365" s="529"/>
      <c r="D365" s="529"/>
      <c r="E365" s="533" t="s">
        <v>4507</v>
      </c>
      <c r="F365" s="533" t="s">
        <v>4508</v>
      </c>
      <c r="G365" s="529"/>
      <c r="H365" s="529"/>
      <c r="I365" s="529"/>
      <c r="J365" s="529"/>
      <c r="K365" s="529"/>
      <c r="L365" s="529"/>
      <c r="M365" s="529"/>
      <c r="N365" s="529"/>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33" t="s">
        <v>4509</v>
      </c>
      <c r="AN365" s="533" t="s">
        <v>2599</v>
      </c>
      <c r="AO365" s="529"/>
      <c r="AP365" s="529"/>
      <c r="AQ365" s="529"/>
      <c r="AR365" s="529"/>
    </row>
    <row r="366" ht="12.75" customHeight="1">
      <c r="A366" s="529"/>
      <c r="B366" s="529"/>
      <c r="C366" s="529"/>
      <c r="D366" s="529"/>
      <c r="E366" s="533" t="s">
        <v>2598</v>
      </c>
      <c r="F366" s="533" t="s">
        <v>2597</v>
      </c>
      <c r="G366" s="529"/>
      <c r="H366" s="529"/>
      <c r="I366" s="529"/>
      <c r="J366" s="529"/>
      <c r="K366" s="529"/>
      <c r="L366" s="529"/>
      <c r="M366" s="529"/>
      <c r="N366" s="529"/>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33" t="s">
        <v>4510</v>
      </c>
      <c r="AN366" s="533" t="s">
        <v>2633</v>
      </c>
      <c r="AO366" s="529"/>
      <c r="AP366" s="529"/>
      <c r="AQ366" s="529"/>
      <c r="AR366" s="529"/>
    </row>
    <row r="367" ht="12.75" customHeight="1">
      <c r="A367" s="529"/>
      <c r="B367" s="529"/>
      <c r="C367" s="529"/>
      <c r="D367" s="529"/>
      <c r="E367" s="533" t="s">
        <v>4511</v>
      </c>
      <c r="F367" s="533" t="s">
        <v>4512</v>
      </c>
      <c r="G367" s="529"/>
      <c r="H367" s="529"/>
      <c r="I367" s="529"/>
      <c r="J367" s="529"/>
      <c r="K367" s="529"/>
      <c r="L367" s="529"/>
      <c r="M367" s="529"/>
      <c r="N367" s="529"/>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33" t="s">
        <v>4513</v>
      </c>
      <c r="AN367" s="533" t="s">
        <v>2664</v>
      </c>
      <c r="AO367" s="529"/>
      <c r="AP367" s="529"/>
      <c r="AQ367" s="529"/>
      <c r="AR367" s="529"/>
    </row>
    <row r="368" ht="12.75" customHeight="1">
      <c r="A368" s="529"/>
      <c r="B368" s="529"/>
      <c r="C368" s="529"/>
      <c r="D368" s="529"/>
      <c r="E368" s="533" t="s">
        <v>4514</v>
      </c>
      <c r="F368" s="533" t="s">
        <v>4515</v>
      </c>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33" t="s">
        <v>4516</v>
      </c>
      <c r="AN368" s="533" t="s">
        <v>2696</v>
      </c>
      <c r="AO368" s="529"/>
      <c r="AP368" s="529"/>
      <c r="AQ368" s="529"/>
      <c r="AR368" s="529"/>
    </row>
    <row r="369" ht="12.75" customHeight="1">
      <c r="A369" s="529"/>
      <c r="B369" s="529"/>
      <c r="C369" s="529"/>
      <c r="D369" s="529"/>
      <c r="E369" s="533" t="s">
        <v>2632</v>
      </c>
      <c r="F369" s="533" t="s">
        <v>2631</v>
      </c>
      <c r="G369" s="529"/>
      <c r="H369" s="529"/>
      <c r="I369" s="529"/>
      <c r="J369" s="529"/>
      <c r="K369" s="529"/>
      <c r="L369" s="529"/>
      <c r="M369" s="529"/>
      <c r="N369" s="529"/>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33" t="s">
        <v>4517</v>
      </c>
      <c r="AN369" s="533" t="s">
        <v>2726</v>
      </c>
      <c r="AO369" s="529"/>
      <c r="AP369" s="529"/>
      <c r="AQ369" s="529"/>
      <c r="AR369" s="529"/>
    </row>
    <row r="370" ht="12.75" customHeight="1">
      <c r="A370" s="529"/>
      <c r="B370" s="529"/>
      <c r="C370" s="529"/>
      <c r="D370" s="529"/>
      <c r="E370" s="533" t="s">
        <v>2663</v>
      </c>
      <c r="F370" s="533" t="s">
        <v>2662</v>
      </c>
      <c r="G370" s="529"/>
      <c r="H370" s="529"/>
      <c r="I370" s="529"/>
      <c r="J370" s="529"/>
      <c r="K370" s="529"/>
      <c r="L370" s="529"/>
      <c r="M370" s="529"/>
      <c r="N370" s="529"/>
      <c r="O370" s="529"/>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33" t="s">
        <v>4518</v>
      </c>
      <c r="AN370" s="533" t="s">
        <v>2755</v>
      </c>
      <c r="AO370" s="529"/>
      <c r="AP370" s="529"/>
      <c r="AQ370" s="529"/>
      <c r="AR370" s="529"/>
    </row>
    <row r="371" ht="12.75" customHeight="1">
      <c r="A371" s="529"/>
      <c r="B371" s="529"/>
      <c r="C371" s="529"/>
      <c r="D371" s="529"/>
      <c r="E371" s="533" t="s">
        <v>4519</v>
      </c>
      <c r="F371" s="533" t="s">
        <v>4520</v>
      </c>
      <c r="G371" s="529"/>
      <c r="H371" s="529"/>
      <c r="I371" s="529"/>
      <c r="J371" s="529"/>
      <c r="K371" s="529"/>
      <c r="L371" s="529"/>
      <c r="M371" s="529"/>
      <c r="N371" s="529"/>
      <c r="O371" s="529"/>
      <c r="P371" s="529"/>
      <c r="Q371" s="529"/>
      <c r="R371" s="529"/>
      <c r="S371" s="529"/>
      <c r="T371" s="529"/>
      <c r="U371" s="529"/>
      <c r="V371" s="529"/>
      <c r="W371" s="529"/>
      <c r="X371" s="529"/>
      <c r="Y371" s="529"/>
      <c r="Z371" s="529"/>
      <c r="AA371" s="529"/>
      <c r="AB371" s="529"/>
      <c r="AC371" s="529"/>
      <c r="AD371" s="529"/>
      <c r="AE371" s="529"/>
      <c r="AF371" s="529"/>
      <c r="AG371" s="529"/>
      <c r="AH371" s="529"/>
      <c r="AI371" s="529"/>
      <c r="AJ371" s="529"/>
      <c r="AK371" s="529"/>
      <c r="AL371" s="529"/>
      <c r="AM371" s="533" t="s">
        <v>4521</v>
      </c>
      <c r="AN371" s="533" t="s">
        <v>893</v>
      </c>
      <c r="AO371" s="529"/>
      <c r="AP371" s="529"/>
      <c r="AQ371" s="529"/>
      <c r="AR371" s="529"/>
    </row>
    <row r="372" ht="12.75" customHeight="1">
      <c r="A372" s="529"/>
      <c r="B372" s="529"/>
      <c r="C372" s="529"/>
      <c r="D372" s="529"/>
      <c r="E372" s="533" t="s">
        <v>4522</v>
      </c>
      <c r="F372" s="533" t="s">
        <v>4523</v>
      </c>
      <c r="G372" s="529"/>
      <c r="H372" s="529"/>
      <c r="I372" s="529"/>
      <c r="J372" s="529"/>
      <c r="K372" s="529"/>
      <c r="L372" s="529"/>
      <c r="M372" s="529"/>
      <c r="N372" s="529"/>
      <c r="O372" s="529"/>
      <c r="P372" s="529"/>
      <c r="Q372" s="529"/>
      <c r="R372" s="529"/>
      <c r="S372" s="529"/>
      <c r="T372" s="529"/>
      <c r="U372" s="529"/>
      <c r="V372" s="529"/>
      <c r="W372" s="529"/>
      <c r="X372" s="529"/>
      <c r="Y372" s="529"/>
      <c r="Z372" s="529"/>
      <c r="AA372" s="529"/>
      <c r="AB372" s="529"/>
      <c r="AC372" s="529"/>
      <c r="AD372" s="529"/>
      <c r="AE372" s="529"/>
      <c r="AF372" s="529"/>
      <c r="AG372" s="529"/>
      <c r="AH372" s="529"/>
      <c r="AI372" s="529"/>
      <c r="AJ372" s="529"/>
      <c r="AK372" s="529"/>
      <c r="AL372" s="529"/>
      <c r="AM372" s="533" t="s">
        <v>4524</v>
      </c>
      <c r="AN372" s="533" t="s">
        <v>973</v>
      </c>
      <c r="AO372" s="529"/>
      <c r="AP372" s="529"/>
      <c r="AQ372" s="529"/>
      <c r="AR372" s="529"/>
    </row>
    <row r="373" ht="12.75" customHeight="1">
      <c r="A373" s="529"/>
      <c r="B373" s="529"/>
      <c r="C373" s="529"/>
      <c r="D373" s="529"/>
      <c r="E373" s="533" t="s">
        <v>2695</v>
      </c>
      <c r="F373" s="533" t="s">
        <v>2694</v>
      </c>
      <c r="G373" s="529"/>
      <c r="H373" s="529"/>
      <c r="I373" s="529"/>
      <c r="J373" s="529"/>
      <c r="K373" s="529"/>
      <c r="L373" s="529"/>
      <c r="M373" s="529"/>
      <c r="N373" s="529"/>
      <c r="O373" s="529"/>
      <c r="P373" s="529"/>
      <c r="Q373" s="529"/>
      <c r="R373" s="529"/>
      <c r="S373" s="529"/>
      <c r="T373" s="529"/>
      <c r="U373" s="529"/>
      <c r="V373" s="529"/>
      <c r="W373" s="529"/>
      <c r="X373" s="529"/>
      <c r="Y373" s="529"/>
      <c r="Z373" s="529"/>
      <c r="AA373" s="529"/>
      <c r="AB373" s="529"/>
      <c r="AC373" s="529"/>
      <c r="AD373" s="529"/>
      <c r="AE373" s="529"/>
      <c r="AF373" s="529"/>
      <c r="AG373" s="529"/>
      <c r="AH373" s="529"/>
      <c r="AI373" s="529"/>
      <c r="AJ373" s="529"/>
      <c r="AK373" s="529"/>
      <c r="AL373" s="529"/>
      <c r="AM373" s="533" t="s">
        <v>4525</v>
      </c>
      <c r="AN373" s="533" t="s">
        <v>1053</v>
      </c>
      <c r="AO373" s="529"/>
      <c r="AP373" s="529"/>
      <c r="AQ373" s="529"/>
      <c r="AR373" s="529"/>
    </row>
    <row r="374" ht="12.75" customHeight="1">
      <c r="A374" s="529"/>
      <c r="B374" s="529"/>
      <c r="C374" s="529"/>
      <c r="D374" s="529"/>
      <c r="E374" s="533" t="s">
        <v>888</v>
      </c>
      <c r="F374" s="533" t="s">
        <v>887</v>
      </c>
      <c r="G374" s="529"/>
      <c r="H374" s="529"/>
      <c r="I374" s="529"/>
      <c r="J374" s="529"/>
      <c r="K374" s="529"/>
      <c r="L374" s="529"/>
      <c r="M374" s="529"/>
      <c r="N374" s="529"/>
      <c r="O374" s="529"/>
      <c r="P374" s="529"/>
      <c r="Q374" s="529"/>
      <c r="R374" s="529"/>
      <c r="S374" s="529"/>
      <c r="T374" s="529"/>
      <c r="U374" s="529"/>
      <c r="V374" s="529"/>
      <c r="W374" s="529"/>
      <c r="X374" s="529"/>
      <c r="Y374" s="529"/>
      <c r="Z374" s="529"/>
      <c r="AA374" s="529"/>
      <c r="AB374" s="529"/>
      <c r="AC374" s="529"/>
      <c r="AD374" s="529"/>
      <c r="AE374" s="529"/>
      <c r="AF374" s="529"/>
      <c r="AG374" s="529"/>
      <c r="AH374" s="529"/>
      <c r="AI374" s="529"/>
      <c r="AJ374" s="529"/>
      <c r="AK374" s="529"/>
      <c r="AL374" s="529"/>
      <c r="AM374" s="533" t="s">
        <v>4526</v>
      </c>
      <c r="AN374" s="533" t="s">
        <v>1133</v>
      </c>
      <c r="AO374" s="529"/>
      <c r="AP374" s="529"/>
      <c r="AQ374" s="529"/>
      <c r="AR374" s="529"/>
    </row>
    <row r="375" ht="12.75" customHeight="1">
      <c r="A375" s="529"/>
      <c r="B375" s="529"/>
      <c r="C375" s="529"/>
      <c r="D375" s="529"/>
      <c r="E375" s="533" t="s">
        <v>968</v>
      </c>
      <c r="F375" s="533" t="s">
        <v>967</v>
      </c>
      <c r="G375" s="529"/>
      <c r="H375" s="529"/>
      <c r="I375" s="529"/>
      <c r="J375" s="529"/>
      <c r="K375" s="529"/>
      <c r="L375" s="529"/>
      <c r="M375" s="529"/>
      <c r="N375" s="529"/>
      <c r="O375" s="529"/>
      <c r="P375" s="529"/>
      <c r="Q375" s="529"/>
      <c r="R375" s="529"/>
      <c r="S375" s="529"/>
      <c r="T375" s="529"/>
      <c r="U375" s="529"/>
      <c r="V375" s="529"/>
      <c r="W375" s="529"/>
      <c r="X375" s="529"/>
      <c r="Y375" s="529"/>
      <c r="Z375" s="529"/>
      <c r="AA375" s="529"/>
      <c r="AB375" s="529"/>
      <c r="AC375" s="529"/>
      <c r="AD375" s="529"/>
      <c r="AE375" s="529"/>
      <c r="AF375" s="529"/>
      <c r="AG375" s="529"/>
      <c r="AH375" s="529"/>
      <c r="AI375" s="529"/>
      <c r="AJ375" s="529"/>
      <c r="AK375" s="529"/>
      <c r="AL375" s="529"/>
      <c r="AM375" s="533" t="s">
        <v>4527</v>
      </c>
      <c r="AN375" s="533" t="s">
        <v>1211</v>
      </c>
      <c r="AO375" s="529"/>
      <c r="AP375" s="529"/>
      <c r="AQ375" s="529"/>
      <c r="AR375" s="529"/>
    </row>
    <row r="376" ht="12.75" customHeight="1">
      <c r="A376" s="529"/>
      <c r="B376" s="529"/>
      <c r="C376" s="529"/>
      <c r="D376" s="529"/>
      <c r="E376" s="533" t="s">
        <v>1048</v>
      </c>
      <c r="F376" s="533" t="s">
        <v>1047</v>
      </c>
      <c r="G376" s="529"/>
      <c r="H376" s="529"/>
      <c r="I376" s="529"/>
      <c r="J376" s="529"/>
      <c r="K376" s="529"/>
      <c r="L376" s="529"/>
      <c r="M376" s="529"/>
      <c r="N376" s="529"/>
      <c r="O376" s="529"/>
      <c r="P376" s="529"/>
      <c r="Q376" s="529"/>
      <c r="R376" s="529"/>
      <c r="S376" s="529"/>
      <c r="T376" s="529"/>
      <c r="U376" s="529"/>
      <c r="V376" s="529"/>
      <c r="W376" s="529"/>
      <c r="X376" s="529"/>
      <c r="Y376" s="529"/>
      <c r="Z376" s="529"/>
      <c r="AA376" s="529"/>
      <c r="AB376" s="529"/>
      <c r="AC376" s="529"/>
      <c r="AD376" s="529"/>
      <c r="AE376" s="529"/>
      <c r="AF376" s="529"/>
      <c r="AG376" s="529"/>
      <c r="AH376" s="529"/>
      <c r="AI376" s="529"/>
      <c r="AJ376" s="529"/>
      <c r="AK376" s="529"/>
      <c r="AL376" s="529"/>
      <c r="AM376" s="533" t="s">
        <v>4528</v>
      </c>
      <c r="AN376" s="533" t="s">
        <v>1286</v>
      </c>
      <c r="AO376" s="529"/>
      <c r="AP376" s="529"/>
      <c r="AQ376" s="529"/>
      <c r="AR376" s="529"/>
    </row>
    <row r="377" ht="12.75" customHeight="1">
      <c r="A377" s="529"/>
      <c r="B377" s="529"/>
      <c r="C377" s="529"/>
      <c r="D377" s="529"/>
      <c r="E377" s="533" t="s">
        <v>1128</v>
      </c>
      <c r="F377" s="533" t="s">
        <v>1127</v>
      </c>
      <c r="G377" s="529"/>
      <c r="H377" s="529"/>
      <c r="I377" s="529"/>
      <c r="J377" s="529"/>
      <c r="K377" s="529"/>
      <c r="L377" s="529"/>
      <c r="M377" s="529"/>
      <c r="N377" s="529"/>
      <c r="O377" s="529"/>
      <c r="P377" s="529"/>
      <c r="Q377" s="529"/>
      <c r="R377" s="529"/>
      <c r="S377" s="529"/>
      <c r="T377" s="529"/>
      <c r="U377" s="529"/>
      <c r="V377" s="529"/>
      <c r="W377" s="529"/>
      <c r="X377" s="529"/>
      <c r="Y377" s="529"/>
      <c r="Z377" s="529"/>
      <c r="AA377" s="529"/>
      <c r="AB377" s="529"/>
      <c r="AC377" s="529"/>
      <c r="AD377" s="529"/>
      <c r="AE377" s="529"/>
      <c r="AF377" s="529"/>
      <c r="AG377" s="529"/>
      <c r="AH377" s="529"/>
      <c r="AI377" s="529"/>
      <c r="AJ377" s="529"/>
      <c r="AK377" s="529"/>
      <c r="AL377" s="529"/>
      <c r="AM377" s="533" t="s">
        <v>4529</v>
      </c>
      <c r="AN377" s="533" t="s">
        <v>1359</v>
      </c>
      <c r="AO377" s="529"/>
      <c r="AP377" s="529"/>
      <c r="AQ377" s="529"/>
      <c r="AR377" s="529"/>
    </row>
    <row r="378" ht="12.75" customHeight="1">
      <c r="A378" s="529"/>
      <c r="B378" s="529"/>
      <c r="C378" s="529"/>
      <c r="D378" s="529"/>
      <c r="E378" s="533" t="s">
        <v>1206</v>
      </c>
      <c r="F378" s="533" t="s">
        <v>1205</v>
      </c>
      <c r="G378" s="529"/>
      <c r="H378" s="529"/>
      <c r="I378" s="529"/>
      <c r="J378" s="529"/>
      <c r="K378" s="529"/>
      <c r="L378" s="529"/>
      <c r="M378" s="529"/>
      <c r="N378" s="529"/>
      <c r="O378" s="529"/>
      <c r="P378" s="529"/>
      <c r="Q378" s="529"/>
      <c r="R378" s="529"/>
      <c r="S378" s="529"/>
      <c r="T378" s="529"/>
      <c r="U378" s="529"/>
      <c r="V378" s="529"/>
      <c r="W378" s="529"/>
      <c r="X378" s="529"/>
      <c r="Y378" s="529"/>
      <c r="Z378" s="529"/>
      <c r="AA378" s="529"/>
      <c r="AB378" s="529"/>
      <c r="AC378" s="529"/>
      <c r="AD378" s="529"/>
      <c r="AE378" s="529"/>
      <c r="AF378" s="529"/>
      <c r="AG378" s="529"/>
      <c r="AH378" s="529"/>
      <c r="AI378" s="529"/>
      <c r="AJ378" s="529"/>
      <c r="AK378" s="529"/>
      <c r="AL378" s="529"/>
      <c r="AM378" s="533" t="s">
        <v>4530</v>
      </c>
      <c r="AN378" s="533" t="s">
        <v>1431</v>
      </c>
      <c r="AO378" s="529"/>
      <c r="AP378" s="529"/>
      <c r="AQ378" s="529"/>
      <c r="AR378" s="529"/>
    </row>
    <row r="379" ht="12.75" customHeight="1">
      <c r="A379" s="529"/>
      <c r="B379" s="529"/>
      <c r="C379" s="529"/>
      <c r="D379" s="529"/>
      <c r="E379" s="533" t="s">
        <v>941</v>
      </c>
      <c r="F379" s="533" t="s">
        <v>940</v>
      </c>
      <c r="G379" s="529"/>
      <c r="H379" s="529"/>
      <c r="I379" s="529"/>
      <c r="J379" s="529"/>
      <c r="K379" s="529"/>
      <c r="L379" s="529"/>
      <c r="M379" s="529"/>
      <c r="N379" s="529"/>
      <c r="O379" s="529"/>
      <c r="P379" s="529"/>
      <c r="Q379" s="529"/>
      <c r="R379" s="529"/>
      <c r="S379" s="529"/>
      <c r="T379" s="529"/>
      <c r="U379" s="529"/>
      <c r="V379" s="529"/>
      <c r="W379" s="529"/>
      <c r="X379" s="529"/>
      <c r="Y379" s="529"/>
      <c r="Z379" s="529"/>
      <c r="AA379" s="529"/>
      <c r="AB379" s="529"/>
      <c r="AC379" s="529"/>
      <c r="AD379" s="529"/>
      <c r="AE379" s="529"/>
      <c r="AF379" s="529"/>
      <c r="AG379" s="529"/>
      <c r="AH379" s="529"/>
      <c r="AI379" s="529"/>
      <c r="AJ379" s="529"/>
      <c r="AK379" s="529"/>
      <c r="AL379" s="529"/>
      <c r="AM379" s="533" t="s">
        <v>4531</v>
      </c>
      <c r="AN379" s="533" t="s">
        <v>1500</v>
      </c>
      <c r="AO379" s="529"/>
      <c r="AP379" s="529"/>
      <c r="AQ379" s="529"/>
      <c r="AR379" s="529"/>
    </row>
    <row r="380" ht="12.75" customHeight="1">
      <c r="A380" s="529"/>
      <c r="B380" s="529"/>
      <c r="C380" s="529"/>
      <c r="D380" s="529"/>
      <c r="E380" s="533" t="s">
        <v>4532</v>
      </c>
      <c r="F380" s="533" t="s">
        <v>1020</v>
      </c>
      <c r="G380" s="529"/>
      <c r="H380" s="529"/>
      <c r="I380" s="529"/>
      <c r="J380" s="529"/>
      <c r="K380" s="529"/>
      <c r="L380" s="529"/>
      <c r="M380" s="529"/>
      <c r="N380" s="529"/>
      <c r="O380" s="529"/>
      <c r="P380" s="529"/>
      <c r="Q380" s="529"/>
      <c r="R380" s="529"/>
      <c r="S380" s="529"/>
      <c r="T380" s="529"/>
      <c r="U380" s="529"/>
      <c r="V380" s="529"/>
      <c r="W380" s="529"/>
      <c r="X380" s="529"/>
      <c r="Y380" s="529"/>
      <c r="Z380" s="529"/>
      <c r="AA380" s="529"/>
      <c r="AB380" s="529"/>
      <c r="AC380" s="529"/>
      <c r="AD380" s="529"/>
      <c r="AE380" s="529"/>
      <c r="AF380" s="529"/>
      <c r="AG380" s="529"/>
      <c r="AH380" s="529"/>
      <c r="AI380" s="529"/>
      <c r="AJ380" s="529"/>
      <c r="AK380" s="529"/>
      <c r="AL380" s="529"/>
      <c r="AM380" s="533" t="s">
        <v>4533</v>
      </c>
      <c r="AN380" s="533" t="s">
        <v>1566</v>
      </c>
      <c r="AO380" s="529"/>
      <c r="AP380" s="529"/>
      <c r="AQ380" s="529"/>
      <c r="AR380" s="529"/>
    </row>
    <row r="381" ht="12.75" customHeight="1">
      <c r="A381" s="529"/>
      <c r="B381" s="529"/>
      <c r="C381" s="529"/>
      <c r="D381" s="529"/>
      <c r="E381" s="533" t="s">
        <v>4534</v>
      </c>
      <c r="F381" s="533" t="s">
        <v>4535</v>
      </c>
      <c r="G381" s="529"/>
      <c r="H381" s="529"/>
      <c r="I381" s="529"/>
      <c r="J381" s="529"/>
      <c r="K381" s="529"/>
      <c r="L381" s="529"/>
      <c r="M381" s="529"/>
      <c r="N381" s="529"/>
      <c r="O381" s="529"/>
      <c r="P381" s="529"/>
      <c r="Q381" s="529"/>
      <c r="R381" s="529"/>
      <c r="S381" s="529"/>
      <c r="T381" s="529"/>
      <c r="U381" s="529"/>
      <c r="V381" s="529"/>
      <c r="W381" s="529"/>
      <c r="X381" s="529"/>
      <c r="Y381" s="529"/>
      <c r="Z381" s="529"/>
      <c r="AA381" s="529"/>
      <c r="AB381" s="529"/>
      <c r="AC381" s="529"/>
      <c r="AD381" s="529"/>
      <c r="AE381" s="529"/>
      <c r="AF381" s="529"/>
      <c r="AG381" s="529"/>
      <c r="AH381" s="529"/>
      <c r="AI381" s="529"/>
      <c r="AJ381" s="529"/>
      <c r="AK381" s="529"/>
      <c r="AL381" s="529"/>
      <c r="AM381" s="533" t="s">
        <v>4536</v>
      </c>
      <c r="AN381" s="533" t="s">
        <v>1630</v>
      </c>
      <c r="AO381" s="529"/>
      <c r="AP381" s="529"/>
      <c r="AQ381" s="529"/>
      <c r="AR381" s="529"/>
    </row>
    <row r="382" ht="12.75" customHeight="1">
      <c r="A382" s="529"/>
      <c r="B382" s="529"/>
      <c r="C382" s="529"/>
      <c r="D382" s="529"/>
      <c r="E382" s="533" t="s">
        <v>1101</v>
      </c>
      <c r="F382" s="533" t="s">
        <v>1100</v>
      </c>
      <c r="G382" s="529"/>
      <c r="H382" s="529"/>
      <c r="I382" s="529"/>
      <c r="J382" s="529"/>
      <c r="K382" s="529"/>
      <c r="L382" s="529"/>
      <c r="M382" s="529"/>
      <c r="N382" s="529"/>
      <c r="O382" s="529"/>
      <c r="P382" s="529"/>
      <c r="Q382" s="529"/>
      <c r="R382" s="529"/>
      <c r="S382" s="529"/>
      <c r="T382" s="529"/>
      <c r="U382" s="529"/>
      <c r="V382" s="529"/>
      <c r="W382" s="529"/>
      <c r="X382" s="529"/>
      <c r="Y382" s="529"/>
      <c r="Z382" s="529"/>
      <c r="AA382" s="529"/>
      <c r="AB382" s="529"/>
      <c r="AC382" s="529"/>
      <c r="AD382" s="529"/>
      <c r="AE382" s="529"/>
      <c r="AF382" s="529"/>
      <c r="AG382" s="529"/>
      <c r="AH382" s="529"/>
      <c r="AI382" s="529"/>
      <c r="AJ382" s="529"/>
      <c r="AK382" s="529"/>
      <c r="AL382" s="529"/>
      <c r="AM382" s="533" t="s">
        <v>4537</v>
      </c>
      <c r="AN382" s="533" t="s">
        <v>1693</v>
      </c>
      <c r="AO382" s="529"/>
      <c r="AP382" s="529"/>
      <c r="AQ382" s="529"/>
      <c r="AR382" s="529"/>
    </row>
    <row r="383" ht="12.75" customHeight="1">
      <c r="A383" s="529"/>
      <c r="B383" s="529"/>
      <c r="C383" s="529"/>
      <c r="D383" s="529"/>
      <c r="E383" s="533" t="s">
        <v>1181</v>
      </c>
      <c r="F383" s="533" t="s">
        <v>1180</v>
      </c>
      <c r="G383" s="529"/>
      <c r="H383" s="529"/>
      <c r="I383" s="529"/>
      <c r="J383" s="529"/>
      <c r="K383" s="529"/>
      <c r="L383" s="529"/>
      <c r="M383" s="529"/>
      <c r="N383" s="529"/>
      <c r="O383" s="529"/>
      <c r="P383" s="529"/>
      <c r="Q383" s="529"/>
      <c r="R383" s="529"/>
      <c r="S383" s="529"/>
      <c r="T383" s="529"/>
      <c r="U383" s="529"/>
      <c r="V383" s="529"/>
      <c r="W383" s="529"/>
      <c r="X383" s="529"/>
      <c r="Y383" s="529"/>
      <c r="Z383" s="529"/>
      <c r="AA383" s="529"/>
      <c r="AB383" s="529"/>
      <c r="AC383" s="529"/>
      <c r="AD383" s="529"/>
      <c r="AE383" s="529"/>
      <c r="AF383" s="529"/>
      <c r="AG383" s="529"/>
      <c r="AH383" s="529"/>
      <c r="AI383" s="529"/>
      <c r="AJ383" s="529"/>
      <c r="AK383" s="529"/>
      <c r="AL383" s="529"/>
      <c r="AM383" s="533" t="s">
        <v>4538</v>
      </c>
      <c r="AN383" s="533" t="s">
        <v>1754</v>
      </c>
      <c r="AO383" s="529"/>
      <c r="AP383" s="529"/>
      <c r="AQ383" s="529"/>
      <c r="AR383" s="529"/>
    </row>
    <row r="384" ht="12.75" customHeight="1">
      <c r="A384" s="529"/>
      <c r="B384" s="529"/>
      <c r="C384" s="529"/>
      <c r="D384" s="529"/>
      <c r="E384" s="533" t="s">
        <v>1258</v>
      </c>
      <c r="F384" s="533" t="s">
        <v>1257</v>
      </c>
      <c r="G384" s="529"/>
      <c r="H384" s="529"/>
      <c r="I384" s="529"/>
      <c r="J384" s="529"/>
      <c r="K384" s="529"/>
      <c r="L384" s="529"/>
      <c r="M384" s="529"/>
      <c r="N384" s="529"/>
      <c r="O384" s="529"/>
      <c r="P384" s="529"/>
      <c r="Q384" s="529"/>
      <c r="R384" s="529"/>
      <c r="S384" s="529"/>
      <c r="T384" s="529"/>
      <c r="U384" s="529"/>
      <c r="V384" s="529"/>
      <c r="W384" s="529"/>
      <c r="X384" s="529"/>
      <c r="Y384" s="529"/>
      <c r="Z384" s="529"/>
      <c r="AA384" s="529"/>
      <c r="AB384" s="529"/>
      <c r="AC384" s="529"/>
      <c r="AD384" s="529"/>
      <c r="AE384" s="529"/>
      <c r="AF384" s="529"/>
      <c r="AG384" s="529"/>
      <c r="AH384" s="529"/>
      <c r="AI384" s="529"/>
      <c r="AJ384" s="529"/>
      <c r="AK384" s="529"/>
      <c r="AL384" s="529"/>
      <c r="AM384" s="533" t="s">
        <v>4539</v>
      </c>
      <c r="AN384" s="533" t="s">
        <v>1816</v>
      </c>
      <c r="AO384" s="529"/>
      <c r="AP384" s="529"/>
      <c r="AQ384" s="529"/>
      <c r="AR384" s="529"/>
    </row>
    <row r="385" ht="12.75" customHeight="1">
      <c r="A385" s="529"/>
      <c r="B385" s="529"/>
      <c r="C385" s="529"/>
      <c r="D385" s="529"/>
      <c r="E385" s="533" t="s">
        <v>1331</v>
      </c>
      <c r="F385" s="533" t="s">
        <v>1330</v>
      </c>
      <c r="G385" s="529"/>
      <c r="H385" s="529"/>
      <c r="I385" s="529"/>
      <c r="J385" s="529"/>
      <c r="K385" s="529"/>
      <c r="L385" s="529"/>
      <c r="M385" s="529"/>
      <c r="N385" s="529"/>
      <c r="O385" s="529"/>
      <c r="P385" s="529"/>
      <c r="Q385" s="529"/>
      <c r="R385" s="529"/>
      <c r="S385" s="529"/>
      <c r="T385" s="529"/>
      <c r="U385" s="529"/>
      <c r="V385" s="529"/>
      <c r="W385" s="529"/>
      <c r="X385" s="529"/>
      <c r="Y385" s="529"/>
      <c r="Z385" s="529"/>
      <c r="AA385" s="529"/>
      <c r="AB385" s="529"/>
      <c r="AC385" s="529"/>
      <c r="AD385" s="529"/>
      <c r="AE385" s="529"/>
      <c r="AF385" s="529"/>
      <c r="AG385" s="529"/>
      <c r="AH385" s="529"/>
      <c r="AI385" s="529"/>
      <c r="AJ385" s="529"/>
      <c r="AK385" s="529"/>
      <c r="AL385" s="529"/>
      <c r="AM385" s="533" t="s">
        <v>4540</v>
      </c>
      <c r="AN385" s="533" t="s">
        <v>1878</v>
      </c>
      <c r="AO385" s="529"/>
      <c r="AP385" s="529"/>
      <c r="AQ385" s="529"/>
      <c r="AR385" s="529"/>
    </row>
    <row r="386" ht="12.75" customHeight="1">
      <c r="A386" s="529"/>
      <c r="B386" s="529"/>
      <c r="C386" s="529"/>
      <c r="D386" s="529"/>
      <c r="E386" s="533" t="s">
        <v>1403</v>
      </c>
      <c r="F386" s="533" t="s">
        <v>1402</v>
      </c>
      <c r="G386" s="529"/>
      <c r="H386" s="529"/>
      <c r="I386" s="529"/>
      <c r="J386" s="529"/>
      <c r="K386" s="529"/>
      <c r="L386" s="529"/>
      <c r="M386" s="529"/>
      <c r="N386" s="529"/>
      <c r="O386" s="529"/>
      <c r="P386" s="529"/>
      <c r="Q386" s="529"/>
      <c r="R386" s="529"/>
      <c r="S386" s="529"/>
      <c r="T386" s="529"/>
      <c r="U386" s="529"/>
      <c r="V386" s="529"/>
      <c r="W386" s="529"/>
      <c r="X386" s="529"/>
      <c r="Y386" s="529"/>
      <c r="Z386" s="529"/>
      <c r="AA386" s="529"/>
      <c r="AB386" s="529"/>
      <c r="AC386" s="529"/>
      <c r="AD386" s="529"/>
      <c r="AE386" s="529"/>
      <c r="AF386" s="529"/>
      <c r="AG386" s="529"/>
      <c r="AH386" s="529"/>
      <c r="AI386" s="529"/>
      <c r="AJ386" s="529"/>
      <c r="AK386" s="529"/>
      <c r="AL386" s="529"/>
      <c r="AM386" s="533" t="s">
        <v>4541</v>
      </c>
      <c r="AN386" s="533" t="s">
        <v>1939</v>
      </c>
      <c r="AO386" s="529"/>
      <c r="AP386" s="529"/>
      <c r="AQ386" s="529"/>
      <c r="AR386" s="529"/>
    </row>
    <row r="387" ht="12.75" customHeight="1">
      <c r="A387" s="529"/>
      <c r="B387" s="529"/>
      <c r="C387" s="529"/>
      <c r="D387" s="529"/>
      <c r="E387" s="533" t="s">
        <v>1475</v>
      </c>
      <c r="F387" s="533" t="s">
        <v>1474</v>
      </c>
      <c r="G387" s="529"/>
      <c r="H387" s="529"/>
      <c r="I387" s="529"/>
      <c r="J387" s="529"/>
      <c r="K387" s="529"/>
      <c r="L387" s="529"/>
      <c r="M387" s="529"/>
      <c r="N387" s="529"/>
      <c r="O387" s="529"/>
      <c r="P387" s="529"/>
      <c r="Q387" s="529"/>
      <c r="R387" s="529"/>
      <c r="S387" s="529"/>
      <c r="T387" s="529"/>
      <c r="U387" s="529"/>
      <c r="V387" s="529"/>
      <c r="W387" s="529"/>
      <c r="X387" s="529"/>
      <c r="Y387" s="529"/>
      <c r="Z387" s="529"/>
      <c r="AA387" s="529"/>
      <c r="AB387" s="529"/>
      <c r="AC387" s="529"/>
      <c r="AD387" s="529"/>
      <c r="AE387" s="529"/>
      <c r="AF387" s="529"/>
      <c r="AG387" s="529"/>
      <c r="AH387" s="529"/>
      <c r="AI387" s="529"/>
      <c r="AJ387" s="529"/>
      <c r="AK387" s="529"/>
      <c r="AL387" s="529"/>
      <c r="AM387" s="533" t="s">
        <v>4542</v>
      </c>
      <c r="AN387" s="533" t="s">
        <v>2000</v>
      </c>
      <c r="AO387" s="529"/>
      <c r="AP387" s="529"/>
      <c r="AQ387" s="529"/>
      <c r="AR387" s="529"/>
    </row>
    <row r="388" ht="12.75" customHeight="1">
      <c r="A388" s="529"/>
      <c r="B388" s="529"/>
      <c r="C388" s="529"/>
      <c r="D388" s="529"/>
      <c r="E388" s="533" t="s">
        <v>1541</v>
      </c>
      <c r="F388" s="533" t="s">
        <v>1540</v>
      </c>
      <c r="G388" s="529"/>
      <c r="H388" s="529"/>
      <c r="I388" s="529"/>
      <c r="J388" s="529"/>
      <c r="K388" s="529"/>
      <c r="L388" s="529"/>
      <c r="M388" s="529"/>
      <c r="N388" s="529"/>
      <c r="O388" s="529"/>
      <c r="P388" s="529"/>
      <c r="Q388" s="529"/>
      <c r="R388" s="529"/>
      <c r="S388" s="529"/>
      <c r="T388" s="529"/>
      <c r="U388" s="529"/>
      <c r="V388" s="529"/>
      <c r="W388" s="529"/>
      <c r="X388" s="529"/>
      <c r="Y388" s="529"/>
      <c r="Z388" s="529"/>
      <c r="AA388" s="529"/>
      <c r="AB388" s="529"/>
      <c r="AC388" s="529"/>
      <c r="AD388" s="529"/>
      <c r="AE388" s="529"/>
      <c r="AF388" s="529"/>
      <c r="AG388" s="529"/>
      <c r="AH388" s="529"/>
      <c r="AI388" s="529"/>
      <c r="AJ388" s="529"/>
      <c r="AK388" s="529"/>
      <c r="AL388" s="529"/>
      <c r="AM388" s="533" t="s">
        <v>4543</v>
      </c>
      <c r="AN388" s="533" t="s">
        <v>2060</v>
      </c>
      <c r="AO388" s="529"/>
      <c r="AP388" s="529"/>
      <c r="AQ388" s="529"/>
      <c r="AR388" s="529"/>
    </row>
    <row r="389" ht="12.75" customHeight="1">
      <c r="A389" s="529"/>
      <c r="B389" s="529"/>
      <c r="C389" s="529"/>
      <c r="D389" s="529"/>
      <c r="E389" s="533" t="s">
        <v>1607</v>
      </c>
      <c r="F389" s="533" t="s">
        <v>1606</v>
      </c>
      <c r="G389" s="529"/>
      <c r="H389" s="529"/>
      <c r="I389" s="529"/>
      <c r="J389" s="529"/>
      <c r="K389" s="529"/>
      <c r="L389" s="529"/>
      <c r="M389" s="529"/>
      <c r="N389" s="529"/>
      <c r="O389" s="529"/>
      <c r="P389" s="529"/>
      <c r="Q389" s="529"/>
      <c r="R389" s="529"/>
      <c r="S389" s="529"/>
      <c r="T389" s="529"/>
      <c r="U389" s="529"/>
      <c r="V389" s="529"/>
      <c r="W389" s="529"/>
      <c r="X389" s="529"/>
      <c r="Y389" s="529"/>
      <c r="Z389" s="529"/>
      <c r="AA389" s="529"/>
      <c r="AB389" s="529"/>
      <c r="AC389" s="529"/>
      <c r="AD389" s="529"/>
      <c r="AE389" s="529"/>
      <c r="AF389" s="529"/>
      <c r="AG389" s="529"/>
      <c r="AH389" s="529"/>
      <c r="AI389" s="529"/>
      <c r="AJ389" s="529"/>
      <c r="AK389" s="529"/>
      <c r="AL389" s="529"/>
      <c r="AM389" s="533" t="s">
        <v>4544</v>
      </c>
      <c r="AN389" s="533" t="s">
        <v>2118</v>
      </c>
      <c r="AO389" s="529"/>
      <c r="AP389" s="529"/>
      <c r="AQ389" s="529"/>
      <c r="AR389" s="529"/>
    </row>
    <row r="390" ht="12.75" customHeight="1">
      <c r="A390" s="529"/>
      <c r="B390" s="529"/>
      <c r="C390" s="529"/>
      <c r="D390" s="529"/>
      <c r="E390" s="533" t="s">
        <v>1670</v>
      </c>
      <c r="F390" s="533" t="s">
        <v>1669</v>
      </c>
      <c r="G390" s="529"/>
      <c r="H390" s="529"/>
      <c r="I390" s="529"/>
      <c r="J390" s="529"/>
      <c r="K390" s="529"/>
      <c r="L390" s="529"/>
      <c r="M390" s="529"/>
      <c r="N390" s="529"/>
      <c r="O390" s="529"/>
      <c r="P390" s="529"/>
      <c r="Q390" s="529"/>
      <c r="R390" s="529"/>
      <c r="S390" s="529"/>
      <c r="T390" s="529"/>
      <c r="U390" s="529"/>
      <c r="V390" s="529"/>
      <c r="W390" s="529"/>
      <c r="X390" s="529"/>
      <c r="Y390" s="529"/>
      <c r="Z390" s="529"/>
      <c r="AA390" s="529"/>
      <c r="AB390" s="529"/>
      <c r="AC390" s="529"/>
      <c r="AD390" s="529"/>
      <c r="AE390" s="529"/>
      <c r="AF390" s="529"/>
      <c r="AG390" s="529"/>
      <c r="AH390" s="529"/>
      <c r="AI390" s="529"/>
      <c r="AJ390" s="529"/>
      <c r="AK390" s="529"/>
      <c r="AL390" s="529"/>
      <c r="AM390" s="533" t="s">
        <v>4545</v>
      </c>
      <c r="AN390" s="533" t="s">
        <v>2173</v>
      </c>
      <c r="AO390" s="529"/>
      <c r="AP390" s="529"/>
      <c r="AQ390" s="529"/>
      <c r="AR390" s="529"/>
    </row>
    <row r="391" ht="12.75" customHeight="1">
      <c r="A391" s="529"/>
      <c r="B391" s="529"/>
      <c r="C391" s="529"/>
      <c r="D391" s="529"/>
      <c r="E391" s="533" t="s">
        <v>1731</v>
      </c>
      <c r="F391" s="533" t="s">
        <v>1730</v>
      </c>
      <c r="G391" s="529"/>
      <c r="H391" s="529"/>
      <c r="I391" s="529"/>
      <c r="J391" s="529"/>
      <c r="K391" s="529"/>
      <c r="L391" s="529"/>
      <c r="M391" s="529"/>
      <c r="N391" s="529"/>
      <c r="O391" s="529"/>
      <c r="P391" s="529"/>
      <c r="Q391" s="529"/>
      <c r="R391" s="529"/>
      <c r="S391" s="529"/>
      <c r="T391" s="529"/>
      <c r="U391" s="529"/>
      <c r="V391" s="529"/>
      <c r="W391" s="529"/>
      <c r="X391" s="529"/>
      <c r="Y391" s="529"/>
      <c r="Z391" s="529"/>
      <c r="AA391" s="529"/>
      <c r="AB391" s="529"/>
      <c r="AC391" s="529"/>
      <c r="AD391" s="529"/>
      <c r="AE391" s="529"/>
      <c r="AF391" s="529"/>
      <c r="AG391" s="529"/>
      <c r="AH391" s="529"/>
      <c r="AI391" s="529"/>
      <c r="AJ391" s="529"/>
      <c r="AK391" s="529"/>
      <c r="AL391" s="529"/>
      <c r="AM391" s="533" t="s">
        <v>4546</v>
      </c>
      <c r="AN391" s="533" t="s">
        <v>2223</v>
      </c>
      <c r="AO391" s="529"/>
      <c r="AP391" s="529"/>
      <c r="AQ391" s="529"/>
      <c r="AR391" s="529"/>
    </row>
    <row r="392" ht="12.75" customHeight="1">
      <c r="A392" s="529"/>
      <c r="B392" s="529"/>
      <c r="C392" s="529"/>
      <c r="D392" s="529"/>
      <c r="E392" s="533" t="s">
        <v>1793</v>
      </c>
      <c r="F392" s="533" t="s">
        <v>1792</v>
      </c>
      <c r="G392" s="529"/>
      <c r="H392" s="529"/>
      <c r="I392" s="529"/>
      <c r="J392" s="529"/>
      <c r="K392" s="529"/>
      <c r="L392" s="529"/>
      <c r="M392" s="529"/>
      <c r="N392" s="529"/>
      <c r="O392" s="529"/>
      <c r="P392" s="529"/>
      <c r="Q392" s="529"/>
      <c r="R392" s="529"/>
      <c r="S392" s="529"/>
      <c r="T392" s="529"/>
      <c r="U392" s="529"/>
      <c r="V392" s="529"/>
      <c r="W392" s="529"/>
      <c r="X392" s="529"/>
      <c r="Y392" s="529"/>
      <c r="Z392" s="529"/>
      <c r="AA392" s="529"/>
      <c r="AB392" s="529"/>
      <c r="AC392" s="529"/>
      <c r="AD392" s="529"/>
      <c r="AE392" s="529"/>
      <c r="AF392" s="529"/>
      <c r="AG392" s="529"/>
      <c r="AH392" s="529"/>
      <c r="AI392" s="529"/>
      <c r="AJ392" s="529"/>
      <c r="AK392" s="529"/>
      <c r="AL392" s="529"/>
      <c r="AM392" s="533" t="s">
        <v>4547</v>
      </c>
      <c r="AN392" s="533" t="s">
        <v>2272</v>
      </c>
      <c r="AO392" s="529"/>
      <c r="AP392" s="529"/>
      <c r="AQ392" s="529"/>
      <c r="AR392" s="529"/>
    </row>
    <row r="393" ht="12.75" customHeight="1">
      <c r="A393" s="529"/>
      <c r="B393" s="529"/>
      <c r="C393" s="529"/>
      <c r="D393" s="529"/>
      <c r="E393" s="533" t="s">
        <v>1855</v>
      </c>
      <c r="F393" s="533" t="s">
        <v>1854</v>
      </c>
      <c r="G393" s="529"/>
      <c r="H393" s="529"/>
      <c r="I393" s="529"/>
      <c r="J393" s="529"/>
      <c r="K393" s="529"/>
      <c r="L393" s="529"/>
      <c r="M393" s="529"/>
      <c r="N393" s="529"/>
      <c r="O393" s="529"/>
      <c r="P393" s="529"/>
      <c r="Q393" s="529"/>
      <c r="R393" s="529"/>
      <c r="S393" s="529"/>
      <c r="T393" s="529"/>
      <c r="U393" s="529"/>
      <c r="V393" s="529"/>
      <c r="W393" s="529"/>
      <c r="X393" s="529"/>
      <c r="Y393" s="529"/>
      <c r="Z393" s="529"/>
      <c r="AA393" s="529"/>
      <c r="AB393" s="529"/>
      <c r="AC393" s="529"/>
      <c r="AD393" s="529"/>
      <c r="AE393" s="529"/>
      <c r="AF393" s="529"/>
      <c r="AG393" s="529"/>
      <c r="AH393" s="529"/>
      <c r="AI393" s="529"/>
      <c r="AJ393" s="529"/>
      <c r="AK393" s="529"/>
      <c r="AL393" s="529"/>
      <c r="AM393" s="533" t="s">
        <v>4548</v>
      </c>
      <c r="AN393" s="533" t="s">
        <v>2320</v>
      </c>
      <c r="AO393" s="529"/>
      <c r="AP393" s="529"/>
      <c r="AQ393" s="529"/>
      <c r="AR393" s="529"/>
    </row>
    <row r="394" ht="12.75" customHeight="1">
      <c r="A394" s="529"/>
      <c r="B394" s="529"/>
      <c r="C394" s="529"/>
      <c r="D394" s="529"/>
      <c r="E394" s="533" t="s">
        <v>4549</v>
      </c>
      <c r="F394" s="533" t="s">
        <v>1915</v>
      </c>
      <c r="G394" s="529"/>
      <c r="H394" s="529"/>
      <c r="I394" s="529"/>
      <c r="J394" s="529"/>
      <c r="K394" s="529"/>
      <c r="L394" s="529"/>
      <c r="M394" s="529"/>
      <c r="N394" s="529"/>
      <c r="O394" s="529"/>
      <c r="P394" s="529"/>
      <c r="Q394" s="529"/>
      <c r="R394" s="529"/>
      <c r="S394" s="529"/>
      <c r="T394" s="529"/>
      <c r="U394" s="529"/>
      <c r="V394" s="529"/>
      <c r="W394" s="529"/>
      <c r="X394" s="529"/>
      <c r="Y394" s="529"/>
      <c r="Z394" s="529"/>
      <c r="AA394" s="529"/>
      <c r="AB394" s="529"/>
      <c r="AC394" s="529"/>
      <c r="AD394" s="529"/>
      <c r="AE394" s="529"/>
      <c r="AF394" s="529"/>
      <c r="AG394" s="529"/>
      <c r="AH394" s="529"/>
      <c r="AI394" s="529"/>
      <c r="AJ394" s="529"/>
      <c r="AK394" s="529"/>
      <c r="AL394" s="529"/>
      <c r="AM394" s="533" t="s">
        <v>4550</v>
      </c>
      <c r="AN394" s="533" t="s">
        <v>2366</v>
      </c>
      <c r="AO394" s="529"/>
      <c r="AP394" s="529"/>
      <c r="AQ394" s="529"/>
      <c r="AR394" s="529"/>
    </row>
    <row r="395" ht="12.75" customHeight="1">
      <c r="A395" s="529"/>
      <c r="B395" s="529"/>
      <c r="C395" s="529"/>
      <c r="D395" s="529"/>
      <c r="E395" s="533" t="s">
        <v>1977</v>
      </c>
      <c r="F395" s="533" t="s">
        <v>1976</v>
      </c>
      <c r="G395" s="529"/>
      <c r="H395" s="529"/>
      <c r="I395" s="529"/>
      <c r="J395" s="529"/>
      <c r="K395" s="529"/>
      <c r="L395" s="529"/>
      <c r="M395" s="529"/>
      <c r="N395" s="529"/>
      <c r="O395" s="529"/>
      <c r="P395" s="529"/>
      <c r="Q395" s="529"/>
      <c r="R395" s="529"/>
      <c r="S395" s="529"/>
      <c r="T395" s="529"/>
      <c r="U395" s="529"/>
      <c r="V395" s="529"/>
      <c r="W395" s="529"/>
      <c r="X395" s="529"/>
      <c r="Y395" s="529"/>
      <c r="Z395" s="529"/>
      <c r="AA395" s="529"/>
      <c r="AB395" s="529"/>
      <c r="AC395" s="529"/>
      <c r="AD395" s="529"/>
      <c r="AE395" s="529"/>
      <c r="AF395" s="529"/>
      <c r="AG395" s="529"/>
      <c r="AH395" s="529"/>
      <c r="AI395" s="529"/>
      <c r="AJ395" s="529"/>
      <c r="AK395" s="529"/>
      <c r="AL395" s="529"/>
      <c r="AM395" s="533" t="s">
        <v>4551</v>
      </c>
      <c r="AN395" s="533" t="s">
        <v>2412</v>
      </c>
      <c r="AO395" s="529"/>
      <c r="AP395" s="529"/>
      <c r="AQ395" s="529"/>
      <c r="AR395" s="529"/>
    </row>
    <row r="396" ht="12.75" customHeight="1">
      <c r="A396" s="529"/>
      <c r="B396" s="529"/>
      <c r="C396" s="529"/>
      <c r="D396" s="529"/>
      <c r="E396" s="533" t="s">
        <v>2037</v>
      </c>
      <c r="F396" s="533" t="s">
        <v>2036</v>
      </c>
      <c r="G396" s="529"/>
      <c r="H396" s="529"/>
      <c r="I396" s="529"/>
      <c r="J396" s="529"/>
      <c r="K396" s="529"/>
      <c r="L396" s="529"/>
      <c r="M396" s="529"/>
      <c r="N396" s="529"/>
      <c r="O396" s="529"/>
      <c r="P396" s="529"/>
      <c r="Q396" s="529"/>
      <c r="R396" s="529"/>
      <c r="S396" s="529"/>
      <c r="T396" s="529"/>
      <c r="U396" s="529"/>
      <c r="V396" s="529"/>
      <c r="W396" s="529"/>
      <c r="X396" s="529"/>
      <c r="Y396" s="529"/>
      <c r="Z396" s="529"/>
      <c r="AA396" s="529"/>
      <c r="AB396" s="529"/>
      <c r="AC396" s="529"/>
      <c r="AD396" s="529"/>
      <c r="AE396" s="529"/>
      <c r="AF396" s="529"/>
      <c r="AG396" s="529"/>
      <c r="AH396" s="529"/>
      <c r="AI396" s="529"/>
      <c r="AJ396" s="529"/>
      <c r="AK396" s="529"/>
      <c r="AL396" s="529"/>
      <c r="AM396" s="533" t="s">
        <v>4552</v>
      </c>
      <c r="AN396" s="533" t="s">
        <v>2454</v>
      </c>
      <c r="AO396" s="529"/>
      <c r="AP396" s="529"/>
      <c r="AQ396" s="529"/>
      <c r="AR396" s="529"/>
    </row>
    <row r="397" ht="12.75" customHeight="1">
      <c r="A397" s="529"/>
      <c r="B397" s="529"/>
      <c r="C397" s="529"/>
      <c r="D397" s="529"/>
      <c r="E397" s="533" t="s">
        <v>2095</v>
      </c>
      <c r="F397" s="533" t="s">
        <v>2094</v>
      </c>
      <c r="G397" s="529"/>
      <c r="H397" s="529"/>
      <c r="I397" s="529"/>
      <c r="J397" s="529"/>
      <c r="K397" s="529"/>
      <c r="L397" s="529"/>
      <c r="M397" s="529"/>
      <c r="N397" s="529"/>
      <c r="O397" s="529"/>
      <c r="P397" s="529"/>
      <c r="Q397" s="529"/>
      <c r="R397" s="529"/>
      <c r="S397" s="529"/>
      <c r="T397" s="529"/>
      <c r="U397" s="529"/>
      <c r="V397" s="529"/>
      <c r="W397" s="529"/>
      <c r="X397" s="529"/>
      <c r="Y397" s="529"/>
      <c r="Z397" s="529"/>
      <c r="AA397" s="529"/>
      <c r="AB397" s="529"/>
      <c r="AC397" s="529"/>
      <c r="AD397" s="529"/>
      <c r="AE397" s="529"/>
      <c r="AF397" s="529"/>
      <c r="AG397" s="529"/>
      <c r="AH397" s="529"/>
      <c r="AI397" s="529"/>
      <c r="AJ397" s="529"/>
      <c r="AK397" s="529"/>
      <c r="AL397" s="529"/>
      <c r="AM397" s="533" t="s">
        <v>4553</v>
      </c>
      <c r="AN397" s="533" t="s">
        <v>2493</v>
      </c>
      <c r="AO397" s="529"/>
      <c r="AP397" s="529"/>
      <c r="AQ397" s="529"/>
      <c r="AR397" s="529"/>
    </row>
    <row r="398" ht="12.75" customHeight="1">
      <c r="A398" s="529"/>
      <c r="B398" s="529"/>
      <c r="C398" s="529"/>
      <c r="D398" s="529"/>
      <c r="E398" s="533" t="s">
        <v>2150</v>
      </c>
      <c r="F398" s="533" t="s">
        <v>2149</v>
      </c>
      <c r="G398" s="529"/>
      <c r="H398" s="529"/>
      <c r="I398" s="529"/>
      <c r="J398" s="529"/>
      <c r="K398" s="529"/>
      <c r="L398" s="529"/>
      <c r="M398" s="529"/>
      <c r="N398" s="529"/>
      <c r="O398" s="529"/>
      <c r="P398" s="529"/>
      <c r="Q398" s="529"/>
      <c r="R398" s="529"/>
      <c r="S398" s="529"/>
      <c r="T398" s="529"/>
      <c r="U398" s="529"/>
      <c r="V398" s="529"/>
      <c r="W398" s="529"/>
      <c r="X398" s="529"/>
      <c r="Y398" s="529"/>
      <c r="Z398" s="529"/>
      <c r="AA398" s="529"/>
      <c r="AB398" s="529"/>
      <c r="AC398" s="529"/>
      <c r="AD398" s="529"/>
      <c r="AE398" s="529"/>
      <c r="AF398" s="529"/>
      <c r="AG398" s="529"/>
      <c r="AH398" s="529"/>
      <c r="AI398" s="529"/>
      <c r="AJ398" s="529"/>
      <c r="AK398" s="529"/>
      <c r="AL398" s="529"/>
      <c r="AM398" s="533" t="s">
        <v>4554</v>
      </c>
      <c r="AN398" s="533" t="s">
        <v>2530</v>
      </c>
      <c r="AO398" s="529"/>
      <c r="AP398" s="529"/>
      <c r="AQ398" s="529"/>
      <c r="AR398" s="529"/>
    </row>
    <row r="399" ht="12.75" customHeight="1">
      <c r="A399" s="529"/>
      <c r="B399" s="529"/>
      <c r="C399" s="529"/>
      <c r="D399" s="529"/>
      <c r="E399" s="533" t="s">
        <v>2200</v>
      </c>
      <c r="F399" s="533" t="s">
        <v>2199</v>
      </c>
      <c r="G399" s="529"/>
      <c r="H399" s="529"/>
      <c r="I399" s="529"/>
      <c r="J399" s="529"/>
      <c r="K399" s="529"/>
      <c r="L399" s="529"/>
      <c r="M399" s="529"/>
      <c r="N399" s="529"/>
      <c r="O399" s="529"/>
      <c r="P399" s="529"/>
      <c r="Q399" s="529"/>
      <c r="R399" s="529"/>
      <c r="S399" s="529"/>
      <c r="T399" s="529"/>
      <c r="U399" s="529"/>
      <c r="V399" s="529"/>
      <c r="W399" s="529"/>
      <c r="X399" s="529"/>
      <c r="Y399" s="529"/>
      <c r="Z399" s="529"/>
      <c r="AA399" s="529"/>
      <c r="AB399" s="529"/>
      <c r="AC399" s="529"/>
      <c r="AD399" s="529"/>
      <c r="AE399" s="529"/>
      <c r="AF399" s="529"/>
      <c r="AG399" s="529"/>
      <c r="AH399" s="529"/>
      <c r="AI399" s="529"/>
      <c r="AJ399" s="529"/>
      <c r="AK399" s="529"/>
      <c r="AL399" s="529"/>
      <c r="AM399" s="533" t="s">
        <v>4555</v>
      </c>
      <c r="AN399" s="533" t="s">
        <v>2566</v>
      </c>
      <c r="AO399" s="529"/>
      <c r="AP399" s="529"/>
      <c r="AQ399" s="529"/>
      <c r="AR399" s="529"/>
    </row>
    <row r="400" ht="12.75" customHeight="1">
      <c r="A400" s="529"/>
      <c r="B400" s="529"/>
      <c r="C400" s="529"/>
      <c r="D400" s="529"/>
      <c r="E400" s="533" t="s">
        <v>2249</v>
      </c>
      <c r="F400" s="533" t="s">
        <v>2248</v>
      </c>
      <c r="G400" s="529"/>
      <c r="H400" s="529"/>
      <c r="I400" s="529"/>
      <c r="J400" s="529"/>
      <c r="K400" s="529"/>
      <c r="L400" s="529"/>
      <c r="M400" s="529"/>
      <c r="N400" s="529"/>
      <c r="O400" s="529"/>
      <c r="P400" s="529"/>
      <c r="Q400" s="529"/>
      <c r="R400" s="529"/>
      <c r="S400" s="529"/>
      <c r="T400" s="529"/>
      <c r="U400" s="529"/>
      <c r="V400" s="529"/>
      <c r="W400" s="529"/>
      <c r="X400" s="529"/>
      <c r="Y400" s="529"/>
      <c r="Z400" s="529"/>
      <c r="AA400" s="529"/>
      <c r="AB400" s="529"/>
      <c r="AC400" s="529"/>
      <c r="AD400" s="529"/>
      <c r="AE400" s="529"/>
      <c r="AF400" s="529"/>
      <c r="AG400" s="529"/>
      <c r="AH400" s="529"/>
      <c r="AI400" s="529"/>
      <c r="AJ400" s="529"/>
      <c r="AK400" s="529"/>
      <c r="AL400" s="529"/>
      <c r="AM400" s="533" t="s">
        <v>4556</v>
      </c>
      <c r="AN400" s="533" t="s">
        <v>2601</v>
      </c>
      <c r="AO400" s="529"/>
      <c r="AP400" s="529"/>
      <c r="AQ400" s="529"/>
      <c r="AR400" s="529"/>
    </row>
    <row r="401" ht="12.75" customHeight="1">
      <c r="A401" s="529"/>
      <c r="B401" s="529"/>
      <c r="C401" s="529"/>
      <c r="D401" s="529"/>
      <c r="E401" s="533" t="s">
        <v>2297</v>
      </c>
      <c r="F401" s="533" t="s">
        <v>2296</v>
      </c>
      <c r="G401" s="529"/>
      <c r="H401" s="529"/>
      <c r="I401" s="529"/>
      <c r="J401" s="529"/>
      <c r="K401" s="529"/>
      <c r="L401" s="529"/>
      <c r="M401" s="529"/>
      <c r="N401" s="529"/>
      <c r="O401" s="529"/>
      <c r="P401" s="529"/>
      <c r="Q401" s="529"/>
      <c r="R401" s="529"/>
      <c r="S401" s="529"/>
      <c r="T401" s="529"/>
      <c r="U401" s="529"/>
      <c r="V401" s="529"/>
      <c r="W401" s="529"/>
      <c r="X401" s="529"/>
      <c r="Y401" s="529"/>
      <c r="Z401" s="529"/>
      <c r="AA401" s="529"/>
      <c r="AB401" s="529"/>
      <c r="AC401" s="529"/>
      <c r="AD401" s="529"/>
      <c r="AE401" s="529"/>
      <c r="AF401" s="529"/>
      <c r="AG401" s="529"/>
      <c r="AH401" s="529"/>
      <c r="AI401" s="529"/>
      <c r="AJ401" s="529"/>
      <c r="AK401" s="529"/>
      <c r="AL401" s="529"/>
      <c r="AM401" s="533" t="s">
        <v>4557</v>
      </c>
      <c r="AN401" s="533" t="s">
        <v>2635</v>
      </c>
      <c r="AO401" s="529"/>
      <c r="AP401" s="529"/>
      <c r="AQ401" s="529"/>
      <c r="AR401" s="529"/>
    </row>
    <row r="402" ht="12.75" customHeight="1">
      <c r="A402" s="529"/>
      <c r="B402" s="529"/>
      <c r="C402" s="529"/>
      <c r="D402" s="529"/>
      <c r="E402" s="533" t="s">
        <v>2344</v>
      </c>
      <c r="F402" s="533" t="s">
        <v>2343</v>
      </c>
      <c r="G402" s="529"/>
      <c r="H402" s="529"/>
      <c r="I402" s="529"/>
      <c r="J402" s="529"/>
      <c r="K402" s="529"/>
      <c r="L402" s="529"/>
      <c r="M402" s="529"/>
      <c r="N402" s="529"/>
      <c r="O402" s="529"/>
      <c r="P402" s="529"/>
      <c r="Q402" s="529"/>
      <c r="R402" s="529"/>
      <c r="S402" s="529"/>
      <c r="T402" s="529"/>
      <c r="U402" s="529"/>
      <c r="V402" s="529"/>
      <c r="W402" s="529"/>
      <c r="X402" s="529"/>
      <c r="Y402" s="529"/>
      <c r="Z402" s="529"/>
      <c r="AA402" s="529"/>
      <c r="AB402" s="529"/>
      <c r="AC402" s="529"/>
      <c r="AD402" s="529"/>
      <c r="AE402" s="529"/>
      <c r="AF402" s="529"/>
      <c r="AG402" s="529"/>
      <c r="AH402" s="529"/>
      <c r="AI402" s="529"/>
      <c r="AJ402" s="529"/>
      <c r="AK402" s="529"/>
      <c r="AL402" s="529"/>
      <c r="AM402" s="533" t="s">
        <v>4558</v>
      </c>
      <c r="AN402" s="533" t="s">
        <v>2666</v>
      </c>
      <c r="AO402" s="529"/>
      <c r="AP402" s="529"/>
      <c r="AQ402" s="529"/>
      <c r="AR402" s="529"/>
    </row>
    <row r="403" ht="12.75" customHeight="1">
      <c r="A403" s="529"/>
      <c r="B403" s="529"/>
      <c r="C403" s="529"/>
      <c r="D403" s="529"/>
      <c r="E403" s="533" t="s">
        <v>4559</v>
      </c>
      <c r="F403" s="533" t="s">
        <v>2389</v>
      </c>
      <c r="G403" s="529"/>
      <c r="H403" s="529"/>
      <c r="I403" s="529"/>
      <c r="J403" s="529"/>
      <c r="K403" s="529"/>
      <c r="L403" s="529"/>
      <c r="M403" s="529"/>
      <c r="N403" s="529"/>
      <c r="O403" s="529"/>
      <c r="P403" s="529"/>
      <c r="Q403" s="529"/>
      <c r="R403" s="529"/>
      <c r="S403" s="529"/>
      <c r="T403" s="529"/>
      <c r="U403" s="529"/>
      <c r="V403" s="529"/>
      <c r="W403" s="529"/>
      <c r="X403" s="529"/>
      <c r="Y403" s="529"/>
      <c r="Z403" s="529"/>
      <c r="AA403" s="529"/>
      <c r="AB403" s="529"/>
      <c r="AC403" s="529"/>
      <c r="AD403" s="529"/>
      <c r="AE403" s="529"/>
      <c r="AF403" s="529"/>
      <c r="AG403" s="529"/>
      <c r="AH403" s="529"/>
      <c r="AI403" s="529"/>
      <c r="AJ403" s="529"/>
      <c r="AK403" s="529"/>
      <c r="AL403" s="529"/>
      <c r="AM403" s="533" t="s">
        <v>4560</v>
      </c>
      <c r="AN403" s="533" t="s">
        <v>2698</v>
      </c>
      <c r="AO403" s="529"/>
      <c r="AP403" s="529"/>
      <c r="AQ403" s="529"/>
      <c r="AR403" s="529"/>
    </row>
    <row r="404" ht="12.75" customHeight="1">
      <c r="A404" s="529"/>
      <c r="B404" s="529"/>
      <c r="C404" s="529"/>
      <c r="D404" s="529"/>
      <c r="E404" s="533" t="s">
        <v>2434</v>
      </c>
      <c r="F404" s="533" t="s">
        <v>2433</v>
      </c>
      <c r="G404" s="529"/>
      <c r="H404" s="529"/>
      <c r="I404" s="529"/>
      <c r="J404" s="529"/>
      <c r="K404" s="529"/>
      <c r="L404" s="529"/>
      <c r="M404" s="529"/>
      <c r="N404" s="529"/>
      <c r="O404" s="529"/>
      <c r="P404" s="529"/>
      <c r="Q404" s="529"/>
      <c r="R404" s="529"/>
      <c r="S404" s="529"/>
      <c r="T404" s="529"/>
      <c r="U404" s="529"/>
      <c r="V404" s="529"/>
      <c r="W404" s="529"/>
      <c r="X404" s="529"/>
      <c r="Y404" s="529"/>
      <c r="Z404" s="529"/>
      <c r="AA404" s="529"/>
      <c r="AB404" s="529"/>
      <c r="AC404" s="529"/>
      <c r="AD404" s="529"/>
      <c r="AE404" s="529"/>
      <c r="AF404" s="529"/>
      <c r="AG404" s="529"/>
      <c r="AH404" s="529"/>
      <c r="AI404" s="529"/>
      <c r="AJ404" s="529"/>
      <c r="AK404" s="529"/>
      <c r="AL404" s="529"/>
      <c r="AM404" s="533" t="s">
        <v>4561</v>
      </c>
      <c r="AN404" s="533" t="s">
        <v>2728</v>
      </c>
      <c r="AO404" s="529"/>
      <c r="AP404" s="529"/>
      <c r="AQ404" s="529"/>
      <c r="AR404" s="529"/>
    </row>
    <row r="405" ht="12.75" customHeight="1">
      <c r="A405" s="529"/>
      <c r="B405" s="529"/>
      <c r="C405" s="529"/>
      <c r="D405" s="529"/>
      <c r="E405" s="533" t="s">
        <v>2474</v>
      </c>
      <c r="F405" s="533" t="s">
        <v>2473</v>
      </c>
      <c r="G405" s="529"/>
      <c r="H405" s="529"/>
      <c r="I405" s="529"/>
      <c r="J405" s="529"/>
      <c r="K405" s="529"/>
      <c r="L405" s="529"/>
      <c r="M405" s="529"/>
      <c r="N405" s="529"/>
      <c r="O405" s="529"/>
      <c r="P405" s="529"/>
      <c r="Q405" s="529"/>
      <c r="R405" s="529"/>
      <c r="S405" s="529"/>
      <c r="T405" s="529"/>
      <c r="U405" s="529"/>
      <c r="V405" s="529"/>
      <c r="W405" s="529"/>
      <c r="X405" s="529"/>
      <c r="Y405" s="529"/>
      <c r="Z405" s="529"/>
      <c r="AA405" s="529"/>
      <c r="AB405" s="529"/>
      <c r="AC405" s="529"/>
      <c r="AD405" s="529"/>
      <c r="AE405" s="529"/>
      <c r="AF405" s="529"/>
      <c r="AG405" s="529"/>
      <c r="AH405" s="529"/>
      <c r="AI405" s="529"/>
      <c r="AJ405" s="529"/>
      <c r="AK405" s="529"/>
      <c r="AL405" s="529"/>
      <c r="AM405" s="533" t="s">
        <v>4562</v>
      </c>
      <c r="AN405" s="533" t="s">
        <v>2757</v>
      </c>
      <c r="AO405" s="529"/>
      <c r="AP405" s="529"/>
      <c r="AQ405" s="529"/>
      <c r="AR405" s="529"/>
    </row>
    <row r="406" ht="12.75" customHeight="1">
      <c r="A406" s="529"/>
      <c r="B406" s="529"/>
      <c r="C406" s="529"/>
      <c r="D406" s="529"/>
      <c r="E406" s="533" t="s">
        <v>2512</v>
      </c>
      <c r="F406" s="533" t="s">
        <v>2511</v>
      </c>
      <c r="G406" s="529"/>
      <c r="H406" s="529"/>
      <c r="I406" s="529"/>
      <c r="J406" s="529"/>
      <c r="K406" s="529"/>
      <c r="L406" s="529"/>
      <c r="M406" s="529"/>
      <c r="N406" s="529"/>
      <c r="O406" s="529"/>
      <c r="P406" s="529"/>
      <c r="Q406" s="529"/>
      <c r="R406" s="529"/>
      <c r="S406" s="529"/>
      <c r="T406" s="529"/>
      <c r="U406" s="529"/>
      <c r="V406" s="529"/>
      <c r="W406" s="529"/>
      <c r="X406" s="529"/>
      <c r="Y406" s="529"/>
      <c r="Z406" s="529"/>
      <c r="AA406" s="529"/>
      <c r="AB406" s="529"/>
      <c r="AC406" s="529"/>
      <c r="AD406" s="529"/>
      <c r="AE406" s="529"/>
      <c r="AF406" s="529"/>
      <c r="AG406" s="529"/>
      <c r="AH406" s="529"/>
      <c r="AI406" s="529"/>
      <c r="AJ406" s="529"/>
      <c r="AK406" s="529"/>
      <c r="AL406" s="529"/>
      <c r="AM406" s="533" t="s">
        <v>4563</v>
      </c>
      <c r="AN406" s="533" t="s">
        <v>2781</v>
      </c>
      <c r="AO406" s="529"/>
      <c r="AP406" s="529"/>
      <c r="AQ406" s="529"/>
      <c r="AR406" s="529"/>
    </row>
    <row r="407" ht="12.75" customHeight="1">
      <c r="A407" s="529"/>
      <c r="B407" s="529"/>
      <c r="C407" s="529"/>
      <c r="D407" s="529"/>
      <c r="E407" s="533" t="s">
        <v>4564</v>
      </c>
      <c r="F407" s="533" t="s">
        <v>4565</v>
      </c>
      <c r="G407" s="529"/>
      <c r="H407" s="529"/>
      <c r="I407" s="529"/>
      <c r="J407" s="529"/>
      <c r="K407" s="529"/>
      <c r="L407" s="529"/>
      <c r="M407" s="529"/>
      <c r="N407" s="529"/>
      <c r="O407" s="529"/>
      <c r="P407" s="529"/>
      <c r="Q407" s="529"/>
      <c r="R407" s="529"/>
      <c r="S407" s="529"/>
      <c r="T407" s="529"/>
      <c r="U407" s="529"/>
      <c r="V407" s="529"/>
      <c r="W407" s="529"/>
      <c r="X407" s="529"/>
      <c r="Y407" s="529"/>
      <c r="Z407" s="529"/>
      <c r="AA407" s="529"/>
      <c r="AB407" s="529"/>
      <c r="AC407" s="529"/>
      <c r="AD407" s="529"/>
      <c r="AE407" s="529"/>
      <c r="AF407" s="529"/>
      <c r="AG407" s="529"/>
      <c r="AH407" s="529"/>
      <c r="AI407" s="529"/>
      <c r="AJ407" s="529"/>
      <c r="AK407" s="529"/>
      <c r="AL407" s="529"/>
      <c r="AM407" s="533" t="s">
        <v>4566</v>
      </c>
      <c r="AN407" s="533" t="s">
        <v>2804</v>
      </c>
      <c r="AO407" s="529"/>
      <c r="AP407" s="529"/>
      <c r="AQ407" s="529"/>
      <c r="AR407" s="529"/>
    </row>
    <row r="408" ht="12.75" customHeight="1">
      <c r="A408" s="529"/>
      <c r="B408" s="529"/>
      <c r="C408" s="529"/>
      <c r="D408" s="529"/>
      <c r="E408" s="533" t="s">
        <v>2548</v>
      </c>
      <c r="F408" s="533" t="s">
        <v>2547</v>
      </c>
      <c r="G408" s="529"/>
      <c r="H408" s="529"/>
      <c r="I408" s="529"/>
      <c r="J408" s="529"/>
      <c r="K408" s="529"/>
      <c r="L408" s="529"/>
      <c r="M408" s="529"/>
      <c r="N408" s="529"/>
      <c r="O408" s="529"/>
      <c r="P408" s="529"/>
      <c r="Q408" s="529"/>
      <c r="R408" s="529"/>
      <c r="S408" s="529"/>
      <c r="T408" s="529"/>
      <c r="U408" s="529"/>
      <c r="V408" s="529"/>
      <c r="W408" s="529"/>
      <c r="X408" s="529"/>
      <c r="Y408" s="529"/>
      <c r="Z408" s="529"/>
      <c r="AA408" s="529"/>
      <c r="AB408" s="529"/>
      <c r="AC408" s="529"/>
      <c r="AD408" s="529"/>
      <c r="AE408" s="529"/>
      <c r="AF408" s="529"/>
      <c r="AG408" s="529"/>
      <c r="AH408" s="529"/>
      <c r="AI408" s="529"/>
      <c r="AJ408" s="529"/>
      <c r="AK408" s="529"/>
      <c r="AL408" s="529"/>
      <c r="AM408" s="533" t="s">
        <v>4567</v>
      </c>
      <c r="AN408" s="533" t="s">
        <v>2827</v>
      </c>
      <c r="AO408" s="529"/>
      <c r="AP408" s="529"/>
      <c r="AQ408" s="529"/>
      <c r="AR408" s="529"/>
    </row>
    <row r="409" ht="12.75" customHeight="1">
      <c r="A409" s="529"/>
      <c r="B409" s="529"/>
      <c r="C409" s="529"/>
      <c r="D409" s="529"/>
      <c r="E409" s="533" t="s">
        <v>4568</v>
      </c>
      <c r="F409" s="533" t="s">
        <v>4569</v>
      </c>
      <c r="G409" s="529"/>
      <c r="H409" s="529"/>
      <c r="I409" s="529"/>
      <c r="J409" s="529"/>
      <c r="K409" s="529"/>
      <c r="L409" s="529"/>
      <c r="M409" s="529"/>
      <c r="N409" s="529"/>
      <c r="O409" s="529"/>
      <c r="P409" s="529"/>
      <c r="Q409" s="529"/>
      <c r="R409" s="529"/>
      <c r="S409" s="529"/>
      <c r="T409" s="529"/>
      <c r="U409" s="529"/>
      <c r="V409" s="529"/>
      <c r="W409" s="529"/>
      <c r="X409" s="529"/>
      <c r="Y409" s="529"/>
      <c r="Z409" s="529"/>
      <c r="AA409" s="529"/>
      <c r="AB409" s="529"/>
      <c r="AC409" s="529"/>
      <c r="AD409" s="529"/>
      <c r="AE409" s="529"/>
      <c r="AF409" s="529"/>
      <c r="AG409" s="529"/>
      <c r="AH409" s="529"/>
      <c r="AI409" s="529"/>
      <c r="AJ409" s="529"/>
      <c r="AK409" s="529"/>
      <c r="AL409" s="529"/>
      <c r="AM409" s="533" t="s">
        <v>4570</v>
      </c>
      <c r="AN409" s="533" t="s">
        <v>2850</v>
      </c>
      <c r="AO409" s="529"/>
      <c r="AP409" s="529"/>
      <c r="AQ409" s="529"/>
      <c r="AR409" s="529"/>
    </row>
    <row r="410" ht="12.75" customHeight="1">
      <c r="A410" s="529"/>
      <c r="B410" s="529"/>
      <c r="C410" s="529"/>
      <c r="D410" s="529"/>
      <c r="E410" s="533" t="s">
        <v>4571</v>
      </c>
      <c r="F410" s="533" t="s">
        <v>4572</v>
      </c>
      <c r="G410" s="529"/>
      <c r="H410" s="529"/>
      <c r="I410" s="529"/>
      <c r="J410" s="529"/>
      <c r="K410" s="529"/>
      <c r="L410" s="529"/>
      <c r="M410" s="529"/>
      <c r="N410" s="529"/>
      <c r="O410" s="529"/>
      <c r="P410" s="529"/>
      <c r="Q410" s="529"/>
      <c r="R410" s="529"/>
      <c r="S410" s="529"/>
      <c r="T410" s="529"/>
      <c r="U410" s="529"/>
      <c r="V410" s="529"/>
      <c r="W410" s="529"/>
      <c r="X410" s="529"/>
      <c r="Y410" s="529"/>
      <c r="Z410" s="529"/>
      <c r="AA410" s="529"/>
      <c r="AB410" s="529"/>
      <c r="AC410" s="529"/>
      <c r="AD410" s="529"/>
      <c r="AE410" s="529"/>
      <c r="AF410" s="529"/>
      <c r="AG410" s="529"/>
      <c r="AH410" s="529"/>
      <c r="AI410" s="529"/>
      <c r="AJ410" s="529"/>
      <c r="AK410" s="529"/>
      <c r="AL410" s="529"/>
      <c r="AM410" s="533" t="s">
        <v>4573</v>
      </c>
      <c r="AN410" s="533" t="s">
        <v>2873</v>
      </c>
      <c r="AO410" s="529"/>
      <c r="AP410" s="529"/>
      <c r="AQ410" s="529"/>
      <c r="AR410" s="529"/>
    </row>
    <row r="411" ht="12.75" customHeight="1">
      <c r="A411" s="529"/>
      <c r="B411" s="529"/>
      <c r="C411" s="529"/>
      <c r="D411" s="529"/>
      <c r="E411" s="533" t="s">
        <v>4574</v>
      </c>
      <c r="F411" s="533" t="s">
        <v>4575</v>
      </c>
      <c r="G411" s="529"/>
      <c r="H411" s="529"/>
      <c r="I411" s="529"/>
      <c r="J411" s="529"/>
      <c r="K411" s="529"/>
      <c r="L411" s="529"/>
      <c r="M411" s="529"/>
      <c r="N411" s="529"/>
      <c r="O411" s="529"/>
      <c r="P411" s="529"/>
      <c r="Q411" s="529"/>
      <c r="R411" s="529"/>
      <c r="S411" s="529"/>
      <c r="T411" s="529"/>
      <c r="U411" s="529"/>
      <c r="V411" s="529"/>
      <c r="W411" s="529"/>
      <c r="X411" s="529"/>
      <c r="Y411" s="529"/>
      <c r="Z411" s="529"/>
      <c r="AA411" s="529"/>
      <c r="AB411" s="529"/>
      <c r="AC411" s="529"/>
      <c r="AD411" s="529"/>
      <c r="AE411" s="529"/>
      <c r="AF411" s="529"/>
      <c r="AG411" s="529"/>
      <c r="AH411" s="529"/>
      <c r="AI411" s="529"/>
      <c r="AJ411" s="529"/>
      <c r="AK411" s="529"/>
      <c r="AL411" s="529"/>
      <c r="AM411" s="533" t="s">
        <v>4576</v>
      </c>
      <c r="AN411" s="533" t="s">
        <v>2894</v>
      </c>
      <c r="AO411" s="529"/>
      <c r="AP411" s="529"/>
      <c r="AQ411" s="529"/>
      <c r="AR411" s="529"/>
    </row>
    <row r="412" ht="12.75" customHeight="1">
      <c r="A412" s="529"/>
      <c r="B412" s="529"/>
      <c r="C412" s="529"/>
      <c r="D412" s="529"/>
      <c r="E412" s="533" t="s">
        <v>2583</v>
      </c>
      <c r="F412" s="533" t="s">
        <v>2582</v>
      </c>
      <c r="G412" s="529"/>
      <c r="H412" s="529"/>
      <c r="I412" s="529"/>
      <c r="J412" s="529"/>
      <c r="K412" s="529"/>
      <c r="L412" s="529"/>
      <c r="M412" s="529"/>
      <c r="N412" s="529"/>
      <c r="O412" s="529"/>
      <c r="P412" s="529"/>
      <c r="Q412" s="529"/>
      <c r="R412" s="529"/>
      <c r="S412" s="529"/>
      <c r="T412" s="529"/>
      <c r="U412" s="529"/>
      <c r="V412" s="529"/>
      <c r="W412" s="529"/>
      <c r="X412" s="529"/>
      <c r="Y412" s="529"/>
      <c r="Z412" s="529"/>
      <c r="AA412" s="529"/>
      <c r="AB412" s="529"/>
      <c r="AC412" s="529"/>
      <c r="AD412" s="529"/>
      <c r="AE412" s="529"/>
      <c r="AF412" s="529"/>
      <c r="AG412" s="529"/>
      <c r="AH412" s="529"/>
      <c r="AI412" s="529"/>
      <c r="AJ412" s="529"/>
      <c r="AK412" s="529"/>
      <c r="AL412" s="529"/>
      <c r="AM412" s="533" t="s">
        <v>4577</v>
      </c>
      <c r="AN412" s="533" t="s">
        <v>2914</v>
      </c>
      <c r="AO412" s="529"/>
      <c r="AP412" s="529"/>
      <c r="AQ412" s="529"/>
      <c r="AR412" s="529"/>
    </row>
    <row r="413" ht="12.75" customHeight="1">
      <c r="A413" s="529"/>
      <c r="B413" s="529"/>
      <c r="C413" s="529"/>
      <c r="D413" s="529"/>
      <c r="E413" s="533" t="s">
        <v>2618</v>
      </c>
      <c r="F413" s="533" t="s">
        <v>2617</v>
      </c>
      <c r="G413" s="529"/>
      <c r="H413" s="529"/>
      <c r="I413" s="529"/>
      <c r="J413" s="529"/>
      <c r="K413" s="529"/>
      <c r="L413" s="529"/>
      <c r="M413" s="529"/>
      <c r="N413" s="529"/>
      <c r="O413" s="529"/>
      <c r="P413" s="529"/>
      <c r="Q413" s="529"/>
      <c r="R413" s="529"/>
      <c r="S413" s="529"/>
      <c r="T413" s="529"/>
      <c r="U413" s="529"/>
      <c r="V413" s="529"/>
      <c r="W413" s="529"/>
      <c r="X413" s="529"/>
      <c r="Y413" s="529"/>
      <c r="Z413" s="529"/>
      <c r="AA413" s="529"/>
      <c r="AB413" s="529"/>
      <c r="AC413" s="529"/>
      <c r="AD413" s="529"/>
      <c r="AE413" s="529"/>
      <c r="AF413" s="529"/>
      <c r="AG413" s="529"/>
      <c r="AH413" s="529"/>
      <c r="AI413" s="529"/>
      <c r="AJ413" s="529"/>
      <c r="AK413" s="529"/>
      <c r="AL413" s="529"/>
      <c r="AM413" s="533" t="s">
        <v>4578</v>
      </c>
      <c r="AN413" s="533" t="s">
        <v>2931</v>
      </c>
      <c r="AO413" s="529"/>
      <c r="AP413" s="529"/>
      <c r="AQ413" s="529"/>
      <c r="AR413" s="529"/>
    </row>
    <row r="414" ht="12.75" customHeight="1">
      <c r="A414" s="529"/>
      <c r="B414" s="529"/>
      <c r="C414" s="529"/>
      <c r="D414" s="529"/>
      <c r="E414" s="533" t="s">
        <v>4579</v>
      </c>
      <c r="F414" s="533" t="s">
        <v>4580</v>
      </c>
      <c r="G414" s="529"/>
      <c r="H414" s="529"/>
      <c r="I414" s="529"/>
      <c r="J414" s="529"/>
      <c r="K414" s="529"/>
      <c r="L414" s="529"/>
      <c r="M414" s="529"/>
      <c r="N414" s="529"/>
      <c r="O414" s="529"/>
      <c r="P414" s="529"/>
      <c r="Q414" s="529"/>
      <c r="R414" s="529"/>
      <c r="S414" s="529"/>
      <c r="T414" s="529"/>
      <c r="U414" s="529"/>
      <c r="V414" s="529"/>
      <c r="W414" s="529"/>
      <c r="X414" s="529"/>
      <c r="Y414" s="529"/>
      <c r="Z414" s="529"/>
      <c r="AA414" s="529"/>
      <c r="AB414" s="529"/>
      <c r="AC414" s="529"/>
      <c r="AD414" s="529"/>
      <c r="AE414" s="529"/>
      <c r="AF414" s="529"/>
      <c r="AG414" s="529"/>
      <c r="AH414" s="529"/>
      <c r="AI414" s="529"/>
      <c r="AJ414" s="529"/>
      <c r="AK414" s="529"/>
      <c r="AL414" s="529"/>
      <c r="AM414" s="533" t="s">
        <v>4581</v>
      </c>
      <c r="AN414" s="533" t="s">
        <v>2947</v>
      </c>
      <c r="AO414" s="529"/>
      <c r="AP414" s="529"/>
      <c r="AQ414" s="529"/>
      <c r="AR414" s="529"/>
    </row>
    <row r="415" ht="12.75" customHeight="1">
      <c r="A415" s="529"/>
      <c r="B415" s="529"/>
      <c r="C415" s="529"/>
      <c r="D415" s="529"/>
      <c r="E415" s="533" t="s">
        <v>4582</v>
      </c>
      <c r="F415" s="533" t="s">
        <v>4583</v>
      </c>
      <c r="G415" s="529"/>
      <c r="H415" s="529"/>
      <c r="I415" s="529"/>
      <c r="J415" s="529"/>
      <c r="K415" s="529"/>
      <c r="L415" s="529"/>
      <c r="M415" s="529"/>
      <c r="N415" s="529"/>
      <c r="O415" s="529"/>
      <c r="P415" s="529"/>
      <c r="Q415" s="529"/>
      <c r="R415" s="529"/>
      <c r="S415" s="529"/>
      <c r="T415" s="529"/>
      <c r="U415" s="529"/>
      <c r="V415" s="529"/>
      <c r="W415" s="529"/>
      <c r="X415" s="529"/>
      <c r="Y415" s="529"/>
      <c r="Z415" s="529"/>
      <c r="AA415" s="529"/>
      <c r="AB415" s="529"/>
      <c r="AC415" s="529"/>
      <c r="AD415" s="529"/>
      <c r="AE415" s="529"/>
      <c r="AF415" s="529"/>
      <c r="AG415" s="529"/>
      <c r="AH415" s="529"/>
      <c r="AI415" s="529"/>
      <c r="AJ415" s="529"/>
      <c r="AK415" s="529"/>
      <c r="AL415" s="529"/>
      <c r="AM415" s="533" t="s">
        <v>4584</v>
      </c>
      <c r="AN415" s="533" t="s">
        <v>2962</v>
      </c>
      <c r="AO415" s="529"/>
      <c r="AP415" s="529"/>
      <c r="AQ415" s="529"/>
      <c r="AR415" s="529"/>
    </row>
    <row r="416" ht="12.75" customHeight="1">
      <c r="A416" s="529"/>
      <c r="B416" s="529"/>
      <c r="C416" s="529"/>
      <c r="D416" s="529"/>
      <c r="E416" s="533" t="s">
        <v>4585</v>
      </c>
      <c r="F416" s="533" t="s">
        <v>4586</v>
      </c>
      <c r="G416" s="529"/>
      <c r="H416" s="529"/>
      <c r="I416" s="529"/>
      <c r="J416" s="529"/>
      <c r="K416" s="529"/>
      <c r="L416" s="529"/>
      <c r="M416" s="529"/>
      <c r="N416" s="529"/>
      <c r="O416" s="529"/>
      <c r="P416" s="529"/>
      <c r="Q416" s="529"/>
      <c r="R416" s="529"/>
      <c r="S416" s="529"/>
      <c r="T416" s="529"/>
      <c r="U416" s="529"/>
      <c r="V416" s="529"/>
      <c r="W416" s="529"/>
      <c r="X416" s="529"/>
      <c r="Y416" s="529"/>
      <c r="Z416" s="529"/>
      <c r="AA416" s="529"/>
      <c r="AB416" s="529"/>
      <c r="AC416" s="529"/>
      <c r="AD416" s="529"/>
      <c r="AE416" s="529"/>
      <c r="AF416" s="529"/>
      <c r="AG416" s="529"/>
      <c r="AH416" s="529"/>
      <c r="AI416" s="529"/>
      <c r="AJ416" s="529"/>
      <c r="AK416" s="529"/>
      <c r="AL416" s="529"/>
      <c r="AM416" s="533" t="s">
        <v>4587</v>
      </c>
      <c r="AN416" s="533" t="s">
        <v>2974</v>
      </c>
      <c r="AO416" s="529"/>
      <c r="AP416" s="529"/>
      <c r="AQ416" s="529"/>
      <c r="AR416" s="529"/>
    </row>
    <row r="417" ht="12.75" customHeight="1">
      <c r="A417" s="529"/>
      <c r="B417" s="529"/>
      <c r="C417" s="529"/>
      <c r="D417" s="529"/>
      <c r="E417" s="533" t="s">
        <v>4588</v>
      </c>
      <c r="F417" s="533" t="s">
        <v>4589</v>
      </c>
      <c r="G417" s="529"/>
      <c r="H417" s="529"/>
      <c r="I417" s="529"/>
      <c r="J417" s="529"/>
      <c r="K417" s="529"/>
      <c r="L417" s="529"/>
      <c r="M417" s="529"/>
      <c r="N417" s="529"/>
      <c r="O417" s="529"/>
      <c r="P417" s="529"/>
      <c r="Q417" s="529"/>
      <c r="R417" s="529"/>
      <c r="S417" s="529"/>
      <c r="T417" s="529"/>
      <c r="U417" s="529"/>
      <c r="V417" s="529"/>
      <c r="W417" s="529"/>
      <c r="X417" s="529"/>
      <c r="Y417" s="529"/>
      <c r="Z417" s="529"/>
      <c r="AA417" s="529"/>
      <c r="AB417" s="529"/>
      <c r="AC417" s="529"/>
      <c r="AD417" s="529"/>
      <c r="AE417" s="529"/>
      <c r="AF417" s="529"/>
      <c r="AG417" s="529"/>
      <c r="AH417" s="529"/>
      <c r="AI417" s="529"/>
      <c r="AJ417" s="529"/>
      <c r="AK417" s="529"/>
      <c r="AL417" s="529"/>
      <c r="AM417" s="533" t="s">
        <v>4590</v>
      </c>
      <c r="AN417" s="533" t="s">
        <v>2986</v>
      </c>
      <c r="AO417" s="529"/>
      <c r="AP417" s="529"/>
      <c r="AQ417" s="529"/>
      <c r="AR417" s="529"/>
    </row>
    <row r="418" ht="12.75" customHeight="1">
      <c r="A418" s="529"/>
      <c r="B418" s="529"/>
      <c r="C418" s="529"/>
      <c r="D418" s="529"/>
      <c r="E418" s="533" t="s">
        <v>4591</v>
      </c>
      <c r="F418" s="533" t="s">
        <v>4592</v>
      </c>
      <c r="G418" s="529"/>
      <c r="H418" s="529"/>
      <c r="I418" s="529"/>
      <c r="J418" s="529"/>
      <c r="K418" s="529"/>
      <c r="L418" s="529"/>
      <c r="M418" s="529"/>
      <c r="N418" s="529"/>
      <c r="O418" s="529"/>
      <c r="P418" s="529"/>
      <c r="Q418" s="529"/>
      <c r="R418" s="529"/>
      <c r="S418" s="529"/>
      <c r="T418" s="529"/>
      <c r="U418" s="529"/>
      <c r="V418" s="529"/>
      <c r="W418" s="529"/>
      <c r="X418" s="529"/>
      <c r="Y418" s="529"/>
      <c r="Z418" s="529"/>
      <c r="AA418" s="529"/>
      <c r="AB418" s="529"/>
      <c r="AC418" s="529"/>
      <c r="AD418" s="529"/>
      <c r="AE418" s="529"/>
      <c r="AF418" s="529"/>
      <c r="AG418" s="529"/>
      <c r="AH418" s="529"/>
      <c r="AI418" s="529"/>
      <c r="AJ418" s="529"/>
      <c r="AK418" s="529"/>
      <c r="AL418" s="529"/>
      <c r="AM418" s="533" t="s">
        <v>4593</v>
      </c>
      <c r="AN418" s="533" t="s">
        <v>2999</v>
      </c>
      <c r="AO418" s="529"/>
      <c r="AP418" s="529"/>
      <c r="AQ418" s="529"/>
      <c r="AR418" s="529"/>
    </row>
    <row r="419" ht="12.75" customHeight="1">
      <c r="A419" s="529"/>
      <c r="B419" s="529"/>
      <c r="C419" s="529"/>
      <c r="D419" s="529"/>
      <c r="E419" s="533" t="s">
        <v>2650</v>
      </c>
      <c r="F419" s="533" t="s">
        <v>2649</v>
      </c>
      <c r="G419" s="529"/>
      <c r="H419" s="529"/>
      <c r="I419" s="529"/>
      <c r="J419" s="529"/>
      <c r="K419" s="529"/>
      <c r="L419" s="529"/>
      <c r="M419" s="529"/>
      <c r="N419" s="529"/>
      <c r="O419" s="529"/>
      <c r="P419" s="529"/>
      <c r="Q419" s="529"/>
      <c r="R419" s="529"/>
      <c r="S419" s="529"/>
      <c r="T419" s="529"/>
      <c r="U419" s="529"/>
      <c r="V419" s="529"/>
      <c r="W419" s="529"/>
      <c r="X419" s="529"/>
      <c r="Y419" s="529"/>
      <c r="Z419" s="529"/>
      <c r="AA419" s="529"/>
      <c r="AB419" s="529"/>
      <c r="AC419" s="529"/>
      <c r="AD419" s="529"/>
      <c r="AE419" s="529"/>
      <c r="AF419" s="529"/>
      <c r="AG419" s="529"/>
      <c r="AH419" s="529"/>
      <c r="AI419" s="529"/>
      <c r="AJ419" s="529"/>
      <c r="AK419" s="529"/>
      <c r="AL419" s="529"/>
      <c r="AM419" s="533" t="s">
        <v>4594</v>
      </c>
      <c r="AN419" s="533" t="s">
        <v>3011</v>
      </c>
      <c r="AO419" s="529"/>
      <c r="AP419" s="529"/>
      <c r="AQ419" s="529"/>
      <c r="AR419" s="529"/>
    </row>
    <row r="420" ht="12.75" customHeight="1">
      <c r="A420" s="529"/>
      <c r="B420" s="529"/>
      <c r="C420" s="529"/>
      <c r="D420" s="529"/>
      <c r="E420" s="533" t="s">
        <v>4595</v>
      </c>
      <c r="F420" s="533" t="s">
        <v>4596</v>
      </c>
      <c r="G420" s="529"/>
      <c r="H420" s="529"/>
      <c r="I420" s="529"/>
      <c r="J420" s="529"/>
      <c r="K420" s="529"/>
      <c r="L420" s="529"/>
      <c r="M420" s="529"/>
      <c r="N420" s="529"/>
      <c r="O420" s="529"/>
      <c r="P420" s="529"/>
      <c r="Q420" s="529"/>
      <c r="R420" s="529"/>
      <c r="S420" s="529"/>
      <c r="T420" s="529"/>
      <c r="U420" s="529"/>
      <c r="V420" s="529"/>
      <c r="W420" s="529"/>
      <c r="X420" s="529"/>
      <c r="Y420" s="529"/>
      <c r="Z420" s="529"/>
      <c r="AA420" s="529"/>
      <c r="AB420" s="529"/>
      <c r="AC420" s="529"/>
      <c r="AD420" s="529"/>
      <c r="AE420" s="529"/>
      <c r="AF420" s="529"/>
      <c r="AG420" s="529"/>
      <c r="AH420" s="529"/>
      <c r="AI420" s="529"/>
      <c r="AJ420" s="529"/>
      <c r="AK420" s="529"/>
      <c r="AL420" s="529"/>
      <c r="AM420" s="533" t="s">
        <v>4597</v>
      </c>
      <c r="AN420" s="533" t="s">
        <v>3023</v>
      </c>
      <c r="AO420" s="529"/>
      <c r="AP420" s="529"/>
      <c r="AQ420" s="529"/>
      <c r="AR420" s="529"/>
    </row>
    <row r="421" ht="12.75" customHeight="1">
      <c r="A421" s="529"/>
      <c r="B421" s="529"/>
      <c r="C421" s="529"/>
      <c r="D421" s="529"/>
      <c r="E421" s="533" t="s">
        <v>4598</v>
      </c>
      <c r="F421" s="533" t="s">
        <v>4599</v>
      </c>
      <c r="G421" s="529"/>
      <c r="H421" s="529"/>
      <c r="I421" s="529"/>
      <c r="J421" s="529"/>
      <c r="K421" s="529"/>
      <c r="L421" s="529"/>
      <c r="M421" s="529"/>
      <c r="N421" s="529"/>
      <c r="O421" s="529"/>
      <c r="P421" s="529"/>
      <c r="Q421" s="529"/>
      <c r="R421" s="529"/>
      <c r="S421" s="529"/>
      <c r="T421" s="529"/>
      <c r="U421" s="529"/>
      <c r="V421" s="529"/>
      <c r="W421" s="529"/>
      <c r="X421" s="529"/>
      <c r="Y421" s="529"/>
      <c r="Z421" s="529"/>
      <c r="AA421" s="529"/>
      <c r="AB421" s="529"/>
      <c r="AC421" s="529"/>
      <c r="AD421" s="529"/>
      <c r="AE421" s="529"/>
      <c r="AF421" s="529"/>
      <c r="AG421" s="529"/>
      <c r="AH421" s="529"/>
      <c r="AI421" s="529"/>
      <c r="AJ421" s="529"/>
      <c r="AK421" s="529"/>
      <c r="AL421" s="529"/>
      <c r="AM421" s="533" t="s">
        <v>4600</v>
      </c>
      <c r="AN421" s="533" t="s">
        <v>3035</v>
      </c>
      <c r="AO421" s="529"/>
      <c r="AP421" s="529"/>
      <c r="AQ421" s="529"/>
      <c r="AR421" s="529"/>
    </row>
    <row r="422" ht="12.75" customHeight="1">
      <c r="A422" s="529"/>
      <c r="B422" s="529"/>
      <c r="C422" s="529"/>
      <c r="D422" s="529"/>
      <c r="E422" s="533" t="s">
        <v>4601</v>
      </c>
      <c r="F422" s="533" t="s">
        <v>4602</v>
      </c>
      <c r="G422" s="529"/>
      <c r="H422" s="529"/>
      <c r="I422" s="529"/>
      <c r="J422" s="529"/>
      <c r="K422" s="529"/>
      <c r="L422" s="529"/>
      <c r="M422" s="529"/>
      <c r="N422" s="529"/>
      <c r="O422" s="529"/>
      <c r="P422" s="529"/>
      <c r="Q422" s="529"/>
      <c r="R422" s="529"/>
      <c r="S422" s="529"/>
      <c r="T422" s="529"/>
      <c r="U422" s="529"/>
      <c r="V422" s="529"/>
      <c r="W422" s="529"/>
      <c r="X422" s="529"/>
      <c r="Y422" s="529"/>
      <c r="Z422" s="529"/>
      <c r="AA422" s="529"/>
      <c r="AB422" s="529"/>
      <c r="AC422" s="529"/>
      <c r="AD422" s="529"/>
      <c r="AE422" s="529"/>
      <c r="AF422" s="529"/>
      <c r="AG422" s="529"/>
      <c r="AH422" s="529"/>
      <c r="AI422" s="529"/>
      <c r="AJ422" s="529"/>
      <c r="AK422" s="529"/>
      <c r="AL422" s="529"/>
      <c r="AM422" s="533" t="s">
        <v>4603</v>
      </c>
      <c r="AN422" s="533" t="s">
        <v>3047</v>
      </c>
      <c r="AO422" s="529"/>
      <c r="AP422" s="529"/>
      <c r="AQ422" s="529"/>
      <c r="AR422" s="529"/>
    </row>
    <row r="423" ht="12.75" customHeight="1">
      <c r="A423" s="529"/>
      <c r="B423" s="529"/>
      <c r="C423" s="529"/>
      <c r="D423" s="529"/>
      <c r="E423" s="533" t="s">
        <v>2682</v>
      </c>
      <c r="F423" s="533" t="s">
        <v>2681</v>
      </c>
      <c r="G423" s="529"/>
      <c r="H423" s="529"/>
      <c r="I423" s="529"/>
      <c r="J423" s="529"/>
      <c r="K423" s="529"/>
      <c r="L423" s="529"/>
      <c r="M423" s="529"/>
      <c r="N423" s="529"/>
      <c r="O423" s="529"/>
      <c r="P423" s="529"/>
      <c r="Q423" s="529"/>
      <c r="R423" s="529"/>
      <c r="S423" s="529"/>
      <c r="T423" s="529"/>
      <c r="U423" s="529"/>
      <c r="V423" s="529"/>
      <c r="W423" s="529"/>
      <c r="X423" s="529"/>
      <c r="Y423" s="529"/>
      <c r="Z423" s="529"/>
      <c r="AA423" s="529"/>
      <c r="AB423" s="529"/>
      <c r="AC423" s="529"/>
      <c r="AD423" s="529"/>
      <c r="AE423" s="529"/>
      <c r="AF423" s="529"/>
      <c r="AG423" s="529"/>
      <c r="AH423" s="529"/>
      <c r="AI423" s="529"/>
      <c r="AJ423" s="529"/>
      <c r="AK423" s="529"/>
      <c r="AL423" s="529"/>
      <c r="AM423" s="533" t="s">
        <v>4604</v>
      </c>
      <c r="AN423" s="533" t="s">
        <v>3059</v>
      </c>
      <c r="AO423" s="529"/>
      <c r="AP423" s="529"/>
      <c r="AQ423" s="529"/>
      <c r="AR423" s="529"/>
    </row>
    <row r="424" ht="12.75" customHeight="1">
      <c r="A424" s="529"/>
      <c r="B424" s="529"/>
      <c r="C424" s="529"/>
      <c r="D424" s="529"/>
      <c r="E424" s="533" t="s">
        <v>4605</v>
      </c>
      <c r="F424" s="533" t="s">
        <v>4606</v>
      </c>
      <c r="G424" s="529"/>
      <c r="H424" s="529"/>
      <c r="I424" s="529"/>
      <c r="J424" s="529"/>
      <c r="K424" s="529"/>
      <c r="L424" s="529"/>
      <c r="M424" s="529"/>
      <c r="N424" s="529"/>
      <c r="O424" s="529"/>
      <c r="P424" s="529"/>
      <c r="Q424" s="529"/>
      <c r="R424" s="529"/>
      <c r="S424" s="529"/>
      <c r="T424" s="529"/>
      <c r="U424" s="529"/>
      <c r="V424" s="529"/>
      <c r="W424" s="529"/>
      <c r="X424" s="529"/>
      <c r="Y424" s="529"/>
      <c r="Z424" s="529"/>
      <c r="AA424" s="529"/>
      <c r="AB424" s="529"/>
      <c r="AC424" s="529"/>
      <c r="AD424" s="529"/>
      <c r="AE424" s="529"/>
      <c r="AF424" s="529"/>
      <c r="AG424" s="529"/>
      <c r="AH424" s="529"/>
      <c r="AI424" s="529"/>
      <c r="AJ424" s="529"/>
      <c r="AK424" s="529"/>
      <c r="AL424" s="529"/>
      <c r="AM424" s="533" t="s">
        <v>4607</v>
      </c>
      <c r="AN424" s="533" t="s">
        <v>3071</v>
      </c>
      <c r="AO424" s="529"/>
      <c r="AP424" s="529"/>
      <c r="AQ424" s="529"/>
      <c r="AR424" s="529"/>
    </row>
    <row r="425" ht="12.75" customHeight="1">
      <c r="A425" s="529"/>
      <c r="B425" s="529"/>
      <c r="C425" s="529"/>
      <c r="D425" s="529"/>
      <c r="E425" s="533" t="s">
        <v>4608</v>
      </c>
      <c r="F425" s="533" t="s">
        <v>4609</v>
      </c>
      <c r="G425" s="529"/>
      <c r="H425" s="529"/>
      <c r="I425" s="529"/>
      <c r="J425" s="529"/>
      <c r="K425" s="529"/>
      <c r="L425" s="529"/>
      <c r="M425" s="529"/>
      <c r="N425" s="529"/>
      <c r="O425" s="529"/>
      <c r="P425" s="529"/>
      <c r="Q425" s="529"/>
      <c r="R425" s="529"/>
      <c r="S425" s="529"/>
      <c r="T425" s="529"/>
      <c r="U425" s="529"/>
      <c r="V425" s="529"/>
      <c r="W425" s="529"/>
      <c r="X425" s="529"/>
      <c r="Y425" s="529"/>
      <c r="Z425" s="529"/>
      <c r="AA425" s="529"/>
      <c r="AB425" s="529"/>
      <c r="AC425" s="529"/>
      <c r="AD425" s="529"/>
      <c r="AE425" s="529"/>
      <c r="AF425" s="529"/>
      <c r="AG425" s="529"/>
      <c r="AH425" s="529"/>
      <c r="AI425" s="529"/>
      <c r="AJ425" s="529"/>
      <c r="AK425" s="529"/>
      <c r="AL425" s="529"/>
      <c r="AM425" s="533" t="s">
        <v>4610</v>
      </c>
      <c r="AN425" s="533" t="s">
        <v>3081</v>
      </c>
      <c r="AO425" s="529"/>
      <c r="AP425" s="529"/>
      <c r="AQ425" s="529"/>
      <c r="AR425" s="529"/>
    </row>
    <row r="426" ht="12.75" customHeight="1">
      <c r="A426" s="529"/>
      <c r="B426" s="529"/>
      <c r="C426" s="529"/>
      <c r="D426" s="529"/>
      <c r="E426" s="533" t="s">
        <v>4611</v>
      </c>
      <c r="F426" s="533" t="s">
        <v>4612</v>
      </c>
      <c r="G426" s="529"/>
      <c r="H426" s="529"/>
      <c r="I426" s="529"/>
      <c r="J426" s="529"/>
      <c r="K426" s="529"/>
      <c r="L426" s="529"/>
      <c r="M426" s="529"/>
      <c r="N426" s="529"/>
      <c r="O426" s="529"/>
      <c r="P426" s="529"/>
      <c r="Q426" s="529"/>
      <c r="R426" s="529"/>
      <c r="S426" s="529"/>
      <c r="T426" s="529"/>
      <c r="U426" s="529"/>
      <c r="V426" s="529"/>
      <c r="W426" s="529"/>
      <c r="X426" s="529"/>
      <c r="Y426" s="529"/>
      <c r="Z426" s="529"/>
      <c r="AA426" s="529"/>
      <c r="AB426" s="529"/>
      <c r="AC426" s="529"/>
      <c r="AD426" s="529"/>
      <c r="AE426" s="529"/>
      <c r="AF426" s="529"/>
      <c r="AG426" s="529"/>
      <c r="AH426" s="529"/>
      <c r="AI426" s="529"/>
      <c r="AJ426" s="529"/>
      <c r="AK426" s="529"/>
      <c r="AL426" s="529"/>
      <c r="AM426" s="533" t="s">
        <v>4613</v>
      </c>
      <c r="AN426" s="533" t="s">
        <v>3091</v>
      </c>
      <c r="AO426" s="529"/>
      <c r="AP426" s="529"/>
      <c r="AQ426" s="529"/>
      <c r="AR426" s="529"/>
    </row>
    <row r="427" ht="12.75" customHeight="1">
      <c r="A427" s="529"/>
      <c r="B427" s="529"/>
      <c r="C427" s="529"/>
      <c r="D427" s="529"/>
      <c r="E427" s="533" t="s">
        <v>4614</v>
      </c>
      <c r="F427" s="533" t="s">
        <v>4615</v>
      </c>
      <c r="G427" s="529"/>
      <c r="H427" s="529"/>
      <c r="I427" s="529"/>
      <c r="J427" s="529"/>
      <c r="K427" s="529"/>
      <c r="L427" s="529"/>
      <c r="M427" s="529"/>
      <c r="N427" s="529"/>
      <c r="O427" s="529"/>
      <c r="P427" s="529"/>
      <c r="Q427" s="529"/>
      <c r="R427" s="529"/>
      <c r="S427" s="529"/>
      <c r="T427" s="529"/>
      <c r="U427" s="529"/>
      <c r="V427" s="529"/>
      <c r="W427" s="529"/>
      <c r="X427" s="529"/>
      <c r="Y427" s="529"/>
      <c r="Z427" s="529"/>
      <c r="AA427" s="529"/>
      <c r="AB427" s="529"/>
      <c r="AC427" s="529"/>
      <c r="AD427" s="529"/>
      <c r="AE427" s="529"/>
      <c r="AF427" s="529"/>
      <c r="AG427" s="529"/>
      <c r="AH427" s="529"/>
      <c r="AI427" s="529"/>
      <c r="AJ427" s="529"/>
      <c r="AK427" s="529"/>
      <c r="AL427" s="529"/>
      <c r="AM427" s="533" t="s">
        <v>4616</v>
      </c>
      <c r="AN427" s="533" t="s">
        <v>3101</v>
      </c>
      <c r="AO427" s="529"/>
      <c r="AP427" s="529"/>
      <c r="AQ427" s="529"/>
      <c r="AR427" s="529"/>
    </row>
    <row r="428" ht="12.75" customHeight="1">
      <c r="A428" s="529"/>
      <c r="B428" s="529"/>
      <c r="C428" s="529"/>
      <c r="D428" s="529"/>
      <c r="E428" s="533" t="s">
        <v>4617</v>
      </c>
      <c r="F428" s="533" t="s">
        <v>4618</v>
      </c>
      <c r="G428" s="529"/>
      <c r="H428" s="529"/>
      <c r="I428" s="529"/>
      <c r="J428" s="529"/>
      <c r="K428" s="529"/>
      <c r="L428" s="529"/>
      <c r="M428" s="529"/>
      <c r="N428" s="529"/>
      <c r="O428" s="529"/>
      <c r="P428" s="529"/>
      <c r="Q428" s="529"/>
      <c r="R428" s="529"/>
      <c r="S428" s="529"/>
      <c r="T428" s="529"/>
      <c r="U428" s="529"/>
      <c r="V428" s="529"/>
      <c r="W428" s="529"/>
      <c r="X428" s="529"/>
      <c r="Y428" s="529"/>
      <c r="Z428" s="529"/>
      <c r="AA428" s="529"/>
      <c r="AB428" s="529"/>
      <c r="AC428" s="529"/>
      <c r="AD428" s="529"/>
      <c r="AE428" s="529"/>
      <c r="AF428" s="529"/>
      <c r="AG428" s="529"/>
      <c r="AH428" s="529"/>
      <c r="AI428" s="529"/>
      <c r="AJ428" s="529"/>
      <c r="AK428" s="529"/>
      <c r="AL428" s="529"/>
      <c r="AM428" s="533" t="s">
        <v>4619</v>
      </c>
      <c r="AN428" s="533" t="s">
        <v>3111</v>
      </c>
      <c r="AO428" s="529"/>
      <c r="AP428" s="529"/>
      <c r="AQ428" s="529"/>
      <c r="AR428" s="529"/>
    </row>
    <row r="429" ht="12.75" customHeight="1">
      <c r="A429" s="529"/>
      <c r="B429" s="529"/>
      <c r="C429" s="529"/>
      <c r="D429" s="529"/>
      <c r="E429" s="533" t="s">
        <v>4620</v>
      </c>
      <c r="F429" s="533" t="s">
        <v>4621</v>
      </c>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529"/>
      <c r="AF429" s="529"/>
      <c r="AG429" s="529"/>
      <c r="AH429" s="529"/>
      <c r="AI429" s="529"/>
      <c r="AJ429" s="529"/>
      <c r="AK429" s="529"/>
      <c r="AL429" s="529"/>
      <c r="AM429" s="533" t="s">
        <v>4622</v>
      </c>
      <c r="AN429" s="533" t="s">
        <v>3121</v>
      </c>
      <c r="AO429" s="529"/>
      <c r="AP429" s="529"/>
      <c r="AQ429" s="529"/>
      <c r="AR429" s="529"/>
    </row>
    <row r="430" ht="12.75" customHeight="1">
      <c r="A430" s="529"/>
      <c r="B430" s="529"/>
      <c r="C430" s="529"/>
      <c r="D430" s="529"/>
      <c r="E430" s="533" t="s">
        <v>4623</v>
      </c>
      <c r="F430" s="533" t="s">
        <v>4624</v>
      </c>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529"/>
      <c r="AF430" s="529"/>
      <c r="AG430" s="529"/>
      <c r="AH430" s="529"/>
      <c r="AI430" s="529"/>
      <c r="AJ430" s="529"/>
      <c r="AK430" s="529"/>
      <c r="AL430" s="529"/>
      <c r="AM430" s="533" t="s">
        <v>4625</v>
      </c>
      <c r="AN430" s="533" t="s">
        <v>895</v>
      </c>
      <c r="AO430" s="529"/>
      <c r="AP430" s="529"/>
      <c r="AQ430" s="529"/>
      <c r="AR430" s="529"/>
    </row>
    <row r="431" ht="12.75" customHeight="1">
      <c r="A431" s="529"/>
      <c r="B431" s="529"/>
      <c r="C431" s="529"/>
      <c r="D431" s="529"/>
      <c r="E431" s="533" t="s">
        <v>4626</v>
      </c>
      <c r="F431" s="533" t="s">
        <v>4627</v>
      </c>
      <c r="G431" s="529"/>
      <c r="H431" s="529"/>
      <c r="I431" s="529"/>
      <c r="J431" s="529"/>
      <c r="K431" s="529"/>
      <c r="L431" s="529"/>
      <c r="M431" s="529"/>
      <c r="N431" s="529"/>
      <c r="O431" s="529"/>
      <c r="P431" s="529"/>
      <c r="Q431" s="529"/>
      <c r="R431" s="529"/>
      <c r="S431" s="529"/>
      <c r="T431" s="529"/>
      <c r="U431" s="529"/>
      <c r="V431" s="529"/>
      <c r="W431" s="529"/>
      <c r="X431" s="529"/>
      <c r="Y431" s="529"/>
      <c r="Z431" s="529"/>
      <c r="AA431" s="529"/>
      <c r="AB431" s="529"/>
      <c r="AC431" s="529"/>
      <c r="AD431" s="529"/>
      <c r="AE431" s="529"/>
      <c r="AF431" s="529"/>
      <c r="AG431" s="529"/>
      <c r="AH431" s="529"/>
      <c r="AI431" s="529"/>
      <c r="AJ431" s="529"/>
      <c r="AK431" s="529"/>
      <c r="AL431" s="529"/>
      <c r="AM431" s="533" t="s">
        <v>4628</v>
      </c>
      <c r="AN431" s="533" t="s">
        <v>975</v>
      </c>
      <c r="AO431" s="529"/>
      <c r="AP431" s="529"/>
      <c r="AQ431" s="529"/>
      <c r="AR431" s="529"/>
    </row>
    <row r="432" ht="12.75" customHeight="1">
      <c r="A432" s="529"/>
      <c r="B432" s="529"/>
      <c r="C432" s="529"/>
      <c r="D432" s="529"/>
      <c r="E432" s="533" t="s">
        <v>4629</v>
      </c>
      <c r="F432" s="533" t="s">
        <v>4630</v>
      </c>
      <c r="G432" s="529"/>
      <c r="H432" s="529"/>
      <c r="I432" s="529"/>
      <c r="J432" s="529"/>
      <c r="K432" s="529"/>
      <c r="L432" s="529"/>
      <c r="M432" s="529"/>
      <c r="N432" s="529"/>
      <c r="O432" s="529"/>
      <c r="P432" s="529"/>
      <c r="Q432" s="529"/>
      <c r="R432" s="529"/>
      <c r="S432" s="529"/>
      <c r="T432" s="529"/>
      <c r="U432" s="529"/>
      <c r="V432" s="529"/>
      <c r="W432" s="529"/>
      <c r="X432" s="529"/>
      <c r="Y432" s="529"/>
      <c r="Z432" s="529"/>
      <c r="AA432" s="529"/>
      <c r="AB432" s="529"/>
      <c r="AC432" s="529"/>
      <c r="AD432" s="529"/>
      <c r="AE432" s="529"/>
      <c r="AF432" s="529"/>
      <c r="AG432" s="529"/>
      <c r="AH432" s="529"/>
      <c r="AI432" s="529"/>
      <c r="AJ432" s="529"/>
      <c r="AK432" s="529"/>
      <c r="AL432" s="529"/>
      <c r="AM432" s="533" t="s">
        <v>4631</v>
      </c>
      <c r="AN432" s="533" t="s">
        <v>1055</v>
      </c>
      <c r="AO432" s="529"/>
      <c r="AP432" s="529"/>
      <c r="AQ432" s="529"/>
      <c r="AR432" s="529"/>
    </row>
    <row r="433" ht="12.75" customHeight="1">
      <c r="A433" s="529"/>
      <c r="B433" s="529"/>
      <c r="C433" s="529"/>
      <c r="D433" s="529"/>
      <c r="E433" s="533" t="s">
        <v>4632</v>
      </c>
      <c r="F433" s="533" t="s">
        <v>4633</v>
      </c>
      <c r="G433" s="529"/>
      <c r="H433" s="529"/>
      <c r="I433" s="529"/>
      <c r="J433" s="529"/>
      <c r="K433" s="529"/>
      <c r="L433" s="529"/>
      <c r="M433" s="529"/>
      <c r="N433" s="529"/>
      <c r="O433" s="529"/>
      <c r="P433" s="529"/>
      <c r="Q433" s="529"/>
      <c r="R433" s="529"/>
      <c r="S433" s="529"/>
      <c r="T433" s="529"/>
      <c r="U433" s="529"/>
      <c r="V433" s="529"/>
      <c r="W433" s="529"/>
      <c r="X433" s="529"/>
      <c r="Y433" s="529"/>
      <c r="Z433" s="529"/>
      <c r="AA433" s="529"/>
      <c r="AB433" s="529"/>
      <c r="AC433" s="529"/>
      <c r="AD433" s="529"/>
      <c r="AE433" s="529"/>
      <c r="AF433" s="529"/>
      <c r="AG433" s="529"/>
      <c r="AH433" s="529"/>
      <c r="AI433" s="529"/>
      <c r="AJ433" s="529"/>
      <c r="AK433" s="529"/>
      <c r="AL433" s="529"/>
      <c r="AM433" s="533" t="s">
        <v>4634</v>
      </c>
      <c r="AN433" s="533" t="s">
        <v>1135</v>
      </c>
      <c r="AO433" s="529"/>
      <c r="AP433" s="529"/>
      <c r="AQ433" s="529"/>
      <c r="AR433" s="529"/>
    </row>
    <row r="434" ht="12.75" customHeight="1">
      <c r="A434" s="529"/>
      <c r="B434" s="529"/>
      <c r="C434" s="529"/>
      <c r="D434" s="529"/>
      <c r="E434" s="533" t="s">
        <v>4635</v>
      </c>
      <c r="F434" s="533" t="s">
        <v>4636</v>
      </c>
      <c r="G434" s="529"/>
      <c r="H434" s="529"/>
      <c r="I434" s="529"/>
      <c r="J434" s="529"/>
      <c r="K434" s="529"/>
      <c r="L434" s="529"/>
      <c r="M434" s="529"/>
      <c r="N434" s="529"/>
      <c r="O434" s="529"/>
      <c r="P434" s="529"/>
      <c r="Q434" s="529"/>
      <c r="R434" s="529"/>
      <c r="S434" s="529"/>
      <c r="T434" s="529"/>
      <c r="U434" s="529"/>
      <c r="V434" s="529"/>
      <c r="W434" s="529"/>
      <c r="X434" s="529"/>
      <c r="Y434" s="529"/>
      <c r="Z434" s="529"/>
      <c r="AA434" s="529"/>
      <c r="AB434" s="529"/>
      <c r="AC434" s="529"/>
      <c r="AD434" s="529"/>
      <c r="AE434" s="529"/>
      <c r="AF434" s="529"/>
      <c r="AG434" s="529"/>
      <c r="AH434" s="529"/>
      <c r="AI434" s="529"/>
      <c r="AJ434" s="529"/>
      <c r="AK434" s="529"/>
      <c r="AL434" s="529"/>
      <c r="AM434" s="533" t="s">
        <v>4637</v>
      </c>
      <c r="AN434" s="533" t="s">
        <v>1213</v>
      </c>
      <c r="AO434" s="529"/>
      <c r="AP434" s="529"/>
      <c r="AQ434" s="529"/>
      <c r="AR434" s="529"/>
    </row>
    <row r="435" ht="12.75" customHeight="1">
      <c r="A435" s="529"/>
      <c r="B435" s="529"/>
      <c r="C435" s="529"/>
      <c r="D435" s="529"/>
      <c r="E435" s="533" t="s">
        <v>4638</v>
      </c>
      <c r="F435" s="533" t="s">
        <v>4639</v>
      </c>
      <c r="G435" s="529"/>
      <c r="H435" s="529"/>
      <c r="I435" s="529"/>
      <c r="J435" s="529"/>
      <c r="K435" s="529"/>
      <c r="L435" s="529"/>
      <c r="M435" s="529"/>
      <c r="N435" s="529"/>
      <c r="O435" s="529"/>
      <c r="P435" s="529"/>
      <c r="Q435" s="529"/>
      <c r="R435" s="529"/>
      <c r="S435" s="529"/>
      <c r="T435" s="529"/>
      <c r="U435" s="529"/>
      <c r="V435" s="529"/>
      <c r="W435" s="529"/>
      <c r="X435" s="529"/>
      <c r="Y435" s="529"/>
      <c r="Z435" s="529"/>
      <c r="AA435" s="529"/>
      <c r="AB435" s="529"/>
      <c r="AC435" s="529"/>
      <c r="AD435" s="529"/>
      <c r="AE435" s="529"/>
      <c r="AF435" s="529"/>
      <c r="AG435" s="529"/>
      <c r="AH435" s="529"/>
      <c r="AI435" s="529"/>
      <c r="AJ435" s="529"/>
      <c r="AK435" s="529"/>
      <c r="AL435" s="529"/>
      <c r="AM435" s="533" t="s">
        <v>4640</v>
      </c>
      <c r="AN435" s="533" t="s">
        <v>1288</v>
      </c>
      <c r="AO435" s="529"/>
      <c r="AP435" s="529"/>
      <c r="AQ435" s="529"/>
      <c r="AR435" s="529"/>
    </row>
    <row r="436" ht="12.75" customHeight="1">
      <c r="A436" s="529"/>
      <c r="B436" s="529"/>
      <c r="C436" s="529"/>
      <c r="D436" s="529"/>
      <c r="E436" s="533" t="s">
        <v>4641</v>
      </c>
      <c r="F436" s="533" t="s">
        <v>4642</v>
      </c>
      <c r="G436" s="529"/>
      <c r="H436" s="529"/>
      <c r="I436" s="529"/>
      <c r="J436" s="529"/>
      <c r="K436" s="529"/>
      <c r="L436" s="529"/>
      <c r="M436" s="529"/>
      <c r="N436" s="529"/>
      <c r="O436" s="529"/>
      <c r="P436" s="529"/>
      <c r="Q436" s="529"/>
      <c r="R436" s="529"/>
      <c r="S436" s="529"/>
      <c r="T436" s="529"/>
      <c r="U436" s="529"/>
      <c r="V436" s="529"/>
      <c r="W436" s="529"/>
      <c r="X436" s="529"/>
      <c r="Y436" s="529"/>
      <c r="Z436" s="529"/>
      <c r="AA436" s="529"/>
      <c r="AB436" s="529"/>
      <c r="AC436" s="529"/>
      <c r="AD436" s="529"/>
      <c r="AE436" s="529"/>
      <c r="AF436" s="529"/>
      <c r="AG436" s="529"/>
      <c r="AH436" s="529"/>
      <c r="AI436" s="529"/>
      <c r="AJ436" s="529"/>
      <c r="AK436" s="529"/>
      <c r="AL436" s="529"/>
      <c r="AM436" s="533" t="s">
        <v>4643</v>
      </c>
      <c r="AN436" s="533" t="s">
        <v>1361</v>
      </c>
      <c r="AO436" s="529"/>
      <c r="AP436" s="529"/>
      <c r="AQ436" s="529"/>
      <c r="AR436" s="529"/>
    </row>
    <row r="437" ht="12.75" customHeight="1">
      <c r="A437" s="529"/>
      <c r="B437" s="529"/>
      <c r="C437" s="529"/>
      <c r="D437" s="529"/>
      <c r="E437" s="533" t="s">
        <v>4644</v>
      </c>
      <c r="F437" s="533" t="s">
        <v>4645</v>
      </c>
      <c r="G437" s="529"/>
      <c r="H437" s="529"/>
      <c r="I437" s="529"/>
      <c r="J437" s="529"/>
      <c r="K437" s="529"/>
      <c r="L437" s="529"/>
      <c r="M437" s="529"/>
      <c r="N437" s="529"/>
      <c r="O437" s="529"/>
      <c r="P437" s="529"/>
      <c r="Q437" s="529"/>
      <c r="R437" s="529"/>
      <c r="S437" s="529"/>
      <c r="T437" s="529"/>
      <c r="U437" s="529"/>
      <c r="V437" s="529"/>
      <c r="W437" s="529"/>
      <c r="X437" s="529"/>
      <c r="Y437" s="529"/>
      <c r="Z437" s="529"/>
      <c r="AA437" s="529"/>
      <c r="AB437" s="529"/>
      <c r="AC437" s="529"/>
      <c r="AD437" s="529"/>
      <c r="AE437" s="529"/>
      <c r="AF437" s="529"/>
      <c r="AG437" s="529"/>
      <c r="AH437" s="529"/>
      <c r="AI437" s="529"/>
      <c r="AJ437" s="529"/>
      <c r="AK437" s="529"/>
      <c r="AL437" s="529"/>
      <c r="AM437" s="533" t="s">
        <v>4646</v>
      </c>
      <c r="AN437" s="533" t="s">
        <v>1433</v>
      </c>
      <c r="AO437" s="529"/>
      <c r="AP437" s="529"/>
      <c r="AQ437" s="529"/>
      <c r="AR437" s="529"/>
    </row>
    <row r="438" ht="12.75" customHeight="1">
      <c r="A438" s="529"/>
      <c r="B438" s="529"/>
      <c r="C438" s="529"/>
      <c r="D438" s="529"/>
      <c r="E438" s="533" t="s">
        <v>4647</v>
      </c>
      <c r="F438" s="533" t="s">
        <v>4648</v>
      </c>
      <c r="G438" s="529"/>
      <c r="H438" s="529"/>
      <c r="I438" s="529"/>
      <c r="J438" s="529"/>
      <c r="K438" s="529"/>
      <c r="L438" s="529"/>
      <c r="M438" s="529"/>
      <c r="N438" s="529"/>
      <c r="O438" s="529"/>
      <c r="P438" s="529"/>
      <c r="Q438" s="529"/>
      <c r="R438" s="529"/>
      <c r="S438" s="529"/>
      <c r="T438" s="529"/>
      <c r="U438" s="529"/>
      <c r="V438" s="529"/>
      <c r="W438" s="529"/>
      <c r="X438" s="529"/>
      <c r="Y438" s="529"/>
      <c r="Z438" s="529"/>
      <c r="AA438" s="529"/>
      <c r="AB438" s="529"/>
      <c r="AC438" s="529"/>
      <c r="AD438" s="529"/>
      <c r="AE438" s="529"/>
      <c r="AF438" s="529"/>
      <c r="AG438" s="529"/>
      <c r="AH438" s="529"/>
      <c r="AI438" s="529"/>
      <c r="AJ438" s="529"/>
      <c r="AK438" s="529"/>
      <c r="AL438" s="529"/>
      <c r="AM438" s="533" t="s">
        <v>4649</v>
      </c>
      <c r="AN438" s="533" t="s">
        <v>1502</v>
      </c>
      <c r="AO438" s="529"/>
      <c r="AP438" s="529"/>
      <c r="AQ438" s="529"/>
      <c r="AR438" s="529"/>
    </row>
    <row r="439" ht="12.75" customHeight="1">
      <c r="A439" s="529"/>
      <c r="B439" s="529"/>
      <c r="C439" s="529"/>
      <c r="D439" s="529"/>
      <c r="E439" s="533" t="s">
        <v>4650</v>
      </c>
      <c r="F439" s="533" t="s">
        <v>4651</v>
      </c>
      <c r="G439" s="529"/>
      <c r="H439" s="529"/>
      <c r="I439" s="529"/>
      <c r="J439" s="529"/>
      <c r="K439" s="529"/>
      <c r="L439" s="529"/>
      <c r="M439" s="529"/>
      <c r="N439" s="529"/>
      <c r="O439" s="529"/>
      <c r="P439" s="529"/>
      <c r="Q439" s="529"/>
      <c r="R439" s="529"/>
      <c r="S439" s="529"/>
      <c r="T439" s="529"/>
      <c r="U439" s="529"/>
      <c r="V439" s="529"/>
      <c r="W439" s="529"/>
      <c r="X439" s="529"/>
      <c r="Y439" s="529"/>
      <c r="Z439" s="529"/>
      <c r="AA439" s="529"/>
      <c r="AB439" s="529"/>
      <c r="AC439" s="529"/>
      <c r="AD439" s="529"/>
      <c r="AE439" s="529"/>
      <c r="AF439" s="529"/>
      <c r="AG439" s="529"/>
      <c r="AH439" s="529"/>
      <c r="AI439" s="529"/>
      <c r="AJ439" s="529"/>
      <c r="AK439" s="529"/>
      <c r="AL439" s="529"/>
      <c r="AM439" s="533" t="s">
        <v>4652</v>
      </c>
      <c r="AN439" s="533" t="s">
        <v>1568</v>
      </c>
      <c r="AO439" s="529"/>
      <c r="AP439" s="529"/>
      <c r="AQ439" s="529"/>
      <c r="AR439" s="529"/>
    </row>
    <row r="440" ht="12.75" customHeight="1">
      <c r="A440" s="529"/>
      <c r="B440" s="529"/>
      <c r="C440" s="529"/>
      <c r="D440" s="529"/>
      <c r="E440" s="533" t="s">
        <v>4653</v>
      </c>
      <c r="F440" s="533" t="s">
        <v>4654</v>
      </c>
      <c r="G440" s="529"/>
      <c r="H440" s="529"/>
      <c r="I440" s="529"/>
      <c r="J440" s="529"/>
      <c r="K440" s="529"/>
      <c r="L440" s="529"/>
      <c r="M440" s="529"/>
      <c r="N440" s="529"/>
      <c r="O440" s="529"/>
      <c r="P440" s="529"/>
      <c r="Q440" s="529"/>
      <c r="R440" s="529"/>
      <c r="S440" s="529"/>
      <c r="T440" s="529"/>
      <c r="U440" s="529"/>
      <c r="V440" s="529"/>
      <c r="W440" s="529"/>
      <c r="X440" s="529"/>
      <c r="Y440" s="529"/>
      <c r="Z440" s="529"/>
      <c r="AA440" s="529"/>
      <c r="AB440" s="529"/>
      <c r="AC440" s="529"/>
      <c r="AD440" s="529"/>
      <c r="AE440" s="529"/>
      <c r="AF440" s="529"/>
      <c r="AG440" s="529"/>
      <c r="AH440" s="529"/>
      <c r="AI440" s="529"/>
      <c r="AJ440" s="529"/>
      <c r="AK440" s="529"/>
      <c r="AL440" s="529"/>
      <c r="AM440" s="533" t="s">
        <v>4655</v>
      </c>
      <c r="AN440" s="533" t="s">
        <v>1632</v>
      </c>
      <c r="AO440" s="529"/>
      <c r="AP440" s="529"/>
      <c r="AQ440" s="529"/>
      <c r="AR440" s="529"/>
    </row>
    <row r="441" ht="12.75" customHeight="1">
      <c r="A441" s="529"/>
      <c r="B441" s="529"/>
      <c r="C441" s="529"/>
      <c r="D441" s="529"/>
      <c r="E441" s="533" t="s">
        <v>4656</v>
      </c>
      <c r="F441" s="533" t="s">
        <v>4657</v>
      </c>
      <c r="G441" s="529"/>
      <c r="H441" s="529"/>
      <c r="I441" s="529"/>
      <c r="J441" s="529"/>
      <c r="K441" s="529"/>
      <c r="L441" s="529"/>
      <c r="M441" s="529"/>
      <c r="N441" s="529"/>
      <c r="O441" s="529"/>
      <c r="P441" s="529"/>
      <c r="Q441" s="529"/>
      <c r="R441" s="529"/>
      <c r="S441" s="529"/>
      <c r="T441" s="529"/>
      <c r="U441" s="529"/>
      <c r="V441" s="529"/>
      <c r="W441" s="529"/>
      <c r="X441" s="529"/>
      <c r="Y441" s="529"/>
      <c r="Z441" s="529"/>
      <c r="AA441" s="529"/>
      <c r="AB441" s="529"/>
      <c r="AC441" s="529"/>
      <c r="AD441" s="529"/>
      <c r="AE441" s="529"/>
      <c r="AF441" s="529"/>
      <c r="AG441" s="529"/>
      <c r="AH441" s="529"/>
      <c r="AI441" s="529"/>
      <c r="AJ441" s="529"/>
      <c r="AK441" s="529"/>
      <c r="AL441" s="529"/>
      <c r="AM441" s="533" t="s">
        <v>4658</v>
      </c>
      <c r="AN441" s="533" t="s">
        <v>1695</v>
      </c>
      <c r="AO441" s="529"/>
      <c r="AP441" s="529"/>
      <c r="AQ441" s="529"/>
      <c r="AR441" s="529"/>
    </row>
    <row r="442" ht="12.75" customHeight="1">
      <c r="A442" s="529"/>
      <c r="B442" s="529"/>
      <c r="C442" s="529"/>
      <c r="D442" s="529"/>
      <c r="E442" s="533" t="s">
        <v>4659</v>
      </c>
      <c r="F442" s="533" t="s">
        <v>4660</v>
      </c>
      <c r="G442" s="529"/>
      <c r="H442" s="529"/>
      <c r="I442" s="529"/>
      <c r="J442" s="529"/>
      <c r="K442" s="529"/>
      <c r="L442" s="529"/>
      <c r="M442" s="529"/>
      <c r="N442" s="529"/>
      <c r="O442" s="529"/>
      <c r="P442" s="529"/>
      <c r="Q442" s="529"/>
      <c r="R442" s="529"/>
      <c r="S442" s="529"/>
      <c r="T442" s="529"/>
      <c r="U442" s="529"/>
      <c r="V442" s="529"/>
      <c r="W442" s="529"/>
      <c r="X442" s="529"/>
      <c r="Y442" s="529"/>
      <c r="Z442" s="529"/>
      <c r="AA442" s="529"/>
      <c r="AB442" s="529"/>
      <c r="AC442" s="529"/>
      <c r="AD442" s="529"/>
      <c r="AE442" s="529"/>
      <c r="AF442" s="529"/>
      <c r="AG442" s="529"/>
      <c r="AH442" s="529"/>
      <c r="AI442" s="529"/>
      <c r="AJ442" s="529"/>
      <c r="AK442" s="529"/>
      <c r="AL442" s="529"/>
      <c r="AM442" s="533" t="s">
        <v>4661</v>
      </c>
      <c r="AN442" s="533" t="s">
        <v>1756</v>
      </c>
      <c r="AO442" s="529"/>
      <c r="AP442" s="529"/>
      <c r="AQ442" s="529"/>
      <c r="AR442" s="529"/>
    </row>
    <row r="443" ht="12.75" customHeight="1">
      <c r="A443" s="529"/>
      <c r="B443" s="529"/>
      <c r="C443" s="529"/>
      <c r="D443" s="529"/>
      <c r="E443" s="533" t="s">
        <v>4662</v>
      </c>
      <c r="F443" s="533" t="s">
        <v>4663</v>
      </c>
      <c r="G443" s="529"/>
      <c r="H443" s="529"/>
      <c r="I443" s="529"/>
      <c r="J443" s="529"/>
      <c r="K443" s="529"/>
      <c r="L443" s="529"/>
      <c r="M443" s="529"/>
      <c r="N443" s="529"/>
      <c r="O443" s="529"/>
      <c r="P443" s="529"/>
      <c r="Q443" s="529"/>
      <c r="R443" s="529"/>
      <c r="S443" s="529"/>
      <c r="T443" s="529"/>
      <c r="U443" s="529"/>
      <c r="V443" s="529"/>
      <c r="W443" s="529"/>
      <c r="X443" s="529"/>
      <c r="Y443" s="529"/>
      <c r="Z443" s="529"/>
      <c r="AA443" s="529"/>
      <c r="AB443" s="529"/>
      <c r="AC443" s="529"/>
      <c r="AD443" s="529"/>
      <c r="AE443" s="529"/>
      <c r="AF443" s="529"/>
      <c r="AG443" s="529"/>
      <c r="AH443" s="529"/>
      <c r="AI443" s="529"/>
      <c r="AJ443" s="529"/>
      <c r="AK443" s="529"/>
      <c r="AL443" s="529"/>
      <c r="AM443" s="533" t="s">
        <v>4664</v>
      </c>
      <c r="AN443" s="533" t="s">
        <v>1818</v>
      </c>
      <c r="AO443" s="529"/>
      <c r="AP443" s="529"/>
      <c r="AQ443" s="529"/>
      <c r="AR443" s="529"/>
    </row>
    <row r="444" ht="12.75" customHeight="1">
      <c r="A444" s="529"/>
      <c r="B444" s="529"/>
      <c r="C444" s="529"/>
      <c r="D444" s="529"/>
      <c r="E444" s="533" t="s">
        <v>4665</v>
      </c>
      <c r="F444" s="533" t="s">
        <v>4666</v>
      </c>
      <c r="G444" s="529"/>
      <c r="H444" s="529"/>
      <c r="I444" s="529"/>
      <c r="J444" s="529"/>
      <c r="K444" s="529"/>
      <c r="L444" s="529"/>
      <c r="M444" s="529"/>
      <c r="N444" s="529"/>
      <c r="O444" s="529"/>
      <c r="P444" s="529"/>
      <c r="Q444" s="529"/>
      <c r="R444" s="529"/>
      <c r="S444" s="529"/>
      <c r="T444" s="529"/>
      <c r="U444" s="529"/>
      <c r="V444" s="529"/>
      <c r="W444" s="529"/>
      <c r="X444" s="529"/>
      <c r="Y444" s="529"/>
      <c r="Z444" s="529"/>
      <c r="AA444" s="529"/>
      <c r="AB444" s="529"/>
      <c r="AC444" s="529"/>
      <c r="AD444" s="529"/>
      <c r="AE444" s="529"/>
      <c r="AF444" s="529"/>
      <c r="AG444" s="529"/>
      <c r="AH444" s="529"/>
      <c r="AI444" s="529"/>
      <c r="AJ444" s="529"/>
      <c r="AK444" s="529"/>
      <c r="AL444" s="529"/>
      <c r="AM444" s="533" t="s">
        <v>4667</v>
      </c>
      <c r="AN444" s="533" t="s">
        <v>1880</v>
      </c>
      <c r="AO444" s="529"/>
      <c r="AP444" s="529"/>
      <c r="AQ444" s="529"/>
      <c r="AR444" s="529"/>
    </row>
    <row r="445" ht="12.75" customHeight="1">
      <c r="A445" s="529"/>
      <c r="B445" s="529"/>
      <c r="C445" s="529"/>
      <c r="D445" s="529"/>
      <c r="E445" s="533" t="s">
        <v>4668</v>
      </c>
      <c r="F445" s="533" t="s">
        <v>4669</v>
      </c>
      <c r="G445" s="529"/>
      <c r="H445" s="529"/>
      <c r="I445" s="529"/>
      <c r="J445" s="529"/>
      <c r="K445" s="529"/>
      <c r="L445" s="529"/>
      <c r="M445" s="529"/>
      <c r="N445" s="529"/>
      <c r="O445" s="529"/>
      <c r="P445" s="529"/>
      <c r="Q445" s="529"/>
      <c r="R445" s="529"/>
      <c r="S445" s="529"/>
      <c r="T445" s="529"/>
      <c r="U445" s="529"/>
      <c r="V445" s="529"/>
      <c r="W445" s="529"/>
      <c r="X445" s="529"/>
      <c r="Y445" s="529"/>
      <c r="Z445" s="529"/>
      <c r="AA445" s="529"/>
      <c r="AB445" s="529"/>
      <c r="AC445" s="529"/>
      <c r="AD445" s="529"/>
      <c r="AE445" s="529"/>
      <c r="AF445" s="529"/>
      <c r="AG445" s="529"/>
      <c r="AH445" s="529"/>
      <c r="AI445" s="529"/>
      <c r="AJ445" s="529"/>
      <c r="AK445" s="529"/>
      <c r="AL445" s="529"/>
      <c r="AM445" s="533" t="s">
        <v>4670</v>
      </c>
      <c r="AN445" s="533" t="s">
        <v>1941</v>
      </c>
      <c r="AO445" s="529"/>
      <c r="AP445" s="529"/>
      <c r="AQ445" s="529"/>
      <c r="AR445" s="529"/>
    </row>
    <row r="446" ht="12.75" customHeight="1">
      <c r="A446" s="529"/>
      <c r="B446" s="529"/>
      <c r="C446" s="529"/>
      <c r="D446" s="529"/>
      <c r="E446" s="533" t="s">
        <v>4671</v>
      </c>
      <c r="F446" s="533" t="s">
        <v>4672</v>
      </c>
      <c r="G446" s="529"/>
      <c r="H446" s="529"/>
      <c r="I446" s="529"/>
      <c r="J446" s="529"/>
      <c r="K446" s="529"/>
      <c r="L446" s="529"/>
      <c r="M446" s="529"/>
      <c r="N446" s="529"/>
      <c r="O446" s="529"/>
      <c r="P446" s="529"/>
      <c r="Q446" s="529"/>
      <c r="R446" s="529"/>
      <c r="S446" s="529"/>
      <c r="T446" s="529"/>
      <c r="U446" s="529"/>
      <c r="V446" s="529"/>
      <c r="W446" s="529"/>
      <c r="X446" s="529"/>
      <c r="Y446" s="529"/>
      <c r="Z446" s="529"/>
      <c r="AA446" s="529"/>
      <c r="AB446" s="529"/>
      <c r="AC446" s="529"/>
      <c r="AD446" s="529"/>
      <c r="AE446" s="529"/>
      <c r="AF446" s="529"/>
      <c r="AG446" s="529"/>
      <c r="AH446" s="529"/>
      <c r="AI446" s="529"/>
      <c r="AJ446" s="529"/>
      <c r="AK446" s="529"/>
      <c r="AL446" s="529"/>
      <c r="AM446" s="533" t="s">
        <v>4673</v>
      </c>
      <c r="AN446" s="533" t="s">
        <v>2002</v>
      </c>
      <c r="AO446" s="529"/>
      <c r="AP446" s="529"/>
      <c r="AQ446" s="529"/>
      <c r="AR446" s="529"/>
    </row>
    <row r="447" ht="12.75" customHeight="1">
      <c r="A447" s="529"/>
      <c r="B447" s="529"/>
      <c r="C447" s="529"/>
      <c r="D447" s="529"/>
      <c r="E447" s="533" t="s">
        <v>4674</v>
      </c>
      <c r="F447" s="533" t="s">
        <v>4675</v>
      </c>
      <c r="G447" s="529"/>
      <c r="H447" s="529"/>
      <c r="I447" s="529"/>
      <c r="J447" s="529"/>
      <c r="K447" s="529"/>
      <c r="L447" s="529"/>
      <c r="M447" s="529"/>
      <c r="N447" s="529"/>
      <c r="O447" s="529"/>
      <c r="P447" s="529"/>
      <c r="Q447" s="529"/>
      <c r="R447" s="529"/>
      <c r="S447" s="529"/>
      <c r="T447" s="529"/>
      <c r="U447" s="529"/>
      <c r="V447" s="529"/>
      <c r="W447" s="529"/>
      <c r="X447" s="529"/>
      <c r="Y447" s="529"/>
      <c r="Z447" s="529"/>
      <c r="AA447" s="529"/>
      <c r="AB447" s="529"/>
      <c r="AC447" s="529"/>
      <c r="AD447" s="529"/>
      <c r="AE447" s="529"/>
      <c r="AF447" s="529"/>
      <c r="AG447" s="529"/>
      <c r="AH447" s="529"/>
      <c r="AI447" s="529"/>
      <c r="AJ447" s="529"/>
      <c r="AK447" s="529"/>
      <c r="AL447" s="529"/>
      <c r="AM447" s="533" t="s">
        <v>4676</v>
      </c>
      <c r="AN447" s="533" t="s">
        <v>2062</v>
      </c>
      <c r="AO447" s="529"/>
      <c r="AP447" s="529"/>
      <c r="AQ447" s="529"/>
      <c r="AR447" s="529"/>
    </row>
    <row r="448" ht="12.75" customHeight="1">
      <c r="A448" s="529"/>
      <c r="B448" s="529"/>
      <c r="C448" s="529"/>
      <c r="D448" s="529"/>
      <c r="E448" s="533" t="s">
        <v>4677</v>
      </c>
      <c r="F448" s="533" t="s">
        <v>4678</v>
      </c>
      <c r="G448" s="529"/>
      <c r="H448" s="529"/>
      <c r="I448" s="529"/>
      <c r="J448" s="529"/>
      <c r="K448" s="529"/>
      <c r="L448" s="529"/>
      <c r="M448" s="529"/>
      <c r="N448" s="529"/>
      <c r="O448" s="529"/>
      <c r="P448" s="529"/>
      <c r="Q448" s="529"/>
      <c r="R448" s="529"/>
      <c r="S448" s="529"/>
      <c r="T448" s="529"/>
      <c r="U448" s="529"/>
      <c r="V448" s="529"/>
      <c r="W448" s="529"/>
      <c r="X448" s="529"/>
      <c r="Y448" s="529"/>
      <c r="Z448" s="529"/>
      <c r="AA448" s="529"/>
      <c r="AB448" s="529"/>
      <c r="AC448" s="529"/>
      <c r="AD448" s="529"/>
      <c r="AE448" s="529"/>
      <c r="AF448" s="529"/>
      <c r="AG448" s="529"/>
      <c r="AH448" s="529"/>
      <c r="AI448" s="529"/>
      <c r="AJ448" s="529"/>
      <c r="AK448" s="529"/>
      <c r="AL448" s="529"/>
      <c r="AM448" s="533" t="s">
        <v>4679</v>
      </c>
      <c r="AN448" s="533" t="s">
        <v>2120</v>
      </c>
      <c r="AO448" s="529"/>
      <c r="AP448" s="529"/>
      <c r="AQ448" s="529"/>
      <c r="AR448" s="529"/>
    </row>
    <row r="449" ht="12.75" customHeight="1">
      <c r="A449" s="529"/>
      <c r="B449" s="529"/>
      <c r="C449" s="529"/>
      <c r="D449" s="529"/>
      <c r="E449" s="533" t="s">
        <v>2714</v>
      </c>
      <c r="F449" s="533" t="s">
        <v>2713</v>
      </c>
      <c r="G449" s="529"/>
      <c r="H449" s="529"/>
      <c r="I449" s="529"/>
      <c r="J449" s="529"/>
      <c r="K449" s="529"/>
      <c r="L449" s="529"/>
      <c r="M449" s="529"/>
      <c r="N449" s="529"/>
      <c r="O449" s="529"/>
      <c r="P449" s="529"/>
      <c r="Q449" s="529"/>
      <c r="R449" s="529"/>
      <c r="S449" s="529"/>
      <c r="T449" s="529"/>
      <c r="U449" s="529"/>
      <c r="V449" s="529"/>
      <c r="W449" s="529"/>
      <c r="X449" s="529"/>
      <c r="Y449" s="529"/>
      <c r="Z449" s="529"/>
      <c r="AA449" s="529"/>
      <c r="AB449" s="529"/>
      <c r="AC449" s="529"/>
      <c r="AD449" s="529"/>
      <c r="AE449" s="529"/>
      <c r="AF449" s="529"/>
      <c r="AG449" s="529"/>
      <c r="AH449" s="529"/>
      <c r="AI449" s="529"/>
      <c r="AJ449" s="529"/>
      <c r="AK449" s="529"/>
      <c r="AL449" s="529"/>
      <c r="AM449" s="533" t="s">
        <v>4680</v>
      </c>
      <c r="AN449" s="533" t="s">
        <v>2175</v>
      </c>
      <c r="AO449" s="529"/>
      <c r="AP449" s="529"/>
      <c r="AQ449" s="529"/>
      <c r="AR449" s="529"/>
    </row>
    <row r="450" ht="12.75" customHeight="1">
      <c r="A450" s="529"/>
      <c r="B450" s="529"/>
      <c r="C450" s="529"/>
      <c r="D450" s="529"/>
      <c r="E450" s="533" t="s">
        <v>4681</v>
      </c>
      <c r="F450" s="533" t="s">
        <v>4682</v>
      </c>
      <c r="G450" s="529"/>
      <c r="H450" s="529"/>
      <c r="I450" s="529"/>
      <c r="J450" s="529"/>
      <c r="K450" s="529"/>
      <c r="L450" s="529"/>
      <c r="M450" s="529"/>
      <c r="N450" s="529"/>
      <c r="O450" s="529"/>
      <c r="P450" s="529"/>
      <c r="Q450" s="529"/>
      <c r="R450" s="529"/>
      <c r="S450" s="529"/>
      <c r="T450" s="529"/>
      <c r="U450" s="529"/>
      <c r="V450" s="529"/>
      <c r="W450" s="529"/>
      <c r="X450" s="529"/>
      <c r="Y450" s="529"/>
      <c r="Z450" s="529"/>
      <c r="AA450" s="529"/>
      <c r="AB450" s="529"/>
      <c r="AC450" s="529"/>
      <c r="AD450" s="529"/>
      <c r="AE450" s="529"/>
      <c r="AF450" s="529"/>
      <c r="AG450" s="529"/>
      <c r="AH450" s="529"/>
      <c r="AI450" s="529"/>
      <c r="AJ450" s="529"/>
      <c r="AK450" s="529"/>
      <c r="AL450" s="529"/>
      <c r="AM450" s="533" t="s">
        <v>4683</v>
      </c>
      <c r="AN450" s="533" t="s">
        <v>2225</v>
      </c>
      <c r="AO450" s="529"/>
      <c r="AP450" s="529"/>
      <c r="AQ450" s="529"/>
      <c r="AR450" s="529"/>
    </row>
    <row r="451" ht="12.75" customHeight="1">
      <c r="A451" s="529"/>
      <c r="B451" s="529"/>
      <c r="C451" s="529"/>
      <c r="D451" s="529"/>
      <c r="E451" s="533" t="s">
        <v>4684</v>
      </c>
      <c r="F451" s="533" t="s">
        <v>4685</v>
      </c>
      <c r="G451" s="529"/>
      <c r="H451" s="529"/>
      <c r="I451" s="529"/>
      <c r="J451" s="529"/>
      <c r="K451" s="529"/>
      <c r="L451" s="529"/>
      <c r="M451" s="529"/>
      <c r="N451" s="529"/>
      <c r="O451" s="529"/>
      <c r="P451" s="529"/>
      <c r="Q451" s="529"/>
      <c r="R451" s="529"/>
      <c r="S451" s="529"/>
      <c r="T451" s="529"/>
      <c r="U451" s="529"/>
      <c r="V451" s="529"/>
      <c r="W451" s="529"/>
      <c r="X451" s="529"/>
      <c r="Y451" s="529"/>
      <c r="Z451" s="529"/>
      <c r="AA451" s="529"/>
      <c r="AB451" s="529"/>
      <c r="AC451" s="529"/>
      <c r="AD451" s="529"/>
      <c r="AE451" s="529"/>
      <c r="AF451" s="529"/>
      <c r="AG451" s="529"/>
      <c r="AH451" s="529"/>
      <c r="AI451" s="529"/>
      <c r="AJ451" s="529"/>
      <c r="AK451" s="529"/>
      <c r="AL451" s="529"/>
      <c r="AM451" s="533" t="s">
        <v>4686</v>
      </c>
      <c r="AN451" s="533" t="s">
        <v>2274</v>
      </c>
      <c r="AO451" s="529"/>
      <c r="AP451" s="529"/>
      <c r="AQ451" s="529"/>
      <c r="AR451" s="529"/>
    </row>
    <row r="452" ht="12.75" customHeight="1">
      <c r="A452" s="529"/>
      <c r="B452" s="529"/>
      <c r="C452" s="529"/>
      <c r="D452" s="529"/>
      <c r="E452" s="533" t="s">
        <v>4687</v>
      </c>
      <c r="F452" s="533" t="s">
        <v>4688</v>
      </c>
      <c r="G452" s="529"/>
      <c r="H452" s="529"/>
      <c r="I452" s="529"/>
      <c r="J452" s="529"/>
      <c r="K452" s="529"/>
      <c r="L452" s="529"/>
      <c r="M452" s="529"/>
      <c r="N452" s="529"/>
      <c r="O452" s="529"/>
      <c r="P452" s="529"/>
      <c r="Q452" s="529"/>
      <c r="R452" s="529"/>
      <c r="S452" s="529"/>
      <c r="T452" s="529"/>
      <c r="U452" s="529"/>
      <c r="V452" s="529"/>
      <c r="W452" s="529"/>
      <c r="X452" s="529"/>
      <c r="Y452" s="529"/>
      <c r="Z452" s="529"/>
      <c r="AA452" s="529"/>
      <c r="AB452" s="529"/>
      <c r="AC452" s="529"/>
      <c r="AD452" s="529"/>
      <c r="AE452" s="529"/>
      <c r="AF452" s="529"/>
      <c r="AG452" s="529"/>
      <c r="AH452" s="529"/>
      <c r="AI452" s="529"/>
      <c r="AJ452" s="529"/>
      <c r="AK452" s="529"/>
      <c r="AL452" s="529"/>
      <c r="AM452" s="533" t="s">
        <v>4689</v>
      </c>
      <c r="AN452" s="533" t="s">
        <v>2322</v>
      </c>
      <c r="AO452" s="529"/>
      <c r="AP452" s="529"/>
      <c r="AQ452" s="529"/>
      <c r="AR452" s="529"/>
    </row>
    <row r="453" ht="12.75" customHeight="1">
      <c r="A453" s="529"/>
      <c r="B453" s="529"/>
      <c r="C453" s="529"/>
      <c r="D453" s="529"/>
      <c r="E453" s="533" t="s">
        <v>4690</v>
      </c>
      <c r="F453" s="533" t="s">
        <v>4691</v>
      </c>
      <c r="G453" s="529"/>
      <c r="H453" s="529"/>
      <c r="I453" s="529"/>
      <c r="J453" s="529"/>
      <c r="K453" s="529"/>
      <c r="L453" s="529"/>
      <c r="M453" s="529"/>
      <c r="N453" s="529"/>
      <c r="O453" s="529"/>
      <c r="P453" s="529"/>
      <c r="Q453" s="529"/>
      <c r="R453" s="529"/>
      <c r="S453" s="529"/>
      <c r="T453" s="529"/>
      <c r="U453" s="529"/>
      <c r="V453" s="529"/>
      <c r="W453" s="529"/>
      <c r="X453" s="529"/>
      <c r="Y453" s="529"/>
      <c r="Z453" s="529"/>
      <c r="AA453" s="529"/>
      <c r="AB453" s="529"/>
      <c r="AC453" s="529"/>
      <c r="AD453" s="529"/>
      <c r="AE453" s="529"/>
      <c r="AF453" s="529"/>
      <c r="AG453" s="529"/>
      <c r="AH453" s="529"/>
      <c r="AI453" s="529"/>
      <c r="AJ453" s="529"/>
      <c r="AK453" s="529"/>
      <c r="AL453" s="529"/>
      <c r="AM453" s="533" t="s">
        <v>4692</v>
      </c>
      <c r="AN453" s="533" t="s">
        <v>2368</v>
      </c>
      <c r="AO453" s="529"/>
      <c r="AP453" s="529"/>
      <c r="AQ453" s="529"/>
      <c r="AR453" s="529"/>
    </row>
    <row r="454" ht="12.75" customHeight="1">
      <c r="A454" s="529"/>
      <c r="B454" s="529"/>
      <c r="C454" s="529"/>
      <c r="D454" s="529"/>
      <c r="E454" s="533" t="s">
        <v>4693</v>
      </c>
      <c r="F454" s="533" t="s">
        <v>4694</v>
      </c>
      <c r="G454" s="529"/>
      <c r="H454" s="529"/>
      <c r="I454" s="529"/>
      <c r="J454" s="529"/>
      <c r="K454" s="529"/>
      <c r="L454" s="529"/>
      <c r="M454" s="529"/>
      <c r="N454" s="529"/>
      <c r="O454" s="529"/>
      <c r="P454" s="529"/>
      <c r="Q454" s="529"/>
      <c r="R454" s="529"/>
      <c r="S454" s="529"/>
      <c r="T454" s="529"/>
      <c r="U454" s="529"/>
      <c r="V454" s="529"/>
      <c r="W454" s="529"/>
      <c r="X454" s="529"/>
      <c r="Y454" s="529"/>
      <c r="Z454" s="529"/>
      <c r="AA454" s="529"/>
      <c r="AB454" s="529"/>
      <c r="AC454" s="529"/>
      <c r="AD454" s="529"/>
      <c r="AE454" s="529"/>
      <c r="AF454" s="529"/>
      <c r="AG454" s="529"/>
      <c r="AH454" s="529"/>
      <c r="AI454" s="529"/>
      <c r="AJ454" s="529"/>
      <c r="AK454" s="529"/>
      <c r="AL454" s="529"/>
      <c r="AM454" s="533" t="s">
        <v>4695</v>
      </c>
      <c r="AN454" s="533" t="s">
        <v>2414</v>
      </c>
      <c r="AO454" s="529"/>
      <c r="AP454" s="529"/>
      <c r="AQ454" s="529"/>
      <c r="AR454" s="529"/>
    </row>
    <row r="455" ht="12.75" customHeight="1">
      <c r="A455" s="529"/>
      <c r="B455" s="529"/>
      <c r="C455" s="529"/>
      <c r="D455" s="529"/>
      <c r="E455" s="533" t="s">
        <v>4696</v>
      </c>
      <c r="F455" s="533" t="s">
        <v>4697</v>
      </c>
      <c r="G455" s="529"/>
      <c r="H455" s="529"/>
      <c r="I455" s="529"/>
      <c r="J455" s="529"/>
      <c r="K455" s="529"/>
      <c r="L455" s="529"/>
      <c r="M455" s="529"/>
      <c r="N455" s="529"/>
      <c r="O455" s="529"/>
      <c r="P455" s="529"/>
      <c r="Q455" s="529"/>
      <c r="R455" s="529"/>
      <c r="S455" s="529"/>
      <c r="T455" s="529"/>
      <c r="U455" s="529"/>
      <c r="V455" s="529"/>
      <c r="W455" s="529"/>
      <c r="X455" s="529"/>
      <c r="Y455" s="529"/>
      <c r="Z455" s="529"/>
      <c r="AA455" s="529"/>
      <c r="AB455" s="529"/>
      <c r="AC455" s="529"/>
      <c r="AD455" s="529"/>
      <c r="AE455" s="529"/>
      <c r="AF455" s="529"/>
      <c r="AG455" s="529"/>
      <c r="AH455" s="529"/>
      <c r="AI455" s="529"/>
      <c r="AJ455" s="529"/>
      <c r="AK455" s="529"/>
      <c r="AL455" s="529"/>
      <c r="AM455" s="533" t="s">
        <v>4698</v>
      </c>
      <c r="AN455" s="533" t="s">
        <v>2456</v>
      </c>
      <c r="AO455" s="529"/>
      <c r="AP455" s="529"/>
      <c r="AQ455" s="529"/>
      <c r="AR455" s="529"/>
    </row>
    <row r="456" ht="12.75" customHeight="1">
      <c r="A456" s="529"/>
      <c r="B456" s="529"/>
      <c r="C456" s="529"/>
      <c r="D456" s="529"/>
      <c r="E456" s="533" t="s">
        <v>2744</v>
      </c>
      <c r="F456" s="533" t="s">
        <v>2743</v>
      </c>
      <c r="G456" s="529"/>
      <c r="H456" s="529"/>
      <c r="I456" s="529"/>
      <c r="J456" s="529"/>
      <c r="K456" s="529"/>
      <c r="L456" s="529"/>
      <c r="M456" s="529"/>
      <c r="N456" s="529"/>
      <c r="O456" s="529"/>
      <c r="P456" s="529"/>
      <c r="Q456" s="529"/>
      <c r="R456" s="529"/>
      <c r="S456" s="529"/>
      <c r="T456" s="529"/>
      <c r="U456" s="529"/>
      <c r="V456" s="529"/>
      <c r="W456" s="529"/>
      <c r="X456" s="529"/>
      <c r="Y456" s="529"/>
      <c r="Z456" s="529"/>
      <c r="AA456" s="529"/>
      <c r="AB456" s="529"/>
      <c r="AC456" s="529"/>
      <c r="AD456" s="529"/>
      <c r="AE456" s="529"/>
      <c r="AF456" s="529"/>
      <c r="AG456" s="529"/>
      <c r="AH456" s="529"/>
      <c r="AI456" s="529"/>
      <c r="AJ456" s="529"/>
      <c r="AK456" s="529"/>
      <c r="AL456" s="529"/>
      <c r="AM456" s="533" t="s">
        <v>4699</v>
      </c>
      <c r="AN456" s="533" t="s">
        <v>2495</v>
      </c>
      <c r="AO456" s="529"/>
      <c r="AP456" s="529"/>
      <c r="AQ456" s="529"/>
      <c r="AR456" s="529"/>
    </row>
    <row r="457" ht="12.75" customHeight="1">
      <c r="A457" s="529"/>
      <c r="B457" s="529"/>
      <c r="C457" s="529"/>
      <c r="D457" s="529"/>
      <c r="E457" s="533" t="s">
        <v>890</v>
      </c>
      <c r="F457" s="533" t="s">
        <v>889</v>
      </c>
      <c r="G457" s="529"/>
      <c r="H457" s="529"/>
      <c r="I457" s="529"/>
      <c r="J457" s="529"/>
      <c r="K457" s="529"/>
      <c r="L457" s="529"/>
      <c r="M457" s="529"/>
      <c r="N457" s="529"/>
      <c r="O457" s="529"/>
      <c r="P457" s="529"/>
      <c r="Q457" s="529"/>
      <c r="R457" s="529"/>
      <c r="S457" s="529"/>
      <c r="T457" s="529"/>
      <c r="U457" s="529"/>
      <c r="V457" s="529"/>
      <c r="W457" s="529"/>
      <c r="X457" s="529"/>
      <c r="Y457" s="529"/>
      <c r="Z457" s="529"/>
      <c r="AA457" s="529"/>
      <c r="AB457" s="529"/>
      <c r="AC457" s="529"/>
      <c r="AD457" s="529"/>
      <c r="AE457" s="529"/>
      <c r="AF457" s="529"/>
      <c r="AG457" s="529"/>
      <c r="AH457" s="529"/>
      <c r="AI457" s="529"/>
      <c r="AJ457" s="529"/>
      <c r="AK457" s="529"/>
      <c r="AL457" s="529"/>
      <c r="AM457" s="533" t="s">
        <v>4700</v>
      </c>
      <c r="AN457" s="533" t="s">
        <v>2532</v>
      </c>
      <c r="AO457" s="529"/>
      <c r="AP457" s="529"/>
      <c r="AQ457" s="529"/>
      <c r="AR457" s="529"/>
    </row>
    <row r="458" ht="12.75" customHeight="1">
      <c r="A458" s="529"/>
      <c r="B458" s="529"/>
      <c r="C458" s="529"/>
      <c r="D458" s="529"/>
      <c r="E458" s="533" t="s">
        <v>970</v>
      </c>
      <c r="F458" s="533" t="s">
        <v>969</v>
      </c>
      <c r="G458" s="529"/>
      <c r="H458" s="529"/>
      <c r="I458" s="529"/>
      <c r="J458" s="529"/>
      <c r="K458" s="529"/>
      <c r="L458" s="529"/>
      <c r="M458" s="529"/>
      <c r="N458" s="529"/>
      <c r="O458" s="529"/>
      <c r="P458" s="529"/>
      <c r="Q458" s="529"/>
      <c r="R458" s="529"/>
      <c r="S458" s="529"/>
      <c r="T458" s="529"/>
      <c r="U458" s="529"/>
      <c r="V458" s="529"/>
      <c r="W458" s="529"/>
      <c r="X458" s="529"/>
      <c r="Y458" s="529"/>
      <c r="Z458" s="529"/>
      <c r="AA458" s="529"/>
      <c r="AB458" s="529"/>
      <c r="AC458" s="529"/>
      <c r="AD458" s="529"/>
      <c r="AE458" s="529"/>
      <c r="AF458" s="529"/>
      <c r="AG458" s="529"/>
      <c r="AH458" s="529"/>
      <c r="AI458" s="529"/>
      <c r="AJ458" s="529"/>
      <c r="AK458" s="529"/>
      <c r="AL458" s="529"/>
      <c r="AM458" s="533" t="s">
        <v>4701</v>
      </c>
      <c r="AN458" s="533" t="s">
        <v>2568</v>
      </c>
      <c r="AO458" s="529"/>
      <c r="AP458" s="529"/>
      <c r="AQ458" s="529"/>
      <c r="AR458" s="529"/>
    </row>
    <row r="459" ht="12.75" customHeight="1">
      <c r="A459" s="529"/>
      <c r="B459" s="529"/>
      <c r="C459" s="529"/>
      <c r="D459" s="529"/>
      <c r="E459" s="533" t="s">
        <v>1050</v>
      </c>
      <c r="F459" s="533" t="s">
        <v>1049</v>
      </c>
      <c r="G459" s="529"/>
      <c r="H459" s="529"/>
      <c r="I459" s="529"/>
      <c r="J459" s="529"/>
      <c r="K459" s="529"/>
      <c r="L459" s="529"/>
      <c r="M459" s="529"/>
      <c r="N459" s="529"/>
      <c r="O459" s="529"/>
      <c r="P459" s="529"/>
      <c r="Q459" s="529"/>
      <c r="R459" s="529"/>
      <c r="S459" s="529"/>
      <c r="T459" s="529"/>
      <c r="U459" s="529"/>
      <c r="V459" s="529"/>
      <c r="W459" s="529"/>
      <c r="X459" s="529"/>
      <c r="Y459" s="529"/>
      <c r="Z459" s="529"/>
      <c r="AA459" s="529"/>
      <c r="AB459" s="529"/>
      <c r="AC459" s="529"/>
      <c r="AD459" s="529"/>
      <c r="AE459" s="529"/>
      <c r="AF459" s="529"/>
      <c r="AG459" s="529"/>
      <c r="AH459" s="529"/>
      <c r="AI459" s="529"/>
      <c r="AJ459" s="529"/>
      <c r="AK459" s="529"/>
      <c r="AL459" s="529"/>
      <c r="AM459" s="533" t="s">
        <v>4702</v>
      </c>
      <c r="AN459" s="533" t="s">
        <v>2603</v>
      </c>
      <c r="AO459" s="529"/>
      <c r="AP459" s="529"/>
      <c r="AQ459" s="529"/>
      <c r="AR459" s="529"/>
    </row>
    <row r="460" ht="12.75" customHeight="1">
      <c r="A460" s="529"/>
      <c r="B460" s="529"/>
      <c r="C460" s="529"/>
      <c r="D460" s="529"/>
      <c r="E460" s="533" t="s">
        <v>1130</v>
      </c>
      <c r="F460" s="533" t="s">
        <v>1129</v>
      </c>
      <c r="G460" s="529"/>
      <c r="H460" s="529"/>
      <c r="I460" s="529"/>
      <c r="J460" s="529"/>
      <c r="K460" s="529"/>
      <c r="L460" s="529"/>
      <c r="M460" s="529"/>
      <c r="N460" s="529"/>
      <c r="O460" s="529"/>
      <c r="P460" s="529"/>
      <c r="Q460" s="529"/>
      <c r="R460" s="529"/>
      <c r="S460" s="529"/>
      <c r="T460" s="529"/>
      <c r="U460" s="529"/>
      <c r="V460" s="529"/>
      <c r="W460" s="529"/>
      <c r="X460" s="529"/>
      <c r="Y460" s="529"/>
      <c r="Z460" s="529"/>
      <c r="AA460" s="529"/>
      <c r="AB460" s="529"/>
      <c r="AC460" s="529"/>
      <c r="AD460" s="529"/>
      <c r="AE460" s="529"/>
      <c r="AF460" s="529"/>
      <c r="AG460" s="529"/>
      <c r="AH460" s="529"/>
      <c r="AI460" s="529"/>
      <c r="AJ460" s="529"/>
      <c r="AK460" s="529"/>
      <c r="AL460" s="529"/>
      <c r="AM460" s="533" t="s">
        <v>4703</v>
      </c>
      <c r="AN460" s="533" t="s">
        <v>2637</v>
      </c>
      <c r="AO460" s="529"/>
      <c r="AP460" s="529"/>
      <c r="AQ460" s="529"/>
      <c r="AR460" s="529"/>
    </row>
    <row r="461" ht="12.75" customHeight="1">
      <c r="A461" s="529"/>
      <c r="B461" s="529"/>
      <c r="C461" s="529"/>
      <c r="D461" s="529"/>
      <c r="E461" s="533" t="s">
        <v>4704</v>
      </c>
      <c r="F461" s="533" t="s">
        <v>4705</v>
      </c>
      <c r="G461" s="529"/>
      <c r="H461" s="529"/>
      <c r="I461" s="529"/>
      <c r="J461" s="529"/>
      <c r="K461" s="529"/>
      <c r="L461" s="529"/>
      <c r="M461" s="529"/>
      <c r="N461" s="529"/>
      <c r="O461" s="529"/>
      <c r="P461" s="529"/>
      <c r="Q461" s="529"/>
      <c r="R461" s="529"/>
      <c r="S461" s="529"/>
      <c r="T461" s="529"/>
      <c r="U461" s="529"/>
      <c r="V461" s="529"/>
      <c r="W461" s="529"/>
      <c r="X461" s="529"/>
      <c r="Y461" s="529"/>
      <c r="Z461" s="529"/>
      <c r="AA461" s="529"/>
      <c r="AB461" s="529"/>
      <c r="AC461" s="529"/>
      <c r="AD461" s="529"/>
      <c r="AE461" s="529"/>
      <c r="AF461" s="529"/>
      <c r="AG461" s="529"/>
      <c r="AH461" s="529"/>
      <c r="AI461" s="529"/>
      <c r="AJ461" s="529"/>
      <c r="AK461" s="529"/>
      <c r="AL461" s="529"/>
      <c r="AM461" s="533" t="s">
        <v>4706</v>
      </c>
      <c r="AN461" s="533" t="s">
        <v>2668</v>
      </c>
      <c r="AO461" s="529"/>
      <c r="AP461" s="529"/>
      <c r="AQ461" s="529"/>
      <c r="AR461" s="529"/>
    </row>
    <row r="462" ht="12.75" customHeight="1">
      <c r="A462" s="529"/>
      <c r="B462" s="529"/>
      <c r="C462" s="529"/>
      <c r="D462" s="529"/>
      <c r="E462" s="533" t="s">
        <v>1208</v>
      </c>
      <c r="F462" s="533" t="s">
        <v>1207</v>
      </c>
      <c r="G462" s="529"/>
      <c r="H462" s="529"/>
      <c r="I462" s="529"/>
      <c r="J462" s="529"/>
      <c r="K462" s="529"/>
      <c r="L462" s="529"/>
      <c r="M462" s="529"/>
      <c r="N462" s="529"/>
      <c r="O462" s="529"/>
      <c r="P462" s="529"/>
      <c r="Q462" s="529"/>
      <c r="R462" s="529"/>
      <c r="S462" s="529"/>
      <c r="T462" s="529"/>
      <c r="U462" s="529"/>
      <c r="V462" s="529"/>
      <c r="W462" s="529"/>
      <c r="X462" s="529"/>
      <c r="Y462" s="529"/>
      <c r="Z462" s="529"/>
      <c r="AA462" s="529"/>
      <c r="AB462" s="529"/>
      <c r="AC462" s="529"/>
      <c r="AD462" s="529"/>
      <c r="AE462" s="529"/>
      <c r="AF462" s="529"/>
      <c r="AG462" s="529"/>
      <c r="AH462" s="529"/>
      <c r="AI462" s="529"/>
      <c r="AJ462" s="529"/>
      <c r="AK462" s="529"/>
      <c r="AL462" s="529"/>
      <c r="AM462" s="533" t="s">
        <v>4707</v>
      </c>
      <c r="AN462" s="533" t="s">
        <v>2700</v>
      </c>
      <c r="AO462" s="529"/>
      <c r="AP462" s="529"/>
      <c r="AQ462" s="529"/>
      <c r="AR462" s="529"/>
    </row>
    <row r="463" ht="12.75" customHeight="1">
      <c r="A463" s="529"/>
      <c r="B463" s="529"/>
      <c r="C463" s="529"/>
      <c r="D463" s="529"/>
      <c r="E463" s="533" t="s">
        <v>1283</v>
      </c>
      <c r="F463" s="533" t="s">
        <v>1282</v>
      </c>
      <c r="G463" s="529"/>
      <c r="H463" s="529"/>
      <c r="I463" s="529"/>
      <c r="J463" s="529"/>
      <c r="K463" s="529"/>
      <c r="L463" s="529"/>
      <c r="M463" s="529"/>
      <c r="N463" s="529"/>
      <c r="O463" s="529"/>
      <c r="P463" s="529"/>
      <c r="Q463" s="529"/>
      <c r="R463" s="529"/>
      <c r="S463" s="529"/>
      <c r="T463" s="529"/>
      <c r="U463" s="529"/>
      <c r="V463" s="529"/>
      <c r="W463" s="529"/>
      <c r="X463" s="529"/>
      <c r="Y463" s="529"/>
      <c r="Z463" s="529"/>
      <c r="AA463" s="529"/>
      <c r="AB463" s="529"/>
      <c r="AC463" s="529"/>
      <c r="AD463" s="529"/>
      <c r="AE463" s="529"/>
      <c r="AF463" s="529"/>
      <c r="AG463" s="529"/>
      <c r="AH463" s="529"/>
      <c r="AI463" s="529"/>
      <c r="AJ463" s="529"/>
      <c r="AK463" s="529"/>
      <c r="AL463" s="529"/>
      <c r="AM463" s="533" t="s">
        <v>4708</v>
      </c>
      <c r="AN463" s="533" t="s">
        <v>2730</v>
      </c>
      <c r="AO463" s="529"/>
      <c r="AP463" s="529"/>
      <c r="AQ463" s="529"/>
      <c r="AR463" s="529"/>
    </row>
    <row r="464" ht="12.75" customHeight="1">
      <c r="A464" s="529"/>
      <c r="B464" s="529"/>
      <c r="C464" s="529"/>
      <c r="D464" s="529"/>
      <c r="E464" s="533" t="s">
        <v>4709</v>
      </c>
      <c r="F464" s="533" t="s">
        <v>4710</v>
      </c>
      <c r="G464" s="529"/>
      <c r="H464" s="529"/>
      <c r="I464" s="529"/>
      <c r="J464" s="529"/>
      <c r="K464" s="529"/>
      <c r="L464" s="529"/>
      <c r="M464" s="529"/>
      <c r="N464" s="529"/>
      <c r="O464" s="529"/>
      <c r="P464" s="529"/>
      <c r="Q464" s="529"/>
      <c r="R464" s="529"/>
      <c r="S464" s="529"/>
      <c r="T464" s="529"/>
      <c r="U464" s="529"/>
      <c r="V464" s="529"/>
      <c r="W464" s="529"/>
      <c r="X464" s="529"/>
      <c r="Y464" s="529"/>
      <c r="Z464" s="529"/>
      <c r="AA464" s="529"/>
      <c r="AB464" s="529"/>
      <c r="AC464" s="529"/>
      <c r="AD464" s="529"/>
      <c r="AE464" s="529"/>
      <c r="AF464" s="529"/>
      <c r="AG464" s="529"/>
      <c r="AH464" s="529"/>
      <c r="AI464" s="529"/>
      <c r="AJ464" s="529"/>
      <c r="AK464" s="529"/>
      <c r="AL464" s="529"/>
      <c r="AM464" s="533" t="s">
        <v>4711</v>
      </c>
      <c r="AN464" s="533" t="s">
        <v>2759</v>
      </c>
      <c r="AO464" s="529"/>
      <c r="AP464" s="529"/>
      <c r="AQ464" s="529"/>
      <c r="AR464" s="529"/>
    </row>
    <row r="465" ht="12.75" customHeight="1">
      <c r="A465" s="529"/>
      <c r="B465" s="529"/>
      <c r="C465" s="529"/>
      <c r="D465" s="529"/>
      <c r="E465" s="533" t="s">
        <v>1356</v>
      </c>
      <c r="F465" s="533" t="s">
        <v>1355</v>
      </c>
      <c r="G465" s="529"/>
      <c r="H465" s="529"/>
      <c r="I465" s="529"/>
      <c r="J465" s="529"/>
      <c r="K465" s="529"/>
      <c r="L465" s="529"/>
      <c r="M465" s="529"/>
      <c r="N465" s="529"/>
      <c r="O465" s="529"/>
      <c r="P465" s="529"/>
      <c r="Q465" s="529"/>
      <c r="R465" s="529"/>
      <c r="S465" s="529"/>
      <c r="T465" s="529"/>
      <c r="U465" s="529"/>
      <c r="V465" s="529"/>
      <c r="W465" s="529"/>
      <c r="X465" s="529"/>
      <c r="Y465" s="529"/>
      <c r="Z465" s="529"/>
      <c r="AA465" s="529"/>
      <c r="AB465" s="529"/>
      <c r="AC465" s="529"/>
      <c r="AD465" s="529"/>
      <c r="AE465" s="529"/>
      <c r="AF465" s="529"/>
      <c r="AG465" s="529"/>
      <c r="AH465" s="529"/>
      <c r="AI465" s="529"/>
      <c r="AJ465" s="529"/>
      <c r="AK465" s="529"/>
      <c r="AL465" s="529"/>
      <c r="AM465" s="533" t="s">
        <v>4712</v>
      </c>
      <c r="AN465" s="533" t="s">
        <v>2783</v>
      </c>
      <c r="AO465" s="529"/>
      <c r="AP465" s="529"/>
      <c r="AQ465" s="529"/>
      <c r="AR465" s="529"/>
    </row>
    <row r="466" ht="12.75" customHeight="1">
      <c r="A466" s="529"/>
      <c r="B466" s="529"/>
      <c r="C466" s="529"/>
      <c r="D466" s="529"/>
      <c r="E466" s="533" t="s">
        <v>1428</v>
      </c>
      <c r="F466" s="533" t="s">
        <v>1427</v>
      </c>
      <c r="G466" s="529"/>
      <c r="H466" s="529"/>
      <c r="I466" s="529"/>
      <c r="J466" s="529"/>
      <c r="K466" s="529"/>
      <c r="L466" s="529"/>
      <c r="M466" s="529"/>
      <c r="N466" s="529"/>
      <c r="O466" s="529"/>
      <c r="P466" s="529"/>
      <c r="Q466" s="529"/>
      <c r="R466" s="529"/>
      <c r="S466" s="529"/>
      <c r="T466" s="529"/>
      <c r="U466" s="529"/>
      <c r="V466" s="529"/>
      <c r="W466" s="529"/>
      <c r="X466" s="529"/>
      <c r="Y466" s="529"/>
      <c r="Z466" s="529"/>
      <c r="AA466" s="529"/>
      <c r="AB466" s="529"/>
      <c r="AC466" s="529"/>
      <c r="AD466" s="529"/>
      <c r="AE466" s="529"/>
      <c r="AF466" s="529"/>
      <c r="AG466" s="529"/>
      <c r="AH466" s="529"/>
      <c r="AI466" s="529"/>
      <c r="AJ466" s="529"/>
      <c r="AK466" s="529"/>
      <c r="AL466" s="529"/>
      <c r="AM466" s="533" t="s">
        <v>4713</v>
      </c>
      <c r="AN466" s="533" t="s">
        <v>2806</v>
      </c>
      <c r="AO466" s="529"/>
      <c r="AP466" s="529"/>
      <c r="AQ466" s="529"/>
      <c r="AR466" s="529"/>
    </row>
    <row r="467" ht="12.75" customHeight="1">
      <c r="A467" s="529"/>
      <c r="B467" s="529"/>
      <c r="C467" s="529"/>
      <c r="D467" s="529"/>
      <c r="E467" s="533" t="s">
        <v>1497</v>
      </c>
      <c r="F467" s="533" t="s">
        <v>1496</v>
      </c>
      <c r="G467" s="529"/>
      <c r="H467" s="529"/>
      <c r="I467" s="529"/>
      <c r="J467" s="529"/>
      <c r="K467" s="529"/>
      <c r="L467" s="529"/>
      <c r="M467" s="529"/>
      <c r="N467" s="529"/>
      <c r="O467" s="529"/>
      <c r="P467" s="529"/>
      <c r="Q467" s="529"/>
      <c r="R467" s="529"/>
      <c r="S467" s="529"/>
      <c r="T467" s="529"/>
      <c r="U467" s="529"/>
      <c r="V467" s="529"/>
      <c r="W467" s="529"/>
      <c r="X467" s="529"/>
      <c r="Y467" s="529"/>
      <c r="Z467" s="529"/>
      <c r="AA467" s="529"/>
      <c r="AB467" s="529"/>
      <c r="AC467" s="529"/>
      <c r="AD467" s="529"/>
      <c r="AE467" s="529"/>
      <c r="AF467" s="529"/>
      <c r="AG467" s="529"/>
      <c r="AH467" s="529"/>
      <c r="AI467" s="529"/>
      <c r="AJ467" s="529"/>
      <c r="AK467" s="529"/>
      <c r="AL467" s="529"/>
      <c r="AM467" s="533" t="s">
        <v>4714</v>
      </c>
      <c r="AN467" s="533" t="s">
        <v>2829</v>
      </c>
      <c r="AO467" s="529"/>
      <c r="AP467" s="529"/>
      <c r="AQ467" s="529"/>
      <c r="AR467" s="529"/>
    </row>
    <row r="468" ht="12.75" customHeight="1">
      <c r="A468" s="529"/>
      <c r="B468" s="529"/>
      <c r="C468" s="529"/>
      <c r="D468" s="529"/>
      <c r="E468" s="533" t="s">
        <v>1563</v>
      </c>
      <c r="F468" s="533" t="s">
        <v>1562</v>
      </c>
      <c r="G468" s="529"/>
      <c r="H468" s="529"/>
      <c r="I468" s="529"/>
      <c r="J468" s="529"/>
      <c r="K468" s="529"/>
      <c r="L468" s="529"/>
      <c r="M468" s="529"/>
      <c r="N468" s="529"/>
      <c r="O468" s="529"/>
      <c r="P468" s="529"/>
      <c r="Q468" s="529"/>
      <c r="R468" s="529"/>
      <c r="S468" s="529"/>
      <c r="T468" s="529"/>
      <c r="U468" s="529"/>
      <c r="V468" s="529"/>
      <c r="W468" s="529"/>
      <c r="X468" s="529"/>
      <c r="Y468" s="529"/>
      <c r="Z468" s="529"/>
      <c r="AA468" s="529"/>
      <c r="AB468" s="529"/>
      <c r="AC468" s="529"/>
      <c r="AD468" s="529"/>
      <c r="AE468" s="529"/>
      <c r="AF468" s="529"/>
      <c r="AG468" s="529"/>
      <c r="AH468" s="529"/>
      <c r="AI468" s="529"/>
      <c r="AJ468" s="529"/>
      <c r="AK468" s="529"/>
      <c r="AL468" s="529"/>
      <c r="AM468" s="533" t="s">
        <v>4715</v>
      </c>
      <c r="AN468" s="533" t="s">
        <v>2852</v>
      </c>
      <c r="AO468" s="529"/>
      <c r="AP468" s="529"/>
      <c r="AQ468" s="529"/>
      <c r="AR468" s="529"/>
    </row>
    <row r="469" ht="12.75" customHeight="1">
      <c r="A469" s="529"/>
      <c r="B469" s="529"/>
      <c r="C469" s="529"/>
      <c r="D469" s="529"/>
      <c r="E469" s="533" t="s">
        <v>1627</v>
      </c>
      <c r="F469" s="533" t="s">
        <v>1626</v>
      </c>
      <c r="G469" s="529"/>
      <c r="H469" s="529"/>
      <c r="I469" s="529"/>
      <c r="J469" s="529"/>
      <c r="K469" s="529"/>
      <c r="L469" s="529"/>
      <c r="M469" s="529"/>
      <c r="N469" s="529"/>
      <c r="O469" s="529"/>
      <c r="P469" s="529"/>
      <c r="Q469" s="529"/>
      <c r="R469" s="529"/>
      <c r="S469" s="529"/>
      <c r="T469" s="529"/>
      <c r="U469" s="529"/>
      <c r="V469" s="529"/>
      <c r="W469" s="529"/>
      <c r="X469" s="529"/>
      <c r="Y469" s="529"/>
      <c r="Z469" s="529"/>
      <c r="AA469" s="529"/>
      <c r="AB469" s="529"/>
      <c r="AC469" s="529"/>
      <c r="AD469" s="529"/>
      <c r="AE469" s="529"/>
      <c r="AF469" s="529"/>
      <c r="AG469" s="529"/>
      <c r="AH469" s="529"/>
      <c r="AI469" s="529"/>
      <c r="AJ469" s="529"/>
      <c r="AK469" s="529"/>
      <c r="AL469" s="529"/>
      <c r="AM469" s="533" t="s">
        <v>4716</v>
      </c>
      <c r="AN469" s="533" t="s">
        <v>2875</v>
      </c>
      <c r="AO469" s="529"/>
      <c r="AP469" s="529"/>
      <c r="AQ469" s="529"/>
      <c r="AR469" s="529"/>
    </row>
    <row r="470" ht="12.75" customHeight="1">
      <c r="A470" s="529"/>
      <c r="B470" s="529"/>
      <c r="C470" s="529"/>
      <c r="D470" s="529"/>
      <c r="E470" s="533" t="s">
        <v>1690</v>
      </c>
      <c r="F470" s="533" t="s">
        <v>1689</v>
      </c>
      <c r="G470" s="529"/>
      <c r="H470" s="529"/>
      <c r="I470" s="529"/>
      <c r="J470" s="529"/>
      <c r="K470" s="529"/>
      <c r="L470" s="529"/>
      <c r="M470" s="529"/>
      <c r="N470" s="529"/>
      <c r="O470" s="529"/>
      <c r="P470" s="529"/>
      <c r="Q470" s="529"/>
      <c r="R470" s="529"/>
      <c r="S470" s="529"/>
      <c r="T470" s="529"/>
      <c r="U470" s="529"/>
      <c r="V470" s="529"/>
      <c r="W470" s="529"/>
      <c r="X470" s="529"/>
      <c r="Y470" s="529"/>
      <c r="Z470" s="529"/>
      <c r="AA470" s="529"/>
      <c r="AB470" s="529"/>
      <c r="AC470" s="529"/>
      <c r="AD470" s="529"/>
      <c r="AE470" s="529"/>
      <c r="AF470" s="529"/>
      <c r="AG470" s="529"/>
      <c r="AH470" s="529"/>
      <c r="AI470" s="529"/>
      <c r="AJ470" s="529"/>
      <c r="AK470" s="529"/>
      <c r="AL470" s="529"/>
      <c r="AM470" s="533" t="s">
        <v>4717</v>
      </c>
      <c r="AN470" s="533" t="s">
        <v>2896</v>
      </c>
      <c r="AO470" s="529"/>
      <c r="AP470" s="529"/>
      <c r="AQ470" s="529"/>
      <c r="AR470" s="529"/>
    </row>
    <row r="471" ht="12.75" customHeight="1">
      <c r="A471" s="529"/>
      <c r="B471" s="529"/>
      <c r="C471" s="529"/>
      <c r="D471" s="529"/>
      <c r="E471" s="533" t="s">
        <v>1751</v>
      </c>
      <c r="F471" s="533" t="s">
        <v>1750</v>
      </c>
      <c r="G471" s="529"/>
      <c r="H471" s="529"/>
      <c r="I471" s="529"/>
      <c r="J471" s="529"/>
      <c r="K471" s="529"/>
      <c r="L471" s="529"/>
      <c r="M471" s="529"/>
      <c r="N471" s="529"/>
      <c r="O471" s="529"/>
      <c r="P471" s="529"/>
      <c r="Q471" s="529"/>
      <c r="R471" s="529"/>
      <c r="S471" s="529"/>
      <c r="T471" s="529"/>
      <c r="U471" s="529"/>
      <c r="V471" s="529"/>
      <c r="W471" s="529"/>
      <c r="X471" s="529"/>
      <c r="Y471" s="529"/>
      <c r="Z471" s="529"/>
      <c r="AA471" s="529"/>
      <c r="AB471" s="529"/>
      <c r="AC471" s="529"/>
      <c r="AD471" s="529"/>
      <c r="AE471" s="529"/>
      <c r="AF471" s="529"/>
      <c r="AG471" s="529"/>
      <c r="AH471" s="529"/>
      <c r="AI471" s="529"/>
      <c r="AJ471" s="529"/>
      <c r="AK471" s="529"/>
      <c r="AL471" s="529"/>
      <c r="AM471" s="533" t="s">
        <v>4718</v>
      </c>
      <c r="AN471" s="533" t="s">
        <v>2916</v>
      </c>
      <c r="AO471" s="529"/>
      <c r="AP471" s="529"/>
      <c r="AQ471" s="529"/>
      <c r="AR471" s="529"/>
    </row>
    <row r="472" ht="12.75" customHeight="1">
      <c r="A472" s="529"/>
      <c r="B472" s="529"/>
      <c r="C472" s="529"/>
      <c r="D472" s="529"/>
      <c r="E472" s="533" t="s">
        <v>1813</v>
      </c>
      <c r="F472" s="533" t="s">
        <v>1812</v>
      </c>
      <c r="G472" s="529"/>
      <c r="H472" s="529"/>
      <c r="I472" s="529"/>
      <c r="J472" s="529"/>
      <c r="K472" s="529"/>
      <c r="L472" s="529"/>
      <c r="M472" s="529"/>
      <c r="N472" s="529"/>
      <c r="O472" s="529"/>
      <c r="P472" s="529"/>
      <c r="Q472" s="529"/>
      <c r="R472" s="529"/>
      <c r="S472" s="529"/>
      <c r="T472" s="529"/>
      <c r="U472" s="529"/>
      <c r="V472" s="529"/>
      <c r="W472" s="529"/>
      <c r="X472" s="529"/>
      <c r="Y472" s="529"/>
      <c r="Z472" s="529"/>
      <c r="AA472" s="529"/>
      <c r="AB472" s="529"/>
      <c r="AC472" s="529"/>
      <c r="AD472" s="529"/>
      <c r="AE472" s="529"/>
      <c r="AF472" s="529"/>
      <c r="AG472" s="529"/>
      <c r="AH472" s="529"/>
      <c r="AI472" s="529"/>
      <c r="AJ472" s="529"/>
      <c r="AK472" s="529"/>
      <c r="AL472" s="529"/>
      <c r="AM472" s="533" t="s">
        <v>4719</v>
      </c>
      <c r="AN472" s="533" t="s">
        <v>2933</v>
      </c>
      <c r="AO472" s="529"/>
      <c r="AP472" s="529"/>
      <c r="AQ472" s="529"/>
      <c r="AR472" s="529"/>
    </row>
    <row r="473" ht="12.75" customHeight="1">
      <c r="A473" s="529"/>
      <c r="B473" s="529"/>
      <c r="C473" s="529"/>
      <c r="D473" s="529"/>
      <c r="E473" s="533" t="s">
        <v>4720</v>
      </c>
      <c r="F473" s="533" t="s">
        <v>4721</v>
      </c>
      <c r="G473" s="529"/>
      <c r="H473" s="529"/>
      <c r="I473" s="529"/>
      <c r="J473" s="529"/>
      <c r="K473" s="529"/>
      <c r="L473" s="529"/>
      <c r="M473" s="529"/>
      <c r="N473" s="529"/>
      <c r="O473" s="529"/>
      <c r="P473" s="529"/>
      <c r="Q473" s="529"/>
      <c r="R473" s="529"/>
      <c r="S473" s="529"/>
      <c r="T473" s="529"/>
      <c r="U473" s="529"/>
      <c r="V473" s="529"/>
      <c r="W473" s="529"/>
      <c r="X473" s="529"/>
      <c r="Y473" s="529"/>
      <c r="Z473" s="529"/>
      <c r="AA473" s="529"/>
      <c r="AB473" s="529"/>
      <c r="AC473" s="529"/>
      <c r="AD473" s="529"/>
      <c r="AE473" s="529"/>
      <c r="AF473" s="529"/>
      <c r="AG473" s="529"/>
      <c r="AH473" s="529"/>
      <c r="AI473" s="529"/>
      <c r="AJ473" s="529"/>
      <c r="AK473" s="529"/>
      <c r="AL473" s="529"/>
      <c r="AM473" s="533" t="s">
        <v>4722</v>
      </c>
      <c r="AN473" s="533" t="s">
        <v>2949</v>
      </c>
      <c r="AO473" s="529"/>
      <c r="AP473" s="529"/>
      <c r="AQ473" s="529"/>
      <c r="AR473" s="529"/>
    </row>
    <row r="474" ht="12.75" customHeight="1">
      <c r="A474" s="529"/>
      <c r="B474" s="529"/>
      <c r="C474" s="529"/>
      <c r="D474" s="529"/>
      <c r="E474" s="533" t="s">
        <v>4723</v>
      </c>
      <c r="F474" s="533" t="s">
        <v>4724</v>
      </c>
      <c r="G474" s="529"/>
      <c r="H474" s="529"/>
      <c r="I474" s="529"/>
      <c r="J474" s="529"/>
      <c r="K474" s="529"/>
      <c r="L474" s="529"/>
      <c r="M474" s="529"/>
      <c r="N474" s="529"/>
      <c r="O474" s="529"/>
      <c r="P474" s="529"/>
      <c r="Q474" s="529"/>
      <c r="R474" s="529"/>
      <c r="S474" s="529"/>
      <c r="T474" s="529"/>
      <c r="U474" s="529"/>
      <c r="V474" s="529"/>
      <c r="W474" s="529"/>
      <c r="X474" s="529"/>
      <c r="Y474" s="529"/>
      <c r="Z474" s="529"/>
      <c r="AA474" s="529"/>
      <c r="AB474" s="529"/>
      <c r="AC474" s="529"/>
      <c r="AD474" s="529"/>
      <c r="AE474" s="529"/>
      <c r="AF474" s="529"/>
      <c r="AG474" s="529"/>
      <c r="AH474" s="529"/>
      <c r="AI474" s="529"/>
      <c r="AJ474" s="529"/>
      <c r="AK474" s="529"/>
      <c r="AL474" s="529"/>
      <c r="AM474" s="533" t="s">
        <v>4725</v>
      </c>
      <c r="AN474" s="533" t="s">
        <v>897</v>
      </c>
      <c r="AO474" s="529"/>
      <c r="AP474" s="529"/>
      <c r="AQ474" s="529"/>
      <c r="AR474" s="529"/>
    </row>
    <row r="475" ht="12.75" customHeight="1">
      <c r="A475" s="529"/>
      <c r="B475" s="529"/>
      <c r="C475" s="529"/>
      <c r="D475" s="529"/>
      <c r="E475" s="533" t="s">
        <v>4726</v>
      </c>
      <c r="F475" s="533" t="s">
        <v>4727</v>
      </c>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529"/>
      <c r="AF475" s="529"/>
      <c r="AG475" s="529"/>
      <c r="AH475" s="529"/>
      <c r="AI475" s="529"/>
      <c r="AJ475" s="529"/>
      <c r="AK475" s="529"/>
      <c r="AL475" s="529"/>
      <c r="AM475" s="533" t="s">
        <v>4728</v>
      </c>
      <c r="AN475" s="533" t="s">
        <v>977</v>
      </c>
      <c r="AO475" s="529"/>
      <c r="AP475" s="529"/>
      <c r="AQ475" s="529"/>
      <c r="AR475" s="529"/>
    </row>
    <row r="476" ht="12.75" customHeight="1">
      <c r="A476" s="529"/>
      <c r="B476" s="529"/>
      <c r="C476" s="529"/>
      <c r="D476" s="529"/>
      <c r="E476" s="533" t="s">
        <v>4729</v>
      </c>
      <c r="F476" s="533" t="s">
        <v>4730</v>
      </c>
      <c r="G476" s="529"/>
      <c r="H476" s="529"/>
      <c r="I476" s="529"/>
      <c r="J476" s="529"/>
      <c r="K476" s="529"/>
      <c r="L476" s="529"/>
      <c r="M476" s="529"/>
      <c r="N476" s="529"/>
      <c r="O476" s="529"/>
      <c r="P476" s="529"/>
      <c r="Q476" s="529"/>
      <c r="R476" s="529"/>
      <c r="S476" s="529"/>
      <c r="T476" s="529"/>
      <c r="U476" s="529"/>
      <c r="V476" s="529"/>
      <c r="W476" s="529"/>
      <c r="X476" s="529"/>
      <c r="Y476" s="529"/>
      <c r="Z476" s="529"/>
      <c r="AA476" s="529"/>
      <c r="AB476" s="529"/>
      <c r="AC476" s="529"/>
      <c r="AD476" s="529"/>
      <c r="AE476" s="529"/>
      <c r="AF476" s="529"/>
      <c r="AG476" s="529"/>
      <c r="AH476" s="529"/>
      <c r="AI476" s="529"/>
      <c r="AJ476" s="529"/>
      <c r="AK476" s="529"/>
      <c r="AL476" s="529"/>
      <c r="AM476" s="533" t="s">
        <v>4731</v>
      </c>
      <c r="AN476" s="533" t="s">
        <v>1057</v>
      </c>
      <c r="AO476" s="529"/>
      <c r="AP476" s="529"/>
      <c r="AQ476" s="529"/>
      <c r="AR476" s="529"/>
    </row>
    <row r="477" ht="12.75" customHeight="1">
      <c r="A477" s="529"/>
      <c r="B477" s="529"/>
      <c r="C477" s="529"/>
      <c r="D477" s="529"/>
      <c r="E477" s="533" t="s">
        <v>4732</v>
      </c>
      <c r="F477" s="533" t="s">
        <v>4733</v>
      </c>
      <c r="G477" s="529"/>
      <c r="H477" s="529"/>
      <c r="I477" s="529"/>
      <c r="J477" s="529"/>
      <c r="K477" s="529"/>
      <c r="L477" s="529"/>
      <c r="M477" s="529"/>
      <c r="N477" s="529"/>
      <c r="O477" s="529"/>
      <c r="P477" s="529"/>
      <c r="Q477" s="529"/>
      <c r="R477" s="529"/>
      <c r="S477" s="529"/>
      <c r="T477" s="529"/>
      <c r="U477" s="529"/>
      <c r="V477" s="529"/>
      <c r="W477" s="529"/>
      <c r="X477" s="529"/>
      <c r="Y477" s="529"/>
      <c r="Z477" s="529"/>
      <c r="AA477" s="529"/>
      <c r="AB477" s="529"/>
      <c r="AC477" s="529"/>
      <c r="AD477" s="529"/>
      <c r="AE477" s="529"/>
      <c r="AF477" s="529"/>
      <c r="AG477" s="529"/>
      <c r="AH477" s="529"/>
      <c r="AI477" s="529"/>
      <c r="AJ477" s="529"/>
      <c r="AK477" s="529"/>
      <c r="AL477" s="529"/>
      <c r="AM477" s="533" t="s">
        <v>4734</v>
      </c>
      <c r="AN477" s="533" t="s">
        <v>1137</v>
      </c>
      <c r="AO477" s="529"/>
      <c r="AP477" s="529"/>
      <c r="AQ477" s="529"/>
      <c r="AR477" s="529"/>
    </row>
    <row r="478" ht="12.75" customHeight="1">
      <c r="A478" s="529"/>
      <c r="B478" s="529"/>
      <c r="C478" s="529"/>
      <c r="D478" s="529"/>
      <c r="E478" s="533" t="s">
        <v>4735</v>
      </c>
      <c r="F478" s="533" t="s">
        <v>4736</v>
      </c>
      <c r="G478" s="529"/>
      <c r="H478" s="529"/>
      <c r="I478" s="529"/>
      <c r="J478" s="529"/>
      <c r="K478" s="529"/>
      <c r="L478" s="529"/>
      <c r="M478" s="529"/>
      <c r="N478" s="529"/>
      <c r="O478" s="529"/>
      <c r="P478" s="529"/>
      <c r="Q478" s="529"/>
      <c r="R478" s="529"/>
      <c r="S478" s="529"/>
      <c r="T478" s="529"/>
      <c r="U478" s="529"/>
      <c r="V478" s="529"/>
      <c r="W478" s="529"/>
      <c r="X478" s="529"/>
      <c r="Y478" s="529"/>
      <c r="Z478" s="529"/>
      <c r="AA478" s="529"/>
      <c r="AB478" s="529"/>
      <c r="AC478" s="529"/>
      <c r="AD478" s="529"/>
      <c r="AE478" s="529"/>
      <c r="AF478" s="529"/>
      <c r="AG478" s="529"/>
      <c r="AH478" s="529"/>
      <c r="AI478" s="529"/>
      <c r="AJ478" s="529"/>
      <c r="AK478" s="529"/>
      <c r="AL478" s="529"/>
      <c r="AM478" s="533" t="s">
        <v>4737</v>
      </c>
      <c r="AN478" s="533" t="s">
        <v>1215</v>
      </c>
      <c r="AO478" s="529"/>
      <c r="AP478" s="529"/>
      <c r="AQ478" s="529"/>
      <c r="AR478" s="529"/>
    </row>
    <row r="479" ht="12.75" customHeight="1">
      <c r="A479" s="529"/>
      <c r="B479" s="529"/>
      <c r="C479" s="529"/>
      <c r="D479" s="529"/>
      <c r="E479" s="533" t="s">
        <v>1875</v>
      </c>
      <c r="F479" s="533" t="s">
        <v>1874</v>
      </c>
      <c r="G479" s="529"/>
      <c r="H479" s="529"/>
      <c r="I479" s="529"/>
      <c r="J479" s="529"/>
      <c r="K479" s="529"/>
      <c r="L479" s="529"/>
      <c r="M479" s="529"/>
      <c r="N479" s="529"/>
      <c r="O479" s="529"/>
      <c r="P479" s="529"/>
      <c r="Q479" s="529"/>
      <c r="R479" s="529"/>
      <c r="S479" s="529"/>
      <c r="T479" s="529"/>
      <c r="U479" s="529"/>
      <c r="V479" s="529"/>
      <c r="W479" s="529"/>
      <c r="X479" s="529"/>
      <c r="Y479" s="529"/>
      <c r="Z479" s="529"/>
      <c r="AA479" s="529"/>
      <c r="AB479" s="529"/>
      <c r="AC479" s="529"/>
      <c r="AD479" s="529"/>
      <c r="AE479" s="529"/>
      <c r="AF479" s="529"/>
      <c r="AG479" s="529"/>
      <c r="AH479" s="529"/>
      <c r="AI479" s="529"/>
      <c r="AJ479" s="529"/>
      <c r="AK479" s="529"/>
      <c r="AL479" s="529"/>
      <c r="AM479" s="533" t="s">
        <v>4738</v>
      </c>
      <c r="AN479" s="533" t="s">
        <v>1290</v>
      </c>
      <c r="AO479" s="529"/>
      <c r="AP479" s="529"/>
      <c r="AQ479" s="529"/>
      <c r="AR479" s="529"/>
    </row>
    <row r="480" ht="12.75" customHeight="1">
      <c r="A480" s="529"/>
      <c r="B480" s="529"/>
      <c r="C480" s="529"/>
      <c r="D480" s="529"/>
      <c r="E480" s="533" t="s">
        <v>4739</v>
      </c>
      <c r="F480" s="533" t="s">
        <v>4740</v>
      </c>
      <c r="G480" s="529"/>
      <c r="H480" s="529"/>
      <c r="I480" s="529"/>
      <c r="J480" s="529"/>
      <c r="K480" s="529"/>
      <c r="L480" s="529"/>
      <c r="M480" s="529"/>
      <c r="N480" s="529"/>
      <c r="O480" s="529"/>
      <c r="P480" s="529"/>
      <c r="Q480" s="529"/>
      <c r="R480" s="529"/>
      <c r="S480" s="529"/>
      <c r="T480" s="529"/>
      <c r="U480" s="529"/>
      <c r="V480" s="529"/>
      <c r="W480" s="529"/>
      <c r="X480" s="529"/>
      <c r="Y480" s="529"/>
      <c r="Z480" s="529"/>
      <c r="AA480" s="529"/>
      <c r="AB480" s="529"/>
      <c r="AC480" s="529"/>
      <c r="AD480" s="529"/>
      <c r="AE480" s="529"/>
      <c r="AF480" s="529"/>
      <c r="AG480" s="529"/>
      <c r="AH480" s="529"/>
      <c r="AI480" s="529"/>
      <c r="AJ480" s="529"/>
      <c r="AK480" s="529"/>
      <c r="AL480" s="529"/>
      <c r="AM480" s="533" t="s">
        <v>4741</v>
      </c>
      <c r="AN480" s="533" t="s">
        <v>1363</v>
      </c>
      <c r="AO480" s="529"/>
      <c r="AP480" s="529"/>
      <c r="AQ480" s="529"/>
      <c r="AR480" s="529"/>
    </row>
    <row r="481" ht="12.75" customHeight="1">
      <c r="A481" s="529"/>
      <c r="B481" s="529"/>
      <c r="C481" s="529"/>
      <c r="D481" s="529"/>
      <c r="E481" s="533" t="s">
        <v>4742</v>
      </c>
      <c r="F481" s="533" t="s">
        <v>4743</v>
      </c>
      <c r="G481" s="529"/>
      <c r="H481" s="529"/>
      <c r="I481" s="529"/>
      <c r="J481" s="529"/>
      <c r="K481" s="529"/>
      <c r="L481" s="529"/>
      <c r="M481" s="529"/>
      <c r="N481" s="529"/>
      <c r="O481" s="529"/>
      <c r="P481" s="529"/>
      <c r="Q481" s="529"/>
      <c r="R481" s="529"/>
      <c r="S481" s="529"/>
      <c r="T481" s="529"/>
      <c r="U481" s="529"/>
      <c r="V481" s="529"/>
      <c r="W481" s="529"/>
      <c r="X481" s="529"/>
      <c r="Y481" s="529"/>
      <c r="Z481" s="529"/>
      <c r="AA481" s="529"/>
      <c r="AB481" s="529"/>
      <c r="AC481" s="529"/>
      <c r="AD481" s="529"/>
      <c r="AE481" s="529"/>
      <c r="AF481" s="529"/>
      <c r="AG481" s="529"/>
      <c r="AH481" s="529"/>
      <c r="AI481" s="529"/>
      <c r="AJ481" s="529"/>
      <c r="AK481" s="529"/>
      <c r="AL481" s="529"/>
      <c r="AM481" s="533" t="s">
        <v>4744</v>
      </c>
      <c r="AN481" s="533" t="s">
        <v>1435</v>
      </c>
      <c r="AO481" s="529"/>
      <c r="AP481" s="529"/>
      <c r="AQ481" s="529"/>
      <c r="AR481" s="529"/>
    </row>
    <row r="482" ht="12.75" customHeight="1">
      <c r="A482" s="529"/>
      <c r="B482" s="529"/>
      <c r="C482" s="529"/>
      <c r="D482" s="529"/>
      <c r="E482" s="533" t="s">
        <v>4745</v>
      </c>
      <c r="F482" s="533" t="s">
        <v>4746</v>
      </c>
      <c r="G482" s="529"/>
      <c r="H482" s="529"/>
      <c r="I482" s="529"/>
      <c r="J482" s="529"/>
      <c r="K482" s="529"/>
      <c r="L482" s="529"/>
      <c r="M482" s="529"/>
      <c r="N482" s="529"/>
      <c r="O482" s="529"/>
      <c r="P482" s="529"/>
      <c r="Q482" s="529"/>
      <c r="R482" s="529"/>
      <c r="S482" s="529"/>
      <c r="T482" s="529"/>
      <c r="U482" s="529"/>
      <c r="V482" s="529"/>
      <c r="W482" s="529"/>
      <c r="X482" s="529"/>
      <c r="Y482" s="529"/>
      <c r="Z482" s="529"/>
      <c r="AA482" s="529"/>
      <c r="AB482" s="529"/>
      <c r="AC482" s="529"/>
      <c r="AD482" s="529"/>
      <c r="AE482" s="529"/>
      <c r="AF482" s="529"/>
      <c r="AG482" s="529"/>
      <c r="AH482" s="529"/>
      <c r="AI482" s="529"/>
      <c r="AJ482" s="529"/>
      <c r="AK482" s="529"/>
      <c r="AL482" s="529"/>
      <c r="AM482" s="533" t="s">
        <v>4747</v>
      </c>
      <c r="AN482" s="533" t="s">
        <v>1504</v>
      </c>
      <c r="AO482" s="529"/>
      <c r="AP482" s="529"/>
      <c r="AQ482" s="529"/>
      <c r="AR482" s="529"/>
    </row>
    <row r="483" ht="12.75" customHeight="1">
      <c r="A483" s="529"/>
      <c r="B483" s="529"/>
      <c r="C483" s="529"/>
      <c r="D483" s="529"/>
      <c r="E483" s="533" t="s">
        <v>4748</v>
      </c>
      <c r="F483" s="533" t="s">
        <v>4749</v>
      </c>
      <c r="G483" s="529"/>
      <c r="H483" s="529"/>
      <c r="I483" s="529"/>
      <c r="J483" s="529"/>
      <c r="K483" s="529"/>
      <c r="L483" s="529"/>
      <c r="M483" s="529"/>
      <c r="N483" s="529"/>
      <c r="O483" s="529"/>
      <c r="P483" s="529"/>
      <c r="Q483" s="529"/>
      <c r="R483" s="529"/>
      <c r="S483" s="529"/>
      <c r="T483" s="529"/>
      <c r="U483" s="529"/>
      <c r="V483" s="529"/>
      <c r="W483" s="529"/>
      <c r="X483" s="529"/>
      <c r="Y483" s="529"/>
      <c r="Z483" s="529"/>
      <c r="AA483" s="529"/>
      <c r="AB483" s="529"/>
      <c r="AC483" s="529"/>
      <c r="AD483" s="529"/>
      <c r="AE483" s="529"/>
      <c r="AF483" s="529"/>
      <c r="AG483" s="529"/>
      <c r="AH483" s="529"/>
      <c r="AI483" s="529"/>
      <c r="AJ483" s="529"/>
      <c r="AK483" s="529"/>
      <c r="AL483" s="529"/>
      <c r="AM483" s="533" t="s">
        <v>4750</v>
      </c>
      <c r="AN483" s="533" t="s">
        <v>1570</v>
      </c>
      <c r="AO483" s="529"/>
      <c r="AP483" s="529"/>
      <c r="AQ483" s="529"/>
      <c r="AR483" s="529"/>
    </row>
    <row r="484" ht="12.75" customHeight="1">
      <c r="A484" s="529"/>
      <c r="B484" s="529"/>
      <c r="C484" s="529"/>
      <c r="D484" s="529"/>
      <c r="E484" s="533" t="s">
        <v>4751</v>
      </c>
      <c r="F484" s="533" t="s">
        <v>4752</v>
      </c>
      <c r="G484" s="529"/>
      <c r="H484" s="529"/>
      <c r="I484" s="529"/>
      <c r="J484" s="529"/>
      <c r="K484" s="529"/>
      <c r="L484" s="529"/>
      <c r="M484" s="529"/>
      <c r="N484" s="529"/>
      <c r="O484" s="529"/>
      <c r="P484" s="529"/>
      <c r="Q484" s="529"/>
      <c r="R484" s="529"/>
      <c r="S484" s="529"/>
      <c r="T484" s="529"/>
      <c r="U484" s="529"/>
      <c r="V484" s="529"/>
      <c r="W484" s="529"/>
      <c r="X484" s="529"/>
      <c r="Y484" s="529"/>
      <c r="Z484" s="529"/>
      <c r="AA484" s="529"/>
      <c r="AB484" s="529"/>
      <c r="AC484" s="529"/>
      <c r="AD484" s="529"/>
      <c r="AE484" s="529"/>
      <c r="AF484" s="529"/>
      <c r="AG484" s="529"/>
      <c r="AH484" s="529"/>
      <c r="AI484" s="529"/>
      <c r="AJ484" s="529"/>
      <c r="AK484" s="529"/>
      <c r="AL484" s="529"/>
      <c r="AM484" s="533" t="s">
        <v>4753</v>
      </c>
      <c r="AN484" s="533" t="s">
        <v>1634</v>
      </c>
      <c r="AO484" s="529"/>
      <c r="AP484" s="529"/>
      <c r="AQ484" s="529"/>
      <c r="AR484" s="529"/>
    </row>
    <row r="485" ht="12.75" customHeight="1">
      <c r="A485" s="529"/>
      <c r="B485" s="529"/>
      <c r="C485" s="529"/>
      <c r="D485" s="529"/>
      <c r="E485" s="533" t="s">
        <v>1936</v>
      </c>
      <c r="F485" s="533" t="s">
        <v>1935</v>
      </c>
      <c r="G485" s="529"/>
      <c r="H485" s="529"/>
      <c r="I485" s="529"/>
      <c r="J485" s="529"/>
      <c r="K485" s="529"/>
      <c r="L485" s="529"/>
      <c r="M485" s="529"/>
      <c r="N485" s="529"/>
      <c r="O485" s="529"/>
      <c r="P485" s="529"/>
      <c r="Q485" s="529"/>
      <c r="R485" s="529"/>
      <c r="S485" s="529"/>
      <c r="T485" s="529"/>
      <c r="U485" s="529"/>
      <c r="V485" s="529"/>
      <c r="W485" s="529"/>
      <c r="X485" s="529"/>
      <c r="Y485" s="529"/>
      <c r="Z485" s="529"/>
      <c r="AA485" s="529"/>
      <c r="AB485" s="529"/>
      <c r="AC485" s="529"/>
      <c r="AD485" s="529"/>
      <c r="AE485" s="529"/>
      <c r="AF485" s="529"/>
      <c r="AG485" s="529"/>
      <c r="AH485" s="529"/>
      <c r="AI485" s="529"/>
      <c r="AJ485" s="529"/>
      <c r="AK485" s="529"/>
      <c r="AL485" s="529"/>
      <c r="AM485" s="533" t="s">
        <v>4754</v>
      </c>
      <c r="AN485" s="533" t="s">
        <v>1697</v>
      </c>
      <c r="AO485" s="529"/>
      <c r="AP485" s="529"/>
      <c r="AQ485" s="529"/>
      <c r="AR485" s="529"/>
    </row>
    <row r="486" ht="12.75" customHeight="1">
      <c r="A486" s="529"/>
      <c r="B486" s="529"/>
      <c r="C486" s="529"/>
      <c r="D486" s="529"/>
      <c r="E486" s="533" t="s">
        <v>4755</v>
      </c>
      <c r="F486" s="533" t="s">
        <v>4756</v>
      </c>
      <c r="G486" s="529"/>
      <c r="H486" s="529"/>
      <c r="I486" s="529"/>
      <c r="J486" s="529"/>
      <c r="K486" s="529"/>
      <c r="L486" s="529"/>
      <c r="M486" s="529"/>
      <c r="N486" s="529"/>
      <c r="O486" s="529"/>
      <c r="P486" s="529"/>
      <c r="Q486" s="529"/>
      <c r="R486" s="529"/>
      <c r="S486" s="529"/>
      <c r="T486" s="529"/>
      <c r="U486" s="529"/>
      <c r="V486" s="529"/>
      <c r="W486" s="529"/>
      <c r="X486" s="529"/>
      <c r="Y486" s="529"/>
      <c r="Z486" s="529"/>
      <c r="AA486" s="529"/>
      <c r="AB486" s="529"/>
      <c r="AC486" s="529"/>
      <c r="AD486" s="529"/>
      <c r="AE486" s="529"/>
      <c r="AF486" s="529"/>
      <c r="AG486" s="529"/>
      <c r="AH486" s="529"/>
      <c r="AI486" s="529"/>
      <c r="AJ486" s="529"/>
      <c r="AK486" s="529"/>
      <c r="AL486" s="529"/>
      <c r="AM486" s="533" t="s">
        <v>4757</v>
      </c>
      <c r="AN486" s="533" t="s">
        <v>1758</v>
      </c>
      <c r="AO486" s="529"/>
      <c r="AP486" s="529"/>
      <c r="AQ486" s="529"/>
      <c r="AR486" s="529"/>
    </row>
    <row r="487" ht="12.75" customHeight="1">
      <c r="A487" s="529"/>
      <c r="B487" s="529"/>
      <c r="C487" s="529"/>
      <c r="D487" s="529"/>
      <c r="E487" s="533" t="s">
        <v>1997</v>
      </c>
      <c r="F487" s="533" t="s">
        <v>1996</v>
      </c>
      <c r="G487" s="529"/>
      <c r="H487" s="529"/>
      <c r="I487" s="529"/>
      <c r="J487" s="529"/>
      <c r="K487" s="529"/>
      <c r="L487" s="529"/>
      <c r="M487" s="529"/>
      <c r="N487" s="529"/>
      <c r="O487" s="529"/>
      <c r="P487" s="529"/>
      <c r="Q487" s="529"/>
      <c r="R487" s="529"/>
      <c r="S487" s="529"/>
      <c r="T487" s="529"/>
      <c r="U487" s="529"/>
      <c r="V487" s="529"/>
      <c r="W487" s="529"/>
      <c r="X487" s="529"/>
      <c r="Y487" s="529"/>
      <c r="Z487" s="529"/>
      <c r="AA487" s="529"/>
      <c r="AB487" s="529"/>
      <c r="AC487" s="529"/>
      <c r="AD487" s="529"/>
      <c r="AE487" s="529"/>
      <c r="AF487" s="529"/>
      <c r="AG487" s="529"/>
      <c r="AH487" s="529"/>
      <c r="AI487" s="529"/>
      <c r="AJ487" s="529"/>
      <c r="AK487" s="529"/>
      <c r="AL487" s="529"/>
      <c r="AM487" s="533" t="s">
        <v>4758</v>
      </c>
      <c r="AN487" s="533" t="s">
        <v>1820</v>
      </c>
      <c r="AO487" s="529"/>
      <c r="AP487" s="529"/>
      <c r="AQ487" s="529"/>
      <c r="AR487" s="529"/>
    </row>
    <row r="488" ht="12.75" customHeight="1">
      <c r="A488" s="529"/>
      <c r="B488" s="529"/>
      <c r="C488" s="529"/>
      <c r="D488" s="529"/>
      <c r="E488" s="533" t="s">
        <v>2057</v>
      </c>
      <c r="F488" s="533" t="s">
        <v>2056</v>
      </c>
      <c r="G488" s="529"/>
      <c r="H488" s="529"/>
      <c r="I488" s="529"/>
      <c r="J488" s="529"/>
      <c r="K488" s="529"/>
      <c r="L488" s="529"/>
      <c r="M488" s="529"/>
      <c r="N488" s="529"/>
      <c r="O488" s="529"/>
      <c r="P488" s="529"/>
      <c r="Q488" s="529"/>
      <c r="R488" s="529"/>
      <c r="S488" s="529"/>
      <c r="T488" s="529"/>
      <c r="U488" s="529"/>
      <c r="V488" s="529"/>
      <c r="W488" s="529"/>
      <c r="X488" s="529"/>
      <c r="Y488" s="529"/>
      <c r="Z488" s="529"/>
      <c r="AA488" s="529"/>
      <c r="AB488" s="529"/>
      <c r="AC488" s="529"/>
      <c r="AD488" s="529"/>
      <c r="AE488" s="529"/>
      <c r="AF488" s="529"/>
      <c r="AG488" s="529"/>
      <c r="AH488" s="529"/>
      <c r="AI488" s="529"/>
      <c r="AJ488" s="529"/>
      <c r="AK488" s="529"/>
      <c r="AL488" s="529"/>
      <c r="AM488" s="533" t="s">
        <v>4759</v>
      </c>
      <c r="AN488" s="533" t="s">
        <v>1882</v>
      </c>
      <c r="AO488" s="529"/>
      <c r="AP488" s="529"/>
      <c r="AQ488" s="529"/>
      <c r="AR488" s="529"/>
    </row>
    <row r="489" ht="12.75" customHeight="1">
      <c r="A489" s="529"/>
      <c r="B489" s="529"/>
      <c r="C489" s="529"/>
      <c r="D489" s="529"/>
      <c r="E489" s="533" t="s">
        <v>2115</v>
      </c>
      <c r="F489" s="533" t="s">
        <v>2114</v>
      </c>
      <c r="G489" s="529"/>
      <c r="H489" s="529"/>
      <c r="I489" s="529"/>
      <c r="J489" s="529"/>
      <c r="K489" s="529"/>
      <c r="L489" s="529"/>
      <c r="M489" s="529"/>
      <c r="N489" s="529"/>
      <c r="O489" s="529"/>
      <c r="P489" s="529"/>
      <c r="Q489" s="529"/>
      <c r="R489" s="529"/>
      <c r="S489" s="529"/>
      <c r="T489" s="529"/>
      <c r="U489" s="529"/>
      <c r="V489" s="529"/>
      <c r="W489" s="529"/>
      <c r="X489" s="529"/>
      <c r="Y489" s="529"/>
      <c r="Z489" s="529"/>
      <c r="AA489" s="529"/>
      <c r="AB489" s="529"/>
      <c r="AC489" s="529"/>
      <c r="AD489" s="529"/>
      <c r="AE489" s="529"/>
      <c r="AF489" s="529"/>
      <c r="AG489" s="529"/>
      <c r="AH489" s="529"/>
      <c r="AI489" s="529"/>
      <c r="AJ489" s="529"/>
      <c r="AK489" s="529"/>
      <c r="AL489" s="529"/>
      <c r="AM489" s="533" t="s">
        <v>4760</v>
      </c>
      <c r="AN489" s="533" t="s">
        <v>1943</v>
      </c>
      <c r="AO489" s="529"/>
      <c r="AP489" s="529"/>
      <c r="AQ489" s="529"/>
      <c r="AR489" s="529"/>
    </row>
    <row r="490" ht="12.75" customHeight="1">
      <c r="A490" s="529"/>
      <c r="B490" s="529"/>
      <c r="C490" s="529"/>
      <c r="D490" s="529"/>
      <c r="E490" s="533" t="s">
        <v>4761</v>
      </c>
      <c r="F490" s="533" t="s">
        <v>4762</v>
      </c>
      <c r="G490" s="529"/>
      <c r="H490" s="529"/>
      <c r="I490" s="529"/>
      <c r="J490" s="529"/>
      <c r="K490" s="529"/>
      <c r="L490" s="529"/>
      <c r="M490" s="529"/>
      <c r="N490" s="529"/>
      <c r="O490" s="529"/>
      <c r="P490" s="529"/>
      <c r="Q490" s="529"/>
      <c r="R490" s="529"/>
      <c r="S490" s="529"/>
      <c r="T490" s="529"/>
      <c r="U490" s="529"/>
      <c r="V490" s="529"/>
      <c r="W490" s="529"/>
      <c r="X490" s="529"/>
      <c r="Y490" s="529"/>
      <c r="Z490" s="529"/>
      <c r="AA490" s="529"/>
      <c r="AB490" s="529"/>
      <c r="AC490" s="529"/>
      <c r="AD490" s="529"/>
      <c r="AE490" s="529"/>
      <c r="AF490" s="529"/>
      <c r="AG490" s="529"/>
      <c r="AH490" s="529"/>
      <c r="AI490" s="529"/>
      <c r="AJ490" s="529"/>
      <c r="AK490" s="529"/>
      <c r="AL490" s="529"/>
      <c r="AM490" s="533" t="s">
        <v>4763</v>
      </c>
      <c r="AN490" s="533" t="s">
        <v>2004</v>
      </c>
      <c r="AO490" s="529"/>
      <c r="AP490" s="529"/>
      <c r="AQ490" s="529"/>
      <c r="AR490" s="529"/>
    </row>
    <row r="491" ht="12.75" customHeight="1">
      <c r="A491" s="529"/>
      <c r="B491" s="529"/>
      <c r="C491" s="529"/>
      <c r="D491" s="529"/>
      <c r="E491" s="533" t="s">
        <v>2170</v>
      </c>
      <c r="F491" s="533" t="s">
        <v>2169</v>
      </c>
      <c r="G491" s="529"/>
      <c r="H491" s="529"/>
      <c r="I491" s="529"/>
      <c r="J491" s="529"/>
      <c r="K491" s="529"/>
      <c r="L491" s="529"/>
      <c r="M491" s="529"/>
      <c r="N491" s="529"/>
      <c r="O491" s="529"/>
      <c r="P491" s="529"/>
      <c r="Q491" s="529"/>
      <c r="R491" s="529"/>
      <c r="S491" s="529"/>
      <c r="T491" s="529"/>
      <c r="U491" s="529"/>
      <c r="V491" s="529"/>
      <c r="W491" s="529"/>
      <c r="X491" s="529"/>
      <c r="Y491" s="529"/>
      <c r="Z491" s="529"/>
      <c r="AA491" s="529"/>
      <c r="AB491" s="529"/>
      <c r="AC491" s="529"/>
      <c r="AD491" s="529"/>
      <c r="AE491" s="529"/>
      <c r="AF491" s="529"/>
      <c r="AG491" s="529"/>
      <c r="AH491" s="529"/>
      <c r="AI491" s="529"/>
      <c r="AJ491" s="529"/>
      <c r="AK491" s="529"/>
      <c r="AL491" s="529"/>
      <c r="AM491" s="533" t="s">
        <v>4764</v>
      </c>
      <c r="AN491" s="533" t="s">
        <v>2064</v>
      </c>
      <c r="AO491" s="529"/>
      <c r="AP491" s="529"/>
      <c r="AQ491" s="529"/>
      <c r="AR491" s="529"/>
    </row>
    <row r="492" ht="12.75" customHeight="1">
      <c r="A492" s="529"/>
      <c r="B492" s="529"/>
      <c r="C492" s="529"/>
      <c r="D492" s="529"/>
      <c r="E492" s="533" t="s">
        <v>4765</v>
      </c>
      <c r="F492" s="533" t="s">
        <v>4766</v>
      </c>
      <c r="G492" s="529"/>
      <c r="H492" s="529"/>
      <c r="I492" s="529"/>
      <c r="J492" s="529"/>
      <c r="K492" s="529"/>
      <c r="L492" s="529"/>
      <c r="M492" s="529"/>
      <c r="N492" s="529"/>
      <c r="O492" s="529"/>
      <c r="P492" s="529"/>
      <c r="Q492" s="529"/>
      <c r="R492" s="529"/>
      <c r="S492" s="529"/>
      <c r="T492" s="529"/>
      <c r="U492" s="529"/>
      <c r="V492" s="529"/>
      <c r="W492" s="529"/>
      <c r="X492" s="529"/>
      <c r="Y492" s="529"/>
      <c r="Z492" s="529"/>
      <c r="AA492" s="529"/>
      <c r="AB492" s="529"/>
      <c r="AC492" s="529"/>
      <c r="AD492" s="529"/>
      <c r="AE492" s="529"/>
      <c r="AF492" s="529"/>
      <c r="AG492" s="529"/>
      <c r="AH492" s="529"/>
      <c r="AI492" s="529"/>
      <c r="AJ492" s="529"/>
      <c r="AK492" s="529"/>
      <c r="AL492" s="529"/>
      <c r="AM492" s="533" t="s">
        <v>4767</v>
      </c>
      <c r="AN492" s="533" t="s">
        <v>2122</v>
      </c>
      <c r="AO492" s="529"/>
      <c r="AP492" s="529"/>
      <c r="AQ492" s="529"/>
      <c r="AR492" s="529"/>
    </row>
    <row r="493" ht="12.75" customHeight="1">
      <c r="A493" s="529"/>
      <c r="B493" s="529"/>
      <c r="C493" s="529"/>
      <c r="D493" s="529"/>
      <c r="E493" s="533" t="s">
        <v>4768</v>
      </c>
      <c r="F493" s="533" t="s">
        <v>4769</v>
      </c>
      <c r="G493" s="529"/>
      <c r="H493" s="529"/>
      <c r="I493" s="529"/>
      <c r="J493" s="529"/>
      <c r="K493" s="529"/>
      <c r="L493" s="529"/>
      <c r="M493" s="529"/>
      <c r="N493" s="529"/>
      <c r="O493" s="529"/>
      <c r="P493" s="529"/>
      <c r="Q493" s="529"/>
      <c r="R493" s="529"/>
      <c r="S493" s="529"/>
      <c r="T493" s="529"/>
      <c r="U493" s="529"/>
      <c r="V493" s="529"/>
      <c r="W493" s="529"/>
      <c r="X493" s="529"/>
      <c r="Y493" s="529"/>
      <c r="Z493" s="529"/>
      <c r="AA493" s="529"/>
      <c r="AB493" s="529"/>
      <c r="AC493" s="529"/>
      <c r="AD493" s="529"/>
      <c r="AE493" s="529"/>
      <c r="AF493" s="529"/>
      <c r="AG493" s="529"/>
      <c r="AH493" s="529"/>
      <c r="AI493" s="529"/>
      <c r="AJ493" s="529"/>
      <c r="AK493" s="529"/>
      <c r="AL493" s="529"/>
      <c r="AM493" s="533" t="s">
        <v>4770</v>
      </c>
      <c r="AN493" s="533" t="s">
        <v>2177</v>
      </c>
      <c r="AO493" s="529"/>
      <c r="AP493" s="529"/>
      <c r="AQ493" s="529"/>
      <c r="AR493" s="529"/>
    </row>
    <row r="494" ht="12.75" customHeight="1">
      <c r="A494" s="529"/>
      <c r="B494" s="529"/>
      <c r="C494" s="529"/>
      <c r="D494" s="529"/>
      <c r="E494" s="533" t="s">
        <v>2220</v>
      </c>
      <c r="F494" s="533" t="s">
        <v>2219</v>
      </c>
      <c r="G494" s="529"/>
      <c r="H494" s="529"/>
      <c r="I494" s="529"/>
      <c r="J494" s="529"/>
      <c r="K494" s="529"/>
      <c r="L494" s="529"/>
      <c r="M494" s="529"/>
      <c r="N494" s="529"/>
      <c r="O494" s="529"/>
      <c r="P494" s="529"/>
      <c r="Q494" s="529"/>
      <c r="R494" s="529"/>
      <c r="S494" s="529"/>
      <c r="T494" s="529"/>
      <c r="U494" s="529"/>
      <c r="V494" s="529"/>
      <c r="W494" s="529"/>
      <c r="X494" s="529"/>
      <c r="Y494" s="529"/>
      <c r="Z494" s="529"/>
      <c r="AA494" s="529"/>
      <c r="AB494" s="529"/>
      <c r="AC494" s="529"/>
      <c r="AD494" s="529"/>
      <c r="AE494" s="529"/>
      <c r="AF494" s="529"/>
      <c r="AG494" s="529"/>
      <c r="AH494" s="529"/>
      <c r="AI494" s="529"/>
      <c r="AJ494" s="529"/>
      <c r="AK494" s="529"/>
      <c r="AL494" s="529"/>
      <c r="AM494" s="533" t="s">
        <v>4771</v>
      </c>
      <c r="AN494" s="533" t="s">
        <v>2227</v>
      </c>
      <c r="AO494" s="529"/>
      <c r="AP494" s="529"/>
      <c r="AQ494" s="529"/>
      <c r="AR494" s="529"/>
    </row>
    <row r="495" ht="12.75" customHeight="1">
      <c r="A495" s="529"/>
      <c r="B495" s="529"/>
      <c r="C495" s="529"/>
      <c r="D495" s="529"/>
      <c r="E495" s="533" t="s">
        <v>4772</v>
      </c>
      <c r="F495" s="533" t="s">
        <v>4773</v>
      </c>
      <c r="G495" s="529"/>
      <c r="H495" s="529"/>
      <c r="I495" s="529"/>
      <c r="J495" s="529"/>
      <c r="K495" s="529"/>
      <c r="L495" s="529"/>
      <c r="M495" s="529"/>
      <c r="N495" s="529"/>
      <c r="O495" s="529"/>
      <c r="P495" s="529"/>
      <c r="Q495" s="529"/>
      <c r="R495" s="529"/>
      <c r="S495" s="529"/>
      <c r="T495" s="529"/>
      <c r="U495" s="529"/>
      <c r="V495" s="529"/>
      <c r="W495" s="529"/>
      <c r="X495" s="529"/>
      <c r="Y495" s="529"/>
      <c r="Z495" s="529"/>
      <c r="AA495" s="529"/>
      <c r="AB495" s="529"/>
      <c r="AC495" s="529"/>
      <c r="AD495" s="529"/>
      <c r="AE495" s="529"/>
      <c r="AF495" s="529"/>
      <c r="AG495" s="529"/>
      <c r="AH495" s="529"/>
      <c r="AI495" s="529"/>
      <c r="AJ495" s="529"/>
      <c r="AK495" s="529"/>
      <c r="AL495" s="529"/>
      <c r="AM495" s="533" t="s">
        <v>4774</v>
      </c>
      <c r="AN495" s="533" t="s">
        <v>2276</v>
      </c>
      <c r="AO495" s="529"/>
      <c r="AP495" s="529"/>
      <c r="AQ495" s="529"/>
      <c r="AR495" s="529"/>
    </row>
    <row r="496" ht="12.75" customHeight="1">
      <c r="A496" s="529"/>
      <c r="B496" s="529"/>
      <c r="C496" s="529"/>
      <c r="D496" s="529"/>
      <c r="E496" s="533" t="s">
        <v>2269</v>
      </c>
      <c r="F496" s="533" t="s">
        <v>2268</v>
      </c>
      <c r="G496" s="529"/>
      <c r="H496" s="529"/>
      <c r="I496" s="529"/>
      <c r="J496" s="529"/>
      <c r="K496" s="529"/>
      <c r="L496" s="529"/>
      <c r="M496" s="529"/>
      <c r="N496" s="529"/>
      <c r="O496" s="529"/>
      <c r="P496" s="529"/>
      <c r="Q496" s="529"/>
      <c r="R496" s="529"/>
      <c r="S496" s="529"/>
      <c r="T496" s="529"/>
      <c r="U496" s="529"/>
      <c r="V496" s="529"/>
      <c r="W496" s="529"/>
      <c r="X496" s="529"/>
      <c r="Y496" s="529"/>
      <c r="Z496" s="529"/>
      <c r="AA496" s="529"/>
      <c r="AB496" s="529"/>
      <c r="AC496" s="529"/>
      <c r="AD496" s="529"/>
      <c r="AE496" s="529"/>
      <c r="AF496" s="529"/>
      <c r="AG496" s="529"/>
      <c r="AH496" s="529"/>
      <c r="AI496" s="529"/>
      <c r="AJ496" s="529"/>
      <c r="AK496" s="529"/>
      <c r="AL496" s="529"/>
      <c r="AM496" s="533" t="s">
        <v>4775</v>
      </c>
      <c r="AN496" s="533" t="s">
        <v>2324</v>
      </c>
      <c r="AO496" s="529"/>
      <c r="AP496" s="529"/>
      <c r="AQ496" s="529"/>
      <c r="AR496" s="529"/>
    </row>
    <row r="497" ht="12.75" customHeight="1">
      <c r="A497" s="529"/>
      <c r="B497" s="529"/>
      <c r="C497" s="529"/>
      <c r="D497" s="529"/>
      <c r="E497" s="533" t="s">
        <v>4776</v>
      </c>
      <c r="F497" s="533" t="s">
        <v>4777</v>
      </c>
      <c r="G497" s="529"/>
      <c r="H497" s="529"/>
      <c r="I497" s="529"/>
      <c r="J497" s="529"/>
      <c r="K497" s="529"/>
      <c r="L497" s="529"/>
      <c r="M497" s="529"/>
      <c r="N497" s="529"/>
      <c r="O497" s="529"/>
      <c r="P497" s="529"/>
      <c r="Q497" s="529"/>
      <c r="R497" s="529"/>
      <c r="S497" s="529"/>
      <c r="T497" s="529"/>
      <c r="U497" s="529"/>
      <c r="V497" s="529"/>
      <c r="W497" s="529"/>
      <c r="X497" s="529"/>
      <c r="Y497" s="529"/>
      <c r="Z497" s="529"/>
      <c r="AA497" s="529"/>
      <c r="AB497" s="529"/>
      <c r="AC497" s="529"/>
      <c r="AD497" s="529"/>
      <c r="AE497" s="529"/>
      <c r="AF497" s="529"/>
      <c r="AG497" s="529"/>
      <c r="AH497" s="529"/>
      <c r="AI497" s="529"/>
      <c r="AJ497" s="529"/>
      <c r="AK497" s="529"/>
      <c r="AL497" s="529"/>
      <c r="AM497" s="533" t="s">
        <v>4778</v>
      </c>
      <c r="AN497" s="533" t="s">
        <v>2370</v>
      </c>
      <c r="AO497" s="529"/>
      <c r="AP497" s="529"/>
      <c r="AQ497" s="529"/>
      <c r="AR497" s="529"/>
    </row>
    <row r="498" ht="12.75" customHeight="1">
      <c r="A498" s="529"/>
      <c r="B498" s="529"/>
      <c r="C498" s="529"/>
      <c r="D498" s="529"/>
      <c r="E498" s="533" t="s">
        <v>4779</v>
      </c>
      <c r="F498" s="533" t="s">
        <v>4780</v>
      </c>
      <c r="G498" s="529"/>
      <c r="H498" s="529"/>
      <c r="I498" s="529"/>
      <c r="J498" s="529"/>
      <c r="K498" s="529"/>
      <c r="L498" s="529"/>
      <c r="M498" s="529"/>
      <c r="N498" s="529"/>
      <c r="O498" s="529"/>
      <c r="P498" s="529"/>
      <c r="Q498" s="529"/>
      <c r="R498" s="529"/>
      <c r="S498" s="529"/>
      <c r="T498" s="529"/>
      <c r="U498" s="529"/>
      <c r="V498" s="529"/>
      <c r="W498" s="529"/>
      <c r="X498" s="529"/>
      <c r="Y498" s="529"/>
      <c r="Z498" s="529"/>
      <c r="AA498" s="529"/>
      <c r="AB498" s="529"/>
      <c r="AC498" s="529"/>
      <c r="AD498" s="529"/>
      <c r="AE498" s="529"/>
      <c r="AF498" s="529"/>
      <c r="AG498" s="529"/>
      <c r="AH498" s="529"/>
      <c r="AI498" s="529"/>
      <c r="AJ498" s="529"/>
      <c r="AK498" s="529"/>
      <c r="AL498" s="529"/>
      <c r="AM498" s="533" t="s">
        <v>4781</v>
      </c>
      <c r="AN498" s="533" t="s">
        <v>2416</v>
      </c>
      <c r="AO498" s="529"/>
      <c r="AP498" s="529"/>
      <c r="AQ498" s="529"/>
      <c r="AR498" s="529"/>
    </row>
    <row r="499" ht="12.75" customHeight="1">
      <c r="A499" s="529"/>
      <c r="B499" s="529"/>
      <c r="C499" s="529"/>
      <c r="D499" s="529"/>
      <c r="E499" s="533" t="s">
        <v>4782</v>
      </c>
      <c r="F499" s="533" t="s">
        <v>4783</v>
      </c>
      <c r="G499" s="529"/>
      <c r="H499" s="529"/>
      <c r="I499" s="529"/>
      <c r="J499" s="529"/>
      <c r="K499" s="529"/>
      <c r="L499" s="529"/>
      <c r="M499" s="529"/>
      <c r="N499" s="529"/>
      <c r="O499" s="529"/>
      <c r="P499" s="529"/>
      <c r="Q499" s="529"/>
      <c r="R499" s="529"/>
      <c r="S499" s="529"/>
      <c r="T499" s="529"/>
      <c r="U499" s="529"/>
      <c r="V499" s="529"/>
      <c r="W499" s="529"/>
      <c r="X499" s="529"/>
      <c r="Y499" s="529"/>
      <c r="Z499" s="529"/>
      <c r="AA499" s="529"/>
      <c r="AB499" s="529"/>
      <c r="AC499" s="529"/>
      <c r="AD499" s="529"/>
      <c r="AE499" s="529"/>
      <c r="AF499" s="529"/>
      <c r="AG499" s="529"/>
      <c r="AH499" s="529"/>
      <c r="AI499" s="529"/>
      <c r="AJ499" s="529"/>
      <c r="AK499" s="529"/>
      <c r="AL499" s="529"/>
      <c r="AM499" s="533" t="s">
        <v>4784</v>
      </c>
      <c r="AN499" s="533">
        <v>10201.0</v>
      </c>
      <c r="AO499" s="529"/>
      <c r="AP499" s="529"/>
      <c r="AQ499" s="529"/>
      <c r="AR499" s="529"/>
    </row>
    <row r="500" ht="12.75" customHeight="1">
      <c r="A500" s="529"/>
      <c r="B500" s="529"/>
      <c r="C500" s="529"/>
      <c r="D500" s="529"/>
      <c r="E500" s="533" t="s">
        <v>4785</v>
      </c>
      <c r="F500" s="533" t="s">
        <v>4786</v>
      </c>
      <c r="G500" s="529"/>
      <c r="H500" s="529"/>
      <c r="I500" s="529"/>
      <c r="J500" s="529"/>
      <c r="K500" s="529"/>
      <c r="L500" s="529"/>
      <c r="M500" s="529"/>
      <c r="N500" s="529"/>
      <c r="O500" s="529"/>
      <c r="P500" s="529"/>
      <c r="Q500" s="529"/>
      <c r="R500" s="529"/>
      <c r="S500" s="529"/>
      <c r="T500" s="529"/>
      <c r="U500" s="529"/>
      <c r="V500" s="529"/>
      <c r="W500" s="529"/>
      <c r="X500" s="529"/>
      <c r="Y500" s="529"/>
      <c r="Z500" s="529"/>
      <c r="AA500" s="529"/>
      <c r="AB500" s="529"/>
      <c r="AC500" s="529"/>
      <c r="AD500" s="529"/>
      <c r="AE500" s="529"/>
      <c r="AF500" s="529"/>
      <c r="AG500" s="529"/>
      <c r="AH500" s="529"/>
      <c r="AI500" s="529"/>
      <c r="AJ500" s="529"/>
      <c r="AK500" s="529"/>
      <c r="AL500" s="529"/>
      <c r="AM500" s="533" t="s">
        <v>4787</v>
      </c>
      <c r="AN500" s="533">
        <v>10202.0</v>
      </c>
      <c r="AO500" s="529"/>
      <c r="AP500" s="529"/>
      <c r="AQ500" s="529"/>
      <c r="AR500" s="529"/>
    </row>
    <row r="501" ht="12.75" customHeight="1">
      <c r="A501" s="529"/>
      <c r="B501" s="529"/>
      <c r="C501" s="529"/>
      <c r="D501" s="529"/>
      <c r="E501" s="533" t="s">
        <v>4788</v>
      </c>
      <c r="F501" s="533" t="s">
        <v>4789</v>
      </c>
      <c r="G501" s="529"/>
      <c r="H501" s="529"/>
      <c r="I501" s="529"/>
      <c r="J501" s="529"/>
      <c r="K501" s="529"/>
      <c r="L501" s="529"/>
      <c r="M501" s="529"/>
      <c r="N501" s="529"/>
      <c r="O501" s="529"/>
      <c r="P501" s="529"/>
      <c r="Q501" s="529"/>
      <c r="R501" s="529"/>
      <c r="S501" s="529"/>
      <c r="T501" s="529"/>
      <c r="U501" s="529"/>
      <c r="V501" s="529"/>
      <c r="W501" s="529"/>
      <c r="X501" s="529"/>
      <c r="Y501" s="529"/>
      <c r="Z501" s="529"/>
      <c r="AA501" s="529"/>
      <c r="AB501" s="529"/>
      <c r="AC501" s="529"/>
      <c r="AD501" s="529"/>
      <c r="AE501" s="529"/>
      <c r="AF501" s="529"/>
      <c r="AG501" s="529"/>
      <c r="AH501" s="529"/>
      <c r="AI501" s="529"/>
      <c r="AJ501" s="529"/>
      <c r="AK501" s="529"/>
      <c r="AL501" s="529"/>
      <c r="AM501" s="533" t="s">
        <v>4790</v>
      </c>
      <c r="AN501" s="533">
        <v>10203.0</v>
      </c>
      <c r="AO501" s="529"/>
      <c r="AP501" s="529"/>
      <c r="AQ501" s="529"/>
      <c r="AR501" s="529"/>
    </row>
    <row r="502" ht="12.75" customHeight="1">
      <c r="A502" s="529"/>
      <c r="B502" s="529"/>
      <c r="C502" s="529"/>
      <c r="D502" s="529"/>
      <c r="E502" s="533" t="s">
        <v>4791</v>
      </c>
      <c r="F502" s="533" t="s">
        <v>4792</v>
      </c>
      <c r="G502" s="529"/>
      <c r="H502" s="529"/>
      <c r="I502" s="529"/>
      <c r="J502" s="529"/>
      <c r="K502" s="529"/>
      <c r="L502" s="529"/>
      <c r="M502" s="529"/>
      <c r="N502" s="529"/>
      <c r="O502" s="529"/>
      <c r="P502" s="529"/>
      <c r="Q502" s="529"/>
      <c r="R502" s="529"/>
      <c r="S502" s="529"/>
      <c r="T502" s="529"/>
      <c r="U502" s="529"/>
      <c r="V502" s="529"/>
      <c r="W502" s="529"/>
      <c r="X502" s="529"/>
      <c r="Y502" s="529"/>
      <c r="Z502" s="529"/>
      <c r="AA502" s="529"/>
      <c r="AB502" s="529"/>
      <c r="AC502" s="529"/>
      <c r="AD502" s="529"/>
      <c r="AE502" s="529"/>
      <c r="AF502" s="529"/>
      <c r="AG502" s="529"/>
      <c r="AH502" s="529"/>
      <c r="AI502" s="529"/>
      <c r="AJ502" s="529"/>
      <c r="AK502" s="529"/>
      <c r="AL502" s="529"/>
      <c r="AM502" s="533" t="s">
        <v>4793</v>
      </c>
      <c r="AN502" s="533">
        <v>10204.0</v>
      </c>
      <c r="AO502" s="529"/>
      <c r="AP502" s="529"/>
      <c r="AQ502" s="529"/>
      <c r="AR502" s="529"/>
    </row>
    <row r="503" ht="12.75" customHeight="1">
      <c r="A503" s="529"/>
      <c r="B503" s="529"/>
      <c r="C503" s="529"/>
      <c r="D503" s="529"/>
      <c r="E503" s="533" t="s">
        <v>4794</v>
      </c>
      <c r="F503" s="533" t="s">
        <v>4795</v>
      </c>
      <c r="G503" s="529"/>
      <c r="H503" s="529"/>
      <c r="I503" s="529"/>
      <c r="J503" s="529"/>
      <c r="K503" s="529"/>
      <c r="L503" s="529"/>
      <c r="M503" s="529"/>
      <c r="N503" s="529"/>
      <c r="O503" s="529"/>
      <c r="P503" s="529"/>
      <c r="Q503" s="529"/>
      <c r="R503" s="529"/>
      <c r="S503" s="529"/>
      <c r="T503" s="529"/>
      <c r="U503" s="529"/>
      <c r="V503" s="529"/>
      <c r="W503" s="529"/>
      <c r="X503" s="529"/>
      <c r="Y503" s="529"/>
      <c r="Z503" s="529"/>
      <c r="AA503" s="529"/>
      <c r="AB503" s="529"/>
      <c r="AC503" s="529"/>
      <c r="AD503" s="529"/>
      <c r="AE503" s="529"/>
      <c r="AF503" s="529"/>
      <c r="AG503" s="529"/>
      <c r="AH503" s="529"/>
      <c r="AI503" s="529"/>
      <c r="AJ503" s="529"/>
      <c r="AK503" s="529"/>
      <c r="AL503" s="529"/>
      <c r="AM503" s="533" t="s">
        <v>4796</v>
      </c>
      <c r="AN503" s="533">
        <v>10205.0</v>
      </c>
      <c r="AO503" s="529"/>
      <c r="AP503" s="529"/>
      <c r="AQ503" s="529"/>
      <c r="AR503" s="529"/>
    </row>
    <row r="504" ht="12.75" customHeight="1">
      <c r="A504" s="529"/>
      <c r="B504" s="529"/>
      <c r="C504" s="529"/>
      <c r="D504" s="529"/>
      <c r="E504" s="533" t="s">
        <v>4797</v>
      </c>
      <c r="F504" s="533" t="s">
        <v>4798</v>
      </c>
      <c r="G504" s="529"/>
      <c r="H504" s="529"/>
      <c r="I504" s="529"/>
      <c r="J504" s="529"/>
      <c r="K504" s="529"/>
      <c r="L504" s="529"/>
      <c r="M504" s="529"/>
      <c r="N504" s="529"/>
      <c r="O504" s="529"/>
      <c r="P504" s="529"/>
      <c r="Q504" s="529"/>
      <c r="R504" s="529"/>
      <c r="S504" s="529"/>
      <c r="T504" s="529"/>
      <c r="U504" s="529"/>
      <c r="V504" s="529"/>
      <c r="W504" s="529"/>
      <c r="X504" s="529"/>
      <c r="Y504" s="529"/>
      <c r="Z504" s="529"/>
      <c r="AA504" s="529"/>
      <c r="AB504" s="529"/>
      <c r="AC504" s="529"/>
      <c r="AD504" s="529"/>
      <c r="AE504" s="529"/>
      <c r="AF504" s="529"/>
      <c r="AG504" s="529"/>
      <c r="AH504" s="529"/>
      <c r="AI504" s="529"/>
      <c r="AJ504" s="529"/>
      <c r="AK504" s="529"/>
      <c r="AL504" s="529"/>
      <c r="AM504" s="533" t="s">
        <v>4799</v>
      </c>
      <c r="AN504" s="533">
        <v>10206.0</v>
      </c>
      <c r="AO504" s="529"/>
      <c r="AP504" s="529"/>
      <c r="AQ504" s="529"/>
      <c r="AR504" s="529"/>
    </row>
    <row r="505" ht="12.75" customHeight="1">
      <c r="A505" s="529"/>
      <c r="B505" s="529"/>
      <c r="C505" s="529"/>
      <c r="D505" s="529"/>
      <c r="E505" s="533" t="s">
        <v>4800</v>
      </c>
      <c r="F505" s="533" t="s">
        <v>4801</v>
      </c>
      <c r="G505" s="529"/>
      <c r="H505" s="529"/>
      <c r="I505" s="529"/>
      <c r="J505" s="529"/>
      <c r="K505" s="529"/>
      <c r="L505" s="529"/>
      <c r="M505" s="529"/>
      <c r="N505" s="529"/>
      <c r="O505" s="529"/>
      <c r="P505" s="529"/>
      <c r="Q505" s="529"/>
      <c r="R505" s="529"/>
      <c r="S505" s="529"/>
      <c r="T505" s="529"/>
      <c r="U505" s="529"/>
      <c r="V505" s="529"/>
      <c r="W505" s="529"/>
      <c r="X505" s="529"/>
      <c r="Y505" s="529"/>
      <c r="Z505" s="529"/>
      <c r="AA505" s="529"/>
      <c r="AB505" s="529"/>
      <c r="AC505" s="529"/>
      <c r="AD505" s="529"/>
      <c r="AE505" s="529"/>
      <c r="AF505" s="529"/>
      <c r="AG505" s="529"/>
      <c r="AH505" s="529"/>
      <c r="AI505" s="529"/>
      <c r="AJ505" s="529"/>
      <c r="AK505" s="529"/>
      <c r="AL505" s="529"/>
      <c r="AM505" s="533" t="s">
        <v>4802</v>
      </c>
      <c r="AN505" s="533">
        <v>10207.0</v>
      </c>
      <c r="AO505" s="529"/>
      <c r="AP505" s="529"/>
      <c r="AQ505" s="529"/>
      <c r="AR505" s="529"/>
    </row>
    <row r="506" ht="12.75" customHeight="1">
      <c r="A506" s="529"/>
      <c r="B506" s="529"/>
      <c r="C506" s="529"/>
      <c r="D506" s="529"/>
      <c r="E506" s="533" t="s">
        <v>4803</v>
      </c>
      <c r="F506" s="533" t="s">
        <v>4804</v>
      </c>
      <c r="G506" s="529"/>
      <c r="H506" s="529"/>
      <c r="I506" s="529"/>
      <c r="J506" s="529"/>
      <c r="K506" s="529"/>
      <c r="L506" s="529"/>
      <c r="M506" s="529"/>
      <c r="N506" s="529"/>
      <c r="O506" s="529"/>
      <c r="P506" s="529"/>
      <c r="Q506" s="529"/>
      <c r="R506" s="529"/>
      <c r="S506" s="529"/>
      <c r="T506" s="529"/>
      <c r="U506" s="529"/>
      <c r="V506" s="529"/>
      <c r="W506" s="529"/>
      <c r="X506" s="529"/>
      <c r="Y506" s="529"/>
      <c r="Z506" s="529"/>
      <c r="AA506" s="529"/>
      <c r="AB506" s="529"/>
      <c r="AC506" s="529"/>
      <c r="AD506" s="529"/>
      <c r="AE506" s="529"/>
      <c r="AF506" s="529"/>
      <c r="AG506" s="529"/>
      <c r="AH506" s="529"/>
      <c r="AI506" s="529"/>
      <c r="AJ506" s="529"/>
      <c r="AK506" s="529"/>
      <c r="AL506" s="529"/>
      <c r="AM506" s="533" t="s">
        <v>4805</v>
      </c>
      <c r="AN506" s="533">
        <v>10208.0</v>
      </c>
      <c r="AO506" s="529"/>
      <c r="AP506" s="529"/>
      <c r="AQ506" s="529"/>
      <c r="AR506" s="529"/>
    </row>
    <row r="507" ht="12.75" customHeight="1">
      <c r="A507" s="529"/>
      <c r="B507" s="529"/>
      <c r="C507" s="529"/>
      <c r="D507" s="529"/>
      <c r="E507" s="533" t="s">
        <v>4806</v>
      </c>
      <c r="F507" s="533" t="s">
        <v>4807</v>
      </c>
      <c r="G507" s="529"/>
      <c r="H507" s="529"/>
      <c r="I507" s="529"/>
      <c r="J507" s="529"/>
      <c r="K507" s="529"/>
      <c r="L507" s="529"/>
      <c r="M507" s="529"/>
      <c r="N507" s="529"/>
      <c r="O507" s="529"/>
      <c r="P507" s="529"/>
      <c r="Q507" s="529"/>
      <c r="R507" s="529"/>
      <c r="S507" s="529"/>
      <c r="T507" s="529"/>
      <c r="U507" s="529"/>
      <c r="V507" s="529"/>
      <c r="W507" s="529"/>
      <c r="X507" s="529"/>
      <c r="Y507" s="529"/>
      <c r="Z507" s="529"/>
      <c r="AA507" s="529"/>
      <c r="AB507" s="529"/>
      <c r="AC507" s="529"/>
      <c r="AD507" s="529"/>
      <c r="AE507" s="529"/>
      <c r="AF507" s="529"/>
      <c r="AG507" s="529"/>
      <c r="AH507" s="529"/>
      <c r="AI507" s="529"/>
      <c r="AJ507" s="529"/>
      <c r="AK507" s="529"/>
      <c r="AL507" s="529"/>
      <c r="AM507" s="533" t="s">
        <v>4808</v>
      </c>
      <c r="AN507" s="533">
        <v>10209.0</v>
      </c>
      <c r="AO507" s="529"/>
      <c r="AP507" s="529"/>
      <c r="AQ507" s="529"/>
      <c r="AR507" s="529"/>
    </row>
    <row r="508" ht="12.75" customHeight="1">
      <c r="A508" s="529"/>
      <c r="B508" s="529"/>
      <c r="C508" s="529"/>
      <c r="D508" s="529"/>
      <c r="E508" s="533" t="s">
        <v>4809</v>
      </c>
      <c r="F508" s="533" t="s">
        <v>4810</v>
      </c>
      <c r="G508" s="529"/>
      <c r="H508" s="529"/>
      <c r="I508" s="529"/>
      <c r="J508" s="529"/>
      <c r="K508" s="529"/>
      <c r="L508" s="529"/>
      <c r="M508" s="529"/>
      <c r="N508" s="529"/>
      <c r="O508" s="529"/>
      <c r="P508" s="529"/>
      <c r="Q508" s="529"/>
      <c r="R508" s="529"/>
      <c r="S508" s="529"/>
      <c r="T508" s="529"/>
      <c r="U508" s="529"/>
      <c r="V508" s="529"/>
      <c r="W508" s="529"/>
      <c r="X508" s="529"/>
      <c r="Y508" s="529"/>
      <c r="Z508" s="529"/>
      <c r="AA508" s="529"/>
      <c r="AB508" s="529"/>
      <c r="AC508" s="529"/>
      <c r="AD508" s="529"/>
      <c r="AE508" s="529"/>
      <c r="AF508" s="529"/>
      <c r="AG508" s="529"/>
      <c r="AH508" s="529"/>
      <c r="AI508" s="529"/>
      <c r="AJ508" s="529"/>
      <c r="AK508" s="529"/>
      <c r="AL508" s="529"/>
      <c r="AM508" s="533" t="s">
        <v>4811</v>
      </c>
      <c r="AN508" s="533">
        <v>10210.0</v>
      </c>
      <c r="AO508" s="529"/>
      <c r="AP508" s="529"/>
      <c r="AQ508" s="529"/>
      <c r="AR508" s="529"/>
    </row>
    <row r="509" ht="12.75" customHeight="1">
      <c r="A509" s="529"/>
      <c r="B509" s="529"/>
      <c r="C509" s="529"/>
      <c r="D509" s="529"/>
      <c r="E509" s="533" t="s">
        <v>4812</v>
      </c>
      <c r="F509" s="533" t="s">
        <v>4813</v>
      </c>
      <c r="G509" s="529"/>
      <c r="H509" s="529"/>
      <c r="I509" s="529"/>
      <c r="J509" s="529"/>
      <c r="K509" s="529"/>
      <c r="L509" s="529"/>
      <c r="M509" s="529"/>
      <c r="N509" s="529"/>
      <c r="O509" s="529"/>
      <c r="P509" s="529"/>
      <c r="Q509" s="529"/>
      <c r="R509" s="529"/>
      <c r="S509" s="529"/>
      <c r="T509" s="529"/>
      <c r="U509" s="529"/>
      <c r="V509" s="529"/>
      <c r="W509" s="529"/>
      <c r="X509" s="529"/>
      <c r="Y509" s="529"/>
      <c r="Z509" s="529"/>
      <c r="AA509" s="529"/>
      <c r="AB509" s="529"/>
      <c r="AC509" s="529"/>
      <c r="AD509" s="529"/>
      <c r="AE509" s="529"/>
      <c r="AF509" s="529"/>
      <c r="AG509" s="529"/>
      <c r="AH509" s="529"/>
      <c r="AI509" s="529"/>
      <c r="AJ509" s="529"/>
      <c r="AK509" s="529"/>
      <c r="AL509" s="529"/>
      <c r="AM509" s="533" t="s">
        <v>4814</v>
      </c>
      <c r="AN509" s="533">
        <v>10211.0</v>
      </c>
      <c r="AO509" s="529"/>
      <c r="AP509" s="529"/>
      <c r="AQ509" s="529"/>
      <c r="AR509" s="529"/>
    </row>
    <row r="510" ht="12.75" customHeight="1">
      <c r="A510" s="529"/>
      <c r="B510" s="529"/>
      <c r="C510" s="529"/>
      <c r="D510" s="529"/>
      <c r="E510" s="533" t="s">
        <v>4815</v>
      </c>
      <c r="F510" s="533" t="s">
        <v>4816</v>
      </c>
      <c r="G510" s="529"/>
      <c r="H510" s="529"/>
      <c r="I510" s="529"/>
      <c r="J510" s="529"/>
      <c r="K510" s="529"/>
      <c r="L510" s="529"/>
      <c r="M510" s="529"/>
      <c r="N510" s="529"/>
      <c r="O510" s="529"/>
      <c r="P510" s="529"/>
      <c r="Q510" s="529"/>
      <c r="R510" s="529"/>
      <c r="S510" s="529"/>
      <c r="T510" s="529"/>
      <c r="U510" s="529"/>
      <c r="V510" s="529"/>
      <c r="W510" s="529"/>
      <c r="X510" s="529"/>
      <c r="Y510" s="529"/>
      <c r="Z510" s="529"/>
      <c r="AA510" s="529"/>
      <c r="AB510" s="529"/>
      <c r="AC510" s="529"/>
      <c r="AD510" s="529"/>
      <c r="AE510" s="529"/>
      <c r="AF510" s="529"/>
      <c r="AG510" s="529"/>
      <c r="AH510" s="529"/>
      <c r="AI510" s="529"/>
      <c r="AJ510" s="529"/>
      <c r="AK510" s="529"/>
      <c r="AL510" s="529"/>
      <c r="AM510" s="533" t="s">
        <v>4817</v>
      </c>
      <c r="AN510" s="533">
        <v>10212.0</v>
      </c>
      <c r="AO510" s="529"/>
      <c r="AP510" s="529"/>
      <c r="AQ510" s="529"/>
      <c r="AR510" s="529"/>
    </row>
    <row r="511" ht="12.75" customHeight="1">
      <c r="A511" s="529"/>
      <c r="B511" s="529"/>
      <c r="C511" s="529"/>
      <c r="D511" s="529"/>
      <c r="E511" s="533" t="s">
        <v>4818</v>
      </c>
      <c r="F511" s="533" t="s">
        <v>4819</v>
      </c>
      <c r="G511" s="529"/>
      <c r="H511" s="529"/>
      <c r="I511" s="529"/>
      <c r="J511" s="529"/>
      <c r="K511" s="529"/>
      <c r="L511" s="529"/>
      <c r="M511" s="529"/>
      <c r="N511" s="529"/>
      <c r="O511" s="529"/>
      <c r="P511" s="529"/>
      <c r="Q511" s="529"/>
      <c r="R511" s="529"/>
      <c r="S511" s="529"/>
      <c r="T511" s="529"/>
      <c r="U511" s="529"/>
      <c r="V511" s="529"/>
      <c r="W511" s="529"/>
      <c r="X511" s="529"/>
      <c r="Y511" s="529"/>
      <c r="Z511" s="529"/>
      <c r="AA511" s="529"/>
      <c r="AB511" s="529"/>
      <c r="AC511" s="529"/>
      <c r="AD511" s="529"/>
      <c r="AE511" s="529"/>
      <c r="AF511" s="529"/>
      <c r="AG511" s="529"/>
      <c r="AH511" s="529"/>
      <c r="AI511" s="529"/>
      <c r="AJ511" s="529"/>
      <c r="AK511" s="529"/>
      <c r="AL511" s="529"/>
      <c r="AM511" s="533" t="s">
        <v>4820</v>
      </c>
      <c r="AN511" s="533">
        <v>10344.0</v>
      </c>
      <c r="AO511" s="529"/>
      <c r="AP511" s="529"/>
      <c r="AQ511" s="529"/>
      <c r="AR511" s="529"/>
    </row>
    <row r="512" ht="12.75" customHeight="1">
      <c r="A512" s="529"/>
      <c r="B512" s="529"/>
      <c r="C512" s="529"/>
      <c r="D512" s="529"/>
      <c r="E512" s="533" t="s">
        <v>4821</v>
      </c>
      <c r="F512" s="533" t="s">
        <v>4822</v>
      </c>
      <c r="G512" s="529"/>
      <c r="H512" s="529"/>
      <c r="I512" s="529"/>
      <c r="J512" s="529"/>
      <c r="K512" s="529"/>
      <c r="L512" s="529"/>
      <c r="M512" s="529"/>
      <c r="N512" s="529"/>
      <c r="O512" s="529"/>
      <c r="P512" s="529"/>
      <c r="Q512" s="529"/>
      <c r="R512" s="529"/>
      <c r="S512" s="529"/>
      <c r="T512" s="529"/>
      <c r="U512" s="529"/>
      <c r="V512" s="529"/>
      <c r="W512" s="529"/>
      <c r="X512" s="529"/>
      <c r="Y512" s="529"/>
      <c r="Z512" s="529"/>
      <c r="AA512" s="529"/>
      <c r="AB512" s="529"/>
      <c r="AC512" s="529"/>
      <c r="AD512" s="529"/>
      <c r="AE512" s="529"/>
      <c r="AF512" s="529"/>
      <c r="AG512" s="529"/>
      <c r="AH512" s="529"/>
      <c r="AI512" s="529"/>
      <c r="AJ512" s="529"/>
      <c r="AK512" s="529"/>
      <c r="AL512" s="529"/>
      <c r="AM512" s="533" t="s">
        <v>4823</v>
      </c>
      <c r="AN512" s="533">
        <v>10345.0</v>
      </c>
      <c r="AO512" s="529"/>
      <c r="AP512" s="529"/>
      <c r="AQ512" s="529"/>
      <c r="AR512" s="529"/>
    </row>
    <row r="513" ht="12.75" customHeight="1">
      <c r="A513" s="529"/>
      <c r="B513" s="529"/>
      <c r="C513" s="529"/>
      <c r="D513" s="529"/>
      <c r="E513" s="533" t="s">
        <v>4824</v>
      </c>
      <c r="F513" s="533" t="s">
        <v>4825</v>
      </c>
      <c r="G513" s="529"/>
      <c r="H513" s="529"/>
      <c r="I513" s="529"/>
      <c r="J513" s="529"/>
      <c r="K513" s="529"/>
      <c r="L513" s="529"/>
      <c r="M513" s="529"/>
      <c r="N513" s="529"/>
      <c r="O513" s="529"/>
      <c r="P513" s="529"/>
      <c r="Q513" s="529"/>
      <c r="R513" s="529"/>
      <c r="S513" s="529"/>
      <c r="T513" s="529"/>
      <c r="U513" s="529"/>
      <c r="V513" s="529"/>
      <c r="W513" s="529"/>
      <c r="X513" s="529"/>
      <c r="Y513" s="529"/>
      <c r="Z513" s="529"/>
      <c r="AA513" s="529"/>
      <c r="AB513" s="529"/>
      <c r="AC513" s="529"/>
      <c r="AD513" s="529"/>
      <c r="AE513" s="529"/>
      <c r="AF513" s="529"/>
      <c r="AG513" s="529"/>
      <c r="AH513" s="529"/>
      <c r="AI513" s="529"/>
      <c r="AJ513" s="529"/>
      <c r="AK513" s="529"/>
      <c r="AL513" s="529"/>
      <c r="AM513" s="533" t="s">
        <v>4826</v>
      </c>
      <c r="AN513" s="533">
        <v>10366.0</v>
      </c>
      <c r="AO513" s="529"/>
      <c r="AP513" s="529"/>
      <c r="AQ513" s="529"/>
      <c r="AR513" s="529"/>
    </row>
    <row r="514" ht="12.75" customHeight="1">
      <c r="A514" s="529"/>
      <c r="B514" s="529"/>
      <c r="C514" s="529"/>
      <c r="D514" s="529"/>
      <c r="E514" s="533" t="s">
        <v>4827</v>
      </c>
      <c r="F514" s="533" t="s">
        <v>4828</v>
      </c>
      <c r="G514" s="529"/>
      <c r="H514" s="529"/>
      <c r="I514" s="529"/>
      <c r="J514" s="529"/>
      <c r="K514" s="529"/>
      <c r="L514" s="529"/>
      <c r="M514" s="529"/>
      <c r="N514" s="529"/>
      <c r="O514" s="529"/>
      <c r="P514" s="529"/>
      <c r="Q514" s="529"/>
      <c r="R514" s="529"/>
      <c r="S514" s="529"/>
      <c r="T514" s="529"/>
      <c r="U514" s="529"/>
      <c r="V514" s="529"/>
      <c r="W514" s="529"/>
      <c r="X514" s="529"/>
      <c r="Y514" s="529"/>
      <c r="Z514" s="529"/>
      <c r="AA514" s="529"/>
      <c r="AB514" s="529"/>
      <c r="AC514" s="529"/>
      <c r="AD514" s="529"/>
      <c r="AE514" s="529"/>
      <c r="AF514" s="529"/>
      <c r="AG514" s="529"/>
      <c r="AH514" s="529"/>
      <c r="AI514" s="529"/>
      <c r="AJ514" s="529"/>
      <c r="AK514" s="529"/>
      <c r="AL514" s="529"/>
      <c r="AM514" s="533" t="s">
        <v>4829</v>
      </c>
      <c r="AN514" s="533">
        <v>10367.0</v>
      </c>
      <c r="AO514" s="529"/>
      <c r="AP514" s="529"/>
      <c r="AQ514" s="529"/>
      <c r="AR514" s="529"/>
    </row>
    <row r="515" ht="12.75" customHeight="1">
      <c r="A515" s="529"/>
      <c r="B515" s="529"/>
      <c r="C515" s="529"/>
      <c r="D515" s="529"/>
      <c r="E515" s="533" t="s">
        <v>4830</v>
      </c>
      <c r="F515" s="533" t="s">
        <v>4831</v>
      </c>
      <c r="G515" s="529"/>
      <c r="H515" s="529"/>
      <c r="I515" s="529"/>
      <c r="J515" s="529"/>
      <c r="K515" s="529"/>
      <c r="L515" s="529"/>
      <c r="M515" s="529"/>
      <c r="N515" s="529"/>
      <c r="O515" s="529"/>
      <c r="P515" s="529"/>
      <c r="Q515" s="529"/>
      <c r="R515" s="529"/>
      <c r="S515" s="529"/>
      <c r="T515" s="529"/>
      <c r="U515" s="529"/>
      <c r="V515" s="529"/>
      <c r="W515" s="529"/>
      <c r="X515" s="529"/>
      <c r="Y515" s="529"/>
      <c r="Z515" s="529"/>
      <c r="AA515" s="529"/>
      <c r="AB515" s="529"/>
      <c r="AC515" s="529"/>
      <c r="AD515" s="529"/>
      <c r="AE515" s="529"/>
      <c r="AF515" s="529"/>
      <c r="AG515" s="529"/>
      <c r="AH515" s="529"/>
      <c r="AI515" s="529"/>
      <c r="AJ515" s="529"/>
      <c r="AK515" s="529"/>
      <c r="AL515" s="529"/>
      <c r="AM515" s="533" t="s">
        <v>4832</v>
      </c>
      <c r="AN515" s="533">
        <v>10382.0</v>
      </c>
      <c r="AO515" s="529"/>
      <c r="AP515" s="529"/>
      <c r="AQ515" s="529"/>
      <c r="AR515" s="529"/>
    </row>
    <row r="516" ht="12.75" customHeight="1">
      <c r="A516" s="529"/>
      <c r="B516" s="529"/>
      <c r="C516" s="529"/>
      <c r="D516" s="529"/>
      <c r="E516" s="533" t="s">
        <v>4833</v>
      </c>
      <c r="F516" s="533" t="s">
        <v>4834</v>
      </c>
      <c r="G516" s="529"/>
      <c r="H516" s="529"/>
      <c r="I516" s="529"/>
      <c r="J516" s="529"/>
      <c r="K516" s="529"/>
      <c r="L516" s="529"/>
      <c r="M516" s="529"/>
      <c r="N516" s="529"/>
      <c r="O516" s="529"/>
      <c r="P516" s="529"/>
      <c r="Q516" s="529"/>
      <c r="R516" s="529"/>
      <c r="S516" s="529"/>
      <c r="T516" s="529"/>
      <c r="U516" s="529"/>
      <c r="V516" s="529"/>
      <c r="W516" s="529"/>
      <c r="X516" s="529"/>
      <c r="Y516" s="529"/>
      <c r="Z516" s="529"/>
      <c r="AA516" s="529"/>
      <c r="AB516" s="529"/>
      <c r="AC516" s="529"/>
      <c r="AD516" s="529"/>
      <c r="AE516" s="529"/>
      <c r="AF516" s="529"/>
      <c r="AG516" s="529"/>
      <c r="AH516" s="529"/>
      <c r="AI516" s="529"/>
      <c r="AJ516" s="529"/>
      <c r="AK516" s="529"/>
      <c r="AL516" s="529"/>
      <c r="AM516" s="533" t="s">
        <v>4835</v>
      </c>
      <c r="AN516" s="533">
        <v>10383.0</v>
      </c>
      <c r="AO516" s="529"/>
      <c r="AP516" s="529"/>
      <c r="AQ516" s="529"/>
      <c r="AR516" s="529"/>
    </row>
    <row r="517" ht="12.75" customHeight="1">
      <c r="A517" s="529"/>
      <c r="B517" s="529"/>
      <c r="C517" s="529"/>
      <c r="D517" s="529"/>
      <c r="E517" s="533" t="s">
        <v>4836</v>
      </c>
      <c r="F517" s="533" t="s">
        <v>4837</v>
      </c>
      <c r="G517" s="529"/>
      <c r="H517" s="529"/>
      <c r="I517" s="529"/>
      <c r="J517" s="529"/>
      <c r="K517" s="529"/>
      <c r="L517" s="529"/>
      <c r="M517" s="529"/>
      <c r="N517" s="529"/>
      <c r="O517" s="529"/>
      <c r="P517" s="529"/>
      <c r="Q517" s="529"/>
      <c r="R517" s="529"/>
      <c r="S517" s="529"/>
      <c r="T517" s="529"/>
      <c r="U517" s="529"/>
      <c r="V517" s="529"/>
      <c r="W517" s="529"/>
      <c r="X517" s="529"/>
      <c r="Y517" s="529"/>
      <c r="Z517" s="529"/>
      <c r="AA517" s="529"/>
      <c r="AB517" s="529"/>
      <c r="AC517" s="529"/>
      <c r="AD517" s="529"/>
      <c r="AE517" s="529"/>
      <c r="AF517" s="529"/>
      <c r="AG517" s="529"/>
      <c r="AH517" s="529"/>
      <c r="AI517" s="529"/>
      <c r="AJ517" s="529"/>
      <c r="AK517" s="529"/>
      <c r="AL517" s="529"/>
      <c r="AM517" s="533" t="s">
        <v>4838</v>
      </c>
      <c r="AN517" s="533">
        <v>10384.0</v>
      </c>
      <c r="AO517" s="529"/>
      <c r="AP517" s="529"/>
      <c r="AQ517" s="529"/>
      <c r="AR517" s="529"/>
    </row>
    <row r="518" ht="12.75" customHeight="1">
      <c r="A518" s="529"/>
      <c r="B518" s="529"/>
      <c r="C518" s="529"/>
      <c r="D518" s="529"/>
      <c r="E518" s="533" t="s">
        <v>4839</v>
      </c>
      <c r="F518" s="533" t="s">
        <v>4840</v>
      </c>
      <c r="G518" s="529"/>
      <c r="H518" s="529"/>
      <c r="I518" s="529"/>
      <c r="J518" s="529"/>
      <c r="K518" s="529"/>
      <c r="L518" s="529"/>
      <c r="M518" s="529"/>
      <c r="N518" s="529"/>
      <c r="O518" s="529"/>
      <c r="P518" s="529"/>
      <c r="Q518" s="529"/>
      <c r="R518" s="529"/>
      <c r="S518" s="529"/>
      <c r="T518" s="529"/>
      <c r="U518" s="529"/>
      <c r="V518" s="529"/>
      <c r="W518" s="529"/>
      <c r="X518" s="529"/>
      <c r="Y518" s="529"/>
      <c r="Z518" s="529"/>
      <c r="AA518" s="529"/>
      <c r="AB518" s="529"/>
      <c r="AC518" s="529"/>
      <c r="AD518" s="529"/>
      <c r="AE518" s="529"/>
      <c r="AF518" s="529"/>
      <c r="AG518" s="529"/>
      <c r="AH518" s="529"/>
      <c r="AI518" s="529"/>
      <c r="AJ518" s="529"/>
      <c r="AK518" s="529"/>
      <c r="AL518" s="529"/>
      <c r="AM518" s="533" t="s">
        <v>4841</v>
      </c>
      <c r="AN518" s="533">
        <v>10421.0</v>
      </c>
      <c r="AO518" s="529"/>
      <c r="AP518" s="529"/>
      <c r="AQ518" s="529"/>
      <c r="AR518" s="529"/>
    </row>
    <row r="519" ht="12.75" customHeight="1">
      <c r="A519" s="529"/>
      <c r="B519" s="529"/>
      <c r="C519" s="529"/>
      <c r="D519" s="529"/>
      <c r="E519" s="533" t="s">
        <v>4842</v>
      </c>
      <c r="F519" s="533" t="s">
        <v>4843</v>
      </c>
      <c r="G519" s="529"/>
      <c r="H519" s="529"/>
      <c r="I519" s="529"/>
      <c r="J519" s="529"/>
      <c r="K519" s="529"/>
      <c r="L519" s="529"/>
      <c r="M519" s="529"/>
      <c r="N519" s="529"/>
      <c r="O519" s="529"/>
      <c r="P519" s="529"/>
      <c r="Q519" s="529"/>
      <c r="R519" s="529"/>
      <c r="S519" s="529"/>
      <c r="T519" s="529"/>
      <c r="U519" s="529"/>
      <c r="V519" s="529"/>
      <c r="W519" s="529"/>
      <c r="X519" s="529"/>
      <c r="Y519" s="529"/>
      <c r="Z519" s="529"/>
      <c r="AA519" s="529"/>
      <c r="AB519" s="529"/>
      <c r="AC519" s="529"/>
      <c r="AD519" s="529"/>
      <c r="AE519" s="529"/>
      <c r="AF519" s="529"/>
      <c r="AG519" s="529"/>
      <c r="AH519" s="529"/>
      <c r="AI519" s="529"/>
      <c r="AJ519" s="529"/>
      <c r="AK519" s="529"/>
      <c r="AL519" s="529"/>
      <c r="AM519" s="533" t="s">
        <v>4844</v>
      </c>
      <c r="AN519" s="533">
        <v>10424.0</v>
      </c>
      <c r="AO519" s="529"/>
      <c r="AP519" s="529"/>
      <c r="AQ519" s="529"/>
      <c r="AR519" s="529"/>
    </row>
    <row r="520" ht="12.75" customHeight="1">
      <c r="A520" s="529"/>
      <c r="B520" s="529"/>
      <c r="C520" s="529"/>
      <c r="D520" s="529"/>
      <c r="E520" s="533" t="s">
        <v>4845</v>
      </c>
      <c r="F520" s="533" t="s">
        <v>4846</v>
      </c>
      <c r="G520" s="529"/>
      <c r="H520" s="529"/>
      <c r="I520" s="529"/>
      <c r="J520" s="529"/>
      <c r="K520" s="529"/>
      <c r="L520" s="529"/>
      <c r="M520" s="529"/>
      <c r="N520" s="529"/>
      <c r="O520" s="529"/>
      <c r="P520" s="529"/>
      <c r="Q520" s="529"/>
      <c r="R520" s="529"/>
      <c r="S520" s="529"/>
      <c r="T520" s="529"/>
      <c r="U520" s="529"/>
      <c r="V520" s="529"/>
      <c r="W520" s="529"/>
      <c r="X520" s="529"/>
      <c r="Y520" s="529"/>
      <c r="Z520" s="529"/>
      <c r="AA520" s="529"/>
      <c r="AB520" s="529"/>
      <c r="AC520" s="529"/>
      <c r="AD520" s="529"/>
      <c r="AE520" s="529"/>
      <c r="AF520" s="529"/>
      <c r="AG520" s="529"/>
      <c r="AH520" s="529"/>
      <c r="AI520" s="529"/>
      <c r="AJ520" s="529"/>
      <c r="AK520" s="529"/>
      <c r="AL520" s="529"/>
      <c r="AM520" s="533" t="s">
        <v>4847</v>
      </c>
      <c r="AN520" s="533">
        <v>10425.0</v>
      </c>
      <c r="AO520" s="529"/>
      <c r="AP520" s="529"/>
      <c r="AQ520" s="529"/>
      <c r="AR520" s="529"/>
    </row>
    <row r="521" ht="12.75" customHeight="1">
      <c r="A521" s="529"/>
      <c r="B521" s="529"/>
      <c r="C521" s="529"/>
      <c r="D521" s="529"/>
      <c r="E521" s="533" t="s">
        <v>4848</v>
      </c>
      <c r="F521" s="533" t="s">
        <v>4849</v>
      </c>
      <c r="G521" s="529"/>
      <c r="H521" s="529"/>
      <c r="I521" s="529"/>
      <c r="J521" s="529"/>
      <c r="K521" s="529"/>
      <c r="L521" s="529"/>
      <c r="M521" s="529"/>
      <c r="N521" s="529"/>
      <c r="O521" s="529"/>
      <c r="P521" s="529"/>
      <c r="Q521" s="529"/>
      <c r="R521" s="529"/>
      <c r="S521" s="529"/>
      <c r="T521" s="529"/>
      <c r="U521" s="529"/>
      <c r="V521" s="529"/>
      <c r="W521" s="529"/>
      <c r="X521" s="529"/>
      <c r="Y521" s="529"/>
      <c r="Z521" s="529"/>
      <c r="AA521" s="529"/>
      <c r="AB521" s="529"/>
      <c r="AC521" s="529"/>
      <c r="AD521" s="529"/>
      <c r="AE521" s="529"/>
      <c r="AF521" s="529"/>
      <c r="AG521" s="529"/>
      <c r="AH521" s="529"/>
      <c r="AI521" s="529"/>
      <c r="AJ521" s="529"/>
      <c r="AK521" s="529"/>
      <c r="AL521" s="529"/>
      <c r="AM521" s="533" t="s">
        <v>4850</v>
      </c>
      <c r="AN521" s="533">
        <v>10426.0</v>
      </c>
      <c r="AO521" s="529"/>
      <c r="AP521" s="529"/>
      <c r="AQ521" s="529"/>
      <c r="AR521" s="529"/>
    </row>
    <row r="522" ht="12.75" customHeight="1">
      <c r="A522" s="529"/>
      <c r="B522" s="529"/>
      <c r="C522" s="529"/>
      <c r="D522" s="529"/>
      <c r="E522" s="533" t="s">
        <v>2317</v>
      </c>
      <c r="F522" s="533" t="s">
        <v>2316</v>
      </c>
      <c r="G522" s="529"/>
      <c r="H522" s="529"/>
      <c r="I522" s="529"/>
      <c r="J522" s="529"/>
      <c r="K522" s="529"/>
      <c r="L522" s="529"/>
      <c r="M522" s="529"/>
      <c r="N522" s="529"/>
      <c r="O522" s="529"/>
      <c r="P522" s="529"/>
      <c r="Q522" s="529"/>
      <c r="R522" s="529"/>
      <c r="S522" s="529"/>
      <c r="T522" s="529"/>
      <c r="U522" s="529"/>
      <c r="V522" s="529"/>
      <c r="W522" s="529"/>
      <c r="X522" s="529"/>
      <c r="Y522" s="529"/>
      <c r="Z522" s="529"/>
      <c r="AA522" s="529"/>
      <c r="AB522" s="529"/>
      <c r="AC522" s="529"/>
      <c r="AD522" s="529"/>
      <c r="AE522" s="529"/>
      <c r="AF522" s="529"/>
      <c r="AG522" s="529"/>
      <c r="AH522" s="529"/>
      <c r="AI522" s="529"/>
      <c r="AJ522" s="529"/>
      <c r="AK522" s="529"/>
      <c r="AL522" s="529"/>
      <c r="AM522" s="533" t="s">
        <v>4851</v>
      </c>
      <c r="AN522" s="533">
        <v>10428.0</v>
      </c>
      <c r="AO522" s="529"/>
      <c r="AP522" s="529"/>
      <c r="AQ522" s="529"/>
      <c r="AR522" s="529"/>
    </row>
    <row r="523" ht="12.75" customHeight="1">
      <c r="A523" s="529"/>
      <c r="B523" s="529"/>
      <c r="C523" s="529"/>
      <c r="D523" s="529"/>
      <c r="E523" s="533" t="s">
        <v>4852</v>
      </c>
      <c r="F523" s="533" t="s">
        <v>4853</v>
      </c>
      <c r="G523" s="529"/>
      <c r="H523" s="529"/>
      <c r="I523" s="529"/>
      <c r="J523" s="529"/>
      <c r="K523" s="529"/>
      <c r="L523" s="529"/>
      <c r="M523" s="529"/>
      <c r="N523" s="529"/>
      <c r="O523" s="529"/>
      <c r="P523" s="529"/>
      <c r="Q523" s="529"/>
      <c r="R523" s="529"/>
      <c r="S523" s="529"/>
      <c r="T523" s="529"/>
      <c r="U523" s="529"/>
      <c r="V523" s="529"/>
      <c r="W523" s="529"/>
      <c r="X523" s="529"/>
      <c r="Y523" s="529"/>
      <c r="Z523" s="529"/>
      <c r="AA523" s="529"/>
      <c r="AB523" s="529"/>
      <c r="AC523" s="529"/>
      <c r="AD523" s="529"/>
      <c r="AE523" s="529"/>
      <c r="AF523" s="529"/>
      <c r="AG523" s="529"/>
      <c r="AH523" s="529"/>
      <c r="AI523" s="529"/>
      <c r="AJ523" s="529"/>
      <c r="AK523" s="529"/>
      <c r="AL523" s="529"/>
      <c r="AM523" s="533" t="s">
        <v>4854</v>
      </c>
      <c r="AN523" s="533">
        <v>10429.0</v>
      </c>
      <c r="AO523" s="529"/>
      <c r="AP523" s="529"/>
      <c r="AQ523" s="529"/>
      <c r="AR523" s="529"/>
    </row>
    <row r="524" ht="12.75" customHeight="1">
      <c r="A524" s="529"/>
      <c r="B524" s="529"/>
      <c r="C524" s="529"/>
      <c r="D524" s="529"/>
      <c r="E524" s="533" t="s">
        <v>4855</v>
      </c>
      <c r="F524" s="533" t="s">
        <v>4856</v>
      </c>
      <c r="G524" s="529"/>
      <c r="H524" s="529"/>
      <c r="I524" s="529"/>
      <c r="J524" s="529"/>
      <c r="K524" s="529"/>
      <c r="L524" s="529"/>
      <c r="M524" s="529"/>
      <c r="N524" s="529"/>
      <c r="O524" s="529"/>
      <c r="P524" s="529"/>
      <c r="Q524" s="529"/>
      <c r="R524" s="529"/>
      <c r="S524" s="529"/>
      <c r="T524" s="529"/>
      <c r="U524" s="529"/>
      <c r="V524" s="529"/>
      <c r="W524" s="529"/>
      <c r="X524" s="529"/>
      <c r="Y524" s="529"/>
      <c r="Z524" s="529"/>
      <c r="AA524" s="529"/>
      <c r="AB524" s="529"/>
      <c r="AC524" s="529"/>
      <c r="AD524" s="529"/>
      <c r="AE524" s="529"/>
      <c r="AF524" s="529"/>
      <c r="AG524" s="529"/>
      <c r="AH524" s="529"/>
      <c r="AI524" s="529"/>
      <c r="AJ524" s="529"/>
      <c r="AK524" s="529"/>
      <c r="AL524" s="529"/>
      <c r="AM524" s="533" t="s">
        <v>4857</v>
      </c>
      <c r="AN524" s="533">
        <v>10443.0</v>
      </c>
      <c r="AO524" s="529"/>
      <c r="AP524" s="529"/>
      <c r="AQ524" s="529"/>
      <c r="AR524" s="529"/>
    </row>
    <row r="525" ht="12.75" customHeight="1">
      <c r="A525" s="529"/>
      <c r="B525" s="529"/>
      <c r="C525" s="529"/>
      <c r="D525" s="529"/>
      <c r="E525" s="533" t="s">
        <v>4858</v>
      </c>
      <c r="F525" s="533" t="s">
        <v>4859</v>
      </c>
      <c r="G525" s="529"/>
      <c r="H525" s="529"/>
      <c r="I525" s="529"/>
      <c r="J525" s="529"/>
      <c r="K525" s="529"/>
      <c r="L525" s="529"/>
      <c r="M525" s="529"/>
      <c r="N525" s="529"/>
      <c r="O525" s="529"/>
      <c r="P525" s="529"/>
      <c r="Q525" s="529"/>
      <c r="R525" s="529"/>
      <c r="S525" s="529"/>
      <c r="T525" s="529"/>
      <c r="U525" s="529"/>
      <c r="V525" s="529"/>
      <c r="W525" s="529"/>
      <c r="X525" s="529"/>
      <c r="Y525" s="529"/>
      <c r="Z525" s="529"/>
      <c r="AA525" s="529"/>
      <c r="AB525" s="529"/>
      <c r="AC525" s="529"/>
      <c r="AD525" s="529"/>
      <c r="AE525" s="529"/>
      <c r="AF525" s="529"/>
      <c r="AG525" s="529"/>
      <c r="AH525" s="529"/>
      <c r="AI525" s="529"/>
      <c r="AJ525" s="529"/>
      <c r="AK525" s="529"/>
      <c r="AL525" s="529"/>
      <c r="AM525" s="533" t="s">
        <v>4860</v>
      </c>
      <c r="AN525" s="533">
        <v>10444.0</v>
      </c>
      <c r="AO525" s="529"/>
      <c r="AP525" s="529"/>
      <c r="AQ525" s="529"/>
      <c r="AR525" s="529"/>
    </row>
    <row r="526" ht="12.75" customHeight="1">
      <c r="A526" s="529"/>
      <c r="B526" s="529"/>
      <c r="C526" s="529"/>
      <c r="D526" s="529"/>
      <c r="E526" s="533" t="s">
        <v>4861</v>
      </c>
      <c r="F526" s="533" t="s">
        <v>4862</v>
      </c>
      <c r="G526" s="529"/>
      <c r="H526" s="529"/>
      <c r="I526" s="529"/>
      <c r="J526" s="529"/>
      <c r="K526" s="529"/>
      <c r="L526" s="529"/>
      <c r="M526" s="529"/>
      <c r="N526" s="529"/>
      <c r="O526" s="529"/>
      <c r="P526" s="529"/>
      <c r="Q526" s="529"/>
      <c r="R526" s="529"/>
      <c r="S526" s="529"/>
      <c r="T526" s="529"/>
      <c r="U526" s="529"/>
      <c r="V526" s="529"/>
      <c r="W526" s="529"/>
      <c r="X526" s="529"/>
      <c r="Y526" s="529"/>
      <c r="Z526" s="529"/>
      <c r="AA526" s="529"/>
      <c r="AB526" s="529"/>
      <c r="AC526" s="529"/>
      <c r="AD526" s="529"/>
      <c r="AE526" s="529"/>
      <c r="AF526" s="529"/>
      <c r="AG526" s="529"/>
      <c r="AH526" s="529"/>
      <c r="AI526" s="529"/>
      <c r="AJ526" s="529"/>
      <c r="AK526" s="529"/>
      <c r="AL526" s="529"/>
      <c r="AM526" s="533" t="s">
        <v>4863</v>
      </c>
      <c r="AN526" s="533">
        <v>10448.0</v>
      </c>
      <c r="AO526" s="529"/>
      <c r="AP526" s="529"/>
      <c r="AQ526" s="529"/>
      <c r="AR526" s="529"/>
    </row>
    <row r="527" ht="12.75" customHeight="1">
      <c r="A527" s="529"/>
      <c r="B527" s="529"/>
      <c r="C527" s="529"/>
      <c r="D527" s="529"/>
      <c r="E527" s="533" t="s">
        <v>4864</v>
      </c>
      <c r="F527" s="533" t="s">
        <v>4865</v>
      </c>
      <c r="G527" s="529"/>
      <c r="H527" s="529"/>
      <c r="I527" s="529"/>
      <c r="J527" s="529"/>
      <c r="K527" s="529"/>
      <c r="L527" s="529"/>
      <c r="M527" s="529"/>
      <c r="N527" s="529"/>
      <c r="O527" s="529"/>
      <c r="P527" s="529"/>
      <c r="Q527" s="529"/>
      <c r="R527" s="529"/>
      <c r="S527" s="529"/>
      <c r="T527" s="529"/>
      <c r="U527" s="529"/>
      <c r="V527" s="529"/>
      <c r="W527" s="529"/>
      <c r="X527" s="529"/>
      <c r="Y527" s="529"/>
      <c r="Z527" s="529"/>
      <c r="AA527" s="529"/>
      <c r="AB527" s="529"/>
      <c r="AC527" s="529"/>
      <c r="AD527" s="529"/>
      <c r="AE527" s="529"/>
      <c r="AF527" s="529"/>
      <c r="AG527" s="529"/>
      <c r="AH527" s="529"/>
      <c r="AI527" s="529"/>
      <c r="AJ527" s="529"/>
      <c r="AK527" s="529"/>
      <c r="AL527" s="529"/>
      <c r="AM527" s="533" t="s">
        <v>4866</v>
      </c>
      <c r="AN527" s="533">
        <v>10449.0</v>
      </c>
      <c r="AO527" s="529"/>
      <c r="AP527" s="529"/>
      <c r="AQ527" s="529"/>
      <c r="AR527" s="529"/>
    </row>
    <row r="528" ht="12.75" customHeight="1">
      <c r="A528" s="529"/>
      <c r="B528" s="529"/>
      <c r="C528" s="529"/>
      <c r="D528" s="529"/>
      <c r="E528" s="533" t="s">
        <v>4867</v>
      </c>
      <c r="F528" s="533" t="s">
        <v>4868</v>
      </c>
      <c r="G528" s="529"/>
      <c r="H528" s="529"/>
      <c r="I528" s="529"/>
      <c r="J528" s="529"/>
      <c r="K528" s="529"/>
      <c r="L528" s="529"/>
      <c r="M528" s="529"/>
      <c r="N528" s="529"/>
      <c r="O528" s="529"/>
      <c r="P528" s="529"/>
      <c r="Q528" s="529"/>
      <c r="R528" s="529"/>
      <c r="S528" s="529"/>
      <c r="T528" s="529"/>
      <c r="U528" s="529"/>
      <c r="V528" s="529"/>
      <c r="W528" s="529"/>
      <c r="X528" s="529"/>
      <c r="Y528" s="529"/>
      <c r="Z528" s="529"/>
      <c r="AA528" s="529"/>
      <c r="AB528" s="529"/>
      <c r="AC528" s="529"/>
      <c r="AD528" s="529"/>
      <c r="AE528" s="529"/>
      <c r="AF528" s="529"/>
      <c r="AG528" s="529"/>
      <c r="AH528" s="529"/>
      <c r="AI528" s="529"/>
      <c r="AJ528" s="529"/>
      <c r="AK528" s="529"/>
      <c r="AL528" s="529"/>
      <c r="AM528" s="533" t="s">
        <v>4869</v>
      </c>
      <c r="AN528" s="533">
        <v>10464.0</v>
      </c>
      <c r="AO528" s="529"/>
      <c r="AP528" s="529"/>
      <c r="AQ528" s="529"/>
      <c r="AR528" s="529"/>
    </row>
    <row r="529" ht="12.75" customHeight="1">
      <c r="A529" s="529"/>
      <c r="B529" s="529"/>
      <c r="C529" s="529"/>
      <c r="D529" s="529"/>
      <c r="E529" s="533" t="s">
        <v>4870</v>
      </c>
      <c r="F529" s="533" t="s">
        <v>4871</v>
      </c>
      <c r="G529" s="529"/>
      <c r="H529" s="529"/>
      <c r="I529" s="529"/>
      <c r="J529" s="529"/>
      <c r="K529" s="529"/>
      <c r="L529" s="529"/>
      <c r="M529" s="529"/>
      <c r="N529" s="529"/>
      <c r="O529" s="529"/>
      <c r="P529" s="529"/>
      <c r="Q529" s="529"/>
      <c r="R529" s="529"/>
      <c r="S529" s="529"/>
      <c r="T529" s="529"/>
      <c r="U529" s="529"/>
      <c r="V529" s="529"/>
      <c r="W529" s="529"/>
      <c r="X529" s="529"/>
      <c r="Y529" s="529"/>
      <c r="Z529" s="529"/>
      <c r="AA529" s="529"/>
      <c r="AB529" s="529"/>
      <c r="AC529" s="529"/>
      <c r="AD529" s="529"/>
      <c r="AE529" s="529"/>
      <c r="AF529" s="529"/>
      <c r="AG529" s="529"/>
      <c r="AH529" s="529"/>
      <c r="AI529" s="529"/>
      <c r="AJ529" s="529"/>
      <c r="AK529" s="529"/>
      <c r="AL529" s="529"/>
      <c r="AM529" s="533" t="s">
        <v>4872</v>
      </c>
      <c r="AN529" s="533">
        <v>10521.0</v>
      </c>
      <c r="AO529" s="529"/>
      <c r="AP529" s="529"/>
      <c r="AQ529" s="529"/>
      <c r="AR529" s="529"/>
    </row>
    <row r="530" ht="12.75" customHeight="1">
      <c r="A530" s="529"/>
      <c r="B530" s="529"/>
      <c r="C530" s="529"/>
      <c r="D530" s="529"/>
      <c r="E530" s="533" t="s">
        <v>4873</v>
      </c>
      <c r="F530" s="533" t="s">
        <v>4874</v>
      </c>
      <c r="G530" s="529"/>
      <c r="H530" s="529"/>
      <c r="I530" s="529"/>
      <c r="J530" s="529"/>
      <c r="K530" s="529"/>
      <c r="L530" s="529"/>
      <c r="M530" s="529"/>
      <c r="N530" s="529"/>
      <c r="O530" s="529"/>
      <c r="P530" s="529"/>
      <c r="Q530" s="529"/>
      <c r="R530" s="529"/>
      <c r="S530" s="529"/>
      <c r="T530" s="529"/>
      <c r="U530" s="529"/>
      <c r="V530" s="529"/>
      <c r="W530" s="529"/>
      <c r="X530" s="529"/>
      <c r="Y530" s="529"/>
      <c r="Z530" s="529"/>
      <c r="AA530" s="529"/>
      <c r="AB530" s="529"/>
      <c r="AC530" s="529"/>
      <c r="AD530" s="529"/>
      <c r="AE530" s="529"/>
      <c r="AF530" s="529"/>
      <c r="AG530" s="529"/>
      <c r="AH530" s="529"/>
      <c r="AI530" s="529"/>
      <c r="AJ530" s="529"/>
      <c r="AK530" s="529"/>
      <c r="AL530" s="529"/>
      <c r="AM530" s="533" t="s">
        <v>4875</v>
      </c>
      <c r="AN530" s="533">
        <v>10522.0</v>
      </c>
      <c r="AO530" s="529"/>
      <c r="AP530" s="529"/>
      <c r="AQ530" s="529"/>
      <c r="AR530" s="529"/>
    </row>
    <row r="531" ht="12.75" customHeight="1">
      <c r="A531" s="529"/>
      <c r="B531" s="529"/>
      <c r="C531" s="529"/>
      <c r="D531" s="529"/>
      <c r="E531" s="533" t="s">
        <v>4876</v>
      </c>
      <c r="F531" s="533" t="s">
        <v>4877</v>
      </c>
      <c r="G531" s="529"/>
      <c r="H531" s="529"/>
      <c r="I531" s="529"/>
      <c r="J531" s="529"/>
      <c r="K531" s="529"/>
      <c r="L531" s="529"/>
      <c r="M531" s="529"/>
      <c r="N531" s="529"/>
      <c r="O531" s="529"/>
      <c r="P531" s="529"/>
      <c r="Q531" s="529"/>
      <c r="R531" s="529"/>
      <c r="S531" s="529"/>
      <c r="T531" s="529"/>
      <c r="U531" s="529"/>
      <c r="V531" s="529"/>
      <c r="W531" s="529"/>
      <c r="X531" s="529"/>
      <c r="Y531" s="529"/>
      <c r="Z531" s="529"/>
      <c r="AA531" s="529"/>
      <c r="AB531" s="529"/>
      <c r="AC531" s="529"/>
      <c r="AD531" s="529"/>
      <c r="AE531" s="529"/>
      <c r="AF531" s="529"/>
      <c r="AG531" s="529"/>
      <c r="AH531" s="529"/>
      <c r="AI531" s="529"/>
      <c r="AJ531" s="529"/>
      <c r="AK531" s="529"/>
      <c r="AL531" s="529"/>
      <c r="AM531" s="533" t="s">
        <v>4878</v>
      </c>
      <c r="AN531" s="533">
        <v>10523.0</v>
      </c>
      <c r="AO531" s="529"/>
      <c r="AP531" s="529"/>
      <c r="AQ531" s="529"/>
      <c r="AR531" s="529"/>
    </row>
    <row r="532" ht="12.75" customHeight="1">
      <c r="A532" s="529"/>
      <c r="B532" s="529"/>
      <c r="C532" s="529"/>
      <c r="D532" s="529"/>
      <c r="E532" s="533" t="s">
        <v>2363</v>
      </c>
      <c r="F532" s="533" t="s">
        <v>2362</v>
      </c>
      <c r="G532" s="529"/>
      <c r="H532" s="529"/>
      <c r="I532" s="529"/>
      <c r="J532" s="529"/>
      <c r="K532" s="529"/>
      <c r="L532" s="529"/>
      <c r="M532" s="529"/>
      <c r="N532" s="529"/>
      <c r="O532" s="529"/>
      <c r="P532" s="529"/>
      <c r="Q532" s="529"/>
      <c r="R532" s="529"/>
      <c r="S532" s="529"/>
      <c r="T532" s="529"/>
      <c r="U532" s="529"/>
      <c r="V532" s="529"/>
      <c r="W532" s="529"/>
      <c r="X532" s="529"/>
      <c r="Y532" s="529"/>
      <c r="Z532" s="529"/>
      <c r="AA532" s="529"/>
      <c r="AB532" s="529"/>
      <c r="AC532" s="529"/>
      <c r="AD532" s="529"/>
      <c r="AE532" s="529"/>
      <c r="AF532" s="529"/>
      <c r="AG532" s="529"/>
      <c r="AH532" s="529"/>
      <c r="AI532" s="529"/>
      <c r="AJ532" s="529"/>
      <c r="AK532" s="529"/>
      <c r="AL532" s="529"/>
      <c r="AM532" s="533" t="s">
        <v>4879</v>
      </c>
      <c r="AN532" s="533">
        <v>10524.0</v>
      </c>
      <c r="AO532" s="529"/>
      <c r="AP532" s="529"/>
      <c r="AQ532" s="529"/>
      <c r="AR532" s="529"/>
    </row>
    <row r="533" ht="12.75" customHeight="1">
      <c r="A533" s="529"/>
      <c r="B533" s="529"/>
      <c r="C533" s="529"/>
      <c r="D533" s="529"/>
      <c r="E533" s="533" t="s">
        <v>2409</v>
      </c>
      <c r="F533" s="533" t="s">
        <v>2408</v>
      </c>
      <c r="G533" s="529"/>
      <c r="H533" s="529"/>
      <c r="I533" s="529"/>
      <c r="J533" s="529"/>
      <c r="K533" s="529"/>
      <c r="L533" s="529"/>
      <c r="M533" s="529"/>
      <c r="N533" s="529"/>
      <c r="O533" s="529"/>
      <c r="P533" s="529"/>
      <c r="Q533" s="529"/>
      <c r="R533" s="529"/>
      <c r="S533" s="529"/>
      <c r="T533" s="529"/>
      <c r="U533" s="529"/>
      <c r="V533" s="529"/>
      <c r="W533" s="529"/>
      <c r="X533" s="529"/>
      <c r="Y533" s="529"/>
      <c r="Z533" s="529"/>
      <c r="AA533" s="529"/>
      <c r="AB533" s="529"/>
      <c r="AC533" s="529"/>
      <c r="AD533" s="529"/>
      <c r="AE533" s="529"/>
      <c r="AF533" s="529"/>
      <c r="AG533" s="529"/>
      <c r="AH533" s="529"/>
      <c r="AI533" s="529"/>
      <c r="AJ533" s="529"/>
      <c r="AK533" s="529"/>
      <c r="AL533" s="529"/>
      <c r="AM533" s="533" t="s">
        <v>4880</v>
      </c>
      <c r="AN533" s="533">
        <v>10525.0</v>
      </c>
      <c r="AO533" s="529"/>
      <c r="AP533" s="529"/>
      <c r="AQ533" s="529"/>
      <c r="AR533" s="529"/>
    </row>
    <row r="534" ht="12.75" customHeight="1">
      <c r="A534" s="529"/>
      <c r="B534" s="529"/>
      <c r="C534" s="529"/>
      <c r="D534" s="529"/>
      <c r="E534" s="533" t="s">
        <v>4881</v>
      </c>
      <c r="F534" s="533" t="s">
        <v>4882</v>
      </c>
      <c r="G534" s="529"/>
      <c r="H534" s="529"/>
      <c r="I534" s="529"/>
      <c r="J534" s="529"/>
      <c r="K534" s="529"/>
      <c r="L534" s="529"/>
      <c r="M534" s="529"/>
      <c r="N534" s="529"/>
      <c r="O534" s="529"/>
      <c r="P534" s="529"/>
      <c r="Q534" s="529"/>
      <c r="R534" s="529"/>
      <c r="S534" s="529"/>
      <c r="T534" s="529"/>
      <c r="U534" s="529"/>
      <c r="V534" s="529"/>
      <c r="W534" s="529"/>
      <c r="X534" s="529"/>
      <c r="Y534" s="529"/>
      <c r="Z534" s="529"/>
      <c r="AA534" s="529"/>
      <c r="AB534" s="529"/>
      <c r="AC534" s="529"/>
      <c r="AD534" s="529"/>
      <c r="AE534" s="529"/>
      <c r="AF534" s="529"/>
      <c r="AG534" s="529"/>
      <c r="AH534" s="529"/>
      <c r="AI534" s="529"/>
      <c r="AJ534" s="529"/>
      <c r="AK534" s="529"/>
      <c r="AL534" s="529"/>
      <c r="AM534" s="533" t="s">
        <v>4883</v>
      </c>
      <c r="AN534" s="533">
        <v>11101.0</v>
      </c>
      <c r="AO534" s="529"/>
      <c r="AP534" s="529"/>
      <c r="AQ534" s="529"/>
      <c r="AR534" s="529"/>
    </row>
    <row r="535" ht="12.75" customHeight="1">
      <c r="A535" s="529"/>
      <c r="B535" s="529"/>
      <c r="C535" s="529"/>
      <c r="D535" s="529"/>
      <c r="E535" s="533" t="s">
        <v>892</v>
      </c>
      <c r="F535" s="533" t="s">
        <v>891</v>
      </c>
      <c r="G535" s="529"/>
      <c r="H535" s="529"/>
      <c r="I535" s="529"/>
      <c r="J535" s="529"/>
      <c r="K535" s="529"/>
      <c r="L535" s="529"/>
      <c r="M535" s="529"/>
      <c r="N535" s="529"/>
      <c r="O535" s="529"/>
      <c r="P535" s="529"/>
      <c r="Q535" s="529"/>
      <c r="R535" s="529"/>
      <c r="S535" s="529"/>
      <c r="T535" s="529"/>
      <c r="U535" s="529"/>
      <c r="V535" s="529"/>
      <c r="W535" s="529"/>
      <c r="X535" s="529"/>
      <c r="Y535" s="529"/>
      <c r="Z535" s="529"/>
      <c r="AA535" s="529"/>
      <c r="AB535" s="529"/>
      <c r="AC535" s="529"/>
      <c r="AD535" s="529"/>
      <c r="AE535" s="529"/>
      <c r="AF535" s="529"/>
      <c r="AG535" s="529"/>
      <c r="AH535" s="529"/>
      <c r="AI535" s="529"/>
      <c r="AJ535" s="529"/>
      <c r="AK535" s="529"/>
      <c r="AL535" s="529"/>
      <c r="AM535" s="533" t="s">
        <v>4884</v>
      </c>
      <c r="AN535" s="533">
        <v>11102.0</v>
      </c>
      <c r="AO535" s="529"/>
      <c r="AP535" s="529"/>
      <c r="AQ535" s="529"/>
      <c r="AR535" s="529"/>
    </row>
    <row r="536" ht="12.75" customHeight="1">
      <c r="A536" s="529"/>
      <c r="B536" s="529"/>
      <c r="C536" s="529"/>
      <c r="D536" s="529"/>
      <c r="E536" s="533" t="s">
        <v>972</v>
      </c>
      <c r="F536" s="533" t="s">
        <v>971</v>
      </c>
      <c r="G536" s="529"/>
      <c r="H536" s="529"/>
      <c r="I536" s="529"/>
      <c r="J536" s="529"/>
      <c r="K536" s="529"/>
      <c r="L536" s="529"/>
      <c r="M536" s="529"/>
      <c r="N536" s="529"/>
      <c r="O536" s="529"/>
      <c r="P536" s="529"/>
      <c r="Q536" s="529"/>
      <c r="R536" s="529"/>
      <c r="S536" s="529"/>
      <c r="T536" s="529"/>
      <c r="U536" s="529"/>
      <c r="V536" s="529"/>
      <c r="W536" s="529"/>
      <c r="X536" s="529"/>
      <c r="Y536" s="529"/>
      <c r="Z536" s="529"/>
      <c r="AA536" s="529"/>
      <c r="AB536" s="529"/>
      <c r="AC536" s="529"/>
      <c r="AD536" s="529"/>
      <c r="AE536" s="529"/>
      <c r="AF536" s="529"/>
      <c r="AG536" s="529"/>
      <c r="AH536" s="529"/>
      <c r="AI536" s="529"/>
      <c r="AJ536" s="529"/>
      <c r="AK536" s="529"/>
      <c r="AL536" s="529"/>
      <c r="AM536" s="533" t="s">
        <v>4885</v>
      </c>
      <c r="AN536" s="533">
        <v>11103.0</v>
      </c>
      <c r="AO536" s="529"/>
      <c r="AP536" s="529"/>
      <c r="AQ536" s="529"/>
      <c r="AR536" s="529"/>
    </row>
    <row r="537" ht="12.75" customHeight="1">
      <c r="A537" s="529"/>
      <c r="B537" s="529"/>
      <c r="C537" s="529"/>
      <c r="D537" s="529"/>
      <c r="E537" s="533" t="s">
        <v>1052</v>
      </c>
      <c r="F537" s="533" t="s">
        <v>1051</v>
      </c>
      <c r="G537" s="529"/>
      <c r="H537" s="529"/>
      <c r="I537" s="529"/>
      <c r="J537" s="529"/>
      <c r="K537" s="529"/>
      <c r="L537" s="529"/>
      <c r="M537" s="529"/>
      <c r="N537" s="529"/>
      <c r="O537" s="529"/>
      <c r="P537" s="529"/>
      <c r="Q537" s="529"/>
      <c r="R537" s="529"/>
      <c r="S537" s="529"/>
      <c r="T537" s="529"/>
      <c r="U537" s="529"/>
      <c r="V537" s="529"/>
      <c r="W537" s="529"/>
      <c r="X537" s="529"/>
      <c r="Y537" s="529"/>
      <c r="Z537" s="529"/>
      <c r="AA537" s="529"/>
      <c r="AB537" s="529"/>
      <c r="AC537" s="529"/>
      <c r="AD537" s="529"/>
      <c r="AE537" s="529"/>
      <c r="AF537" s="529"/>
      <c r="AG537" s="529"/>
      <c r="AH537" s="529"/>
      <c r="AI537" s="529"/>
      <c r="AJ537" s="529"/>
      <c r="AK537" s="529"/>
      <c r="AL537" s="529"/>
      <c r="AM537" s="533" t="s">
        <v>4886</v>
      </c>
      <c r="AN537" s="533">
        <v>11104.0</v>
      </c>
      <c r="AO537" s="529"/>
      <c r="AP537" s="529"/>
      <c r="AQ537" s="529"/>
      <c r="AR537" s="529"/>
    </row>
    <row r="538" ht="12.75" customHeight="1">
      <c r="A538" s="529"/>
      <c r="B538" s="529"/>
      <c r="C538" s="529"/>
      <c r="D538" s="529"/>
      <c r="E538" s="533" t="s">
        <v>1132</v>
      </c>
      <c r="F538" s="533" t="s">
        <v>1131</v>
      </c>
      <c r="G538" s="529"/>
      <c r="H538" s="529"/>
      <c r="I538" s="529"/>
      <c r="J538" s="529"/>
      <c r="K538" s="529"/>
      <c r="L538" s="529"/>
      <c r="M538" s="529"/>
      <c r="N538" s="529"/>
      <c r="O538" s="529"/>
      <c r="P538" s="529"/>
      <c r="Q538" s="529"/>
      <c r="R538" s="529"/>
      <c r="S538" s="529"/>
      <c r="T538" s="529"/>
      <c r="U538" s="529"/>
      <c r="V538" s="529"/>
      <c r="W538" s="529"/>
      <c r="X538" s="529"/>
      <c r="Y538" s="529"/>
      <c r="Z538" s="529"/>
      <c r="AA538" s="529"/>
      <c r="AB538" s="529"/>
      <c r="AC538" s="529"/>
      <c r="AD538" s="529"/>
      <c r="AE538" s="529"/>
      <c r="AF538" s="529"/>
      <c r="AG538" s="529"/>
      <c r="AH538" s="529"/>
      <c r="AI538" s="529"/>
      <c r="AJ538" s="529"/>
      <c r="AK538" s="529"/>
      <c r="AL538" s="529"/>
      <c r="AM538" s="533" t="s">
        <v>4887</v>
      </c>
      <c r="AN538" s="533">
        <v>11105.0</v>
      </c>
      <c r="AO538" s="529"/>
      <c r="AP538" s="529"/>
      <c r="AQ538" s="529"/>
      <c r="AR538" s="529"/>
    </row>
    <row r="539" ht="12.75" customHeight="1">
      <c r="A539" s="529"/>
      <c r="B539" s="529"/>
      <c r="C539" s="529"/>
      <c r="D539" s="529"/>
      <c r="E539" s="533" t="s">
        <v>1210</v>
      </c>
      <c r="F539" s="533" t="s">
        <v>1209</v>
      </c>
      <c r="G539" s="529"/>
      <c r="H539" s="529"/>
      <c r="I539" s="529"/>
      <c r="J539" s="529"/>
      <c r="K539" s="529"/>
      <c r="L539" s="529"/>
      <c r="M539" s="529"/>
      <c r="N539" s="529"/>
      <c r="O539" s="529"/>
      <c r="P539" s="529"/>
      <c r="Q539" s="529"/>
      <c r="R539" s="529"/>
      <c r="S539" s="529"/>
      <c r="T539" s="529"/>
      <c r="U539" s="529"/>
      <c r="V539" s="529"/>
      <c r="W539" s="529"/>
      <c r="X539" s="529"/>
      <c r="Y539" s="529"/>
      <c r="Z539" s="529"/>
      <c r="AA539" s="529"/>
      <c r="AB539" s="529"/>
      <c r="AC539" s="529"/>
      <c r="AD539" s="529"/>
      <c r="AE539" s="529"/>
      <c r="AF539" s="529"/>
      <c r="AG539" s="529"/>
      <c r="AH539" s="529"/>
      <c r="AI539" s="529"/>
      <c r="AJ539" s="529"/>
      <c r="AK539" s="529"/>
      <c r="AL539" s="529"/>
      <c r="AM539" s="533" t="s">
        <v>4888</v>
      </c>
      <c r="AN539" s="533">
        <v>11106.0</v>
      </c>
      <c r="AO539" s="529"/>
      <c r="AP539" s="529"/>
      <c r="AQ539" s="529"/>
      <c r="AR539" s="529"/>
    </row>
    <row r="540" ht="12.75" customHeight="1">
      <c r="A540" s="529"/>
      <c r="B540" s="529"/>
      <c r="C540" s="529"/>
      <c r="D540" s="529"/>
      <c r="E540" s="533" t="s">
        <v>1285</v>
      </c>
      <c r="F540" s="533" t="s">
        <v>1284</v>
      </c>
      <c r="G540" s="529"/>
      <c r="H540" s="529"/>
      <c r="I540" s="529"/>
      <c r="J540" s="529"/>
      <c r="K540" s="529"/>
      <c r="L540" s="529"/>
      <c r="M540" s="529"/>
      <c r="N540" s="529"/>
      <c r="O540" s="529"/>
      <c r="P540" s="529"/>
      <c r="Q540" s="529"/>
      <c r="R540" s="529"/>
      <c r="S540" s="529"/>
      <c r="T540" s="529"/>
      <c r="U540" s="529"/>
      <c r="V540" s="529"/>
      <c r="W540" s="529"/>
      <c r="X540" s="529"/>
      <c r="Y540" s="529"/>
      <c r="Z540" s="529"/>
      <c r="AA540" s="529"/>
      <c r="AB540" s="529"/>
      <c r="AC540" s="529"/>
      <c r="AD540" s="529"/>
      <c r="AE540" s="529"/>
      <c r="AF540" s="529"/>
      <c r="AG540" s="529"/>
      <c r="AH540" s="529"/>
      <c r="AI540" s="529"/>
      <c r="AJ540" s="529"/>
      <c r="AK540" s="529"/>
      <c r="AL540" s="529"/>
      <c r="AM540" s="533" t="s">
        <v>4889</v>
      </c>
      <c r="AN540" s="533">
        <v>11107.0</v>
      </c>
      <c r="AO540" s="529"/>
      <c r="AP540" s="529"/>
      <c r="AQ540" s="529"/>
      <c r="AR540" s="529"/>
    </row>
    <row r="541" ht="12.75" customHeight="1">
      <c r="A541" s="529"/>
      <c r="B541" s="529"/>
      <c r="C541" s="529"/>
      <c r="D541" s="529"/>
      <c r="E541" s="533" t="s">
        <v>1358</v>
      </c>
      <c r="F541" s="533" t="s">
        <v>1357</v>
      </c>
      <c r="G541" s="529"/>
      <c r="H541" s="529"/>
      <c r="I541" s="529"/>
      <c r="J541" s="529"/>
      <c r="K541" s="529"/>
      <c r="L541" s="529"/>
      <c r="M541" s="529"/>
      <c r="N541" s="529"/>
      <c r="O541" s="529"/>
      <c r="P541" s="529"/>
      <c r="Q541" s="529"/>
      <c r="R541" s="529"/>
      <c r="S541" s="529"/>
      <c r="T541" s="529"/>
      <c r="U541" s="529"/>
      <c r="V541" s="529"/>
      <c r="W541" s="529"/>
      <c r="X541" s="529"/>
      <c r="Y541" s="529"/>
      <c r="Z541" s="529"/>
      <c r="AA541" s="529"/>
      <c r="AB541" s="529"/>
      <c r="AC541" s="529"/>
      <c r="AD541" s="529"/>
      <c r="AE541" s="529"/>
      <c r="AF541" s="529"/>
      <c r="AG541" s="529"/>
      <c r="AH541" s="529"/>
      <c r="AI541" s="529"/>
      <c r="AJ541" s="529"/>
      <c r="AK541" s="529"/>
      <c r="AL541" s="529"/>
      <c r="AM541" s="533" t="s">
        <v>4890</v>
      </c>
      <c r="AN541" s="533">
        <v>11108.0</v>
      </c>
      <c r="AO541" s="529"/>
      <c r="AP541" s="529"/>
      <c r="AQ541" s="529"/>
      <c r="AR541" s="529"/>
    </row>
    <row r="542" ht="12.75" customHeight="1">
      <c r="A542" s="529"/>
      <c r="B542" s="529"/>
      <c r="C542" s="529"/>
      <c r="D542" s="529"/>
      <c r="E542" s="533" t="s">
        <v>1430</v>
      </c>
      <c r="F542" s="533" t="s">
        <v>1429</v>
      </c>
      <c r="G542" s="529"/>
      <c r="H542" s="529"/>
      <c r="I542" s="529"/>
      <c r="J542" s="529"/>
      <c r="K542" s="529"/>
      <c r="L542" s="529"/>
      <c r="M542" s="529"/>
      <c r="N542" s="529"/>
      <c r="O542" s="529"/>
      <c r="P542" s="529"/>
      <c r="Q542" s="529"/>
      <c r="R542" s="529"/>
      <c r="S542" s="529"/>
      <c r="T542" s="529"/>
      <c r="U542" s="529"/>
      <c r="V542" s="529"/>
      <c r="W542" s="529"/>
      <c r="X542" s="529"/>
      <c r="Y542" s="529"/>
      <c r="Z542" s="529"/>
      <c r="AA542" s="529"/>
      <c r="AB542" s="529"/>
      <c r="AC542" s="529"/>
      <c r="AD542" s="529"/>
      <c r="AE542" s="529"/>
      <c r="AF542" s="529"/>
      <c r="AG542" s="529"/>
      <c r="AH542" s="529"/>
      <c r="AI542" s="529"/>
      <c r="AJ542" s="529"/>
      <c r="AK542" s="529"/>
      <c r="AL542" s="529"/>
      <c r="AM542" s="533" t="s">
        <v>4891</v>
      </c>
      <c r="AN542" s="533">
        <v>11109.0</v>
      </c>
      <c r="AO542" s="529"/>
      <c r="AP542" s="529"/>
      <c r="AQ542" s="529"/>
      <c r="AR542" s="529"/>
    </row>
    <row r="543" ht="12.75" customHeight="1">
      <c r="A543" s="529"/>
      <c r="B543" s="529"/>
      <c r="C543" s="529"/>
      <c r="D543" s="529"/>
      <c r="E543" s="533" t="s">
        <v>1499</v>
      </c>
      <c r="F543" s="533" t="s">
        <v>1498</v>
      </c>
      <c r="G543" s="529"/>
      <c r="H543" s="529"/>
      <c r="I543" s="529"/>
      <c r="J543" s="529"/>
      <c r="K543" s="529"/>
      <c r="L543" s="529"/>
      <c r="M543" s="529"/>
      <c r="N543" s="529"/>
      <c r="O543" s="529"/>
      <c r="P543" s="529"/>
      <c r="Q543" s="529"/>
      <c r="R543" s="529"/>
      <c r="S543" s="529"/>
      <c r="T543" s="529"/>
      <c r="U543" s="529"/>
      <c r="V543" s="529"/>
      <c r="W543" s="529"/>
      <c r="X543" s="529"/>
      <c r="Y543" s="529"/>
      <c r="Z543" s="529"/>
      <c r="AA543" s="529"/>
      <c r="AB543" s="529"/>
      <c r="AC543" s="529"/>
      <c r="AD543" s="529"/>
      <c r="AE543" s="529"/>
      <c r="AF543" s="529"/>
      <c r="AG543" s="529"/>
      <c r="AH543" s="529"/>
      <c r="AI543" s="529"/>
      <c r="AJ543" s="529"/>
      <c r="AK543" s="529"/>
      <c r="AL543" s="529"/>
      <c r="AM543" s="533" t="s">
        <v>4892</v>
      </c>
      <c r="AN543" s="533">
        <v>11110.0</v>
      </c>
      <c r="AO543" s="529"/>
      <c r="AP543" s="529"/>
      <c r="AQ543" s="529"/>
      <c r="AR543" s="529"/>
    </row>
    <row r="544" ht="12.75" customHeight="1">
      <c r="A544" s="529"/>
      <c r="B544" s="529"/>
      <c r="C544" s="529"/>
      <c r="D544" s="529"/>
      <c r="E544" s="533" t="s">
        <v>1565</v>
      </c>
      <c r="F544" s="533" t="s">
        <v>1564</v>
      </c>
      <c r="G544" s="529"/>
      <c r="H544" s="529"/>
      <c r="I544" s="529"/>
      <c r="J544" s="529"/>
      <c r="K544" s="529"/>
      <c r="L544" s="529"/>
      <c r="M544" s="529"/>
      <c r="N544" s="529"/>
      <c r="O544" s="529"/>
      <c r="P544" s="529"/>
      <c r="Q544" s="529"/>
      <c r="R544" s="529"/>
      <c r="S544" s="529"/>
      <c r="T544" s="529"/>
      <c r="U544" s="529"/>
      <c r="V544" s="529"/>
      <c r="W544" s="529"/>
      <c r="X544" s="529"/>
      <c r="Y544" s="529"/>
      <c r="Z544" s="529"/>
      <c r="AA544" s="529"/>
      <c r="AB544" s="529"/>
      <c r="AC544" s="529"/>
      <c r="AD544" s="529"/>
      <c r="AE544" s="529"/>
      <c r="AF544" s="529"/>
      <c r="AG544" s="529"/>
      <c r="AH544" s="529"/>
      <c r="AI544" s="529"/>
      <c r="AJ544" s="529"/>
      <c r="AK544" s="529"/>
      <c r="AL544" s="529"/>
      <c r="AM544" s="533" t="s">
        <v>4893</v>
      </c>
      <c r="AN544" s="533">
        <v>11201.0</v>
      </c>
      <c r="AO544" s="529"/>
      <c r="AP544" s="529"/>
      <c r="AQ544" s="529"/>
      <c r="AR544" s="529"/>
    </row>
    <row r="545" ht="12.75" customHeight="1">
      <c r="A545" s="529"/>
      <c r="B545" s="529"/>
      <c r="C545" s="529"/>
      <c r="D545" s="529"/>
      <c r="E545" s="533" t="s">
        <v>1629</v>
      </c>
      <c r="F545" s="533" t="s">
        <v>1628</v>
      </c>
      <c r="G545" s="529"/>
      <c r="H545" s="529"/>
      <c r="I545" s="529"/>
      <c r="J545" s="529"/>
      <c r="K545" s="529"/>
      <c r="L545" s="529"/>
      <c r="M545" s="529"/>
      <c r="N545" s="529"/>
      <c r="O545" s="529"/>
      <c r="P545" s="529"/>
      <c r="Q545" s="529"/>
      <c r="R545" s="529"/>
      <c r="S545" s="529"/>
      <c r="T545" s="529"/>
      <c r="U545" s="529"/>
      <c r="V545" s="529"/>
      <c r="W545" s="529"/>
      <c r="X545" s="529"/>
      <c r="Y545" s="529"/>
      <c r="Z545" s="529"/>
      <c r="AA545" s="529"/>
      <c r="AB545" s="529"/>
      <c r="AC545" s="529"/>
      <c r="AD545" s="529"/>
      <c r="AE545" s="529"/>
      <c r="AF545" s="529"/>
      <c r="AG545" s="529"/>
      <c r="AH545" s="529"/>
      <c r="AI545" s="529"/>
      <c r="AJ545" s="529"/>
      <c r="AK545" s="529"/>
      <c r="AL545" s="529"/>
      <c r="AM545" s="533" t="s">
        <v>4894</v>
      </c>
      <c r="AN545" s="533">
        <v>11202.0</v>
      </c>
      <c r="AO545" s="529"/>
      <c r="AP545" s="529"/>
      <c r="AQ545" s="529"/>
      <c r="AR545" s="529"/>
    </row>
    <row r="546" ht="12.75" customHeight="1">
      <c r="A546" s="529"/>
      <c r="B546" s="529"/>
      <c r="C546" s="529"/>
      <c r="D546" s="529"/>
      <c r="E546" s="533" t="s">
        <v>1692</v>
      </c>
      <c r="F546" s="533" t="s">
        <v>1691</v>
      </c>
      <c r="G546" s="529"/>
      <c r="H546" s="529"/>
      <c r="I546" s="529"/>
      <c r="J546" s="529"/>
      <c r="K546" s="529"/>
      <c r="L546" s="529"/>
      <c r="M546" s="529"/>
      <c r="N546" s="529"/>
      <c r="O546" s="529"/>
      <c r="P546" s="529"/>
      <c r="Q546" s="529"/>
      <c r="R546" s="529"/>
      <c r="S546" s="529"/>
      <c r="T546" s="529"/>
      <c r="U546" s="529"/>
      <c r="V546" s="529"/>
      <c r="W546" s="529"/>
      <c r="X546" s="529"/>
      <c r="Y546" s="529"/>
      <c r="Z546" s="529"/>
      <c r="AA546" s="529"/>
      <c r="AB546" s="529"/>
      <c r="AC546" s="529"/>
      <c r="AD546" s="529"/>
      <c r="AE546" s="529"/>
      <c r="AF546" s="529"/>
      <c r="AG546" s="529"/>
      <c r="AH546" s="529"/>
      <c r="AI546" s="529"/>
      <c r="AJ546" s="529"/>
      <c r="AK546" s="529"/>
      <c r="AL546" s="529"/>
      <c r="AM546" s="533" t="s">
        <v>4895</v>
      </c>
      <c r="AN546" s="533">
        <v>11203.0</v>
      </c>
      <c r="AO546" s="529"/>
      <c r="AP546" s="529"/>
      <c r="AQ546" s="529"/>
      <c r="AR546" s="529"/>
    </row>
    <row r="547" ht="12.75" customHeight="1">
      <c r="A547" s="529"/>
      <c r="B547" s="529"/>
      <c r="C547" s="529"/>
      <c r="D547" s="529"/>
      <c r="E547" s="533" t="s">
        <v>1753</v>
      </c>
      <c r="F547" s="533" t="s">
        <v>1752</v>
      </c>
      <c r="G547" s="529"/>
      <c r="H547" s="529"/>
      <c r="I547" s="529"/>
      <c r="J547" s="529"/>
      <c r="K547" s="529"/>
      <c r="L547" s="529"/>
      <c r="M547" s="529"/>
      <c r="N547" s="529"/>
      <c r="O547" s="529"/>
      <c r="P547" s="529"/>
      <c r="Q547" s="529"/>
      <c r="R547" s="529"/>
      <c r="S547" s="529"/>
      <c r="T547" s="529"/>
      <c r="U547" s="529"/>
      <c r="V547" s="529"/>
      <c r="W547" s="529"/>
      <c r="X547" s="529"/>
      <c r="Y547" s="529"/>
      <c r="Z547" s="529"/>
      <c r="AA547" s="529"/>
      <c r="AB547" s="529"/>
      <c r="AC547" s="529"/>
      <c r="AD547" s="529"/>
      <c r="AE547" s="529"/>
      <c r="AF547" s="529"/>
      <c r="AG547" s="529"/>
      <c r="AH547" s="529"/>
      <c r="AI547" s="529"/>
      <c r="AJ547" s="529"/>
      <c r="AK547" s="529"/>
      <c r="AL547" s="529"/>
      <c r="AM547" s="533" t="s">
        <v>4896</v>
      </c>
      <c r="AN547" s="533">
        <v>11206.0</v>
      </c>
      <c r="AO547" s="529"/>
      <c r="AP547" s="529"/>
      <c r="AQ547" s="529"/>
      <c r="AR547" s="529"/>
    </row>
    <row r="548" ht="12.75" customHeight="1">
      <c r="A548" s="529"/>
      <c r="B548" s="529"/>
      <c r="C548" s="529"/>
      <c r="D548" s="529"/>
      <c r="E548" s="533" t="s">
        <v>1815</v>
      </c>
      <c r="F548" s="533" t="s">
        <v>1814</v>
      </c>
      <c r="G548" s="529"/>
      <c r="H548" s="529"/>
      <c r="I548" s="529"/>
      <c r="J548" s="529"/>
      <c r="K548" s="529"/>
      <c r="L548" s="529"/>
      <c r="M548" s="529"/>
      <c r="N548" s="529"/>
      <c r="O548" s="529"/>
      <c r="P548" s="529"/>
      <c r="Q548" s="529"/>
      <c r="R548" s="529"/>
      <c r="S548" s="529"/>
      <c r="T548" s="529"/>
      <c r="U548" s="529"/>
      <c r="V548" s="529"/>
      <c r="W548" s="529"/>
      <c r="X548" s="529"/>
      <c r="Y548" s="529"/>
      <c r="Z548" s="529"/>
      <c r="AA548" s="529"/>
      <c r="AB548" s="529"/>
      <c r="AC548" s="529"/>
      <c r="AD548" s="529"/>
      <c r="AE548" s="529"/>
      <c r="AF548" s="529"/>
      <c r="AG548" s="529"/>
      <c r="AH548" s="529"/>
      <c r="AI548" s="529"/>
      <c r="AJ548" s="529"/>
      <c r="AK548" s="529"/>
      <c r="AL548" s="529"/>
      <c r="AM548" s="533" t="s">
        <v>4897</v>
      </c>
      <c r="AN548" s="533">
        <v>11207.0</v>
      </c>
      <c r="AO548" s="529"/>
      <c r="AP548" s="529"/>
      <c r="AQ548" s="529"/>
      <c r="AR548" s="529"/>
    </row>
    <row r="549" ht="12.75" customHeight="1">
      <c r="A549" s="529"/>
      <c r="B549" s="529"/>
      <c r="C549" s="529"/>
      <c r="D549" s="529"/>
      <c r="E549" s="533" t="s">
        <v>1877</v>
      </c>
      <c r="F549" s="533" t="s">
        <v>1876</v>
      </c>
      <c r="G549" s="529"/>
      <c r="H549" s="529"/>
      <c r="I549" s="529"/>
      <c r="J549" s="529"/>
      <c r="K549" s="529"/>
      <c r="L549" s="529"/>
      <c r="M549" s="529"/>
      <c r="N549" s="529"/>
      <c r="O549" s="529"/>
      <c r="P549" s="529"/>
      <c r="Q549" s="529"/>
      <c r="R549" s="529"/>
      <c r="S549" s="529"/>
      <c r="T549" s="529"/>
      <c r="U549" s="529"/>
      <c r="V549" s="529"/>
      <c r="W549" s="529"/>
      <c r="X549" s="529"/>
      <c r="Y549" s="529"/>
      <c r="Z549" s="529"/>
      <c r="AA549" s="529"/>
      <c r="AB549" s="529"/>
      <c r="AC549" s="529"/>
      <c r="AD549" s="529"/>
      <c r="AE549" s="529"/>
      <c r="AF549" s="529"/>
      <c r="AG549" s="529"/>
      <c r="AH549" s="529"/>
      <c r="AI549" s="529"/>
      <c r="AJ549" s="529"/>
      <c r="AK549" s="529"/>
      <c r="AL549" s="529"/>
      <c r="AM549" s="533" t="s">
        <v>4898</v>
      </c>
      <c r="AN549" s="533">
        <v>11208.0</v>
      </c>
      <c r="AO549" s="529"/>
      <c r="AP549" s="529"/>
      <c r="AQ549" s="529"/>
      <c r="AR549" s="529"/>
    </row>
    <row r="550" ht="12.75" customHeight="1">
      <c r="A550" s="529"/>
      <c r="B550" s="529"/>
      <c r="C550" s="529"/>
      <c r="D550" s="529"/>
      <c r="E550" s="533" t="s">
        <v>1938</v>
      </c>
      <c r="F550" s="533" t="s">
        <v>1937</v>
      </c>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29"/>
      <c r="AD550" s="529"/>
      <c r="AE550" s="529"/>
      <c r="AF550" s="529"/>
      <c r="AG550" s="529"/>
      <c r="AH550" s="529"/>
      <c r="AI550" s="529"/>
      <c r="AJ550" s="529"/>
      <c r="AK550" s="529"/>
      <c r="AL550" s="529"/>
      <c r="AM550" s="533" t="s">
        <v>4899</v>
      </c>
      <c r="AN550" s="533">
        <v>11209.0</v>
      </c>
      <c r="AO550" s="529"/>
      <c r="AP550" s="529"/>
      <c r="AQ550" s="529"/>
      <c r="AR550" s="529"/>
    </row>
    <row r="551" ht="12.75" customHeight="1">
      <c r="A551" s="529"/>
      <c r="B551" s="529"/>
      <c r="C551" s="529"/>
      <c r="D551" s="529"/>
      <c r="E551" s="533" t="s">
        <v>1999</v>
      </c>
      <c r="F551" s="533" t="s">
        <v>1998</v>
      </c>
      <c r="G551" s="529"/>
      <c r="H551" s="529"/>
      <c r="I551" s="529"/>
      <c r="J551" s="529"/>
      <c r="K551" s="529"/>
      <c r="L551" s="529"/>
      <c r="M551" s="529"/>
      <c r="N551" s="529"/>
      <c r="O551" s="529"/>
      <c r="P551" s="529"/>
      <c r="Q551" s="529"/>
      <c r="R551" s="529"/>
      <c r="S551" s="529"/>
      <c r="T551" s="529"/>
      <c r="U551" s="529"/>
      <c r="V551" s="529"/>
      <c r="W551" s="529"/>
      <c r="X551" s="529"/>
      <c r="Y551" s="529"/>
      <c r="Z551" s="529"/>
      <c r="AA551" s="529"/>
      <c r="AB551" s="529"/>
      <c r="AC551" s="529"/>
      <c r="AD551" s="529"/>
      <c r="AE551" s="529"/>
      <c r="AF551" s="529"/>
      <c r="AG551" s="529"/>
      <c r="AH551" s="529"/>
      <c r="AI551" s="529"/>
      <c r="AJ551" s="529"/>
      <c r="AK551" s="529"/>
      <c r="AL551" s="529"/>
      <c r="AM551" s="533" t="s">
        <v>4900</v>
      </c>
      <c r="AN551" s="533">
        <v>11210.0</v>
      </c>
      <c r="AO551" s="529"/>
      <c r="AP551" s="529"/>
      <c r="AQ551" s="529"/>
      <c r="AR551" s="529"/>
    </row>
    <row r="552" ht="12.75" customHeight="1">
      <c r="A552" s="529"/>
      <c r="B552" s="529"/>
      <c r="C552" s="529"/>
      <c r="D552" s="529"/>
      <c r="E552" s="533" t="s">
        <v>2059</v>
      </c>
      <c r="F552" s="533" t="s">
        <v>2058</v>
      </c>
      <c r="G552" s="529"/>
      <c r="H552" s="529"/>
      <c r="I552" s="529"/>
      <c r="J552" s="529"/>
      <c r="K552" s="529"/>
      <c r="L552" s="529"/>
      <c r="M552" s="529"/>
      <c r="N552" s="529"/>
      <c r="O552" s="529"/>
      <c r="P552" s="529"/>
      <c r="Q552" s="529"/>
      <c r="R552" s="529"/>
      <c r="S552" s="529"/>
      <c r="T552" s="529"/>
      <c r="U552" s="529"/>
      <c r="V552" s="529"/>
      <c r="W552" s="529"/>
      <c r="X552" s="529"/>
      <c r="Y552" s="529"/>
      <c r="Z552" s="529"/>
      <c r="AA552" s="529"/>
      <c r="AB552" s="529"/>
      <c r="AC552" s="529"/>
      <c r="AD552" s="529"/>
      <c r="AE552" s="529"/>
      <c r="AF552" s="529"/>
      <c r="AG552" s="529"/>
      <c r="AH552" s="529"/>
      <c r="AI552" s="529"/>
      <c r="AJ552" s="529"/>
      <c r="AK552" s="529"/>
      <c r="AL552" s="529"/>
      <c r="AM552" s="533" t="s">
        <v>4901</v>
      </c>
      <c r="AN552" s="533">
        <v>11211.0</v>
      </c>
      <c r="AO552" s="529"/>
      <c r="AP552" s="529"/>
      <c r="AQ552" s="529"/>
      <c r="AR552" s="529"/>
    </row>
    <row r="553" ht="12.75" customHeight="1">
      <c r="A553" s="529"/>
      <c r="B553" s="529"/>
      <c r="C553" s="529"/>
      <c r="D553" s="529"/>
      <c r="E553" s="533" t="s">
        <v>2117</v>
      </c>
      <c r="F553" s="533" t="s">
        <v>2116</v>
      </c>
      <c r="G553" s="529"/>
      <c r="H553" s="529"/>
      <c r="I553" s="529"/>
      <c r="J553" s="529"/>
      <c r="K553" s="529"/>
      <c r="L553" s="529"/>
      <c r="M553" s="529"/>
      <c r="N553" s="529"/>
      <c r="O553" s="529"/>
      <c r="P553" s="529"/>
      <c r="Q553" s="529"/>
      <c r="R553" s="529"/>
      <c r="S553" s="529"/>
      <c r="T553" s="529"/>
      <c r="U553" s="529"/>
      <c r="V553" s="529"/>
      <c r="W553" s="529"/>
      <c r="X553" s="529"/>
      <c r="Y553" s="529"/>
      <c r="Z553" s="529"/>
      <c r="AA553" s="529"/>
      <c r="AB553" s="529"/>
      <c r="AC553" s="529"/>
      <c r="AD553" s="529"/>
      <c r="AE553" s="529"/>
      <c r="AF553" s="529"/>
      <c r="AG553" s="529"/>
      <c r="AH553" s="529"/>
      <c r="AI553" s="529"/>
      <c r="AJ553" s="529"/>
      <c r="AK553" s="529"/>
      <c r="AL553" s="529"/>
      <c r="AM553" s="533" t="s">
        <v>4902</v>
      </c>
      <c r="AN553" s="533">
        <v>11212.0</v>
      </c>
      <c r="AO553" s="529"/>
      <c r="AP553" s="529"/>
      <c r="AQ553" s="529"/>
      <c r="AR553" s="529"/>
    </row>
    <row r="554" ht="12.75" customHeight="1">
      <c r="A554" s="529"/>
      <c r="B554" s="529"/>
      <c r="C554" s="529"/>
      <c r="D554" s="529"/>
      <c r="E554" s="533" t="s">
        <v>2172</v>
      </c>
      <c r="F554" s="533" t="s">
        <v>2171</v>
      </c>
      <c r="G554" s="529"/>
      <c r="H554" s="529"/>
      <c r="I554" s="529"/>
      <c r="J554" s="529"/>
      <c r="K554" s="529"/>
      <c r="L554" s="529"/>
      <c r="M554" s="529"/>
      <c r="N554" s="529"/>
      <c r="O554" s="529"/>
      <c r="P554" s="529"/>
      <c r="Q554" s="529"/>
      <c r="R554" s="529"/>
      <c r="S554" s="529"/>
      <c r="T554" s="529"/>
      <c r="U554" s="529"/>
      <c r="V554" s="529"/>
      <c r="W554" s="529"/>
      <c r="X554" s="529"/>
      <c r="Y554" s="529"/>
      <c r="Z554" s="529"/>
      <c r="AA554" s="529"/>
      <c r="AB554" s="529"/>
      <c r="AC554" s="529"/>
      <c r="AD554" s="529"/>
      <c r="AE554" s="529"/>
      <c r="AF554" s="529"/>
      <c r="AG554" s="529"/>
      <c r="AH554" s="529"/>
      <c r="AI554" s="529"/>
      <c r="AJ554" s="529"/>
      <c r="AK554" s="529"/>
      <c r="AL554" s="529"/>
      <c r="AM554" s="533" t="s">
        <v>4903</v>
      </c>
      <c r="AN554" s="533">
        <v>11214.0</v>
      </c>
      <c r="AO554" s="529"/>
      <c r="AP554" s="529"/>
      <c r="AQ554" s="529"/>
      <c r="AR554" s="529"/>
    </row>
    <row r="555" ht="12.75" customHeight="1">
      <c r="A555" s="529"/>
      <c r="B555" s="529"/>
      <c r="C555" s="529"/>
      <c r="D555" s="529"/>
      <c r="E555" s="533" t="s">
        <v>2222</v>
      </c>
      <c r="F555" s="533" t="s">
        <v>2221</v>
      </c>
      <c r="G555" s="529"/>
      <c r="H555" s="529"/>
      <c r="I555" s="529"/>
      <c r="J555" s="529"/>
      <c r="K555" s="529"/>
      <c r="L555" s="529"/>
      <c r="M555" s="529"/>
      <c r="N555" s="529"/>
      <c r="O555" s="529"/>
      <c r="P555" s="529"/>
      <c r="Q555" s="529"/>
      <c r="R555" s="529"/>
      <c r="S555" s="529"/>
      <c r="T555" s="529"/>
      <c r="U555" s="529"/>
      <c r="V555" s="529"/>
      <c r="W555" s="529"/>
      <c r="X555" s="529"/>
      <c r="Y555" s="529"/>
      <c r="Z555" s="529"/>
      <c r="AA555" s="529"/>
      <c r="AB555" s="529"/>
      <c r="AC555" s="529"/>
      <c r="AD555" s="529"/>
      <c r="AE555" s="529"/>
      <c r="AF555" s="529"/>
      <c r="AG555" s="529"/>
      <c r="AH555" s="529"/>
      <c r="AI555" s="529"/>
      <c r="AJ555" s="529"/>
      <c r="AK555" s="529"/>
      <c r="AL555" s="529"/>
      <c r="AM555" s="533" t="s">
        <v>4904</v>
      </c>
      <c r="AN555" s="533">
        <v>11215.0</v>
      </c>
      <c r="AO555" s="529"/>
      <c r="AP555" s="529"/>
      <c r="AQ555" s="529"/>
      <c r="AR555" s="529"/>
    </row>
    <row r="556" ht="12.75" customHeight="1">
      <c r="A556" s="529"/>
      <c r="B556" s="529"/>
      <c r="C556" s="529"/>
      <c r="D556" s="529"/>
      <c r="E556" s="533" t="s">
        <v>2271</v>
      </c>
      <c r="F556" s="533" t="s">
        <v>2270</v>
      </c>
      <c r="G556" s="529"/>
      <c r="H556" s="529"/>
      <c r="I556" s="529"/>
      <c r="J556" s="529"/>
      <c r="K556" s="529"/>
      <c r="L556" s="529"/>
      <c r="M556" s="529"/>
      <c r="N556" s="529"/>
      <c r="O556" s="529"/>
      <c r="P556" s="529"/>
      <c r="Q556" s="529"/>
      <c r="R556" s="529"/>
      <c r="S556" s="529"/>
      <c r="T556" s="529"/>
      <c r="U556" s="529"/>
      <c r="V556" s="529"/>
      <c r="W556" s="529"/>
      <c r="X556" s="529"/>
      <c r="Y556" s="529"/>
      <c r="Z556" s="529"/>
      <c r="AA556" s="529"/>
      <c r="AB556" s="529"/>
      <c r="AC556" s="529"/>
      <c r="AD556" s="529"/>
      <c r="AE556" s="529"/>
      <c r="AF556" s="529"/>
      <c r="AG556" s="529"/>
      <c r="AH556" s="529"/>
      <c r="AI556" s="529"/>
      <c r="AJ556" s="529"/>
      <c r="AK556" s="529"/>
      <c r="AL556" s="529"/>
      <c r="AM556" s="533" t="s">
        <v>4905</v>
      </c>
      <c r="AN556" s="533">
        <v>11216.0</v>
      </c>
      <c r="AO556" s="529"/>
      <c r="AP556" s="529"/>
      <c r="AQ556" s="529"/>
      <c r="AR556" s="529"/>
    </row>
    <row r="557" ht="12.75" customHeight="1">
      <c r="A557" s="529"/>
      <c r="B557" s="529"/>
      <c r="C557" s="529"/>
      <c r="D557" s="529"/>
      <c r="E557" s="533" t="s">
        <v>2319</v>
      </c>
      <c r="F557" s="533" t="s">
        <v>2318</v>
      </c>
      <c r="G557" s="529"/>
      <c r="H557" s="529"/>
      <c r="I557" s="529"/>
      <c r="J557" s="529"/>
      <c r="K557" s="529"/>
      <c r="L557" s="529"/>
      <c r="M557" s="529"/>
      <c r="N557" s="529"/>
      <c r="O557" s="529"/>
      <c r="P557" s="529"/>
      <c r="Q557" s="529"/>
      <c r="R557" s="529"/>
      <c r="S557" s="529"/>
      <c r="T557" s="529"/>
      <c r="U557" s="529"/>
      <c r="V557" s="529"/>
      <c r="W557" s="529"/>
      <c r="X557" s="529"/>
      <c r="Y557" s="529"/>
      <c r="Z557" s="529"/>
      <c r="AA557" s="529"/>
      <c r="AB557" s="529"/>
      <c r="AC557" s="529"/>
      <c r="AD557" s="529"/>
      <c r="AE557" s="529"/>
      <c r="AF557" s="529"/>
      <c r="AG557" s="529"/>
      <c r="AH557" s="529"/>
      <c r="AI557" s="529"/>
      <c r="AJ557" s="529"/>
      <c r="AK557" s="529"/>
      <c r="AL557" s="529"/>
      <c r="AM557" s="533" t="s">
        <v>4906</v>
      </c>
      <c r="AN557" s="533">
        <v>11217.0</v>
      </c>
      <c r="AO557" s="529"/>
      <c r="AP557" s="529"/>
      <c r="AQ557" s="529"/>
      <c r="AR557" s="529"/>
    </row>
    <row r="558" ht="12.75" customHeight="1">
      <c r="A558" s="529"/>
      <c r="B558" s="529"/>
      <c r="C558" s="529"/>
      <c r="D558" s="529"/>
      <c r="E558" s="533" t="s">
        <v>2365</v>
      </c>
      <c r="F558" s="533" t="s">
        <v>2364</v>
      </c>
      <c r="G558" s="529"/>
      <c r="H558" s="529"/>
      <c r="I558" s="529"/>
      <c r="J558" s="529"/>
      <c r="K558" s="529"/>
      <c r="L558" s="529"/>
      <c r="M558" s="529"/>
      <c r="N558" s="529"/>
      <c r="O558" s="529"/>
      <c r="P558" s="529"/>
      <c r="Q558" s="529"/>
      <c r="R558" s="529"/>
      <c r="S558" s="529"/>
      <c r="T558" s="529"/>
      <c r="U558" s="529"/>
      <c r="V558" s="529"/>
      <c r="W558" s="529"/>
      <c r="X558" s="529"/>
      <c r="Y558" s="529"/>
      <c r="Z558" s="529"/>
      <c r="AA558" s="529"/>
      <c r="AB558" s="529"/>
      <c r="AC558" s="529"/>
      <c r="AD558" s="529"/>
      <c r="AE558" s="529"/>
      <c r="AF558" s="529"/>
      <c r="AG558" s="529"/>
      <c r="AH558" s="529"/>
      <c r="AI558" s="529"/>
      <c r="AJ558" s="529"/>
      <c r="AK558" s="529"/>
      <c r="AL558" s="529"/>
      <c r="AM558" s="533" t="s">
        <v>4907</v>
      </c>
      <c r="AN558" s="533">
        <v>11218.0</v>
      </c>
      <c r="AO558" s="529"/>
      <c r="AP558" s="529"/>
      <c r="AQ558" s="529"/>
      <c r="AR558" s="529"/>
    </row>
    <row r="559" ht="12.75" customHeight="1">
      <c r="A559" s="529"/>
      <c r="B559" s="529"/>
      <c r="C559" s="529"/>
      <c r="D559" s="529"/>
      <c r="E559" s="533" t="s">
        <v>2411</v>
      </c>
      <c r="F559" s="533" t="s">
        <v>2410</v>
      </c>
      <c r="G559" s="529"/>
      <c r="H559" s="529"/>
      <c r="I559" s="529"/>
      <c r="J559" s="529"/>
      <c r="K559" s="529"/>
      <c r="L559" s="529"/>
      <c r="M559" s="529"/>
      <c r="N559" s="529"/>
      <c r="O559" s="529"/>
      <c r="P559" s="529"/>
      <c r="Q559" s="529"/>
      <c r="R559" s="529"/>
      <c r="S559" s="529"/>
      <c r="T559" s="529"/>
      <c r="U559" s="529"/>
      <c r="V559" s="529"/>
      <c r="W559" s="529"/>
      <c r="X559" s="529"/>
      <c r="Y559" s="529"/>
      <c r="Z559" s="529"/>
      <c r="AA559" s="529"/>
      <c r="AB559" s="529"/>
      <c r="AC559" s="529"/>
      <c r="AD559" s="529"/>
      <c r="AE559" s="529"/>
      <c r="AF559" s="529"/>
      <c r="AG559" s="529"/>
      <c r="AH559" s="529"/>
      <c r="AI559" s="529"/>
      <c r="AJ559" s="529"/>
      <c r="AK559" s="529"/>
      <c r="AL559" s="529"/>
      <c r="AM559" s="533" t="s">
        <v>4908</v>
      </c>
      <c r="AN559" s="533">
        <v>11219.0</v>
      </c>
      <c r="AO559" s="529"/>
      <c r="AP559" s="529"/>
      <c r="AQ559" s="529"/>
      <c r="AR559" s="529"/>
    </row>
    <row r="560" ht="12.75" customHeight="1">
      <c r="A560" s="529"/>
      <c r="B560" s="529"/>
      <c r="C560" s="529"/>
      <c r="D560" s="529"/>
      <c r="E560" s="533" t="s">
        <v>2453</v>
      </c>
      <c r="F560" s="533" t="s">
        <v>2452</v>
      </c>
      <c r="G560" s="529"/>
      <c r="H560" s="529"/>
      <c r="I560" s="529"/>
      <c r="J560" s="529"/>
      <c r="K560" s="529"/>
      <c r="L560" s="529"/>
      <c r="M560" s="529"/>
      <c r="N560" s="529"/>
      <c r="O560" s="529"/>
      <c r="P560" s="529"/>
      <c r="Q560" s="529"/>
      <c r="R560" s="529"/>
      <c r="S560" s="529"/>
      <c r="T560" s="529"/>
      <c r="U560" s="529"/>
      <c r="V560" s="529"/>
      <c r="W560" s="529"/>
      <c r="X560" s="529"/>
      <c r="Y560" s="529"/>
      <c r="Z560" s="529"/>
      <c r="AA560" s="529"/>
      <c r="AB560" s="529"/>
      <c r="AC560" s="529"/>
      <c r="AD560" s="529"/>
      <c r="AE560" s="529"/>
      <c r="AF560" s="529"/>
      <c r="AG560" s="529"/>
      <c r="AH560" s="529"/>
      <c r="AI560" s="529"/>
      <c r="AJ560" s="529"/>
      <c r="AK560" s="529"/>
      <c r="AL560" s="529"/>
      <c r="AM560" s="533" t="s">
        <v>4909</v>
      </c>
      <c r="AN560" s="533">
        <v>11221.0</v>
      </c>
      <c r="AO560" s="529"/>
      <c r="AP560" s="529"/>
      <c r="AQ560" s="529"/>
      <c r="AR560" s="529"/>
    </row>
    <row r="561" ht="12.75" customHeight="1">
      <c r="A561" s="529"/>
      <c r="B561" s="529"/>
      <c r="C561" s="529"/>
      <c r="D561" s="529"/>
      <c r="E561" s="533" t="s">
        <v>2492</v>
      </c>
      <c r="F561" s="533" t="s">
        <v>2491</v>
      </c>
      <c r="G561" s="529"/>
      <c r="H561" s="529"/>
      <c r="I561" s="529"/>
      <c r="J561" s="529"/>
      <c r="K561" s="529"/>
      <c r="L561" s="529"/>
      <c r="M561" s="529"/>
      <c r="N561" s="529"/>
      <c r="O561" s="529"/>
      <c r="P561" s="529"/>
      <c r="Q561" s="529"/>
      <c r="R561" s="529"/>
      <c r="S561" s="529"/>
      <c r="T561" s="529"/>
      <c r="U561" s="529"/>
      <c r="V561" s="529"/>
      <c r="W561" s="529"/>
      <c r="X561" s="529"/>
      <c r="Y561" s="529"/>
      <c r="Z561" s="529"/>
      <c r="AA561" s="529"/>
      <c r="AB561" s="529"/>
      <c r="AC561" s="529"/>
      <c r="AD561" s="529"/>
      <c r="AE561" s="529"/>
      <c r="AF561" s="529"/>
      <c r="AG561" s="529"/>
      <c r="AH561" s="529"/>
      <c r="AI561" s="529"/>
      <c r="AJ561" s="529"/>
      <c r="AK561" s="529"/>
      <c r="AL561" s="529"/>
      <c r="AM561" s="533" t="s">
        <v>4910</v>
      </c>
      <c r="AN561" s="533">
        <v>11222.0</v>
      </c>
      <c r="AO561" s="529"/>
      <c r="AP561" s="529"/>
      <c r="AQ561" s="529"/>
      <c r="AR561" s="529"/>
    </row>
    <row r="562" ht="12.75" customHeight="1">
      <c r="A562" s="529"/>
      <c r="B562" s="529"/>
      <c r="C562" s="529"/>
      <c r="D562" s="529"/>
      <c r="E562" s="533" t="s">
        <v>2529</v>
      </c>
      <c r="F562" s="533" t="s">
        <v>2528</v>
      </c>
      <c r="G562" s="529"/>
      <c r="H562" s="529"/>
      <c r="I562" s="529"/>
      <c r="J562" s="529"/>
      <c r="K562" s="529"/>
      <c r="L562" s="529"/>
      <c r="M562" s="529"/>
      <c r="N562" s="529"/>
      <c r="O562" s="529"/>
      <c r="P562" s="529"/>
      <c r="Q562" s="529"/>
      <c r="R562" s="529"/>
      <c r="S562" s="529"/>
      <c r="T562" s="529"/>
      <c r="U562" s="529"/>
      <c r="V562" s="529"/>
      <c r="W562" s="529"/>
      <c r="X562" s="529"/>
      <c r="Y562" s="529"/>
      <c r="Z562" s="529"/>
      <c r="AA562" s="529"/>
      <c r="AB562" s="529"/>
      <c r="AC562" s="529"/>
      <c r="AD562" s="529"/>
      <c r="AE562" s="529"/>
      <c r="AF562" s="529"/>
      <c r="AG562" s="529"/>
      <c r="AH562" s="529"/>
      <c r="AI562" s="529"/>
      <c r="AJ562" s="529"/>
      <c r="AK562" s="529"/>
      <c r="AL562" s="529"/>
      <c r="AM562" s="533" t="s">
        <v>4911</v>
      </c>
      <c r="AN562" s="533">
        <v>11223.0</v>
      </c>
      <c r="AO562" s="529"/>
      <c r="AP562" s="529"/>
      <c r="AQ562" s="529"/>
      <c r="AR562" s="529"/>
    </row>
    <row r="563" ht="12.75" customHeight="1">
      <c r="A563" s="529"/>
      <c r="B563" s="529"/>
      <c r="C563" s="529"/>
      <c r="D563" s="529"/>
      <c r="E563" s="533" t="s">
        <v>2565</v>
      </c>
      <c r="F563" s="533" t="s">
        <v>2564</v>
      </c>
      <c r="G563" s="529"/>
      <c r="H563" s="529"/>
      <c r="I563" s="529"/>
      <c r="J563" s="529"/>
      <c r="K563" s="529"/>
      <c r="L563" s="529"/>
      <c r="M563" s="529"/>
      <c r="N563" s="529"/>
      <c r="O563" s="529"/>
      <c r="P563" s="529"/>
      <c r="Q563" s="529"/>
      <c r="R563" s="529"/>
      <c r="S563" s="529"/>
      <c r="T563" s="529"/>
      <c r="U563" s="529"/>
      <c r="V563" s="529"/>
      <c r="W563" s="529"/>
      <c r="X563" s="529"/>
      <c r="Y563" s="529"/>
      <c r="Z563" s="529"/>
      <c r="AA563" s="529"/>
      <c r="AB563" s="529"/>
      <c r="AC563" s="529"/>
      <c r="AD563" s="529"/>
      <c r="AE563" s="529"/>
      <c r="AF563" s="529"/>
      <c r="AG563" s="529"/>
      <c r="AH563" s="529"/>
      <c r="AI563" s="529"/>
      <c r="AJ563" s="529"/>
      <c r="AK563" s="529"/>
      <c r="AL563" s="529"/>
      <c r="AM563" s="533" t="s">
        <v>4912</v>
      </c>
      <c r="AN563" s="533">
        <v>11224.0</v>
      </c>
      <c r="AO563" s="529"/>
      <c r="AP563" s="529"/>
      <c r="AQ563" s="529"/>
      <c r="AR563" s="529"/>
    </row>
    <row r="564" ht="12.75" customHeight="1">
      <c r="A564" s="529"/>
      <c r="B564" s="529"/>
      <c r="C564" s="529"/>
      <c r="D564" s="529"/>
      <c r="E564" s="533" t="s">
        <v>2600</v>
      </c>
      <c r="F564" s="533" t="s">
        <v>2599</v>
      </c>
      <c r="G564" s="529"/>
      <c r="H564" s="529"/>
      <c r="I564" s="529"/>
      <c r="J564" s="529"/>
      <c r="K564" s="529"/>
      <c r="L564" s="529"/>
      <c r="M564" s="529"/>
      <c r="N564" s="529"/>
      <c r="O564" s="529"/>
      <c r="P564" s="529"/>
      <c r="Q564" s="529"/>
      <c r="R564" s="529"/>
      <c r="S564" s="529"/>
      <c r="T564" s="529"/>
      <c r="U564" s="529"/>
      <c r="V564" s="529"/>
      <c r="W564" s="529"/>
      <c r="X564" s="529"/>
      <c r="Y564" s="529"/>
      <c r="Z564" s="529"/>
      <c r="AA564" s="529"/>
      <c r="AB564" s="529"/>
      <c r="AC564" s="529"/>
      <c r="AD564" s="529"/>
      <c r="AE564" s="529"/>
      <c r="AF564" s="529"/>
      <c r="AG564" s="529"/>
      <c r="AH564" s="529"/>
      <c r="AI564" s="529"/>
      <c r="AJ564" s="529"/>
      <c r="AK564" s="529"/>
      <c r="AL564" s="529"/>
      <c r="AM564" s="533" t="s">
        <v>4913</v>
      </c>
      <c r="AN564" s="533">
        <v>11225.0</v>
      </c>
      <c r="AO564" s="529"/>
      <c r="AP564" s="529"/>
      <c r="AQ564" s="529"/>
      <c r="AR564" s="529"/>
    </row>
    <row r="565" ht="12.75" customHeight="1">
      <c r="A565" s="529"/>
      <c r="B565" s="529"/>
      <c r="C565" s="529"/>
      <c r="D565" s="529"/>
      <c r="E565" s="533" t="s">
        <v>2634</v>
      </c>
      <c r="F565" s="533" t="s">
        <v>2633</v>
      </c>
      <c r="G565" s="529"/>
      <c r="H565" s="529"/>
      <c r="I565" s="529"/>
      <c r="J565" s="529"/>
      <c r="K565" s="529"/>
      <c r="L565" s="529"/>
      <c r="M565" s="529"/>
      <c r="N565" s="529"/>
      <c r="O565" s="529"/>
      <c r="P565" s="529"/>
      <c r="Q565" s="529"/>
      <c r="R565" s="529"/>
      <c r="S565" s="529"/>
      <c r="T565" s="529"/>
      <c r="U565" s="529"/>
      <c r="V565" s="529"/>
      <c r="W565" s="529"/>
      <c r="X565" s="529"/>
      <c r="Y565" s="529"/>
      <c r="Z565" s="529"/>
      <c r="AA565" s="529"/>
      <c r="AB565" s="529"/>
      <c r="AC565" s="529"/>
      <c r="AD565" s="529"/>
      <c r="AE565" s="529"/>
      <c r="AF565" s="529"/>
      <c r="AG565" s="529"/>
      <c r="AH565" s="529"/>
      <c r="AI565" s="529"/>
      <c r="AJ565" s="529"/>
      <c r="AK565" s="529"/>
      <c r="AL565" s="529"/>
      <c r="AM565" s="533" t="s">
        <v>4914</v>
      </c>
      <c r="AN565" s="533">
        <v>11227.0</v>
      </c>
      <c r="AO565" s="529"/>
      <c r="AP565" s="529"/>
      <c r="AQ565" s="529"/>
      <c r="AR565" s="529"/>
    </row>
    <row r="566" ht="12.75" customHeight="1">
      <c r="A566" s="529"/>
      <c r="B566" s="529"/>
      <c r="C566" s="529"/>
      <c r="D566" s="529"/>
      <c r="E566" s="533" t="s">
        <v>2665</v>
      </c>
      <c r="F566" s="533" t="s">
        <v>2664</v>
      </c>
      <c r="G566" s="529"/>
      <c r="H566" s="529"/>
      <c r="I566" s="529"/>
      <c r="J566" s="529"/>
      <c r="K566" s="529"/>
      <c r="L566" s="529"/>
      <c r="M566" s="529"/>
      <c r="N566" s="529"/>
      <c r="O566" s="529"/>
      <c r="P566" s="529"/>
      <c r="Q566" s="529"/>
      <c r="R566" s="529"/>
      <c r="S566" s="529"/>
      <c r="T566" s="529"/>
      <c r="U566" s="529"/>
      <c r="V566" s="529"/>
      <c r="W566" s="529"/>
      <c r="X566" s="529"/>
      <c r="Y566" s="529"/>
      <c r="Z566" s="529"/>
      <c r="AA566" s="529"/>
      <c r="AB566" s="529"/>
      <c r="AC566" s="529"/>
      <c r="AD566" s="529"/>
      <c r="AE566" s="529"/>
      <c r="AF566" s="529"/>
      <c r="AG566" s="529"/>
      <c r="AH566" s="529"/>
      <c r="AI566" s="529"/>
      <c r="AJ566" s="529"/>
      <c r="AK566" s="529"/>
      <c r="AL566" s="529"/>
      <c r="AM566" s="533" t="s">
        <v>4915</v>
      </c>
      <c r="AN566" s="533">
        <v>11228.0</v>
      </c>
      <c r="AO566" s="529"/>
      <c r="AP566" s="529"/>
      <c r="AQ566" s="529"/>
      <c r="AR566" s="529"/>
    </row>
    <row r="567" ht="12.75" customHeight="1">
      <c r="A567" s="529"/>
      <c r="B567" s="529"/>
      <c r="C567" s="529"/>
      <c r="D567" s="529"/>
      <c r="E567" s="533" t="s">
        <v>4916</v>
      </c>
      <c r="F567" s="533" t="s">
        <v>4917</v>
      </c>
      <c r="G567" s="529"/>
      <c r="H567" s="529"/>
      <c r="I567" s="529"/>
      <c r="J567" s="529"/>
      <c r="K567" s="529"/>
      <c r="L567" s="529"/>
      <c r="M567" s="529"/>
      <c r="N567" s="529"/>
      <c r="O567" s="529"/>
      <c r="P567" s="529"/>
      <c r="Q567" s="529"/>
      <c r="R567" s="529"/>
      <c r="S567" s="529"/>
      <c r="T567" s="529"/>
      <c r="U567" s="529"/>
      <c r="V567" s="529"/>
      <c r="W567" s="529"/>
      <c r="X567" s="529"/>
      <c r="Y567" s="529"/>
      <c r="Z567" s="529"/>
      <c r="AA567" s="529"/>
      <c r="AB567" s="529"/>
      <c r="AC567" s="529"/>
      <c r="AD567" s="529"/>
      <c r="AE567" s="529"/>
      <c r="AF567" s="529"/>
      <c r="AG567" s="529"/>
      <c r="AH567" s="529"/>
      <c r="AI567" s="529"/>
      <c r="AJ567" s="529"/>
      <c r="AK567" s="529"/>
      <c r="AL567" s="529"/>
      <c r="AM567" s="533" t="s">
        <v>4918</v>
      </c>
      <c r="AN567" s="533">
        <v>11229.0</v>
      </c>
      <c r="AO567" s="529"/>
      <c r="AP567" s="529"/>
      <c r="AQ567" s="529"/>
      <c r="AR567" s="529"/>
    </row>
    <row r="568" ht="12.75" customHeight="1">
      <c r="A568" s="529"/>
      <c r="B568" s="529"/>
      <c r="C568" s="529"/>
      <c r="D568" s="529"/>
      <c r="E568" s="533" t="s">
        <v>4919</v>
      </c>
      <c r="F568" s="533" t="s">
        <v>4920</v>
      </c>
      <c r="G568" s="529"/>
      <c r="H568" s="529"/>
      <c r="I568" s="529"/>
      <c r="J568" s="529"/>
      <c r="K568" s="529"/>
      <c r="L568" s="529"/>
      <c r="M568" s="529"/>
      <c r="N568" s="529"/>
      <c r="O568" s="529"/>
      <c r="P568" s="529"/>
      <c r="Q568" s="529"/>
      <c r="R568" s="529"/>
      <c r="S568" s="529"/>
      <c r="T568" s="529"/>
      <c r="U568" s="529"/>
      <c r="V568" s="529"/>
      <c r="W568" s="529"/>
      <c r="X568" s="529"/>
      <c r="Y568" s="529"/>
      <c r="Z568" s="529"/>
      <c r="AA568" s="529"/>
      <c r="AB568" s="529"/>
      <c r="AC568" s="529"/>
      <c r="AD568" s="529"/>
      <c r="AE568" s="529"/>
      <c r="AF568" s="529"/>
      <c r="AG568" s="529"/>
      <c r="AH568" s="529"/>
      <c r="AI568" s="529"/>
      <c r="AJ568" s="529"/>
      <c r="AK568" s="529"/>
      <c r="AL568" s="529"/>
      <c r="AM568" s="533" t="s">
        <v>4921</v>
      </c>
      <c r="AN568" s="533">
        <v>11230.0</v>
      </c>
      <c r="AO568" s="529"/>
      <c r="AP568" s="529"/>
      <c r="AQ568" s="529"/>
      <c r="AR568" s="529"/>
    </row>
    <row r="569" ht="12.75" customHeight="1">
      <c r="A569" s="529"/>
      <c r="B569" s="529"/>
      <c r="C569" s="529"/>
      <c r="D569" s="529"/>
      <c r="E569" s="533" t="s">
        <v>4922</v>
      </c>
      <c r="F569" s="533" t="s">
        <v>4923</v>
      </c>
      <c r="G569" s="529"/>
      <c r="H569" s="529"/>
      <c r="I569" s="529"/>
      <c r="J569" s="529"/>
      <c r="K569" s="529"/>
      <c r="L569" s="529"/>
      <c r="M569" s="529"/>
      <c r="N569" s="529"/>
      <c r="O569" s="529"/>
      <c r="P569" s="529"/>
      <c r="Q569" s="529"/>
      <c r="R569" s="529"/>
      <c r="S569" s="529"/>
      <c r="T569" s="529"/>
      <c r="U569" s="529"/>
      <c r="V569" s="529"/>
      <c r="W569" s="529"/>
      <c r="X569" s="529"/>
      <c r="Y569" s="529"/>
      <c r="Z569" s="529"/>
      <c r="AA569" s="529"/>
      <c r="AB569" s="529"/>
      <c r="AC569" s="529"/>
      <c r="AD569" s="529"/>
      <c r="AE569" s="529"/>
      <c r="AF569" s="529"/>
      <c r="AG569" s="529"/>
      <c r="AH569" s="529"/>
      <c r="AI569" s="529"/>
      <c r="AJ569" s="529"/>
      <c r="AK569" s="529"/>
      <c r="AL569" s="529"/>
      <c r="AM569" s="533" t="s">
        <v>4924</v>
      </c>
      <c r="AN569" s="533">
        <v>11231.0</v>
      </c>
      <c r="AO569" s="529"/>
      <c r="AP569" s="529"/>
      <c r="AQ569" s="529"/>
      <c r="AR569" s="529"/>
    </row>
    <row r="570" ht="12.75" customHeight="1">
      <c r="A570" s="529"/>
      <c r="B570" s="529"/>
      <c r="C570" s="529"/>
      <c r="D570" s="529"/>
      <c r="E570" s="533" t="s">
        <v>4925</v>
      </c>
      <c r="F570" s="533" t="s">
        <v>4926</v>
      </c>
      <c r="G570" s="529"/>
      <c r="H570" s="529"/>
      <c r="I570" s="529"/>
      <c r="J570" s="529"/>
      <c r="K570" s="529"/>
      <c r="L570" s="529"/>
      <c r="M570" s="529"/>
      <c r="N570" s="529"/>
      <c r="O570" s="529"/>
      <c r="P570" s="529"/>
      <c r="Q570" s="529"/>
      <c r="R570" s="529"/>
      <c r="S570" s="529"/>
      <c r="T570" s="529"/>
      <c r="U570" s="529"/>
      <c r="V570" s="529"/>
      <c r="W570" s="529"/>
      <c r="X570" s="529"/>
      <c r="Y570" s="529"/>
      <c r="Z570" s="529"/>
      <c r="AA570" s="529"/>
      <c r="AB570" s="529"/>
      <c r="AC570" s="529"/>
      <c r="AD570" s="529"/>
      <c r="AE570" s="529"/>
      <c r="AF570" s="529"/>
      <c r="AG570" s="529"/>
      <c r="AH570" s="529"/>
      <c r="AI570" s="529"/>
      <c r="AJ570" s="529"/>
      <c r="AK570" s="529"/>
      <c r="AL570" s="529"/>
      <c r="AM570" s="533" t="s">
        <v>4927</v>
      </c>
      <c r="AN570" s="533">
        <v>11232.0</v>
      </c>
      <c r="AO570" s="529"/>
      <c r="AP570" s="529"/>
      <c r="AQ570" s="529"/>
      <c r="AR570" s="529"/>
    </row>
    <row r="571" ht="12.75" customHeight="1">
      <c r="A571" s="529"/>
      <c r="B571" s="529"/>
      <c r="C571" s="529"/>
      <c r="D571" s="529"/>
      <c r="E571" s="533" t="s">
        <v>4928</v>
      </c>
      <c r="F571" s="533" t="s">
        <v>4929</v>
      </c>
      <c r="G571" s="529"/>
      <c r="H571" s="529"/>
      <c r="I571" s="529"/>
      <c r="J571" s="529"/>
      <c r="K571" s="529"/>
      <c r="L571" s="529"/>
      <c r="M571" s="529"/>
      <c r="N571" s="529"/>
      <c r="O571" s="529"/>
      <c r="P571" s="529"/>
      <c r="Q571" s="529"/>
      <c r="R571" s="529"/>
      <c r="S571" s="529"/>
      <c r="T571" s="529"/>
      <c r="U571" s="529"/>
      <c r="V571" s="529"/>
      <c r="W571" s="529"/>
      <c r="X571" s="529"/>
      <c r="Y571" s="529"/>
      <c r="Z571" s="529"/>
      <c r="AA571" s="529"/>
      <c r="AB571" s="529"/>
      <c r="AC571" s="529"/>
      <c r="AD571" s="529"/>
      <c r="AE571" s="529"/>
      <c r="AF571" s="529"/>
      <c r="AG571" s="529"/>
      <c r="AH571" s="529"/>
      <c r="AI571" s="529"/>
      <c r="AJ571" s="529"/>
      <c r="AK571" s="529"/>
      <c r="AL571" s="529"/>
      <c r="AM571" s="533" t="s">
        <v>4930</v>
      </c>
      <c r="AN571" s="533">
        <v>11233.0</v>
      </c>
      <c r="AO571" s="529"/>
      <c r="AP571" s="529"/>
      <c r="AQ571" s="529"/>
      <c r="AR571" s="529"/>
    </row>
    <row r="572" ht="12.75" customHeight="1">
      <c r="A572" s="529"/>
      <c r="B572" s="529"/>
      <c r="C572" s="529"/>
      <c r="D572" s="529"/>
      <c r="E572" s="533" t="s">
        <v>2697</v>
      </c>
      <c r="F572" s="533" t="s">
        <v>2696</v>
      </c>
      <c r="G572" s="529"/>
      <c r="H572" s="529"/>
      <c r="I572" s="529"/>
      <c r="J572" s="529"/>
      <c r="K572" s="529"/>
      <c r="L572" s="529"/>
      <c r="M572" s="529"/>
      <c r="N572" s="529"/>
      <c r="O572" s="529"/>
      <c r="P572" s="529"/>
      <c r="Q572" s="529"/>
      <c r="R572" s="529"/>
      <c r="S572" s="529"/>
      <c r="T572" s="529"/>
      <c r="U572" s="529"/>
      <c r="V572" s="529"/>
      <c r="W572" s="529"/>
      <c r="X572" s="529"/>
      <c r="Y572" s="529"/>
      <c r="Z572" s="529"/>
      <c r="AA572" s="529"/>
      <c r="AB572" s="529"/>
      <c r="AC572" s="529"/>
      <c r="AD572" s="529"/>
      <c r="AE572" s="529"/>
      <c r="AF572" s="529"/>
      <c r="AG572" s="529"/>
      <c r="AH572" s="529"/>
      <c r="AI572" s="529"/>
      <c r="AJ572" s="529"/>
      <c r="AK572" s="529"/>
      <c r="AL572" s="529"/>
      <c r="AM572" s="533" t="s">
        <v>4931</v>
      </c>
      <c r="AN572" s="533">
        <v>11234.0</v>
      </c>
      <c r="AO572" s="529"/>
      <c r="AP572" s="529"/>
      <c r="AQ572" s="529"/>
      <c r="AR572" s="529"/>
    </row>
    <row r="573" ht="12.75" customHeight="1">
      <c r="A573" s="529"/>
      <c r="B573" s="529"/>
      <c r="C573" s="529"/>
      <c r="D573" s="529"/>
      <c r="E573" s="533" t="s">
        <v>4932</v>
      </c>
      <c r="F573" s="533" t="s">
        <v>4933</v>
      </c>
      <c r="G573" s="529"/>
      <c r="H573" s="529"/>
      <c r="I573" s="529"/>
      <c r="J573" s="529"/>
      <c r="K573" s="529"/>
      <c r="L573" s="529"/>
      <c r="M573" s="529"/>
      <c r="N573" s="529"/>
      <c r="O573" s="529"/>
      <c r="P573" s="529"/>
      <c r="Q573" s="529"/>
      <c r="R573" s="529"/>
      <c r="S573" s="529"/>
      <c r="T573" s="529"/>
      <c r="U573" s="529"/>
      <c r="V573" s="529"/>
      <c r="W573" s="529"/>
      <c r="X573" s="529"/>
      <c r="Y573" s="529"/>
      <c r="Z573" s="529"/>
      <c r="AA573" s="529"/>
      <c r="AB573" s="529"/>
      <c r="AC573" s="529"/>
      <c r="AD573" s="529"/>
      <c r="AE573" s="529"/>
      <c r="AF573" s="529"/>
      <c r="AG573" s="529"/>
      <c r="AH573" s="529"/>
      <c r="AI573" s="529"/>
      <c r="AJ573" s="529"/>
      <c r="AK573" s="529"/>
      <c r="AL573" s="529"/>
      <c r="AM573" s="533" t="s">
        <v>4934</v>
      </c>
      <c r="AN573" s="533">
        <v>11235.0</v>
      </c>
      <c r="AO573" s="529"/>
      <c r="AP573" s="529"/>
      <c r="AQ573" s="529"/>
      <c r="AR573" s="529"/>
    </row>
    <row r="574" ht="12.75" customHeight="1">
      <c r="A574" s="529"/>
      <c r="B574" s="529"/>
      <c r="C574" s="529"/>
      <c r="D574" s="529"/>
      <c r="E574" s="533" t="s">
        <v>2727</v>
      </c>
      <c r="F574" s="533" t="s">
        <v>2726</v>
      </c>
      <c r="G574" s="529"/>
      <c r="H574" s="529"/>
      <c r="I574" s="529"/>
      <c r="J574" s="529"/>
      <c r="K574" s="529"/>
      <c r="L574" s="529"/>
      <c r="M574" s="529"/>
      <c r="N574" s="529"/>
      <c r="O574" s="529"/>
      <c r="P574" s="529"/>
      <c r="Q574" s="529"/>
      <c r="R574" s="529"/>
      <c r="S574" s="529"/>
      <c r="T574" s="529"/>
      <c r="U574" s="529"/>
      <c r="V574" s="529"/>
      <c r="W574" s="529"/>
      <c r="X574" s="529"/>
      <c r="Y574" s="529"/>
      <c r="Z574" s="529"/>
      <c r="AA574" s="529"/>
      <c r="AB574" s="529"/>
      <c r="AC574" s="529"/>
      <c r="AD574" s="529"/>
      <c r="AE574" s="529"/>
      <c r="AF574" s="529"/>
      <c r="AG574" s="529"/>
      <c r="AH574" s="529"/>
      <c r="AI574" s="529"/>
      <c r="AJ574" s="529"/>
      <c r="AK574" s="529"/>
      <c r="AL574" s="529"/>
      <c r="AM574" s="533" t="s">
        <v>4935</v>
      </c>
      <c r="AN574" s="533">
        <v>11237.0</v>
      </c>
      <c r="AO574" s="529"/>
      <c r="AP574" s="529"/>
      <c r="AQ574" s="529"/>
      <c r="AR574" s="529"/>
    </row>
    <row r="575" ht="12.75" customHeight="1">
      <c r="A575" s="529"/>
      <c r="B575" s="529"/>
      <c r="C575" s="529"/>
      <c r="D575" s="529"/>
      <c r="E575" s="533" t="s">
        <v>4936</v>
      </c>
      <c r="F575" s="533" t="s">
        <v>4937</v>
      </c>
      <c r="G575" s="529"/>
      <c r="H575" s="529"/>
      <c r="I575" s="529"/>
      <c r="J575" s="529"/>
      <c r="K575" s="529"/>
      <c r="L575" s="529"/>
      <c r="M575" s="529"/>
      <c r="N575" s="529"/>
      <c r="O575" s="529"/>
      <c r="P575" s="529"/>
      <c r="Q575" s="529"/>
      <c r="R575" s="529"/>
      <c r="S575" s="529"/>
      <c r="T575" s="529"/>
      <c r="U575" s="529"/>
      <c r="V575" s="529"/>
      <c r="W575" s="529"/>
      <c r="X575" s="529"/>
      <c r="Y575" s="529"/>
      <c r="Z575" s="529"/>
      <c r="AA575" s="529"/>
      <c r="AB575" s="529"/>
      <c r="AC575" s="529"/>
      <c r="AD575" s="529"/>
      <c r="AE575" s="529"/>
      <c r="AF575" s="529"/>
      <c r="AG575" s="529"/>
      <c r="AH575" s="529"/>
      <c r="AI575" s="529"/>
      <c r="AJ575" s="529"/>
      <c r="AK575" s="529"/>
      <c r="AL575" s="529"/>
      <c r="AM575" s="533" t="s">
        <v>4938</v>
      </c>
      <c r="AN575" s="533">
        <v>11238.0</v>
      </c>
      <c r="AO575" s="529"/>
      <c r="AP575" s="529"/>
      <c r="AQ575" s="529"/>
      <c r="AR575" s="529"/>
    </row>
    <row r="576" ht="12.75" customHeight="1">
      <c r="A576" s="529"/>
      <c r="B576" s="529"/>
      <c r="C576" s="529"/>
      <c r="D576" s="529"/>
      <c r="E576" s="533" t="s">
        <v>2756</v>
      </c>
      <c r="F576" s="533" t="s">
        <v>2755</v>
      </c>
      <c r="G576" s="529"/>
      <c r="H576" s="529"/>
      <c r="I576" s="529"/>
      <c r="J576" s="529"/>
      <c r="K576" s="529"/>
      <c r="L576" s="529"/>
      <c r="M576" s="529"/>
      <c r="N576" s="529"/>
      <c r="O576" s="529"/>
      <c r="P576" s="529"/>
      <c r="Q576" s="529"/>
      <c r="R576" s="529"/>
      <c r="S576" s="529"/>
      <c r="T576" s="529"/>
      <c r="U576" s="529"/>
      <c r="V576" s="529"/>
      <c r="W576" s="529"/>
      <c r="X576" s="529"/>
      <c r="Y576" s="529"/>
      <c r="Z576" s="529"/>
      <c r="AA576" s="529"/>
      <c r="AB576" s="529"/>
      <c r="AC576" s="529"/>
      <c r="AD576" s="529"/>
      <c r="AE576" s="529"/>
      <c r="AF576" s="529"/>
      <c r="AG576" s="529"/>
      <c r="AH576" s="529"/>
      <c r="AI576" s="529"/>
      <c r="AJ576" s="529"/>
      <c r="AK576" s="529"/>
      <c r="AL576" s="529"/>
      <c r="AM576" s="533" t="s">
        <v>4939</v>
      </c>
      <c r="AN576" s="533">
        <v>11239.0</v>
      </c>
      <c r="AO576" s="529"/>
      <c r="AP576" s="529"/>
      <c r="AQ576" s="529"/>
      <c r="AR576" s="529"/>
    </row>
    <row r="577" ht="12.75" customHeight="1">
      <c r="A577" s="529"/>
      <c r="B577" s="529"/>
      <c r="C577" s="529"/>
      <c r="D577" s="529"/>
      <c r="E577" s="533" t="s">
        <v>4940</v>
      </c>
      <c r="F577" s="533" t="s">
        <v>4941</v>
      </c>
      <c r="G577" s="529"/>
      <c r="H577" s="529"/>
      <c r="I577" s="529"/>
      <c r="J577" s="529"/>
      <c r="K577" s="529"/>
      <c r="L577" s="529"/>
      <c r="M577" s="529"/>
      <c r="N577" s="529"/>
      <c r="O577" s="529"/>
      <c r="P577" s="529"/>
      <c r="Q577" s="529"/>
      <c r="R577" s="529"/>
      <c r="S577" s="529"/>
      <c r="T577" s="529"/>
      <c r="U577" s="529"/>
      <c r="V577" s="529"/>
      <c r="W577" s="529"/>
      <c r="X577" s="529"/>
      <c r="Y577" s="529"/>
      <c r="Z577" s="529"/>
      <c r="AA577" s="529"/>
      <c r="AB577" s="529"/>
      <c r="AC577" s="529"/>
      <c r="AD577" s="529"/>
      <c r="AE577" s="529"/>
      <c r="AF577" s="529"/>
      <c r="AG577" s="529"/>
      <c r="AH577" s="529"/>
      <c r="AI577" s="529"/>
      <c r="AJ577" s="529"/>
      <c r="AK577" s="529"/>
      <c r="AL577" s="529"/>
      <c r="AM577" s="533" t="s">
        <v>4942</v>
      </c>
      <c r="AN577" s="533">
        <v>11240.0</v>
      </c>
      <c r="AO577" s="529"/>
      <c r="AP577" s="529"/>
      <c r="AQ577" s="529"/>
      <c r="AR577" s="529"/>
    </row>
    <row r="578" ht="12.75" customHeight="1">
      <c r="A578" s="529"/>
      <c r="B578" s="529"/>
      <c r="C578" s="529"/>
      <c r="D578" s="529"/>
      <c r="E578" s="533" t="s">
        <v>4943</v>
      </c>
      <c r="F578" s="533" t="s">
        <v>4944</v>
      </c>
      <c r="G578" s="529"/>
      <c r="H578" s="529"/>
      <c r="I578" s="529"/>
      <c r="J578" s="529"/>
      <c r="K578" s="529"/>
      <c r="L578" s="529"/>
      <c r="M578" s="529"/>
      <c r="N578" s="529"/>
      <c r="O578" s="529"/>
      <c r="P578" s="529"/>
      <c r="Q578" s="529"/>
      <c r="R578" s="529"/>
      <c r="S578" s="529"/>
      <c r="T578" s="529"/>
      <c r="U578" s="529"/>
      <c r="V578" s="529"/>
      <c r="W578" s="529"/>
      <c r="X578" s="529"/>
      <c r="Y578" s="529"/>
      <c r="Z578" s="529"/>
      <c r="AA578" s="529"/>
      <c r="AB578" s="529"/>
      <c r="AC578" s="529"/>
      <c r="AD578" s="529"/>
      <c r="AE578" s="529"/>
      <c r="AF578" s="529"/>
      <c r="AG578" s="529"/>
      <c r="AH578" s="529"/>
      <c r="AI578" s="529"/>
      <c r="AJ578" s="529"/>
      <c r="AK578" s="529"/>
      <c r="AL578" s="529"/>
      <c r="AM578" s="533" t="s">
        <v>4945</v>
      </c>
      <c r="AN578" s="533">
        <v>11241.0</v>
      </c>
      <c r="AO578" s="529"/>
      <c r="AP578" s="529"/>
      <c r="AQ578" s="529"/>
      <c r="AR578" s="529"/>
    </row>
    <row r="579" ht="12.75" customHeight="1">
      <c r="A579" s="529"/>
      <c r="B579" s="529"/>
      <c r="C579" s="529"/>
      <c r="D579" s="529"/>
      <c r="E579" s="533" t="s">
        <v>4946</v>
      </c>
      <c r="F579" s="533" t="s">
        <v>4947</v>
      </c>
      <c r="G579" s="529"/>
      <c r="H579" s="529"/>
      <c r="I579" s="529"/>
      <c r="J579" s="529"/>
      <c r="K579" s="529"/>
      <c r="L579" s="529"/>
      <c r="M579" s="529"/>
      <c r="N579" s="529"/>
      <c r="O579" s="529"/>
      <c r="P579" s="529"/>
      <c r="Q579" s="529"/>
      <c r="R579" s="529"/>
      <c r="S579" s="529"/>
      <c r="T579" s="529"/>
      <c r="U579" s="529"/>
      <c r="V579" s="529"/>
      <c r="W579" s="529"/>
      <c r="X579" s="529"/>
      <c r="Y579" s="529"/>
      <c r="Z579" s="529"/>
      <c r="AA579" s="529"/>
      <c r="AB579" s="529"/>
      <c r="AC579" s="529"/>
      <c r="AD579" s="529"/>
      <c r="AE579" s="529"/>
      <c r="AF579" s="529"/>
      <c r="AG579" s="529"/>
      <c r="AH579" s="529"/>
      <c r="AI579" s="529"/>
      <c r="AJ579" s="529"/>
      <c r="AK579" s="529"/>
      <c r="AL579" s="529"/>
      <c r="AM579" s="533" t="s">
        <v>4948</v>
      </c>
      <c r="AN579" s="533">
        <v>11242.0</v>
      </c>
      <c r="AO579" s="529"/>
      <c r="AP579" s="529"/>
      <c r="AQ579" s="529"/>
      <c r="AR579" s="529"/>
    </row>
    <row r="580" ht="12.75" customHeight="1">
      <c r="A580" s="529"/>
      <c r="B580" s="529"/>
      <c r="C580" s="529"/>
      <c r="D580" s="529"/>
      <c r="E580" s="533" t="s">
        <v>894</v>
      </c>
      <c r="F580" s="533" t="s">
        <v>893</v>
      </c>
      <c r="G580" s="529"/>
      <c r="H580" s="529"/>
      <c r="I580" s="529"/>
      <c r="J580" s="529"/>
      <c r="K580" s="529"/>
      <c r="L580" s="529"/>
      <c r="M580" s="529"/>
      <c r="N580" s="529"/>
      <c r="O580" s="529"/>
      <c r="P580" s="529"/>
      <c r="Q580" s="529"/>
      <c r="R580" s="529"/>
      <c r="S580" s="529"/>
      <c r="T580" s="529"/>
      <c r="U580" s="529"/>
      <c r="V580" s="529"/>
      <c r="W580" s="529"/>
      <c r="X580" s="529"/>
      <c r="Y580" s="529"/>
      <c r="Z580" s="529"/>
      <c r="AA580" s="529"/>
      <c r="AB580" s="529"/>
      <c r="AC580" s="529"/>
      <c r="AD580" s="529"/>
      <c r="AE580" s="529"/>
      <c r="AF580" s="529"/>
      <c r="AG580" s="529"/>
      <c r="AH580" s="529"/>
      <c r="AI580" s="529"/>
      <c r="AJ580" s="529"/>
      <c r="AK580" s="529"/>
      <c r="AL580" s="529"/>
      <c r="AM580" s="533" t="s">
        <v>4949</v>
      </c>
      <c r="AN580" s="533">
        <v>11243.0</v>
      </c>
      <c r="AO580" s="529"/>
      <c r="AP580" s="529"/>
      <c r="AQ580" s="529"/>
      <c r="AR580" s="529"/>
    </row>
    <row r="581" ht="12.75" customHeight="1">
      <c r="A581" s="529"/>
      <c r="B581" s="529"/>
      <c r="C581" s="529"/>
      <c r="D581" s="529"/>
      <c r="E581" s="533" t="s">
        <v>974</v>
      </c>
      <c r="F581" s="533" t="s">
        <v>973</v>
      </c>
      <c r="G581" s="529"/>
      <c r="H581" s="529"/>
      <c r="I581" s="529"/>
      <c r="J581" s="529"/>
      <c r="K581" s="529"/>
      <c r="L581" s="529"/>
      <c r="M581" s="529"/>
      <c r="N581" s="529"/>
      <c r="O581" s="529"/>
      <c r="P581" s="529"/>
      <c r="Q581" s="529"/>
      <c r="R581" s="529"/>
      <c r="S581" s="529"/>
      <c r="T581" s="529"/>
      <c r="U581" s="529"/>
      <c r="V581" s="529"/>
      <c r="W581" s="529"/>
      <c r="X581" s="529"/>
      <c r="Y581" s="529"/>
      <c r="Z581" s="529"/>
      <c r="AA581" s="529"/>
      <c r="AB581" s="529"/>
      <c r="AC581" s="529"/>
      <c r="AD581" s="529"/>
      <c r="AE581" s="529"/>
      <c r="AF581" s="529"/>
      <c r="AG581" s="529"/>
      <c r="AH581" s="529"/>
      <c r="AI581" s="529"/>
      <c r="AJ581" s="529"/>
      <c r="AK581" s="529"/>
      <c r="AL581" s="529"/>
      <c r="AM581" s="533" t="s">
        <v>4950</v>
      </c>
      <c r="AN581" s="533">
        <v>11245.0</v>
      </c>
      <c r="AO581" s="529"/>
      <c r="AP581" s="529"/>
      <c r="AQ581" s="529"/>
      <c r="AR581" s="529"/>
    </row>
    <row r="582" ht="12.75" customHeight="1">
      <c r="A582" s="529"/>
      <c r="B582" s="529"/>
      <c r="C582" s="529"/>
      <c r="D582" s="529"/>
      <c r="E582" s="533" t="s">
        <v>1054</v>
      </c>
      <c r="F582" s="533" t="s">
        <v>1053</v>
      </c>
      <c r="G582" s="529"/>
      <c r="H582" s="529"/>
      <c r="I582" s="529"/>
      <c r="J582" s="529"/>
      <c r="K582" s="529"/>
      <c r="L582" s="529"/>
      <c r="M582" s="529"/>
      <c r="N582" s="529"/>
      <c r="O582" s="529"/>
      <c r="P582" s="529"/>
      <c r="Q582" s="529"/>
      <c r="R582" s="529"/>
      <c r="S582" s="529"/>
      <c r="T582" s="529"/>
      <c r="U582" s="529"/>
      <c r="V582" s="529"/>
      <c r="W582" s="529"/>
      <c r="X582" s="529"/>
      <c r="Y582" s="529"/>
      <c r="Z582" s="529"/>
      <c r="AA582" s="529"/>
      <c r="AB582" s="529"/>
      <c r="AC582" s="529"/>
      <c r="AD582" s="529"/>
      <c r="AE582" s="529"/>
      <c r="AF582" s="529"/>
      <c r="AG582" s="529"/>
      <c r="AH582" s="529"/>
      <c r="AI582" s="529"/>
      <c r="AJ582" s="529"/>
      <c r="AK582" s="529"/>
      <c r="AL582" s="529"/>
      <c r="AM582" s="533" t="s">
        <v>4951</v>
      </c>
      <c r="AN582" s="533">
        <v>11246.0</v>
      </c>
      <c r="AO582" s="529"/>
      <c r="AP582" s="529"/>
      <c r="AQ582" s="529"/>
      <c r="AR582" s="529"/>
    </row>
    <row r="583" ht="12.75" customHeight="1">
      <c r="A583" s="529"/>
      <c r="B583" s="529"/>
      <c r="C583" s="529"/>
      <c r="D583" s="529"/>
      <c r="E583" s="533" t="s">
        <v>1134</v>
      </c>
      <c r="F583" s="533" t="s">
        <v>1133</v>
      </c>
      <c r="G583" s="529"/>
      <c r="H583" s="529"/>
      <c r="I583" s="529"/>
      <c r="J583" s="529"/>
      <c r="K583" s="529"/>
      <c r="L583" s="529"/>
      <c r="M583" s="529"/>
      <c r="N583" s="529"/>
      <c r="O583" s="529"/>
      <c r="P583" s="529"/>
      <c r="Q583" s="529"/>
      <c r="R583" s="529"/>
      <c r="S583" s="529"/>
      <c r="T583" s="529"/>
      <c r="U583" s="529"/>
      <c r="V583" s="529"/>
      <c r="W583" s="529"/>
      <c r="X583" s="529"/>
      <c r="Y583" s="529"/>
      <c r="Z583" s="529"/>
      <c r="AA583" s="529"/>
      <c r="AB583" s="529"/>
      <c r="AC583" s="529"/>
      <c r="AD583" s="529"/>
      <c r="AE583" s="529"/>
      <c r="AF583" s="529"/>
      <c r="AG583" s="529"/>
      <c r="AH583" s="529"/>
      <c r="AI583" s="529"/>
      <c r="AJ583" s="529"/>
      <c r="AK583" s="529"/>
      <c r="AL583" s="529"/>
      <c r="AM583" s="533" t="s">
        <v>4952</v>
      </c>
      <c r="AN583" s="533">
        <v>11301.0</v>
      </c>
      <c r="AO583" s="529"/>
      <c r="AP583" s="529"/>
      <c r="AQ583" s="529"/>
      <c r="AR583" s="529"/>
    </row>
    <row r="584" ht="12.75" customHeight="1">
      <c r="A584" s="529"/>
      <c r="B584" s="529"/>
      <c r="C584" s="529"/>
      <c r="D584" s="529"/>
      <c r="E584" s="533" t="s">
        <v>1212</v>
      </c>
      <c r="F584" s="533" t="s">
        <v>1211</v>
      </c>
      <c r="G584" s="529"/>
      <c r="H584" s="529"/>
      <c r="I584" s="529"/>
      <c r="J584" s="529"/>
      <c r="K584" s="529"/>
      <c r="L584" s="529"/>
      <c r="M584" s="529"/>
      <c r="N584" s="529"/>
      <c r="O584" s="529"/>
      <c r="P584" s="529"/>
      <c r="Q584" s="529"/>
      <c r="R584" s="529"/>
      <c r="S584" s="529"/>
      <c r="T584" s="529"/>
      <c r="U584" s="529"/>
      <c r="V584" s="529"/>
      <c r="W584" s="529"/>
      <c r="X584" s="529"/>
      <c r="Y584" s="529"/>
      <c r="Z584" s="529"/>
      <c r="AA584" s="529"/>
      <c r="AB584" s="529"/>
      <c r="AC584" s="529"/>
      <c r="AD584" s="529"/>
      <c r="AE584" s="529"/>
      <c r="AF584" s="529"/>
      <c r="AG584" s="529"/>
      <c r="AH584" s="529"/>
      <c r="AI584" s="529"/>
      <c r="AJ584" s="529"/>
      <c r="AK584" s="529"/>
      <c r="AL584" s="529"/>
      <c r="AM584" s="533" t="s">
        <v>4953</v>
      </c>
      <c r="AN584" s="533">
        <v>11324.0</v>
      </c>
      <c r="AO584" s="529"/>
      <c r="AP584" s="529"/>
      <c r="AQ584" s="529"/>
      <c r="AR584" s="529"/>
    </row>
    <row r="585" ht="12.75" customHeight="1">
      <c r="A585" s="529"/>
      <c r="B585" s="529"/>
      <c r="C585" s="529"/>
      <c r="D585" s="529"/>
      <c r="E585" s="533" t="s">
        <v>4954</v>
      </c>
      <c r="F585" s="533" t="s">
        <v>4955</v>
      </c>
      <c r="G585" s="529"/>
      <c r="H585" s="529"/>
      <c r="I585" s="529"/>
      <c r="J585" s="529"/>
      <c r="K585" s="529"/>
      <c r="L585" s="529"/>
      <c r="M585" s="529"/>
      <c r="N585" s="529"/>
      <c r="O585" s="529"/>
      <c r="P585" s="529"/>
      <c r="Q585" s="529"/>
      <c r="R585" s="529"/>
      <c r="S585" s="529"/>
      <c r="T585" s="529"/>
      <c r="U585" s="529"/>
      <c r="V585" s="529"/>
      <c r="W585" s="529"/>
      <c r="X585" s="529"/>
      <c r="Y585" s="529"/>
      <c r="Z585" s="529"/>
      <c r="AA585" s="529"/>
      <c r="AB585" s="529"/>
      <c r="AC585" s="529"/>
      <c r="AD585" s="529"/>
      <c r="AE585" s="529"/>
      <c r="AF585" s="529"/>
      <c r="AG585" s="529"/>
      <c r="AH585" s="529"/>
      <c r="AI585" s="529"/>
      <c r="AJ585" s="529"/>
      <c r="AK585" s="529"/>
      <c r="AL585" s="529"/>
      <c r="AM585" s="533" t="s">
        <v>4956</v>
      </c>
      <c r="AN585" s="533">
        <v>11326.0</v>
      </c>
      <c r="AO585" s="529"/>
      <c r="AP585" s="529"/>
      <c r="AQ585" s="529"/>
      <c r="AR585" s="529"/>
    </row>
    <row r="586" ht="12.75" customHeight="1">
      <c r="A586" s="529"/>
      <c r="B586" s="529"/>
      <c r="C586" s="529"/>
      <c r="D586" s="529"/>
      <c r="E586" s="533" t="s">
        <v>1287</v>
      </c>
      <c r="F586" s="533" t="s">
        <v>1286</v>
      </c>
      <c r="G586" s="529"/>
      <c r="H586" s="529"/>
      <c r="I586" s="529"/>
      <c r="J586" s="529"/>
      <c r="K586" s="529"/>
      <c r="L586" s="529"/>
      <c r="M586" s="529"/>
      <c r="N586" s="529"/>
      <c r="O586" s="529"/>
      <c r="P586" s="529"/>
      <c r="Q586" s="529"/>
      <c r="R586" s="529"/>
      <c r="S586" s="529"/>
      <c r="T586" s="529"/>
      <c r="U586" s="529"/>
      <c r="V586" s="529"/>
      <c r="W586" s="529"/>
      <c r="X586" s="529"/>
      <c r="Y586" s="529"/>
      <c r="Z586" s="529"/>
      <c r="AA586" s="529"/>
      <c r="AB586" s="529"/>
      <c r="AC586" s="529"/>
      <c r="AD586" s="529"/>
      <c r="AE586" s="529"/>
      <c r="AF586" s="529"/>
      <c r="AG586" s="529"/>
      <c r="AH586" s="529"/>
      <c r="AI586" s="529"/>
      <c r="AJ586" s="529"/>
      <c r="AK586" s="529"/>
      <c r="AL586" s="529"/>
      <c r="AM586" s="533" t="s">
        <v>4957</v>
      </c>
      <c r="AN586" s="533">
        <v>11327.0</v>
      </c>
      <c r="AO586" s="529"/>
      <c r="AP586" s="529"/>
      <c r="AQ586" s="529"/>
      <c r="AR586" s="529"/>
    </row>
    <row r="587" ht="12.75" customHeight="1">
      <c r="A587" s="529"/>
      <c r="B587" s="529"/>
      <c r="C587" s="529"/>
      <c r="D587" s="529"/>
      <c r="E587" s="533" t="s">
        <v>1360</v>
      </c>
      <c r="F587" s="533" t="s">
        <v>1359</v>
      </c>
      <c r="G587" s="529"/>
      <c r="H587" s="529"/>
      <c r="I587" s="529"/>
      <c r="J587" s="529"/>
      <c r="K587" s="529"/>
      <c r="L587" s="529"/>
      <c r="M587" s="529"/>
      <c r="N587" s="529"/>
      <c r="O587" s="529"/>
      <c r="P587" s="529"/>
      <c r="Q587" s="529"/>
      <c r="R587" s="529"/>
      <c r="S587" s="529"/>
      <c r="T587" s="529"/>
      <c r="U587" s="529"/>
      <c r="V587" s="529"/>
      <c r="W587" s="529"/>
      <c r="X587" s="529"/>
      <c r="Y587" s="529"/>
      <c r="Z587" s="529"/>
      <c r="AA587" s="529"/>
      <c r="AB587" s="529"/>
      <c r="AC587" s="529"/>
      <c r="AD587" s="529"/>
      <c r="AE587" s="529"/>
      <c r="AF587" s="529"/>
      <c r="AG587" s="529"/>
      <c r="AH587" s="529"/>
      <c r="AI587" s="529"/>
      <c r="AJ587" s="529"/>
      <c r="AK587" s="529"/>
      <c r="AL587" s="529"/>
      <c r="AM587" s="533" t="s">
        <v>4958</v>
      </c>
      <c r="AN587" s="533">
        <v>11341.0</v>
      </c>
      <c r="AO587" s="529"/>
      <c r="AP587" s="529"/>
      <c r="AQ587" s="529"/>
      <c r="AR587" s="529"/>
    </row>
    <row r="588" ht="12.75" customHeight="1">
      <c r="A588" s="529"/>
      <c r="B588" s="529"/>
      <c r="C588" s="529"/>
      <c r="D588" s="529"/>
      <c r="E588" s="533" t="s">
        <v>1432</v>
      </c>
      <c r="F588" s="533" t="s">
        <v>1431</v>
      </c>
      <c r="G588" s="529"/>
      <c r="H588" s="529"/>
      <c r="I588" s="529"/>
      <c r="J588" s="529"/>
      <c r="K588" s="529"/>
      <c r="L588" s="529"/>
      <c r="M588" s="529"/>
      <c r="N588" s="529"/>
      <c r="O588" s="529"/>
      <c r="P588" s="529"/>
      <c r="Q588" s="529"/>
      <c r="R588" s="529"/>
      <c r="S588" s="529"/>
      <c r="T588" s="529"/>
      <c r="U588" s="529"/>
      <c r="V588" s="529"/>
      <c r="W588" s="529"/>
      <c r="X588" s="529"/>
      <c r="Y588" s="529"/>
      <c r="Z588" s="529"/>
      <c r="AA588" s="529"/>
      <c r="AB588" s="529"/>
      <c r="AC588" s="529"/>
      <c r="AD588" s="529"/>
      <c r="AE588" s="529"/>
      <c r="AF588" s="529"/>
      <c r="AG588" s="529"/>
      <c r="AH588" s="529"/>
      <c r="AI588" s="529"/>
      <c r="AJ588" s="529"/>
      <c r="AK588" s="529"/>
      <c r="AL588" s="529"/>
      <c r="AM588" s="533" t="s">
        <v>4959</v>
      </c>
      <c r="AN588" s="533">
        <v>11342.0</v>
      </c>
      <c r="AO588" s="529"/>
      <c r="AP588" s="529"/>
      <c r="AQ588" s="529"/>
      <c r="AR588" s="529"/>
    </row>
    <row r="589" ht="12.75" customHeight="1">
      <c r="A589" s="529"/>
      <c r="B589" s="529"/>
      <c r="C589" s="529"/>
      <c r="D589" s="529"/>
      <c r="E589" s="533" t="s">
        <v>1501</v>
      </c>
      <c r="F589" s="533" t="s">
        <v>1500</v>
      </c>
      <c r="G589" s="529"/>
      <c r="H589" s="529"/>
      <c r="I589" s="529"/>
      <c r="J589" s="529"/>
      <c r="K589" s="529"/>
      <c r="L589" s="529"/>
      <c r="M589" s="529"/>
      <c r="N589" s="529"/>
      <c r="O589" s="529"/>
      <c r="P589" s="529"/>
      <c r="Q589" s="529"/>
      <c r="R589" s="529"/>
      <c r="S589" s="529"/>
      <c r="T589" s="529"/>
      <c r="U589" s="529"/>
      <c r="V589" s="529"/>
      <c r="W589" s="529"/>
      <c r="X589" s="529"/>
      <c r="Y589" s="529"/>
      <c r="Z589" s="529"/>
      <c r="AA589" s="529"/>
      <c r="AB589" s="529"/>
      <c r="AC589" s="529"/>
      <c r="AD589" s="529"/>
      <c r="AE589" s="529"/>
      <c r="AF589" s="529"/>
      <c r="AG589" s="529"/>
      <c r="AH589" s="529"/>
      <c r="AI589" s="529"/>
      <c r="AJ589" s="529"/>
      <c r="AK589" s="529"/>
      <c r="AL589" s="529"/>
      <c r="AM589" s="533" t="s">
        <v>4960</v>
      </c>
      <c r="AN589" s="533">
        <v>11343.0</v>
      </c>
      <c r="AO589" s="529"/>
      <c r="AP589" s="529"/>
      <c r="AQ589" s="529"/>
      <c r="AR589" s="529"/>
    </row>
    <row r="590" ht="12.75" customHeight="1">
      <c r="A590" s="529"/>
      <c r="B590" s="529"/>
      <c r="C590" s="529"/>
      <c r="D590" s="529"/>
      <c r="E590" s="533" t="s">
        <v>1567</v>
      </c>
      <c r="F590" s="533" t="s">
        <v>1566</v>
      </c>
      <c r="G590" s="529"/>
      <c r="H590" s="529"/>
      <c r="I590" s="529"/>
      <c r="J590" s="529"/>
      <c r="K590" s="529"/>
      <c r="L590" s="529"/>
      <c r="M590" s="529"/>
      <c r="N590" s="529"/>
      <c r="O590" s="529"/>
      <c r="P590" s="529"/>
      <c r="Q590" s="529"/>
      <c r="R590" s="529"/>
      <c r="S590" s="529"/>
      <c r="T590" s="529"/>
      <c r="U590" s="529"/>
      <c r="V590" s="529"/>
      <c r="W590" s="529"/>
      <c r="X590" s="529"/>
      <c r="Y590" s="529"/>
      <c r="Z590" s="529"/>
      <c r="AA590" s="529"/>
      <c r="AB590" s="529"/>
      <c r="AC590" s="529"/>
      <c r="AD590" s="529"/>
      <c r="AE590" s="529"/>
      <c r="AF590" s="529"/>
      <c r="AG590" s="529"/>
      <c r="AH590" s="529"/>
      <c r="AI590" s="529"/>
      <c r="AJ590" s="529"/>
      <c r="AK590" s="529"/>
      <c r="AL590" s="529"/>
      <c r="AM590" s="533" t="s">
        <v>4961</v>
      </c>
      <c r="AN590" s="533">
        <v>11346.0</v>
      </c>
      <c r="AO590" s="529"/>
      <c r="AP590" s="529"/>
      <c r="AQ590" s="529"/>
      <c r="AR590" s="529"/>
    </row>
    <row r="591" ht="12.75" customHeight="1">
      <c r="A591" s="529"/>
      <c r="B591" s="529"/>
      <c r="C591" s="529"/>
      <c r="D591" s="529"/>
      <c r="E591" s="533" t="s">
        <v>1631</v>
      </c>
      <c r="F591" s="533" t="s">
        <v>1630</v>
      </c>
      <c r="G591" s="529"/>
      <c r="H591" s="529"/>
      <c r="I591" s="529"/>
      <c r="J591" s="529"/>
      <c r="K591" s="529"/>
      <c r="L591" s="529"/>
      <c r="M591" s="529"/>
      <c r="N591" s="529"/>
      <c r="O591" s="529"/>
      <c r="P591" s="529"/>
      <c r="Q591" s="529"/>
      <c r="R591" s="529"/>
      <c r="S591" s="529"/>
      <c r="T591" s="529"/>
      <c r="U591" s="529"/>
      <c r="V591" s="529"/>
      <c r="W591" s="529"/>
      <c r="X591" s="529"/>
      <c r="Y591" s="529"/>
      <c r="Z591" s="529"/>
      <c r="AA591" s="529"/>
      <c r="AB591" s="529"/>
      <c r="AC591" s="529"/>
      <c r="AD591" s="529"/>
      <c r="AE591" s="529"/>
      <c r="AF591" s="529"/>
      <c r="AG591" s="529"/>
      <c r="AH591" s="529"/>
      <c r="AI591" s="529"/>
      <c r="AJ591" s="529"/>
      <c r="AK591" s="529"/>
      <c r="AL591" s="529"/>
      <c r="AM591" s="533" t="s">
        <v>4962</v>
      </c>
      <c r="AN591" s="533">
        <v>11347.0</v>
      </c>
      <c r="AO591" s="529"/>
      <c r="AP591" s="529"/>
      <c r="AQ591" s="529"/>
      <c r="AR591" s="529"/>
    </row>
    <row r="592" ht="12.75" customHeight="1">
      <c r="A592" s="529"/>
      <c r="B592" s="529"/>
      <c r="C592" s="529"/>
      <c r="D592" s="529"/>
      <c r="E592" s="533" t="s">
        <v>1694</v>
      </c>
      <c r="F592" s="533" t="s">
        <v>1693</v>
      </c>
      <c r="G592" s="529"/>
      <c r="H592" s="529"/>
      <c r="I592" s="529"/>
      <c r="J592" s="529"/>
      <c r="K592" s="529"/>
      <c r="L592" s="529"/>
      <c r="M592" s="529"/>
      <c r="N592" s="529"/>
      <c r="O592" s="529"/>
      <c r="P592" s="529"/>
      <c r="Q592" s="529"/>
      <c r="R592" s="529"/>
      <c r="S592" s="529"/>
      <c r="T592" s="529"/>
      <c r="U592" s="529"/>
      <c r="V592" s="529"/>
      <c r="W592" s="529"/>
      <c r="X592" s="529"/>
      <c r="Y592" s="529"/>
      <c r="Z592" s="529"/>
      <c r="AA592" s="529"/>
      <c r="AB592" s="529"/>
      <c r="AC592" s="529"/>
      <c r="AD592" s="529"/>
      <c r="AE592" s="529"/>
      <c r="AF592" s="529"/>
      <c r="AG592" s="529"/>
      <c r="AH592" s="529"/>
      <c r="AI592" s="529"/>
      <c r="AJ592" s="529"/>
      <c r="AK592" s="529"/>
      <c r="AL592" s="529"/>
      <c r="AM592" s="533" t="s">
        <v>4963</v>
      </c>
      <c r="AN592" s="533">
        <v>11348.0</v>
      </c>
      <c r="AO592" s="529"/>
      <c r="AP592" s="529"/>
      <c r="AQ592" s="529"/>
      <c r="AR592" s="529"/>
    </row>
    <row r="593" ht="12.75" customHeight="1">
      <c r="A593" s="529"/>
      <c r="B593" s="529"/>
      <c r="C593" s="529"/>
      <c r="D593" s="529"/>
      <c r="E593" s="533" t="s">
        <v>1755</v>
      </c>
      <c r="F593" s="533" t="s">
        <v>1754</v>
      </c>
      <c r="G593" s="529"/>
      <c r="H593" s="529"/>
      <c r="I593" s="529"/>
      <c r="J593" s="529"/>
      <c r="K593" s="529"/>
      <c r="L593" s="529"/>
      <c r="M593" s="529"/>
      <c r="N593" s="529"/>
      <c r="O593" s="529"/>
      <c r="P593" s="529"/>
      <c r="Q593" s="529"/>
      <c r="R593" s="529"/>
      <c r="S593" s="529"/>
      <c r="T593" s="529"/>
      <c r="U593" s="529"/>
      <c r="V593" s="529"/>
      <c r="W593" s="529"/>
      <c r="X593" s="529"/>
      <c r="Y593" s="529"/>
      <c r="Z593" s="529"/>
      <c r="AA593" s="529"/>
      <c r="AB593" s="529"/>
      <c r="AC593" s="529"/>
      <c r="AD593" s="529"/>
      <c r="AE593" s="529"/>
      <c r="AF593" s="529"/>
      <c r="AG593" s="529"/>
      <c r="AH593" s="529"/>
      <c r="AI593" s="529"/>
      <c r="AJ593" s="529"/>
      <c r="AK593" s="529"/>
      <c r="AL593" s="529"/>
      <c r="AM593" s="533" t="s">
        <v>4964</v>
      </c>
      <c r="AN593" s="533">
        <v>11349.0</v>
      </c>
      <c r="AO593" s="529"/>
      <c r="AP593" s="529"/>
      <c r="AQ593" s="529"/>
      <c r="AR593" s="529"/>
    </row>
    <row r="594" ht="12.75" customHeight="1">
      <c r="A594" s="529"/>
      <c r="B594" s="529"/>
      <c r="C594" s="529"/>
      <c r="D594" s="529"/>
      <c r="E594" s="533" t="s">
        <v>1817</v>
      </c>
      <c r="F594" s="533" t="s">
        <v>1816</v>
      </c>
      <c r="G594" s="529"/>
      <c r="H594" s="529"/>
      <c r="I594" s="529"/>
      <c r="J594" s="529"/>
      <c r="K594" s="529"/>
      <c r="L594" s="529"/>
      <c r="M594" s="529"/>
      <c r="N594" s="529"/>
      <c r="O594" s="529"/>
      <c r="P594" s="529"/>
      <c r="Q594" s="529"/>
      <c r="R594" s="529"/>
      <c r="S594" s="529"/>
      <c r="T594" s="529"/>
      <c r="U594" s="529"/>
      <c r="V594" s="529"/>
      <c r="W594" s="529"/>
      <c r="X594" s="529"/>
      <c r="Y594" s="529"/>
      <c r="Z594" s="529"/>
      <c r="AA594" s="529"/>
      <c r="AB594" s="529"/>
      <c r="AC594" s="529"/>
      <c r="AD594" s="529"/>
      <c r="AE594" s="529"/>
      <c r="AF594" s="529"/>
      <c r="AG594" s="529"/>
      <c r="AH594" s="529"/>
      <c r="AI594" s="529"/>
      <c r="AJ594" s="529"/>
      <c r="AK594" s="529"/>
      <c r="AL594" s="529"/>
      <c r="AM594" s="533" t="s">
        <v>4965</v>
      </c>
      <c r="AN594" s="533">
        <v>11361.0</v>
      </c>
      <c r="AO594" s="529"/>
      <c r="AP594" s="529"/>
      <c r="AQ594" s="529"/>
      <c r="AR594" s="529"/>
    </row>
    <row r="595" ht="12.75" customHeight="1">
      <c r="A595" s="529"/>
      <c r="B595" s="529"/>
      <c r="C595" s="529"/>
      <c r="D595" s="529"/>
      <c r="E595" s="533" t="s">
        <v>4966</v>
      </c>
      <c r="F595" s="533" t="s">
        <v>4967</v>
      </c>
      <c r="G595" s="529"/>
      <c r="H595" s="529"/>
      <c r="I595" s="529"/>
      <c r="J595" s="529"/>
      <c r="K595" s="529"/>
      <c r="L595" s="529"/>
      <c r="M595" s="529"/>
      <c r="N595" s="529"/>
      <c r="O595" s="529"/>
      <c r="P595" s="529"/>
      <c r="Q595" s="529"/>
      <c r="R595" s="529"/>
      <c r="S595" s="529"/>
      <c r="T595" s="529"/>
      <c r="U595" s="529"/>
      <c r="V595" s="529"/>
      <c r="W595" s="529"/>
      <c r="X595" s="529"/>
      <c r="Y595" s="529"/>
      <c r="Z595" s="529"/>
      <c r="AA595" s="529"/>
      <c r="AB595" s="529"/>
      <c r="AC595" s="529"/>
      <c r="AD595" s="529"/>
      <c r="AE595" s="529"/>
      <c r="AF595" s="529"/>
      <c r="AG595" s="529"/>
      <c r="AH595" s="529"/>
      <c r="AI595" s="529"/>
      <c r="AJ595" s="529"/>
      <c r="AK595" s="529"/>
      <c r="AL595" s="529"/>
      <c r="AM595" s="533" t="s">
        <v>4968</v>
      </c>
      <c r="AN595" s="533">
        <v>11362.0</v>
      </c>
      <c r="AO595" s="529"/>
      <c r="AP595" s="529"/>
      <c r="AQ595" s="529"/>
      <c r="AR595" s="529"/>
    </row>
    <row r="596" ht="12.75" customHeight="1">
      <c r="A596" s="529"/>
      <c r="B596" s="529"/>
      <c r="C596" s="529"/>
      <c r="D596" s="529"/>
      <c r="E596" s="533" t="s">
        <v>1879</v>
      </c>
      <c r="F596" s="533" t="s">
        <v>1878</v>
      </c>
      <c r="G596" s="529"/>
      <c r="H596" s="529"/>
      <c r="I596" s="529"/>
      <c r="J596" s="529"/>
      <c r="K596" s="529"/>
      <c r="L596" s="529"/>
      <c r="M596" s="529"/>
      <c r="N596" s="529"/>
      <c r="O596" s="529"/>
      <c r="P596" s="529"/>
      <c r="Q596" s="529"/>
      <c r="R596" s="529"/>
      <c r="S596" s="529"/>
      <c r="T596" s="529"/>
      <c r="U596" s="529"/>
      <c r="V596" s="529"/>
      <c r="W596" s="529"/>
      <c r="X596" s="529"/>
      <c r="Y596" s="529"/>
      <c r="Z596" s="529"/>
      <c r="AA596" s="529"/>
      <c r="AB596" s="529"/>
      <c r="AC596" s="529"/>
      <c r="AD596" s="529"/>
      <c r="AE596" s="529"/>
      <c r="AF596" s="529"/>
      <c r="AG596" s="529"/>
      <c r="AH596" s="529"/>
      <c r="AI596" s="529"/>
      <c r="AJ596" s="529"/>
      <c r="AK596" s="529"/>
      <c r="AL596" s="529"/>
      <c r="AM596" s="533" t="s">
        <v>4969</v>
      </c>
      <c r="AN596" s="533">
        <v>11363.0</v>
      </c>
      <c r="AO596" s="529"/>
      <c r="AP596" s="529"/>
      <c r="AQ596" s="529"/>
      <c r="AR596" s="529"/>
    </row>
    <row r="597" ht="12.75" customHeight="1">
      <c r="A597" s="529"/>
      <c r="B597" s="529"/>
      <c r="C597" s="529"/>
      <c r="D597" s="529"/>
      <c r="E597" s="533" t="s">
        <v>4970</v>
      </c>
      <c r="F597" s="533" t="s">
        <v>4971</v>
      </c>
      <c r="G597" s="529"/>
      <c r="H597" s="529"/>
      <c r="I597" s="529"/>
      <c r="J597" s="529"/>
      <c r="K597" s="529"/>
      <c r="L597" s="529"/>
      <c r="M597" s="529"/>
      <c r="N597" s="529"/>
      <c r="O597" s="529"/>
      <c r="P597" s="529"/>
      <c r="Q597" s="529"/>
      <c r="R597" s="529"/>
      <c r="S597" s="529"/>
      <c r="T597" s="529"/>
      <c r="U597" s="529"/>
      <c r="V597" s="529"/>
      <c r="W597" s="529"/>
      <c r="X597" s="529"/>
      <c r="Y597" s="529"/>
      <c r="Z597" s="529"/>
      <c r="AA597" s="529"/>
      <c r="AB597" s="529"/>
      <c r="AC597" s="529"/>
      <c r="AD597" s="529"/>
      <c r="AE597" s="529"/>
      <c r="AF597" s="529"/>
      <c r="AG597" s="529"/>
      <c r="AH597" s="529"/>
      <c r="AI597" s="529"/>
      <c r="AJ597" s="529"/>
      <c r="AK597" s="529"/>
      <c r="AL597" s="529"/>
      <c r="AM597" s="533" t="s">
        <v>4972</v>
      </c>
      <c r="AN597" s="533">
        <v>11365.0</v>
      </c>
      <c r="AO597" s="529"/>
      <c r="AP597" s="529"/>
      <c r="AQ597" s="529"/>
      <c r="AR597" s="529"/>
    </row>
    <row r="598" ht="12.75" customHeight="1">
      <c r="A598" s="529"/>
      <c r="B598" s="529"/>
      <c r="C598" s="529"/>
      <c r="D598" s="529"/>
      <c r="E598" s="533" t="s">
        <v>4973</v>
      </c>
      <c r="F598" s="533" t="s">
        <v>4974</v>
      </c>
      <c r="G598" s="529"/>
      <c r="H598" s="529"/>
      <c r="I598" s="529"/>
      <c r="J598" s="529"/>
      <c r="K598" s="529"/>
      <c r="L598" s="529"/>
      <c r="M598" s="529"/>
      <c r="N598" s="529"/>
      <c r="O598" s="529"/>
      <c r="P598" s="529"/>
      <c r="Q598" s="529"/>
      <c r="R598" s="529"/>
      <c r="S598" s="529"/>
      <c r="T598" s="529"/>
      <c r="U598" s="529"/>
      <c r="V598" s="529"/>
      <c r="W598" s="529"/>
      <c r="X598" s="529"/>
      <c r="Y598" s="529"/>
      <c r="Z598" s="529"/>
      <c r="AA598" s="529"/>
      <c r="AB598" s="529"/>
      <c r="AC598" s="529"/>
      <c r="AD598" s="529"/>
      <c r="AE598" s="529"/>
      <c r="AF598" s="529"/>
      <c r="AG598" s="529"/>
      <c r="AH598" s="529"/>
      <c r="AI598" s="529"/>
      <c r="AJ598" s="529"/>
      <c r="AK598" s="529"/>
      <c r="AL598" s="529"/>
      <c r="AM598" s="533" t="s">
        <v>4975</v>
      </c>
      <c r="AN598" s="533">
        <v>11369.0</v>
      </c>
      <c r="AO598" s="529"/>
      <c r="AP598" s="529"/>
      <c r="AQ598" s="529"/>
      <c r="AR598" s="529"/>
    </row>
    <row r="599" ht="12.75" customHeight="1">
      <c r="A599" s="529"/>
      <c r="B599" s="529"/>
      <c r="C599" s="529"/>
      <c r="D599" s="529"/>
      <c r="E599" s="533" t="s">
        <v>4976</v>
      </c>
      <c r="F599" s="533" t="s">
        <v>4977</v>
      </c>
      <c r="G599" s="529"/>
      <c r="H599" s="529"/>
      <c r="I599" s="529"/>
      <c r="J599" s="529"/>
      <c r="K599" s="529"/>
      <c r="L599" s="529"/>
      <c r="M599" s="529"/>
      <c r="N599" s="529"/>
      <c r="O599" s="529"/>
      <c r="P599" s="529"/>
      <c r="Q599" s="529"/>
      <c r="R599" s="529"/>
      <c r="S599" s="529"/>
      <c r="T599" s="529"/>
      <c r="U599" s="529"/>
      <c r="V599" s="529"/>
      <c r="W599" s="529"/>
      <c r="X599" s="529"/>
      <c r="Y599" s="529"/>
      <c r="Z599" s="529"/>
      <c r="AA599" s="529"/>
      <c r="AB599" s="529"/>
      <c r="AC599" s="529"/>
      <c r="AD599" s="529"/>
      <c r="AE599" s="529"/>
      <c r="AF599" s="529"/>
      <c r="AG599" s="529"/>
      <c r="AH599" s="529"/>
      <c r="AI599" s="529"/>
      <c r="AJ599" s="529"/>
      <c r="AK599" s="529"/>
      <c r="AL599" s="529"/>
      <c r="AM599" s="533" t="s">
        <v>4978</v>
      </c>
      <c r="AN599" s="533">
        <v>11381.0</v>
      </c>
      <c r="AO599" s="529"/>
      <c r="AP599" s="529"/>
      <c r="AQ599" s="529"/>
      <c r="AR599" s="529"/>
    </row>
    <row r="600" ht="12.75" customHeight="1">
      <c r="A600" s="529"/>
      <c r="B600" s="529"/>
      <c r="C600" s="529"/>
      <c r="D600" s="529"/>
      <c r="E600" s="533" t="s">
        <v>4979</v>
      </c>
      <c r="F600" s="533" t="s">
        <v>4980</v>
      </c>
      <c r="G600" s="529"/>
      <c r="H600" s="529"/>
      <c r="I600" s="529"/>
      <c r="J600" s="529"/>
      <c r="K600" s="529"/>
      <c r="L600" s="529"/>
      <c r="M600" s="529"/>
      <c r="N600" s="529"/>
      <c r="O600" s="529"/>
      <c r="P600" s="529"/>
      <c r="Q600" s="529"/>
      <c r="R600" s="529"/>
      <c r="S600" s="529"/>
      <c r="T600" s="529"/>
      <c r="U600" s="529"/>
      <c r="V600" s="529"/>
      <c r="W600" s="529"/>
      <c r="X600" s="529"/>
      <c r="Y600" s="529"/>
      <c r="Z600" s="529"/>
      <c r="AA600" s="529"/>
      <c r="AB600" s="529"/>
      <c r="AC600" s="529"/>
      <c r="AD600" s="529"/>
      <c r="AE600" s="529"/>
      <c r="AF600" s="529"/>
      <c r="AG600" s="529"/>
      <c r="AH600" s="529"/>
      <c r="AI600" s="529"/>
      <c r="AJ600" s="529"/>
      <c r="AK600" s="529"/>
      <c r="AL600" s="529"/>
      <c r="AM600" s="533" t="s">
        <v>4981</v>
      </c>
      <c r="AN600" s="533">
        <v>11383.0</v>
      </c>
      <c r="AO600" s="529"/>
      <c r="AP600" s="529"/>
      <c r="AQ600" s="529"/>
      <c r="AR600" s="529"/>
    </row>
    <row r="601" ht="12.75" customHeight="1">
      <c r="A601" s="529"/>
      <c r="B601" s="529"/>
      <c r="C601" s="529"/>
      <c r="D601" s="529"/>
      <c r="E601" s="533" t="s">
        <v>1940</v>
      </c>
      <c r="F601" s="533" t="s">
        <v>1939</v>
      </c>
      <c r="G601" s="529"/>
      <c r="H601" s="529"/>
      <c r="I601" s="529"/>
      <c r="J601" s="529"/>
      <c r="K601" s="529"/>
      <c r="L601" s="529"/>
      <c r="M601" s="529"/>
      <c r="N601" s="529"/>
      <c r="O601" s="529"/>
      <c r="P601" s="529"/>
      <c r="Q601" s="529"/>
      <c r="R601" s="529"/>
      <c r="S601" s="529"/>
      <c r="T601" s="529"/>
      <c r="U601" s="529"/>
      <c r="V601" s="529"/>
      <c r="W601" s="529"/>
      <c r="X601" s="529"/>
      <c r="Y601" s="529"/>
      <c r="Z601" s="529"/>
      <c r="AA601" s="529"/>
      <c r="AB601" s="529"/>
      <c r="AC601" s="529"/>
      <c r="AD601" s="529"/>
      <c r="AE601" s="529"/>
      <c r="AF601" s="529"/>
      <c r="AG601" s="529"/>
      <c r="AH601" s="529"/>
      <c r="AI601" s="529"/>
      <c r="AJ601" s="529"/>
      <c r="AK601" s="529"/>
      <c r="AL601" s="529"/>
      <c r="AM601" s="533" t="s">
        <v>4982</v>
      </c>
      <c r="AN601" s="533">
        <v>11385.0</v>
      </c>
      <c r="AO601" s="529"/>
      <c r="AP601" s="529"/>
      <c r="AQ601" s="529"/>
      <c r="AR601" s="529"/>
    </row>
    <row r="602" ht="12.75" customHeight="1">
      <c r="A602" s="529"/>
      <c r="B602" s="529"/>
      <c r="C602" s="529"/>
      <c r="D602" s="529"/>
      <c r="E602" s="533" t="s">
        <v>4983</v>
      </c>
      <c r="F602" s="533" t="s">
        <v>4984</v>
      </c>
      <c r="G602" s="529"/>
      <c r="H602" s="529"/>
      <c r="I602" s="529"/>
      <c r="J602" s="529"/>
      <c r="K602" s="529"/>
      <c r="L602" s="529"/>
      <c r="M602" s="529"/>
      <c r="N602" s="529"/>
      <c r="O602" s="529"/>
      <c r="P602" s="529"/>
      <c r="Q602" s="529"/>
      <c r="R602" s="529"/>
      <c r="S602" s="529"/>
      <c r="T602" s="529"/>
      <c r="U602" s="529"/>
      <c r="V602" s="529"/>
      <c r="W602" s="529"/>
      <c r="X602" s="529"/>
      <c r="Y602" s="529"/>
      <c r="Z602" s="529"/>
      <c r="AA602" s="529"/>
      <c r="AB602" s="529"/>
      <c r="AC602" s="529"/>
      <c r="AD602" s="529"/>
      <c r="AE602" s="529"/>
      <c r="AF602" s="529"/>
      <c r="AG602" s="529"/>
      <c r="AH602" s="529"/>
      <c r="AI602" s="529"/>
      <c r="AJ602" s="529"/>
      <c r="AK602" s="529"/>
      <c r="AL602" s="529"/>
      <c r="AM602" s="533" t="s">
        <v>4985</v>
      </c>
      <c r="AN602" s="533">
        <v>11408.0</v>
      </c>
      <c r="AO602" s="529"/>
      <c r="AP602" s="529"/>
      <c r="AQ602" s="529"/>
      <c r="AR602" s="529"/>
    </row>
    <row r="603" ht="12.75" customHeight="1">
      <c r="A603" s="529"/>
      <c r="B603" s="529"/>
      <c r="C603" s="529"/>
      <c r="D603" s="529"/>
      <c r="E603" s="533" t="s">
        <v>4986</v>
      </c>
      <c r="F603" s="533" t="s">
        <v>4987</v>
      </c>
      <c r="G603" s="529"/>
      <c r="H603" s="529"/>
      <c r="I603" s="529"/>
      <c r="J603" s="529"/>
      <c r="K603" s="529"/>
      <c r="L603" s="529"/>
      <c r="M603" s="529"/>
      <c r="N603" s="529"/>
      <c r="O603" s="529"/>
      <c r="P603" s="529"/>
      <c r="Q603" s="529"/>
      <c r="R603" s="529"/>
      <c r="S603" s="529"/>
      <c r="T603" s="529"/>
      <c r="U603" s="529"/>
      <c r="V603" s="529"/>
      <c r="W603" s="529"/>
      <c r="X603" s="529"/>
      <c r="Y603" s="529"/>
      <c r="Z603" s="529"/>
      <c r="AA603" s="529"/>
      <c r="AB603" s="529"/>
      <c r="AC603" s="529"/>
      <c r="AD603" s="529"/>
      <c r="AE603" s="529"/>
      <c r="AF603" s="529"/>
      <c r="AG603" s="529"/>
      <c r="AH603" s="529"/>
      <c r="AI603" s="529"/>
      <c r="AJ603" s="529"/>
      <c r="AK603" s="529"/>
      <c r="AL603" s="529"/>
      <c r="AM603" s="533" t="s">
        <v>4988</v>
      </c>
      <c r="AN603" s="533">
        <v>11442.0</v>
      </c>
      <c r="AO603" s="529"/>
      <c r="AP603" s="529"/>
      <c r="AQ603" s="529"/>
      <c r="AR603" s="529"/>
    </row>
    <row r="604" ht="12.75" customHeight="1">
      <c r="A604" s="529"/>
      <c r="B604" s="529"/>
      <c r="C604" s="529"/>
      <c r="D604" s="529"/>
      <c r="E604" s="533" t="s">
        <v>2001</v>
      </c>
      <c r="F604" s="533" t="s">
        <v>2000</v>
      </c>
      <c r="G604" s="529"/>
      <c r="H604" s="529"/>
      <c r="I604" s="529"/>
      <c r="J604" s="529"/>
      <c r="K604" s="529"/>
      <c r="L604" s="529"/>
      <c r="M604" s="529"/>
      <c r="N604" s="529"/>
      <c r="O604" s="529"/>
      <c r="P604" s="529"/>
      <c r="Q604" s="529"/>
      <c r="R604" s="529"/>
      <c r="S604" s="529"/>
      <c r="T604" s="529"/>
      <c r="U604" s="529"/>
      <c r="V604" s="529"/>
      <c r="W604" s="529"/>
      <c r="X604" s="529"/>
      <c r="Y604" s="529"/>
      <c r="Z604" s="529"/>
      <c r="AA604" s="529"/>
      <c r="AB604" s="529"/>
      <c r="AC604" s="529"/>
      <c r="AD604" s="529"/>
      <c r="AE604" s="529"/>
      <c r="AF604" s="529"/>
      <c r="AG604" s="529"/>
      <c r="AH604" s="529"/>
      <c r="AI604" s="529"/>
      <c r="AJ604" s="529"/>
      <c r="AK604" s="529"/>
      <c r="AL604" s="529"/>
      <c r="AM604" s="533" t="s">
        <v>4989</v>
      </c>
      <c r="AN604" s="533">
        <v>11464.0</v>
      </c>
      <c r="AO604" s="529"/>
      <c r="AP604" s="529"/>
      <c r="AQ604" s="529"/>
      <c r="AR604" s="529"/>
    </row>
    <row r="605" ht="12.75" customHeight="1">
      <c r="A605" s="529"/>
      <c r="B605" s="529"/>
      <c r="C605" s="529"/>
      <c r="D605" s="529"/>
      <c r="E605" s="533" t="s">
        <v>4990</v>
      </c>
      <c r="F605" s="533" t="s">
        <v>4991</v>
      </c>
      <c r="G605" s="529"/>
      <c r="H605" s="529"/>
      <c r="I605" s="529"/>
      <c r="J605" s="529"/>
      <c r="K605" s="529"/>
      <c r="L605" s="529"/>
      <c r="M605" s="529"/>
      <c r="N605" s="529"/>
      <c r="O605" s="529"/>
      <c r="P605" s="529"/>
      <c r="Q605" s="529"/>
      <c r="R605" s="529"/>
      <c r="S605" s="529"/>
      <c r="T605" s="529"/>
      <c r="U605" s="529"/>
      <c r="V605" s="529"/>
      <c r="W605" s="529"/>
      <c r="X605" s="529"/>
      <c r="Y605" s="529"/>
      <c r="Z605" s="529"/>
      <c r="AA605" s="529"/>
      <c r="AB605" s="529"/>
      <c r="AC605" s="529"/>
      <c r="AD605" s="529"/>
      <c r="AE605" s="529"/>
      <c r="AF605" s="529"/>
      <c r="AG605" s="529"/>
      <c r="AH605" s="529"/>
      <c r="AI605" s="529"/>
      <c r="AJ605" s="529"/>
      <c r="AK605" s="529"/>
      <c r="AL605" s="529"/>
      <c r="AM605" s="533" t="s">
        <v>4992</v>
      </c>
      <c r="AN605" s="533">
        <v>11465.0</v>
      </c>
      <c r="AO605" s="529"/>
      <c r="AP605" s="529"/>
      <c r="AQ605" s="529"/>
      <c r="AR605" s="529"/>
    </row>
    <row r="606" ht="12.75" customHeight="1">
      <c r="A606" s="529"/>
      <c r="B606" s="529"/>
      <c r="C606" s="529"/>
      <c r="D606" s="529"/>
      <c r="E606" s="533" t="s">
        <v>4993</v>
      </c>
      <c r="F606" s="533" t="s">
        <v>4994</v>
      </c>
      <c r="G606" s="529"/>
      <c r="H606" s="529"/>
      <c r="I606" s="529"/>
      <c r="J606" s="529"/>
      <c r="K606" s="529"/>
      <c r="L606" s="529"/>
      <c r="M606" s="529"/>
      <c r="N606" s="529"/>
      <c r="O606" s="529"/>
      <c r="P606" s="529"/>
      <c r="Q606" s="529"/>
      <c r="R606" s="529"/>
      <c r="S606" s="529"/>
      <c r="T606" s="529"/>
      <c r="U606" s="529"/>
      <c r="V606" s="529"/>
      <c r="W606" s="529"/>
      <c r="X606" s="529"/>
      <c r="Y606" s="529"/>
      <c r="Z606" s="529"/>
      <c r="AA606" s="529"/>
      <c r="AB606" s="529"/>
      <c r="AC606" s="529"/>
      <c r="AD606" s="529"/>
      <c r="AE606" s="529"/>
      <c r="AF606" s="529"/>
      <c r="AG606" s="529"/>
      <c r="AH606" s="529"/>
      <c r="AI606" s="529"/>
      <c r="AJ606" s="529"/>
      <c r="AK606" s="529"/>
      <c r="AL606" s="529"/>
      <c r="AM606" s="533" t="s">
        <v>4995</v>
      </c>
      <c r="AN606" s="533">
        <v>12101.0</v>
      </c>
      <c r="AO606" s="529"/>
      <c r="AP606" s="529"/>
      <c r="AQ606" s="529"/>
      <c r="AR606" s="529"/>
    </row>
    <row r="607" ht="12.75" customHeight="1">
      <c r="A607" s="529"/>
      <c r="B607" s="529"/>
      <c r="C607" s="529"/>
      <c r="D607" s="529"/>
      <c r="E607" s="533" t="s">
        <v>4996</v>
      </c>
      <c r="F607" s="533" t="s">
        <v>4997</v>
      </c>
      <c r="G607" s="529"/>
      <c r="H607" s="529"/>
      <c r="I607" s="529"/>
      <c r="J607" s="529"/>
      <c r="K607" s="529"/>
      <c r="L607" s="529"/>
      <c r="M607" s="529"/>
      <c r="N607" s="529"/>
      <c r="O607" s="529"/>
      <c r="P607" s="529"/>
      <c r="Q607" s="529"/>
      <c r="R607" s="529"/>
      <c r="S607" s="529"/>
      <c r="T607" s="529"/>
      <c r="U607" s="529"/>
      <c r="V607" s="529"/>
      <c r="W607" s="529"/>
      <c r="X607" s="529"/>
      <c r="Y607" s="529"/>
      <c r="Z607" s="529"/>
      <c r="AA607" s="529"/>
      <c r="AB607" s="529"/>
      <c r="AC607" s="529"/>
      <c r="AD607" s="529"/>
      <c r="AE607" s="529"/>
      <c r="AF607" s="529"/>
      <c r="AG607" s="529"/>
      <c r="AH607" s="529"/>
      <c r="AI607" s="529"/>
      <c r="AJ607" s="529"/>
      <c r="AK607" s="529"/>
      <c r="AL607" s="529"/>
      <c r="AM607" s="533" t="s">
        <v>4998</v>
      </c>
      <c r="AN607" s="533">
        <v>12102.0</v>
      </c>
      <c r="AO607" s="529"/>
      <c r="AP607" s="529"/>
      <c r="AQ607" s="529"/>
      <c r="AR607" s="529"/>
    </row>
    <row r="608" ht="12.75" customHeight="1">
      <c r="A608" s="529"/>
      <c r="B608" s="529"/>
      <c r="C608" s="529"/>
      <c r="D608" s="529"/>
      <c r="E608" s="533" t="s">
        <v>4999</v>
      </c>
      <c r="F608" s="533" t="s">
        <v>5000</v>
      </c>
      <c r="G608" s="529"/>
      <c r="H608" s="529"/>
      <c r="I608" s="529"/>
      <c r="J608" s="529"/>
      <c r="K608" s="529"/>
      <c r="L608" s="529"/>
      <c r="M608" s="529"/>
      <c r="N608" s="529"/>
      <c r="O608" s="529"/>
      <c r="P608" s="529"/>
      <c r="Q608" s="529"/>
      <c r="R608" s="529"/>
      <c r="S608" s="529"/>
      <c r="T608" s="529"/>
      <c r="U608" s="529"/>
      <c r="V608" s="529"/>
      <c r="W608" s="529"/>
      <c r="X608" s="529"/>
      <c r="Y608" s="529"/>
      <c r="Z608" s="529"/>
      <c r="AA608" s="529"/>
      <c r="AB608" s="529"/>
      <c r="AC608" s="529"/>
      <c r="AD608" s="529"/>
      <c r="AE608" s="529"/>
      <c r="AF608" s="529"/>
      <c r="AG608" s="529"/>
      <c r="AH608" s="529"/>
      <c r="AI608" s="529"/>
      <c r="AJ608" s="529"/>
      <c r="AK608" s="529"/>
      <c r="AL608" s="529"/>
      <c r="AM608" s="533" t="s">
        <v>5001</v>
      </c>
      <c r="AN608" s="533">
        <v>12103.0</v>
      </c>
      <c r="AO608" s="529"/>
      <c r="AP608" s="529"/>
      <c r="AQ608" s="529"/>
      <c r="AR608" s="529"/>
    </row>
    <row r="609" ht="12.75" customHeight="1">
      <c r="A609" s="529"/>
      <c r="B609" s="529"/>
      <c r="C609" s="529"/>
      <c r="D609" s="529"/>
      <c r="E609" s="533" t="s">
        <v>5002</v>
      </c>
      <c r="F609" s="533" t="s">
        <v>5003</v>
      </c>
      <c r="G609" s="529"/>
      <c r="H609" s="529"/>
      <c r="I609" s="529"/>
      <c r="J609" s="529"/>
      <c r="K609" s="529"/>
      <c r="L609" s="529"/>
      <c r="M609" s="529"/>
      <c r="N609" s="529"/>
      <c r="O609" s="529"/>
      <c r="P609" s="529"/>
      <c r="Q609" s="529"/>
      <c r="R609" s="529"/>
      <c r="S609" s="529"/>
      <c r="T609" s="529"/>
      <c r="U609" s="529"/>
      <c r="V609" s="529"/>
      <c r="W609" s="529"/>
      <c r="X609" s="529"/>
      <c r="Y609" s="529"/>
      <c r="Z609" s="529"/>
      <c r="AA609" s="529"/>
      <c r="AB609" s="529"/>
      <c r="AC609" s="529"/>
      <c r="AD609" s="529"/>
      <c r="AE609" s="529"/>
      <c r="AF609" s="529"/>
      <c r="AG609" s="529"/>
      <c r="AH609" s="529"/>
      <c r="AI609" s="529"/>
      <c r="AJ609" s="529"/>
      <c r="AK609" s="529"/>
      <c r="AL609" s="529"/>
      <c r="AM609" s="533" t="s">
        <v>5004</v>
      </c>
      <c r="AN609" s="533">
        <v>12104.0</v>
      </c>
      <c r="AO609" s="529"/>
      <c r="AP609" s="529"/>
      <c r="AQ609" s="529"/>
      <c r="AR609" s="529"/>
    </row>
    <row r="610" ht="12.75" customHeight="1">
      <c r="A610" s="529"/>
      <c r="B610" s="529"/>
      <c r="C610" s="529"/>
      <c r="D610" s="529"/>
      <c r="E610" s="533" t="s">
        <v>2061</v>
      </c>
      <c r="F610" s="533" t="s">
        <v>2060</v>
      </c>
      <c r="G610" s="529"/>
      <c r="H610" s="529"/>
      <c r="I610" s="529"/>
      <c r="J610" s="529"/>
      <c r="K610" s="529"/>
      <c r="L610" s="529"/>
      <c r="M610" s="529"/>
      <c r="N610" s="529"/>
      <c r="O610" s="529"/>
      <c r="P610" s="529"/>
      <c r="Q610" s="529"/>
      <c r="R610" s="529"/>
      <c r="S610" s="529"/>
      <c r="T610" s="529"/>
      <c r="U610" s="529"/>
      <c r="V610" s="529"/>
      <c r="W610" s="529"/>
      <c r="X610" s="529"/>
      <c r="Y610" s="529"/>
      <c r="Z610" s="529"/>
      <c r="AA610" s="529"/>
      <c r="AB610" s="529"/>
      <c r="AC610" s="529"/>
      <c r="AD610" s="529"/>
      <c r="AE610" s="529"/>
      <c r="AF610" s="529"/>
      <c r="AG610" s="529"/>
      <c r="AH610" s="529"/>
      <c r="AI610" s="529"/>
      <c r="AJ610" s="529"/>
      <c r="AK610" s="529"/>
      <c r="AL610" s="529"/>
      <c r="AM610" s="533" t="s">
        <v>5005</v>
      </c>
      <c r="AN610" s="533">
        <v>12105.0</v>
      </c>
      <c r="AO610" s="529"/>
      <c r="AP610" s="529"/>
      <c r="AQ610" s="529"/>
      <c r="AR610" s="529"/>
    </row>
    <row r="611" ht="12.75" customHeight="1">
      <c r="A611" s="529"/>
      <c r="B611" s="529"/>
      <c r="C611" s="529"/>
      <c r="D611" s="529"/>
      <c r="E611" s="533" t="s">
        <v>5006</v>
      </c>
      <c r="F611" s="533" t="s">
        <v>5007</v>
      </c>
      <c r="G611" s="529"/>
      <c r="H611" s="529"/>
      <c r="I611" s="529"/>
      <c r="J611" s="529"/>
      <c r="K611" s="529"/>
      <c r="L611" s="529"/>
      <c r="M611" s="529"/>
      <c r="N611" s="529"/>
      <c r="O611" s="529"/>
      <c r="P611" s="529"/>
      <c r="Q611" s="529"/>
      <c r="R611" s="529"/>
      <c r="S611" s="529"/>
      <c r="T611" s="529"/>
      <c r="U611" s="529"/>
      <c r="V611" s="529"/>
      <c r="W611" s="529"/>
      <c r="X611" s="529"/>
      <c r="Y611" s="529"/>
      <c r="Z611" s="529"/>
      <c r="AA611" s="529"/>
      <c r="AB611" s="529"/>
      <c r="AC611" s="529"/>
      <c r="AD611" s="529"/>
      <c r="AE611" s="529"/>
      <c r="AF611" s="529"/>
      <c r="AG611" s="529"/>
      <c r="AH611" s="529"/>
      <c r="AI611" s="529"/>
      <c r="AJ611" s="529"/>
      <c r="AK611" s="529"/>
      <c r="AL611" s="529"/>
      <c r="AM611" s="533" t="s">
        <v>5008</v>
      </c>
      <c r="AN611" s="533">
        <v>12106.0</v>
      </c>
      <c r="AO611" s="529"/>
      <c r="AP611" s="529"/>
      <c r="AQ611" s="529"/>
      <c r="AR611" s="529"/>
    </row>
    <row r="612" ht="12.75" customHeight="1">
      <c r="A612" s="529"/>
      <c r="B612" s="529"/>
      <c r="C612" s="529"/>
      <c r="D612" s="529"/>
      <c r="E612" s="533" t="s">
        <v>2119</v>
      </c>
      <c r="F612" s="533" t="s">
        <v>2118</v>
      </c>
      <c r="G612" s="529"/>
      <c r="H612" s="529"/>
      <c r="I612" s="529"/>
      <c r="J612" s="529"/>
      <c r="K612" s="529"/>
      <c r="L612" s="529"/>
      <c r="M612" s="529"/>
      <c r="N612" s="529"/>
      <c r="O612" s="529"/>
      <c r="P612" s="529"/>
      <c r="Q612" s="529"/>
      <c r="R612" s="529"/>
      <c r="S612" s="529"/>
      <c r="T612" s="529"/>
      <c r="U612" s="529"/>
      <c r="V612" s="529"/>
      <c r="W612" s="529"/>
      <c r="X612" s="529"/>
      <c r="Y612" s="529"/>
      <c r="Z612" s="529"/>
      <c r="AA612" s="529"/>
      <c r="AB612" s="529"/>
      <c r="AC612" s="529"/>
      <c r="AD612" s="529"/>
      <c r="AE612" s="529"/>
      <c r="AF612" s="529"/>
      <c r="AG612" s="529"/>
      <c r="AH612" s="529"/>
      <c r="AI612" s="529"/>
      <c r="AJ612" s="529"/>
      <c r="AK612" s="529"/>
      <c r="AL612" s="529"/>
      <c r="AM612" s="533" t="s">
        <v>5009</v>
      </c>
      <c r="AN612" s="533">
        <v>12202.0</v>
      </c>
      <c r="AO612" s="529"/>
      <c r="AP612" s="529"/>
      <c r="AQ612" s="529"/>
      <c r="AR612" s="529"/>
    </row>
    <row r="613" ht="12.75" customHeight="1">
      <c r="A613" s="529"/>
      <c r="B613" s="529"/>
      <c r="C613" s="529"/>
      <c r="D613" s="529"/>
      <c r="E613" s="533" t="s">
        <v>5010</v>
      </c>
      <c r="F613" s="533" t="s">
        <v>5011</v>
      </c>
      <c r="G613" s="529"/>
      <c r="H613" s="529"/>
      <c r="I613" s="529"/>
      <c r="J613" s="529"/>
      <c r="K613" s="529"/>
      <c r="L613" s="529"/>
      <c r="M613" s="529"/>
      <c r="N613" s="529"/>
      <c r="O613" s="529"/>
      <c r="P613" s="529"/>
      <c r="Q613" s="529"/>
      <c r="R613" s="529"/>
      <c r="S613" s="529"/>
      <c r="T613" s="529"/>
      <c r="U613" s="529"/>
      <c r="V613" s="529"/>
      <c r="W613" s="529"/>
      <c r="X613" s="529"/>
      <c r="Y613" s="529"/>
      <c r="Z613" s="529"/>
      <c r="AA613" s="529"/>
      <c r="AB613" s="529"/>
      <c r="AC613" s="529"/>
      <c r="AD613" s="529"/>
      <c r="AE613" s="529"/>
      <c r="AF613" s="529"/>
      <c r="AG613" s="529"/>
      <c r="AH613" s="529"/>
      <c r="AI613" s="529"/>
      <c r="AJ613" s="529"/>
      <c r="AK613" s="529"/>
      <c r="AL613" s="529"/>
      <c r="AM613" s="533" t="s">
        <v>5012</v>
      </c>
      <c r="AN613" s="533">
        <v>12203.0</v>
      </c>
      <c r="AO613" s="529"/>
      <c r="AP613" s="529"/>
      <c r="AQ613" s="529"/>
      <c r="AR613" s="529"/>
    </row>
    <row r="614" ht="12.75" customHeight="1">
      <c r="A614" s="529"/>
      <c r="B614" s="529"/>
      <c r="C614" s="529"/>
      <c r="D614" s="529"/>
      <c r="E614" s="533" t="s">
        <v>2174</v>
      </c>
      <c r="F614" s="533" t="s">
        <v>2173</v>
      </c>
      <c r="G614" s="529"/>
      <c r="H614" s="529"/>
      <c r="I614" s="529"/>
      <c r="J614" s="529"/>
      <c r="K614" s="529"/>
      <c r="L614" s="529"/>
      <c r="M614" s="529"/>
      <c r="N614" s="529"/>
      <c r="O614" s="529"/>
      <c r="P614" s="529"/>
      <c r="Q614" s="529"/>
      <c r="R614" s="529"/>
      <c r="S614" s="529"/>
      <c r="T614" s="529"/>
      <c r="U614" s="529"/>
      <c r="V614" s="529"/>
      <c r="W614" s="529"/>
      <c r="X614" s="529"/>
      <c r="Y614" s="529"/>
      <c r="Z614" s="529"/>
      <c r="AA614" s="529"/>
      <c r="AB614" s="529"/>
      <c r="AC614" s="529"/>
      <c r="AD614" s="529"/>
      <c r="AE614" s="529"/>
      <c r="AF614" s="529"/>
      <c r="AG614" s="529"/>
      <c r="AH614" s="529"/>
      <c r="AI614" s="529"/>
      <c r="AJ614" s="529"/>
      <c r="AK614" s="529"/>
      <c r="AL614" s="529"/>
      <c r="AM614" s="533" t="s">
        <v>5013</v>
      </c>
      <c r="AN614" s="533">
        <v>12204.0</v>
      </c>
      <c r="AO614" s="529"/>
      <c r="AP614" s="529"/>
      <c r="AQ614" s="529"/>
      <c r="AR614" s="529"/>
    </row>
    <row r="615" ht="12.75" customHeight="1">
      <c r="A615" s="529"/>
      <c r="B615" s="529"/>
      <c r="C615" s="529"/>
      <c r="D615" s="529"/>
      <c r="E615" s="533" t="s">
        <v>5014</v>
      </c>
      <c r="F615" s="533" t="s">
        <v>5015</v>
      </c>
      <c r="G615" s="529"/>
      <c r="H615" s="529"/>
      <c r="I615" s="529"/>
      <c r="J615" s="529"/>
      <c r="K615" s="529"/>
      <c r="L615" s="529"/>
      <c r="M615" s="529"/>
      <c r="N615" s="529"/>
      <c r="O615" s="529"/>
      <c r="P615" s="529"/>
      <c r="Q615" s="529"/>
      <c r="R615" s="529"/>
      <c r="S615" s="529"/>
      <c r="T615" s="529"/>
      <c r="U615" s="529"/>
      <c r="V615" s="529"/>
      <c r="W615" s="529"/>
      <c r="X615" s="529"/>
      <c r="Y615" s="529"/>
      <c r="Z615" s="529"/>
      <c r="AA615" s="529"/>
      <c r="AB615" s="529"/>
      <c r="AC615" s="529"/>
      <c r="AD615" s="529"/>
      <c r="AE615" s="529"/>
      <c r="AF615" s="529"/>
      <c r="AG615" s="529"/>
      <c r="AH615" s="529"/>
      <c r="AI615" s="529"/>
      <c r="AJ615" s="529"/>
      <c r="AK615" s="529"/>
      <c r="AL615" s="529"/>
      <c r="AM615" s="533" t="s">
        <v>5016</v>
      </c>
      <c r="AN615" s="533">
        <v>12205.0</v>
      </c>
      <c r="AO615" s="529"/>
      <c r="AP615" s="529"/>
      <c r="AQ615" s="529"/>
      <c r="AR615" s="529"/>
    </row>
    <row r="616" ht="12.75" customHeight="1">
      <c r="A616" s="529"/>
      <c r="B616" s="529"/>
      <c r="C616" s="529"/>
      <c r="D616" s="529"/>
      <c r="E616" s="533" t="s">
        <v>5017</v>
      </c>
      <c r="F616" s="533" t="s">
        <v>2223</v>
      </c>
      <c r="G616" s="529"/>
      <c r="H616" s="529"/>
      <c r="I616" s="529"/>
      <c r="J616" s="529"/>
      <c r="K616" s="529"/>
      <c r="L616" s="529"/>
      <c r="M616" s="529"/>
      <c r="N616" s="529"/>
      <c r="O616" s="529"/>
      <c r="P616" s="529"/>
      <c r="Q616" s="529"/>
      <c r="R616" s="529"/>
      <c r="S616" s="529"/>
      <c r="T616" s="529"/>
      <c r="U616" s="529"/>
      <c r="V616" s="529"/>
      <c r="W616" s="529"/>
      <c r="X616" s="529"/>
      <c r="Y616" s="529"/>
      <c r="Z616" s="529"/>
      <c r="AA616" s="529"/>
      <c r="AB616" s="529"/>
      <c r="AC616" s="529"/>
      <c r="AD616" s="529"/>
      <c r="AE616" s="529"/>
      <c r="AF616" s="529"/>
      <c r="AG616" s="529"/>
      <c r="AH616" s="529"/>
      <c r="AI616" s="529"/>
      <c r="AJ616" s="529"/>
      <c r="AK616" s="529"/>
      <c r="AL616" s="529"/>
      <c r="AM616" s="533" t="s">
        <v>5018</v>
      </c>
      <c r="AN616" s="533">
        <v>12206.0</v>
      </c>
      <c r="AO616" s="529"/>
      <c r="AP616" s="529"/>
      <c r="AQ616" s="529"/>
      <c r="AR616" s="529"/>
    </row>
    <row r="617" ht="12.75" customHeight="1">
      <c r="A617" s="529"/>
      <c r="B617" s="529"/>
      <c r="C617" s="529"/>
      <c r="D617" s="529"/>
      <c r="E617" s="533" t="s">
        <v>5019</v>
      </c>
      <c r="F617" s="533" t="s">
        <v>5020</v>
      </c>
      <c r="G617" s="529"/>
      <c r="H617" s="529"/>
      <c r="I617" s="529"/>
      <c r="J617" s="529"/>
      <c r="K617" s="529"/>
      <c r="L617" s="529"/>
      <c r="M617" s="529"/>
      <c r="N617" s="529"/>
      <c r="O617" s="529"/>
      <c r="P617" s="529"/>
      <c r="Q617" s="529"/>
      <c r="R617" s="529"/>
      <c r="S617" s="529"/>
      <c r="T617" s="529"/>
      <c r="U617" s="529"/>
      <c r="V617" s="529"/>
      <c r="W617" s="529"/>
      <c r="X617" s="529"/>
      <c r="Y617" s="529"/>
      <c r="Z617" s="529"/>
      <c r="AA617" s="529"/>
      <c r="AB617" s="529"/>
      <c r="AC617" s="529"/>
      <c r="AD617" s="529"/>
      <c r="AE617" s="529"/>
      <c r="AF617" s="529"/>
      <c r="AG617" s="529"/>
      <c r="AH617" s="529"/>
      <c r="AI617" s="529"/>
      <c r="AJ617" s="529"/>
      <c r="AK617" s="529"/>
      <c r="AL617" s="529"/>
      <c r="AM617" s="533" t="s">
        <v>5021</v>
      </c>
      <c r="AN617" s="533">
        <v>12207.0</v>
      </c>
      <c r="AO617" s="529"/>
      <c r="AP617" s="529"/>
      <c r="AQ617" s="529"/>
      <c r="AR617" s="529"/>
    </row>
    <row r="618" ht="12.75" customHeight="1">
      <c r="A618" s="529"/>
      <c r="B618" s="529"/>
      <c r="C618" s="529"/>
      <c r="D618" s="529"/>
      <c r="E618" s="533" t="s">
        <v>5022</v>
      </c>
      <c r="F618" s="533" t="s">
        <v>5023</v>
      </c>
      <c r="G618" s="529"/>
      <c r="H618" s="529"/>
      <c r="I618" s="529"/>
      <c r="J618" s="529"/>
      <c r="K618" s="529"/>
      <c r="L618" s="529"/>
      <c r="M618" s="529"/>
      <c r="N618" s="529"/>
      <c r="O618" s="529"/>
      <c r="P618" s="529"/>
      <c r="Q618" s="529"/>
      <c r="R618" s="529"/>
      <c r="S618" s="529"/>
      <c r="T618" s="529"/>
      <c r="U618" s="529"/>
      <c r="V618" s="529"/>
      <c r="W618" s="529"/>
      <c r="X618" s="529"/>
      <c r="Y618" s="529"/>
      <c r="Z618" s="529"/>
      <c r="AA618" s="529"/>
      <c r="AB618" s="529"/>
      <c r="AC618" s="529"/>
      <c r="AD618" s="529"/>
      <c r="AE618" s="529"/>
      <c r="AF618" s="529"/>
      <c r="AG618" s="529"/>
      <c r="AH618" s="529"/>
      <c r="AI618" s="529"/>
      <c r="AJ618" s="529"/>
      <c r="AK618" s="529"/>
      <c r="AL618" s="529"/>
      <c r="AM618" s="533" t="s">
        <v>5024</v>
      </c>
      <c r="AN618" s="533">
        <v>12208.0</v>
      </c>
      <c r="AO618" s="529"/>
      <c r="AP618" s="529"/>
      <c r="AQ618" s="529"/>
      <c r="AR618" s="529"/>
    </row>
    <row r="619" ht="12.75" customHeight="1">
      <c r="A619" s="529"/>
      <c r="B619" s="529"/>
      <c r="C619" s="529"/>
      <c r="D619" s="529"/>
      <c r="E619" s="533" t="s">
        <v>2273</v>
      </c>
      <c r="F619" s="533" t="s">
        <v>2272</v>
      </c>
      <c r="G619" s="529"/>
      <c r="H619" s="529"/>
      <c r="I619" s="529"/>
      <c r="J619" s="529"/>
      <c r="K619" s="529"/>
      <c r="L619" s="529"/>
      <c r="M619" s="529"/>
      <c r="N619" s="529"/>
      <c r="O619" s="529"/>
      <c r="P619" s="529"/>
      <c r="Q619" s="529"/>
      <c r="R619" s="529"/>
      <c r="S619" s="529"/>
      <c r="T619" s="529"/>
      <c r="U619" s="529"/>
      <c r="V619" s="529"/>
      <c r="W619" s="529"/>
      <c r="X619" s="529"/>
      <c r="Y619" s="529"/>
      <c r="Z619" s="529"/>
      <c r="AA619" s="529"/>
      <c r="AB619" s="529"/>
      <c r="AC619" s="529"/>
      <c r="AD619" s="529"/>
      <c r="AE619" s="529"/>
      <c r="AF619" s="529"/>
      <c r="AG619" s="529"/>
      <c r="AH619" s="529"/>
      <c r="AI619" s="529"/>
      <c r="AJ619" s="529"/>
      <c r="AK619" s="529"/>
      <c r="AL619" s="529"/>
      <c r="AM619" s="533" t="s">
        <v>5025</v>
      </c>
      <c r="AN619" s="533">
        <v>12210.0</v>
      </c>
      <c r="AO619" s="529"/>
      <c r="AP619" s="529"/>
      <c r="AQ619" s="529"/>
      <c r="AR619" s="529"/>
    </row>
    <row r="620" ht="12.75" customHeight="1">
      <c r="A620" s="529"/>
      <c r="B620" s="529"/>
      <c r="C620" s="529"/>
      <c r="D620" s="529"/>
      <c r="E620" s="533" t="s">
        <v>2321</v>
      </c>
      <c r="F620" s="533" t="s">
        <v>2320</v>
      </c>
      <c r="G620" s="529"/>
      <c r="H620" s="529"/>
      <c r="I620" s="529"/>
      <c r="J620" s="529"/>
      <c r="K620" s="529"/>
      <c r="L620" s="529"/>
      <c r="M620" s="529"/>
      <c r="N620" s="529"/>
      <c r="O620" s="529"/>
      <c r="P620" s="529"/>
      <c r="Q620" s="529"/>
      <c r="R620" s="529"/>
      <c r="S620" s="529"/>
      <c r="T620" s="529"/>
      <c r="U620" s="529"/>
      <c r="V620" s="529"/>
      <c r="W620" s="529"/>
      <c r="X620" s="529"/>
      <c r="Y620" s="529"/>
      <c r="Z620" s="529"/>
      <c r="AA620" s="529"/>
      <c r="AB620" s="529"/>
      <c r="AC620" s="529"/>
      <c r="AD620" s="529"/>
      <c r="AE620" s="529"/>
      <c r="AF620" s="529"/>
      <c r="AG620" s="529"/>
      <c r="AH620" s="529"/>
      <c r="AI620" s="529"/>
      <c r="AJ620" s="529"/>
      <c r="AK620" s="529"/>
      <c r="AL620" s="529"/>
      <c r="AM620" s="533" t="s">
        <v>5026</v>
      </c>
      <c r="AN620" s="533">
        <v>12211.0</v>
      </c>
      <c r="AO620" s="529"/>
      <c r="AP620" s="529"/>
      <c r="AQ620" s="529"/>
      <c r="AR620" s="529"/>
    </row>
    <row r="621" ht="12.75" customHeight="1">
      <c r="A621" s="529"/>
      <c r="B621" s="529"/>
      <c r="C621" s="529"/>
      <c r="D621" s="529"/>
      <c r="E621" s="533" t="s">
        <v>5027</v>
      </c>
      <c r="F621" s="533" t="s">
        <v>5028</v>
      </c>
      <c r="G621" s="529"/>
      <c r="H621" s="529"/>
      <c r="I621" s="529"/>
      <c r="J621" s="529"/>
      <c r="K621" s="529"/>
      <c r="L621" s="529"/>
      <c r="M621" s="529"/>
      <c r="N621" s="529"/>
      <c r="O621" s="529"/>
      <c r="P621" s="529"/>
      <c r="Q621" s="529"/>
      <c r="R621" s="529"/>
      <c r="S621" s="529"/>
      <c r="T621" s="529"/>
      <c r="U621" s="529"/>
      <c r="V621" s="529"/>
      <c r="W621" s="529"/>
      <c r="X621" s="529"/>
      <c r="Y621" s="529"/>
      <c r="Z621" s="529"/>
      <c r="AA621" s="529"/>
      <c r="AB621" s="529"/>
      <c r="AC621" s="529"/>
      <c r="AD621" s="529"/>
      <c r="AE621" s="529"/>
      <c r="AF621" s="529"/>
      <c r="AG621" s="529"/>
      <c r="AH621" s="529"/>
      <c r="AI621" s="529"/>
      <c r="AJ621" s="529"/>
      <c r="AK621" s="529"/>
      <c r="AL621" s="529"/>
      <c r="AM621" s="533" t="s">
        <v>5029</v>
      </c>
      <c r="AN621" s="533">
        <v>12212.0</v>
      </c>
      <c r="AO621" s="529"/>
      <c r="AP621" s="529"/>
      <c r="AQ621" s="529"/>
      <c r="AR621" s="529"/>
    </row>
    <row r="622" ht="12.75" customHeight="1">
      <c r="A622" s="529"/>
      <c r="B622" s="529"/>
      <c r="C622" s="529"/>
      <c r="D622" s="529"/>
      <c r="E622" s="533" t="s">
        <v>5030</v>
      </c>
      <c r="F622" s="533" t="s">
        <v>5031</v>
      </c>
      <c r="G622" s="529"/>
      <c r="H622" s="529"/>
      <c r="I622" s="529"/>
      <c r="J622" s="529"/>
      <c r="K622" s="529"/>
      <c r="L622" s="529"/>
      <c r="M622" s="529"/>
      <c r="N622" s="529"/>
      <c r="O622" s="529"/>
      <c r="P622" s="529"/>
      <c r="Q622" s="529"/>
      <c r="R622" s="529"/>
      <c r="S622" s="529"/>
      <c r="T622" s="529"/>
      <c r="U622" s="529"/>
      <c r="V622" s="529"/>
      <c r="W622" s="529"/>
      <c r="X622" s="529"/>
      <c r="Y622" s="529"/>
      <c r="Z622" s="529"/>
      <c r="AA622" s="529"/>
      <c r="AB622" s="529"/>
      <c r="AC622" s="529"/>
      <c r="AD622" s="529"/>
      <c r="AE622" s="529"/>
      <c r="AF622" s="529"/>
      <c r="AG622" s="529"/>
      <c r="AH622" s="529"/>
      <c r="AI622" s="529"/>
      <c r="AJ622" s="529"/>
      <c r="AK622" s="529"/>
      <c r="AL622" s="529"/>
      <c r="AM622" s="533" t="s">
        <v>5032</v>
      </c>
      <c r="AN622" s="533">
        <v>12213.0</v>
      </c>
      <c r="AO622" s="529"/>
      <c r="AP622" s="529"/>
      <c r="AQ622" s="529"/>
      <c r="AR622" s="529"/>
    </row>
    <row r="623" ht="12.75" customHeight="1">
      <c r="A623" s="529"/>
      <c r="B623" s="529"/>
      <c r="C623" s="529"/>
      <c r="D623" s="529"/>
      <c r="E623" s="533" t="s">
        <v>2367</v>
      </c>
      <c r="F623" s="533" t="s">
        <v>2366</v>
      </c>
      <c r="G623" s="529"/>
      <c r="H623" s="529"/>
      <c r="I623" s="529"/>
      <c r="J623" s="529"/>
      <c r="K623" s="529"/>
      <c r="L623" s="529"/>
      <c r="M623" s="529"/>
      <c r="N623" s="529"/>
      <c r="O623" s="529"/>
      <c r="P623" s="529"/>
      <c r="Q623" s="529"/>
      <c r="R623" s="529"/>
      <c r="S623" s="529"/>
      <c r="T623" s="529"/>
      <c r="U623" s="529"/>
      <c r="V623" s="529"/>
      <c r="W623" s="529"/>
      <c r="X623" s="529"/>
      <c r="Y623" s="529"/>
      <c r="Z623" s="529"/>
      <c r="AA623" s="529"/>
      <c r="AB623" s="529"/>
      <c r="AC623" s="529"/>
      <c r="AD623" s="529"/>
      <c r="AE623" s="529"/>
      <c r="AF623" s="529"/>
      <c r="AG623" s="529"/>
      <c r="AH623" s="529"/>
      <c r="AI623" s="529"/>
      <c r="AJ623" s="529"/>
      <c r="AK623" s="529"/>
      <c r="AL623" s="529"/>
      <c r="AM623" s="533" t="s">
        <v>5033</v>
      </c>
      <c r="AN623" s="533">
        <v>12215.0</v>
      </c>
      <c r="AO623" s="529"/>
      <c r="AP623" s="529"/>
      <c r="AQ623" s="529"/>
      <c r="AR623" s="529"/>
    </row>
    <row r="624" ht="12.75" customHeight="1">
      <c r="A624" s="529"/>
      <c r="B624" s="529"/>
      <c r="C624" s="529"/>
      <c r="D624" s="529"/>
      <c r="E624" s="533" t="s">
        <v>5034</v>
      </c>
      <c r="F624" s="533" t="s">
        <v>5035</v>
      </c>
      <c r="G624" s="529"/>
      <c r="H624" s="529"/>
      <c r="I624" s="529"/>
      <c r="J624" s="529"/>
      <c r="K624" s="529"/>
      <c r="L624" s="529"/>
      <c r="M624" s="529"/>
      <c r="N624" s="529"/>
      <c r="O624" s="529"/>
      <c r="P624" s="529"/>
      <c r="Q624" s="529"/>
      <c r="R624" s="529"/>
      <c r="S624" s="529"/>
      <c r="T624" s="529"/>
      <c r="U624" s="529"/>
      <c r="V624" s="529"/>
      <c r="W624" s="529"/>
      <c r="X624" s="529"/>
      <c r="Y624" s="529"/>
      <c r="Z624" s="529"/>
      <c r="AA624" s="529"/>
      <c r="AB624" s="529"/>
      <c r="AC624" s="529"/>
      <c r="AD624" s="529"/>
      <c r="AE624" s="529"/>
      <c r="AF624" s="529"/>
      <c r="AG624" s="529"/>
      <c r="AH624" s="529"/>
      <c r="AI624" s="529"/>
      <c r="AJ624" s="529"/>
      <c r="AK624" s="529"/>
      <c r="AL624" s="529"/>
      <c r="AM624" s="533" t="s">
        <v>5036</v>
      </c>
      <c r="AN624" s="533">
        <v>12216.0</v>
      </c>
      <c r="AO624" s="529"/>
      <c r="AP624" s="529"/>
      <c r="AQ624" s="529"/>
      <c r="AR624" s="529"/>
    </row>
    <row r="625" ht="12.75" customHeight="1">
      <c r="A625" s="529"/>
      <c r="B625" s="529"/>
      <c r="C625" s="529"/>
      <c r="D625" s="529"/>
      <c r="E625" s="533" t="s">
        <v>5037</v>
      </c>
      <c r="F625" s="533" t="s">
        <v>5038</v>
      </c>
      <c r="G625" s="529"/>
      <c r="H625" s="529"/>
      <c r="I625" s="529"/>
      <c r="J625" s="529"/>
      <c r="K625" s="529"/>
      <c r="L625" s="529"/>
      <c r="M625" s="529"/>
      <c r="N625" s="529"/>
      <c r="O625" s="529"/>
      <c r="P625" s="529"/>
      <c r="Q625" s="529"/>
      <c r="R625" s="529"/>
      <c r="S625" s="529"/>
      <c r="T625" s="529"/>
      <c r="U625" s="529"/>
      <c r="V625" s="529"/>
      <c r="W625" s="529"/>
      <c r="X625" s="529"/>
      <c r="Y625" s="529"/>
      <c r="Z625" s="529"/>
      <c r="AA625" s="529"/>
      <c r="AB625" s="529"/>
      <c r="AC625" s="529"/>
      <c r="AD625" s="529"/>
      <c r="AE625" s="529"/>
      <c r="AF625" s="529"/>
      <c r="AG625" s="529"/>
      <c r="AH625" s="529"/>
      <c r="AI625" s="529"/>
      <c r="AJ625" s="529"/>
      <c r="AK625" s="529"/>
      <c r="AL625" s="529"/>
      <c r="AM625" s="533" t="s">
        <v>5039</v>
      </c>
      <c r="AN625" s="533">
        <v>12217.0</v>
      </c>
      <c r="AO625" s="529"/>
      <c r="AP625" s="529"/>
      <c r="AQ625" s="529"/>
      <c r="AR625" s="529"/>
    </row>
    <row r="626" ht="12.75" customHeight="1">
      <c r="A626" s="529"/>
      <c r="B626" s="529"/>
      <c r="C626" s="529"/>
      <c r="D626" s="529"/>
      <c r="E626" s="533" t="s">
        <v>2413</v>
      </c>
      <c r="F626" s="533" t="s">
        <v>2412</v>
      </c>
      <c r="G626" s="529"/>
      <c r="H626" s="529"/>
      <c r="I626" s="529"/>
      <c r="J626" s="529"/>
      <c r="K626" s="529"/>
      <c r="L626" s="529"/>
      <c r="M626" s="529"/>
      <c r="N626" s="529"/>
      <c r="O626" s="529"/>
      <c r="P626" s="529"/>
      <c r="Q626" s="529"/>
      <c r="R626" s="529"/>
      <c r="S626" s="529"/>
      <c r="T626" s="529"/>
      <c r="U626" s="529"/>
      <c r="V626" s="529"/>
      <c r="W626" s="529"/>
      <c r="X626" s="529"/>
      <c r="Y626" s="529"/>
      <c r="Z626" s="529"/>
      <c r="AA626" s="529"/>
      <c r="AB626" s="529"/>
      <c r="AC626" s="529"/>
      <c r="AD626" s="529"/>
      <c r="AE626" s="529"/>
      <c r="AF626" s="529"/>
      <c r="AG626" s="529"/>
      <c r="AH626" s="529"/>
      <c r="AI626" s="529"/>
      <c r="AJ626" s="529"/>
      <c r="AK626" s="529"/>
      <c r="AL626" s="529"/>
      <c r="AM626" s="533" t="s">
        <v>5040</v>
      </c>
      <c r="AN626" s="533">
        <v>12218.0</v>
      </c>
      <c r="AO626" s="529"/>
      <c r="AP626" s="529"/>
      <c r="AQ626" s="529"/>
      <c r="AR626" s="529"/>
    </row>
    <row r="627" ht="12.75" customHeight="1">
      <c r="A627" s="529"/>
      <c r="B627" s="529"/>
      <c r="C627" s="529"/>
      <c r="D627" s="529"/>
      <c r="E627" s="533" t="s">
        <v>5041</v>
      </c>
      <c r="F627" s="533" t="s">
        <v>5042</v>
      </c>
      <c r="G627" s="529"/>
      <c r="H627" s="529"/>
      <c r="I627" s="529"/>
      <c r="J627" s="529"/>
      <c r="K627" s="529"/>
      <c r="L627" s="529"/>
      <c r="M627" s="529"/>
      <c r="N627" s="529"/>
      <c r="O627" s="529"/>
      <c r="P627" s="529"/>
      <c r="Q627" s="529"/>
      <c r="R627" s="529"/>
      <c r="S627" s="529"/>
      <c r="T627" s="529"/>
      <c r="U627" s="529"/>
      <c r="V627" s="529"/>
      <c r="W627" s="529"/>
      <c r="X627" s="529"/>
      <c r="Y627" s="529"/>
      <c r="Z627" s="529"/>
      <c r="AA627" s="529"/>
      <c r="AB627" s="529"/>
      <c r="AC627" s="529"/>
      <c r="AD627" s="529"/>
      <c r="AE627" s="529"/>
      <c r="AF627" s="529"/>
      <c r="AG627" s="529"/>
      <c r="AH627" s="529"/>
      <c r="AI627" s="529"/>
      <c r="AJ627" s="529"/>
      <c r="AK627" s="529"/>
      <c r="AL627" s="529"/>
      <c r="AM627" s="533" t="s">
        <v>5043</v>
      </c>
      <c r="AN627" s="533">
        <v>12219.0</v>
      </c>
      <c r="AO627" s="529"/>
      <c r="AP627" s="529"/>
      <c r="AQ627" s="529"/>
      <c r="AR627" s="529"/>
    </row>
    <row r="628" ht="12.75" customHeight="1">
      <c r="A628" s="529"/>
      <c r="B628" s="529"/>
      <c r="C628" s="529"/>
      <c r="D628" s="529"/>
      <c r="E628" s="533" t="s">
        <v>2455</v>
      </c>
      <c r="F628" s="533" t="s">
        <v>2454</v>
      </c>
      <c r="G628" s="529"/>
      <c r="H628" s="529"/>
      <c r="I628" s="529"/>
      <c r="J628" s="529"/>
      <c r="K628" s="529"/>
      <c r="L628" s="529"/>
      <c r="M628" s="529"/>
      <c r="N628" s="529"/>
      <c r="O628" s="529"/>
      <c r="P628" s="529"/>
      <c r="Q628" s="529"/>
      <c r="R628" s="529"/>
      <c r="S628" s="529"/>
      <c r="T628" s="529"/>
      <c r="U628" s="529"/>
      <c r="V628" s="529"/>
      <c r="W628" s="529"/>
      <c r="X628" s="529"/>
      <c r="Y628" s="529"/>
      <c r="Z628" s="529"/>
      <c r="AA628" s="529"/>
      <c r="AB628" s="529"/>
      <c r="AC628" s="529"/>
      <c r="AD628" s="529"/>
      <c r="AE628" s="529"/>
      <c r="AF628" s="529"/>
      <c r="AG628" s="529"/>
      <c r="AH628" s="529"/>
      <c r="AI628" s="529"/>
      <c r="AJ628" s="529"/>
      <c r="AK628" s="529"/>
      <c r="AL628" s="529"/>
      <c r="AM628" s="533" t="s">
        <v>5044</v>
      </c>
      <c r="AN628" s="533">
        <v>12220.0</v>
      </c>
      <c r="AO628" s="529"/>
      <c r="AP628" s="529"/>
      <c r="AQ628" s="529"/>
      <c r="AR628" s="529"/>
    </row>
    <row r="629" ht="12.75" customHeight="1">
      <c r="A629" s="529"/>
      <c r="B629" s="529"/>
      <c r="C629" s="529"/>
      <c r="D629" s="529"/>
      <c r="E629" s="533" t="s">
        <v>2494</v>
      </c>
      <c r="F629" s="533" t="s">
        <v>2493</v>
      </c>
      <c r="G629" s="529"/>
      <c r="H629" s="529"/>
      <c r="I629" s="529"/>
      <c r="J629" s="529"/>
      <c r="K629" s="529"/>
      <c r="L629" s="529"/>
      <c r="M629" s="529"/>
      <c r="N629" s="529"/>
      <c r="O629" s="529"/>
      <c r="P629" s="529"/>
      <c r="Q629" s="529"/>
      <c r="R629" s="529"/>
      <c r="S629" s="529"/>
      <c r="T629" s="529"/>
      <c r="U629" s="529"/>
      <c r="V629" s="529"/>
      <c r="W629" s="529"/>
      <c r="X629" s="529"/>
      <c r="Y629" s="529"/>
      <c r="Z629" s="529"/>
      <c r="AA629" s="529"/>
      <c r="AB629" s="529"/>
      <c r="AC629" s="529"/>
      <c r="AD629" s="529"/>
      <c r="AE629" s="529"/>
      <c r="AF629" s="529"/>
      <c r="AG629" s="529"/>
      <c r="AH629" s="529"/>
      <c r="AI629" s="529"/>
      <c r="AJ629" s="529"/>
      <c r="AK629" s="529"/>
      <c r="AL629" s="529"/>
      <c r="AM629" s="533" t="s">
        <v>5045</v>
      </c>
      <c r="AN629" s="533">
        <v>12221.0</v>
      </c>
      <c r="AO629" s="529"/>
      <c r="AP629" s="529"/>
      <c r="AQ629" s="529"/>
      <c r="AR629" s="529"/>
    </row>
    <row r="630" ht="12.75" customHeight="1">
      <c r="A630" s="529"/>
      <c r="B630" s="529"/>
      <c r="C630" s="529"/>
      <c r="D630" s="529"/>
      <c r="E630" s="533" t="s">
        <v>2531</v>
      </c>
      <c r="F630" s="533" t="s">
        <v>2530</v>
      </c>
      <c r="G630" s="529"/>
      <c r="H630" s="529"/>
      <c r="I630" s="529"/>
      <c r="J630" s="529"/>
      <c r="K630" s="529"/>
      <c r="L630" s="529"/>
      <c r="M630" s="529"/>
      <c r="N630" s="529"/>
      <c r="O630" s="529"/>
      <c r="P630" s="529"/>
      <c r="Q630" s="529"/>
      <c r="R630" s="529"/>
      <c r="S630" s="529"/>
      <c r="T630" s="529"/>
      <c r="U630" s="529"/>
      <c r="V630" s="529"/>
      <c r="W630" s="529"/>
      <c r="X630" s="529"/>
      <c r="Y630" s="529"/>
      <c r="Z630" s="529"/>
      <c r="AA630" s="529"/>
      <c r="AB630" s="529"/>
      <c r="AC630" s="529"/>
      <c r="AD630" s="529"/>
      <c r="AE630" s="529"/>
      <c r="AF630" s="529"/>
      <c r="AG630" s="529"/>
      <c r="AH630" s="529"/>
      <c r="AI630" s="529"/>
      <c r="AJ630" s="529"/>
      <c r="AK630" s="529"/>
      <c r="AL630" s="529"/>
      <c r="AM630" s="533" t="s">
        <v>5046</v>
      </c>
      <c r="AN630" s="533">
        <v>12222.0</v>
      </c>
      <c r="AO630" s="529"/>
      <c r="AP630" s="529"/>
      <c r="AQ630" s="529"/>
      <c r="AR630" s="529"/>
    </row>
    <row r="631" ht="12.75" customHeight="1">
      <c r="A631" s="529"/>
      <c r="B631" s="529"/>
      <c r="C631" s="529"/>
      <c r="D631" s="529"/>
      <c r="E631" s="533" t="s">
        <v>2567</v>
      </c>
      <c r="F631" s="533" t="s">
        <v>2566</v>
      </c>
      <c r="G631" s="529"/>
      <c r="H631" s="529"/>
      <c r="I631" s="529"/>
      <c r="J631" s="529"/>
      <c r="K631" s="529"/>
      <c r="L631" s="529"/>
      <c r="M631" s="529"/>
      <c r="N631" s="529"/>
      <c r="O631" s="529"/>
      <c r="P631" s="529"/>
      <c r="Q631" s="529"/>
      <c r="R631" s="529"/>
      <c r="S631" s="529"/>
      <c r="T631" s="529"/>
      <c r="U631" s="529"/>
      <c r="V631" s="529"/>
      <c r="W631" s="529"/>
      <c r="X631" s="529"/>
      <c r="Y631" s="529"/>
      <c r="Z631" s="529"/>
      <c r="AA631" s="529"/>
      <c r="AB631" s="529"/>
      <c r="AC631" s="529"/>
      <c r="AD631" s="529"/>
      <c r="AE631" s="529"/>
      <c r="AF631" s="529"/>
      <c r="AG631" s="529"/>
      <c r="AH631" s="529"/>
      <c r="AI631" s="529"/>
      <c r="AJ631" s="529"/>
      <c r="AK631" s="529"/>
      <c r="AL631" s="529"/>
      <c r="AM631" s="533" t="s">
        <v>5047</v>
      </c>
      <c r="AN631" s="533">
        <v>12223.0</v>
      </c>
      <c r="AO631" s="529"/>
      <c r="AP631" s="529"/>
      <c r="AQ631" s="529"/>
      <c r="AR631" s="529"/>
    </row>
    <row r="632" ht="12.75" customHeight="1">
      <c r="A632" s="529"/>
      <c r="B632" s="529"/>
      <c r="C632" s="529"/>
      <c r="D632" s="529"/>
      <c r="E632" s="533" t="s">
        <v>2602</v>
      </c>
      <c r="F632" s="533" t="s">
        <v>2601</v>
      </c>
      <c r="G632" s="529"/>
      <c r="H632" s="529"/>
      <c r="I632" s="529"/>
      <c r="J632" s="529"/>
      <c r="K632" s="529"/>
      <c r="L632" s="529"/>
      <c r="M632" s="529"/>
      <c r="N632" s="529"/>
      <c r="O632" s="529"/>
      <c r="P632" s="529"/>
      <c r="Q632" s="529"/>
      <c r="R632" s="529"/>
      <c r="S632" s="529"/>
      <c r="T632" s="529"/>
      <c r="U632" s="529"/>
      <c r="V632" s="529"/>
      <c r="W632" s="529"/>
      <c r="X632" s="529"/>
      <c r="Y632" s="529"/>
      <c r="Z632" s="529"/>
      <c r="AA632" s="529"/>
      <c r="AB632" s="529"/>
      <c r="AC632" s="529"/>
      <c r="AD632" s="529"/>
      <c r="AE632" s="529"/>
      <c r="AF632" s="529"/>
      <c r="AG632" s="529"/>
      <c r="AH632" s="529"/>
      <c r="AI632" s="529"/>
      <c r="AJ632" s="529"/>
      <c r="AK632" s="529"/>
      <c r="AL632" s="529"/>
      <c r="AM632" s="533" t="s">
        <v>5048</v>
      </c>
      <c r="AN632" s="533">
        <v>12224.0</v>
      </c>
      <c r="AO632" s="529"/>
      <c r="AP632" s="529"/>
      <c r="AQ632" s="529"/>
      <c r="AR632" s="529"/>
    </row>
    <row r="633" ht="12.75" customHeight="1">
      <c r="A633" s="529"/>
      <c r="B633" s="529"/>
      <c r="C633" s="529"/>
      <c r="D633" s="529"/>
      <c r="E633" s="533" t="s">
        <v>5049</v>
      </c>
      <c r="F633" s="533" t="s">
        <v>5050</v>
      </c>
      <c r="G633" s="529"/>
      <c r="H633" s="529"/>
      <c r="I633" s="529"/>
      <c r="J633" s="529"/>
      <c r="K633" s="529"/>
      <c r="L633" s="529"/>
      <c r="M633" s="529"/>
      <c r="N633" s="529"/>
      <c r="O633" s="529"/>
      <c r="P633" s="529"/>
      <c r="Q633" s="529"/>
      <c r="R633" s="529"/>
      <c r="S633" s="529"/>
      <c r="T633" s="529"/>
      <c r="U633" s="529"/>
      <c r="V633" s="529"/>
      <c r="W633" s="529"/>
      <c r="X633" s="529"/>
      <c r="Y633" s="529"/>
      <c r="Z633" s="529"/>
      <c r="AA633" s="529"/>
      <c r="AB633" s="529"/>
      <c r="AC633" s="529"/>
      <c r="AD633" s="529"/>
      <c r="AE633" s="529"/>
      <c r="AF633" s="529"/>
      <c r="AG633" s="529"/>
      <c r="AH633" s="529"/>
      <c r="AI633" s="529"/>
      <c r="AJ633" s="529"/>
      <c r="AK633" s="529"/>
      <c r="AL633" s="529"/>
      <c r="AM633" s="533" t="s">
        <v>5051</v>
      </c>
      <c r="AN633" s="533">
        <v>12225.0</v>
      </c>
      <c r="AO633" s="529"/>
      <c r="AP633" s="529"/>
      <c r="AQ633" s="529"/>
      <c r="AR633" s="529"/>
    </row>
    <row r="634" ht="12.75" customHeight="1">
      <c r="A634" s="529"/>
      <c r="B634" s="529"/>
      <c r="C634" s="529"/>
      <c r="D634" s="529"/>
      <c r="E634" s="533" t="s">
        <v>5052</v>
      </c>
      <c r="F634" s="533" t="s">
        <v>5053</v>
      </c>
      <c r="G634" s="529"/>
      <c r="H634" s="529"/>
      <c r="I634" s="529"/>
      <c r="J634" s="529"/>
      <c r="K634" s="529"/>
      <c r="L634" s="529"/>
      <c r="M634" s="529"/>
      <c r="N634" s="529"/>
      <c r="O634" s="529"/>
      <c r="P634" s="529"/>
      <c r="Q634" s="529"/>
      <c r="R634" s="529"/>
      <c r="S634" s="529"/>
      <c r="T634" s="529"/>
      <c r="U634" s="529"/>
      <c r="V634" s="529"/>
      <c r="W634" s="529"/>
      <c r="X634" s="529"/>
      <c r="Y634" s="529"/>
      <c r="Z634" s="529"/>
      <c r="AA634" s="529"/>
      <c r="AB634" s="529"/>
      <c r="AC634" s="529"/>
      <c r="AD634" s="529"/>
      <c r="AE634" s="529"/>
      <c r="AF634" s="529"/>
      <c r="AG634" s="529"/>
      <c r="AH634" s="529"/>
      <c r="AI634" s="529"/>
      <c r="AJ634" s="529"/>
      <c r="AK634" s="529"/>
      <c r="AL634" s="529"/>
      <c r="AM634" s="533" t="s">
        <v>5054</v>
      </c>
      <c r="AN634" s="533">
        <v>12226.0</v>
      </c>
      <c r="AO634" s="529"/>
      <c r="AP634" s="529"/>
      <c r="AQ634" s="529"/>
      <c r="AR634" s="529"/>
    </row>
    <row r="635" ht="12.75" customHeight="1">
      <c r="A635" s="529"/>
      <c r="B635" s="529"/>
      <c r="C635" s="529"/>
      <c r="D635" s="529"/>
      <c r="E635" s="533" t="s">
        <v>5055</v>
      </c>
      <c r="F635" s="533" t="s">
        <v>5056</v>
      </c>
      <c r="G635" s="529"/>
      <c r="H635" s="529"/>
      <c r="I635" s="529"/>
      <c r="J635" s="529"/>
      <c r="K635" s="529"/>
      <c r="L635" s="529"/>
      <c r="M635" s="529"/>
      <c r="N635" s="529"/>
      <c r="O635" s="529"/>
      <c r="P635" s="529"/>
      <c r="Q635" s="529"/>
      <c r="R635" s="529"/>
      <c r="S635" s="529"/>
      <c r="T635" s="529"/>
      <c r="U635" s="529"/>
      <c r="V635" s="529"/>
      <c r="W635" s="529"/>
      <c r="X635" s="529"/>
      <c r="Y635" s="529"/>
      <c r="Z635" s="529"/>
      <c r="AA635" s="529"/>
      <c r="AB635" s="529"/>
      <c r="AC635" s="529"/>
      <c r="AD635" s="529"/>
      <c r="AE635" s="529"/>
      <c r="AF635" s="529"/>
      <c r="AG635" s="529"/>
      <c r="AH635" s="529"/>
      <c r="AI635" s="529"/>
      <c r="AJ635" s="529"/>
      <c r="AK635" s="529"/>
      <c r="AL635" s="529"/>
      <c r="AM635" s="533" t="s">
        <v>5057</v>
      </c>
      <c r="AN635" s="533">
        <v>12227.0</v>
      </c>
      <c r="AO635" s="529"/>
      <c r="AP635" s="529"/>
      <c r="AQ635" s="529"/>
      <c r="AR635" s="529"/>
    </row>
    <row r="636" ht="12.75" customHeight="1">
      <c r="A636" s="529"/>
      <c r="B636" s="529"/>
      <c r="C636" s="529"/>
      <c r="D636" s="529"/>
      <c r="E636" s="533" t="s">
        <v>5058</v>
      </c>
      <c r="F636" s="533" t="s">
        <v>5059</v>
      </c>
      <c r="G636" s="529"/>
      <c r="H636" s="529"/>
      <c r="I636" s="529"/>
      <c r="J636" s="529"/>
      <c r="K636" s="529"/>
      <c r="L636" s="529"/>
      <c r="M636" s="529"/>
      <c r="N636" s="529"/>
      <c r="O636" s="529"/>
      <c r="P636" s="529"/>
      <c r="Q636" s="529"/>
      <c r="R636" s="529"/>
      <c r="S636" s="529"/>
      <c r="T636" s="529"/>
      <c r="U636" s="529"/>
      <c r="V636" s="529"/>
      <c r="W636" s="529"/>
      <c r="X636" s="529"/>
      <c r="Y636" s="529"/>
      <c r="Z636" s="529"/>
      <c r="AA636" s="529"/>
      <c r="AB636" s="529"/>
      <c r="AC636" s="529"/>
      <c r="AD636" s="529"/>
      <c r="AE636" s="529"/>
      <c r="AF636" s="529"/>
      <c r="AG636" s="529"/>
      <c r="AH636" s="529"/>
      <c r="AI636" s="529"/>
      <c r="AJ636" s="529"/>
      <c r="AK636" s="529"/>
      <c r="AL636" s="529"/>
      <c r="AM636" s="533" t="s">
        <v>5060</v>
      </c>
      <c r="AN636" s="533">
        <v>12228.0</v>
      </c>
      <c r="AO636" s="529"/>
      <c r="AP636" s="529"/>
      <c r="AQ636" s="529"/>
      <c r="AR636" s="529"/>
    </row>
    <row r="637" ht="12.75" customHeight="1">
      <c r="A637" s="529"/>
      <c r="B637" s="529"/>
      <c r="C637" s="529"/>
      <c r="D637" s="529"/>
      <c r="E637" s="533" t="s">
        <v>2636</v>
      </c>
      <c r="F637" s="533" t="s">
        <v>2635</v>
      </c>
      <c r="G637" s="529"/>
      <c r="H637" s="529"/>
      <c r="I637" s="529"/>
      <c r="J637" s="529"/>
      <c r="K637" s="529"/>
      <c r="L637" s="529"/>
      <c r="M637" s="529"/>
      <c r="N637" s="529"/>
      <c r="O637" s="529"/>
      <c r="P637" s="529"/>
      <c r="Q637" s="529"/>
      <c r="R637" s="529"/>
      <c r="S637" s="529"/>
      <c r="T637" s="529"/>
      <c r="U637" s="529"/>
      <c r="V637" s="529"/>
      <c r="W637" s="529"/>
      <c r="X637" s="529"/>
      <c r="Y637" s="529"/>
      <c r="Z637" s="529"/>
      <c r="AA637" s="529"/>
      <c r="AB637" s="529"/>
      <c r="AC637" s="529"/>
      <c r="AD637" s="529"/>
      <c r="AE637" s="529"/>
      <c r="AF637" s="529"/>
      <c r="AG637" s="529"/>
      <c r="AH637" s="529"/>
      <c r="AI637" s="529"/>
      <c r="AJ637" s="529"/>
      <c r="AK637" s="529"/>
      <c r="AL637" s="529"/>
      <c r="AM637" s="533" t="s">
        <v>5061</v>
      </c>
      <c r="AN637" s="533">
        <v>12229.0</v>
      </c>
      <c r="AO637" s="529"/>
      <c r="AP637" s="529"/>
      <c r="AQ637" s="529"/>
      <c r="AR637" s="529"/>
    </row>
    <row r="638" ht="12.75" customHeight="1">
      <c r="A638" s="529"/>
      <c r="B638" s="529"/>
      <c r="C638" s="529"/>
      <c r="D638" s="529"/>
      <c r="E638" s="533" t="s">
        <v>2667</v>
      </c>
      <c r="F638" s="533" t="s">
        <v>2666</v>
      </c>
      <c r="G638" s="529"/>
      <c r="H638" s="529"/>
      <c r="I638" s="529"/>
      <c r="J638" s="529"/>
      <c r="K638" s="529"/>
      <c r="L638" s="529"/>
      <c r="M638" s="529"/>
      <c r="N638" s="529"/>
      <c r="O638" s="529"/>
      <c r="P638" s="529"/>
      <c r="Q638" s="529"/>
      <c r="R638" s="529"/>
      <c r="S638" s="529"/>
      <c r="T638" s="529"/>
      <c r="U638" s="529"/>
      <c r="V638" s="529"/>
      <c r="W638" s="529"/>
      <c r="X638" s="529"/>
      <c r="Y638" s="529"/>
      <c r="Z638" s="529"/>
      <c r="AA638" s="529"/>
      <c r="AB638" s="529"/>
      <c r="AC638" s="529"/>
      <c r="AD638" s="529"/>
      <c r="AE638" s="529"/>
      <c r="AF638" s="529"/>
      <c r="AG638" s="529"/>
      <c r="AH638" s="529"/>
      <c r="AI638" s="529"/>
      <c r="AJ638" s="529"/>
      <c r="AK638" s="529"/>
      <c r="AL638" s="529"/>
      <c r="AM638" s="533" t="s">
        <v>5062</v>
      </c>
      <c r="AN638" s="533">
        <v>12230.0</v>
      </c>
      <c r="AO638" s="529"/>
      <c r="AP638" s="529"/>
      <c r="AQ638" s="529"/>
      <c r="AR638" s="529"/>
    </row>
    <row r="639" ht="12.75" customHeight="1">
      <c r="A639" s="529"/>
      <c r="B639" s="529"/>
      <c r="C639" s="529"/>
      <c r="D639" s="529"/>
      <c r="E639" s="533" t="s">
        <v>2699</v>
      </c>
      <c r="F639" s="533" t="s">
        <v>2698</v>
      </c>
      <c r="G639" s="529"/>
      <c r="H639" s="529"/>
      <c r="I639" s="529"/>
      <c r="J639" s="529"/>
      <c r="K639" s="529"/>
      <c r="L639" s="529"/>
      <c r="M639" s="529"/>
      <c r="N639" s="529"/>
      <c r="O639" s="529"/>
      <c r="P639" s="529"/>
      <c r="Q639" s="529"/>
      <c r="R639" s="529"/>
      <c r="S639" s="529"/>
      <c r="T639" s="529"/>
      <c r="U639" s="529"/>
      <c r="V639" s="529"/>
      <c r="W639" s="529"/>
      <c r="X639" s="529"/>
      <c r="Y639" s="529"/>
      <c r="Z639" s="529"/>
      <c r="AA639" s="529"/>
      <c r="AB639" s="529"/>
      <c r="AC639" s="529"/>
      <c r="AD639" s="529"/>
      <c r="AE639" s="529"/>
      <c r="AF639" s="529"/>
      <c r="AG639" s="529"/>
      <c r="AH639" s="529"/>
      <c r="AI639" s="529"/>
      <c r="AJ639" s="529"/>
      <c r="AK639" s="529"/>
      <c r="AL639" s="529"/>
      <c r="AM639" s="533" t="s">
        <v>5063</v>
      </c>
      <c r="AN639" s="533">
        <v>12231.0</v>
      </c>
      <c r="AO639" s="529"/>
      <c r="AP639" s="529"/>
      <c r="AQ639" s="529"/>
      <c r="AR639" s="529"/>
    </row>
    <row r="640" ht="12.75" customHeight="1">
      <c r="A640" s="529"/>
      <c r="B640" s="529"/>
      <c r="C640" s="529"/>
      <c r="D640" s="529"/>
      <c r="E640" s="533" t="s">
        <v>2729</v>
      </c>
      <c r="F640" s="533" t="s">
        <v>2728</v>
      </c>
      <c r="G640" s="529"/>
      <c r="H640" s="529"/>
      <c r="I640" s="529"/>
      <c r="J640" s="529"/>
      <c r="K640" s="529"/>
      <c r="L640" s="529"/>
      <c r="M640" s="529"/>
      <c r="N640" s="529"/>
      <c r="O640" s="529"/>
      <c r="P640" s="529"/>
      <c r="Q640" s="529"/>
      <c r="R640" s="529"/>
      <c r="S640" s="529"/>
      <c r="T640" s="529"/>
      <c r="U640" s="529"/>
      <c r="V640" s="529"/>
      <c r="W640" s="529"/>
      <c r="X640" s="529"/>
      <c r="Y640" s="529"/>
      <c r="Z640" s="529"/>
      <c r="AA640" s="529"/>
      <c r="AB640" s="529"/>
      <c r="AC640" s="529"/>
      <c r="AD640" s="529"/>
      <c r="AE640" s="529"/>
      <c r="AF640" s="529"/>
      <c r="AG640" s="529"/>
      <c r="AH640" s="529"/>
      <c r="AI640" s="529"/>
      <c r="AJ640" s="529"/>
      <c r="AK640" s="529"/>
      <c r="AL640" s="529"/>
      <c r="AM640" s="533" t="s">
        <v>5064</v>
      </c>
      <c r="AN640" s="533">
        <v>12232.0</v>
      </c>
      <c r="AO640" s="529"/>
      <c r="AP640" s="529"/>
      <c r="AQ640" s="529"/>
      <c r="AR640" s="529"/>
    </row>
    <row r="641" ht="12.75" customHeight="1">
      <c r="A641" s="529"/>
      <c r="B641" s="529"/>
      <c r="C641" s="529"/>
      <c r="D641" s="529"/>
      <c r="E641" s="533" t="s">
        <v>2758</v>
      </c>
      <c r="F641" s="533" t="s">
        <v>2757</v>
      </c>
      <c r="G641" s="529"/>
      <c r="H641" s="529"/>
      <c r="I641" s="529"/>
      <c r="J641" s="529"/>
      <c r="K641" s="529"/>
      <c r="L641" s="529"/>
      <c r="M641" s="529"/>
      <c r="N641" s="529"/>
      <c r="O641" s="529"/>
      <c r="P641" s="529"/>
      <c r="Q641" s="529"/>
      <c r="R641" s="529"/>
      <c r="S641" s="529"/>
      <c r="T641" s="529"/>
      <c r="U641" s="529"/>
      <c r="V641" s="529"/>
      <c r="W641" s="529"/>
      <c r="X641" s="529"/>
      <c r="Y641" s="529"/>
      <c r="Z641" s="529"/>
      <c r="AA641" s="529"/>
      <c r="AB641" s="529"/>
      <c r="AC641" s="529"/>
      <c r="AD641" s="529"/>
      <c r="AE641" s="529"/>
      <c r="AF641" s="529"/>
      <c r="AG641" s="529"/>
      <c r="AH641" s="529"/>
      <c r="AI641" s="529"/>
      <c r="AJ641" s="529"/>
      <c r="AK641" s="529"/>
      <c r="AL641" s="529"/>
      <c r="AM641" s="533" t="s">
        <v>5065</v>
      </c>
      <c r="AN641" s="533">
        <v>12233.0</v>
      </c>
      <c r="AO641" s="529"/>
      <c r="AP641" s="529"/>
      <c r="AQ641" s="529"/>
      <c r="AR641" s="529"/>
    </row>
    <row r="642" ht="12.75" customHeight="1">
      <c r="A642" s="529"/>
      <c r="B642" s="529"/>
      <c r="C642" s="529"/>
      <c r="D642" s="529"/>
      <c r="E642" s="533" t="s">
        <v>5066</v>
      </c>
      <c r="F642" s="533" t="s">
        <v>5067</v>
      </c>
      <c r="G642" s="529"/>
      <c r="H642" s="529"/>
      <c r="I642" s="529"/>
      <c r="J642" s="529"/>
      <c r="K642" s="529"/>
      <c r="L642" s="529"/>
      <c r="M642" s="529"/>
      <c r="N642" s="529"/>
      <c r="O642" s="529"/>
      <c r="P642" s="529"/>
      <c r="Q642" s="529"/>
      <c r="R642" s="529"/>
      <c r="S642" s="529"/>
      <c r="T642" s="529"/>
      <c r="U642" s="529"/>
      <c r="V642" s="529"/>
      <c r="W642" s="529"/>
      <c r="X642" s="529"/>
      <c r="Y642" s="529"/>
      <c r="Z642" s="529"/>
      <c r="AA642" s="529"/>
      <c r="AB642" s="529"/>
      <c r="AC642" s="529"/>
      <c r="AD642" s="529"/>
      <c r="AE642" s="529"/>
      <c r="AF642" s="529"/>
      <c r="AG642" s="529"/>
      <c r="AH642" s="529"/>
      <c r="AI642" s="529"/>
      <c r="AJ642" s="529"/>
      <c r="AK642" s="529"/>
      <c r="AL642" s="529"/>
      <c r="AM642" s="533" t="s">
        <v>5068</v>
      </c>
      <c r="AN642" s="533">
        <v>12234.0</v>
      </c>
      <c r="AO642" s="529"/>
      <c r="AP642" s="529"/>
      <c r="AQ642" s="529"/>
      <c r="AR642" s="529"/>
    </row>
    <row r="643" ht="12.75" customHeight="1">
      <c r="A643" s="529"/>
      <c r="B643" s="529"/>
      <c r="C643" s="529"/>
      <c r="D643" s="529"/>
      <c r="E643" s="533" t="s">
        <v>5069</v>
      </c>
      <c r="F643" s="533" t="s">
        <v>5070</v>
      </c>
      <c r="G643" s="529"/>
      <c r="H643" s="529"/>
      <c r="I643" s="529"/>
      <c r="J643" s="529"/>
      <c r="K643" s="529"/>
      <c r="L643" s="529"/>
      <c r="M643" s="529"/>
      <c r="N643" s="529"/>
      <c r="O643" s="529"/>
      <c r="P643" s="529"/>
      <c r="Q643" s="529"/>
      <c r="R643" s="529"/>
      <c r="S643" s="529"/>
      <c r="T643" s="529"/>
      <c r="U643" s="529"/>
      <c r="V643" s="529"/>
      <c r="W643" s="529"/>
      <c r="X643" s="529"/>
      <c r="Y643" s="529"/>
      <c r="Z643" s="529"/>
      <c r="AA643" s="529"/>
      <c r="AB643" s="529"/>
      <c r="AC643" s="529"/>
      <c r="AD643" s="529"/>
      <c r="AE643" s="529"/>
      <c r="AF643" s="529"/>
      <c r="AG643" s="529"/>
      <c r="AH643" s="529"/>
      <c r="AI643" s="529"/>
      <c r="AJ643" s="529"/>
      <c r="AK643" s="529"/>
      <c r="AL643" s="529"/>
      <c r="AM643" s="533" t="s">
        <v>5071</v>
      </c>
      <c r="AN643" s="533">
        <v>12235.0</v>
      </c>
      <c r="AO643" s="529"/>
      <c r="AP643" s="529"/>
      <c r="AQ643" s="529"/>
      <c r="AR643" s="529"/>
    </row>
    <row r="644" ht="12.75" customHeight="1">
      <c r="A644" s="529"/>
      <c r="B644" s="529"/>
      <c r="C644" s="529"/>
      <c r="D644" s="529"/>
      <c r="E644" s="533" t="s">
        <v>2782</v>
      </c>
      <c r="F644" s="533" t="s">
        <v>2781</v>
      </c>
      <c r="G644" s="529"/>
      <c r="H644" s="529"/>
      <c r="I644" s="529"/>
      <c r="J644" s="529"/>
      <c r="K644" s="529"/>
      <c r="L644" s="529"/>
      <c r="M644" s="529"/>
      <c r="N644" s="529"/>
      <c r="O644" s="529"/>
      <c r="P644" s="529"/>
      <c r="Q644" s="529"/>
      <c r="R644" s="529"/>
      <c r="S644" s="529"/>
      <c r="T644" s="529"/>
      <c r="U644" s="529"/>
      <c r="V644" s="529"/>
      <c r="W644" s="529"/>
      <c r="X644" s="529"/>
      <c r="Y644" s="529"/>
      <c r="Z644" s="529"/>
      <c r="AA644" s="529"/>
      <c r="AB644" s="529"/>
      <c r="AC644" s="529"/>
      <c r="AD644" s="529"/>
      <c r="AE644" s="529"/>
      <c r="AF644" s="529"/>
      <c r="AG644" s="529"/>
      <c r="AH644" s="529"/>
      <c r="AI644" s="529"/>
      <c r="AJ644" s="529"/>
      <c r="AK644" s="529"/>
      <c r="AL644" s="529"/>
      <c r="AM644" s="533" t="s">
        <v>5072</v>
      </c>
      <c r="AN644" s="533">
        <v>12236.0</v>
      </c>
      <c r="AO644" s="529"/>
      <c r="AP644" s="529"/>
      <c r="AQ644" s="529"/>
      <c r="AR644" s="529"/>
    </row>
    <row r="645" ht="12.75" customHeight="1">
      <c r="A645" s="529"/>
      <c r="B645" s="529"/>
      <c r="C645" s="529"/>
      <c r="D645" s="529"/>
      <c r="E645" s="533" t="s">
        <v>2805</v>
      </c>
      <c r="F645" s="533" t="s">
        <v>2804</v>
      </c>
      <c r="G645" s="529"/>
      <c r="H645" s="529"/>
      <c r="I645" s="529"/>
      <c r="J645" s="529"/>
      <c r="K645" s="529"/>
      <c r="L645" s="529"/>
      <c r="M645" s="529"/>
      <c r="N645" s="529"/>
      <c r="O645" s="529"/>
      <c r="P645" s="529"/>
      <c r="Q645" s="529"/>
      <c r="R645" s="529"/>
      <c r="S645" s="529"/>
      <c r="T645" s="529"/>
      <c r="U645" s="529"/>
      <c r="V645" s="529"/>
      <c r="W645" s="529"/>
      <c r="X645" s="529"/>
      <c r="Y645" s="529"/>
      <c r="Z645" s="529"/>
      <c r="AA645" s="529"/>
      <c r="AB645" s="529"/>
      <c r="AC645" s="529"/>
      <c r="AD645" s="529"/>
      <c r="AE645" s="529"/>
      <c r="AF645" s="529"/>
      <c r="AG645" s="529"/>
      <c r="AH645" s="529"/>
      <c r="AI645" s="529"/>
      <c r="AJ645" s="529"/>
      <c r="AK645" s="529"/>
      <c r="AL645" s="529"/>
      <c r="AM645" s="533" t="s">
        <v>5073</v>
      </c>
      <c r="AN645" s="533">
        <v>12237.0</v>
      </c>
      <c r="AO645" s="529"/>
      <c r="AP645" s="529"/>
      <c r="AQ645" s="529"/>
      <c r="AR645" s="529"/>
    </row>
    <row r="646" ht="12.75" customHeight="1">
      <c r="A646" s="529"/>
      <c r="B646" s="529"/>
      <c r="C646" s="529"/>
      <c r="D646" s="529"/>
      <c r="E646" s="533" t="s">
        <v>2828</v>
      </c>
      <c r="F646" s="533" t="s">
        <v>2827</v>
      </c>
      <c r="G646" s="529"/>
      <c r="H646" s="529"/>
      <c r="I646" s="529"/>
      <c r="J646" s="529"/>
      <c r="K646" s="529"/>
      <c r="L646" s="529"/>
      <c r="M646" s="529"/>
      <c r="N646" s="529"/>
      <c r="O646" s="529"/>
      <c r="P646" s="529"/>
      <c r="Q646" s="529"/>
      <c r="R646" s="529"/>
      <c r="S646" s="529"/>
      <c r="T646" s="529"/>
      <c r="U646" s="529"/>
      <c r="V646" s="529"/>
      <c r="W646" s="529"/>
      <c r="X646" s="529"/>
      <c r="Y646" s="529"/>
      <c r="Z646" s="529"/>
      <c r="AA646" s="529"/>
      <c r="AB646" s="529"/>
      <c r="AC646" s="529"/>
      <c r="AD646" s="529"/>
      <c r="AE646" s="529"/>
      <c r="AF646" s="529"/>
      <c r="AG646" s="529"/>
      <c r="AH646" s="529"/>
      <c r="AI646" s="529"/>
      <c r="AJ646" s="529"/>
      <c r="AK646" s="529"/>
      <c r="AL646" s="529"/>
      <c r="AM646" s="533" t="s">
        <v>5074</v>
      </c>
      <c r="AN646" s="533">
        <v>12238.0</v>
      </c>
      <c r="AO646" s="529"/>
      <c r="AP646" s="529"/>
      <c r="AQ646" s="529"/>
      <c r="AR646" s="529"/>
    </row>
    <row r="647" ht="12.75" customHeight="1">
      <c r="A647" s="529"/>
      <c r="B647" s="529"/>
      <c r="C647" s="529"/>
      <c r="D647" s="529"/>
      <c r="E647" s="533" t="s">
        <v>5075</v>
      </c>
      <c r="F647" s="533" t="s">
        <v>5076</v>
      </c>
      <c r="G647" s="529"/>
      <c r="H647" s="529"/>
      <c r="I647" s="529"/>
      <c r="J647" s="529"/>
      <c r="K647" s="529"/>
      <c r="L647" s="529"/>
      <c r="M647" s="529"/>
      <c r="N647" s="529"/>
      <c r="O647" s="529"/>
      <c r="P647" s="529"/>
      <c r="Q647" s="529"/>
      <c r="R647" s="529"/>
      <c r="S647" s="529"/>
      <c r="T647" s="529"/>
      <c r="U647" s="529"/>
      <c r="V647" s="529"/>
      <c r="W647" s="529"/>
      <c r="X647" s="529"/>
      <c r="Y647" s="529"/>
      <c r="Z647" s="529"/>
      <c r="AA647" s="529"/>
      <c r="AB647" s="529"/>
      <c r="AC647" s="529"/>
      <c r="AD647" s="529"/>
      <c r="AE647" s="529"/>
      <c r="AF647" s="529"/>
      <c r="AG647" s="529"/>
      <c r="AH647" s="529"/>
      <c r="AI647" s="529"/>
      <c r="AJ647" s="529"/>
      <c r="AK647" s="529"/>
      <c r="AL647" s="529"/>
      <c r="AM647" s="533" t="s">
        <v>5077</v>
      </c>
      <c r="AN647" s="533">
        <v>12239.0</v>
      </c>
      <c r="AO647" s="529"/>
      <c r="AP647" s="529"/>
      <c r="AQ647" s="529"/>
      <c r="AR647" s="529"/>
    </row>
    <row r="648" ht="12.75" customHeight="1">
      <c r="A648" s="529"/>
      <c r="B648" s="529"/>
      <c r="C648" s="529"/>
      <c r="D648" s="529"/>
      <c r="E648" s="533" t="s">
        <v>2851</v>
      </c>
      <c r="F648" s="533" t="s">
        <v>2850</v>
      </c>
      <c r="G648" s="529"/>
      <c r="H648" s="529"/>
      <c r="I648" s="529"/>
      <c r="J648" s="529"/>
      <c r="K648" s="529"/>
      <c r="L648" s="529"/>
      <c r="M648" s="529"/>
      <c r="N648" s="529"/>
      <c r="O648" s="529"/>
      <c r="P648" s="529"/>
      <c r="Q648" s="529"/>
      <c r="R648" s="529"/>
      <c r="S648" s="529"/>
      <c r="T648" s="529"/>
      <c r="U648" s="529"/>
      <c r="V648" s="529"/>
      <c r="W648" s="529"/>
      <c r="X648" s="529"/>
      <c r="Y648" s="529"/>
      <c r="Z648" s="529"/>
      <c r="AA648" s="529"/>
      <c r="AB648" s="529"/>
      <c r="AC648" s="529"/>
      <c r="AD648" s="529"/>
      <c r="AE648" s="529"/>
      <c r="AF648" s="529"/>
      <c r="AG648" s="529"/>
      <c r="AH648" s="529"/>
      <c r="AI648" s="529"/>
      <c r="AJ648" s="529"/>
      <c r="AK648" s="529"/>
      <c r="AL648" s="529"/>
      <c r="AM648" s="533" t="s">
        <v>5078</v>
      </c>
      <c r="AN648" s="533">
        <v>12322.0</v>
      </c>
      <c r="AO648" s="529"/>
      <c r="AP648" s="529"/>
      <c r="AQ648" s="529"/>
      <c r="AR648" s="529"/>
    </row>
    <row r="649" ht="12.75" customHeight="1">
      <c r="A649" s="529"/>
      <c r="B649" s="529"/>
      <c r="C649" s="529"/>
      <c r="D649" s="529"/>
      <c r="E649" s="533" t="s">
        <v>2874</v>
      </c>
      <c r="F649" s="533" t="s">
        <v>2873</v>
      </c>
      <c r="G649" s="529"/>
      <c r="H649" s="529"/>
      <c r="I649" s="529"/>
      <c r="J649" s="529"/>
      <c r="K649" s="529"/>
      <c r="L649" s="529"/>
      <c r="M649" s="529"/>
      <c r="N649" s="529"/>
      <c r="O649" s="529"/>
      <c r="P649" s="529"/>
      <c r="Q649" s="529"/>
      <c r="R649" s="529"/>
      <c r="S649" s="529"/>
      <c r="T649" s="529"/>
      <c r="U649" s="529"/>
      <c r="V649" s="529"/>
      <c r="W649" s="529"/>
      <c r="X649" s="529"/>
      <c r="Y649" s="529"/>
      <c r="Z649" s="529"/>
      <c r="AA649" s="529"/>
      <c r="AB649" s="529"/>
      <c r="AC649" s="529"/>
      <c r="AD649" s="529"/>
      <c r="AE649" s="529"/>
      <c r="AF649" s="529"/>
      <c r="AG649" s="529"/>
      <c r="AH649" s="529"/>
      <c r="AI649" s="529"/>
      <c r="AJ649" s="529"/>
      <c r="AK649" s="529"/>
      <c r="AL649" s="529"/>
      <c r="AM649" s="533" t="s">
        <v>5079</v>
      </c>
      <c r="AN649" s="533">
        <v>12329.0</v>
      </c>
      <c r="AO649" s="529"/>
      <c r="AP649" s="529"/>
      <c r="AQ649" s="529"/>
      <c r="AR649" s="529"/>
    </row>
    <row r="650" ht="12.75" customHeight="1">
      <c r="A650" s="529"/>
      <c r="B650" s="529"/>
      <c r="C650" s="529"/>
      <c r="D650" s="529"/>
      <c r="E650" s="533" t="s">
        <v>2895</v>
      </c>
      <c r="F650" s="533" t="s">
        <v>2894</v>
      </c>
      <c r="G650" s="529"/>
      <c r="H650" s="529"/>
      <c r="I650" s="529"/>
      <c r="J650" s="529"/>
      <c r="K650" s="529"/>
      <c r="L650" s="529"/>
      <c r="M650" s="529"/>
      <c r="N650" s="529"/>
      <c r="O650" s="529"/>
      <c r="P650" s="529"/>
      <c r="Q650" s="529"/>
      <c r="R650" s="529"/>
      <c r="S650" s="529"/>
      <c r="T650" s="529"/>
      <c r="U650" s="529"/>
      <c r="V650" s="529"/>
      <c r="W650" s="529"/>
      <c r="X650" s="529"/>
      <c r="Y650" s="529"/>
      <c r="Z650" s="529"/>
      <c r="AA650" s="529"/>
      <c r="AB650" s="529"/>
      <c r="AC650" s="529"/>
      <c r="AD650" s="529"/>
      <c r="AE650" s="529"/>
      <c r="AF650" s="529"/>
      <c r="AG650" s="529"/>
      <c r="AH650" s="529"/>
      <c r="AI650" s="529"/>
      <c r="AJ650" s="529"/>
      <c r="AK650" s="529"/>
      <c r="AL650" s="529"/>
      <c r="AM650" s="533" t="s">
        <v>5080</v>
      </c>
      <c r="AN650" s="533">
        <v>12342.0</v>
      </c>
      <c r="AO650" s="529"/>
      <c r="AP650" s="529"/>
      <c r="AQ650" s="529"/>
      <c r="AR650" s="529"/>
    </row>
    <row r="651" ht="12.75" customHeight="1">
      <c r="A651" s="529"/>
      <c r="B651" s="529"/>
      <c r="C651" s="529"/>
      <c r="D651" s="529"/>
      <c r="E651" s="533" t="s">
        <v>2915</v>
      </c>
      <c r="F651" s="533" t="s">
        <v>2914</v>
      </c>
      <c r="G651" s="529"/>
      <c r="H651" s="529"/>
      <c r="I651" s="529"/>
      <c r="J651" s="529"/>
      <c r="K651" s="529"/>
      <c r="L651" s="529"/>
      <c r="M651" s="529"/>
      <c r="N651" s="529"/>
      <c r="O651" s="529"/>
      <c r="P651" s="529"/>
      <c r="Q651" s="529"/>
      <c r="R651" s="529"/>
      <c r="S651" s="529"/>
      <c r="T651" s="529"/>
      <c r="U651" s="529"/>
      <c r="V651" s="529"/>
      <c r="W651" s="529"/>
      <c r="X651" s="529"/>
      <c r="Y651" s="529"/>
      <c r="Z651" s="529"/>
      <c r="AA651" s="529"/>
      <c r="AB651" s="529"/>
      <c r="AC651" s="529"/>
      <c r="AD651" s="529"/>
      <c r="AE651" s="529"/>
      <c r="AF651" s="529"/>
      <c r="AG651" s="529"/>
      <c r="AH651" s="529"/>
      <c r="AI651" s="529"/>
      <c r="AJ651" s="529"/>
      <c r="AK651" s="529"/>
      <c r="AL651" s="529"/>
      <c r="AM651" s="533" t="s">
        <v>5081</v>
      </c>
      <c r="AN651" s="533">
        <v>12347.0</v>
      </c>
      <c r="AO651" s="529"/>
      <c r="AP651" s="529"/>
      <c r="AQ651" s="529"/>
      <c r="AR651" s="529"/>
    </row>
    <row r="652" ht="12.75" customHeight="1">
      <c r="A652" s="529"/>
      <c r="B652" s="529"/>
      <c r="C652" s="529"/>
      <c r="D652" s="529"/>
      <c r="E652" s="533" t="s">
        <v>5082</v>
      </c>
      <c r="F652" s="533" t="s">
        <v>5083</v>
      </c>
      <c r="G652" s="529"/>
      <c r="H652" s="529"/>
      <c r="I652" s="529"/>
      <c r="J652" s="529"/>
      <c r="K652" s="529"/>
      <c r="L652" s="529"/>
      <c r="M652" s="529"/>
      <c r="N652" s="529"/>
      <c r="O652" s="529"/>
      <c r="P652" s="529"/>
      <c r="Q652" s="529"/>
      <c r="R652" s="529"/>
      <c r="S652" s="529"/>
      <c r="T652" s="529"/>
      <c r="U652" s="529"/>
      <c r="V652" s="529"/>
      <c r="W652" s="529"/>
      <c r="X652" s="529"/>
      <c r="Y652" s="529"/>
      <c r="Z652" s="529"/>
      <c r="AA652" s="529"/>
      <c r="AB652" s="529"/>
      <c r="AC652" s="529"/>
      <c r="AD652" s="529"/>
      <c r="AE652" s="529"/>
      <c r="AF652" s="529"/>
      <c r="AG652" s="529"/>
      <c r="AH652" s="529"/>
      <c r="AI652" s="529"/>
      <c r="AJ652" s="529"/>
      <c r="AK652" s="529"/>
      <c r="AL652" s="529"/>
      <c r="AM652" s="533" t="s">
        <v>5084</v>
      </c>
      <c r="AN652" s="533">
        <v>12349.0</v>
      </c>
      <c r="AO652" s="529"/>
      <c r="AP652" s="529"/>
      <c r="AQ652" s="529"/>
      <c r="AR652" s="529"/>
    </row>
    <row r="653" ht="12.75" customHeight="1">
      <c r="A653" s="529"/>
      <c r="B653" s="529"/>
      <c r="C653" s="529"/>
      <c r="D653" s="529"/>
      <c r="E653" s="533" t="s">
        <v>2932</v>
      </c>
      <c r="F653" s="533" t="s">
        <v>2931</v>
      </c>
      <c r="G653" s="529"/>
      <c r="H653" s="529"/>
      <c r="I653" s="529"/>
      <c r="J653" s="529"/>
      <c r="K653" s="529"/>
      <c r="L653" s="529"/>
      <c r="M653" s="529"/>
      <c r="N653" s="529"/>
      <c r="O653" s="529"/>
      <c r="P653" s="529"/>
      <c r="Q653" s="529"/>
      <c r="R653" s="529"/>
      <c r="S653" s="529"/>
      <c r="T653" s="529"/>
      <c r="U653" s="529"/>
      <c r="V653" s="529"/>
      <c r="W653" s="529"/>
      <c r="X653" s="529"/>
      <c r="Y653" s="529"/>
      <c r="Z653" s="529"/>
      <c r="AA653" s="529"/>
      <c r="AB653" s="529"/>
      <c r="AC653" s="529"/>
      <c r="AD653" s="529"/>
      <c r="AE653" s="529"/>
      <c r="AF653" s="529"/>
      <c r="AG653" s="529"/>
      <c r="AH653" s="529"/>
      <c r="AI653" s="529"/>
      <c r="AJ653" s="529"/>
      <c r="AK653" s="529"/>
      <c r="AL653" s="529"/>
      <c r="AM653" s="533" t="s">
        <v>5085</v>
      </c>
      <c r="AN653" s="533">
        <v>12403.0</v>
      </c>
      <c r="AO653" s="529"/>
      <c r="AP653" s="529"/>
      <c r="AQ653" s="529"/>
      <c r="AR653" s="529"/>
    </row>
    <row r="654" ht="12.75" customHeight="1">
      <c r="A654" s="529"/>
      <c r="B654" s="529"/>
      <c r="C654" s="529"/>
      <c r="D654" s="529"/>
      <c r="E654" s="533" t="s">
        <v>2948</v>
      </c>
      <c r="F654" s="533" t="s">
        <v>2947</v>
      </c>
      <c r="G654" s="529"/>
      <c r="H654" s="529"/>
      <c r="I654" s="529"/>
      <c r="J654" s="529"/>
      <c r="K654" s="529"/>
      <c r="L654" s="529"/>
      <c r="M654" s="529"/>
      <c r="N654" s="529"/>
      <c r="O654" s="529"/>
      <c r="P654" s="529"/>
      <c r="Q654" s="529"/>
      <c r="R654" s="529"/>
      <c r="S654" s="529"/>
      <c r="T654" s="529"/>
      <c r="U654" s="529"/>
      <c r="V654" s="529"/>
      <c r="W654" s="529"/>
      <c r="X654" s="529"/>
      <c r="Y654" s="529"/>
      <c r="Z654" s="529"/>
      <c r="AA654" s="529"/>
      <c r="AB654" s="529"/>
      <c r="AC654" s="529"/>
      <c r="AD654" s="529"/>
      <c r="AE654" s="529"/>
      <c r="AF654" s="529"/>
      <c r="AG654" s="529"/>
      <c r="AH654" s="529"/>
      <c r="AI654" s="529"/>
      <c r="AJ654" s="529"/>
      <c r="AK654" s="529"/>
      <c r="AL654" s="529"/>
      <c r="AM654" s="533" t="s">
        <v>5086</v>
      </c>
      <c r="AN654" s="533">
        <v>12409.0</v>
      </c>
      <c r="AO654" s="529"/>
      <c r="AP654" s="529"/>
      <c r="AQ654" s="529"/>
      <c r="AR654" s="529"/>
    </row>
    <row r="655" ht="12.75" customHeight="1">
      <c r="A655" s="529"/>
      <c r="B655" s="529"/>
      <c r="C655" s="529"/>
      <c r="D655" s="529"/>
      <c r="E655" s="533" t="s">
        <v>2963</v>
      </c>
      <c r="F655" s="533" t="s">
        <v>2962</v>
      </c>
      <c r="G655" s="529"/>
      <c r="H655" s="529"/>
      <c r="I655" s="529"/>
      <c r="J655" s="529"/>
      <c r="K655" s="529"/>
      <c r="L655" s="529"/>
      <c r="M655" s="529"/>
      <c r="N655" s="529"/>
      <c r="O655" s="529"/>
      <c r="P655" s="529"/>
      <c r="Q655" s="529"/>
      <c r="R655" s="529"/>
      <c r="S655" s="529"/>
      <c r="T655" s="529"/>
      <c r="U655" s="529"/>
      <c r="V655" s="529"/>
      <c r="W655" s="529"/>
      <c r="X655" s="529"/>
      <c r="Y655" s="529"/>
      <c r="Z655" s="529"/>
      <c r="AA655" s="529"/>
      <c r="AB655" s="529"/>
      <c r="AC655" s="529"/>
      <c r="AD655" s="529"/>
      <c r="AE655" s="529"/>
      <c r="AF655" s="529"/>
      <c r="AG655" s="529"/>
      <c r="AH655" s="529"/>
      <c r="AI655" s="529"/>
      <c r="AJ655" s="529"/>
      <c r="AK655" s="529"/>
      <c r="AL655" s="529"/>
      <c r="AM655" s="533" t="s">
        <v>5087</v>
      </c>
      <c r="AN655" s="533">
        <v>12410.0</v>
      </c>
      <c r="AO655" s="529"/>
      <c r="AP655" s="529"/>
      <c r="AQ655" s="529"/>
      <c r="AR655" s="529"/>
    </row>
    <row r="656" ht="12.75" customHeight="1">
      <c r="A656" s="529"/>
      <c r="B656" s="529"/>
      <c r="C656" s="529"/>
      <c r="D656" s="529"/>
      <c r="E656" s="533" t="s">
        <v>2975</v>
      </c>
      <c r="F656" s="533" t="s">
        <v>2974</v>
      </c>
      <c r="G656" s="529"/>
      <c r="H656" s="529"/>
      <c r="I656" s="529"/>
      <c r="J656" s="529"/>
      <c r="K656" s="529"/>
      <c r="L656" s="529"/>
      <c r="M656" s="529"/>
      <c r="N656" s="529"/>
      <c r="O656" s="529"/>
      <c r="P656" s="529"/>
      <c r="Q656" s="529"/>
      <c r="R656" s="529"/>
      <c r="S656" s="529"/>
      <c r="T656" s="529"/>
      <c r="U656" s="529"/>
      <c r="V656" s="529"/>
      <c r="W656" s="529"/>
      <c r="X656" s="529"/>
      <c r="Y656" s="529"/>
      <c r="Z656" s="529"/>
      <c r="AA656" s="529"/>
      <c r="AB656" s="529"/>
      <c r="AC656" s="529"/>
      <c r="AD656" s="529"/>
      <c r="AE656" s="529"/>
      <c r="AF656" s="529"/>
      <c r="AG656" s="529"/>
      <c r="AH656" s="529"/>
      <c r="AI656" s="529"/>
      <c r="AJ656" s="529"/>
      <c r="AK656" s="529"/>
      <c r="AL656" s="529"/>
      <c r="AM656" s="533" t="s">
        <v>5088</v>
      </c>
      <c r="AN656" s="533">
        <v>12421.0</v>
      </c>
      <c r="AO656" s="529"/>
      <c r="AP656" s="529"/>
      <c r="AQ656" s="529"/>
      <c r="AR656" s="529"/>
    </row>
    <row r="657" ht="12.75" customHeight="1">
      <c r="A657" s="529"/>
      <c r="B657" s="529"/>
      <c r="C657" s="529"/>
      <c r="D657" s="529"/>
      <c r="E657" s="533" t="s">
        <v>2987</v>
      </c>
      <c r="F657" s="533" t="s">
        <v>2986</v>
      </c>
      <c r="G657" s="529"/>
      <c r="H657" s="529"/>
      <c r="I657" s="529"/>
      <c r="J657" s="529"/>
      <c r="K657" s="529"/>
      <c r="L657" s="529"/>
      <c r="M657" s="529"/>
      <c r="N657" s="529"/>
      <c r="O657" s="529"/>
      <c r="P657" s="529"/>
      <c r="Q657" s="529"/>
      <c r="R657" s="529"/>
      <c r="S657" s="529"/>
      <c r="T657" s="529"/>
      <c r="U657" s="529"/>
      <c r="V657" s="529"/>
      <c r="W657" s="529"/>
      <c r="X657" s="529"/>
      <c r="Y657" s="529"/>
      <c r="Z657" s="529"/>
      <c r="AA657" s="529"/>
      <c r="AB657" s="529"/>
      <c r="AC657" s="529"/>
      <c r="AD657" s="529"/>
      <c r="AE657" s="529"/>
      <c r="AF657" s="529"/>
      <c r="AG657" s="529"/>
      <c r="AH657" s="529"/>
      <c r="AI657" s="529"/>
      <c r="AJ657" s="529"/>
      <c r="AK657" s="529"/>
      <c r="AL657" s="529"/>
      <c r="AM657" s="533" t="s">
        <v>5089</v>
      </c>
      <c r="AN657" s="533">
        <v>12422.0</v>
      </c>
      <c r="AO657" s="529"/>
      <c r="AP657" s="529"/>
      <c r="AQ657" s="529"/>
      <c r="AR657" s="529"/>
    </row>
    <row r="658" ht="12.75" customHeight="1">
      <c r="A658" s="529"/>
      <c r="B658" s="529"/>
      <c r="C658" s="529"/>
      <c r="D658" s="529"/>
      <c r="E658" s="533" t="s">
        <v>3000</v>
      </c>
      <c r="F658" s="533" t="s">
        <v>2999</v>
      </c>
      <c r="G658" s="529"/>
      <c r="H658" s="529"/>
      <c r="I658" s="529"/>
      <c r="J658" s="529"/>
      <c r="K658" s="529"/>
      <c r="L658" s="529"/>
      <c r="M658" s="529"/>
      <c r="N658" s="529"/>
      <c r="O658" s="529"/>
      <c r="P658" s="529"/>
      <c r="Q658" s="529"/>
      <c r="R658" s="529"/>
      <c r="S658" s="529"/>
      <c r="T658" s="529"/>
      <c r="U658" s="529"/>
      <c r="V658" s="529"/>
      <c r="W658" s="529"/>
      <c r="X658" s="529"/>
      <c r="Y658" s="529"/>
      <c r="Z658" s="529"/>
      <c r="AA658" s="529"/>
      <c r="AB658" s="529"/>
      <c r="AC658" s="529"/>
      <c r="AD658" s="529"/>
      <c r="AE658" s="529"/>
      <c r="AF658" s="529"/>
      <c r="AG658" s="529"/>
      <c r="AH658" s="529"/>
      <c r="AI658" s="529"/>
      <c r="AJ658" s="529"/>
      <c r="AK658" s="529"/>
      <c r="AL658" s="529"/>
      <c r="AM658" s="533" t="s">
        <v>5090</v>
      </c>
      <c r="AN658" s="533">
        <v>12423.0</v>
      </c>
      <c r="AO658" s="529"/>
      <c r="AP658" s="529"/>
      <c r="AQ658" s="529"/>
      <c r="AR658" s="529"/>
    </row>
    <row r="659" ht="12.75" customHeight="1">
      <c r="A659" s="529"/>
      <c r="B659" s="529"/>
      <c r="C659" s="529"/>
      <c r="D659" s="529"/>
      <c r="E659" s="533" t="s">
        <v>3012</v>
      </c>
      <c r="F659" s="533" t="s">
        <v>3011</v>
      </c>
      <c r="G659" s="529"/>
      <c r="H659" s="529"/>
      <c r="I659" s="529"/>
      <c r="J659" s="529"/>
      <c r="K659" s="529"/>
      <c r="L659" s="529"/>
      <c r="M659" s="529"/>
      <c r="N659" s="529"/>
      <c r="O659" s="529"/>
      <c r="P659" s="529"/>
      <c r="Q659" s="529"/>
      <c r="R659" s="529"/>
      <c r="S659" s="529"/>
      <c r="T659" s="529"/>
      <c r="U659" s="529"/>
      <c r="V659" s="529"/>
      <c r="W659" s="529"/>
      <c r="X659" s="529"/>
      <c r="Y659" s="529"/>
      <c r="Z659" s="529"/>
      <c r="AA659" s="529"/>
      <c r="AB659" s="529"/>
      <c r="AC659" s="529"/>
      <c r="AD659" s="529"/>
      <c r="AE659" s="529"/>
      <c r="AF659" s="529"/>
      <c r="AG659" s="529"/>
      <c r="AH659" s="529"/>
      <c r="AI659" s="529"/>
      <c r="AJ659" s="529"/>
      <c r="AK659" s="529"/>
      <c r="AL659" s="529"/>
      <c r="AM659" s="533" t="s">
        <v>5091</v>
      </c>
      <c r="AN659" s="533">
        <v>12424.0</v>
      </c>
      <c r="AO659" s="529"/>
      <c r="AP659" s="529"/>
      <c r="AQ659" s="529"/>
      <c r="AR659" s="529"/>
    </row>
    <row r="660" ht="12.75" customHeight="1">
      <c r="A660" s="529"/>
      <c r="B660" s="529"/>
      <c r="C660" s="529"/>
      <c r="D660" s="529"/>
      <c r="E660" s="533" t="s">
        <v>5092</v>
      </c>
      <c r="F660" s="533" t="s">
        <v>5093</v>
      </c>
      <c r="G660" s="529"/>
      <c r="H660" s="529"/>
      <c r="I660" s="529"/>
      <c r="J660" s="529"/>
      <c r="K660" s="529"/>
      <c r="L660" s="529"/>
      <c r="M660" s="529"/>
      <c r="N660" s="529"/>
      <c r="O660" s="529"/>
      <c r="P660" s="529"/>
      <c r="Q660" s="529"/>
      <c r="R660" s="529"/>
      <c r="S660" s="529"/>
      <c r="T660" s="529"/>
      <c r="U660" s="529"/>
      <c r="V660" s="529"/>
      <c r="W660" s="529"/>
      <c r="X660" s="529"/>
      <c r="Y660" s="529"/>
      <c r="Z660" s="529"/>
      <c r="AA660" s="529"/>
      <c r="AB660" s="529"/>
      <c r="AC660" s="529"/>
      <c r="AD660" s="529"/>
      <c r="AE660" s="529"/>
      <c r="AF660" s="529"/>
      <c r="AG660" s="529"/>
      <c r="AH660" s="529"/>
      <c r="AI660" s="529"/>
      <c r="AJ660" s="529"/>
      <c r="AK660" s="529"/>
      <c r="AL660" s="529"/>
      <c r="AM660" s="533" t="s">
        <v>5094</v>
      </c>
      <c r="AN660" s="533">
        <v>12426.0</v>
      </c>
      <c r="AO660" s="529"/>
      <c r="AP660" s="529"/>
      <c r="AQ660" s="529"/>
      <c r="AR660" s="529"/>
    </row>
    <row r="661" ht="12.75" customHeight="1">
      <c r="A661" s="529"/>
      <c r="B661" s="529"/>
      <c r="C661" s="529"/>
      <c r="D661" s="529"/>
      <c r="E661" s="533" t="s">
        <v>5095</v>
      </c>
      <c r="F661" s="533" t="s">
        <v>5096</v>
      </c>
      <c r="G661" s="529"/>
      <c r="H661" s="529"/>
      <c r="I661" s="529"/>
      <c r="J661" s="529"/>
      <c r="K661" s="529"/>
      <c r="L661" s="529"/>
      <c r="M661" s="529"/>
      <c r="N661" s="529"/>
      <c r="O661" s="529"/>
      <c r="P661" s="529"/>
      <c r="Q661" s="529"/>
      <c r="R661" s="529"/>
      <c r="S661" s="529"/>
      <c r="T661" s="529"/>
      <c r="U661" s="529"/>
      <c r="V661" s="529"/>
      <c r="W661" s="529"/>
      <c r="X661" s="529"/>
      <c r="Y661" s="529"/>
      <c r="Z661" s="529"/>
      <c r="AA661" s="529"/>
      <c r="AB661" s="529"/>
      <c r="AC661" s="529"/>
      <c r="AD661" s="529"/>
      <c r="AE661" s="529"/>
      <c r="AF661" s="529"/>
      <c r="AG661" s="529"/>
      <c r="AH661" s="529"/>
      <c r="AI661" s="529"/>
      <c r="AJ661" s="529"/>
      <c r="AK661" s="529"/>
      <c r="AL661" s="529"/>
      <c r="AM661" s="533" t="s">
        <v>5097</v>
      </c>
      <c r="AN661" s="533">
        <v>12427.0</v>
      </c>
      <c r="AO661" s="529"/>
      <c r="AP661" s="529"/>
      <c r="AQ661" s="529"/>
      <c r="AR661" s="529"/>
    </row>
    <row r="662" ht="12.75" customHeight="1">
      <c r="A662" s="529"/>
      <c r="B662" s="529"/>
      <c r="C662" s="529"/>
      <c r="D662" s="529"/>
      <c r="E662" s="533" t="s">
        <v>5098</v>
      </c>
      <c r="F662" s="533" t="s">
        <v>5099</v>
      </c>
      <c r="G662" s="529"/>
      <c r="H662" s="529"/>
      <c r="I662" s="529"/>
      <c r="J662" s="529"/>
      <c r="K662" s="529"/>
      <c r="L662" s="529"/>
      <c r="M662" s="529"/>
      <c r="N662" s="529"/>
      <c r="O662" s="529"/>
      <c r="P662" s="529"/>
      <c r="Q662" s="529"/>
      <c r="R662" s="529"/>
      <c r="S662" s="529"/>
      <c r="T662" s="529"/>
      <c r="U662" s="529"/>
      <c r="V662" s="529"/>
      <c r="W662" s="529"/>
      <c r="X662" s="529"/>
      <c r="Y662" s="529"/>
      <c r="Z662" s="529"/>
      <c r="AA662" s="529"/>
      <c r="AB662" s="529"/>
      <c r="AC662" s="529"/>
      <c r="AD662" s="529"/>
      <c r="AE662" s="529"/>
      <c r="AF662" s="529"/>
      <c r="AG662" s="529"/>
      <c r="AH662" s="529"/>
      <c r="AI662" s="529"/>
      <c r="AJ662" s="529"/>
      <c r="AK662" s="529"/>
      <c r="AL662" s="529"/>
      <c r="AM662" s="533" t="s">
        <v>5100</v>
      </c>
      <c r="AN662" s="533">
        <v>12441.0</v>
      </c>
      <c r="AO662" s="529"/>
      <c r="AP662" s="529"/>
      <c r="AQ662" s="529"/>
      <c r="AR662" s="529"/>
    </row>
    <row r="663" ht="12.75" customHeight="1">
      <c r="A663" s="529"/>
      <c r="B663" s="529"/>
      <c r="C663" s="529"/>
      <c r="D663" s="529"/>
      <c r="E663" s="533" t="s">
        <v>5101</v>
      </c>
      <c r="F663" s="533" t="s">
        <v>5102</v>
      </c>
      <c r="G663" s="529"/>
      <c r="H663" s="529"/>
      <c r="I663" s="529"/>
      <c r="J663" s="529"/>
      <c r="K663" s="529"/>
      <c r="L663" s="529"/>
      <c r="M663" s="529"/>
      <c r="N663" s="529"/>
      <c r="O663" s="529"/>
      <c r="P663" s="529"/>
      <c r="Q663" s="529"/>
      <c r="R663" s="529"/>
      <c r="S663" s="529"/>
      <c r="T663" s="529"/>
      <c r="U663" s="529"/>
      <c r="V663" s="529"/>
      <c r="W663" s="529"/>
      <c r="X663" s="529"/>
      <c r="Y663" s="529"/>
      <c r="Z663" s="529"/>
      <c r="AA663" s="529"/>
      <c r="AB663" s="529"/>
      <c r="AC663" s="529"/>
      <c r="AD663" s="529"/>
      <c r="AE663" s="529"/>
      <c r="AF663" s="529"/>
      <c r="AG663" s="529"/>
      <c r="AH663" s="529"/>
      <c r="AI663" s="529"/>
      <c r="AJ663" s="529"/>
      <c r="AK663" s="529"/>
      <c r="AL663" s="529"/>
      <c r="AM663" s="533" t="s">
        <v>5103</v>
      </c>
      <c r="AN663" s="533">
        <v>12443.0</v>
      </c>
      <c r="AO663" s="529"/>
      <c r="AP663" s="529"/>
      <c r="AQ663" s="529"/>
      <c r="AR663" s="529"/>
    </row>
    <row r="664" ht="12.75" customHeight="1">
      <c r="A664" s="529"/>
      <c r="B664" s="529"/>
      <c r="C664" s="529"/>
      <c r="D664" s="529"/>
      <c r="E664" s="533" t="s">
        <v>5104</v>
      </c>
      <c r="F664" s="533" t="s">
        <v>5105</v>
      </c>
      <c r="G664" s="529"/>
      <c r="H664" s="529"/>
      <c r="I664" s="529"/>
      <c r="J664" s="529"/>
      <c r="K664" s="529"/>
      <c r="L664" s="529"/>
      <c r="M664" s="529"/>
      <c r="N664" s="529"/>
      <c r="O664" s="529"/>
      <c r="P664" s="529"/>
      <c r="Q664" s="529"/>
      <c r="R664" s="529"/>
      <c r="S664" s="529"/>
      <c r="T664" s="529"/>
      <c r="U664" s="529"/>
      <c r="V664" s="529"/>
      <c r="W664" s="529"/>
      <c r="X664" s="529"/>
      <c r="Y664" s="529"/>
      <c r="Z664" s="529"/>
      <c r="AA664" s="529"/>
      <c r="AB664" s="529"/>
      <c r="AC664" s="529"/>
      <c r="AD664" s="529"/>
      <c r="AE664" s="529"/>
      <c r="AF664" s="529"/>
      <c r="AG664" s="529"/>
      <c r="AH664" s="529"/>
      <c r="AI664" s="529"/>
      <c r="AJ664" s="529"/>
      <c r="AK664" s="529"/>
      <c r="AL664" s="529"/>
      <c r="AM664" s="533" t="s">
        <v>5106</v>
      </c>
      <c r="AN664" s="533">
        <v>12463.0</v>
      </c>
      <c r="AO664" s="529"/>
      <c r="AP664" s="529"/>
      <c r="AQ664" s="529"/>
      <c r="AR664" s="529"/>
    </row>
    <row r="665" ht="12.75" customHeight="1">
      <c r="A665" s="529"/>
      <c r="B665" s="529"/>
      <c r="C665" s="529"/>
      <c r="D665" s="529"/>
      <c r="E665" s="533" t="s">
        <v>3024</v>
      </c>
      <c r="F665" s="533" t="s">
        <v>3023</v>
      </c>
      <c r="G665" s="529"/>
      <c r="H665" s="529"/>
      <c r="I665" s="529"/>
      <c r="J665" s="529"/>
      <c r="K665" s="529"/>
      <c r="L665" s="529"/>
      <c r="M665" s="529"/>
      <c r="N665" s="529"/>
      <c r="O665" s="529"/>
      <c r="P665" s="529"/>
      <c r="Q665" s="529"/>
      <c r="R665" s="529"/>
      <c r="S665" s="529"/>
      <c r="T665" s="529"/>
      <c r="U665" s="529"/>
      <c r="V665" s="529"/>
      <c r="W665" s="529"/>
      <c r="X665" s="529"/>
      <c r="Y665" s="529"/>
      <c r="Z665" s="529"/>
      <c r="AA665" s="529"/>
      <c r="AB665" s="529"/>
      <c r="AC665" s="529"/>
      <c r="AD665" s="529"/>
      <c r="AE665" s="529"/>
      <c r="AF665" s="529"/>
      <c r="AG665" s="529"/>
      <c r="AH665" s="529"/>
      <c r="AI665" s="529"/>
      <c r="AJ665" s="529"/>
      <c r="AK665" s="529"/>
      <c r="AL665" s="529"/>
      <c r="AM665" s="533" t="s">
        <v>5107</v>
      </c>
      <c r="AN665" s="533">
        <v>13101.0</v>
      </c>
      <c r="AO665" s="529"/>
      <c r="AP665" s="529"/>
      <c r="AQ665" s="529"/>
      <c r="AR665" s="529"/>
    </row>
    <row r="666" ht="12.75" customHeight="1">
      <c r="A666" s="529"/>
      <c r="B666" s="529"/>
      <c r="C666" s="529"/>
      <c r="D666" s="529"/>
      <c r="E666" s="533" t="s">
        <v>3036</v>
      </c>
      <c r="F666" s="533" t="s">
        <v>3035</v>
      </c>
      <c r="G666" s="529"/>
      <c r="H666" s="529"/>
      <c r="I666" s="529"/>
      <c r="J666" s="529"/>
      <c r="K666" s="529"/>
      <c r="L666" s="529"/>
      <c r="M666" s="529"/>
      <c r="N666" s="529"/>
      <c r="O666" s="529"/>
      <c r="P666" s="529"/>
      <c r="Q666" s="529"/>
      <c r="R666" s="529"/>
      <c r="S666" s="529"/>
      <c r="T666" s="529"/>
      <c r="U666" s="529"/>
      <c r="V666" s="529"/>
      <c r="W666" s="529"/>
      <c r="X666" s="529"/>
      <c r="Y666" s="529"/>
      <c r="Z666" s="529"/>
      <c r="AA666" s="529"/>
      <c r="AB666" s="529"/>
      <c r="AC666" s="529"/>
      <c r="AD666" s="529"/>
      <c r="AE666" s="529"/>
      <c r="AF666" s="529"/>
      <c r="AG666" s="529"/>
      <c r="AH666" s="529"/>
      <c r="AI666" s="529"/>
      <c r="AJ666" s="529"/>
      <c r="AK666" s="529"/>
      <c r="AL666" s="529"/>
      <c r="AM666" s="533" t="s">
        <v>5108</v>
      </c>
      <c r="AN666" s="533">
        <v>13102.0</v>
      </c>
      <c r="AO666" s="529"/>
      <c r="AP666" s="529"/>
      <c r="AQ666" s="529"/>
      <c r="AR666" s="529"/>
    </row>
    <row r="667" ht="12.75" customHeight="1">
      <c r="A667" s="529"/>
      <c r="B667" s="529"/>
      <c r="C667" s="529"/>
      <c r="D667" s="529"/>
      <c r="E667" s="533" t="s">
        <v>3048</v>
      </c>
      <c r="F667" s="533" t="s">
        <v>3047</v>
      </c>
      <c r="G667" s="529"/>
      <c r="H667" s="529"/>
      <c r="I667" s="529"/>
      <c r="J667" s="529"/>
      <c r="K667" s="529"/>
      <c r="L667" s="529"/>
      <c r="M667" s="529"/>
      <c r="N667" s="529"/>
      <c r="O667" s="529"/>
      <c r="P667" s="529"/>
      <c r="Q667" s="529"/>
      <c r="R667" s="529"/>
      <c r="S667" s="529"/>
      <c r="T667" s="529"/>
      <c r="U667" s="529"/>
      <c r="V667" s="529"/>
      <c r="W667" s="529"/>
      <c r="X667" s="529"/>
      <c r="Y667" s="529"/>
      <c r="Z667" s="529"/>
      <c r="AA667" s="529"/>
      <c r="AB667" s="529"/>
      <c r="AC667" s="529"/>
      <c r="AD667" s="529"/>
      <c r="AE667" s="529"/>
      <c r="AF667" s="529"/>
      <c r="AG667" s="529"/>
      <c r="AH667" s="529"/>
      <c r="AI667" s="529"/>
      <c r="AJ667" s="529"/>
      <c r="AK667" s="529"/>
      <c r="AL667" s="529"/>
      <c r="AM667" s="533" t="s">
        <v>5109</v>
      </c>
      <c r="AN667" s="533">
        <v>13103.0</v>
      </c>
      <c r="AO667" s="529"/>
      <c r="AP667" s="529"/>
      <c r="AQ667" s="529"/>
      <c r="AR667" s="529"/>
    </row>
    <row r="668" ht="12.75" customHeight="1">
      <c r="A668" s="529"/>
      <c r="B668" s="529"/>
      <c r="C668" s="529"/>
      <c r="D668" s="529"/>
      <c r="E668" s="533" t="s">
        <v>3060</v>
      </c>
      <c r="F668" s="533" t="s">
        <v>3059</v>
      </c>
      <c r="G668" s="529"/>
      <c r="H668" s="529"/>
      <c r="I668" s="529"/>
      <c r="J668" s="529"/>
      <c r="K668" s="529"/>
      <c r="L668" s="529"/>
      <c r="M668" s="529"/>
      <c r="N668" s="529"/>
      <c r="O668" s="529"/>
      <c r="P668" s="529"/>
      <c r="Q668" s="529"/>
      <c r="R668" s="529"/>
      <c r="S668" s="529"/>
      <c r="T668" s="529"/>
      <c r="U668" s="529"/>
      <c r="V668" s="529"/>
      <c r="W668" s="529"/>
      <c r="X668" s="529"/>
      <c r="Y668" s="529"/>
      <c r="Z668" s="529"/>
      <c r="AA668" s="529"/>
      <c r="AB668" s="529"/>
      <c r="AC668" s="529"/>
      <c r="AD668" s="529"/>
      <c r="AE668" s="529"/>
      <c r="AF668" s="529"/>
      <c r="AG668" s="529"/>
      <c r="AH668" s="529"/>
      <c r="AI668" s="529"/>
      <c r="AJ668" s="529"/>
      <c r="AK668" s="529"/>
      <c r="AL668" s="529"/>
      <c r="AM668" s="533" t="s">
        <v>5110</v>
      </c>
      <c r="AN668" s="533">
        <v>13104.0</v>
      </c>
      <c r="AO668" s="529"/>
      <c r="AP668" s="529"/>
      <c r="AQ668" s="529"/>
      <c r="AR668" s="529"/>
    </row>
    <row r="669" ht="12.75" customHeight="1">
      <c r="A669" s="529"/>
      <c r="B669" s="529"/>
      <c r="C669" s="529"/>
      <c r="D669" s="529"/>
      <c r="E669" s="533" t="s">
        <v>3072</v>
      </c>
      <c r="F669" s="533" t="s">
        <v>3071</v>
      </c>
      <c r="G669" s="529"/>
      <c r="H669" s="529"/>
      <c r="I669" s="529"/>
      <c r="J669" s="529"/>
      <c r="K669" s="529"/>
      <c r="L669" s="529"/>
      <c r="M669" s="529"/>
      <c r="N669" s="529"/>
      <c r="O669" s="529"/>
      <c r="P669" s="529"/>
      <c r="Q669" s="529"/>
      <c r="R669" s="529"/>
      <c r="S669" s="529"/>
      <c r="T669" s="529"/>
      <c r="U669" s="529"/>
      <c r="V669" s="529"/>
      <c r="W669" s="529"/>
      <c r="X669" s="529"/>
      <c r="Y669" s="529"/>
      <c r="Z669" s="529"/>
      <c r="AA669" s="529"/>
      <c r="AB669" s="529"/>
      <c r="AC669" s="529"/>
      <c r="AD669" s="529"/>
      <c r="AE669" s="529"/>
      <c r="AF669" s="529"/>
      <c r="AG669" s="529"/>
      <c r="AH669" s="529"/>
      <c r="AI669" s="529"/>
      <c r="AJ669" s="529"/>
      <c r="AK669" s="529"/>
      <c r="AL669" s="529"/>
      <c r="AM669" s="533" t="s">
        <v>5111</v>
      </c>
      <c r="AN669" s="533">
        <v>13105.0</v>
      </c>
      <c r="AO669" s="529"/>
      <c r="AP669" s="529"/>
      <c r="AQ669" s="529"/>
      <c r="AR669" s="529"/>
    </row>
    <row r="670" ht="12.75" customHeight="1">
      <c r="A670" s="529"/>
      <c r="B670" s="529"/>
      <c r="C670" s="529"/>
      <c r="D670" s="529"/>
      <c r="E670" s="533" t="s">
        <v>3082</v>
      </c>
      <c r="F670" s="533" t="s">
        <v>3081</v>
      </c>
      <c r="G670" s="529"/>
      <c r="H670" s="529"/>
      <c r="I670" s="529"/>
      <c r="J670" s="529"/>
      <c r="K670" s="529"/>
      <c r="L670" s="529"/>
      <c r="M670" s="529"/>
      <c r="N670" s="529"/>
      <c r="O670" s="529"/>
      <c r="P670" s="529"/>
      <c r="Q670" s="529"/>
      <c r="R670" s="529"/>
      <c r="S670" s="529"/>
      <c r="T670" s="529"/>
      <c r="U670" s="529"/>
      <c r="V670" s="529"/>
      <c r="W670" s="529"/>
      <c r="X670" s="529"/>
      <c r="Y670" s="529"/>
      <c r="Z670" s="529"/>
      <c r="AA670" s="529"/>
      <c r="AB670" s="529"/>
      <c r="AC670" s="529"/>
      <c r="AD670" s="529"/>
      <c r="AE670" s="529"/>
      <c r="AF670" s="529"/>
      <c r="AG670" s="529"/>
      <c r="AH670" s="529"/>
      <c r="AI670" s="529"/>
      <c r="AJ670" s="529"/>
      <c r="AK670" s="529"/>
      <c r="AL670" s="529"/>
      <c r="AM670" s="533" t="s">
        <v>5112</v>
      </c>
      <c r="AN670" s="533">
        <v>13106.0</v>
      </c>
      <c r="AO670" s="529"/>
      <c r="AP670" s="529"/>
      <c r="AQ670" s="529"/>
      <c r="AR670" s="529"/>
    </row>
    <row r="671" ht="12.75" customHeight="1">
      <c r="A671" s="529"/>
      <c r="B671" s="529"/>
      <c r="C671" s="529"/>
      <c r="D671" s="529"/>
      <c r="E671" s="533" t="s">
        <v>3092</v>
      </c>
      <c r="F671" s="533" t="s">
        <v>3091</v>
      </c>
      <c r="G671" s="529"/>
      <c r="H671" s="529"/>
      <c r="I671" s="529"/>
      <c r="J671" s="529"/>
      <c r="K671" s="529"/>
      <c r="L671" s="529"/>
      <c r="M671" s="529"/>
      <c r="N671" s="529"/>
      <c r="O671" s="529"/>
      <c r="P671" s="529"/>
      <c r="Q671" s="529"/>
      <c r="R671" s="529"/>
      <c r="S671" s="529"/>
      <c r="T671" s="529"/>
      <c r="U671" s="529"/>
      <c r="V671" s="529"/>
      <c r="W671" s="529"/>
      <c r="X671" s="529"/>
      <c r="Y671" s="529"/>
      <c r="Z671" s="529"/>
      <c r="AA671" s="529"/>
      <c r="AB671" s="529"/>
      <c r="AC671" s="529"/>
      <c r="AD671" s="529"/>
      <c r="AE671" s="529"/>
      <c r="AF671" s="529"/>
      <c r="AG671" s="529"/>
      <c r="AH671" s="529"/>
      <c r="AI671" s="529"/>
      <c r="AJ671" s="529"/>
      <c r="AK671" s="529"/>
      <c r="AL671" s="529"/>
      <c r="AM671" s="533" t="s">
        <v>5113</v>
      </c>
      <c r="AN671" s="533">
        <v>13107.0</v>
      </c>
      <c r="AO671" s="529"/>
      <c r="AP671" s="529"/>
      <c r="AQ671" s="529"/>
      <c r="AR671" s="529"/>
    </row>
    <row r="672" ht="12.75" customHeight="1">
      <c r="A672" s="529"/>
      <c r="B672" s="529"/>
      <c r="C672" s="529"/>
      <c r="D672" s="529"/>
      <c r="E672" s="533" t="s">
        <v>3102</v>
      </c>
      <c r="F672" s="533" t="s">
        <v>3101</v>
      </c>
      <c r="G672" s="529"/>
      <c r="H672" s="529"/>
      <c r="I672" s="529"/>
      <c r="J672" s="529"/>
      <c r="K672" s="529"/>
      <c r="L672" s="529"/>
      <c r="M672" s="529"/>
      <c r="N672" s="529"/>
      <c r="O672" s="529"/>
      <c r="P672" s="529"/>
      <c r="Q672" s="529"/>
      <c r="R672" s="529"/>
      <c r="S672" s="529"/>
      <c r="T672" s="529"/>
      <c r="U672" s="529"/>
      <c r="V672" s="529"/>
      <c r="W672" s="529"/>
      <c r="X672" s="529"/>
      <c r="Y672" s="529"/>
      <c r="Z672" s="529"/>
      <c r="AA672" s="529"/>
      <c r="AB672" s="529"/>
      <c r="AC672" s="529"/>
      <c r="AD672" s="529"/>
      <c r="AE672" s="529"/>
      <c r="AF672" s="529"/>
      <c r="AG672" s="529"/>
      <c r="AH672" s="529"/>
      <c r="AI672" s="529"/>
      <c r="AJ672" s="529"/>
      <c r="AK672" s="529"/>
      <c r="AL672" s="529"/>
      <c r="AM672" s="533" t="s">
        <v>5114</v>
      </c>
      <c r="AN672" s="533">
        <v>13108.0</v>
      </c>
      <c r="AO672" s="529"/>
      <c r="AP672" s="529"/>
      <c r="AQ672" s="529"/>
      <c r="AR672" s="529"/>
    </row>
    <row r="673" ht="12.75" customHeight="1">
      <c r="A673" s="529"/>
      <c r="B673" s="529"/>
      <c r="C673" s="529"/>
      <c r="D673" s="529"/>
      <c r="E673" s="533" t="s">
        <v>3112</v>
      </c>
      <c r="F673" s="533" t="s">
        <v>3111</v>
      </c>
      <c r="G673" s="529"/>
      <c r="H673" s="529"/>
      <c r="I673" s="529"/>
      <c r="J673" s="529"/>
      <c r="K673" s="529"/>
      <c r="L673" s="529"/>
      <c r="M673" s="529"/>
      <c r="N673" s="529"/>
      <c r="O673" s="529"/>
      <c r="P673" s="529"/>
      <c r="Q673" s="529"/>
      <c r="R673" s="529"/>
      <c r="S673" s="529"/>
      <c r="T673" s="529"/>
      <c r="U673" s="529"/>
      <c r="V673" s="529"/>
      <c r="W673" s="529"/>
      <c r="X673" s="529"/>
      <c r="Y673" s="529"/>
      <c r="Z673" s="529"/>
      <c r="AA673" s="529"/>
      <c r="AB673" s="529"/>
      <c r="AC673" s="529"/>
      <c r="AD673" s="529"/>
      <c r="AE673" s="529"/>
      <c r="AF673" s="529"/>
      <c r="AG673" s="529"/>
      <c r="AH673" s="529"/>
      <c r="AI673" s="529"/>
      <c r="AJ673" s="529"/>
      <c r="AK673" s="529"/>
      <c r="AL673" s="529"/>
      <c r="AM673" s="533" t="s">
        <v>5115</v>
      </c>
      <c r="AN673" s="533">
        <v>13109.0</v>
      </c>
      <c r="AO673" s="529"/>
      <c r="AP673" s="529"/>
      <c r="AQ673" s="529"/>
      <c r="AR673" s="529"/>
    </row>
    <row r="674" ht="12.75" customHeight="1">
      <c r="A674" s="529"/>
      <c r="B674" s="529"/>
      <c r="C674" s="529"/>
      <c r="D674" s="529"/>
      <c r="E674" s="533" t="s">
        <v>5116</v>
      </c>
      <c r="F674" s="533" t="s">
        <v>5117</v>
      </c>
      <c r="G674" s="529"/>
      <c r="H674" s="529"/>
      <c r="I674" s="529"/>
      <c r="J674" s="529"/>
      <c r="K674" s="529"/>
      <c r="L674" s="529"/>
      <c r="M674" s="529"/>
      <c r="N674" s="529"/>
      <c r="O674" s="529"/>
      <c r="P674" s="529"/>
      <c r="Q674" s="529"/>
      <c r="R674" s="529"/>
      <c r="S674" s="529"/>
      <c r="T674" s="529"/>
      <c r="U674" s="529"/>
      <c r="V674" s="529"/>
      <c r="W674" s="529"/>
      <c r="X674" s="529"/>
      <c r="Y674" s="529"/>
      <c r="Z674" s="529"/>
      <c r="AA674" s="529"/>
      <c r="AB674" s="529"/>
      <c r="AC674" s="529"/>
      <c r="AD674" s="529"/>
      <c r="AE674" s="529"/>
      <c r="AF674" s="529"/>
      <c r="AG674" s="529"/>
      <c r="AH674" s="529"/>
      <c r="AI674" s="529"/>
      <c r="AJ674" s="529"/>
      <c r="AK674" s="529"/>
      <c r="AL674" s="529"/>
      <c r="AM674" s="533" t="s">
        <v>5118</v>
      </c>
      <c r="AN674" s="533">
        <v>13110.0</v>
      </c>
      <c r="AO674" s="529"/>
      <c r="AP674" s="529"/>
      <c r="AQ674" s="529"/>
      <c r="AR674" s="529"/>
    </row>
    <row r="675" ht="12.75" customHeight="1">
      <c r="A675" s="529"/>
      <c r="B675" s="529"/>
      <c r="C675" s="529"/>
      <c r="D675" s="529"/>
      <c r="E675" s="533" t="s">
        <v>5119</v>
      </c>
      <c r="F675" s="533" t="s">
        <v>5120</v>
      </c>
      <c r="G675" s="529"/>
      <c r="H675" s="529"/>
      <c r="I675" s="529"/>
      <c r="J675" s="529"/>
      <c r="K675" s="529"/>
      <c r="L675" s="529"/>
      <c r="M675" s="529"/>
      <c r="N675" s="529"/>
      <c r="O675" s="529"/>
      <c r="P675" s="529"/>
      <c r="Q675" s="529"/>
      <c r="R675" s="529"/>
      <c r="S675" s="529"/>
      <c r="T675" s="529"/>
      <c r="U675" s="529"/>
      <c r="V675" s="529"/>
      <c r="W675" s="529"/>
      <c r="X675" s="529"/>
      <c r="Y675" s="529"/>
      <c r="Z675" s="529"/>
      <c r="AA675" s="529"/>
      <c r="AB675" s="529"/>
      <c r="AC675" s="529"/>
      <c r="AD675" s="529"/>
      <c r="AE675" s="529"/>
      <c r="AF675" s="529"/>
      <c r="AG675" s="529"/>
      <c r="AH675" s="529"/>
      <c r="AI675" s="529"/>
      <c r="AJ675" s="529"/>
      <c r="AK675" s="529"/>
      <c r="AL675" s="529"/>
      <c r="AM675" s="533" t="s">
        <v>5121</v>
      </c>
      <c r="AN675" s="533">
        <v>13111.0</v>
      </c>
      <c r="AO675" s="529"/>
      <c r="AP675" s="529"/>
      <c r="AQ675" s="529"/>
      <c r="AR675" s="529"/>
    </row>
    <row r="676" ht="12.75" customHeight="1">
      <c r="A676" s="529"/>
      <c r="B676" s="529"/>
      <c r="C676" s="529"/>
      <c r="D676" s="529"/>
      <c r="E676" s="533" t="s">
        <v>3122</v>
      </c>
      <c r="F676" s="533" t="s">
        <v>3121</v>
      </c>
      <c r="G676" s="529"/>
      <c r="H676" s="529"/>
      <c r="I676" s="529"/>
      <c r="J676" s="529"/>
      <c r="K676" s="529"/>
      <c r="L676" s="529"/>
      <c r="M676" s="529"/>
      <c r="N676" s="529"/>
      <c r="O676" s="529"/>
      <c r="P676" s="529"/>
      <c r="Q676" s="529"/>
      <c r="R676" s="529"/>
      <c r="S676" s="529"/>
      <c r="T676" s="529"/>
      <c r="U676" s="529"/>
      <c r="V676" s="529"/>
      <c r="W676" s="529"/>
      <c r="X676" s="529"/>
      <c r="Y676" s="529"/>
      <c r="Z676" s="529"/>
      <c r="AA676" s="529"/>
      <c r="AB676" s="529"/>
      <c r="AC676" s="529"/>
      <c r="AD676" s="529"/>
      <c r="AE676" s="529"/>
      <c r="AF676" s="529"/>
      <c r="AG676" s="529"/>
      <c r="AH676" s="529"/>
      <c r="AI676" s="529"/>
      <c r="AJ676" s="529"/>
      <c r="AK676" s="529"/>
      <c r="AL676" s="529"/>
      <c r="AM676" s="533" t="s">
        <v>5122</v>
      </c>
      <c r="AN676" s="533">
        <v>13112.0</v>
      </c>
      <c r="AO676" s="529"/>
      <c r="AP676" s="529"/>
      <c r="AQ676" s="529"/>
      <c r="AR676" s="529"/>
    </row>
    <row r="677" ht="12.75" customHeight="1">
      <c r="A677" s="529"/>
      <c r="B677" s="529"/>
      <c r="C677" s="529"/>
      <c r="D677" s="529"/>
      <c r="E677" s="533" t="s">
        <v>896</v>
      </c>
      <c r="F677" s="533" t="s">
        <v>895</v>
      </c>
      <c r="G677" s="529"/>
      <c r="H677" s="529"/>
      <c r="I677" s="529"/>
      <c r="J677" s="529"/>
      <c r="K677" s="529"/>
      <c r="L677" s="529"/>
      <c r="M677" s="529"/>
      <c r="N677" s="529"/>
      <c r="O677" s="529"/>
      <c r="P677" s="529"/>
      <c r="Q677" s="529"/>
      <c r="R677" s="529"/>
      <c r="S677" s="529"/>
      <c r="T677" s="529"/>
      <c r="U677" s="529"/>
      <c r="V677" s="529"/>
      <c r="W677" s="529"/>
      <c r="X677" s="529"/>
      <c r="Y677" s="529"/>
      <c r="Z677" s="529"/>
      <c r="AA677" s="529"/>
      <c r="AB677" s="529"/>
      <c r="AC677" s="529"/>
      <c r="AD677" s="529"/>
      <c r="AE677" s="529"/>
      <c r="AF677" s="529"/>
      <c r="AG677" s="529"/>
      <c r="AH677" s="529"/>
      <c r="AI677" s="529"/>
      <c r="AJ677" s="529"/>
      <c r="AK677" s="529"/>
      <c r="AL677" s="529"/>
      <c r="AM677" s="533" t="s">
        <v>5123</v>
      </c>
      <c r="AN677" s="533">
        <v>13113.0</v>
      </c>
      <c r="AO677" s="529"/>
      <c r="AP677" s="529"/>
      <c r="AQ677" s="529"/>
      <c r="AR677" s="529"/>
    </row>
    <row r="678" ht="12.75" customHeight="1">
      <c r="A678" s="529"/>
      <c r="B678" s="529"/>
      <c r="C678" s="529"/>
      <c r="D678" s="529"/>
      <c r="E678" s="533" t="s">
        <v>976</v>
      </c>
      <c r="F678" s="533" t="s">
        <v>975</v>
      </c>
      <c r="G678" s="529"/>
      <c r="H678" s="529"/>
      <c r="I678" s="529"/>
      <c r="J678" s="529"/>
      <c r="K678" s="529"/>
      <c r="L678" s="529"/>
      <c r="M678" s="529"/>
      <c r="N678" s="529"/>
      <c r="O678" s="529"/>
      <c r="P678" s="529"/>
      <c r="Q678" s="529"/>
      <c r="R678" s="529"/>
      <c r="S678" s="529"/>
      <c r="T678" s="529"/>
      <c r="U678" s="529"/>
      <c r="V678" s="529"/>
      <c r="W678" s="529"/>
      <c r="X678" s="529"/>
      <c r="Y678" s="529"/>
      <c r="Z678" s="529"/>
      <c r="AA678" s="529"/>
      <c r="AB678" s="529"/>
      <c r="AC678" s="529"/>
      <c r="AD678" s="529"/>
      <c r="AE678" s="529"/>
      <c r="AF678" s="529"/>
      <c r="AG678" s="529"/>
      <c r="AH678" s="529"/>
      <c r="AI678" s="529"/>
      <c r="AJ678" s="529"/>
      <c r="AK678" s="529"/>
      <c r="AL678" s="529"/>
      <c r="AM678" s="533" t="s">
        <v>5124</v>
      </c>
      <c r="AN678" s="533">
        <v>13114.0</v>
      </c>
      <c r="AO678" s="529"/>
      <c r="AP678" s="529"/>
      <c r="AQ678" s="529"/>
      <c r="AR678" s="529"/>
    </row>
    <row r="679" ht="12.75" customHeight="1">
      <c r="A679" s="529"/>
      <c r="B679" s="529"/>
      <c r="C679" s="529"/>
      <c r="D679" s="529"/>
      <c r="E679" s="533" t="s">
        <v>1056</v>
      </c>
      <c r="F679" s="533" t="s">
        <v>1055</v>
      </c>
      <c r="G679" s="529"/>
      <c r="H679" s="529"/>
      <c r="I679" s="529"/>
      <c r="J679" s="529"/>
      <c r="K679" s="529"/>
      <c r="L679" s="529"/>
      <c r="M679" s="529"/>
      <c r="N679" s="529"/>
      <c r="O679" s="529"/>
      <c r="P679" s="529"/>
      <c r="Q679" s="529"/>
      <c r="R679" s="529"/>
      <c r="S679" s="529"/>
      <c r="T679" s="529"/>
      <c r="U679" s="529"/>
      <c r="V679" s="529"/>
      <c r="W679" s="529"/>
      <c r="X679" s="529"/>
      <c r="Y679" s="529"/>
      <c r="Z679" s="529"/>
      <c r="AA679" s="529"/>
      <c r="AB679" s="529"/>
      <c r="AC679" s="529"/>
      <c r="AD679" s="529"/>
      <c r="AE679" s="529"/>
      <c r="AF679" s="529"/>
      <c r="AG679" s="529"/>
      <c r="AH679" s="529"/>
      <c r="AI679" s="529"/>
      <c r="AJ679" s="529"/>
      <c r="AK679" s="529"/>
      <c r="AL679" s="529"/>
      <c r="AM679" s="533" t="s">
        <v>5125</v>
      </c>
      <c r="AN679" s="533">
        <v>13115.0</v>
      </c>
      <c r="AO679" s="529"/>
      <c r="AP679" s="529"/>
      <c r="AQ679" s="529"/>
      <c r="AR679" s="529"/>
    </row>
    <row r="680" ht="12.75" customHeight="1">
      <c r="A680" s="529"/>
      <c r="B680" s="529"/>
      <c r="C680" s="529"/>
      <c r="D680" s="529"/>
      <c r="E680" s="533" t="s">
        <v>1136</v>
      </c>
      <c r="F680" s="533" t="s">
        <v>1135</v>
      </c>
      <c r="G680" s="529"/>
      <c r="H680" s="529"/>
      <c r="I680" s="529"/>
      <c r="J680" s="529"/>
      <c r="K680" s="529"/>
      <c r="L680" s="529"/>
      <c r="M680" s="529"/>
      <c r="N680" s="529"/>
      <c r="O680" s="529"/>
      <c r="P680" s="529"/>
      <c r="Q680" s="529"/>
      <c r="R680" s="529"/>
      <c r="S680" s="529"/>
      <c r="T680" s="529"/>
      <c r="U680" s="529"/>
      <c r="V680" s="529"/>
      <c r="W680" s="529"/>
      <c r="X680" s="529"/>
      <c r="Y680" s="529"/>
      <c r="Z680" s="529"/>
      <c r="AA680" s="529"/>
      <c r="AB680" s="529"/>
      <c r="AC680" s="529"/>
      <c r="AD680" s="529"/>
      <c r="AE680" s="529"/>
      <c r="AF680" s="529"/>
      <c r="AG680" s="529"/>
      <c r="AH680" s="529"/>
      <c r="AI680" s="529"/>
      <c r="AJ680" s="529"/>
      <c r="AK680" s="529"/>
      <c r="AL680" s="529"/>
      <c r="AM680" s="533" t="s">
        <v>5126</v>
      </c>
      <c r="AN680" s="533">
        <v>13116.0</v>
      </c>
      <c r="AO680" s="529"/>
      <c r="AP680" s="529"/>
      <c r="AQ680" s="529"/>
      <c r="AR680" s="529"/>
    </row>
    <row r="681" ht="12.75" customHeight="1">
      <c r="A681" s="529"/>
      <c r="B681" s="529"/>
      <c r="C681" s="529"/>
      <c r="D681" s="529"/>
      <c r="E681" s="533" t="s">
        <v>1214</v>
      </c>
      <c r="F681" s="533" t="s">
        <v>1213</v>
      </c>
      <c r="G681" s="529"/>
      <c r="H681" s="529"/>
      <c r="I681" s="529"/>
      <c r="J681" s="529"/>
      <c r="K681" s="529"/>
      <c r="L681" s="529"/>
      <c r="M681" s="529"/>
      <c r="N681" s="529"/>
      <c r="O681" s="529"/>
      <c r="P681" s="529"/>
      <c r="Q681" s="529"/>
      <c r="R681" s="529"/>
      <c r="S681" s="529"/>
      <c r="T681" s="529"/>
      <c r="U681" s="529"/>
      <c r="V681" s="529"/>
      <c r="W681" s="529"/>
      <c r="X681" s="529"/>
      <c r="Y681" s="529"/>
      <c r="Z681" s="529"/>
      <c r="AA681" s="529"/>
      <c r="AB681" s="529"/>
      <c r="AC681" s="529"/>
      <c r="AD681" s="529"/>
      <c r="AE681" s="529"/>
      <c r="AF681" s="529"/>
      <c r="AG681" s="529"/>
      <c r="AH681" s="529"/>
      <c r="AI681" s="529"/>
      <c r="AJ681" s="529"/>
      <c r="AK681" s="529"/>
      <c r="AL681" s="529"/>
      <c r="AM681" s="533" t="s">
        <v>5127</v>
      </c>
      <c r="AN681" s="533">
        <v>13117.0</v>
      </c>
      <c r="AO681" s="529"/>
      <c r="AP681" s="529"/>
      <c r="AQ681" s="529"/>
      <c r="AR681" s="529"/>
    </row>
    <row r="682" ht="12.75" customHeight="1">
      <c r="A682" s="529"/>
      <c r="B682" s="529"/>
      <c r="C682" s="529"/>
      <c r="D682" s="529"/>
      <c r="E682" s="533" t="s">
        <v>5128</v>
      </c>
      <c r="F682" s="533" t="s">
        <v>5129</v>
      </c>
      <c r="G682" s="529"/>
      <c r="H682" s="529"/>
      <c r="I682" s="529"/>
      <c r="J682" s="529"/>
      <c r="K682" s="529"/>
      <c r="L682" s="529"/>
      <c r="M682" s="529"/>
      <c r="N682" s="529"/>
      <c r="O682" s="529"/>
      <c r="P682" s="529"/>
      <c r="Q682" s="529"/>
      <c r="R682" s="529"/>
      <c r="S682" s="529"/>
      <c r="T682" s="529"/>
      <c r="U682" s="529"/>
      <c r="V682" s="529"/>
      <c r="W682" s="529"/>
      <c r="X682" s="529"/>
      <c r="Y682" s="529"/>
      <c r="Z682" s="529"/>
      <c r="AA682" s="529"/>
      <c r="AB682" s="529"/>
      <c r="AC682" s="529"/>
      <c r="AD682" s="529"/>
      <c r="AE682" s="529"/>
      <c r="AF682" s="529"/>
      <c r="AG682" s="529"/>
      <c r="AH682" s="529"/>
      <c r="AI682" s="529"/>
      <c r="AJ682" s="529"/>
      <c r="AK682" s="529"/>
      <c r="AL682" s="529"/>
      <c r="AM682" s="533" t="s">
        <v>5130</v>
      </c>
      <c r="AN682" s="533">
        <v>13118.0</v>
      </c>
      <c r="AO682" s="529"/>
      <c r="AP682" s="529"/>
      <c r="AQ682" s="529"/>
      <c r="AR682" s="529"/>
    </row>
    <row r="683" ht="12.75" customHeight="1">
      <c r="A683" s="529"/>
      <c r="B683" s="529"/>
      <c r="C683" s="529"/>
      <c r="D683" s="529"/>
      <c r="E683" s="533" t="s">
        <v>1289</v>
      </c>
      <c r="F683" s="533" t="s">
        <v>1288</v>
      </c>
      <c r="G683" s="529"/>
      <c r="H683" s="529"/>
      <c r="I683" s="529"/>
      <c r="J683" s="529"/>
      <c r="K683" s="529"/>
      <c r="L683" s="529"/>
      <c r="M683" s="529"/>
      <c r="N683" s="529"/>
      <c r="O683" s="529"/>
      <c r="P683" s="529"/>
      <c r="Q683" s="529"/>
      <c r="R683" s="529"/>
      <c r="S683" s="529"/>
      <c r="T683" s="529"/>
      <c r="U683" s="529"/>
      <c r="V683" s="529"/>
      <c r="W683" s="529"/>
      <c r="X683" s="529"/>
      <c r="Y683" s="529"/>
      <c r="Z683" s="529"/>
      <c r="AA683" s="529"/>
      <c r="AB683" s="529"/>
      <c r="AC683" s="529"/>
      <c r="AD683" s="529"/>
      <c r="AE683" s="529"/>
      <c r="AF683" s="529"/>
      <c r="AG683" s="529"/>
      <c r="AH683" s="529"/>
      <c r="AI683" s="529"/>
      <c r="AJ683" s="529"/>
      <c r="AK683" s="529"/>
      <c r="AL683" s="529"/>
      <c r="AM683" s="533" t="s">
        <v>5131</v>
      </c>
      <c r="AN683" s="533">
        <v>13119.0</v>
      </c>
      <c r="AO683" s="529"/>
      <c r="AP683" s="529"/>
      <c r="AQ683" s="529"/>
      <c r="AR683" s="529"/>
    </row>
    <row r="684" ht="12.75" customHeight="1">
      <c r="A684" s="529"/>
      <c r="B684" s="529"/>
      <c r="C684" s="529"/>
      <c r="D684" s="529"/>
      <c r="E684" s="533" t="s">
        <v>5132</v>
      </c>
      <c r="F684" s="533" t="s">
        <v>1361</v>
      </c>
      <c r="G684" s="529"/>
      <c r="H684" s="529"/>
      <c r="I684" s="529"/>
      <c r="J684" s="529"/>
      <c r="K684" s="529"/>
      <c r="L684" s="529"/>
      <c r="M684" s="529"/>
      <c r="N684" s="529"/>
      <c r="O684" s="529"/>
      <c r="P684" s="529"/>
      <c r="Q684" s="529"/>
      <c r="R684" s="529"/>
      <c r="S684" s="529"/>
      <c r="T684" s="529"/>
      <c r="U684" s="529"/>
      <c r="V684" s="529"/>
      <c r="W684" s="529"/>
      <c r="X684" s="529"/>
      <c r="Y684" s="529"/>
      <c r="Z684" s="529"/>
      <c r="AA684" s="529"/>
      <c r="AB684" s="529"/>
      <c r="AC684" s="529"/>
      <c r="AD684" s="529"/>
      <c r="AE684" s="529"/>
      <c r="AF684" s="529"/>
      <c r="AG684" s="529"/>
      <c r="AH684" s="529"/>
      <c r="AI684" s="529"/>
      <c r="AJ684" s="529"/>
      <c r="AK684" s="529"/>
      <c r="AL684" s="529"/>
      <c r="AM684" s="533" t="s">
        <v>5133</v>
      </c>
      <c r="AN684" s="533">
        <v>13120.0</v>
      </c>
      <c r="AO684" s="529"/>
      <c r="AP684" s="529"/>
      <c r="AQ684" s="529"/>
      <c r="AR684" s="529"/>
    </row>
    <row r="685" ht="12.75" customHeight="1">
      <c r="A685" s="529"/>
      <c r="B685" s="529"/>
      <c r="C685" s="529"/>
      <c r="D685" s="529"/>
      <c r="E685" s="533" t="s">
        <v>5134</v>
      </c>
      <c r="F685" s="533" t="s">
        <v>5135</v>
      </c>
      <c r="G685" s="529"/>
      <c r="H685" s="529"/>
      <c r="I685" s="529"/>
      <c r="J685" s="529"/>
      <c r="K685" s="529"/>
      <c r="L685" s="529"/>
      <c r="M685" s="529"/>
      <c r="N685" s="529"/>
      <c r="O685" s="529"/>
      <c r="P685" s="529"/>
      <c r="Q685" s="529"/>
      <c r="R685" s="529"/>
      <c r="S685" s="529"/>
      <c r="T685" s="529"/>
      <c r="U685" s="529"/>
      <c r="V685" s="529"/>
      <c r="W685" s="529"/>
      <c r="X685" s="529"/>
      <c r="Y685" s="529"/>
      <c r="Z685" s="529"/>
      <c r="AA685" s="529"/>
      <c r="AB685" s="529"/>
      <c r="AC685" s="529"/>
      <c r="AD685" s="529"/>
      <c r="AE685" s="529"/>
      <c r="AF685" s="529"/>
      <c r="AG685" s="529"/>
      <c r="AH685" s="529"/>
      <c r="AI685" s="529"/>
      <c r="AJ685" s="529"/>
      <c r="AK685" s="529"/>
      <c r="AL685" s="529"/>
      <c r="AM685" s="533" t="s">
        <v>5136</v>
      </c>
      <c r="AN685" s="533">
        <v>13121.0</v>
      </c>
      <c r="AO685" s="529"/>
      <c r="AP685" s="529"/>
      <c r="AQ685" s="529"/>
      <c r="AR685" s="529"/>
    </row>
    <row r="686" ht="12.75" customHeight="1">
      <c r="A686" s="529"/>
      <c r="B686" s="529"/>
      <c r="C686" s="529"/>
      <c r="D686" s="529"/>
      <c r="E686" s="533" t="s">
        <v>1434</v>
      </c>
      <c r="F686" s="533" t="s">
        <v>1433</v>
      </c>
      <c r="G686" s="529"/>
      <c r="H686" s="529"/>
      <c r="I686" s="529"/>
      <c r="J686" s="529"/>
      <c r="K686" s="529"/>
      <c r="L686" s="529"/>
      <c r="M686" s="529"/>
      <c r="N686" s="529"/>
      <c r="O686" s="529"/>
      <c r="P686" s="529"/>
      <c r="Q686" s="529"/>
      <c r="R686" s="529"/>
      <c r="S686" s="529"/>
      <c r="T686" s="529"/>
      <c r="U686" s="529"/>
      <c r="V686" s="529"/>
      <c r="W686" s="529"/>
      <c r="X686" s="529"/>
      <c r="Y686" s="529"/>
      <c r="Z686" s="529"/>
      <c r="AA686" s="529"/>
      <c r="AB686" s="529"/>
      <c r="AC686" s="529"/>
      <c r="AD686" s="529"/>
      <c r="AE686" s="529"/>
      <c r="AF686" s="529"/>
      <c r="AG686" s="529"/>
      <c r="AH686" s="529"/>
      <c r="AI686" s="529"/>
      <c r="AJ686" s="529"/>
      <c r="AK686" s="529"/>
      <c r="AL686" s="529"/>
      <c r="AM686" s="533" t="s">
        <v>5137</v>
      </c>
      <c r="AN686" s="533">
        <v>13122.0</v>
      </c>
      <c r="AO686" s="529"/>
      <c r="AP686" s="529"/>
      <c r="AQ686" s="529"/>
      <c r="AR686" s="529"/>
    </row>
    <row r="687" ht="12.75" customHeight="1">
      <c r="A687" s="529"/>
      <c r="B687" s="529"/>
      <c r="C687" s="529"/>
      <c r="D687" s="529"/>
      <c r="E687" s="533" t="s">
        <v>1503</v>
      </c>
      <c r="F687" s="533" t="s">
        <v>1502</v>
      </c>
      <c r="G687" s="529"/>
      <c r="H687" s="529"/>
      <c r="I687" s="529"/>
      <c r="J687" s="529"/>
      <c r="K687" s="529"/>
      <c r="L687" s="529"/>
      <c r="M687" s="529"/>
      <c r="N687" s="529"/>
      <c r="O687" s="529"/>
      <c r="P687" s="529"/>
      <c r="Q687" s="529"/>
      <c r="R687" s="529"/>
      <c r="S687" s="529"/>
      <c r="T687" s="529"/>
      <c r="U687" s="529"/>
      <c r="V687" s="529"/>
      <c r="W687" s="529"/>
      <c r="X687" s="529"/>
      <c r="Y687" s="529"/>
      <c r="Z687" s="529"/>
      <c r="AA687" s="529"/>
      <c r="AB687" s="529"/>
      <c r="AC687" s="529"/>
      <c r="AD687" s="529"/>
      <c r="AE687" s="529"/>
      <c r="AF687" s="529"/>
      <c r="AG687" s="529"/>
      <c r="AH687" s="529"/>
      <c r="AI687" s="529"/>
      <c r="AJ687" s="529"/>
      <c r="AK687" s="529"/>
      <c r="AL687" s="529"/>
      <c r="AM687" s="533" t="s">
        <v>5138</v>
      </c>
      <c r="AN687" s="533">
        <v>13123.0</v>
      </c>
      <c r="AO687" s="529"/>
      <c r="AP687" s="529"/>
      <c r="AQ687" s="529"/>
      <c r="AR687" s="529"/>
    </row>
    <row r="688" ht="12.75" customHeight="1">
      <c r="A688" s="529"/>
      <c r="B688" s="529"/>
      <c r="C688" s="529"/>
      <c r="D688" s="529"/>
      <c r="E688" s="533" t="s">
        <v>1569</v>
      </c>
      <c r="F688" s="533" t="s">
        <v>1568</v>
      </c>
      <c r="G688" s="529"/>
      <c r="H688" s="529"/>
      <c r="I688" s="529"/>
      <c r="J688" s="529"/>
      <c r="K688" s="529"/>
      <c r="L688" s="529"/>
      <c r="M688" s="529"/>
      <c r="N688" s="529"/>
      <c r="O688" s="529"/>
      <c r="P688" s="529"/>
      <c r="Q688" s="529"/>
      <c r="R688" s="529"/>
      <c r="S688" s="529"/>
      <c r="T688" s="529"/>
      <c r="U688" s="529"/>
      <c r="V688" s="529"/>
      <c r="W688" s="529"/>
      <c r="X688" s="529"/>
      <c r="Y688" s="529"/>
      <c r="Z688" s="529"/>
      <c r="AA688" s="529"/>
      <c r="AB688" s="529"/>
      <c r="AC688" s="529"/>
      <c r="AD688" s="529"/>
      <c r="AE688" s="529"/>
      <c r="AF688" s="529"/>
      <c r="AG688" s="529"/>
      <c r="AH688" s="529"/>
      <c r="AI688" s="529"/>
      <c r="AJ688" s="529"/>
      <c r="AK688" s="529"/>
      <c r="AL688" s="529"/>
      <c r="AM688" s="533" t="s">
        <v>5139</v>
      </c>
      <c r="AN688" s="533">
        <v>13201.0</v>
      </c>
      <c r="AO688" s="529"/>
      <c r="AP688" s="529"/>
      <c r="AQ688" s="529"/>
      <c r="AR688" s="529"/>
    </row>
    <row r="689" ht="12.75" customHeight="1">
      <c r="A689" s="529"/>
      <c r="B689" s="529"/>
      <c r="C689" s="529"/>
      <c r="D689" s="529"/>
      <c r="E689" s="533" t="s">
        <v>5140</v>
      </c>
      <c r="F689" s="533" t="s">
        <v>5141</v>
      </c>
      <c r="G689" s="529"/>
      <c r="H689" s="529"/>
      <c r="I689" s="529"/>
      <c r="J689" s="529"/>
      <c r="K689" s="529"/>
      <c r="L689" s="529"/>
      <c r="M689" s="529"/>
      <c r="N689" s="529"/>
      <c r="O689" s="529"/>
      <c r="P689" s="529"/>
      <c r="Q689" s="529"/>
      <c r="R689" s="529"/>
      <c r="S689" s="529"/>
      <c r="T689" s="529"/>
      <c r="U689" s="529"/>
      <c r="V689" s="529"/>
      <c r="W689" s="529"/>
      <c r="X689" s="529"/>
      <c r="Y689" s="529"/>
      <c r="Z689" s="529"/>
      <c r="AA689" s="529"/>
      <c r="AB689" s="529"/>
      <c r="AC689" s="529"/>
      <c r="AD689" s="529"/>
      <c r="AE689" s="529"/>
      <c r="AF689" s="529"/>
      <c r="AG689" s="529"/>
      <c r="AH689" s="529"/>
      <c r="AI689" s="529"/>
      <c r="AJ689" s="529"/>
      <c r="AK689" s="529"/>
      <c r="AL689" s="529"/>
      <c r="AM689" s="533" t="s">
        <v>5142</v>
      </c>
      <c r="AN689" s="533">
        <v>13202.0</v>
      </c>
      <c r="AO689" s="529"/>
      <c r="AP689" s="529"/>
      <c r="AQ689" s="529"/>
      <c r="AR689" s="529"/>
    </row>
    <row r="690" ht="12.75" customHeight="1">
      <c r="A690" s="529"/>
      <c r="B690" s="529"/>
      <c r="C690" s="529"/>
      <c r="D690" s="529"/>
      <c r="E690" s="533" t="s">
        <v>1633</v>
      </c>
      <c r="F690" s="533" t="s">
        <v>1632</v>
      </c>
      <c r="G690" s="529"/>
      <c r="H690" s="529"/>
      <c r="I690" s="529"/>
      <c r="J690" s="529"/>
      <c r="K690" s="529"/>
      <c r="L690" s="529"/>
      <c r="M690" s="529"/>
      <c r="N690" s="529"/>
      <c r="O690" s="529"/>
      <c r="P690" s="529"/>
      <c r="Q690" s="529"/>
      <c r="R690" s="529"/>
      <c r="S690" s="529"/>
      <c r="T690" s="529"/>
      <c r="U690" s="529"/>
      <c r="V690" s="529"/>
      <c r="W690" s="529"/>
      <c r="X690" s="529"/>
      <c r="Y690" s="529"/>
      <c r="Z690" s="529"/>
      <c r="AA690" s="529"/>
      <c r="AB690" s="529"/>
      <c r="AC690" s="529"/>
      <c r="AD690" s="529"/>
      <c r="AE690" s="529"/>
      <c r="AF690" s="529"/>
      <c r="AG690" s="529"/>
      <c r="AH690" s="529"/>
      <c r="AI690" s="529"/>
      <c r="AJ690" s="529"/>
      <c r="AK690" s="529"/>
      <c r="AL690" s="529"/>
      <c r="AM690" s="533" t="s">
        <v>5143</v>
      </c>
      <c r="AN690" s="533">
        <v>13203.0</v>
      </c>
      <c r="AO690" s="529"/>
      <c r="AP690" s="529"/>
      <c r="AQ690" s="529"/>
      <c r="AR690" s="529"/>
    </row>
    <row r="691" ht="12.75" customHeight="1">
      <c r="A691" s="529"/>
      <c r="B691" s="529"/>
      <c r="C691" s="529"/>
      <c r="D691" s="529"/>
      <c r="E691" s="533" t="s">
        <v>1696</v>
      </c>
      <c r="F691" s="533" t="s">
        <v>1695</v>
      </c>
      <c r="G691" s="529"/>
      <c r="H691" s="529"/>
      <c r="I691" s="529"/>
      <c r="J691" s="529"/>
      <c r="K691" s="529"/>
      <c r="L691" s="529"/>
      <c r="M691" s="529"/>
      <c r="N691" s="529"/>
      <c r="O691" s="529"/>
      <c r="P691" s="529"/>
      <c r="Q691" s="529"/>
      <c r="R691" s="529"/>
      <c r="S691" s="529"/>
      <c r="T691" s="529"/>
      <c r="U691" s="529"/>
      <c r="V691" s="529"/>
      <c r="W691" s="529"/>
      <c r="X691" s="529"/>
      <c r="Y691" s="529"/>
      <c r="Z691" s="529"/>
      <c r="AA691" s="529"/>
      <c r="AB691" s="529"/>
      <c r="AC691" s="529"/>
      <c r="AD691" s="529"/>
      <c r="AE691" s="529"/>
      <c r="AF691" s="529"/>
      <c r="AG691" s="529"/>
      <c r="AH691" s="529"/>
      <c r="AI691" s="529"/>
      <c r="AJ691" s="529"/>
      <c r="AK691" s="529"/>
      <c r="AL691" s="529"/>
      <c r="AM691" s="533" t="s">
        <v>5144</v>
      </c>
      <c r="AN691" s="533">
        <v>13204.0</v>
      </c>
      <c r="AO691" s="529"/>
      <c r="AP691" s="529"/>
      <c r="AQ691" s="529"/>
      <c r="AR691" s="529"/>
    </row>
    <row r="692" ht="12.75" customHeight="1">
      <c r="A692" s="529"/>
      <c r="B692" s="529"/>
      <c r="C692" s="529"/>
      <c r="D692" s="529"/>
      <c r="E692" s="533" t="s">
        <v>1757</v>
      </c>
      <c r="F692" s="533" t="s">
        <v>1756</v>
      </c>
      <c r="G692" s="529"/>
      <c r="H692" s="529"/>
      <c r="I692" s="529"/>
      <c r="J692" s="529"/>
      <c r="K692" s="529"/>
      <c r="L692" s="529"/>
      <c r="M692" s="529"/>
      <c r="N692" s="529"/>
      <c r="O692" s="529"/>
      <c r="P692" s="529"/>
      <c r="Q692" s="529"/>
      <c r="R692" s="529"/>
      <c r="S692" s="529"/>
      <c r="T692" s="529"/>
      <c r="U692" s="529"/>
      <c r="V692" s="529"/>
      <c r="W692" s="529"/>
      <c r="X692" s="529"/>
      <c r="Y692" s="529"/>
      <c r="Z692" s="529"/>
      <c r="AA692" s="529"/>
      <c r="AB692" s="529"/>
      <c r="AC692" s="529"/>
      <c r="AD692" s="529"/>
      <c r="AE692" s="529"/>
      <c r="AF692" s="529"/>
      <c r="AG692" s="529"/>
      <c r="AH692" s="529"/>
      <c r="AI692" s="529"/>
      <c r="AJ692" s="529"/>
      <c r="AK692" s="529"/>
      <c r="AL692" s="529"/>
      <c r="AM692" s="533" t="s">
        <v>5145</v>
      </c>
      <c r="AN692" s="533">
        <v>13205.0</v>
      </c>
      <c r="AO692" s="529"/>
      <c r="AP692" s="529"/>
      <c r="AQ692" s="529"/>
      <c r="AR692" s="529"/>
    </row>
    <row r="693" ht="12.75" customHeight="1">
      <c r="A693" s="529"/>
      <c r="B693" s="529"/>
      <c r="C693" s="529"/>
      <c r="D693" s="529"/>
      <c r="E693" s="533" t="s">
        <v>1819</v>
      </c>
      <c r="F693" s="533" t="s">
        <v>1818</v>
      </c>
      <c r="G693" s="529"/>
      <c r="H693" s="529"/>
      <c r="I693" s="529"/>
      <c r="J693" s="529"/>
      <c r="K693" s="529"/>
      <c r="L693" s="529"/>
      <c r="M693" s="529"/>
      <c r="N693" s="529"/>
      <c r="O693" s="529"/>
      <c r="P693" s="529"/>
      <c r="Q693" s="529"/>
      <c r="R693" s="529"/>
      <c r="S693" s="529"/>
      <c r="T693" s="529"/>
      <c r="U693" s="529"/>
      <c r="V693" s="529"/>
      <c r="W693" s="529"/>
      <c r="X693" s="529"/>
      <c r="Y693" s="529"/>
      <c r="Z693" s="529"/>
      <c r="AA693" s="529"/>
      <c r="AB693" s="529"/>
      <c r="AC693" s="529"/>
      <c r="AD693" s="529"/>
      <c r="AE693" s="529"/>
      <c r="AF693" s="529"/>
      <c r="AG693" s="529"/>
      <c r="AH693" s="529"/>
      <c r="AI693" s="529"/>
      <c r="AJ693" s="529"/>
      <c r="AK693" s="529"/>
      <c r="AL693" s="529"/>
      <c r="AM693" s="533" t="s">
        <v>5146</v>
      </c>
      <c r="AN693" s="533">
        <v>13206.0</v>
      </c>
      <c r="AO693" s="529"/>
      <c r="AP693" s="529"/>
      <c r="AQ693" s="529"/>
      <c r="AR693" s="529"/>
    </row>
    <row r="694" ht="12.75" customHeight="1">
      <c r="A694" s="529"/>
      <c r="B694" s="529"/>
      <c r="C694" s="529"/>
      <c r="D694" s="529"/>
      <c r="E694" s="533" t="s">
        <v>5147</v>
      </c>
      <c r="F694" s="533" t="s">
        <v>5148</v>
      </c>
      <c r="G694" s="529"/>
      <c r="H694" s="529"/>
      <c r="I694" s="529"/>
      <c r="J694" s="529"/>
      <c r="K694" s="529"/>
      <c r="L694" s="529"/>
      <c r="M694" s="529"/>
      <c r="N694" s="529"/>
      <c r="O694" s="529"/>
      <c r="P694" s="529"/>
      <c r="Q694" s="529"/>
      <c r="R694" s="529"/>
      <c r="S694" s="529"/>
      <c r="T694" s="529"/>
      <c r="U694" s="529"/>
      <c r="V694" s="529"/>
      <c r="W694" s="529"/>
      <c r="X694" s="529"/>
      <c r="Y694" s="529"/>
      <c r="Z694" s="529"/>
      <c r="AA694" s="529"/>
      <c r="AB694" s="529"/>
      <c r="AC694" s="529"/>
      <c r="AD694" s="529"/>
      <c r="AE694" s="529"/>
      <c r="AF694" s="529"/>
      <c r="AG694" s="529"/>
      <c r="AH694" s="529"/>
      <c r="AI694" s="529"/>
      <c r="AJ694" s="529"/>
      <c r="AK694" s="529"/>
      <c r="AL694" s="529"/>
      <c r="AM694" s="533" t="s">
        <v>5149</v>
      </c>
      <c r="AN694" s="533">
        <v>13207.0</v>
      </c>
      <c r="AO694" s="529"/>
      <c r="AP694" s="529"/>
      <c r="AQ694" s="529"/>
      <c r="AR694" s="529"/>
    </row>
    <row r="695" ht="12.75" customHeight="1">
      <c r="A695" s="529"/>
      <c r="B695" s="529"/>
      <c r="C695" s="529"/>
      <c r="D695" s="529"/>
      <c r="E695" s="533" t="s">
        <v>1881</v>
      </c>
      <c r="F695" s="533" t="s">
        <v>1880</v>
      </c>
      <c r="G695" s="529"/>
      <c r="H695" s="529"/>
      <c r="I695" s="529"/>
      <c r="J695" s="529"/>
      <c r="K695" s="529"/>
      <c r="L695" s="529"/>
      <c r="M695" s="529"/>
      <c r="N695" s="529"/>
      <c r="O695" s="529"/>
      <c r="P695" s="529"/>
      <c r="Q695" s="529"/>
      <c r="R695" s="529"/>
      <c r="S695" s="529"/>
      <c r="T695" s="529"/>
      <c r="U695" s="529"/>
      <c r="V695" s="529"/>
      <c r="W695" s="529"/>
      <c r="X695" s="529"/>
      <c r="Y695" s="529"/>
      <c r="Z695" s="529"/>
      <c r="AA695" s="529"/>
      <c r="AB695" s="529"/>
      <c r="AC695" s="529"/>
      <c r="AD695" s="529"/>
      <c r="AE695" s="529"/>
      <c r="AF695" s="529"/>
      <c r="AG695" s="529"/>
      <c r="AH695" s="529"/>
      <c r="AI695" s="529"/>
      <c r="AJ695" s="529"/>
      <c r="AK695" s="529"/>
      <c r="AL695" s="529"/>
      <c r="AM695" s="533" t="s">
        <v>5150</v>
      </c>
      <c r="AN695" s="533">
        <v>13208.0</v>
      </c>
      <c r="AO695" s="529"/>
      <c r="AP695" s="529"/>
      <c r="AQ695" s="529"/>
      <c r="AR695" s="529"/>
    </row>
    <row r="696" ht="12.75" customHeight="1">
      <c r="A696" s="529"/>
      <c r="B696" s="529"/>
      <c r="C696" s="529"/>
      <c r="D696" s="529"/>
      <c r="E696" s="533" t="s">
        <v>1942</v>
      </c>
      <c r="F696" s="533" t="s">
        <v>1941</v>
      </c>
      <c r="G696" s="529"/>
      <c r="H696" s="529"/>
      <c r="I696" s="529"/>
      <c r="J696" s="529"/>
      <c r="K696" s="529"/>
      <c r="L696" s="529"/>
      <c r="M696" s="529"/>
      <c r="N696" s="529"/>
      <c r="O696" s="529"/>
      <c r="P696" s="529"/>
      <c r="Q696" s="529"/>
      <c r="R696" s="529"/>
      <c r="S696" s="529"/>
      <c r="T696" s="529"/>
      <c r="U696" s="529"/>
      <c r="V696" s="529"/>
      <c r="W696" s="529"/>
      <c r="X696" s="529"/>
      <c r="Y696" s="529"/>
      <c r="Z696" s="529"/>
      <c r="AA696" s="529"/>
      <c r="AB696" s="529"/>
      <c r="AC696" s="529"/>
      <c r="AD696" s="529"/>
      <c r="AE696" s="529"/>
      <c r="AF696" s="529"/>
      <c r="AG696" s="529"/>
      <c r="AH696" s="529"/>
      <c r="AI696" s="529"/>
      <c r="AJ696" s="529"/>
      <c r="AK696" s="529"/>
      <c r="AL696" s="529"/>
      <c r="AM696" s="533" t="s">
        <v>5151</v>
      </c>
      <c r="AN696" s="533">
        <v>13209.0</v>
      </c>
      <c r="AO696" s="529"/>
      <c r="AP696" s="529"/>
      <c r="AQ696" s="529"/>
      <c r="AR696" s="529"/>
    </row>
    <row r="697" ht="12.75" customHeight="1">
      <c r="A697" s="529"/>
      <c r="B697" s="529"/>
      <c r="C697" s="529"/>
      <c r="D697" s="529"/>
      <c r="E697" s="533" t="s">
        <v>2003</v>
      </c>
      <c r="F697" s="533" t="s">
        <v>2002</v>
      </c>
      <c r="G697" s="529"/>
      <c r="H697" s="529"/>
      <c r="I697" s="529"/>
      <c r="J697" s="529"/>
      <c r="K697" s="529"/>
      <c r="L697" s="529"/>
      <c r="M697" s="529"/>
      <c r="N697" s="529"/>
      <c r="O697" s="529"/>
      <c r="P697" s="529"/>
      <c r="Q697" s="529"/>
      <c r="R697" s="529"/>
      <c r="S697" s="529"/>
      <c r="T697" s="529"/>
      <c r="U697" s="529"/>
      <c r="V697" s="529"/>
      <c r="W697" s="529"/>
      <c r="X697" s="529"/>
      <c r="Y697" s="529"/>
      <c r="Z697" s="529"/>
      <c r="AA697" s="529"/>
      <c r="AB697" s="529"/>
      <c r="AC697" s="529"/>
      <c r="AD697" s="529"/>
      <c r="AE697" s="529"/>
      <c r="AF697" s="529"/>
      <c r="AG697" s="529"/>
      <c r="AH697" s="529"/>
      <c r="AI697" s="529"/>
      <c r="AJ697" s="529"/>
      <c r="AK697" s="529"/>
      <c r="AL697" s="529"/>
      <c r="AM697" s="533" t="s">
        <v>5152</v>
      </c>
      <c r="AN697" s="533">
        <v>13210.0</v>
      </c>
      <c r="AO697" s="529"/>
      <c r="AP697" s="529"/>
      <c r="AQ697" s="529"/>
      <c r="AR697" s="529"/>
    </row>
    <row r="698" ht="12.75" customHeight="1">
      <c r="A698" s="529"/>
      <c r="B698" s="529"/>
      <c r="C698" s="529"/>
      <c r="D698" s="529"/>
      <c r="E698" s="533" t="s">
        <v>2063</v>
      </c>
      <c r="F698" s="533" t="s">
        <v>2062</v>
      </c>
      <c r="G698" s="529"/>
      <c r="H698" s="529"/>
      <c r="I698" s="529"/>
      <c r="J698" s="529"/>
      <c r="K698" s="529"/>
      <c r="L698" s="529"/>
      <c r="M698" s="529"/>
      <c r="N698" s="529"/>
      <c r="O698" s="529"/>
      <c r="P698" s="529"/>
      <c r="Q698" s="529"/>
      <c r="R698" s="529"/>
      <c r="S698" s="529"/>
      <c r="T698" s="529"/>
      <c r="U698" s="529"/>
      <c r="V698" s="529"/>
      <c r="W698" s="529"/>
      <c r="X698" s="529"/>
      <c r="Y698" s="529"/>
      <c r="Z698" s="529"/>
      <c r="AA698" s="529"/>
      <c r="AB698" s="529"/>
      <c r="AC698" s="529"/>
      <c r="AD698" s="529"/>
      <c r="AE698" s="529"/>
      <c r="AF698" s="529"/>
      <c r="AG698" s="529"/>
      <c r="AH698" s="529"/>
      <c r="AI698" s="529"/>
      <c r="AJ698" s="529"/>
      <c r="AK698" s="529"/>
      <c r="AL698" s="529"/>
      <c r="AM698" s="533" t="s">
        <v>5153</v>
      </c>
      <c r="AN698" s="533">
        <v>13211.0</v>
      </c>
      <c r="AO698" s="529"/>
      <c r="AP698" s="529"/>
      <c r="AQ698" s="529"/>
      <c r="AR698" s="529"/>
    </row>
    <row r="699" ht="12.75" customHeight="1">
      <c r="A699" s="529"/>
      <c r="B699" s="529"/>
      <c r="C699" s="529"/>
      <c r="D699" s="529"/>
      <c r="E699" s="533" t="s">
        <v>2121</v>
      </c>
      <c r="F699" s="533" t="s">
        <v>2120</v>
      </c>
      <c r="G699" s="529"/>
      <c r="H699" s="529"/>
      <c r="I699" s="529"/>
      <c r="J699" s="529"/>
      <c r="K699" s="529"/>
      <c r="L699" s="529"/>
      <c r="M699" s="529"/>
      <c r="N699" s="529"/>
      <c r="O699" s="529"/>
      <c r="P699" s="529"/>
      <c r="Q699" s="529"/>
      <c r="R699" s="529"/>
      <c r="S699" s="529"/>
      <c r="T699" s="529"/>
      <c r="U699" s="529"/>
      <c r="V699" s="529"/>
      <c r="W699" s="529"/>
      <c r="X699" s="529"/>
      <c r="Y699" s="529"/>
      <c r="Z699" s="529"/>
      <c r="AA699" s="529"/>
      <c r="AB699" s="529"/>
      <c r="AC699" s="529"/>
      <c r="AD699" s="529"/>
      <c r="AE699" s="529"/>
      <c r="AF699" s="529"/>
      <c r="AG699" s="529"/>
      <c r="AH699" s="529"/>
      <c r="AI699" s="529"/>
      <c r="AJ699" s="529"/>
      <c r="AK699" s="529"/>
      <c r="AL699" s="529"/>
      <c r="AM699" s="533" t="s">
        <v>5154</v>
      </c>
      <c r="AN699" s="533">
        <v>13212.0</v>
      </c>
      <c r="AO699" s="529"/>
      <c r="AP699" s="529"/>
      <c r="AQ699" s="529"/>
      <c r="AR699" s="529"/>
    </row>
    <row r="700" ht="12.75" customHeight="1">
      <c r="A700" s="529"/>
      <c r="B700" s="529"/>
      <c r="C700" s="529"/>
      <c r="D700" s="529"/>
      <c r="E700" s="533" t="s">
        <v>2176</v>
      </c>
      <c r="F700" s="533" t="s">
        <v>2175</v>
      </c>
      <c r="G700" s="529"/>
      <c r="H700" s="529"/>
      <c r="I700" s="529"/>
      <c r="J700" s="529"/>
      <c r="K700" s="529"/>
      <c r="L700" s="529"/>
      <c r="M700" s="529"/>
      <c r="N700" s="529"/>
      <c r="O700" s="529"/>
      <c r="P700" s="529"/>
      <c r="Q700" s="529"/>
      <c r="R700" s="529"/>
      <c r="S700" s="529"/>
      <c r="T700" s="529"/>
      <c r="U700" s="529"/>
      <c r="V700" s="529"/>
      <c r="W700" s="529"/>
      <c r="X700" s="529"/>
      <c r="Y700" s="529"/>
      <c r="Z700" s="529"/>
      <c r="AA700" s="529"/>
      <c r="AB700" s="529"/>
      <c r="AC700" s="529"/>
      <c r="AD700" s="529"/>
      <c r="AE700" s="529"/>
      <c r="AF700" s="529"/>
      <c r="AG700" s="529"/>
      <c r="AH700" s="529"/>
      <c r="AI700" s="529"/>
      <c r="AJ700" s="529"/>
      <c r="AK700" s="529"/>
      <c r="AL700" s="529"/>
      <c r="AM700" s="533" t="s">
        <v>5155</v>
      </c>
      <c r="AN700" s="533">
        <v>13213.0</v>
      </c>
      <c r="AO700" s="529"/>
      <c r="AP700" s="529"/>
      <c r="AQ700" s="529"/>
      <c r="AR700" s="529"/>
    </row>
    <row r="701" ht="12.75" customHeight="1">
      <c r="A701" s="529"/>
      <c r="B701" s="529"/>
      <c r="C701" s="529"/>
      <c r="D701" s="529"/>
      <c r="E701" s="533" t="s">
        <v>2226</v>
      </c>
      <c r="F701" s="533" t="s">
        <v>2225</v>
      </c>
      <c r="G701" s="529"/>
      <c r="H701" s="529"/>
      <c r="I701" s="529"/>
      <c r="J701" s="529"/>
      <c r="K701" s="529"/>
      <c r="L701" s="529"/>
      <c r="M701" s="529"/>
      <c r="N701" s="529"/>
      <c r="O701" s="529"/>
      <c r="P701" s="529"/>
      <c r="Q701" s="529"/>
      <c r="R701" s="529"/>
      <c r="S701" s="529"/>
      <c r="T701" s="529"/>
      <c r="U701" s="529"/>
      <c r="V701" s="529"/>
      <c r="W701" s="529"/>
      <c r="X701" s="529"/>
      <c r="Y701" s="529"/>
      <c r="Z701" s="529"/>
      <c r="AA701" s="529"/>
      <c r="AB701" s="529"/>
      <c r="AC701" s="529"/>
      <c r="AD701" s="529"/>
      <c r="AE701" s="529"/>
      <c r="AF701" s="529"/>
      <c r="AG701" s="529"/>
      <c r="AH701" s="529"/>
      <c r="AI701" s="529"/>
      <c r="AJ701" s="529"/>
      <c r="AK701" s="529"/>
      <c r="AL701" s="529"/>
      <c r="AM701" s="533" t="s">
        <v>5156</v>
      </c>
      <c r="AN701" s="533">
        <v>13214.0</v>
      </c>
      <c r="AO701" s="529"/>
      <c r="AP701" s="529"/>
      <c r="AQ701" s="529"/>
      <c r="AR701" s="529"/>
    </row>
    <row r="702" ht="12.75" customHeight="1">
      <c r="A702" s="529"/>
      <c r="B702" s="529"/>
      <c r="C702" s="529"/>
      <c r="D702" s="529"/>
      <c r="E702" s="533" t="s">
        <v>2275</v>
      </c>
      <c r="F702" s="533" t="s">
        <v>2274</v>
      </c>
      <c r="G702" s="529"/>
      <c r="H702" s="529"/>
      <c r="I702" s="529"/>
      <c r="J702" s="529"/>
      <c r="K702" s="529"/>
      <c r="L702" s="529"/>
      <c r="M702" s="529"/>
      <c r="N702" s="529"/>
      <c r="O702" s="529"/>
      <c r="P702" s="529"/>
      <c r="Q702" s="529"/>
      <c r="R702" s="529"/>
      <c r="S702" s="529"/>
      <c r="T702" s="529"/>
      <c r="U702" s="529"/>
      <c r="V702" s="529"/>
      <c r="W702" s="529"/>
      <c r="X702" s="529"/>
      <c r="Y702" s="529"/>
      <c r="Z702" s="529"/>
      <c r="AA702" s="529"/>
      <c r="AB702" s="529"/>
      <c r="AC702" s="529"/>
      <c r="AD702" s="529"/>
      <c r="AE702" s="529"/>
      <c r="AF702" s="529"/>
      <c r="AG702" s="529"/>
      <c r="AH702" s="529"/>
      <c r="AI702" s="529"/>
      <c r="AJ702" s="529"/>
      <c r="AK702" s="529"/>
      <c r="AL702" s="529"/>
      <c r="AM702" s="533" t="s">
        <v>5157</v>
      </c>
      <c r="AN702" s="533">
        <v>13215.0</v>
      </c>
      <c r="AO702" s="529"/>
      <c r="AP702" s="529"/>
      <c r="AQ702" s="529"/>
      <c r="AR702" s="529"/>
    </row>
    <row r="703" ht="12.75" customHeight="1">
      <c r="A703" s="529"/>
      <c r="B703" s="529"/>
      <c r="C703" s="529"/>
      <c r="D703" s="529"/>
      <c r="E703" s="533" t="s">
        <v>2323</v>
      </c>
      <c r="F703" s="533" t="s">
        <v>2322</v>
      </c>
      <c r="G703" s="529"/>
      <c r="H703" s="529"/>
      <c r="I703" s="529"/>
      <c r="J703" s="529"/>
      <c r="K703" s="529"/>
      <c r="L703" s="529"/>
      <c r="M703" s="529"/>
      <c r="N703" s="529"/>
      <c r="O703" s="529"/>
      <c r="P703" s="529"/>
      <c r="Q703" s="529"/>
      <c r="R703" s="529"/>
      <c r="S703" s="529"/>
      <c r="T703" s="529"/>
      <c r="U703" s="529"/>
      <c r="V703" s="529"/>
      <c r="W703" s="529"/>
      <c r="X703" s="529"/>
      <c r="Y703" s="529"/>
      <c r="Z703" s="529"/>
      <c r="AA703" s="529"/>
      <c r="AB703" s="529"/>
      <c r="AC703" s="529"/>
      <c r="AD703" s="529"/>
      <c r="AE703" s="529"/>
      <c r="AF703" s="529"/>
      <c r="AG703" s="529"/>
      <c r="AH703" s="529"/>
      <c r="AI703" s="529"/>
      <c r="AJ703" s="529"/>
      <c r="AK703" s="529"/>
      <c r="AL703" s="529"/>
      <c r="AM703" s="533" t="s">
        <v>5158</v>
      </c>
      <c r="AN703" s="533">
        <v>13218.0</v>
      </c>
      <c r="AO703" s="529"/>
      <c r="AP703" s="529"/>
      <c r="AQ703" s="529"/>
      <c r="AR703" s="529"/>
    </row>
    <row r="704" ht="12.75" customHeight="1">
      <c r="A704" s="529"/>
      <c r="B704" s="529"/>
      <c r="C704" s="529"/>
      <c r="D704" s="529"/>
      <c r="E704" s="533" t="s">
        <v>2369</v>
      </c>
      <c r="F704" s="533" t="s">
        <v>2368</v>
      </c>
      <c r="G704" s="529"/>
      <c r="H704" s="529"/>
      <c r="I704" s="529"/>
      <c r="J704" s="529"/>
      <c r="K704" s="529"/>
      <c r="L704" s="529"/>
      <c r="M704" s="529"/>
      <c r="N704" s="529"/>
      <c r="O704" s="529"/>
      <c r="P704" s="529"/>
      <c r="Q704" s="529"/>
      <c r="R704" s="529"/>
      <c r="S704" s="529"/>
      <c r="T704" s="529"/>
      <c r="U704" s="529"/>
      <c r="V704" s="529"/>
      <c r="W704" s="529"/>
      <c r="X704" s="529"/>
      <c r="Y704" s="529"/>
      <c r="Z704" s="529"/>
      <c r="AA704" s="529"/>
      <c r="AB704" s="529"/>
      <c r="AC704" s="529"/>
      <c r="AD704" s="529"/>
      <c r="AE704" s="529"/>
      <c r="AF704" s="529"/>
      <c r="AG704" s="529"/>
      <c r="AH704" s="529"/>
      <c r="AI704" s="529"/>
      <c r="AJ704" s="529"/>
      <c r="AK704" s="529"/>
      <c r="AL704" s="529"/>
      <c r="AM704" s="533" t="s">
        <v>5159</v>
      </c>
      <c r="AN704" s="533">
        <v>13219.0</v>
      </c>
      <c r="AO704" s="529"/>
      <c r="AP704" s="529"/>
      <c r="AQ704" s="529"/>
      <c r="AR704" s="529"/>
    </row>
    <row r="705" ht="12.75" customHeight="1">
      <c r="A705" s="529"/>
      <c r="B705" s="529"/>
      <c r="C705" s="529"/>
      <c r="D705" s="529"/>
      <c r="E705" s="533" t="s">
        <v>2415</v>
      </c>
      <c r="F705" s="533" t="s">
        <v>2414</v>
      </c>
      <c r="G705" s="529"/>
      <c r="H705" s="529"/>
      <c r="I705" s="529"/>
      <c r="J705" s="529"/>
      <c r="K705" s="529"/>
      <c r="L705" s="529"/>
      <c r="M705" s="529"/>
      <c r="N705" s="529"/>
      <c r="O705" s="529"/>
      <c r="P705" s="529"/>
      <c r="Q705" s="529"/>
      <c r="R705" s="529"/>
      <c r="S705" s="529"/>
      <c r="T705" s="529"/>
      <c r="U705" s="529"/>
      <c r="V705" s="529"/>
      <c r="W705" s="529"/>
      <c r="X705" s="529"/>
      <c r="Y705" s="529"/>
      <c r="Z705" s="529"/>
      <c r="AA705" s="529"/>
      <c r="AB705" s="529"/>
      <c r="AC705" s="529"/>
      <c r="AD705" s="529"/>
      <c r="AE705" s="529"/>
      <c r="AF705" s="529"/>
      <c r="AG705" s="529"/>
      <c r="AH705" s="529"/>
      <c r="AI705" s="529"/>
      <c r="AJ705" s="529"/>
      <c r="AK705" s="529"/>
      <c r="AL705" s="529"/>
      <c r="AM705" s="533" t="s">
        <v>5160</v>
      </c>
      <c r="AN705" s="533">
        <v>13220.0</v>
      </c>
      <c r="AO705" s="529"/>
      <c r="AP705" s="529"/>
      <c r="AQ705" s="529"/>
      <c r="AR705" s="529"/>
    </row>
    <row r="706" ht="12.75" customHeight="1">
      <c r="A706" s="529"/>
      <c r="B706" s="529"/>
      <c r="C706" s="529"/>
      <c r="D706" s="529"/>
      <c r="E706" s="533" t="s">
        <v>2457</v>
      </c>
      <c r="F706" s="533" t="s">
        <v>2456</v>
      </c>
      <c r="G706" s="529"/>
      <c r="H706" s="529"/>
      <c r="I706" s="529"/>
      <c r="J706" s="529"/>
      <c r="K706" s="529"/>
      <c r="L706" s="529"/>
      <c r="M706" s="529"/>
      <c r="N706" s="529"/>
      <c r="O706" s="529"/>
      <c r="P706" s="529"/>
      <c r="Q706" s="529"/>
      <c r="R706" s="529"/>
      <c r="S706" s="529"/>
      <c r="T706" s="529"/>
      <c r="U706" s="529"/>
      <c r="V706" s="529"/>
      <c r="W706" s="529"/>
      <c r="X706" s="529"/>
      <c r="Y706" s="529"/>
      <c r="Z706" s="529"/>
      <c r="AA706" s="529"/>
      <c r="AB706" s="529"/>
      <c r="AC706" s="529"/>
      <c r="AD706" s="529"/>
      <c r="AE706" s="529"/>
      <c r="AF706" s="529"/>
      <c r="AG706" s="529"/>
      <c r="AH706" s="529"/>
      <c r="AI706" s="529"/>
      <c r="AJ706" s="529"/>
      <c r="AK706" s="529"/>
      <c r="AL706" s="529"/>
      <c r="AM706" s="533" t="s">
        <v>5161</v>
      </c>
      <c r="AN706" s="533">
        <v>13221.0</v>
      </c>
      <c r="AO706" s="529"/>
      <c r="AP706" s="529"/>
      <c r="AQ706" s="529"/>
      <c r="AR706" s="529"/>
    </row>
    <row r="707" ht="12.75" customHeight="1">
      <c r="A707" s="529"/>
      <c r="B707" s="529"/>
      <c r="C707" s="529"/>
      <c r="D707" s="529"/>
      <c r="E707" s="533" t="s">
        <v>2496</v>
      </c>
      <c r="F707" s="533" t="s">
        <v>2495</v>
      </c>
      <c r="G707" s="529"/>
      <c r="H707" s="529"/>
      <c r="I707" s="529"/>
      <c r="J707" s="529"/>
      <c r="K707" s="529"/>
      <c r="L707" s="529"/>
      <c r="M707" s="529"/>
      <c r="N707" s="529"/>
      <c r="O707" s="529"/>
      <c r="P707" s="529"/>
      <c r="Q707" s="529"/>
      <c r="R707" s="529"/>
      <c r="S707" s="529"/>
      <c r="T707" s="529"/>
      <c r="U707" s="529"/>
      <c r="V707" s="529"/>
      <c r="W707" s="529"/>
      <c r="X707" s="529"/>
      <c r="Y707" s="529"/>
      <c r="Z707" s="529"/>
      <c r="AA707" s="529"/>
      <c r="AB707" s="529"/>
      <c r="AC707" s="529"/>
      <c r="AD707" s="529"/>
      <c r="AE707" s="529"/>
      <c r="AF707" s="529"/>
      <c r="AG707" s="529"/>
      <c r="AH707" s="529"/>
      <c r="AI707" s="529"/>
      <c r="AJ707" s="529"/>
      <c r="AK707" s="529"/>
      <c r="AL707" s="529"/>
      <c r="AM707" s="533" t="s">
        <v>5162</v>
      </c>
      <c r="AN707" s="533">
        <v>13222.0</v>
      </c>
      <c r="AO707" s="529"/>
      <c r="AP707" s="529"/>
      <c r="AQ707" s="529"/>
      <c r="AR707" s="529"/>
    </row>
    <row r="708" ht="12.75" customHeight="1">
      <c r="A708" s="529"/>
      <c r="B708" s="529"/>
      <c r="C708" s="529"/>
      <c r="D708" s="529"/>
      <c r="E708" s="533" t="s">
        <v>2533</v>
      </c>
      <c r="F708" s="533" t="s">
        <v>2532</v>
      </c>
      <c r="G708" s="529"/>
      <c r="H708" s="529"/>
      <c r="I708" s="529"/>
      <c r="J708" s="529"/>
      <c r="K708" s="529"/>
      <c r="L708" s="529"/>
      <c r="M708" s="529"/>
      <c r="N708" s="529"/>
      <c r="O708" s="529"/>
      <c r="P708" s="529"/>
      <c r="Q708" s="529"/>
      <c r="R708" s="529"/>
      <c r="S708" s="529"/>
      <c r="T708" s="529"/>
      <c r="U708" s="529"/>
      <c r="V708" s="529"/>
      <c r="W708" s="529"/>
      <c r="X708" s="529"/>
      <c r="Y708" s="529"/>
      <c r="Z708" s="529"/>
      <c r="AA708" s="529"/>
      <c r="AB708" s="529"/>
      <c r="AC708" s="529"/>
      <c r="AD708" s="529"/>
      <c r="AE708" s="529"/>
      <c r="AF708" s="529"/>
      <c r="AG708" s="529"/>
      <c r="AH708" s="529"/>
      <c r="AI708" s="529"/>
      <c r="AJ708" s="529"/>
      <c r="AK708" s="529"/>
      <c r="AL708" s="529"/>
      <c r="AM708" s="533" t="s">
        <v>5163</v>
      </c>
      <c r="AN708" s="533">
        <v>13223.0</v>
      </c>
      <c r="AO708" s="529"/>
      <c r="AP708" s="529"/>
      <c r="AQ708" s="529"/>
      <c r="AR708" s="529"/>
    </row>
    <row r="709" ht="12.75" customHeight="1">
      <c r="A709" s="529"/>
      <c r="B709" s="529"/>
      <c r="C709" s="529"/>
      <c r="D709" s="529"/>
      <c r="E709" s="533" t="s">
        <v>2569</v>
      </c>
      <c r="F709" s="533" t="s">
        <v>2568</v>
      </c>
      <c r="G709" s="529"/>
      <c r="H709" s="529"/>
      <c r="I709" s="529"/>
      <c r="J709" s="529"/>
      <c r="K709" s="529"/>
      <c r="L709" s="529"/>
      <c r="M709" s="529"/>
      <c r="N709" s="529"/>
      <c r="O709" s="529"/>
      <c r="P709" s="529"/>
      <c r="Q709" s="529"/>
      <c r="R709" s="529"/>
      <c r="S709" s="529"/>
      <c r="T709" s="529"/>
      <c r="U709" s="529"/>
      <c r="V709" s="529"/>
      <c r="W709" s="529"/>
      <c r="X709" s="529"/>
      <c r="Y709" s="529"/>
      <c r="Z709" s="529"/>
      <c r="AA709" s="529"/>
      <c r="AB709" s="529"/>
      <c r="AC709" s="529"/>
      <c r="AD709" s="529"/>
      <c r="AE709" s="529"/>
      <c r="AF709" s="529"/>
      <c r="AG709" s="529"/>
      <c r="AH709" s="529"/>
      <c r="AI709" s="529"/>
      <c r="AJ709" s="529"/>
      <c r="AK709" s="529"/>
      <c r="AL709" s="529"/>
      <c r="AM709" s="533" t="s">
        <v>5164</v>
      </c>
      <c r="AN709" s="533">
        <v>13224.0</v>
      </c>
      <c r="AO709" s="529"/>
      <c r="AP709" s="529"/>
      <c r="AQ709" s="529"/>
      <c r="AR709" s="529"/>
    </row>
    <row r="710" ht="12.75" customHeight="1">
      <c r="A710" s="529"/>
      <c r="B710" s="529"/>
      <c r="C710" s="529"/>
      <c r="D710" s="529"/>
      <c r="E710" s="533" t="s">
        <v>2604</v>
      </c>
      <c r="F710" s="533" t="s">
        <v>2603</v>
      </c>
      <c r="G710" s="529"/>
      <c r="H710" s="529"/>
      <c r="I710" s="529"/>
      <c r="J710" s="529"/>
      <c r="K710" s="529"/>
      <c r="L710" s="529"/>
      <c r="M710" s="529"/>
      <c r="N710" s="529"/>
      <c r="O710" s="529"/>
      <c r="P710" s="529"/>
      <c r="Q710" s="529"/>
      <c r="R710" s="529"/>
      <c r="S710" s="529"/>
      <c r="T710" s="529"/>
      <c r="U710" s="529"/>
      <c r="V710" s="529"/>
      <c r="W710" s="529"/>
      <c r="X710" s="529"/>
      <c r="Y710" s="529"/>
      <c r="Z710" s="529"/>
      <c r="AA710" s="529"/>
      <c r="AB710" s="529"/>
      <c r="AC710" s="529"/>
      <c r="AD710" s="529"/>
      <c r="AE710" s="529"/>
      <c r="AF710" s="529"/>
      <c r="AG710" s="529"/>
      <c r="AH710" s="529"/>
      <c r="AI710" s="529"/>
      <c r="AJ710" s="529"/>
      <c r="AK710" s="529"/>
      <c r="AL710" s="529"/>
      <c r="AM710" s="533" t="s">
        <v>5165</v>
      </c>
      <c r="AN710" s="533">
        <v>13225.0</v>
      </c>
      <c r="AO710" s="529"/>
      <c r="AP710" s="529"/>
      <c r="AQ710" s="529"/>
      <c r="AR710" s="529"/>
    </row>
    <row r="711" ht="12.75" customHeight="1">
      <c r="A711" s="529"/>
      <c r="B711" s="529"/>
      <c r="C711" s="529"/>
      <c r="D711" s="529"/>
      <c r="E711" s="533" t="s">
        <v>2638</v>
      </c>
      <c r="F711" s="533" t="s">
        <v>2637</v>
      </c>
      <c r="G711" s="529"/>
      <c r="H711" s="529"/>
      <c r="I711" s="529"/>
      <c r="J711" s="529"/>
      <c r="K711" s="529"/>
      <c r="L711" s="529"/>
      <c r="M711" s="529"/>
      <c r="N711" s="529"/>
      <c r="O711" s="529"/>
      <c r="P711" s="529"/>
      <c r="Q711" s="529"/>
      <c r="R711" s="529"/>
      <c r="S711" s="529"/>
      <c r="T711" s="529"/>
      <c r="U711" s="529"/>
      <c r="V711" s="529"/>
      <c r="W711" s="529"/>
      <c r="X711" s="529"/>
      <c r="Y711" s="529"/>
      <c r="Z711" s="529"/>
      <c r="AA711" s="529"/>
      <c r="AB711" s="529"/>
      <c r="AC711" s="529"/>
      <c r="AD711" s="529"/>
      <c r="AE711" s="529"/>
      <c r="AF711" s="529"/>
      <c r="AG711" s="529"/>
      <c r="AH711" s="529"/>
      <c r="AI711" s="529"/>
      <c r="AJ711" s="529"/>
      <c r="AK711" s="529"/>
      <c r="AL711" s="529"/>
      <c r="AM711" s="533" t="s">
        <v>5166</v>
      </c>
      <c r="AN711" s="533">
        <v>13227.0</v>
      </c>
      <c r="AO711" s="529"/>
      <c r="AP711" s="529"/>
      <c r="AQ711" s="529"/>
      <c r="AR711" s="529"/>
    </row>
    <row r="712" ht="12.75" customHeight="1">
      <c r="A712" s="529"/>
      <c r="B712" s="529"/>
      <c r="C712" s="529"/>
      <c r="D712" s="529"/>
      <c r="E712" s="533" t="s">
        <v>2669</v>
      </c>
      <c r="F712" s="533" t="s">
        <v>2668</v>
      </c>
      <c r="G712" s="529"/>
      <c r="H712" s="529"/>
      <c r="I712" s="529"/>
      <c r="J712" s="529"/>
      <c r="K712" s="529"/>
      <c r="L712" s="529"/>
      <c r="M712" s="529"/>
      <c r="N712" s="529"/>
      <c r="O712" s="529"/>
      <c r="P712" s="529"/>
      <c r="Q712" s="529"/>
      <c r="R712" s="529"/>
      <c r="S712" s="529"/>
      <c r="T712" s="529"/>
      <c r="U712" s="529"/>
      <c r="V712" s="529"/>
      <c r="W712" s="529"/>
      <c r="X712" s="529"/>
      <c r="Y712" s="529"/>
      <c r="Z712" s="529"/>
      <c r="AA712" s="529"/>
      <c r="AB712" s="529"/>
      <c r="AC712" s="529"/>
      <c r="AD712" s="529"/>
      <c r="AE712" s="529"/>
      <c r="AF712" s="529"/>
      <c r="AG712" s="529"/>
      <c r="AH712" s="529"/>
      <c r="AI712" s="529"/>
      <c r="AJ712" s="529"/>
      <c r="AK712" s="529"/>
      <c r="AL712" s="529"/>
      <c r="AM712" s="533" t="s">
        <v>5167</v>
      </c>
      <c r="AN712" s="533">
        <v>13228.0</v>
      </c>
      <c r="AO712" s="529"/>
      <c r="AP712" s="529"/>
      <c r="AQ712" s="529"/>
      <c r="AR712" s="529"/>
    </row>
    <row r="713" ht="12.75" customHeight="1">
      <c r="A713" s="529"/>
      <c r="B713" s="529"/>
      <c r="C713" s="529"/>
      <c r="D713" s="529"/>
      <c r="E713" s="533" t="s">
        <v>2701</v>
      </c>
      <c r="F713" s="533" t="s">
        <v>2700</v>
      </c>
      <c r="G713" s="529"/>
      <c r="H713" s="529"/>
      <c r="I713" s="529"/>
      <c r="J713" s="529"/>
      <c r="K713" s="529"/>
      <c r="L713" s="529"/>
      <c r="M713" s="529"/>
      <c r="N713" s="529"/>
      <c r="O713" s="529"/>
      <c r="P713" s="529"/>
      <c r="Q713" s="529"/>
      <c r="R713" s="529"/>
      <c r="S713" s="529"/>
      <c r="T713" s="529"/>
      <c r="U713" s="529"/>
      <c r="V713" s="529"/>
      <c r="W713" s="529"/>
      <c r="X713" s="529"/>
      <c r="Y713" s="529"/>
      <c r="Z713" s="529"/>
      <c r="AA713" s="529"/>
      <c r="AB713" s="529"/>
      <c r="AC713" s="529"/>
      <c r="AD713" s="529"/>
      <c r="AE713" s="529"/>
      <c r="AF713" s="529"/>
      <c r="AG713" s="529"/>
      <c r="AH713" s="529"/>
      <c r="AI713" s="529"/>
      <c r="AJ713" s="529"/>
      <c r="AK713" s="529"/>
      <c r="AL713" s="529"/>
      <c r="AM713" s="533" t="s">
        <v>5168</v>
      </c>
      <c r="AN713" s="533">
        <v>13229.0</v>
      </c>
      <c r="AO713" s="529"/>
      <c r="AP713" s="529"/>
      <c r="AQ713" s="529"/>
      <c r="AR713" s="529"/>
    </row>
    <row r="714" ht="12.75" customHeight="1">
      <c r="A714" s="529"/>
      <c r="B714" s="529"/>
      <c r="C714" s="529"/>
      <c r="D714" s="529"/>
      <c r="E714" s="533" t="s">
        <v>5169</v>
      </c>
      <c r="F714" s="533" t="s">
        <v>5170</v>
      </c>
      <c r="G714" s="529"/>
      <c r="H714" s="529"/>
      <c r="I714" s="529"/>
      <c r="J714" s="529"/>
      <c r="K714" s="529"/>
      <c r="L714" s="529"/>
      <c r="M714" s="529"/>
      <c r="N714" s="529"/>
      <c r="O714" s="529"/>
      <c r="P714" s="529"/>
      <c r="Q714" s="529"/>
      <c r="R714" s="529"/>
      <c r="S714" s="529"/>
      <c r="T714" s="529"/>
      <c r="U714" s="529"/>
      <c r="V714" s="529"/>
      <c r="W714" s="529"/>
      <c r="X714" s="529"/>
      <c r="Y714" s="529"/>
      <c r="Z714" s="529"/>
      <c r="AA714" s="529"/>
      <c r="AB714" s="529"/>
      <c r="AC714" s="529"/>
      <c r="AD714" s="529"/>
      <c r="AE714" s="529"/>
      <c r="AF714" s="529"/>
      <c r="AG714" s="529"/>
      <c r="AH714" s="529"/>
      <c r="AI714" s="529"/>
      <c r="AJ714" s="529"/>
      <c r="AK714" s="529"/>
      <c r="AL714" s="529"/>
      <c r="AM714" s="533" t="s">
        <v>5171</v>
      </c>
      <c r="AN714" s="533">
        <v>13303.0</v>
      </c>
      <c r="AO714" s="529"/>
      <c r="AP714" s="529"/>
      <c r="AQ714" s="529"/>
      <c r="AR714" s="529"/>
    </row>
    <row r="715" ht="12.75" customHeight="1">
      <c r="A715" s="529"/>
      <c r="B715" s="529"/>
      <c r="C715" s="529"/>
      <c r="D715" s="529"/>
      <c r="E715" s="533" t="s">
        <v>5172</v>
      </c>
      <c r="F715" s="533" t="s">
        <v>5173</v>
      </c>
      <c r="G715" s="529"/>
      <c r="H715" s="529"/>
      <c r="I715" s="529"/>
      <c r="J715" s="529"/>
      <c r="K715" s="529"/>
      <c r="L715" s="529"/>
      <c r="M715" s="529"/>
      <c r="N715" s="529"/>
      <c r="O715" s="529"/>
      <c r="P715" s="529"/>
      <c r="Q715" s="529"/>
      <c r="R715" s="529"/>
      <c r="S715" s="529"/>
      <c r="T715" s="529"/>
      <c r="U715" s="529"/>
      <c r="V715" s="529"/>
      <c r="W715" s="529"/>
      <c r="X715" s="529"/>
      <c r="Y715" s="529"/>
      <c r="Z715" s="529"/>
      <c r="AA715" s="529"/>
      <c r="AB715" s="529"/>
      <c r="AC715" s="529"/>
      <c r="AD715" s="529"/>
      <c r="AE715" s="529"/>
      <c r="AF715" s="529"/>
      <c r="AG715" s="529"/>
      <c r="AH715" s="529"/>
      <c r="AI715" s="529"/>
      <c r="AJ715" s="529"/>
      <c r="AK715" s="529"/>
      <c r="AL715" s="529"/>
      <c r="AM715" s="533" t="s">
        <v>5174</v>
      </c>
      <c r="AN715" s="533">
        <v>13305.0</v>
      </c>
      <c r="AO715" s="529"/>
      <c r="AP715" s="529"/>
      <c r="AQ715" s="529"/>
      <c r="AR715" s="529"/>
    </row>
    <row r="716" ht="12.75" customHeight="1">
      <c r="A716" s="529"/>
      <c r="B716" s="529"/>
      <c r="C716" s="529"/>
      <c r="D716" s="529"/>
      <c r="E716" s="533" t="s">
        <v>5175</v>
      </c>
      <c r="F716" s="533" t="s">
        <v>5176</v>
      </c>
      <c r="G716" s="529"/>
      <c r="H716" s="529"/>
      <c r="I716" s="529"/>
      <c r="J716" s="529"/>
      <c r="K716" s="529"/>
      <c r="L716" s="529"/>
      <c r="M716" s="529"/>
      <c r="N716" s="529"/>
      <c r="O716" s="529"/>
      <c r="P716" s="529"/>
      <c r="Q716" s="529"/>
      <c r="R716" s="529"/>
      <c r="S716" s="529"/>
      <c r="T716" s="529"/>
      <c r="U716" s="529"/>
      <c r="V716" s="529"/>
      <c r="W716" s="529"/>
      <c r="X716" s="529"/>
      <c r="Y716" s="529"/>
      <c r="Z716" s="529"/>
      <c r="AA716" s="529"/>
      <c r="AB716" s="529"/>
      <c r="AC716" s="529"/>
      <c r="AD716" s="529"/>
      <c r="AE716" s="529"/>
      <c r="AF716" s="529"/>
      <c r="AG716" s="529"/>
      <c r="AH716" s="529"/>
      <c r="AI716" s="529"/>
      <c r="AJ716" s="529"/>
      <c r="AK716" s="529"/>
      <c r="AL716" s="529"/>
      <c r="AM716" s="533" t="s">
        <v>5177</v>
      </c>
      <c r="AN716" s="533">
        <v>13307.0</v>
      </c>
      <c r="AO716" s="529"/>
      <c r="AP716" s="529"/>
      <c r="AQ716" s="529"/>
      <c r="AR716" s="529"/>
    </row>
    <row r="717" ht="12.75" customHeight="1">
      <c r="A717" s="529"/>
      <c r="B717" s="529"/>
      <c r="C717" s="529"/>
      <c r="D717" s="529"/>
      <c r="E717" s="533" t="s">
        <v>5178</v>
      </c>
      <c r="F717" s="533" t="s">
        <v>5179</v>
      </c>
      <c r="G717" s="529"/>
      <c r="H717" s="529"/>
      <c r="I717" s="529"/>
      <c r="J717" s="529"/>
      <c r="K717" s="529"/>
      <c r="L717" s="529"/>
      <c r="M717" s="529"/>
      <c r="N717" s="529"/>
      <c r="O717" s="529"/>
      <c r="P717" s="529"/>
      <c r="Q717" s="529"/>
      <c r="R717" s="529"/>
      <c r="S717" s="529"/>
      <c r="T717" s="529"/>
      <c r="U717" s="529"/>
      <c r="V717" s="529"/>
      <c r="W717" s="529"/>
      <c r="X717" s="529"/>
      <c r="Y717" s="529"/>
      <c r="Z717" s="529"/>
      <c r="AA717" s="529"/>
      <c r="AB717" s="529"/>
      <c r="AC717" s="529"/>
      <c r="AD717" s="529"/>
      <c r="AE717" s="529"/>
      <c r="AF717" s="529"/>
      <c r="AG717" s="529"/>
      <c r="AH717" s="529"/>
      <c r="AI717" s="529"/>
      <c r="AJ717" s="529"/>
      <c r="AK717" s="529"/>
      <c r="AL717" s="529"/>
      <c r="AM717" s="533" t="s">
        <v>5180</v>
      </c>
      <c r="AN717" s="533">
        <v>13308.0</v>
      </c>
      <c r="AO717" s="529"/>
      <c r="AP717" s="529"/>
      <c r="AQ717" s="529"/>
      <c r="AR717" s="529"/>
    </row>
    <row r="718" ht="12.75" customHeight="1">
      <c r="A718" s="529"/>
      <c r="B718" s="529"/>
      <c r="C718" s="529"/>
      <c r="D718" s="529"/>
      <c r="E718" s="533" t="s">
        <v>5181</v>
      </c>
      <c r="F718" s="533" t="s">
        <v>5182</v>
      </c>
      <c r="G718" s="529"/>
      <c r="H718" s="529"/>
      <c r="I718" s="529"/>
      <c r="J718" s="529"/>
      <c r="K718" s="529"/>
      <c r="L718" s="529"/>
      <c r="M718" s="529"/>
      <c r="N718" s="529"/>
      <c r="O718" s="529"/>
      <c r="P718" s="529"/>
      <c r="Q718" s="529"/>
      <c r="R718" s="529"/>
      <c r="S718" s="529"/>
      <c r="T718" s="529"/>
      <c r="U718" s="529"/>
      <c r="V718" s="529"/>
      <c r="W718" s="529"/>
      <c r="X718" s="529"/>
      <c r="Y718" s="529"/>
      <c r="Z718" s="529"/>
      <c r="AA718" s="529"/>
      <c r="AB718" s="529"/>
      <c r="AC718" s="529"/>
      <c r="AD718" s="529"/>
      <c r="AE718" s="529"/>
      <c r="AF718" s="529"/>
      <c r="AG718" s="529"/>
      <c r="AH718" s="529"/>
      <c r="AI718" s="529"/>
      <c r="AJ718" s="529"/>
      <c r="AK718" s="529"/>
      <c r="AL718" s="529"/>
      <c r="AM718" s="533" t="s">
        <v>5183</v>
      </c>
      <c r="AN718" s="533">
        <v>13361.0</v>
      </c>
      <c r="AO718" s="529"/>
      <c r="AP718" s="529"/>
      <c r="AQ718" s="529"/>
      <c r="AR718" s="529"/>
    </row>
    <row r="719" ht="12.75" customHeight="1">
      <c r="A719" s="529"/>
      <c r="B719" s="529"/>
      <c r="C719" s="529"/>
      <c r="D719" s="529"/>
      <c r="E719" s="533" t="s">
        <v>5184</v>
      </c>
      <c r="F719" s="533" t="s">
        <v>5185</v>
      </c>
      <c r="G719" s="529"/>
      <c r="H719" s="529"/>
      <c r="I719" s="529"/>
      <c r="J719" s="529"/>
      <c r="K719" s="529"/>
      <c r="L719" s="529"/>
      <c r="M719" s="529"/>
      <c r="N719" s="529"/>
      <c r="O719" s="529"/>
      <c r="P719" s="529"/>
      <c r="Q719" s="529"/>
      <c r="R719" s="529"/>
      <c r="S719" s="529"/>
      <c r="T719" s="529"/>
      <c r="U719" s="529"/>
      <c r="V719" s="529"/>
      <c r="W719" s="529"/>
      <c r="X719" s="529"/>
      <c r="Y719" s="529"/>
      <c r="Z719" s="529"/>
      <c r="AA719" s="529"/>
      <c r="AB719" s="529"/>
      <c r="AC719" s="529"/>
      <c r="AD719" s="529"/>
      <c r="AE719" s="529"/>
      <c r="AF719" s="529"/>
      <c r="AG719" s="529"/>
      <c r="AH719" s="529"/>
      <c r="AI719" s="529"/>
      <c r="AJ719" s="529"/>
      <c r="AK719" s="529"/>
      <c r="AL719" s="529"/>
      <c r="AM719" s="533" t="s">
        <v>5186</v>
      </c>
      <c r="AN719" s="533">
        <v>13362.0</v>
      </c>
      <c r="AO719" s="529"/>
      <c r="AP719" s="529"/>
      <c r="AQ719" s="529"/>
      <c r="AR719" s="529"/>
    </row>
    <row r="720" ht="12.75" customHeight="1">
      <c r="A720" s="529"/>
      <c r="B720" s="529"/>
      <c r="C720" s="529"/>
      <c r="D720" s="529"/>
      <c r="E720" s="533" t="s">
        <v>2731</v>
      </c>
      <c r="F720" s="533" t="s">
        <v>2730</v>
      </c>
      <c r="G720" s="529"/>
      <c r="H720" s="529"/>
      <c r="I720" s="529"/>
      <c r="J720" s="529"/>
      <c r="K720" s="529"/>
      <c r="L720" s="529"/>
      <c r="M720" s="529"/>
      <c r="N720" s="529"/>
      <c r="O720" s="529"/>
      <c r="P720" s="529"/>
      <c r="Q720" s="529"/>
      <c r="R720" s="529"/>
      <c r="S720" s="529"/>
      <c r="T720" s="529"/>
      <c r="U720" s="529"/>
      <c r="V720" s="529"/>
      <c r="W720" s="529"/>
      <c r="X720" s="529"/>
      <c r="Y720" s="529"/>
      <c r="Z720" s="529"/>
      <c r="AA720" s="529"/>
      <c r="AB720" s="529"/>
      <c r="AC720" s="529"/>
      <c r="AD720" s="529"/>
      <c r="AE720" s="529"/>
      <c r="AF720" s="529"/>
      <c r="AG720" s="529"/>
      <c r="AH720" s="529"/>
      <c r="AI720" s="529"/>
      <c r="AJ720" s="529"/>
      <c r="AK720" s="529"/>
      <c r="AL720" s="529"/>
      <c r="AM720" s="533" t="s">
        <v>5187</v>
      </c>
      <c r="AN720" s="533">
        <v>13363.0</v>
      </c>
      <c r="AO720" s="529"/>
      <c r="AP720" s="529"/>
      <c r="AQ720" s="529"/>
      <c r="AR720" s="529"/>
    </row>
    <row r="721" ht="12.75" customHeight="1">
      <c r="A721" s="529"/>
      <c r="B721" s="529"/>
      <c r="C721" s="529"/>
      <c r="D721" s="529"/>
      <c r="E721" s="533" t="s">
        <v>2760</v>
      </c>
      <c r="F721" s="533" t="s">
        <v>2759</v>
      </c>
      <c r="G721" s="529"/>
      <c r="H721" s="529"/>
      <c r="I721" s="529"/>
      <c r="J721" s="529"/>
      <c r="K721" s="529"/>
      <c r="L721" s="529"/>
      <c r="M721" s="529"/>
      <c r="N721" s="529"/>
      <c r="O721" s="529"/>
      <c r="P721" s="529"/>
      <c r="Q721" s="529"/>
      <c r="R721" s="529"/>
      <c r="S721" s="529"/>
      <c r="T721" s="529"/>
      <c r="U721" s="529"/>
      <c r="V721" s="529"/>
      <c r="W721" s="529"/>
      <c r="X721" s="529"/>
      <c r="Y721" s="529"/>
      <c r="Z721" s="529"/>
      <c r="AA721" s="529"/>
      <c r="AB721" s="529"/>
      <c r="AC721" s="529"/>
      <c r="AD721" s="529"/>
      <c r="AE721" s="529"/>
      <c r="AF721" s="529"/>
      <c r="AG721" s="529"/>
      <c r="AH721" s="529"/>
      <c r="AI721" s="529"/>
      <c r="AJ721" s="529"/>
      <c r="AK721" s="529"/>
      <c r="AL721" s="529"/>
      <c r="AM721" s="533" t="s">
        <v>5188</v>
      </c>
      <c r="AN721" s="533">
        <v>13364.0</v>
      </c>
      <c r="AO721" s="529"/>
      <c r="AP721" s="529"/>
      <c r="AQ721" s="529"/>
      <c r="AR721" s="529"/>
    </row>
    <row r="722" ht="12.75" customHeight="1">
      <c r="A722" s="529"/>
      <c r="B722" s="529"/>
      <c r="C722" s="529"/>
      <c r="D722" s="529"/>
      <c r="E722" s="533" t="s">
        <v>5189</v>
      </c>
      <c r="F722" s="533" t="s">
        <v>5190</v>
      </c>
      <c r="G722" s="529"/>
      <c r="H722" s="529"/>
      <c r="I722" s="529"/>
      <c r="J722" s="529"/>
      <c r="K722" s="529"/>
      <c r="L722" s="529"/>
      <c r="M722" s="529"/>
      <c r="N722" s="529"/>
      <c r="O722" s="529"/>
      <c r="P722" s="529"/>
      <c r="Q722" s="529"/>
      <c r="R722" s="529"/>
      <c r="S722" s="529"/>
      <c r="T722" s="529"/>
      <c r="U722" s="529"/>
      <c r="V722" s="529"/>
      <c r="W722" s="529"/>
      <c r="X722" s="529"/>
      <c r="Y722" s="529"/>
      <c r="Z722" s="529"/>
      <c r="AA722" s="529"/>
      <c r="AB722" s="529"/>
      <c r="AC722" s="529"/>
      <c r="AD722" s="529"/>
      <c r="AE722" s="529"/>
      <c r="AF722" s="529"/>
      <c r="AG722" s="529"/>
      <c r="AH722" s="529"/>
      <c r="AI722" s="529"/>
      <c r="AJ722" s="529"/>
      <c r="AK722" s="529"/>
      <c r="AL722" s="529"/>
      <c r="AM722" s="533" t="s">
        <v>5191</v>
      </c>
      <c r="AN722" s="533">
        <v>13381.0</v>
      </c>
      <c r="AO722" s="529"/>
      <c r="AP722" s="529"/>
      <c r="AQ722" s="529"/>
      <c r="AR722" s="529"/>
    </row>
    <row r="723" ht="12.75" customHeight="1">
      <c r="A723" s="529"/>
      <c r="B723" s="529"/>
      <c r="C723" s="529"/>
      <c r="D723" s="529"/>
      <c r="E723" s="533" t="s">
        <v>5192</v>
      </c>
      <c r="F723" s="533" t="s">
        <v>5193</v>
      </c>
      <c r="G723" s="529"/>
      <c r="H723" s="529"/>
      <c r="I723" s="529"/>
      <c r="J723" s="529"/>
      <c r="K723" s="529"/>
      <c r="L723" s="529"/>
      <c r="M723" s="529"/>
      <c r="N723" s="529"/>
      <c r="O723" s="529"/>
      <c r="P723" s="529"/>
      <c r="Q723" s="529"/>
      <c r="R723" s="529"/>
      <c r="S723" s="529"/>
      <c r="T723" s="529"/>
      <c r="U723" s="529"/>
      <c r="V723" s="529"/>
      <c r="W723" s="529"/>
      <c r="X723" s="529"/>
      <c r="Y723" s="529"/>
      <c r="Z723" s="529"/>
      <c r="AA723" s="529"/>
      <c r="AB723" s="529"/>
      <c r="AC723" s="529"/>
      <c r="AD723" s="529"/>
      <c r="AE723" s="529"/>
      <c r="AF723" s="529"/>
      <c r="AG723" s="529"/>
      <c r="AH723" s="529"/>
      <c r="AI723" s="529"/>
      <c r="AJ723" s="529"/>
      <c r="AK723" s="529"/>
      <c r="AL723" s="529"/>
      <c r="AM723" s="533" t="s">
        <v>5194</v>
      </c>
      <c r="AN723" s="533">
        <v>13382.0</v>
      </c>
      <c r="AO723" s="529"/>
      <c r="AP723" s="529"/>
      <c r="AQ723" s="529"/>
      <c r="AR723" s="529"/>
    </row>
    <row r="724" ht="12.75" customHeight="1">
      <c r="A724" s="529"/>
      <c r="B724" s="529"/>
      <c r="C724" s="529"/>
      <c r="D724" s="529"/>
      <c r="E724" s="533" t="s">
        <v>5195</v>
      </c>
      <c r="F724" s="533" t="s">
        <v>5196</v>
      </c>
      <c r="G724" s="529"/>
      <c r="H724" s="529"/>
      <c r="I724" s="529"/>
      <c r="J724" s="529"/>
      <c r="K724" s="529"/>
      <c r="L724" s="529"/>
      <c r="M724" s="529"/>
      <c r="N724" s="529"/>
      <c r="O724" s="529"/>
      <c r="P724" s="529"/>
      <c r="Q724" s="529"/>
      <c r="R724" s="529"/>
      <c r="S724" s="529"/>
      <c r="T724" s="529"/>
      <c r="U724" s="529"/>
      <c r="V724" s="529"/>
      <c r="W724" s="529"/>
      <c r="X724" s="529"/>
      <c r="Y724" s="529"/>
      <c r="Z724" s="529"/>
      <c r="AA724" s="529"/>
      <c r="AB724" s="529"/>
      <c r="AC724" s="529"/>
      <c r="AD724" s="529"/>
      <c r="AE724" s="529"/>
      <c r="AF724" s="529"/>
      <c r="AG724" s="529"/>
      <c r="AH724" s="529"/>
      <c r="AI724" s="529"/>
      <c r="AJ724" s="529"/>
      <c r="AK724" s="529"/>
      <c r="AL724" s="529"/>
      <c r="AM724" s="533" t="s">
        <v>5197</v>
      </c>
      <c r="AN724" s="533">
        <v>13401.0</v>
      </c>
      <c r="AO724" s="529"/>
      <c r="AP724" s="529"/>
      <c r="AQ724" s="529"/>
      <c r="AR724" s="529"/>
    </row>
    <row r="725" ht="12.75" customHeight="1">
      <c r="A725" s="529"/>
      <c r="B725" s="529"/>
      <c r="C725" s="529"/>
      <c r="D725" s="529"/>
      <c r="E725" s="533" t="s">
        <v>5198</v>
      </c>
      <c r="F725" s="533" t="s">
        <v>5199</v>
      </c>
      <c r="G725" s="529"/>
      <c r="H725" s="529"/>
      <c r="I725" s="529"/>
      <c r="J725" s="529"/>
      <c r="K725" s="529"/>
      <c r="L725" s="529"/>
      <c r="M725" s="529"/>
      <c r="N725" s="529"/>
      <c r="O725" s="529"/>
      <c r="P725" s="529"/>
      <c r="Q725" s="529"/>
      <c r="R725" s="529"/>
      <c r="S725" s="529"/>
      <c r="T725" s="529"/>
      <c r="U725" s="529"/>
      <c r="V725" s="529"/>
      <c r="W725" s="529"/>
      <c r="X725" s="529"/>
      <c r="Y725" s="529"/>
      <c r="Z725" s="529"/>
      <c r="AA725" s="529"/>
      <c r="AB725" s="529"/>
      <c r="AC725" s="529"/>
      <c r="AD725" s="529"/>
      <c r="AE725" s="529"/>
      <c r="AF725" s="529"/>
      <c r="AG725" s="529"/>
      <c r="AH725" s="529"/>
      <c r="AI725" s="529"/>
      <c r="AJ725" s="529"/>
      <c r="AK725" s="529"/>
      <c r="AL725" s="529"/>
      <c r="AM725" s="533" t="s">
        <v>5200</v>
      </c>
      <c r="AN725" s="533">
        <v>13402.0</v>
      </c>
      <c r="AO725" s="529"/>
      <c r="AP725" s="529"/>
      <c r="AQ725" s="529"/>
      <c r="AR725" s="529"/>
    </row>
    <row r="726" ht="12.75" customHeight="1">
      <c r="A726" s="529"/>
      <c r="B726" s="529"/>
      <c r="C726" s="529"/>
      <c r="D726" s="529"/>
      <c r="E726" s="533" t="s">
        <v>2784</v>
      </c>
      <c r="F726" s="533" t="s">
        <v>2783</v>
      </c>
      <c r="G726" s="529"/>
      <c r="H726" s="529"/>
      <c r="I726" s="529"/>
      <c r="J726" s="529"/>
      <c r="K726" s="529"/>
      <c r="L726" s="529"/>
      <c r="M726" s="529"/>
      <c r="N726" s="529"/>
      <c r="O726" s="529"/>
      <c r="P726" s="529"/>
      <c r="Q726" s="529"/>
      <c r="R726" s="529"/>
      <c r="S726" s="529"/>
      <c r="T726" s="529"/>
      <c r="U726" s="529"/>
      <c r="V726" s="529"/>
      <c r="W726" s="529"/>
      <c r="X726" s="529"/>
      <c r="Y726" s="529"/>
      <c r="Z726" s="529"/>
      <c r="AA726" s="529"/>
      <c r="AB726" s="529"/>
      <c r="AC726" s="529"/>
      <c r="AD726" s="529"/>
      <c r="AE726" s="529"/>
      <c r="AF726" s="529"/>
      <c r="AG726" s="529"/>
      <c r="AH726" s="529"/>
      <c r="AI726" s="529"/>
      <c r="AJ726" s="529"/>
      <c r="AK726" s="529"/>
      <c r="AL726" s="529"/>
      <c r="AM726" s="533" t="s">
        <v>5201</v>
      </c>
      <c r="AN726" s="533">
        <v>13421.0</v>
      </c>
      <c r="AO726" s="529"/>
      <c r="AP726" s="529"/>
      <c r="AQ726" s="529"/>
      <c r="AR726" s="529"/>
    </row>
    <row r="727" ht="12.75" customHeight="1">
      <c r="A727" s="529"/>
      <c r="B727" s="529"/>
      <c r="C727" s="529"/>
      <c r="D727" s="529"/>
      <c r="E727" s="533" t="s">
        <v>5202</v>
      </c>
      <c r="F727" s="533" t="s">
        <v>5203</v>
      </c>
      <c r="G727" s="529"/>
      <c r="H727" s="529"/>
      <c r="I727" s="529"/>
      <c r="J727" s="529"/>
      <c r="K727" s="529"/>
      <c r="L727" s="529"/>
      <c r="M727" s="529"/>
      <c r="N727" s="529"/>
      <c r="O727" s="529"/>
      <c r="P727" s="529"/>
      <c r="Q727" s="529"/>
      <c r="R727" s="529"/>
      <c r="S727" s="529"/>
      <c r="T727" s="529"/>
      <c r="U727" s="529"/>
      <c r="V727" s="529"/>
      <c r="W727" s="529"/>
      <c r="X727" s="529"/>
      <c r="Y727" s="529"/>
      <c r="Z727" s="529"/>
      <c r="AA727" s="529"/>
      <c r="AB727" s="529"/>
      <c r="AC727" s="529"/>
      <c r="AD727" s="529"/>
      <c r="AE727" s="529"/>
      <c r="AF727" s="529"/>
      <c r="AG727" s="529"/>
      <c r="AH727" s="529"/>
      <c r="AI727" s="529"/>
      <c r="AJ727" s="529"/>
      <c r="AK727" s="529"/>
      <c r="AL727" s="529"/>
      <c r="AM727" s="533" t="s">
        <v>5204</v>
      </c>
      <c r="AN727" s="533">
        <v>14101.0</v>
      </c>
      <c r="AO727" s="529"/>
      <c r="AP727" s="529"/>
      <c r="AQ727" s="529"/>
      <c r="AR727" s="529"/>
    </row>
    <row r="728" ht="12.75" customHeight="1">
      <c r="A728" s="529"/>
      <c r="B728" s="529"/>
      <c r="C728" s="529"/>
      <c r="D728" s="529"/>
      <c r="E728" s="533" t="s">
        <v>5205</v>
      </c>
      <c r="F728" s="533" t="s">
        <v>5206</v>
      </c>
      <c r="G728" s="529"/>
      <c r="H728" s="529"/>
      <c r="I728" s="529"/>
      <c r="J728" s="529"/>
      <c r="K728" s="529"/>
      <c r="L728" s="529"/>
      <c r="M728" s="529"/>
      <c r="N728" s="529"/>
      <c r="O728" s="529"/>
      <c r="P728" s="529"/>
      <c r="Q728" s="529"/>
      <c r="R728" s="529"/>
      <c r="S728" s="529"/>
      <c r="T728" s="529"/>
      <c r="U728" s="529"/>
      <c r="V728" s="529"/>
      <c r="W728" s="529"/>
      <c r="X728" s="529"/>
      <c r="Y728" s="529"/>
      <c r="Z728" s="529"/>
      <c r="AA728" s="529"/>
      <c r="AB728" s="529"/>
      <c r="AC728" s="529"/>
      <c r="AD728" s="529"/>
      <c r="AE728" s="529"/>
      <c r="AF728" s="529"/>
      <c r="AG728" s="529"/>
      <c r="AH728" s="529"/>
      <c r="AI728" s="529"/>
      <c r="AJ728" s="529"/>
      <c r="AK728" s="529"/>
      <c r="AL728" s="529"/>
      <c r="AM728" s="533" t="s">
        <v>5207</v>
      </c>
      <c r="AN728" s="533">
        <v>14102.0</v>
      </c>
      <c r="AO728" s="529"/>
      <c r="AP728" s="529"/>
      <c r="AQ728" s="529"/>
      <c r="AR728" s="529"/>
    </row>
    <row r="729" ht="12.75" customHeight="1">
      <c r="A729" s="529"/>
      <c r="B729" s="529"/>
      <c r="C729" s="529"/>
      <c r="D729" s="529"/>
      <c r="E729" s="533" t="s">
        <v>5208</v>
      </c>
      <c r="F729" s="533" t="s">
        <v>5209</v>
      </c>
      <c r="G729" s="529"/>
      <c r="H729" s="529"/>
      <c r="I729" s="529"/>
      <c r="J729" s="529"/>
      <c r="K729" s="529"/>
      <c r="L729" s="529"/>
      <c r="M729" s="529"/>
      <c r="N729" s="529"/>
      <c r="O729" s="529"/>
      <c r="P729" s="529"/>
      <c r="Q729" s="529"/>
      <c r="R729" s="529"/>
      <c r="S729" s="529"/>
      <c r="T729" s="529"/>
      <c r="U729" s="529"/>
      <c r="V729" s="529"/>
      <c r="W729" s="529"/>
      <c r="X729" s="529"/>
      <c r="Y729" s="529"/>
      <c r="Z729" s="529"/>
      <c r="AA729" s="529"/>
      <c r="AB729" s="529"/>
      <c r="AC729" s="529"/>
      <c r="AD729" s="529"/>
      <c r="AE729" s="529"/>
      <c r="AF729" s="529"/>
      <c r="AG729" s="529"/>
      <c r="AH729" s="529"/>
      <c r="AI729" s="529"/>
      <c r="AJ729" s="529"/>
      <c r="AK729" s="529"/>
      <c r="AL729" s="529"/>
      <c r="AM729" s="533" t="s">
        <v>5210</v>
      </c>
      <c r="AN729" s="533">
        <v>14103.0</v>
      </c>
      <c r="AO729" s="529"/>
      <c r="AP729" s="529"/>
      <c r="AQ729" s="529"/>
      <c r="AR729" s="529"/>
    </row>
    <row r="730" ht="12.75" customHeight="1">
      <c r="A730" s="529"/>
      <c r="B730" s="529"/>
      <c r="C730" s="529"/>
      <c r="D730" s="529"/>
      <c r="E730" s="533" t="s">
        <v>5211</v>
      </c>
      <c r="F730" s="533" t="s">
        <v>5212</v>
      </c>
      <c r="G730" s="529"/>
      <c r="H730" s="529"/>
      <c r="I730" s="529"/>
      <c r="J730" s="529"/>
      <c r="K730" s="529"/>
      <c r="L730" s="529"/>
      <c r="M730" s="529"/>
      <c r="N730" s="529"/>
      <c r="O730" s="529"/>
      <c r="P730" s="529"/>
      <c r="Q730" s="529"/>
      <c r="R730" s="529"/>
      <c r="S730" s="529"/>
      <c r="T730" s="529"/>
      <c r="U730" s="529"/>
      <c r="V730" s="529"/>
      <c r="W730" s="529"/>
      <c r="X730" s="529"/>
      <c r="Y730" s="529"/>
      <c r="Z730" s="529"/>
      <c r="AA730" s="529"/>
      <c r="AB730" s="529"/>
      <c r="AC730" s="529"/>
      <c r="AD730" s="529"/>
      <c r="AE730" s="529"/>
      <c r="AF730" s="529"/>
      <c r="AG730" s="529"/>
      <c r="AH730" s="529"/>
      <c r="AI730" s="529"/>
      <c r="AJ730" s="529"/>
      <c r="AK730" s="529"/>
      <c r="AL730" s="529"/>
      <c r="AM730" s="533" t="s">
        <v>5213</v>
      </c>
      <c r="AN730" s="533">
        <v>14104.0</v>
      </c>
      <c r="AO730" s="529"/>
      <c r="AP730" s="529"/>
      <c r="AQ730" s="529"/>
      <c r="AR730" s="529"/>
    </row>
    <row r="731" ht="12.75" customHeight="1">
      <c r="A731" s="529"/>
      <c r="B731" s="529"/>
      <c r="C731" s="529"/>
      <c r="D731" s="529"/>
      <c r="E731" s="533" t="s">
        <v>5214</v>
      </c>
      <c r="F731" s="533" t="s">
        <v>5215</v>
      </c>
      <c r="G731" s="529"/>
      <c r="H731" s="529"/>
      <c r="I731" s="529"/>
      <c r="J731" s="529"/>
      <c r="K731" s="529"/>
      <c r="L731" s="529"/>
      <c r="M731" s="529"/>
      <c r="N731" s="529"/>
      <c r="O731" s="529"/>
      <c r="P731" s="529"/>
      <c r="Q731" s="529"/>
      <c r="R731" s="529"/>
      <c r="S731" s="529"/>
      <c r="T731" s="529"/>
      <c r="U731" s="529"/>
      <c r="V731" s="529"/>
      <c r="W731" s="529"/>
      <c r="X731" s="529"/>
      <c r="Y731" s="529"/>
      <c r="Z731" s="529"/>
      <c r="AA731" s="529"/>
      <c r="AB731" s="529"/>
      <c r="AC731" s="529"/>
      <c r="AD731" s="529"/>
      <c r="AE731" s="529"/>
      <c r="AF731" s="529"/>
      <c r="AG731" s="529"/>
      <c r="AH731" s="529"/>
      <c r="AI731" s="529"/>
      <c r="AJ731" s="529"/>
      <c r="AK731" s="529"/>
      <c r="AL731" s="529"/>
      <c r="AM731" s="533" t="s">
        <v>5216</v>
      </c>
      <c r="AN731" s="533">
        <v>14105.0</v>
      </c>
      <c r="AO731" s="529"/>
      <c r="AP731" s="529"/>
      <c r="AQ731" s="529"/>
      <c r="AR731" s="529"/>
    </row>
    <row r="732" ht="12.75" customHeight="1">
      <c r="A732" s="529"/>
      <c r="B732" s="529"/>
      <c r="C732" s="529"/>
      <c r="D732" s="529"/>
      <c r="E732" s="533" t="s">
        <v>5217</v>
      </c>
      <c r="F732" s="533" t="s">
        <v>5218</v>
      </c>
      <c r="G732" s="529"/>
      <c r="H732" s="529"/>
      <c r="I732" s="529"/>
      <c r="J732" s="529"/>
      <c r="K732" s="529"/>
      <c r="L732" s="529"/>
      <c r="M732" s="529"/>
      <c r="N732" s="529"/>
      <c r="O732" s="529"/>
      <c r="P732" s="529"/>
      <c r="Q732" s="529"/>
      <c r="R732" s="529"/>
      <c r="S732" s="529"/>
      <c r="T732" s="529"/>
      <c r="U732" s="529"/>
      <c r="V732" s="529"/>
      <c r="W732" s="529"/>
      <c r="X732" s="529"/>
      <c r="Y732" s="529"/>
      <c r="Z732" s="529"/>
      <c r="AA732" s="529"/>
      <c r="AB732" s="529"/>
      <c r="AC732" s="529"/>
      <c r="AD732" s="529"/>
      <c r="AE732" s="529"/>
      <c r="AF732" s="529"/>
      <c r="AG732" s="529"/>
      <c r="AH732" s="529"/>
      <c r="AI732" s="529"/>
      <c r="AJ732" s="529"/>
      <c r="AK732" s="529"/>
      <c r="AL732" s="529"/>
      <c r="AM732" s="533" t="s">
        <v>5219</v>
      </c>
      <c r="AN732" s="533">
        <v>14106.0</v>
      </c>
      <c r="AO732" s="529"/>
      <c r="AP732" s="529"/>
      <c r="AQ732" s="529"/>
      <c r="AR732" s="529"/>
    </row>
    <row r="733" ht="12.75" customHeight="1">
      <c r="A733" s="529"/>
      <c r="B733" s="529"/>
      <c r="C733" s="529"/>
      <c r="D733" s="529"/>
      <c r="E733" s="533" t="s">
        <v>5220</v>
      </c>
      <c r="F733" s="533" t="s">
        <v>5221</v>
      </c>
      <c r="G733" s="529"/>
      <c r="H733" s="529"/>
      <c r="I733" s="529"/>
      <c r="J733" s="529"/>
      <c r="K733" s="529"/>
      <c r="L733" s="529"/>
      <c r="M733" s="529"/>
      <c r="N733" s="529"/>
      <c r="O733" s="529"/>
      <c r="P733" s="529"/>
      <c r="Q733" s="529"/>
      <c r="R733" s="529"/>
      <c r="S733" s="529"/>
      <c r="T733" s="529"/>
      <c r="U733" s="529"/>
      <c r="V733" s="529"/>
      <c r="W733" s="529"/>
      <c r="X733" s="529"/>
      <c r="Y733" s="529"/>
      <c r="Z733" s="529"/>
      <c r="AA733" s="529"/>
      <c r="AB733" s="529"/>
      <c r="AC733" s="529"/>
      <c r="AD733" s="529"/>
      <c r="AE733" s="529"/>
      <c r="AF733" s="529"/>
      <c r="AG733" s="529"/>
      <c r="AH733" s="529"/>
      <c r="AI733" s="529"/>
      <c r="AJ733" s="529"/>
      <c r="AK733" s="529"/>
      <c r="AL733" s="529"/>
      <c r="AM733" s="533" t="s">
        <v>5222</v>
      </c>
      <c r="AN733" s="533">
        <v>14107.0</v>
      </c>
      <c r="AO733" s="529"/>
      <c r="AP733" s="529"/>
      <c r="AQ733" s="529"/>
      <c r="AR733" s="529"/>
    </row>
    <row r="734" ht="12.75" customHeight="1">
      <c r="A734" s="529"/>
      <c r="B734" s="529"/>
      <c r="C734" s="529"/>
      <c r="D734" s="529"/>
      <c r="E734" s="533" t="s">
        <v>5223</v>
      </c>
      <c r="F734" s="533" t="s">
        <v>5224</v>
      </c>
      <c r="G734" s="529"/>
      <c r="H734" s="529"/>
      <c r="I734" s="529"/>
      <c r="J734" s="529"/>
      <c r="K734" s="529"/>
      <c r="L734" s="529"/>
      <c r="M734" s="529"/>
      <c r="N734" s="529"/>
      <c r="O734" s="529"/>
      <c r="P734" s="529"/>
      <c r="Q734" s="529"/>
      <c r="R734" s="529"/>
      <c r="S734" s="529"/>
      <c r="T734" s="529"/>
      <c r="U734" s="529"/>
      <c r="V734" s="529"/>
      <c r="W734" s="529"/>
      <c r="X734" s="529"/>
      <c r="Y734" s="529"/>
      <c r="Z734" s="529"/>
      <c r="AA734" s="529"/>
      <c r="AB734" s="529"/>
      <c r="AC734" s="529"/>
      <c r="AD734" s="529"/>
      <c r="AE734" s="529"/>
      <c r="AF734" s="529"/>
      <c r="AG734" s="529"/>
      <c r="AH734" s="529"/>
      <c r="AI734" s="529"/>
      <c r="AJ734" s="529"/>
      <c r="AK734" s="529"/>
      <c r="AL734" s="529"/>
      <c r="AM734" s="533" t="s">
        <v>5225</v>
      </c>
      <c r="AN734" s="533">
        <v>14108.0</v>
      </c>
      <c r="AO734" s="529"/>
      <c r="AP734" s="529"/>
      <c r="AQ734" s="529"/>
      <c r="AR734" s="529"/>
    </row>
    <row r="735" ht="12.75" customHeight="1">
      <c r="A735" s="529"/>
      <c r="B735" s="529"/>
      <c r="C735" s="529"/>
      <c r="D735" s="529"/>
      <c r="E735" s="533" t="s">
        <v>5226</v>
      </c>
      <c r="F735" s="533" t="s">
        <v>5227</v>
      </c>
      <c r="G735" s="529"/>
      <c r="H735" s="529"/>
      <c r="I735" s="529"/>
      <c r="J735" s="529"/>
      <c r="K735" s="529"/>
      <c r="L735" s="529"/>
      <c r="M735" s="529"/>
      <c r="N735" s="529"/>
      <c r="O735" s="529"/>
      <c r="P735" s="529"/>
      <c r="Q735" s="529"/>
      <c r="R735" s="529"/>
      <c r="S735" s="529"/>
      <c r="T735" s="529"/>
      <c r="U735" s="529"/>
      <c r="V735" s="529"/>
      <c r="W735" s="529"/>
      <c r="X735" s="529"/>
      <c r="Y735" s="529"/>
      <c r="Z735" s="529"/>
      <c r="AA735" s="529"/>
      <c r="AB735" s="529"/>
      <c r="AC735" s="529"/>
      <c r="AD735" s="529"/>
      <c r="AE735" s="529"/>
      <c r="AF735" s="529"/>
      <c r="AG735" s="529"/>
      <c r="AH735" s="529"/>
      <c r="AI735" s="529"/>
      <c r="AJ735" s="529"/>
      <c r="AK735" s="529"/>
      <c r="AL735" s="529"/>
      <c r="AM735" s="533" t="s">
        <v>5228</v>
      </c>
      <c r="AN735" s="533">
        <v>14109.0</v>
      </c>
      <c r="AO735" s="529"/>
      <c r="AP735" s="529"/>
      <c r="AQ735" s="529"/>
      <c r="AR735" s="529"/>
    </row>
    <row r="736" ht="12.75" customHeight="1">
      <c r="A736" s="529"/>
      <c r="B736" s="529"/>
      <c r="C736" s="529"/>
      <c r="D736" s="529"/>
      <c r="E736" s="533" t="s">
        <v>2807</v>
      </c>
      <c r="F736" s="533" t="s">
        <v>2806</v>
      </c>
      <c r="G736" s="529"/>
      <c r="H736" s="529"/>
      <c r="I736" s="529"/>
      <c r="J736" s="529"/>
      <c r="K736" s="529"/>
      <c r="L736" s="529"/>
      <c r="M736" s="529"/>
      <c r="N736" s="529"/>
      <c r="O736" s="529"/>
      <c r="P736" s="529"/>
      <c r="Q736" s="529"/>
      <c r="R736" s="529"/>
      <c r="S736" s="529"/>
      <c r="T736" s="529"/>
      <c r="U736" s="529"/>
      <c r="V736" s="529"/>
      <c r="W736" s="529"/>
      <c r="X736" s="529"/>
      <c r="Y736" s="529"/>
      <c r="Z736" s="529"/>
      <c r="AA736" s="529"/>
      <c r="AB736" s="529"/>
      <c r="AC736" s="529"/>
      <c r="AD736" s="529"/>
      <c r="AE736" s="529"/>
      <c r="AF736" s="529"/>
      <c r="AG736" s="529"/>
      <c r="AH736" s="529"/>
      <c r="AI736" s="529"/>
      <c r="AJ736" s="529"/>
      <c r="AK736" s="529"/>
      <c r="AL736" s="529"/>
      <c r="AM736" s="533" t="s">
        <v>5229</v>
      </c>
      <c r="AN736" s="533">
        <v>14110.0</v>
      </c>
      <c r="AO736" s="529"/>
      <c r="AP736" s="529"/>
      <c r="AQ736" s="529"/>
      <c r="AR736" s="529"/>
    </row>
    <row r="737" ht="12.75" customHeight="1">
      <c r="A737" s="529"/>
      <c r="B737" s="529"/>
      <c r="C737" s="529"/>
      <c r="D737" s="529"/>
      <c r="E737" s="533" t="s">
        <v>5230</v>
      </c>
      <c r="F737" s="533" t="s">
        <v>5231</v>
      </c>
      <c r="G737" s="529"/>
      <c r="H737" s="529"/>
      <c r="I737" s="529"/>
      <c r="J737" s="529"/>
      <c r="K737" s="529"/>
      <c r="L737" s="529"/>
      <c r="M737" s="529"/>
      <c r="N737" s="529"/>
      <c r="O737" s="529"/>
      <c r="P737" s="529"/>
      <c r="Q737" s="529"/>
      <c r="R737" s="529"/>
      <c r="S737" s="529"/>
      <c r="T737" s="529"/>
      <c r="U737" s="529"/>
      <c r="V737" s="529"/>
      <c r="W737" s="529"/>
      <c r="X737" s="529"/>
      <c r="Y737" s="529"/>
      <c r="Z737" s="529"/>
      <c r="AA737" s="529"/>
      <c r="AB737" s="529"/>
      <c r="AC737" s="529"/>
      <c r="AD737" s="529"/>
      <c r="AE737" s="529"/>
      <c r="AF737" s="529"/>
      <c r="AG737" s="529"/>
      <c r="AH737" s="529"/>
      <c r="AI737" s="529"/>
      <c r="AJ737" s="529"/>
      <c r="AK737" s="529"/>
      <c r="AL737" s="529"/>
      <c r="AM737" s="533" t="s">
        <v>5232</v>
      </c>
      <c r="AN737" s="533">
        <v>14111.0</v>
      </c>
      <c r="AO737" s="529"/>
      <c r="AP737" s="529"/>
      <c r="AQ737" s="529"/>
      <c r="AR737" s="529"/>
    </row>
    <row r="738" ht="12.75" customHeight="1">
      <c r="A738" s="529"/>
      <c r="B738" s="529"/>
      <c r="C738" s="529"/>
      <c r="D738" s="529"/>
      <c r="E738" s="533" t="s">
        <v>5233</v>
      </c>
      <c r="F738" s="533" t="s">
        <v>5234</v>
      </c>
      <c r="G738" s="529"/>
      <c r="H738" s="529"/>
      <c r="I738" s="529"/>
      <c r="J738" s="529"/>
      <c r="K738" s="529"/>
      <c r="L738" s="529"/>
      <c r="M738" s="529"/>
      <c r="N738" s="529"/>
      <c r="O738" s="529"/>
      <c r="P738" s="529"/>
      <c r="Q738" s="529"/>
      <c r="R738" s="529"/>
      <c r="S738" s="529"/>
      <c r="T738" s="529"/>
      <c r="U738" s="529"/>
      <c r="V738" s="529"/>
      <c r="W738" s="529"/>
      <c r="X738" s="529"/>
      <c r="Y738" s="529"/>
      <c r="Z738" s="529"/>
      <c r="AA738" s="529"/>
      <c r="AB738" s="529"/>
      <c r="AC738" s="529"/>
      <c r="AD738" s="529"/>
      <c r="AE738" s="529"/>
      <c r="AF738" s="529"/>
      <c r="AG738" s="529"/>
      <c r="AH738" s="529"/>
      <c r="AI738" s="529"/>
      <c r="AJ738" s="529"/>
      <c r="AK738" s="529"/>
      <c r="AL738" s="529"/>
      <c r="AM738" s="533" t="s">
        <v>5235</v>
      </c>
      <c r="AN738" s="533">
        <v>14112.0</v>
      </c>
      <c r="AO738" s="529"/>
      <c r="AP738" s="529"/>
      <c r="AQ738" s="529"/>
      <c r="AR738" s="529"/>
    </row>
    <row r="739" ht="12.75" customHeight="1">
      <c r="A739" s="529"/>
      <c r="B739" s="529"/>
      <c r="C739" s="529"/>
      <c r="D739" s="529"/>
      <c r="E739" s="533" t="s">
        <v>5236</v>
      </c>
      <c r="F739" s="533" t="s">
        <v>5237</v>
      </c>
      <c r="G739" s="529"/>
      <c r="H739" s="529"/>
      <c r="I739" s="529"/>
      <c r="J739" s="529"/>
      <c r="K739" s="529"/>
      <c r="L739" s="529"/>
      <c r="M739" s="529"/>
      <c r="N739" s="529"/>
      <c r="O739" s="529"/>
      <c r="P739" s="529"/>
      <c r="Q739" s="529"/>
      <c r="R739" s="529"/>
      <c r="S739" s="529"/>
      <c r="T739" s="529"/>
      <c r="U739" s="529"/>
      <c r="V739" s="529"/>
      <c r="W739" s="529"/>
      <c r="X739" s="529"/>
      <c r="Y739" s="529"/>
      <c r="Z739" s="529"/>
      <c r="AA739" s="529"/>
      <c r="AB739" s="529"/>
      <c r="AC739" s="529"/>
      <c r="AD739" s="529"/>
      <c r="AE739" s="529"/>
      <c r="AF739" s="529"/>
      <c r="AG739" s="529"/>
      <c r="AH739" s="529"/>
      <c r="AI739" s="529"/>
      <c r="AJ739" s="529"/>
      <c r="AK739" s="529"/>
      <c r="AL739" s="529"/>
      <c r="AM739" s="533" t="s">
        <v>5238</v>
      </c>
      <c r="AN739" s="533">
        <v>14113.0</v>
      </c>
      <c r="AO739" s="529"/>
      <c r="AP739" s="529"/>
      <c r="AQ739" s="529"/>
      <c r="AR739" s="529"/>
    </row>
    <row r="740" ht="12.75" customHeight="1">
      <c r="A740" s="529"/>
      <c r="B740" s="529"/>
      <c r="C740" s="529"/>
      <c r="D740" s="529"/>
      <c r="E740" s="533" t="s">
        <v>5239</v>
      </c>
      <c r="F740" s="533" t="s">
        <v>5240</v>
      </c>
      <c r="G740" s="529"/>
      <c r="H740" s="529"/>
      <c r="I740" s="529"/>
      <c r="J740" s="529"/>
      <c r="K740" s="529"/>
      <c r="L740" s="529"/>
      <c r="M740" s="529"/>
      <c r="N740" s="529"/>
      <c r="O740" s="529"/>
      <c r="P740" s="529"/>
      <c r="Q740" s="529"/>
      <c r="R740" s="529"/>
      <c r="S740" s="529"/>
      <c r="T740" s="529"/>
      <c r="U740" s="529"/>
      <c r="V740" s="529"/>
      <c r="W740" s="529"/>
      <c r="X740" s="529"/>
      <c r="Y740" s="529"/>
      <c r="Z740" s="529"/>
      <c r="AA740" s="529"/>
      <c r="AB740" s="529"/>
      <c r="AC740" s="529"/>
      <c r="AD740" s="529"/>
      <c r="AE740" s="529"/>
      <c r="AF740" s="529"/>
      <c r="AG740" s="529"/>
      <c r="AH740" s="529"/>
      <c r="AI740" s="529"/>
      <c r="AJ740" s="529"/>
      <c r="AK740" s="529"/>
      <c r="AL740" s="529"/>
      <c r="AM740" s="533" t="s">
        <v>5241</v>
      </c>
      <c r="AN740" s="533">
        <v>14114.0</v>
      </c>
      <c r="AO740" s="529"/>
      <c r="AP740" s="529"/>
      <c r="AQ740" s="529"/>
      <c r="AR740" s="529"/>
    </row>
    <row r="741" ht="12.75" customHeight="1">
      <c r="A741" s="529"/>
      <c r="B741" s="529"/>
      <c r="C741" s="529"/>
      <c r="D741" s="529"/>
      <c r="E741" s="533" t="s">
        <v>5242</v>
      </c>
      <c r="F741" s="533" t="s">
        <v>5243</v>
      </c>
      <c r="G741" s="529"/>
      <c r="H741" s="529"/>
      <c r="I741" s="529"/>
      <c r="J741" s="529"/>
      <c r="K741" s="529"/>
      <c r="L741" s="529"/>
      <c r="M741" s="529"/>
      <c r="N741" s="529"/>
      <c r="O741" s="529"/>
      <c r="P741" s="529"/>
      <c r="Q741" s="529"/>
      <c r="R741" s="529"/>
      <c r="S741" s="529"/>
      <c r="T741" s="529"/>
      <c r="U741" s="529"/>
      <c r="V741" s="529"/>
      <c r="W741" s="529"/>
      <c r="X741" s="529"/>
      <c r="Y741" s="529"/>
      <c r="Z741" s="529"/>
      <c r="AA741" s="529"/>
      <c r="AB741" s="529"/>
      <c r="AC741" s="529"/>
      <c r="AD741" s="529"/>
      <c r="AE741" s="529"/>
      <c r="AF741" s="529"/>
      <c r="AG741" s="529"/>
      <c r="AH741" s="529"/>
      <c r="AI741" s="529"/>
      <c r="AJ741" s="529"/>
      <c r="AK741" s="529"/>
      <c r="AL741" s="529"/>
      <c r="AM741" s="533" t="s">
        <v>5244</v>
      </c>
      <c r="AN741" s="533">
        <v>14115.0</v>
      </c>
      <c r="AO741" s="529"/>
      <c r="AP741" s="529"/>
      <c r="AQ741" s="529"/>
      <c r="AR741" s="529"/>
    </row>
    <row r="742" ht="12.75" customHeight="1">
      <c r="A742" s="529"/>
      <c r="B742" s="529"/>
      <c r="C742" s="529"/>
      <c r="D742" s="529"/>
      <c r="E742" s="533" t="s">
        <v>5245</v>
      </c>
      <c r="F742" s="533" t="s">
        <v>5246</v>
      </c>
      <c r="G742" s="529"/>
      <c r="H742" s="529"/>
      <c r="I742" s="529"/>
      <c r="J742" s="529"/>
      <c r="K742" s="529"/>
      <c r="L742" s="529"/>
      <c r="M742" s="529"/>
      <c r="N742" s="529"/>
      <c r="O742" s="529"/>
      <c r="P742" s="529"/>
      <c r="Q742" s="529"/>
      <c r="R742" s="529"/>
      <c r="S742" s="529"/>
      <c r="T742" s="529"/>
      <c r="U742" s="529"/>
      <c r="V742" s="529"/>
      <c r="W742" s="529"/>
      <c r="X742" s="529"/>
      <c r="Y742" s="529"/>
      <c r="Z742" s="529"/>
      <c r="AA742" s="529"/>
      <c r="AB742" s="529"/>
      <c r="AC742" s="529"/>
      <c r="AD742" s="529"/>
      <c r="AE742" s="529"/>
      <c r="AF742" s="529"/>
      <c r="AG742" s="529"/>
      <c r="AH742" s="529"/>
      <c r="AI742" s="529"/>
      <c r="AJ742" s="529"/>
      <c r="AK742" s="529"/>
      <c r="AL742" s="529"/>
      <c r="AM742" s="533" t="s">
        <v>5247</v>
      </c>
      <c r="AN742" s="533">
        <v>14116.0</v>
      </c>
      <c r="AO742" s="529"/>
      <c r="AP742" s="529"/>
      <c r="AQ742" s="529"/>
      <c r="AR742" s="529"/>
    </row>
    <row r="743" ht="12.75" customHeight="1">
      <c r="A743" s="529"/>
      <c r="B743" s="529"/>
      <c r="C743" s="529"/>
      <c r="D743" s="529"/>
      <c r="E743" s="533" t="s">
        <v>5248</v>
      </c>
      <c r="F743" s="533" t="s">
        <v>5249</v>
      </c>
      <c r="G743" s="529"/>
      <c r="H743" s="529"/>
      <c r="I743" s="529"/>
      <c r="J743" s="529"/>
      <c r="K743" s="529"/>
      <c r="L743" s="529"/>
      <c r="M743" s="529"/>
      <c r="N743" s="529"/>
      <c r="O743" s="529"/>
      <c r="P743" s="529"/>
      <c r="Q743" s="529"/>
      <c r="R743" s="529"/>
      <c r="S743" s="529"/>
      <c r="T743" s="529"/>
      <c r="U743" s="529"/>
      <c r="V743" s="529"/>
      <c r="W743" s="529"/>
      <c r="X743" s="529"/>
      <c r="Y743" s="529"/>
      <c r="Z743" s="529"/>
      <c r="AA743" s="529"/>
      <c r="AB743" s="529"/>
      <c r="AC743" s="529"/>
      <c r="AD743" s="529"/>
      <c r="AE743" s="529"/>
      <c r="AF743" s="529"/>
      <c r="AG743" s="529"/>
      <c r="AH743" s="529"/>
      <c r="AI743" s="529"/>
      <c r="AJ743" s="529"/>
      <c r="AK743" s="529"/>
      <c r="AL743" s="529"/>
      <c r="AM743" s="533" t="s">
        <v>5250</v>
      </c>
      <c r="AN743" s="533">
        <v>14117.0</v>
      </c>
      <c r="AO743" s="529"/>
      <c r="AP743" s="529"/>
      <c r="AQ743" s="529"/>
      <c r="AR743" s="529"/>
    </row>
    <row r="744" ht="12.75" customHeight="1">
      <c r="A744" s="529"/>
      <c r="B744" s="529"/>
      <c r="C744" s="529"/>
      <c r="D744" s="529"/>
      <c r="E744" s="533" t="s">
        <v>5251</v>
      </c>
      <c r="F744" s="533" t="s">
        <v>5252</v>
      </c>
      <c r="G744" s="529"/>
      <c r="H744" s="529"/>
      <c r="I744" s="529"/>
      <c r="J744" s="529"/>
      <c r="K744" s="529"/>
      <c r="L744" s="529"/>
      <c r="M744" s="529"/>
      <c r="N744" s="529"/>
      <c r="O744" s="529"/>
      <c r="P744" s="529"/>
      <c r="Q744" s="529"/>
      <c r="R744" s="529"/>
      <c r="S744" s="529"/>
      <c r="T744" s="529"/>
      <c r="U744" s="529"/>
      <c r="V744" s="529"/>
      <c r="W744" s="529"/>
      <c r="X744" s="529"/>
      <c r="Y744" s="529"/>
      <c r="Z744" s="529"/>
      <c r="AA744" s="529"/>
      <c r="AB744" s="529"/>
      <c r="AC744" s="529"/>
      <c r="AD744" s="529"/>
      <c r="AE744" s="529"/>
      <c r="AF744" s="529"/>
      <c r="AG744" s="529"/>
      <c r="AH744" s="529"/>
      <c r="AI744" s="529"/>
      <c r="AJ744" s="529"/>
      <c r="AK744" s="529"/>
      <c r="AL744" s="529"/>
      <c r="AM744" s="533" t="s">
        <v>5253</v>
      </c>
      <c r="AN744" s="533">
        <v>14118.0</v>
      </c>
      <c r="AO744" s="529"/>
      <c r="AP744" s="529"/>
      <c r="AQ744" s="529"/>
      <c r="AR744" s="529"/>
    </row>
    <row r="745" ht="12.75" customHeight="1">
      <c r="A745" s="529"/>
      <c r="B745" s="529"/>
      <c r="C745" s="529"/>
      <c r="D745" s="529"/>
      <c r="E745" s="533" t="s">
        <v>5254</v>
      </c>
      <c r="F745" s="533" t="s">
        <v>5255</v>
      </c>
      <c r="G745" s="529"/>
      <c r="H745" s="529"/>
      <c r="I745" s="529"/>
      <c r="J745" s="529"/>
      <c r="K745" s="529"/>
      <c r="L745" s="529"/>
      <c r="M745" s="529"/>
      <c r="N745" s="529"/>
      <c r="O745" s="529"/>
      <c r="P745" s="529"/>
      <c r="Q745" s="529"/>
      <c r="R745" s="529"/>
      <c r="S745" s="529"/>
      <c r="T745" s="529"/>
      <c r="U745" s="529"/>
      <c r="V745" s="529"/>
      <c r="W745" s="529"/>
      <c r="X745" s="529"/>
      <c r="Y745" s="529"/>
      <c r="Z745" s="529"/>
      <c r="AA745" s="529"/>
      <c r="AB745" s="529"/>
      <c r="AC745" s="529"/>
      <c r="AD745" s="529"/>
      <c r="AE745" s="529"/>
      <c r="AF745" s="529"/>
      <c r="AG745" s="529"/>
      <c r="AH745" s="529"/>
      <c r="AI745" s="529"/>
      <c r="AJ745" s="529"/>
      <c r="AK745" s="529"/>
      <c r="AL745" s="529"/>
      <c r="AM745" s="533" t="s">
        <v>5256</v>
      </c>
      <c r="AN745" s="533">
        <v>14131.0</v>
      </c>
      <c r="AO745" s="529"/>
      <c r="AP745" s="529"/>
      <c r="AQ745" s="529"/>
      <c r="AR745" s="529"/>
    </row>
    <row r="746" ht="12.75" customHeight="1">
      <c r="A746" s="529"/>
      <c r="B746" s="529"/>
      <c r="C746" s="529"/>
      <c r="D746" s="529"/>
      <c r="E746" s="533" t="s">
        <v>5257</v>
      </c>
      <c r="F746" s="533" t="s">
        <v>5258</v>
      </c>
      <c r="G746" s="529"/>
      <c r="H746" s="529"/>
      <c r="I746" s="529"/>
      <c r="J746" s="529"/>
      <c r="K746" s="529"/>
      <c r="L746" s="529"/>
      <c r="M746" s="529"/>
      <c r="N746" s="529"/>
      <c r="O746" s="529"/>
      <c r="P746" s="529"/>
      <c r="Q746" s="529"/>
      <c r="R746" s="529"/>
      <c r="S746" s="529"/>
      <c r="T746" s="529"/>
      <c r="U746" s="529"/>
      <c r="V746" s="529"/>
      <c r="W746" s="529"/>
      <c r="X746" s="529"/>
      <c r="Y746" s="529"/>
      <c r="Z746" s="529"/>
      <c r="AA746" s="529"/>
      <c r="AB746" s="529"/>
      <c r="AC746" s="529"/>
      <c r="AD746" s="529"/>
      <c r="AE746" s="529"/>
      <c r="AF746" s="529"/>
      <c r="AG746" s="529"/>
      <c r="AH746" s="529"/>
      <c r="AI746" s="529"/>
      <c r="AJ746" s="529"/>
      <c r="AK746" s="529"/>
      <c r="AL746" s="529"/>
      <c r="AM746" s="533" t="s">
        <v>5259</v>
      </c>
      <c r="AN746" s="533">
        <v>14132.0</v>
      </c>
      <c r="AO746" s="529"/>
      <c r="AP746" s="529"/>
      <c r="AQ746" s="529"/>
      <c r="AR746" s="529"/>
    </row>
    <row r="747" ht="12.75" customHeight="1">
      <c r="A747" s="529"/>
      <c r="B747" s="529"/>
      <c r="C747" s="529"/>
      <c r="D747" s="529"/>
      <c r="E747" s="533" t="s">
        <v>5260</v>
      </c>
      <c r="F747" s="533" t="s">
        <v>5261</v>
      </c>
      <c r="G747" s="529"/>
      <c r="H747" s="529"/>
      <c r="I747" s="529"/>
      <c r="J747" s="529"/>
      <c r="K747" s="529"/>
      <c r="L747" s="529"/>
      <c r="M747" s="529"/>
      <c r="N747" s="529"/>
      <c r="O747" s="529"/>
      <c r="P747" s="529"/>
      <c r="Q747" s="529"/>
      <c r="R747" s="529"/>
      <c r="S747" s="529"/>
      <c r="T747" s="529"/>
      <c r="U747" s="529"/>
      <c r="V747" s="529"/>
      <c r="W747" s="529"/>
      <c r="X747" s="529"/>
      <c r="Y747" s="529"/>
      <c r="Z747" s="529"/>
      <c r="AA747" s="529"/>
      <c r="AB747" s="529"/>
      <c r="AC747" s="529"/>
      <c r="AD747" s="529"/>
      <c r="AE747" s="529"/>
      <c r="AF747" s="529"/>
      <c r="AG747" s="529"/>
      <c r="AH747" s="529"/>
      <c r="AI747" s="529"/>
      <c r="AJ747" s="529"/>
      <c r="AK747" s="529"/>
      <c r="AL747" s="529"/>
      <c r="AM747" s="533" t="s">
        <v>5262</v>
      </c>
      <c r="AN747" s="533">
        <v>14133.0</v>
      </c>
      <c r="AO747" s="529"/>
      <c r="AP747" s="529"/>
      <c r="AQ747" s="529"/>
      <c r="AR747" s="529"/>
    </row>
    <row r="748" ht="12.75" customHeight="1">
      <c r="A748" s="529"/>
      <c r="B748" s="529"/>
      <c r="C748" s="529"/>
      <c r="D748" s="529"/>
      <c r="E748" s="533" t="s">
        <v>5263</v>
      </c>
      <c r="F748" s="533" t="s">
        <v>5264</v>
      </c>
      <c r="G748" s="529"/>
      <c r="H748" s="529"/>
      <c r="I748" s="529"/>
      <c r="J748" s="529"/>
      <c r="K748" s="529"/>
      <c r="L748" s="529"/>
      <c r="M748" s="529"/>
      <c r="N748" s="529"/>
      <c r="O748" s="529"/>
      <c r="P748" s="529"/>
      <c r="Q748" s="529"/>
      <c r="R748" s="529"/>
      <c r="S748" s="529"/>
      <c r="T748" s="529"/>
      <c r="U748" s="529"/>
      <c r="V748" s="529"/>
      <c r="W748" s="529"/>
      <c r="X748" s="529"/>
      <c r="Y748" s="529"/>
      <c r="Z748" s="529"/>
      <c r="AA748" s="529"/>
      <c r="AB748" s="529"/>
      <c r="AC748" s="529"/>
      <c r="AD748" s="529"/>
      <c r="AE748" s="529"/>
      <c r="AF748" s="529"/>
      <c r="AG748" s="529"/>
      <c r="AH748" s="529"/>
      <c r="AI748" s="529"/>
      <c r="AJ748" s="529"/>
      <c r="AK748" s="529"/>
      <c r="AL748" s="529"/>
      <c r="AM748" s="533" t="s">
        <v>5265</v>
      </c>
      <c r="AN748" s="533">
        <v>14134.0</v>
      </c>
      <c r="AO748" s="529"/>
      <c r="AP748" s="529"/>
      <c r="AQ748" s="529"/>
      <c r="AR748" s="529"/>
    </row>
    <row r="749" ht="12.75" customHeight="1">
      <c r="A749" s="529"/>
      <c r="B749" s="529"/>
      <c r="C749" s="529"/>
      <c r="D749" s="529"/>
      <c r="E749" s="533" t="s">
        <v>5266</v>
      </c>
      <c r="F749" s="533" t="s">
        <v>5267</v>
      </c>
      <c r="G749" s="529"/>
      <c r="H749" s="529"/>
      <c r="I749" s="529"/>
      <c r="J749" s="529"/>
      <c r="K749" s="529"/>
      <c r="L749" s="529"/>
      <c r="M749" s="529"/>
      <c r="N749" s="529"/>
      <c r="O749" s="529"/>
      <c r="P749" s="529"/>
      <c r="Q749" s="529"/>
      <c r="R749" s="529"/>
      <c r="S749" s="529"/>
      <c r="T749" s="529"/>
      <c r="U749" s="529"/>
      <c r="V749" s="529"/>
      <c r="W749" s="529"/>
      <c r="X749" s="529"/>
      <c r="Y749" s="529"/>
      <c r="Z749" s="529"/>
      <c r="AA749" s="529"/>
      <c r="AB749" s="529"/>
      <c r="AC749" s="529"/>
      <c r="AD749" s="529"/>
      <c r="AE749" s="529"/>
      <c r="AF749" s="529"/>
      <c r="AG749" s="529"/>
      <c r="AH749" s="529"/>
      <c r="AI749" s="529"/>
      <c r="AJ749" s="529"/>
      <c r="AK749" s="529"/>
      <c r="AL749" s="529"/>
      <c r="AM749" s="533" t="s">
        <v>5268</v>
      </c>
      <c r="AN749" s="533">
        <v>14135.0</v>
      </c>
      <c r="AO749" s="529"/>
      <c r="AP749" s="529"/>
      <c r="AQ749" s="529"/>
      <c r="AR749" s="529"/>
    </row>
    <row r="750" ht="12.75" customHeight="1">
      <c r="A750" s="529"/>
      <c r="B750" s="529"/>
      <c r="C750" s="529"/>
      <c r="D750" s="529"/>
      <c r="E750" s="533" t="s">
        <v>5269</v>
      </c>
      <c r="F750" s="533" t="s">
        <v>5270</v>
      </c>
      <c r="G750" s="529"/>
      <c r="H750" s="529"/>
      <c r="I750" s="529"/>
      <c r="J750" s="529"/>
      <c r="K750" s="529"/>
      <c r="L750" s="529"/>
      <c r="M750" s="529"/>
      <c r="N750" s="529"/>
      <c r="O750" s="529"/>
      <c r="P750" s="529"/>
      <c r="Q750" s="529"/>
      <c r="R750" s="529"/>
      <c r="S750" s="529"/>
      <c r="T750" s="529"/>
      <c r="U750" s="529"/>
      <c r="V750" s="529"/>
      <c r="W750" s="529"/>
      <c r="X750" s="529"/>
      <c r="Y750" s="529"/>
      <c r="Z750" s="529"/>
      <c r="AA750" s="529"/>
      <c r="AB750" s="529"/>
      <c r="AC750" s="529"/>
      <c r="AD750" s="529"/>
      <c r="AE750" s="529"/>
      <c r="AF750" s="529"/>
      <c r="AG750" s="529"/>
      <c r="AH750" s="529"/>
      <c r="AI750" s="529"/>
      <c r="AJ750" s="529"/>
      <c r="AK750" s="529"/>
      <c r="AL750" s="529"/>
      <c r="AM750" s="533" t="s">
        <v>5271</v>
      </c>
      <c r="AN750" s="533">
        <v>14136.0</v>
      </c>
      <c r="AO750" s="529"/>
      <c r="AP750" s="529"/>
      <c r="AQ750" s="529"/>
      <c r="AR750" s="529"/>
    </row>
    <row r="751" ht="12.75" customHeight="1">
      <c r="A751" s="529"/>
      <c r="B751" s="529"/>
      <c r="C751" s="529"/>
      <c r="D751" s="529"/>
      <c r="E751" s="533" t="s">
        <v>2830</v>
      </c>
      <c r="F751" s="533" t="s">
        <v>2829</v>
      </c>
      <c r="G751" s="529"/>
      <c r="H751" s="529"/>
      <c r="I751" s="529"/>
      <c r="J751" s="529"/>
      <c r="K751" s="529"/>
      <c r="L751" s="529"/>
      <c r="M751" s="529"/>
      <c r="N751" s="529"/>
      <c r="O751" s="529"/>
      <c r="P751" s="529"/>
      <c r="Q751" s="529"/>
      <c r="R751" s="529"/>
      <c r="S751" s="529"/>
      <c r="T751" s="529"/>
      <c r="U751" s="529"/>
      <c r="V751" s="529"/>
      <c r="W751" s="529"/>
      <c r="X751" s="529"/>
      <c r="Y751" s="529"/>
      <c r="Z751" s="529"/>
      <c r="AA751" s="529"/>
      <c r="AB751" s="529"/>
      <c r="AC751" s="529"/>
      <c r="AD751" s="529"/>
      <c r="AE751" s="529"/>
      <c r="AF751" s="529"/>
      <c r="AG751" s="529"/>
      <c r="AH751" s="529"/>
      <c r="AI751" s="529"/>
      <c r="AJ751" s="529"/>
      <c r="AK751" s="529"/>
      <c r="AL751" s="529"/>
      <c r="AM751" s="533" t="s">
        <v>5272</v>
      </c>
      <c r="AN751" s="533">
        <v>14137.0</v>
      </c>
      <c r="AO751" s="529"/>
      <c r="AP751" s="529"/>
      <c r="AQ751" s="529"/>
      <c r="AR751" s="529"/>
    </row>
    <row r="752" ht="12.75" customHeight="1">
      <c r="A752" s="529"/>
      <c r="B752" s="529"/>
      <c r="C752" s="529"/>
      <c r="D752" s="529"/>
      <c r="E752" s="533" t="s">
        <v>2853</v>
      </c>
      <c r="F752" s="533" t="s">
        <v>2852</v>
      </c>
      <c r="G752" s="529"/>
      <c r="H752" s="529"/>
      <c r="I752" s="529"/>
      <c r="J752" s="529"/>
      <c r="K752" s="529"/>
      <c r="L752" s="529"/>
      <c r="M752" s="529"/>
      <c r="N752" s="529"/>
      <c r="O752" s="529"/>
      <c r="P752" s="529"/>
      <c r="Q752" s="529"/>
      <c r="R752" s="529"/>
      <c r="S752" s="529"/>
      <c r="T752" s="529"/>
      <c r="U752" s="529"/>
      <c r="V752" s="529"/>
      <c r="W752" s="529"/>
      <c r="X752" s="529"/>
      <c r="Y752" s="529"/>
      <c r="Z752" s="529"/>
      <c r="AA752" s="529"/>
      <c r="AB752" s="529"/>
      <c r="AC752" s="529"/>
      <c r="AD752" s="529"/>
      <c r="AE752" s="529"/>
      <c r="AF752" s="529"/>
      <c r="AG752" s="529"/>
      <c r="AH752" s="529"/>
      <c r="AI752" s="529"/>
      <c r="AJ752" s="529"/>
      <c r="AK752" s="529"/>
      <c r="AL752" s="529"/>
      <c r="AM752" s="533" t="s">
        <v>5273</v>
      </c>
      <c r="AN752" s="533">
        <v>14151.0</v>
      </c>
      <c r="AO752" s="529"/>
      <c r="AP752" s="529"/>
      <c r="AQ752" s="529"/>
      <c r="AR752" s="529"/>
    </row>
    <row r="753" ht="12.75" customHeight="1">
      <c r="A753" s="529"/>
      <c r="B753" s="529"/>
      <c r="C753" s="529"/>
      <c r="D753" s="529"/>
      <c r="E753" s="533" t="s">
        <v>5274</v>
      </c>
      <c r="F753" s="533" t="s">
        <v>5275</v>
      </c>
      <c r="G753" s="529"/>
      <c r="H753" s="529"/>
      <c r="I753" s="529"/>
      <c r="J753" s="529"/>
      <c r="K753" s="529"/>
      <c r="L753" s="529"/>
      <c r="M753" s="529"/>
      <c r="N753" s="529"/>
      <c r="O753" s="529"/>
      <c r="P753" s="529"/>
      <c r="Q753" s="529"/>
      <c r="R753" s="529"/>
      <c r="S753" s="529"/>
      <c r="T753" s="529"/>
      <c r="U753" s="529"/>
      <c r="V753" s="529"/>
      <c r="W753" s="529"/>
      <c r="X753" s="529"/>
      <c r="Y753" s="529"/>
      <c r="Z753" s="529"/>
      <c r="AA753" s="529"/>
      <c r="AB753" s="529"/>
      <c r="AC753" s="529"/>
      <c r="AD753" s="529"/>
      <c r="AE753" s="529"/>
      <c r="AF753" s="529"/>
      <c r="AG753" s="529"/>
      <c r="AH753" s="529"/>
      <c r="AI753" s="529"/>
      <c r="AJ753" s="529"/>
      <c r="AK753" s="529"/>
      <c r="AL753" s="529"/>
      <c r="AM753" s="533" t="s">
        <v>5276</v>
      </c>
      <c r="AN753" s="533">
        <v>14152.0</v>
      </c>
      <c r="AO753" s="529"/>
      <c r="AP753" s="529"/>
      <c r="AQ753" s="529"/>
      <c r="AR753" s="529"/>
    </row>
    <row r="754" ht="12.75" customHeight="1">
      <c r="A754" s="529"/>
      <c r="B754" s="529"/>
      <c r="C754" s="529"/>
      <c r="D754" s="529"/>
      <c r="E754" s="533" t="s">
        <v>5277</v>
      </c>
      <c r="F754" s="533" t="s">
        <v>5278</v>
      </c>
      <c r="G754" s="529"/>
      <c r="H754" s="529"/>
      <c r="I754" s="529"/>
      <c r="J754" s="529"/>
      <c r="K754" s="529"/>
      <c r="L754" s="529"/>
      <c r="M754" s="529"/>
      <c r="N754" s="529"/>
      <c r="O754" s="529"/>
      <c r="P754" s="529"/>
      <c r="Q754" s="529"/>
      <c r="R754" s="529"/>
      <c r="S754" s="529"/>
      <c r="T754" s="529"/>
      <c r="U754" s="529"/>
      <c r="V754" s="529"/>
      <c r="W754" s="529"/>
      <c r="X754" s="529"/>
      <c r="Y754" s="529"/>
      <c r="Z754" s="529"/>
      <c r="AA754" s="529"/>
      <c r="AB754" s="529"/>
      <c r="AC754" s="529"/>
      <c r="AD754" s="529"/>
      <c r="AE754" s="529"/>
      <c r="AF754" s="529"/>
      <c r="AG754" s="529"/>
      <c r="AH754" s="529"/>
      <c r="AI754" s="529"/>
      <c r="AJ754" s="529"/>
      <c r="AK754" s="529"/>
      <c r="AL754" s="529"/>
      <c r="AM754" s="533" t="s">
        <v>5279</v>
      </c>
      <c r="AN754" s="533">
        <v>14153.0</v>
      </c>
      <c r="AO754" s="529"/>
      <c r="AP754" s="529"/>
      <c r="AQ754" s="529"/>
      <c r="AR754" s="529"/>
    </row>
    <row r="755" ht="12.75" customHeight="1">
      <c r="A755" s="529"/>
      <c r="B755" s="529"/>
      <c r="C755" s="529"/>
      <c r="D755" s="529"/>
      <c r="E755" s="533" t="s">
        <v>2876</v>
      </c>
      <c r="F755" s="533" t="s">
        <v>2875</v>
      </c>
      <c r="G755" s="529"/>
      <c r="H755" s="529"/>
      <c r="I755" s="529"/>
      <c r="J755" s="529"/>
      <c r="K755" s="529"/>
      <c r="L755" s="529"/>
      <c r="M755" s="529"/>
      <c r="N755" s="529"/>
      <c r="O755" s="529"/>
      <c r="P755" s="529"/>
      <c r="Q755" s="529"/>
      <c r="R755" s="529"/>
      <c r="S755" s="529"/>
      <c r="T755" s="529"/>
      <c r="U755" s="529"/>
      <c r="V755" s="529"/>
      <c r="W755" s="529"/>
      <c r="X755" s="529"/>
      <c r="Y755" s="529"/>
      <c r="Z755" s="529"/>
      <c r="AA755" s="529"/>
      <c r="AB755" s="529"/>
      <c r="AC755" s="529"/>
      <c r="AD755" s="529"/>
      <c r="AE755" s="529"/>
      <c r="AF755" s="529"/>
      <c r="AG755" s="529"/>
      <c r="AH755" s="529"/>
      <c r="AI755" s="529"/>
      <c r="AJ755" s="529"/>
      <c r="AK755" s="529"/>
      <c r="AL755" s="529"/>
      <c r="AM755" s="533" t="s">
        <v>5280</v>
      </c>
      <c r="AN755" s="533">
        <v>14201.0</v>
      </c>
      <c r="AO755" s="529"/>
      <c r="AP755" s="529"/>
      <c r="AQ755" s="529"/>
      <c r="AR755" s="529"/>
    </row>
    <row r="756" ht="12.75" customHeight="1">
      <c r="A756" s="529"/>
      <c r="B756" s="529"/>
      <c r="C756" s="529"/>
      <c r="D756" s="529"/>
      <c r="E756" s="533" t="s">
        <v>5281</v>
      </c>
      <c r="F756" s="533" t="s">
        <v>5282</v>
      </c>
      <c r="G756" s="529"/>
      <c r="H756" s="529"/>
      <c r="I756" s="529"/>
      <c r="J756" s="529"/>
      <c r="K756" s="529"/>
      <c r="L756" s="529"/>
      <c r="M756" s="529"/>
      <c r="N756" s="529"/>
      <c r="O756" s="529"/>
      <c r="P756" s="529"/>
      <c r="Q756" s="529"/>
      <c r="R756" s="529"/>
      <c r="S756" s="529"/>
      <c r="T756" s="529"/>
      <c r="U756" s="529"/>
      <c r="V756" s="529"/>
      <c r="W756" s="529"/>
      <c r="X756" s="529"/>
      <c r="Y756" s="529"/>
      <c r="Z756" s="529"/>
      <c r="AA756" s="529"/>
      <c r="AB756" s="529"/>
      <c r="AC756" s="529"/>
      <c r="AD756" s="529"/>
      <c r="AE756" s="529"/>
      <c r="AF756" s="529"/>
      <c r="AG756" s="529"/>
      <c r="AH756" s="529"/>
      <c r="AI756" s="529"/>
      <c r="AJ756" s="529"/>
      <c r="AK756" s="529"/>
      <c r="AL756" s="529"/>
      <c r="AM756" s="533" t="s">
        <v>5283</v>
      </c>
      <c r="AN756" s="533">
        <v>14203.0</v>
      </c>
      <c r="AO756" s="529"/>
      <c r="AP756" s="529"/>
      <c r="AQ756" s="529"/>
      <c r="AR756" s="529"/>
    </row>
    <row r="757" ht="12.75" customHeight="1">
      <c r="A757" s="529"/>
      <c r="B757" s="529"/>
      <c r="C757" s="529"/>
      <c r="D757" s="529"/>
      <c r="E757" s="533" t="s">
        <v>5284</v>
      </c>
      <c r="F757" s="533" t="s">
        <v>5285</v>
      </c>
      <c r="G757" s="529"/>
      <c r="H757" s="529"/>
      <c r="I757" s="529"/>
      <c r="J757" s="529"/>
      <c r="K757" s="529"/>
      <c r="L757" s="529"/>
      <c r="M757" s="529"/>
      <c r="N757" s="529"/>
      <c r="O757" s="529"/>
      <c r="P757" s="529"/>
      <c r="Q757" s="529"/>
      <c r="R757" s="529"/>
      <c r="S757" s="529"/>
      <c r="T757" s="529"/>
      <c r="U757" s="529"/>
      <c r="V757" s="529"/>
      <c r="W757" s="529"/>
      <c r="X757" s="529"/>
      <c r="Y757" s="529"/>
      <c r="Z757" s="529"/>
      <c r="AA757" s="529"/>
      <c r="AB757" s="529"/>
      <c r="AC757" s="529"/>
      <c r="AD757" s="529"/>
      <c r="AE757" s="529"/>
      <c r="AF757" s="529"/>
      <c r="AG757" s="529"/>
      <c r="AH757" s="529"/>
      <c r="AI757" s="529"/>
      <c r="AJ757" s="529"/>
      <c r="AK757" s="529"/>
      <c r="AL757" s="529"/>
      <c r="AM757" s="533" t="s">
        <v>5286</v>
      </c>
      <c r="AN757" s="533">
        <v>14204.0</v>
      </c>
      <c r="AO757" s="529"/>
      <c r="AP757" s="529"/>
      <c r="AQ757" s="529"/>
      <c r="AR757" s="529"/>
    </row>
    <row r="758" ht="12.75" customHeight="1">
      <c r="A758" s="529"/>
      <c r="B758" s="529"/>
      <c r="C758" s="529"/>
      <c r="D758" s="529"/>
      <c r="E758" s="533" t="s">
        <v>5287</v>
      </c>
      <c r="F758" s="533" t="s">
        <v>5288</v>
      </c>
      <c r="G758" s="529"/>
      <c r="H758" s="529"/>
      <c r="I758" s="529"/>
      <c r="J758" s="529"/>
      <c r="K758" s="529"/>
      <c r="L758" s="529"/>
      <c r="M758" s="529"/>
      <c r="N758" s="529"/>
      <c r="O758" s="529"/>
      <c r="P758" s="529"/>
      <c r="Q758" s="529"/>
      <c r="R758" s="529"/>
      <c r="S758" s="529"/>
      <c r="T758" s="529"/>
      <c r="U758" s="529"/>
      <c r="V758" s="529"/>
      <c r="W758" s="529"/>
      <c r="X758" s="529"/>
      <c r="Y758" s="529"/>
      <c r="Z758" s="529"/>
      <c r="AA758" s="529"/>
      <c r="AB758" s="529"/>
      <c r="AC758" s="529"/>
      <c r="AD758" s="529"/>
      <c r="AE758" s="529"/>
      <c r="AF758" s="529"/>
      <c r="AG758" s="529"/>
      <c r="AH758" s="529"/>
      <c r="AI758" s="529"/>
      <c r="AJ758" s="529"/>
      <c r="AK758" s="529"/>
      <c r="AL758" s="529"/>
      <c r="AM758" s="533" t="s">
        <v>5289</v>
      </c>
      <c r="AN758" s="533">
        <v>14205.0</v>
      </c>
      <c r="AO758" s="529"/>
      <c r="AP758" s="529"/>
      <c r="AQ758" s="529"/>
      <c r="AR758" s="529"/>
    </row>
    <row r="759" ht="12.75" customHeight="1">
      <c r="A759" s="529"/>
      <c r="B759" s="529"/>
      <c r="C759" s="529"/>
      <c r="D759" s="529"/>
      <c r="E759" s="533" t="s">
        <v>5290</v>
      </c>
      <c r="F759" s="533" t="s">
        <v>5291</v>
      </c>
      <c r="G759" s="529"/>
      <c r="H759" s="529"/>
      <c r="I759" s="529"/>
      <c r="J759" s="529"/>
      <c r="K759" s="529"/>
      <c r="L759" s="529"/>
      <c r="M759" s="529"/>
      <c r="N759" s="529"/>
      <c r="O759" s="529"/>
      <c r="P759" s="529"/>
      <c r="Q759" s="529"/>
      <c r="R759" s="529"/>
      <c r="S759" s="529"/>
      <c r="T759" s="529"/>
      <c r="U759" s="529"/>
      <c r="V759" s="529"/>
      <c r="W759" s="529"/>
      <c r="X759" s="529"/>
      <c r="Y759" s="529"/>
      <c r="Z759" s="529"/>
      <c r="AA759" s="529"/>
      <c r="AB759" s="529"/>
      <c r="AC759" s="529"/>
      <c r="AD759" s="529"/>
      <c r="AE759" s="529"/>
      <c r="AF759" s="529"/>
      <c r="AG759" s="529"/>
      <c r="AH759" s="529"/>
      <c r="AI759" s="529"/>
      <c r="AJ759" s="529"/>
      <c r="AK759" s="529"/>
      <c r="AL759" s="529"/>
      <c r="AM759" s="533" t="s">
        <v>5292</v>
      </c>
      <c r="AN759" s="533">
        <v>14206.0</v>
      </c>
      <c r="AO759" s="529"/>
      <c r="AP759" s="529"/>
      <c r="AQ759" s="529"/>
      <c r="AR759" s="529"/>
    </row>
    <row r="760" ht="12.75" customHeight="1">
      <c r="A760" s="529"/>
      <c r="B760" s="529"/>
      <c r="C760" s="529"/>
      <c r="D760" s="529"/>
      <c r="E760" s="533" t="s">
        <v>5293</v>
      </c>
      <c r="F760" s="533" t="s">
        <v>5294</v>
      </c>
      <c r="G760" s="529"/>
      <c r="H760" s="529"/>
      <c r="I760" s="529"/>
      <c r="J760" s="529"/>
      <c r="K760" s="529"/>
      <c r="L760" s="529"/>
      <c r="M760" s="529"/>
      <c r="N760" s="529"/>
      <c r="O760" s="529"/>
      <c r="P760" s="529"/>
      <c r="Q760" s="529"/>
      <c r="R760" s="529"/>
      <c r="S760" s="529"/>
      <c r="T760" s="529"/>
      <c r="U760" s="529"/>
      <c r="V760" s="529"/>
      <c r="W760" s="529"/>
      <c r="X760" s="529"/>
      <c r="Y760" s="529"/>
      <c r="Z760" s="529"/>
      <c r="AA760" s="529"/>
      <c r="AB760" s="529"/>
      <c r="AC760" s="529"/>
      <c r="AD760" s="529"/>
      <c r="AE760" s="529"/>
      <c r="AF760" s="529"/>
      <c r="AG760" s="529"/>
      <c r="AH760" s="529"/>
      <c r="AI760" s="529"/>
      <c r="AJ760" s="529"/>
      <c r="AK760" s="529"/>
      <c r="AL760" s="529"/>
      <c r="AM760" s="533" t="s">
        <v>5295</v>
      </c>
      <c r="AN760" s="533">
        <v>14207.0</v>
      </c>
      <c r="AO760" s="529"/>
      <c r="AP760" s="529"/>
      <c r="AQ760" s="529"/>
      <c r="AR760" s="529"/>
    </row>
    <row r="761" ht="12.75" customHeight="1">
      <c r="A761" s="529"/>
      <c r="B761" s="529"/>
      <c r="C761" s="529"/>
      <c r="D761" s="529"/>
      <c r="E761" s="533" t="s">
        <v>5296</v>
      </c>
      <c r="F761" s="533" t="s">
        <v>5297</v>
      </c>
      <c r="G761" s="529"/>
      <c r="H761" s="529"/>
      <c r="I761" s="529"/>
      <c r="J761" s="529"/>
      <c r="K761" s="529"/>
      <c r="L761" s="529"/>
      <c r="M761" s="529"/>
      <c r="N761" s="529"/>
      <c r="O761" s="529"/>
      <c r="P761" s="529"/>
      <c r="Q761" s="529"/>
      <c r="R761" s="529"/>
      <c r="S761" s="529"/>
      <c r="T761" s="529"/>
      <c r="U761" s="529"/>
      <c r="V761" s="529"/>
      <c r="W761" s="529"/>
      <c r="X761" s="529"/>
      <c r="Y761" s="529"/>
      <c r="Z761" s="529"/>
      <c r="AA761" s="529"/>
      <c r="AB761" s="529"/>
      <c r="AC761" s="529"/>
      <c r="AD761" s="529"/>
      <c r="AE761" s="529"/>
      <c r="AF761" s="529"/>
      <c r="AG761" s="529"/>
      <c r="AH761" s="529"/>
      <c r="AI761" s="529"/>
      <c r="AJ761" s="529"/>
      <c r="AK761" s="529"/>
      <c r="AL761" s="529"/>
      <c r="AM761" s="533" t="s">
        <v>5298</v>
      </c>
      <c r="AN761" s="533">
        <v>14208.0</v>
      </c>
      <c r="AO761" s="529"/>
      <c r="AP761" s="529"/>
      <c r="AQ761" s="529"/>
      <c r="AR761" s="529"/>
    </row>
    <row r="762" ht="12.75" customHeight="1">
      <c r="A762" s="529"/>
      <c r="B762" s="529"/>
      <c r="C762" s="529"/>
      <c r="D762" s="529"/>
      <c r="E762" s="533" t="s">
        <v>5299</v>
      </c>
      <c r="F762" s="533" t="s">
        <v>5300</v>
      </c>
      <c r="G762" s="529"/>
      <c r="H762" s="529"/>
      <c r="I762" s="529"/>
      <c r="J762" s="529"/>
      <c r="K762" s="529"/>
      <c r="L762" s="529"/>
      <c r="M762" s="529"/>
      <c r="N762" s="529"/>
      <c r="O762" s="529"/>
      <c r="P762" s="529"/>
      <c r="Q762" s="529"/>
      <c r="R762" s="529"/>
      <c r="S762" s="529"/>
      <c r="T762" s="529"/>
      <c r="U762" s="529"/>
      <c r="V762" s="529"/>
      <c r="W762" s="529"/>
      <c r="X762" s="529"/>
      <c r="Y762" s="529"/>
      <c r="Z762" s="529"/>
      <c r="AA762" s="529"/>
      <c r="AB762" s="529"/>
      <c r="AC762" s="529"/>
      <c r="AD762" s="529"/>
      <c r="AE762" s="529"/>
      <c r="AF762" s="529"/>
      <c r="AG762" s="529"/>
      <c r="AH762" s="529"/>
      <c r="AI762" s="529"/>
      <c r="AJ762" s="529"/>
      <c r="AK762" s="529"/>
      <c r="AL762" s="529"/>
      <c r="AM762" s="533" t="s">
        <v>5301</v>
      </c>
      <c r="AN762" s="533">
        <v>14210.0</v>
      </c>
      <c r="AO762" s="529"/>
      <c r="AP762" s="529"/>
      <c r="AQ762" s="529"/>
      <c r="AR762" s="529"/>
    </row>
    <row r="763" ht="12.75" customHeight="1">
      <c r="A763" s="529"/>
      <c r="B763" s="529"/>
      <c r="C763" s="529"/>
      <c r="D763" s="529"/>
      <c r="E763" s="533" t="s">
        <v>5302</v>
      </c>
      <c r="F763" s="533" t="s">
        <v>5303</v>
      </c>
      <c r="G763" s="529"/>
      <c r="H763" s="529"/>
      <c r="I763" s="529"/>
      <c r="J763" s="529"/>
      <c r="K763" s="529"/>
      <c r="L763" s="529"/>
      <c r="M763" s="529"/>
      <c r="N763" s="529"/>
      <c r="O763" s="529"/>
      <c r="P763" s="529"/>
      <c r="Q763" s="529"/>
      <c r="R763" s="529"/>
      <c r="S763" s="529"/>
      <c r="T763" s="529"/>
      <c r="U763" s="529"/>
      <c r="V763" s="529"/>
      <c r="W763" s="529"/>
      <c r="X763" s="529"/>
      <c r="Y763" s="529"/>
      <c r="Z763" s="529"/>
      <c r="AA763" s="529"/>
      <c r="AB763" s="529"/>
      <c r="AC763" s="529"/>
      <c r="AD763" s="529"/>
      <c r="AE763" s="529"/>
      <c r="AF763" s="529"/>
      <c r="AG763" s="529"/>
      <c r="AH763" s="529"/>
      <c r="AI763" s="529"/>
      <c r="AJ763" s="529"/>
      <c r="AK763" s="529"/>
      <c r="AL763" s="529"/>
      <c r="AM763" s="533" t="s">
        <v>5304</v>
      </c>
      <c r="AN763" s="533">
        <v>14211.0</v>
      </c>
      <c r="AO763" s="529"/>
      <c r="AP763" s="529"/>
      <c r="AQ763" s="529"/>
      <c r="AR763" s="529"/>
    </row>
    <row r="764" ht="12.75" customHeight="1">
      <c r="A764" s="529"/>
      <c r="B764" s="529"/>
      <c r="C764" s="529"/>
      <c r="D764" s="529"/>
      <c r="E764" s="533" t="s">
        <v>5305</v>
      </c>
      <c r="F764" s="533" t="s">
        <v>5306</v>
      </c>
      <c r="G764" s="529"/>
      <c r="H764" s="529"/>
      <c r="I764" s="529"/>
      <c r="J764" s="529"/>
      <c r="K764" s="529"/>
      <c r="L764" s="529"/>
      <c r="M764" s="529"/>
      <c r="N764" s="529"/>
      <c r="O764" s="529"/>
      <c r="P764" s="529"/>
      <c r="Q764" s="529"/>
      <c r="R764" s="529"/>
      <c r="S764" s="529"/>
      <c r="T764" s="529"/>
      <c r="U764" s="529"/>
      <c r="V764" s="529"/>
      <c r="W764" s="529"/>
      <c r="X764" s="529"/>
      <c r="Y764" s="529"/>
      <c r="Z764" s="529"/>
      <c r="AA764" s="529"/>
      <c r="AB764" s="529"/>
      <c r="AC764" s="529"/>
      <c r="AD764" s="529"/>
      <c r="AE764" s="529"/>
      <c r="AF764" s="529"/>
      <c r="AG764" s="529"/>
      <c r="AH764" s="529"/>
      <c r="AI764" s="529"/>
      <c r="AJ764" s="529"/>
      <c r="AK764" s="529"/>
      <c r="AL764" s="529"/>
      <c r="AM764" s="533" t="s">
        <v>5307</v>
      </c>
      <c r="AN764" s="533">
        <v>14212.0</v>
      </c>
      <c r="AO764" s="529"/>
      <c r="AP764" s="529"/>
      <c r="AQ764" s="529"/>
      <c r="AR764" s="529"/>
    </row>
    <row r="765" ht="12.75" customHeight="1">
      <c r="A765" s="529"/>
      <c r="B765" s="529"/>
      <c r="C765" s="529"/>
      <c r="D765" s="529"/>
      <c r="E765" s="533" t="s">
        <v>5308</v>
      </c>
      <c r="F765" s="533" t="s">
        <v>5309</v>
      </c>
      <c r="G765" s="529"/>
      <c r="H765" s="529"/>
      <c r="I765" s="529"/>
      <c r="J765" s="529"/>
      <c r="K765" s="529"/>
      <c r="L765" s="529"/>
      <c r="M765" s="529"/>
      <c r="N765" s="529"/>
      <c r="O765" s="529"/>
      <c r="P765" s="529"/>
      <c r="Q765" s="529"/>
      <c r="R765" s="529"/>
      <c r="S765" s="529"/>
      <c r="T765" s="529"/>
      <c r="U765" s="529"/>
      <c r="V765" s="529"/>
      <c r="W765" s="529"/>
      <c r="X765" s="529"/>
      <c r="Y765" s="529"/>
      <c r="Z765" s="529"/>
      <c r="AA765" s="529"/>
      <c r="AB765" s="529"/>
      <c r="AC765" s="529"/>
      <c r="AD765" s="529"/>
      <c r="AE765" s="529"/>
      <c r="AF765" s="529"/>
      <c r="AG765" s="529"/>
      <c r="AH765" s="529"/>
      <c r="AI765" s="529"/>
      <c r="AJ765" s="529"/>
      <c r="AK765" s="529"/>
      <c r="AL765" s="529"/>
      <c r="AM765" s="533" t="s">
        <v>5310</v>
      </c>
      <c r="AN765" s="533">
        <v>14213.0</v>
      </c>
      <c r="AO765" s="529"/>
      <c r="AP765" s="529"/>
      <c r="AQ765" s="529"/>
      <c r="AR765" s="529"/>
    </row>
    <row r="766" ht="12.75" customHeight="1">
      <c r="A766" s="529"/>
      <c r="B766" s="529"/>
      <c r="C766" s="529"/>
      <c r="D766" s="529"/>
      <c r="E766" s="533" t="s">
        <v>5311</v>
      </c>
      <c r="F766" s="533" t="s">
        <v>5312</v>
      </c>
      <c r="G766" s="529"/>
      <c r="H766" s="529"/>
      <c r="I766" s="529"/>
      <c r="J766" s="529"/>
      <c r="K766" s="529"/>
      <c r="L766" s="529"/>
      <c r="M766" s="529"/>
      <c r="N766" s="529"/>
      <c r="O766" s="529"/>
      <c r="P766" s="529"/>
      <c r="Q766" s="529"/>
      <c r="R766" s="529"/>
      <c r="S766" s="529"/>
      <c r="T766" s="529"/>
      <c r="U766" s="529"/>
      <c r="V766" s="529"/>
      <c r="W766" s="529"/>
      <c r="X766" s="529"/>
      <c r="Y766" s="529"/>
      <c r="Z766" s="529"/>
      <c r="AA766" s="529"/>
      <c r="AB766" s="529"/>
      <c r="AC766" s="529"/>
      <c r="AD766" s="529"/>
      <c r="AE766" s="529"/>
      <c r="AF766" s="529"/>
      <c r="AG766" s="529"/>
      <c r="AH766" s="529"/>
      <c r="AI766" s="529"/>
      <c r="AJ766" s="529"/>
      <c r="AK766" s="529"/>
      <c r="AL766" s="529"/>
      <c r="AM766" s="533" t="s">
        <v>5313</v>
      </c>
      <c r="AN766" s="533">
        <v>14214.0</v>
      </c>
      <c r="AO766" s="529"/>
      <c r="AP766" s="529"/>
      <c r="AQ766" s="529"/>
      <c r="AR766" s="529"/>
    </row>
    <row r="767" ht="12.75" customHeight="1">
      <c r="A767" s="529"/>
      <c r="B767" s="529"/>
      <c r="C767" s="529"/>
      <c r="D767" s="529"/>
      <c r="E767" s="533" t="s">
        <v>5314</v>
      </c>
      <c r="F767" s="533" t="s">
        <v>5315</v>
      </c>
      <c r="G767" s="529"/>
      <c r="H767" s="529"/>
      <c r="I767" s="529"/>
      <c r="J767" s="529"/>
      <c r="K767" s="529"/>
      <c r="L767" s="529"/>
      <c r="M767" s="529"/>
      <c r="N767" s="529"/>
      <c r="O767" s="529"/>
      <c r="P767" s="529"/>
      <c r="Q767" s="529"/>
      <c r="R767" s="529"/>
      <c r="S767" s="529"/>
      <c r="T767" s="529"/>
      <c r="U767" s="529"/>
      <c r="V767" s="529"/>
      <c r="W767" s="529"/>
      <c r="X767" s="529"/>
      <c r="Y767" s="529"/>
      <c r="Z767" s="529"/>
      <c r="AA767" s="529"/>
      <c r="AB767" s="529"/>
      <c r="AC767" s="529"/>
      <c r="AD767" s="529"/>
      <c r="AE767" s="529"/>
      <c r="AF767" s="529"/>
      <c r="AG767" s="529"/>
      <c r="AH767" s="529"/>
      <c r="AI767" s="529"/>
      <c r="AJ767" s="529"/>
      <c r="AK767" s="529"/>
      <c r="AL767" s="529"/>
      <c r="AM767" s="533" t="s">
        <v>5316</v>
      </c>
      <c r="AN767" s="533">
        <v>14215.0</v>
      </c>
      <c r="AO767" s="529"/>
      <c r="AP767" s="529"/>
      <c r="AQ767" s="529"/>
      <c r="AR767" s="529"/>
    </row>
    <row r="768" ht="12.75" customHeight="1">
      <c r="A768" s="529"/>
      <c r="B768" s="529"/>
      <c r="C768" s="529"/>
      <c r="D768" s="529"/>
      <c r="E768" s="533" t="s">
        <v>5317</v>
      </c>
      <c r="F768" s="533" t="s">
        <v>5318</v>
      </c>
      <c r="G768" s="529"/>
      <c r="H768" s="529"/>
      <c r="I768" s="529"/>
      <c r="J768" s="529"/>
      <c r="K768" s="529"/>
      <c r="L768" s="529"/>
      <c r="M768" s="529"/>
      <c r="N768" s="529"/>
      <c r="O768" s="529"/>
      <c r="P768" s="529"/>
      <c r="Q768" s="529"/>
      <c r="R768" s="529"/>
      <c r="S768" s="529"/>
      <c r="T768" s="529"/>
      <c r="U768" s="529"/>
      <c r="V768" s="529"/>
      <c r="W768" s="529"/>
      <c r="X768" s="529"/>
      <c r="Y768" s="529"/>
      <c r="Z768" s="529"/>
      <c r="AA768" s="529"/>
      <c r="AB768" s="529"/>
      <c r="AC768" s="529"/>
      <c r="AD768" s="529"/>
      <c r="AE768" s="529"/>
      <c r="AF768" s="529"/>
      <c r="AG768" s="529"/>
      <c r="AH768" s="529"/>
      <c r="AI768" s="529"/>
      <c r="AJ768" s="529"/>
      <c r="AK768" s="529"/>
      <c r="AL768" s="529"/>
      <c r="AM768" s="533" t="s">
        <v>5319</v>
      </c>
      <c r="AN768" s="533">
        <v>14216.0</v>
      </c>
      <c r="AO768" s="529"/>
      <c r="AP768" s="529"/>
      <c r="AQ768" s="529"/>
      <c r="AR768" s="529"/>
    </row>
    <row r="769" ht="12.75" customHeight="1">
      <c r="A769" s="529"/>
      <c r="B769" s="529"/>
      <c r="C769" s="529"/>
      <c r="D769" s="529"/>
      <c r="E769" s="533" t="s">
        <v>5320</v>
      </c>
      <c r="F769" s="533" t="s">
        <v>5321</v>
      </c>
      <c r="G769" s="529"/>
      <c r="H769" s="529"/>
      <c r="I769" s="529"/>
      <c r="J769" s="529"/>
      <c r="K769" s="529"/>
      <c r="L769" s="529"/>
      <c r="M769" s="529"/>
      <c r="N769" s="529"/>
      <c r="O769" s="529"/>
      <c r="P769" s="529"/>
      <c r="Q769" s="529"/>
      <c r="R769" s="529"/>
      <c r="S769" s="529"/>
      <c r="T769" s="529"/>
      <c r="U769" s="529"/>
      <c r="V769" s="529"/>
      <c r="W769" s="529"/>
      <c r="X769" s="529"/>
      <c r="Y769" s="529"/>
      <c r="Z769" s="529"/>
      <c r="AA769" s="529"/>
      <c r="AB769" s="529"/>
      <c r="AC769" s="529"/>
      <c r="AD769" s="529"/>
      <c r="AE769" s="529"/>
      <c r="AF769" s="529"/>
      <c r="AG769" s="529"/>
      <c r="AH769" s="529"/>
      <c r="AI769" s="529"/>
      <c r="AJ769" s="529"/>
      <c r="AK769" s="529"/>
      <c r="AL769" s="529"/>
      <c r="AM769" s="533" t="s">
        <v>5322</v>
      </c>
      <c r="AN769" s="533">
        <v>14217.0</v>
      </c>
      <c r="AO769" s="529"/>
      <c r="AP769" s="529"/>
      <c r="AQ769" s="529"/>
      <c r="AR769" s="529"/>
    </row>
    <row r="770" ht="12.75" customHeight="1">
      <c r="A770" s="529"/>
      <c r="B770" s="529"/>
      <c r="C770" s="529"/>
      <c r="D770" s="529"/>
      <c r="E770" s="533" t="s">
        <v>2897</v>
      </c>
      <c r="F770" s="533" t="s">
        <v>2896</v>
      </c>
      <c r="G770" s="529"/>
      <c r="H770" s="529"/>
      <c r="I770" s="529"/>
      <c r="J770" s="529"/>
      <c r="K770" s="529"/>
      <c r="L770" s="529"/>
      <c r="M770" s="529"/>
      <c r="N770" s="529"/>
      <c r="O770" s="529"/>
      <c r="P770" s="529"/>
      <c r="Q770" s="529"/>
      <c r="R770" s="529"/>
      <c r="S770" s="529"/>
      <c r="T770" s="529"/>
      <c r="U770" s="529"/>
      <c r="V770" s="529"/>
      <c r="W770" s="529"/>
      <c r="X770" s="529"/>
      <c r="Y770" s="529"/>
      <c r="Z770" s="529"/>
      <c r="AA770" s="529"/>
      <c r="AB770" s="529"/>
      <c r="AC770" s="529"/>
      <c r="AD770" s="529"/>
      <c r="AE770" s="529"/>
      <c r="AF770" s="529"/>
      <c r="AG770" s="529"/>
      <c r="AH770" s="529"/>
      <c r="AI770" s="529"/>
      <c r="AJ770" s="529"/>
      <c r="AK770" s="529"/>
      <c r="AL770" s="529"/>
      <c r="AM770" s="533" t="s">
        <v>5323</v>
      </c>
      <c r="AN770" s="533">
        <v>14218.0</v>
      </c>
      <c r="AO770" s="529"/>
      <c r="AP770" s="529"/>
      <c r="AQ770" s="529"/>
      <c r="AR770" s="529"/>
    </row>
    <row r="771" ht="12.75" customHeight="1">
      <c r="A771" s="529"/>
      <c r="B771" s="529"/>
      <c r="C771" s="529"/>
      <c r="D771" s="529"/>
      <c r="E771" s="533" t="s">
        <v>5324</v>
      </c>
      <c r="F771" s="533" t="s">
        <v>5325</v>
      </c>
      <c r="G771" s="529"/>
      <c r="H771" s="529"/>
      <c r="I771" s="529"/>
      <c r="J771" s="529"/>
      <c r="K771" s="529"/>
      <c r="L771" s="529"/>
      <c r="M771" s="529"/>
      <c r="N771" s="529"/>
      <c r="O771" s="529"/>
      <c r="P771" s="529"/>
      <c r="Q771" s="529"/>
      <c r="R771" s="529"/>
      <c r="S771" s="529"/>
      <c r="T771" s="529"/>
      <c r="U771" s="529"/>
      <c r="V771" s="529"/>
      <c r="W771" s="529"/>
      <c r="X771" s="529"/>
      <c r="Y771" s="529"/>
      <c r="Z771" s="529"/>
      <c r="AA771" s="529"/>
      <c r="AB771" s="529"/>
      <c r="AC771" s="529"/>
      <c r="AD771" s="529"/>
      <c r="AE771" s="529"/>
      <c r="AF771" s="529"/>
      <c r="AG771" s="529"/>
      <c r="AH771" s="529"/>
      <c r="AI771" s="529"/>
      <c r="AJ771" s="529"/>
      <c r="AK771" s="529"/>
      <c r="AL771" s="529"/>
      <c r="AM771" s="533" t="s">
        <v>5326</v>
      </c>
      <c r="AN771" s="533">
        <v>14301.0</v>
      </c>
      <c r="AO771" s="529"/>
      <c r="AP771" s="529"/>
      <c r="AQ771" s="529"/>
      <c r="AR771" s="529"/>
    </row>
    <row r="772" ht="12.75" customHeight="1">
      <c r="A772" s="529"/>
      <c r="B772" s="529"/>
      <c r="C772" s="529"/>
      <c r="D772" s="529"/>
      <c r="E772" s="533" t="s">
        <v>5327</v>
      </c>
      <c r="F772" s="533" t="s">
        <v>5328</v>
      </c>
      <c r="G772" s="529"/>
      <c r="H772" s="529"/>
      <c r="I772" s="529"/>
      <c r="J772" s="529"/>
      <c r="K772" s="529"/>
      <c r="L772" s="529"/>
      <c r="M772" s="529"/>
      <c r="N772" s="529"/>
      <c r="O772" s="529"/>
      <c r="P772" s="529"/>
      <c r="Q772" s="529"/>
      <c r="R772" s="529"/>
      <c r="S772" s="529"/>
      <c r="T772" s="529"/>
      <c r="U772" s="529"/>
      <c r="V772" s="529"/>
      <c r="W772" s="529"/>
      <c r="X772" s="529"/>
      <c r="Y772" s="529"/>
      <c r="Z772" s="529"/>
      <c r="AA772" s="529"/>
      <c r="AB772" s="529"/>
      <c r="AC772" s="529"/>
      <c r="AD772" s="529"/>
      <c r="AE772" s="529"/>
      <c r="AF772" s="529"/>
      <c r="AG772" s="529"/>
      <c r="AH772" s="529"/>
      <c r="AI772" s="529"/>
      <c r="AJ772" s="529"/>
      <c r="AK772" s="529"/>
      <c r="AL772" s="529"/>
      <c r="AM772" s="533" t="s">
        <v>5329</v>
      </c>
      <c r="AN772" s="533">
        <v>14321.0</v>
      </c>
      <c r="AO772" s="529"/>
      <c r="AP772" s="529"/>
      <c r="AQ772" s="529"/>
      <c r="AR772" s="529"/>
    </row>
    <row r="773" ht="12.75" customHeight="1">
      <c r="A773" s="529"/>
      <c r="B773" s="529"/>
      <c r="C773" s="529"/>
      <c r="D773" s="529"/>
      <c r="E773" s="533" t="s">
        <v>5330</v>
      </c>
      <c r="F773" s="533" t="s">
        <v>5331</v>
      </c>
      <c r="G773" s="529"/>
      <c r="H773" s="529"/>
      <c r="I773" s="529"/>
      <c r="J773" s="529"/>
      <c r="K773" s="529"/>
      <c r="L773" s="529"/>
      <c r="M773" s="529"/>
      <c r="N773" s="529"/>
      <c r="O773" s="529"/>
      <c r="P773" s="529"/>
      <c r="Q773" s="529"/>
      <c r="R773" s="529"/>
      <c r="S773" s="529"/>
      <c r="T773" s="529"/>
      <c r="U773" s="529"/>
      <c r="V773" s="529"/>
      <c r="W773" s="529"/>
      <c r="X773" s="529"/>
      <c r="Y773" s="529"/>
      <c r="Z773" s="529"/>
      <c r="AA773" s="529"/>
      <c r="AB773" s="529"/>
      <c r="AC773" s="529"/>
      <c r="AD773" s="529"/>
      <c r="AE773" s="529"/>
      <c r="AF773" s="529"/>
      <c r="AG773" s="529"/>
      <c r="AH773" s="529"/>
      <c r="AI773" s="529"/>
      <c r="AJ773" s="529"/>
      <c r="AK773" s="529"/>
      <c r="AL773" s="529"/>
      <c r="AM773" s="533" t="s">
        <v>5332</v>
      </c>
      <c r="AN773" s="533">
        <v>14341.0</v>
      </c>
      <c r="AO773" s="529"/>
      <c r="AP773" s="529"/>
      <c r="AQ773" s="529"/>
      <c r="AR773" s="529"/>
    </row>
    <row r="774" ht="12.75" customHeight="1">
      <c r="A774" s="529"/>
      <c r="B774" s="529"/>
      <c r="C774" s="529"/>
      <c r="D774" s="529"/>
      <c r="E774" s="533" t="s">
        <v>2917</v>
      </c>
      <c r="F774" s="533" t="s">
        <v>2916</v>
      </c>
      <c r="G774" s="529"/>
      <c r="H774" s="529"/>
      <c r="I774" s="529"/>
      <c r="J774" s="529"/>
      <c r="K774" s="529"/>
      <c r="L774" s="529"/>
      <c r="M774" s="529"/>
      <c r="N774" s="529"/>
      <c r="O774" s="529"/>
      <c r="P774" s="529"/>
      <c r="Q774" s="529"/>
      <c r="R774" s="529"/>
      <c r="S774" s="529"/>
      <c r="T774" s="529"/>
      <c r="U774" s="529"/>
      <c r="V774" s="529"/>
      <c r="W774" s="529"/>
      <c r="X774" s="529"/>
      <c r="Y774" s="529"/>
      <c r="Z774" s="529"/>
      <c r="AA774" s="529"/>
      <c r="AB774" s="529"/>
      <c r="AC774" s="529"/>
      <c r="AD774" s="529"/>
      <c r="AE774" s="529"/>
      <c r="AF774" s="529"/>
      <c r="AG774" s="529"/>
      <c r="AH774" s="529"/>
      <c r="AI774" s="529"/>
      <c r="AJ774" s="529"/>
      <c r="AK774" s="529"/>
      <c r="AL774" s="529"/>
      <c r="AM774" s="533" t="s">
        <v>5333</v>
      </c>
      <c r="AN774" s="533">
        <v>14342.0</v>
      </c>
      <c r="AO774" s="529"/>
      <c r="AP774" s="529"/>
      <c r="AQ774" s="529"/>
      <c r="AR774" s="529"/>
    </row>
    <row r="775" ht="12.75" customHeight="1">
      <c r="A775" s="529"/>
      <c r="B775" s="529"/>
      <c r="C775" s="529"/>
      <c r="D775" s="529"/>
      <c r="E775" s="533" t="s">
        <v>5334</v>
      </c>
      <c r="F775" s="533" t="s">
        <v>5335</v>
      </c>
      <c r="G775" s="529"/>
      <c r="H775" s="529"/>
      <c r="I775" s="529"/>
      <c r="J775" s="529"/>
      <c r="K775" s="529"/>
      <c r="L775" s="529"/>
      <c r="M775" s="529"/>
      <c r="N775" s="529"/>
      <c r="O775" s="529"/>
      <c r="P775" s="529"/>
      <c r="Q775" s="529"/>
      <c r="R775" s="529"/>
      <c r="S775" s="529"/>
      <c r="T775" s="529"/>
      <c r="U775" s="529"/>
      <c r="V775" s="529"/>
      <c r="W775" s="529"/>
      <c r="X775" s="529"/>
      <c r="Y775" s="529"/>
      <c r="Z775" s="529"/>
      <c r="AA775" s="529"/>
      <c r="AB775" s="529"/>
      <c r="AC775" s="529"/>
      <c r="AD775" s="529"/>
      <c r="AE775" s="529"/>
      <c r="AF775" s="529"/>
      <c r="AG775" s="529"/>
      <c r="AH775" s="529"/>
      <c r="AI775" s="529"/>
      <c r="AJ775" s="529"/>
      <c r="AK775" s="529"/>
      <c r="AL775" s="529"/>
      <c r="AM775" s="533" t="s">
        <v>5336</v>
      </c>
      <c r="AN775" s="533">
        <v>14361.0</v>
      </c>
      <c r="AO775" s="529"/>
      <c r="AP775" s="529"/>
      <c r="AQ775" s="529"/>
      <c r="AR775" s="529"/>
    </row>
    <row r="776" ht="12.75" customHeight="1">
      <c r="A776" s="529"/>
      <c r="B776" s="529"/>
      <c r="C776" s="529"/>
      <c r="D776" s="529"/>
      <c r="E776" s="533" t="s">
        <v>5337</v>
      </c>
      <c r="F776" s="533" t="s">
        <v>5338</v>
      </c>
      <c r="G776" s="529"/>
      <c r="H776" s="529"/>
      <c r="I776" s="529"/>
      <c r="J776" s="529"/>
      <c r="K776" s="529"/>
      <c r="L776" s="529"/>
      <c r="M776" s="529"/>
      <c r="N776" s="529"/>
      <c r="O776" s="529"/>
      <c r="P776" s="529"/>
      <c r="Q776" s="529"/>
      <c r="R776" s="529"/>
      <c r="S776" s="529"/>
      <c r="T776" s="529"/>
      <c r="U776" s="529"/>
      <c r="V776" s="529"/>
      <c r="W776" s="529"/>
      <c r="X776" s="529"/>
      <c r="Y776" s="529"/>
      <c r="Z776" s="529"/>
      <c r="AA776" s="529"/>
      <c r="AB776" s="529"/>
      <c r="AC776" s="529"/>
      <c r="AD776" s="529"/>
      <c r="AE776" s="529"/>
      <c r="AF776" s="529"/>
      <c r="AG776" s="529"/>
      <c r="AH776" s="529"/>
      <c r="AI776" s="529"/>
      <c r="AJ776" s="529"/>
      <c r="AK776" s="529"/>
      <c r="AL776" s="529"/>
      <c r="AM776" s="533" t="s">
        <v>5339</v>
      </c>
      <c r="AN776" s="533">
        <v>14362.0</v>
      </c>
      <c r="AO776" s="529"/>
      <c r="AP776" s="529"/>
      <c r="AQ776" s="529"/>
      <c r="AR776" s="529"/>
    </row>
    <row r="777" ht="12.75" customHeight="1">
      <c r="A777" s="529"/>
      <c r="B777" s="529"/>
      <c r="C777" s="529"/>
      <c r="D777" s="529"/>
      <c r="E777" s="533" t="s">
        <v>2934</v>
      </c>
      <c r="F777" s="533" t="s">
        <v>2933</v>
      </c>
      <c r="G777" s="529"/>
      <c r="H777" s="529"/>
      <c r="I777" s="529"/>
      <c r="J777" s="529"/>
      <c r="K777" s="529"/>
      <c r="L777" s="529"/>
      <c r="M777" s="529"/>
      <c r="N777" s="529"/>
      <c r="O777" s="529"/>
      <c r="P777" s="529"/>
      <c r="Q777" s="529"/>
      <c r="R777" s="529"/>
      <c r="S777" s="529"/>
      <c r="T777" s="529"/>
      <c r="U777" s="529"/>
      <c r="V777" s="529"/>
      <c r="W777" s="529"/>
      <c r="X777" s="529"/>
      <c r="Y777" s="529"/>
      <c r="Z777" s="529"/>
      <c r="AA777" s="529"/>
      <c r="AB777" s="529"/>
      <c r="AC777" s="529"/>
      <c r="AD777" s="529"/>
      <c r="AE777" s="529"/>
      <c r="AF777" s="529"/>
      <c r="AG777" s="529"/>
      <c r="AH777" s="529"/>
      <c r="AI777" s="529"/>
      <c r="AJ777" s="529"/>
      <c r="AK777" s="529"/>
      <c r="AL777" s="529"/>
      <c r="AM777" s="533" t="s">
        <v>5340</v>
      </c>
      <c r="AN777" s="533">
        <v>14363.0</v>
      </c>
      <c r="AO777" s="529"/>
      <c r="AP777" s="529"/>
      <c r="AQ777" s="529"/>
      <c r="AR777" s="529"/>
    </row>
    <row r="778" ht="12.75" customHeight="1">
      <c r="A778" s="529"/>
      <c r="B778" s="529"/>
      <c r="C778" s="529"/>
      <c r="D778" s="529"/>
      <c r="E778" s="533" t="s">
        <v>5341</v>
      </c>
      <c r="F778" s="533" t="s">
        <v>5342</v>
      </c>
      <c r="G778" s="529"/>
      <c r="H778" s="529"/>
      <c r="I778" s="529"/>
      <c r="J778" s="529"/>
      <c r="K778" s="529"/>
      <c r="L778" s="529"/>
      <c r="M778" s="529"/>
      <c r="N778" s="529"/>
      <c r="O778" s="529"/>
      <c r="P778" s="529"/>
      <c r="Q778" s="529"/>
      <c r="R778" s="529"/>
      <c r="S778" s="529"/>
      <c r="T778" s="529"/>
      <c r="U778" s="529"/>
      <c r="V778" s="529"/>
      <c r="W778" s="529"/>
      <c r="X778" s="529"/>
      <c r="Y778" s="529"/>
      <c r="Z778" s="529"/>
      <c r="AA778" s="529"/>
      <c r="AB778" s="529"/>
      <c r="AC778" s="529"/>
      <c r="AD778" s="529"/>
      <c r="AE778" s="529"/>
      <c r="AF778" s="529"/>
      <c r="AG778" s="529"/>
      <c r="AH778" s="529"/>
      <c r="AI778" s="529"/>
      <c r="AJ778" s="529"/>
      <c r="AK778" s="529"/>
      <c r="AL778" s="529"/>
      <c r="AM778" s="533" t="s">
        <v>5343</v>
      </c>
      <c r="AN778" s="533">
        <v>14364.0</v>
      </c>
      <c r="AO778" s="529"/>
      <c r="AP778" s="529"/>
      <c r="AQ778" s="529"/>
      <c r="AR778" s="529"/>
    </row>
    <row r="779" ht="12.75" customHeight="1">
      <c r="A779" s="529"/>
      <c r="B779" s="529"/>
      <c r="C779" s="529"/>
      <c r="D779" s="529"/>
      <c r="E779" s="533" t="s">
        <v>5344</v>
      </c>
      <c r="F779" s="533" t="s">
        <v>5345</v>
      </c>
      <c r="G779" s="529"/>
      <c r="H779" s="529"/>
      <c r="I779" s="529"/>
      <c r="J779" s="529"/>
      <c r="K779" s="529"/>
      <c r="L779" s="529"/>
      <c r="M779" s="529"/>
      <c r="N779" s="529"/>
      <c r="O779" s="529"/>
      <c r="P779" s="529"/>
      <c r="Q779" s="529"/>
      <c r="R779" s="529"/>
      <c r="S779" s="529"/>
      <c r="T779" s="529"/>
      <c r="U779" s="529"/>
      <c r="V779" s="529"/>
      <c r="W779" s="529"/>
      <c r="X779" s="529"/>
      <c r="Y779" s="529"/>
      <c r="Z779" s="529"/>
      <c r="AA779" s="529"/>
      <c r="AB779" s="529"/>
      <c r="AC779" s="529"/>
      <c r="AD779" s="529"/>
      <c r="AE779" s="529"/>
      <c r="AF779" s="529"/>
      <c r="AG779" s="529"/>
      <c r="AH779" s="529"/>
      <c r="AI779" s="529"/>
      <c r="AJ779" s="529"/>
      <c r="AK779" s="529"/>
      <c r="AL779" s="529"/>
      <c r="AM779" s="533" t="s">
        <v>5346</v>
      </c>
      <c r="AN779" s="533">
        <v>14366.0</v>
      </c>
      <c r="AO779" s="529"/>
      <c r="AP779" s="529"/>
      <c r="AQ779" s="529"/>
      <c r="AR779" s="529"/>
    </row>
    <row r="780" ht="12.75" customHeight="1">
      <c r="A780" s="529"/>
      <c r="B780" s="529"/>
      <c r="C780" s="529"/>
      <c r="D780" s="529"/>
      <c r="E780" s="533" t="s">
        <v>2950</v>
      </c>
      <c r="F780" s="533" t="s">
        <v>2949</v>
      </c>
      <c r="G780" s="529"/>
      <c r="H780" s="529"/>
      <c r="I780" s="529"/>
      <c r="J780" s="529"/>
      <c r="K780" s="529"/>
      <c r="L780" s="529"/>
      <c r="M780" s="529"/>
      <c r="N780" s="529"/>
      <c r="O780" s="529"/>
      <c r="P780" s="529"/>
      <c r="Q780" s="529"/>
      <c r="R780" s="529"/>
      <c r="S780" s="529"/>
      <c r="T780" s="529"/>
      <c r="U780" s="529"/>
      <c r="V780" s="529"/>
      <c r="W780" s="529"/>
      <c r="X780" s="529"/>
      <c r="Y780" s="529"/>
      <c r="Z780" s="529"/>
      <c r="AA780" s="529"/>
      <c r="AB780" s="529"/>
      <c r="AC780" s="529"/>
      <c r="AD780" s="529"/>
      <c r="AE780" s="529"/>
      <c r="AF780" s="529"/>
      <c r="AG780" s="529"/>
      <c r="AH780" s="529"/>
      <c r="AI780" s="529"/>
      <c r="AJ780" s="529"/>
      <c r="AK780" s="529"/>
      <c r="AL780" s="529"/>
      <c r="AM780" s="533" t="s">
        <v>5347</v>
      </c>
      <c r="AN780" s="533">
        <v>14382.0</v>
      </c>
      <c r="AO780" s="529"/>
      <c r="AP780" s="529"/>
      <c r="AQ780" s="529"/>
      <c r="AR780" s="529"/>
    </row>
    <row r="781" ht="12.75" customHeight="1">
      <c r="A781" s="529"/>
      <c r="B781" s="529"/>
      <c r="C781" s="529"/>
      <c r="D781" s="529"/>
      <c r="E781" s="533" t="s">
        <v>898</v>
      </c>
      <c r="F781" s="533" t="s">
        <v>897</v>
      </c>
      <c r="G781" s="529"/>
      <c r="H781" s="529"/>
      <c r="I781" s="529"/>
      <c r="J781" s="529"/>
      <c r="K781" s="529"/>
      <c r="L781" s="529"/>
      <c r="M781" s="529"/>
      <c r="N781" s="529"/>
      <c r="O781" s="529"/>
      <c r="P781" s="529"/>
      <c r="Q781" s="529"/>
      <c r="R781" s="529"/>
      <c r="S781" s="529"/>
      <c r="T781" s="529"/>
      <c r="U781" s="529"/>
      <c r="V781" s="529"/>
      <c r="W781" s="529"/>
      <c r="X781" s="529"/>
      <c r="Y781" s="529"/>
      <c r="Z781" s="529"/>
      <c r="AA781" s="529"/>
      <c r="AB781" s="529"/>
      <c r="AC781" s="529"/>
      <c r="AD781" s="529"/>
      <c r="AE781" s="529"/>
      <c r="AF781" s="529"/>
      <c r="AG781" s="529"/>
      <c r="AH781" s="529"/>
      <c r="AI781" s="529"/>
      <c r="AJ781" s="529"/>
      <c r="AK781" s="529"/>
      <c r="AL781" s="529"/>
      <c r="AM781" s="533" t="s">
        <v>5348</v>
      </c>
      <c r="AN781" s="533">
        <v>14383.0</v>
      </c>
      <c r="AO781" s="529"/>
      <c r="AP781" s="529"/>
      <c r="AQ781" s="529"/>
      <c r="AR781" s="529"/>
    </row>
    <row r="782" ht="12.75" customHeight="1">
      <c r="A782" s="529"/>
      <c r="B782" s="529"/>
      <c r="C782" s="529"/>
      <c r="D782" s="529"/>
      <c r="E782" s="533" t="s">
        <v>978</v>
      </c>
      <c r="F782" s="533" t="s">
        <v>977</v>
      </c>
      <c r="G782" s="529"/>
      <c r="H782" s="529"/>
      <c r="I782" s="529"/>
      <c r="J782" s="529"/>
      <c r="K782" s="529"/>
      <c r="L782" s="529"/>
      <c r="M782" s="529"/>
      <c r="N782" s="529"/>
      <c r="O782" s="529"/>
      <c r="P782" s="529"/>
      <c r="Q782" s="529"/>
      <c r="R782" s="529"/>
      <c r="S782" s="529"/>
      <c r="T782" s="529"/>
      <c r="U782" s="529"/>
      <c r="V782" s="529"/>
      <c r="W782" s="529"/>
      <c r="X782" s="529"/>
      <c r="Y782" s="529"/>
      <c r="Z782" s="529"/>
      <c r="AA782" s="529"/>
      <c r="AB782" s="529"/>
      <c r="AC782" s="529"/>
      <c r="AD782" s="529"/>
      <c r="AE782" s="529"/>
      <c r="AF782" s="529"/>
      <c r="AG782" s="529"/>
      <c r="AH782" s="529"/>
      <c r="AI782" s="529"/>
      <c r="AJ782" s="529"/>
      <c r="AK782" s="529"/>
      <c r="AL782" s="529"/>
      <c r="AM782" s="533" t="s">
        <v>5349</v>
      </c>
      <c r="AN782" s="533">
        <v>14384.0</v>
      </c>
      <c r="AO782" s="529"/>
      <c r="AP782" s="529"/>
      <c r="AQ782" s="529"/>
      <c r="AR782" s="529"/>
    </row>
    <row r="783" ht="12.75" customHeight="1">
      <c r="A783" s="529"/>
      <c r="B783" s="529"/>
      <c r="C783" s="529"/>
      <c r="D783" s="529"/>
      <c r="E783" s="533" t="s">
        <v>1058</v>
      </c>
      <c r="F783" s="533" t="s">
        <v>1057</v>
      </c>
      <c r="G783" s="529"/>
      <c r="H783" s="529"/>
      <c r="I783" s="529"/>
      <c r="J783" s="529"/>
      <c r="K783" s="529"/>
      <c r="L783" s="529"/>
      <c r="M783" s="529"/>
      <c r="N783" s="529"/>
      <c r="O783" s="529"/>
      <c r="P783" s="529"/>
      <c r="Q783" s="529"/>
      <c r="R783" s="529"/>
      <c r="S783" s="529"/>
      <c r="T783" s="529"/>
      <c r="U783" s="529"/>
      <c r="V783" s="529"/>
      <c r="W783" s="529"/>
      <c r="X783" s="529"/>
      <c r="Y783" s="529"/>
      <c r="Z783" s="529"/>
      <c r="AA783" s="529"/>
      <c r="AB783" s="529"/>
      <c r="AC783" s="529"/>
      <c r="AD783" s="529"/>
      <c r="AE783" s="529"/>
      <c r="AF783" s="529"/>
      <c r="AG783" s="529"/>
      <c r="AH783" s="529"/>
      <c r="AI783" s="529"/>
      <c r="AJ783" s="529"/>
      <c r="AK783" s="529"/>
      <c r="AL783" s="529"/>
      <c r="AM783" s="533" t="s">
        <v>5350</v>
      </c>
      <c r="AN783" s="533">
        <v>14401.0</v>
      </c>
      <c r="AO783" s="529"/>
      <c r="AP783" s="529"/>
      <c r="AQ783" s="529"/>
      <c r="AR783" s="529"/>
    </row>
    <row r="784" ht="12.75" customHeight="1">
      <c r="A784" s="529"/>
      <c r="B784" s="529"/>
      <c r="C784" s="529"/>
      <c r="D784" s="529"/>
      <c r="E784" s="533" t="s">
        <v>1138</v>
      </c>
      <c r="F784" s="533" t="s">
        <v>1137</v>
      </c>
      <c r="G784" s="529"/>
      <c r="H784" s="529"/>
      <c r="I784" s="529"/>
      <c r="J784" s="529"/>
      <c r="K784" s="529"/>
      <c r="L784" s="529"/>
      <c r="M784" s="529"/>
      <c r="N784" s="529"/>
      <c r="O784" s="529"/>
      <c r="P784" s="529"/>
      <c r="Q784" s="529"/>
      <c r="R784" s="529"/>
      <c r="S784" s="529"/>
      <c r="T784" s="529"/>
      <c r="U784" s="529"/>
      <c r="V784" s="529"/>
      <c r="W784" s="529"/>
      <c r="X784" s="529"/>
      <c r="Y784" s="529"/>
      <c r="Z784" s="529"/>
      <c r="AA784" s="529"/>
      <c r="AB784" s="529"/>
      <c r="AC784" s="529"/>
      <c r="AD784" s="529"/>
      <c r="AE784" s="529"/>
      <c r="AF784" s="529"/>
      <c r="AG784" s="529"/>
      <c r="AH784" s="529"/>
      <c r="AI784" s="529"/>
      <c r="AJ784" s="529"/>
      <c r="AK784" s="529"/>
      <c r="AL784" s="529"/>
      <c r="AM784" s="533" t="s">
        <v>5351</v>
      </c>
      <c r="AN784" s="533">
        <v>14402.0</v>
      </c>
      <c r="AO784" s="529"/>
      <c r="AP784" s="529"/>
      <c r="AQ784" s="529"/>
      <c r="AR784" s="529"/>
    </row>
    <row r="785" ht="12.75" customHeight="1">
      <c r="A785" s="529"/>
      <c r="B785" s="529"/>
      <c r="C785" s="529"/>
      <c r="D785" s="529"/>
      <c r="E785" s="533" t="s">
        <v>1216</v>
      </c>
      <c r="F785" s="533" t="s">
        <v>1215</v>
      </c>
      <c r="G785" s="529"/>
      <c r="H785" s="529"/>
      <c r="I785" s="529"/>
      <c r="J785" s="529"/>
      <c r="K785" s="529"/>
      <c r="L785" s="529"/>
      <c r="M785" s="529"/>
      <c r="N785" s="529"/>
      <c r="O785" s="529"/>
      <c r="P785" s="529"/>
      <c r="Q785" s="529"/>
      <c r="R785" s="529"/>
      <c r="S785" s="529"/>
      <c r="T785" s="529"/>
      <c r="U785" s="529"/>
      <c r="V785" s="529"/>
      <c r="W785" s="529"/>
      <c r="X785" s="529"/>
      <c r="Y785" s="529"/>
      <c r="Z785" s="529"/>
      <c r="AA785" s="529"/>
      <c r="AB785" s="529"/>
      <c r="AC785" s="529"/>
      <c r="AD785" s="529"/>
      <c r="AE785" s="529"/>
      <c r="AF785" s="529"/>
      <c r="AG785" s="529"/>
      <c r="AH785" s="529"/>
      <c r="AI785" s="529"/>
      <c r="AJ785" s="529"/>
      <c r="AK785" s="529"/>
      <c r="AL785" s="529"/>
      <c r="AM785" s="533" t="s">
        <v>5352</v>
      </c>
      <c r="AN785" s="533">
        <v>15101.0</v>
      </c>
      <c r="AO785" s="529"/>
      <c r="AP785" s="529"/>
      <c r="AQ785" s="529"/>
      <c r="AR785" s="529"/>
    </row>
    <row r="786" ht="12.75" customHeight="1">
      <c r="A786" s="529"/>
      <c r="B786" s="529"/>
      <c r="C786" s="529"/>
      <c r="D786" s="529"/>
      <c r="E786" s="533" t="s">
        <v>1291</v>
      </c>
      <c r="F786" s="533" t="s">
        <v>1290</v>
      </c>
      <c r="G786" s="529"/>
      <c r="H786" s="529"/>
      <c r="I786" s="529"/>
      <c r="J786" s="529"/>
      <c r="K786" s="529"/>
      <c r="L786" s="529"/>
      <c r="M786" s="529"/>
      <c r="N786" s="529"/>
      <c r="O786" s="529"/>
      <c r="P786" s="529"/>
      <c r="Q786" s="529"/>
      <c r="R786" s="529"/>
      <c r="S786" s="529"/>
      <c r="T786" s="529"/>
      <c r="U786" s="529"/>
      <c r="V786" s="529"/>
      <c r="W786" s="529"/>
      <c r="X786" s="529"/>
      <c r="Y786" s="529"/>
      <c r="Z786" s="529"/>
      <c r="AA786" s="529"/>
      <c r="AB786" s="529"/>
      <c r="AC786" s="529"/>
      <c r="AD786" s="529"/>
      <c r="AE786" s="529"/>
      <c r="AF786" s="529"/>
      <c r="AG786" s="529"/>
      <c r="AH786" s="529"/>
      <c r="AI786" s="529"/>
      <c r="AJ786" s="529"/>
      <c r="AK786" s="529"/>
      <c r="AL786" s="529"/>
      <c r="AM786" s="533" t="s">
        <v>5353</v>
      </c>
      <c r="AN786" s="533">
        <v>15102.0</v>
      </c>
      <c r="AO786" s="529"/>
      <c r="AP786" s="529"/>
      <c r="AQ786" s="529"/>
      <c r="AR786" s="529"/>
    </row>
    <row r="787" ht="12.75" customHeight="1">
      <c r="A787" s="529"/>
      <c r="B787" s="529"/>
      <c r="C787" s="529"/>
      <c r="D787" s="529"/>
      <c r="E787" s="533" t="s">
        <v>5354</v>
      </c>
      <c r="F787" s="533" t="s">
        <v>5355</v>
      </c>
      <c r="G787" s="529"/>
      <c r="H787" s="529"/>
      <c r="I787" s="529"/>
      <c r="J787" s="529"/>
      <c r="K787" s="529"/>
      <c r="L787" s="529"/>
      <c r="M787" s="529"/>
      <c r="N787" s="529"/>
      <c r="O787" s="529"/>
      <c r="P787" s="529"/>
      <c r="Q787" s="529"/>
      <c r="R787" s="529"/>
      <c r="S787" s="529"/>
      <c r="T787" s="529"/>
      <c r="U787" s="529"/>
      <c r="V787" s="529"/>
      <c r="W787" s="529"/>
      <c r="X787" s="529"/>
      <c r="Y787" s="529"/>
      <c r="Z787" s="529"/>
      <c r="AA787" s="529"/>
      <c r="AB787" s="529"/>
      <c r="AC787" s="529"/>
      <c r="AD787" s="529"/>
      <c r="AE787" s="529"/>
      <c r="AF787" s="529"/>
      <c r="AG787" s="529"/>
      <c r="AH787" s="529"/>
      <c r="AI787" s="529"/>
      <c r="AJ787" s="529"/>
      <c r="AK787" s="529"/>
      <c r="AL787" s="529"/>
      <c r="AM787" s="533" t="s">
        <v>5356</v>
      </c>
      <c r="AN787" s="533">
        <v>15103.0</v>
      </c>
      <c r="AO787" s="529"/>
      <c r="AP787" s="529"/>
      <c r="AQ787" s="529"/>
      <c r="AR787" s="529"/>
    </row>
    <row r="788" ht="12.75" customHeight="1">
      <c r="A788" s="529"/>
      <c r="B788" s="529"/>
      <c r="C788" s="529"/>
      <c r="D788" s="529"/>
      <c r="E788" s="533" t="s">
        <v>1364</v>
      </c>
      <c r="F788" s="533" t="s">
        <v>1363</v>
      </c>
      <c r="G788" s="529"/>
      <c r="H788" s="529"/>
      <c r="I788" s="529"/>
      <c r="J788" s="529"/>
      <c r="K788" s="529"/>
      <c r="L788" s="529"/>
      <c r="M788" s="529"/>
      <c r="N788" s="529"/>
      <c r="O788" s="529"/>
      <c r="P788" s="529"/>
      <c r="Q788" s="529"/>
      <c r="R788" s="529"/>
      <c r="S788" s="529"/>
      <c r="T788" s="529"/>
      <c r="U788" s="529"/>
      <c r="V788" s="529"/>
      <c r="W788" s="529"/>
      <c r="X788" s="529"/>
      <c r="Y788" s="529"/>
      <c r="Z788" s="529"/>
      <c r="AA788" s="529"/>
      <c r="AB788" s="529"/>
      <c r="AC788" s="529"/>
      <c r="AD788" s="529"/>
      <c r="AE788" s="529"/>
      <c r="AF788" s="529"/>
      <c r="AG788" s="529"/>
      <c r="AH788" s="529"/>
      <c r="AI788" s="529"/>
      <c r="AJ788" s="529"/>
      <c r="AK788" s="529"/>
      <c r="AL788" s="529"/>
      <c r="AM788" s="533" t="s">
        <v>5357</v>
      </c>
      <c r="AN788" s="533">
        <v>15104.0</v>
      </c>
      <c r="AO788" s="529"/>
      <c r="AP788" s="529"/>
      <c r="AQ788" s="529"/>
      <c r="AR788" s="529"/>
    </row>
    <row r="789" ht="12.75" customHeight="1">
      <c r="A789" s="529"/>
      <c r="B789" s="529"/>
      <c r="C789" s="529"/>
      <c r="D789" s="529"/>
      <c r="E789" s="533" t="s">
        <v>1436</v>
      </c>
      <c r="F789" s="533" t="s">
        <v>1435</v>
      </c>
      <c r="G789" s="529"/>
      <c r="H789" s="529"/>
      <c r="I789" s="529"/>
      <c r="J789" s="529"/>
      <c r="K789" s="529"/>
      <c r="L789" s="529"/>
      <c r="M789" s="529"/>
      <c r="N789" s="529"/>
      <c r="O789" s="529"/>
      <c r="P789" s="529"/>
      <c r="Q789" s="529"/>
      <c r="R789" s="529"/>
      <c r="S789" s="529"/>
      <c r="T789" s="529"/>
      <c r="U789" s="529"/>
      <c r="V789" s="529"/>
      <c r="W789" s="529"/>
      <c r="X789" s="529"/>
      <c r="Y789" s="529"/>
      <c r="Z789" s="529"/>
      <c r="AA789" s="529"/>
      <c r="AB789" s="529"/>
      <c r="AC789" s="529"/>
      <c r="AD789" s="529"/>
      <c r="AE789" s="529"/>
      <c r="AF789" s="529"/>
      <c r="AG789" s="529"/>
      <c r="AH789" s="529"/>
      <c r="AI789" s="529"/>
      <c r="AJ789" s="529"/>
      <c r="AK789" s="529"/>
      <c r="AL789" s="529"/>
      <c r="AM789" s="533" t="s">
        <v>5358</v>
      </c>
      <c r="AN789" s="533">
        <v>15105.0</v>
      </c>
      <c r="AO789" s="529"/>
      <c r="AP789" s="529"/>
      <c r="AQ789" s="529"/>
      <c r="AR789" s="529"/>
    </row>
    <row r="790" ht="12.75" customHeight="1">
      <c r="A790" s="529"/>
      <c r="B790" s="529"/>
      <c r="C790" s="529"/>
      <c r="D790" s="529"/>
      <c r="E790" s="533" t="s">
        <v>1505</v>
      </c>
      <c r="F790" s="533" t="s">
        <v>1504</v>
      </c>
      <c r="G790" s="529"/>
      <c r="H790" s="529"/>
      <c r="I790" s="529"/>
      <c r="J790" s="529"/>
      <c r="K790" s="529"/>
      <c r="L790" s="529"/>
      <c r="M790" s="529"/>
      <c r="N790" s="529"/>
      <c r="O790" s="529"/>
      <c r="P790" s="529"/>
      <c r="Q790" s="529"/>
      <c r="R790" s="529"/>
      <c r="S790" s="529"/>
      <c r="T790" s="529"/>
      <c r="U790" s="529"/>
      <c r="V790" s="529"/>
      <c r="W790" s="529"/>
      <c r="X790" s="529"/>
      <c r="Y790" s="529"/>
      <c r="Z790" s="529"/>
      <c r="AA790" s="529"/>
      <c r="AB790" s="529"/>
      <c r="AC790" s="529"/>
      <c r="AD790" s="529"/>
      <c r="AE790" s="529"/>
      <c r="AF790" s="529"/>
      <c r="AG790" s="529"/>
      <c r="AH790" s="529"/>
      <c r="AI790" s="529"/>
      <c r="AJ790" s="529"/>
      <c r="AK790" s="529"/>
      <c r="AL790" s="529"/>
      <c r="AM790" s="533" t="s">
        <v>5359</v>
      </c>
      <c r="AN790" s="533">
        <v>15106.0</v>
      </c>
      <c r="AO790" s="529"/>
      <c r="AP790" s="529"/>
      <c r="AQ790" s="529"/>
      <c r="AR790" s="529"/>
    </row>
    <row r="791" ht="12.75" customHeight="1">
      <c r="A791" s="529"/>
      <c r="B791" s="529"/>
      <c r="C791" s="529"/>
      <c r="D791" s="529"/>
      <c r="E791" s="533" t="s">
        <v>1571</v>
      </c>
      <c r="F791" s="533" t="s">
        <v>1570</v>
      </c>
      <c r="G791" s="529"/>
      <c r="H791" s="529"/>
      <c r="I791" s="529"/>
      <c r="J791" s="529"/>
      <c r="K791" s="529"/>
      <c r="L791" s="529"/>
      <c r="M791" s="529"/>
      <c r="N791" s="529"/>
      <c r="O791" s="529"/>
      <c r="P791" s="529"/>
      <c r="Q791" s="529"/>
      <c r="R791" s="529"/>
      <c r="S791" s="529"/>
      <c r="T791" s="529"/>
      <c r="U791" s="529"/>
      <c r="V791" s="529"/>
      <c r="W791" s="529"/>
      <c r="X791" s="529"/>
      <c r="Y791" s="529"/>
      <c r="Z791" s="529"/>
      <c r="AA791" s="529"/>
      <c r="AB791" s="529"/>
      <c r="AC791" s="529"/>
      <c r="AD791" s="529"/>
      <c r="AE791" s="529"/>
      <c r="AF791" s="529"/>
      <c r="AG791" s="529"/>
      <c r="AH791" s="529"/>
      <c r="AI791" s="529"/>
      <c r="AJ791" s="529"/>
      <c r="AK791" s="529"/>
      <c r="AL791" s="529"/>
      <c r="AM791" s="533" t="s">
        <v>5360</v>
      </c>
      <c r="AN791" s="533">
        <v>15107.0</v>
      </c>
      <c r="AO791" s="529"/>
      <c r="AP791" s="529"/>
      <c r="AQ791" s="529"/>
      <c r="AR791" s="529"/>
    </row>
    <row r="792" ht="12.75" customHeight="1">
      <c r="A792" s="529"/>
      <c r="B792" s="529"/>
      <c r="C792" s="529"/>
      <c r="D792" s="529"/>
      <c r="E792" s="533" t="s">
        <v>5361</v>
      </c>
      <c r="F792" s="533" t="s">
        <v>5362</v>
      </c>
      <c r="G792" s="529"/>
      <c r="H792" s="529"/>
      <c r="I792" s="529"/>
      <c r="J792" s="529"/>
      <c r="K792" s="529"/>
      <c r="L792" s="529"/>
      <c r="M792" s="529"/>
      <c r="N792" s="529"/>
      <c r="O792" s="529"/>
      <c r="P792" s="529"/>
      <c r="Q792" s="529"/>
      <c r="R792" s="529"/>
      <c r="S792" s="529"/>
      <c r="T792" s="529"/>
      <c r="U792" s="529"/>
      <c r="V792" s="529"/>
      <c r="W792" s="529"/>
      <c r="X792" s="529"/>
      <c r="Y792" s="529"/>
      <c r="Z792" s="529"/>
      <c r="AA792" s="529"/>
      <c r="AB792" s="529"/>
      <c r="AC792" s="529"/>
      <c r="AD792" s="529"/>
      <c r="AE792" s="529"/>
      <c r="AF792" s="529"/>
      <c r="AG792" s="529"/>
      <c r="AH792" s="529"/>
      <c r="AI792" s="529"/>
      <c r="AJ792" s="529"/>
      <c r="AK792" s="529"/>
      <c r="AL792" s="529"/>
      <c r="AM792" s="533" t="s">
        <v>5363</v>
      </c>
      <c r="AN792" s="533">
        <v>15108.0</v>
      </c>
      <c r="AO792" s="529"/>
      <c r="AP792" s="529"/>
      <c r="AQ792" s="529"/>
      <c r="AR792" s="529"/>
    </row>
    <row r="793" ht="12.75" customHeight="1">
      <c r="A793" s="529"/>
      <c r="B793" s="529"/>
      <c r="C793" s="529"/>
      <c r="D793" s="529"/>
      <c r="E793" s="533" t="s">
        <v>1635</v>
      </c>
      <c r="F793" s="533" t="s">
        <v>1634</v>
      </c>
      <c r="G793" s="529"/>
      <c r="H793" s="529"/>
      <c r="I793" s="529"/>
      <c r="J793" s="529"/>
      <c r="K793" s="529"/>
      <c r="L793" s="529"/>
      <c r="M793" s="529"/>
      <c r="N793" s="529"/>
      <c r="O793" s="529"/>
      <c r="P793" s="529"/>
      <c r="Q793" s="529"/>
      <c r="R793" s="529"/>
      <c r="S793" s="529"/>
      <c r="T793" s="529"/>
      <c r="U793" s="529"/>
      <c r="V793" s="529"/>
      <c r="W793" s="529"/>
      <c r="X793" s="529"/>
      <c r="Y793" s="529"/>
      <c r="Z793" s="529"/>
      <c r="AA793" s="529"/>
      <c r="AB793" s="529"/>
      <c r="AC793" s="529"/>
      <c r="AD793" s="529"/>
      <c r="AE793" s="529"/>
      <c r="AF793" s="529"/>
      <c r="AG793" s="529"/>
      <c r="AH793" s="529"/>
      <c r="AI793" s="529"/>
      <c r="AJ793" s="529"/>
      <c r="AK793" s="529"/>
      <c r="AL793" s="529"/>
      <c r="AM793" s="533" t="s">
        <v>5364</v>
      </c>
      <c r="AN793" s="533">
        <v>15202.0</v>
      </c>
      <c r="AO793" s="529"/>
      <c r="AP793" s="529"/>
      <c r="AQ793" s="529"/>
      <c r="AR793" s="529"/>
    </row>
    <row r="794" ht="12.75" customHeight="1">
      <c r="A794" s="529"/>
      <c r="B794" s="529"/>
      <c r="C794" s="529"/>
      <c r="D794" s="529"/>
      <c r="E794" s="533" t="s">
        <v>1698</v>
      </c>
      <c r="F794" s="533" t="s">
        <v>1697</v>
      </c>
      <c r="G794" s="529"/>
      <c r="H794" s="529"/>
      <c r="I794" s="529"/>
      <c r="J794" s="529"/>
      <c r="K794" s="529"/>
      <c r="L794" s="529"/>
      <c r="M794" s="529"/>
      <c r="N794" s="529"/>
      <c r="O794" s="529"/>
      <c r="P794" s="529"/>
      <c r="Q794" s="529"/>
      <c r="R794" s="529"/>
      <c r="S794" s="529"/>
      <c r="T794" s="529"/>
      <c r="U794" s="529"/>
      <c r="V794" s="529"/>
      <c r="W794" s="529"/>
      <c r="X794" s="529"/>
      <c r="Y794" s="529"/>
      <c r="Z794" s="529"/>
      <c r="AA794" s="529"/>
      <c r="AB794" s="529"/>
      <c r="AC794" s="529"/>
      <c r="AD794" s="529"/>
      <c r="AE794" s="529"/>
      <c r="AF794" s="529"/>
      <c r="AG794" s="529"/>
      <c r="AH794" s="529"/>
      <c r="AI794" s="529"/>
      <c r="AJ794" s="529"/>
      <c r="AK794" s="529"/>
      <c r="AL794" s="529"/>
      <c r="AM794" s="533" t="s">
        <v>5365</v>
      </c>
      <c r="AN794" s="533">
        <v>15204.0</v>
      </c>
      <c r="AO794" s="529"/>
      <c r="AP794" s="529"/>
      <c r="AQ794" s="529"/>
      <c r="AR794" s="529"/>
    </row>
    <row r="795" ht="12.75" customHeight="1">
      <c r="A795" s="529"/>
      <c r="B795" s="529"/>
      <c r="C795" s="529"/>
      <c r="D795" s="529"/>
      <c r="E795" s="533" t="s">
        <v>1759</v>
      </c>
      <c r="F795" s="533" t="s">
        <v>1758</v>
      </c>
      <c r="G795" s="529"/>
      <c r="H795" s="529"/>
      <c r="I795" s="529"/>
      <c r="J795" s="529"/>
      <c r="K795" s="529"/>
      <c r="L795" s="529"/>
      <c r="M795" s="529"/>
      <c r="N795" s="529"/>
      <c r="O795" s="529"/>
      <c r="P795" s="529"/>
      <c r="Q795" s="529"/>
      <c r="R795" s="529"/>
      <c r="S795" s="529"/>
      <c r="T795" s="529"/>
      <c r="U795" s="529"/>
      <c r="V795" s="529"/>
      <c r="W795" s="529"/>
      <c r="X795" s="529"/>
      <c r="Y795" s="529"/>
      <c r="Z795" s="529"/>
      <c r="AA795" s="529"/>
      <c r="AB795" s="529"/>
      <c r="AC795" s="529"/>
      <c r="AD795" s="529"/>
      <c r="AE795" s="529"/>
      <c r="AF795" s="529"/>
      <c r="AG795" s="529"/>
      <c r="AH795" s="529"/>
      <c r="AI795" s="529"/>
      <c r="AJ795" s="529"/>
      <c r="AK795" s="529"/>
      <c r="AL795" s="529"/>
      <c r="AM795" s="533" t="s">
        <v>5366</v>
      </c>
      <c r="AN795" s="533">
        <v>15205.0</v>
      </c>
      <c r="AO795" s="529"/>
      <c r="AP795" s="529"/>
      <c r="AQ795" s="529"/>
      <c r="AR795" s="529"/>
    </row>
    <row r="796" ht="12.75" customHeight="1">
      <c r="A796" s="529"/>
      <c r="B796" s="529"/>
      <c r="C796" s="529"/>
      <c r="D796" s="529"/>
      <c r="E796" s="533" t="s">
        <v>1821</v>
      </c>
      <c r="F796" s="533" t="s">
        <v>1820</v>
      </c>
      <c r="G796" s="529"/>
      <c r="H796" s="529"/>
      <c r="I796" s="529"/>
      <c r="J796" s="529"/>
      <c r="K796" s="529"/>
      <c r="L796" s="529"/>
      <c r="M796" s="529"/>
      <c r="N796" s="529"/>
      <c r="O796" s="529"/>
      <c r="P796" s="529"/>
      <c r="Q796" s="529"/>
      <c r="R796" s="529"/>
      <c r="S796" s="529"/>
      <c r="T796" s="529"/>
      <c r="U796" s="529"/>
      <c r="V796" s="529"/>
      <c r="W796" s="529"/>
      <c r="X796" s="529"/>
      <c r="Y796" s="529"/>
      <c r="Z796" s="529"/>
      <c r="AA796" s="529"/>
      <c r="AB796" s="529"/>
      <c r="AC796" s="529"/>
      <c r="AD796" s="529"/>
      <c r="AE796" s="529"/>
      <c r="AF796" s="529"/>
      <c r="AG796" s="529"/>
      <c r="AH796" s="529"/>
      <c r="AI796" s="529"/>
      <c r="AJ796" s="529"/>
      <c r="AK796" s="529"/>
      <c r="AL796" s="529"/>
      <c r="AM796" s="533" t="s">
        <v>5367</v>
      </c>
      <c r="AN796" s="533">
        <v>15206.0</v>
      </c>
      <c r="AO796" s="529"/>
      <c r="AP796" s="529"/>
      <c r="AQ796" s="529"/>
      <c r="AR796" s="529"/>
    </row>
    <row r="797" ht="12.75" customHeight="1">
      <c r="A797" s="529"/>
      <c r="B797" s="529"/>
      <c r="C797" s="529"/>
      <c r="D797" s="529"/>
      <c r="E797" s="533" t="s">
        <v>1883</v>
      </c>
      <c r="F797" s="533" t="s">
        <v>1882</v>
      </c>
      <c r="G797" s="529"/>
      <c r="H797" s="529"/>
      <c r="I797" s="529"/>
      <c r="J797" s="529"/>
      <c r="K797" s="529"/>
      <c r="L797" s="529"/>
      <c r="M797" s="529"/>
      <c r="N797" s="529"/>
      <c r="O797" s="529"/>
      <c r="P797" s="529"/>
      <c r="Q797" s="529"/>
      <c r="R797" s="529"/>
      <c r="S797" s="529"/>
      <c r="T797" s="529"/>
      <c r="U797" s="529"/>
      <c r="V797" s="529"/>
      <c r="W797" s="529"/>
      <c r="X797" s="529"/>
      <c r="Y797" s="529"/>
      <c r="Z797" s="529"/>
      <c r="AA797" s="529"/>
      <c r="AB797" s="529"/>
      <c r="AC797" s="529"/>
      <c r="AD797" s="529"/>
      <c r="AE797" s="529"/>
      <c r="AF797" s="529"/>
      <c r="AG797" s="529"/>
      <c r="AH797" s="529"/>
      <c r="AI797" s="529"/>
      <c r="AJ797" s="529"/>
      <c r="AK797" s="529"/>
      <c r="AL797" s="529"/>
      <c r="AM797" s="533" t="s">
        <v>5368</v>
      </c>
      <c r="AN797" s="533">
        <v>15208.0</v>
      </c>
      <c r="AO797" s="529"/>
      <c r="AP797" s="529"/>
      <c r="AQ797" s="529"/>
      <c r="AR797" s="529"/>
    </row>
    <row r="798" ht="12.75" customHeight="1">
      <c r="A798" s="529"/>
      <c r="B798" s="529"/>
      <c r="C798" s="529"/>
      <c r="D798" s="529"/>
      <c r="E798" s="533" t="s">
        <v>5369</v>
      </c>
      <c r="F798" s="533" t="s">
        <v>5370</v>
      </c>
      <c r="G798" s="529"/>
      <c r="H798" s="529"/>
      <c r="I798" s="529"/>
      <c r="J798" s="529"/>
      <c r="K798" s="529"/>
      <c r="L798" s="529"/>
      <c r="M798" s="529"/>
      <c r="N798" s="529"/>
      <c r="O798" s="529"/>
      <c r="P798" s="529"/>
      <c r="Q798" s="529"/>
      <c r="R798" s="529"/>
      <c r="S798" s="529"/>
      <c r="T798" s="529"/>
      <c r="U798" s="529"/>
      <c r="V798" s="529"/>
      <c r="W798" s="529"/>
      <c r="X798" s="529"/>
      <c r="Y798" s="529"/>
      <c r="Z798" s="529"/>
      <c r="AA798" s="529"/>
      <c r="AB798" s="529"/>
      <c r="AC798" s="529"/>
      <c r="AD798" s="529"/>
      <c r="AE798" s="529"/>
      <c r="AF798" s="529"/>
      <c r="AG798" s="529"/>
      <c r="AH798" s="529"/>
      <c r="AI798" s="529"/>
      <c r="AJ798" s="529"/>
      <c r="AK798" s="529"/>
      <c r="AL798" s="529"/>
      <c r="AM798" s="533" t="s">
        <v>5371</v>
      </c>
      <c r="AN798" s="533">
        <v>15209.0</v>
      </c>
      <c r="AO798" s="529"/>
      <c r="AP798" s="529"/>
      <c r="AQ798" s="529"/>
      <c r="AR798" s="529"/>
    </row>
    <row r="799" ht="12.75" customHeight="1">
      <c r="A799" s="529"/>
      <c r="B799" s="529"/>
      <c r="C799" s="529"/>
      <c r="D799" s="529"/>
      <c r="E799" s="533" t="s">
        <v>5372</v>
      </c>
      <c r="F799" s="533" t="s">
        <v>5373</v>
      </c>
      <c r="G799" s="529"/>
      <c r="H799" s="529"/>
      <c r="I799" s="529"/>
      <c r="J799" s="529"/>
      <c r="K799" s="529"/>
      <c r="L799" s="529"/>
      <c r="M799" s="529"/>
      <c r="N799" s="529"/>
      <c r="O799" s="529"/>
      <c r="P799" s="529"/>
      <c r="Q799" s="529"/>
      <c r="R799" s="529"/>
      <c r="S799" s="529"/>
      <c r="T799" s="529"/>
      <c r="U799" s="529"/>
      <c r="V799" s="529"/>
      <c r="W799" s="529"/>
      <c r="X799" s="529"/>
      <c r="Y799" s="529"/>
      <c r="Z799" s="529"/>
      <c r="AA799" s="529"/>
      <c r="AB799" s="529"/>
      <c r="AC799" s="529"/>
      <c r="AD799" s="529"/>
      <c r="AE799" s="529"/>
      <c r="AF799" s="529"/>
      <c r="AG799" s="529"/>
      <c r="AH799" s="529"/>
      <c r="AI799" s="529"/>
      <c r="AJ799" s="529"/>
      <c r="AK799" s="529"/>
      <c r="AL799" s="529"/>
      <c r="AM799" s="533" t="s">
        <v>5374</v>
      </c>
      <c r="AN799" s="533">
        <v>15210.0</v>
      </c>
      <c r="AO799" s="529"/>
      <c r="AP799" s="529"/>
      <c r="AQ799" s="529"/>
      <c r="AR799" s="529"/>
    </row>
    <row r="800" ht="12.75" customHeight="1">
      <c r="A800" s="529"/>
      <c r="B800" s="529"/>
      <c r="C800" s="529"/>
      <c r="D800" s="529"/>
      <c r="E800" s="533" t="s">
        <v>5375</v>
      </c>
      <c r="F800" s="533" t="s">
        <v>5376</v>
      </c>
      <c r="G800" s="529"/>
      <c r="H800" s="529"/>
      <c r="I800" s="529"/>
      <c r="J800" s="529"/>
      <c r="K800" s="529"/>
      <c r="L800" s="529"/>
      <c r="M800" s="529"/>
      <c r="N800" s="529"/>
      <c r="O800" s="529"/>
      <c r="P800" s="529"/>
      <c r="Q800" s="529"/>
      <c r="R800" s="529"/>
      <c r="S800" s="529"/>
      <c r="T800" s="529"/>
      <c r="U800" s="529"/>
      <c r="V800" s="529"/>
      <c r="W800" s="529"/>
      <c r="X800" s="529"/>
      <c r="Y800" s="529"/>
      <c r="Z800" s="529"/>
      <c r="AA800" s="529"/>
      <c r="AB800" s="529"/>
      <c r="AC800" s="529"/>
      <c r="AD800" s="529"/>
      <c r="AE800" s="529"/>
      <c r="AF800" s="529"/>
      <c r="AG800" s="529"/>
      <c r="AH800" s="529"/>
      <c r="AI800" s="529"/>
      <c r="AJ800" s="529"/>
      <c r="AK800" s="529"/>
      <c r="AL800" s="529"/>
      <c r="AM800" s="533" t="s">
        <v>5377</v>
      </c>
      <c r="AN800" s="533">
        <v>15211.0</v>
      </c>
      <c r="AO800" s="529"/>
      <c r="AP800" s="529"/>
      <c r="AQ800" s="529"/>
      <c r="AR800" s="529"/>
    </row>
    <row r="801" ht="12.75" customHeight="1">
      <c r="A801" s="529"/>
      <c r="B801" s="529"/>
      <c r="C801" s="529"/>
      <c r="D801" s="529"/>
      <c r="E801" s="533" t="s">
        <v>5378</v>
      </c>
      <c r="F801" s="533" t="s">
        <v>5379</v>
      </c>
      <c r="G801" s="529"/>
      <c r="H801" s="529"/>
      <c r="I801" s="529"/>
      <c r="J801" s="529"/>
      <c r="K801" s="529"/>
      <c r="L801" s="529"/>
      <c r="M801" s="529"/>
      <c r="N801" s="529"/>
      <c r="O801" s="529"/>
      <c r="P801" s="529"/>
      <c r="Q801" s="529"/>
      <c r="R801" s="529"/>
      <c r="S801" s="529"/>
      <c r="T801" s="529"/>
      <c r="U801" s="529"/>
      <c r="V801" s="529"/>
      <c r="W801" s="529"/>
      <c r="X801" s="529"/>
      <c r="Y801" s="529"/>
      <c r="Z801" s="529"/>
      <c r="AA801" s="529"/>
      <c r="AB801" s="529"/>
      <c r="AC801" s="529"/>
      <c r="AD801" s="529"/>
      <c r="AE801" s="529"/>
      <c r="AF801" s="529"/>
      <c r="AG801" s="529"/>
      <c r="AH801" s="529"/>
      <c r="AI801" s="529"/>
      <c r="AJ801" s="529"/>
      <c r="AK801" s="529"/>
      <c r="AL801" s="529"/>
      <c r="AM801" s="533" t="s">
        <v>5380</v>
      </c>
      <c r="AN801" s="533">
        <v>15212.0</v>
      </c>
      <c r="AO801" s="529"/>
      <c r="AP801" s="529"/>
      <c r="AQ801" s="529"/>
      <c r="AR801" s="529"/>
    </row>
    <row r="802" ht="12.75" customHeight="1">
      <c r="A802" s="529"/>
      <c r="B802" s="529"/>
      <c r="C802" s="529"/>
      <c r="D802" s="529"/>
      <c r="E802" s="533" t="s">
        <v>5381</v>
      </c>
      <c r="F802" s="533" t="s">
        <v>5382</v>
      </c>
      <c r="G802" s="529"/>
      <c r="H802" s="529"/>
      <c r="I802" s="529"/>
      <c r="J802" s="529"/>
      <c r="K802" s="529"/>
      <c r="L802" s="529"/>
      <c r="M802" s="529"/>
      <c r="N802" s="529"/>
      <c r="O802" s="529"/>
      <c r="P802" s="529"/>
      <c r="Q802" s="529"/>
      <c r="R802" s="529"/>
      <c r="S802" s="529"/>
      <c r="T802" s="529"/>
      <c r="U802" s="529"/>
      <c r="V802" s="529"/>
      <c r="W802" s="529"/>
      <c r="X802" s="529"/>
      <c r="Y802" s="529"/>
      <c r="Z802" s="529"/>
      <c r="AA802" s="529"/>
      <c r="AB802" s="529"/>
      <c r="AC802" s="529"/>
      <c r="AD802" s="529"/>
      <c r="AE802" s="529"/>
      <c r="AF802" s="529"/>
      <c r="AG802" s="529"/>
      <c r="AH802" s="529"/>
      <c r="AI802" s="529"/>
      <c r="AJ802" s="529"/>
      <c r="AK802" s="529"/>
      <c r="AL802" s="529"/>
      <c r="AM802" s="533" t="s">
        <v>5383</v>
      </c>
      <c r="AN802" s="533">
        <v>15213.0</v>
      </c>
      <c r="AO802" s="529"/>
      <c r="AP802" s="529"/>
      <c r="AQ802" s="529"/>
      <c r="AR802" s="529"/>
    </row>
    <row r="803" ht="12.75" customHeight="1">
      <c r="A803" s="529"/>
      <c r="B803" s="529"/>
      <c r="C803" s="529"/>
      <c r="D803" s="529"/>
      <c r="E803" s="533" t="s">
        <v>5384</v>
      </c>
      <c r="F803" s="533" t="s">
        <v>5385</v>
      </c>
      <c r="G803" s="529"/>
      <c r="H803" s="529"/>
      <c r="I803" s="529"/>
      <c r="J803" s="529"/>
      <c r="K803" s="529"/>
      <c r="L803" s="529"/>
      <c r="M803" s="529"/>
      <c r="N803" s="529"/>
      <c r="O803" s="529"/>
      <c r="P803" s="529"/>
      <c r="Q803" s="529"/>
      <c r="R803" s="529"/>
      <c r="S803" s="529"/>
      <c r="T803" s="529"/>
      <c r="U803" s="529"/>
      <c r="V803" s="529"/>
      <c r="W803" s="529"/>
      <c r="X803" s="529"/>
      <c r="Y803" s="529"/>
      <c r="Z803" s="529"/>
      <c r="AA803" s="529"/>
      <c r="AB803" s="529"/>
      <c r="AC803" s="529"/>
      <c r="AD803" s="529"/>
      <c r="AE803" s="529"/>
      <c r="AF803" s="529"/>
      <c r="AG803" s="529"/>
      <c r="AH803" s="529"/>
      <c r="AI803" s="529"/>
      <c r="AJ803" s="529"/>
      <c r="AK803" s="529"/>
      <c r="AL803" s="529"/>
      <c r="AM803" s="533" t="s">
        <v>5386</v>
      </c>
      <c r="AN803" s="533">
        <v>15216.0</v>
      </c>
      <c r="AO803" s="529"/>
      <c r="AP803" s="529"/>
      <c r="AQ803" s="529"/>
      <c r="AR803" s="529"/>
    </row>
    <row r="804" ht="12.75" customHeight="1">
      <c r="A804" s="529"/>
      <c r="B804" s="529"/>
      <c r="C804" s="529"/>
      <c r="D804" s="529"/>
      <c r="E804" s="533" t="s">
        <v>5387</v>
      </c>
      <c r="F804" s="533" t="s">
        <v>5388</v>
      </c>
      <c r="G804" s="529"/>
      <c r="H804" s="529"/>
      <c r="I804" s="529"/>
      <c r="J804" s="529"/>
      <c r="K804" s="529"/>
      <c r="L804" s="529"/>
      <c r="M804" s="529"/>
      <c r="N804" s="529"/>
      <c r="O804" s="529"/>
      <c r="P804" s="529"/>
      <c r="Q804" s="529"/>
      <c r="R804" s="529"/>
      <c r="S804" s="529"/>
      <c r="T804" s="529"/>
      <c r="U804" s="529"/>
      <c r="V804" s="529"/>
      <c r="W804" s="529"/>
      <c r="X804" s="529"/>
      <c r="Y804" s="529"/>
      <c r="Z804" s="529"/>
      <c r="AA804" s="529"/>
      <c r="AB804" s="529"/>
      <c r="AC804" s="529"/>
      <c r="AD804" s="529"/>
      <c r="AE804" s="529"/>
      <c r="AF804" s="529"/>
      <c r="AG804" s="529"/>
      <c r="AH804" s="529"/>
      <c r="AI804" s="529"/>
      <c r="AJ804" s="529"/>
      <c r="AK804" s="529"/>
      <c r="AL804" s="529"/>
      <c r="AM804" s="533" t="s">
        <v>5389</v>
      </c>
      <c r="AN804" s="533">
        <v>15217.0</v>
      </c>
      <c r="AO804" s="529"/>
      <c r="AP804" s="529"/>
      <c r="AQ804" s="529"/>
      <c r="AR804" s="529"/>
    </row>
    <row r="805" ht="12.75" customHeight="1">
      <c r="A805" s="529"/>
      <c r="B805" s="529"/>
      <c r="C805" s="529"/>
      <c r="D805" s="529"/>
      <c r="E805" s="533" t="s">
        <v>1944</v>
      </c>
      <c r="F805" s="533" t="s">
        <v>1943</v>
      </c>
      <c r="G805" s="529"/>
      <c r="H805" s="529"/>
      <c r="I805" s="529"/>
      <c r="J805" s="529"/>
      <c r="K805" s="529"/>
      <c r="L805" s="529"/>
      <c r="M805" s="529"/>
      <c r="N805" s="529"/>
      <c r="O805" s="529"/>
      <c r="P805" s="529"/>
      <c r="Q805" s="529"/>
      <c r="R805" s="529"/>
      <c r="S805" s="529"/>
      <c r="T805" s="529"/>
      <c r="U805" s="529"/>
      <c r="V805" s="529"/>
      <c r="W805" s="529"/>
      <c r="X805" s="529"/>
      <c r="Y805" s="529"/>
      <c r="Z805" s="529"/>
      <c r="AA805" s="529"/>
      <c r="AB805" s="529"/>
      <c r="AC805" s="529"/>
      <c r="AD805" s="529"/>
      <c r="AE805" s="529"/>
      <c r="AF805" s="529"/>
      <c r="AG805" s="529"/>
      <c r="AH805" s="529"/>
      <c r="AI805" s="529"/>
      <c r="AJ805" s="529"/>
      <c r="AK805" s="529"/>
      <c r="AL805" s="529"/>
      <c r="AM805" s="533" t="s">
        <v>5390</v>
      </c>
      <c r="AN805" s="533">
        <v>15218.0</v>
      </c>
      <c r="AO805" s="529"/>
      <c r="AP805" s="529"/>
      <c r="AQ805" s="529"/>
      <c r="AR805" s="529"/>
    </row>
    <row r="806" ht="12.75" customHeight="1">
      <c r="A806" s="529"/>
      <c r="B806" s="529"/>
      <c r="C806" s="529"/>
      <c r="D806" s="529"/>
      <c r="E806" s="533" t="s">
        <v>2005</v>
      </c>
      <c r="F806" s="533" t="s">
        <v>2004</v>
      </c>
      <c r="G806" s="529"/>
      <c r="H806" s="529"/>
      <c r="I806" s="529"/>
      <c r="J806" s="529"/>
      <c r="K806" s="529"/>
      <c r="L806" s="529"/>
      <c r="M806" s="529"/>
      <c r="N806" s="529"/>
      <c r="O806" s="529"/>
      <c r="P806" s="529"/>
      <c r="Q806" s="529"/>
      <c r="R806" s="529"/>
      <c r="S806" s="529"/>
      <c r="T806" s="529"/>
      <c r="U806" s="529"/>
      <c r="V806" s="529"/>
      <c r="W806" s="529"/>
      <c r="X806" s="529"/>
      <c r="Y806" s="529"/>
      <c r="Z806" s="529"/>
      <c r="AA806" s="529"/>
      <c r="AB806" s="529"/>
      <c r="AC806" s="529"/>
      <c r="AD806" s="529"/>
      <c r="AE806" s="529"/>
      <c r="AF806" s="529"/>
      <c r="AG806" s="529"/>
      <c r="AH806" s="529"/>
      <c r="AI806" s="529"/>
      <c r="AJ806" s="529"/>
      <c r="AK806" s="529"/>
      <c r="AL806" s="529"/>
      <c r="AM806" s="533" t="s">
        <v>5391</v>
      </c>
      <c r="AN806" s="533">
        <v>15222.0</v>
      </c>
      <c r="AO806" s="529"/>
      <c r="AP806" s="529"/>
      <c r="AQ806" s="529"/>
      <c r="AR806" s="529"/>
    </row>
    <row r="807" ht="12.75" customHeight="1">
      <c r="A807" s="529"/>
      <c r="B807" s="529"/>
      <c r="C807" s="529"/>
      <c r="D807" s="529"/>
      <c r="E807" s="533" t="s">
        <v>2065</v>
      </c>
      <c r="F807" s="533" t="s">
        <v>2064</v>
      </c>
      <c r="G807" s="529"/>
      <c r="H807" s="529"/>
      <c r="I807" s="529"/>
      <c r="J807" s="529"/>
      <c r="K807" s="529"/>
      <c r="L807" s="529"/>
      <c r="M807" s="529"/>
      <c r="N807" s="529"/>
      <c r="O807" s="529"/>
      <c r="P807" s="529"/>
      <c r="Q807" s="529"/>
      <c r="R807" s="529"/>
      <c r="S807" s="529"/>
      <c r="T807" s="529"/>
      <c r="U807" s="529"/>
      <c r="V807" s="529"/>
      <c r="W807" s="529"/>
      <c r="X807" s="529"/>
      <c r="Y807" s="529"/>
      <c r="Z807" s="529"/>
      <c r="AA807" s="529"/>
      <c r="AB807" s="529"/>
      <c r="AC807" s="529"/>
      <c r="AD807" s="529"/>
      <c r="AE807" s="529"/>
      <c r="AF807" s="529"/>
      <c r="AG807" s="529"/>
      <c r="AH807" s="529"/>
      <c r="AI807" s="529"/>
      <c r="AJ807" s="529"/>
      <c r="AK807" s="529"/>
      <c r="AL807" s="529"/>
      <c r="AM807" s="533" t="s">
        <v>5392</v>
      </c>
      <c r="AN807" s="533">
        <v>15223.0</v>
      </c>
      <c r="AO807" s="529"/>
      <c r="AP807" s="529"/>
      <c r="AQ807" s="529"/>
      <c r="AR807" s="529"/>
    </row>
    <row r="808" ht="12.75" customHeight="1">
      <c r="A808" s="529"/>
      <c r="B808" s="529"/>
      <c r="C808" s="529"/>
      <c r="D808" s="529"/>
      <c r="E808" s="533" t="s">
        <v>2123</v>
      </c>
      <c r="F808" s="533" t="s">
        <v>2122</v>
      </c>
      <c r="G808" s="529"/>
      <c r="H808" s="529"/>
      <c r="I808" s="529"/>
      <c r="J808" s="529"/>
      <c r="K808" s="529"/>
      <c r="L808" s="529"/>
      <c r="M808" s="529"/>
      <c r="N808" s="529"/>
      <c r="O808" s="529"/>
      <c r="P808" s="529"/>
      <c r="Q808" s="529"/>
      <c r="R808" s="529"/>
      <c r="S808" s="529"/>
      <c r="T808" s="529"/>
      <c r="U808" s="529"/>
      <c r="V808" s="529"/>
      <c r="W808" s="529"/>
      <c r="X808" s="529"/>
      <c r="Y808" s="529"/>
      <c r="Z808" s="529"/>
      <c r="AA808" s="529"/>
      <c r="AB808" s="529"/>
      <c r="AC808" s="529"/>
      <c r="AD808" s="529"/>
      <c r="AE808" s="529"/>
      <c r="AF808" s="529"/>
      <c r="AG808" s="529"/>
      <c r="AH808" s="529"/>
      <c r="AI808" s="529"/>
      <c r="AJ808" s="529"/>
      <c r="AK808" s="529"/>
      <c r="AL808" s="529"/>
      <c r="AM808" s="533" t="s">
        <v>5393</v>
      </c>
      <c r="AN808" s="533">
        <v>15224.0</v>
      </c>
      <c r="AO808" s="529"/>
      <c r="AP808" s="529"/>
      <c r="AQ808" s="529"/>
      <c r="AR808" s="529"/>
    </row>
    <row r="809" ht="12.75" customHeight="1">
      <c r="A809" s="529"/>
      <c r="B809" s="529"/>
      <c r="C809" s="529"/>
      <c r="D809" s="529"/>
      <c r="E809" s="533" t="s">
        <v>2178</v>
      </c>
      <c r="F809" s="533" t="s">
        <v>2177</v>
      </c>
      <c r="G809" s="529"/>
      <c r="H809" s="529"/>
      <c r="I809" s="529"/>
      <c r="J809" s="529"/>
      <c r="K809" s="529"/>
      <c r="L809" s="529"/>
      <c r="M809" s="529"/>
      <c r="N809" s="529"/>
      <c r="O809" s="529"/>
      <c r="P809" s="529"/>
      <c r="Q809" s="529"/>
      <c r="R809" s="529"/>
      <c r="S809" s="529"/>
      <c r="T809" s="529"/>
      <c r="U809" s="529"/>
      <c r="V809" s="529"/>
      <c r="W809" s="529"/>
      <c r="X809" s="529"/>
      <c r="Y809" s="529"/>
      <c r="Z809" s="529"/>
      <c r="AA809" s="529"/>
      <c r="AB809" s="529"/>
      <c r="AC809" s="529"/>
      <c r="AD809" s="529"/>
      <c r="AE809" s="529"/>
      <c r="AF809" s="529"/>
      <c r="AG809" s="529"/>
      <c r="AH809" s="529"/>
      <c r="AI809" s="529"/>
      <c r="AJ809" s="529"/>
      <c r="AK809" s="529"/>
      <c r="AL809" s="529"/>
      <c r="AM809" s="533" t="s">
        <v>5394</v>
      </c>
      <c r="AN809" s="533">
        <v>15225.0</v>
      </c>
      <c r="AO809" s="529"/>
      <c r="AP809" s="529"/>
      <c r="AQ809" s="529"/>
      <c r="AR809" s="529"/>
    </row>
    <row r="810" ht="12.75" customHeight="1">
      <c r="A810" s="529"/>
      <c r="B810" s="529"/>
      <c r="C810" s="529"/>
      <c r="D810" s="529"/>
      <c r="E810" s="533" t="s">
        <v>5395</v>
      </c>
      <c r="F810" s="533" t="s">
        <v>5396</v>
      </c>
      <c r="G810" s="529"/>
      <c r="H810" s="529"/>
      <c r="I810" s="529"/>
      <c r="J810" s="529"/>
      <c r="K810" s="529"/>
      <c r="L810" s="529"/>
      <c r="M810" s="529"/>
      <c r="N810" s="529"/>
      <c r="O810" s="529"/>
      <c r="P810" s="529"/>
      <c r="Q810" s="529"/>
      <c r="R810" s="529"/>
      <c r="S810" s="529"/>
      <c r="T810" s="529"/>
      <c r="U810" s="529"/>
      <c r="V810" s="529"/>
      <c r="W810" s="529"/>
      <c r="X810" s="529"/>
      <c r="Y810" s="529"/>
      <c r="Z810" s="529"/>
      <c r="AA810" s="529"/>
      <c r="AB810" s="529"/>
      <c r="AC810" s="529"/>
      <c r="AD810" s="529"/>
      <c r="AE810" s="529"/>
      <c r="AF810" s="529"/>
      <c r="AG810" s="529"/>
      <c r="AH810" s="529"/>
      <c r="AI810" s="529"/>
      <c r="AJ810" s="529"/>
      <c r="AK810" s="529"/>
      <c r="AL810" s="529"/>
      <c r="AM810" s="533" t="s">
        <v>5397</v>
      </c>
      <c r="AN810" s="533">
        <v>15226.0</v>
      </c>
      <c r="AO810" s="529"/>
      <c r="AP810" s="529"/>
      <c r="AQ810" s="529"/>
      <c r="AR810" s="529"/>
    </row>
    <row r="811" ht="12.75" customHeight="1">
      <c r="A811" s="529"/>
      <c r="B811" s="529"/>
      <c r="C811" s="529"/>
      <c r="D811" s="529"/>
      <c r="E811" s="533" t="s">
        <v>5398</v>
      </c>
      <c r="F811" s="533" t="s">
        <v>5399</v>
      </c>
      <c r="G811" s="529"/>
      <c r="H811" s="529"/>
      <c r="I811" s="529"/>
      <c r="J811" s="529"/>
      <c r="K811" s="529"/>
      <c r="L811" s="529"/>
      <c r="M811" s="529"/>
      <c r="N811" s="529"/>
      <c r="O811" s="529"/>
      <c r="P811" s="529"/>
      <c r="Q811" s="529"/>
      <c r="R811" s="529"/>
      <c r="S811" s="529"/>
      <c r="T811" s="529"/>
      <c r="U811" s="529"/>
      <c r="V811" s="529"/>
      <c r="W811" s="529"/>
      <c r="X811" s="529"/>
      <c r="Y811" s="529"/>
      <c r="Z811" s="529"/>
      <c r="AA811" s="529"/>
      <c r="AB811" s="529"/>
      <c r="AC811" s="529"/>
      <c r="AD811" s="529"/>
      <c r="AE811" s="529"/>
      <c r="AF811" s="529"/>
      <c r="AG811" s="529"/>
      <c r="AH811" s="529"/>
      <c r="AI811" s="529"/>
      <c r="AJ811" s="529"/>
      <c r="AK811" s="529"/>
      <c r="AL811" s="529"/>
      <c r="AM811" s="533" t="s">
        <v>5400</v>
      </c>
      <c r="AN811" s="533">
        <v>15227.0</v>
      </c>
      <c r="AO811" s="529"/>
      <c r="AP811" s="529"/>
      <c r="AQ811" s="529"/>
      <c r="AR811" s="529"/>
    </row>
    <row r="812" ht="12.75" customHeight="1">
      <c r="A812" s="529"/>
      <c r="B812" s="529"/>
      <c r="C812" s="529"/>
      <c r="D812" s="529"/>
      <c r="E812" s="533" t="s">
        <v>2228</v>
      </c>
      <c r="F812" s="533" t="s">
        <v>2227</v>
      </c>
      <c r="G812" s="529"/>
      <c r="H812" s="529"/>
      <c r="I812" s="529"/>
      <c r="J812" s="529"/>
      <c r="K812" s="529"/>
      <c r="L812" s="529"/>
      <c r="M812" s="529"/>
      <c r="N812" s="529"/>
      <c r="O812" s="529"/>
      <c r="P812" s="529"/>
      <c r="Q812" s="529"/>
      <c r="R812" s="529"/>
      <c r="S812" s="529"/>
      <c r="T812" s="529"/>
      <c r="U812" s="529"/>
      <c r="V812" s="529"/>
      <c r="W812" s="529"/>
      <c r="X812" s="529"/>
      <c r="Y812" s="529"/>
      <c r="Z812" s="529"/>
      <c r="AA812" s="529"/>
      <c r="AB812" s="529"/>
      <c r="AC812" s="529"/>
      <c r="AD812" s="529"/>
      <c r="AE812" s="529"/>
      <c r="AF812" s="529"/>
      <c r="AG812" s="529"/>
      <c r="AH812" s="529"/>
      <c r="AI812" s="529"/>
      <c r="AJ812" s="529"/>
      <c r="AK812" s="529"/>
      <c r="AL812" s="529"/>
      <c r="AM812" s="533" t="s">
        <v>5401</v>
      </c>
      <c r="AN812" s="533">
        <v>15307.0</v>
      </c>
      <c r="AO812" s="529"/>
      <c r="AP812" s="529"/>
      <c r="AQ812" s="529"/>
      <c r="AR812" s="529"/>
    </row>
    <row r="813" ht="12.75" customHeight="1">
      <c r="A813" s="529"/>
      <c r="B813" s="529"/>
      <c r="C813" s="529"/>
      <c r="D813" s="529"/>
      <c r="E813" s="533" t="s">
        <v>5402</v>
      </c>
      <c r="F813" s="533" t="s">
        <v>5403</v>
      </c>
      <c r="G813" s="529"/>
      <c r="H813" s="529"/>
      <c r="I813" s="529"/>
      <c r="J813" s="529"/>
      <c r="K813" s="529"/>
      <c r="L813" s="529"/>
      <c r="M813" s="529"/>
      <c r="N813" s="529"/>
      <c r="O813" s="529"/>
      <c r="P813" s="529"/>
      <c r="Q813" s="529"/>
      <c r="R813" s="529"/>
      <c r="S813" s="529"/>
      <c r="T813" s="529"/>
      <c r="U813" s="529"/>
      <c r="V813" s="529"/>
      <c r="W813" s="529"/>
      <c r="X813" s="529"/>
      <c r="Y813" s="529"/>
      <c r="Z813" s="529"/>
      <c r="AA813" s="529"/>
      <c r="AB813" s="529"/>
      <c r="AC813" s="529"/>
      <c r="AD813" s="529"/>
      <c r="AE813" s="529"/>
      <c r="AF813" s="529"/>
      <c r="AG813" s="529"/>
      <c r="AH813" s="529"/>
      <c r="AI813" s="529"/>
      <c r="AJ813" s="529"/>
      <c r="AK813" s="529"/>
      <c r="AL813" s="529"/>
      <c r="AM813" s="533" t="s">
        <v>5404</v>
      </c>
      <c r="AN813" s="533">
        <v>15342.0</v>
      </c>
      <c r="AO813" s="529"/>
      <c r="AP813" s="529"/>
      <c r="AQ813" s="529"/>
      <c r="AR813" s="529"/>
    </row>
    <row r="814" ht="12.75" customHeight="1">
      <c r="A814" s="529"/>
      <c r="B814" s="529"/>
      <c r="C814" s="529"/>
      <c r="D814" s="529"/>
      <c r="E814" s="533" t="s">
        <v>5405</v>
      </c>
      <c r="F814" s="533" t="s">
        <v>5406</v>
      </c>
      <c r="G814" s="529"/>
      <c r="H814" s="529"/>
      <c r="I814" s="529"/>
      <c r="J814" s="529"/>
      <c r="K814" s="529"/>
      <c r="L814" s="529"/>
      <c r="M814" s="529"/>
      <c r="N814" s="529"/>
      <c r="O814" s="529"/>
      <c r="P814" s="529"/>
      <c r="Q814" s="529"/>
      <c r="R814" s="529"/>
      <c r="S814" s="529"/>
      <c r="T814" s="529"/>
      <c r="U814" s="529"/>
      <c r="V814" s="529"/>
      <c r="W814" s="529"/>
      <c r="X814" s="529"/>
      <c r="Y814" s="529"/>
      <c r="Z814" s="529"/>
      <c r="AA814" s="529"/>
      <c r="AB814" s="529"/>
      <c r="AC814" s="529"/>
      <c r="AD814" s="529"/>
      <c r="AE814" s="529"/>
      <c r="AF814" s="529"/>
      <c r="AG814" s="529"/>
      <c r="AH814" s="529"/>
      <c r="AI814" s="529"/>
      <c r="AJ814" s="529"/>
      <c r="AK814" s="529"/>
      <c r="AL814" s="529"/>
      <c r="AM814" s="533" t="s">
        <v>5407</v>
      </c>
      <c r="AN814" s="533">
        <v>15361.0</v>
      </c>
      <c r="AO814" s="529"/>
      <c r="AP814" s="529"/>
      <c r="AQ814" s="529"/>
      <c r="AR814" s="529"/>
    </row>
    <row r="815" ht="12.75" customHeight="1">
      <c r="A815" s="529"/>
      <c r="B815" s="529"/>
      <c r="C815" s="529"/>
      <c r="D815" s="529"/>
      <c r="E815" s="533" t="s">
        <v>5408</v>
      </c>
      <c r="F815" s="533" t="s">
        <v>5409</v>
      </c>
      <c r="G815" s="529"/>
      <c r="H815" s="529"/>
      <c r="I815" s="529"/>
      <c r="J815" s="529"/>
      <c r="K815" s="529"/>
      <c r="L815" s="529"/>
      <c r="M815" s="529"/>
      <c r="N815" s="529"/>
      <c r="O815" s="529"/>
      <c r="P815" s="529"/>
      <c r="Q815" s="529"/>
      <c r="R815" s="529"/>
      <c r="S815" s="529"/>
      <c r="T815" s="529"/>
      <c r="U815" s="529"/>
      <c r="V815" s="529"/>
      <c r="W815" s="529"/>
      <c r="X815" s="529"/>
      <c r="Y815" s="529"/>
      <c r="Z815" s="529"/>
      <c r="AA815" s="529"/>
      <c r="AB815" s="529"/>
      <c r="AC815" s="529"/>
      <c r="AD815" s="529"/>
      <c r="AE815" s="529"/>
      <c r="AF815" s="529"/>
      <c r="AG815" s="529"/>
      <c r="AH815" s="529"/>
      <c r="AI815" s="529"/>
      <c r="AJ815" s="529"/>
      <c r="AK815" s="529"/>
      <c r="AL815" s="529"/>
      <c r="AM815" s="533" t="s">
        <v>5410</v>
      </c>
      <c r="AN815" s="533">
        <v>15385.0</v>
      </c>
      <c r="AO815" s="529"/>
      <c r="AP815" s="529"/>
      <c r="AQ815" s="529"/>
      <c r="AR815" s="529"/>
    </row>
    <row r="816" ht="12.75" customHeight="1">
      <c r="A816" s="529"/>
      <c r="B816" s="529"/>
      <c r="C816" s="529"/>
      <c r="D816" s="529"/>
      <c r="E816" s="533" t="s">
        <v>5411</v>
      </c>
      <c r="F816" s="533" t="s">
        <v>5412</v>
      </c>
      <c r="G816" s="529"/>
      <c r="H816" s="529"/>
      <c r="I816" s="529"/>
      <c r="J816" s="529"/>
      <c r="K816" s="529"/>
      <c r="L816" s="529"/>
      <c r="M816" s="529"/>
      <c r="N816" s="529"/>
      <c r="O816" s="529"/>
      <c r="P816" s="529"/>
      <c r="Q816" s="529"/>
      <c r="R816" s="529"/>
      <c r="S816" s="529"/>
      <c r="T816" s="529"/>
      <c r="U816" s="529"/>
      <c r="V816" s="529"/>
      <c r="W816" s="529"/>
      <c r="X816" s="529"/>
      <c r="Y816" s="529"/>
      <c r="Z816" s="529"/>
      <c r="AA816" s="529"/>
      <c r="AB816" s="529"/>
      <c r="AC816" s="529"/>
      <c r="AD816" s="529"/>
      <c r="AE816" s="529"/>
      <c r="AF816" s="529"/>
      <c r="AG816" s="529"/>
      <c r="AH816" s="529"/>
      <c r="AI816" s="529"/>
      <c r="AJ816" s="529"/>
      <c r="AK816" s="529"/>
      <c r="AL816" s="529"/>
      <c r="AM816" s="533" t="s">
        <v>5413</v>
      </c>
      <c r="AN816" s="533">
        <v>15405.0</v>
      </c>
      <c r="AO816" s="529"/>
      <c r="AP816" s="529"/>
      <c r="AQ816" s="529"/>
      <c r="AR816" s="529"/>
    </row>
    <row r="817" ht="12.75" customHeight="1">
      <c r="A817" s="529"/>
      <c r="B817" s="529"/>
      <c r="C817" s="529"/>
      <c r="D817" s="529"/>
      <c r="E817" s="533" t="s">
        <v>5414</v>
      </c>
      <c r="F817" s="533" t="s">
        <v>5415</v>
      </c>
      <c r="G817" s="529"/>
      <c r="H817" s="529"/>
      <c r="I817" s="529"/>
      <c r="J817" s="529"/>
      <c r="K817" s="529"/>
      <c r="L817" s="529"/>
      <c r="M817" s="529"/>
      <c r="N817" s="529"/>
      <c r="O817" s="529"/>
      <c r="P817" s="529"/>
      <c r="Q817" s="529"/>
      <c r="R817" s="529"/>
      <c r="S817" s="529"/>
      <c r="T817" s="529"/>
      <c r="U817" s="529"/>
      <c r="V817" s="529"/>
      <c r="W817" s="529"/>
      <c r="X817" s="529"/>
      <c r="Y817" s="529"/>
      <c r="Z817" s="529"/>
      <c r="AA817" s="529"/>
      <c r="AB817" s="529"/>
      <c r="AC817" s="529"/>
      <c r="AD817" s="529"/>
      <c r="AE817" s="529"/>
      <c r="AF817" s="529"/>
      <c r="AG817" s="529"/>
      <c r="AH817" s="529"/>
      <c r="AI817" s="529"/>
      <c r="AJ817" s="529"/>
      <c r="AK817" s="529"/>
      <c r="AL817" s="529"/>
      <c r="AM817" s="533" t="s">
        <v>5416</v>
      </c>
      <c r="AN817" s="533">
        <v>15461.0</v>
      </c>
      <c r="AO817" s="529"/>
      <c r="AP817" s="529"/>
      <c r="AQ817" s="529"/>
      <c r="AR817" s="529"/>
    </row>
    <row r="818" ht="12.75" customHeight="1">
      <c r="A818" s="529"/>
      <c r="B818" s="529"/>
      <c r="C818" s="529"/>
      <c r="D818" s="529"/>
      <c r="E818" s="533" t="s">
        <v>5417</v>
      </c>
      <c r="F818" s="533" t="s">
        <v>5418</v>
      </c>
      <c r="G818" s="529"/>
      <c r="H818" s="529"/>
      <c r="I818" s="529"/>
      <c r="J818" s="529"/>
      <c r="K818" s="529"/>
      <c r="L818" s="529"/>
      <c r="M818" s="529"/>
      <c r="N818" s="529"/>
      <c r="O818" s="529"/>
      <c r="P818" s="529"/>
      <c r="Q818" s="529"/>
      <c r="R818" s="529"/>
      <c r="S818" s="529"/>
      <c r="T818" s="529"/>
      <c r="U818" s="529"/>
      <c r="V818" s="529"/>
      <c r="W818" s="529"/>
      <c r="X818" s="529"/>
      <c r="Y818" s="529"/>
      <c r="Z818" s="529"/>
      <c r="AA818" s="529"/>
      <c r="AB818" s="529"/>
      <c r="AC818" s="529"/>
      <c r="AD818" s="529"/>
      <c r="AE818" s="529"/>
      <c r="AF818" s="529"/>
      <c r="AG818" s="529"/>
      <c r="AH818" s="529"/>
      <c r="AI818" s="529"/>
      <c r="AJ818" s="529"/>
      <c r="AK818" s="529"/>
      <c r="AL818" s="529"/>
      <c r="AM818" s="533" t="s">
        <v>5419</v>
      </c>
      <c r="AN818" s="533">
        <v>15482.0</v>
      </c>
      <c r="AO818" s="529"/>
      <c r="AP818" s="529"/>
      <c r="AQ818" s="529"/>
      <c r="AR818" s="529"/>
    </row>
    <row r="819" ht="12.75" customHeight="1">
      <c r="A819" s="529"/>
      <c r="B819" s="529"/>
      <c r="C819" s="529"/>
      <c r="D819" s="529"/>
      <c r="E819" s="533" t="s">
        <v>2277</v>
      </c>
      <c r="F819" s="533" t="s">
        <v>2276</v>
      </c>
      <c r="G819" s="529"/>
      <c r="H819" s="529"/>
      <c r="I819" s="529"/>
      <c r="J819" s="529"/>
      <c r="K819" s="529"/>
      <c r="L819" s="529"/>
      <c r="M819" s="529"/>
      <c r="N819" s="529"/>
      <c r="O819" s="529"/>
      <c r="P819" s="529"/>
      <c r="Q819" s="529"/>
      <c r="R819" s="529"/>
      <c r="S819" s="529"/>
      <c r="T819" s="529"/>
      <c r="U819" s="529"/>
      <c r="V819" s="529"/>
      <c r="W819" s="529"/>
      <c r="X819" s="529"/>
      <c r="Y819" s="529"/>
      <c r="Z819" s="529"/>
      <c r="AA819" s="529"/>
      <c r="AB819" s="529"/>
      <c r="AC819" s="529"/>
      <c r="AD819" s="529"/>
      <c r="AE819" s="529"/>
      <c r="AF819" s="529"/>
      <c r="AG819" s="529"/>
      <c r="AH819" s="529"/>
      <c r="AI819" s="529"/>
      <c r="AJ819" s="529"/>
      <c r="AK819" s="529"/>
      <c r="AL819" s="529"/>
      <c r="AM819" s="533" t="s">
        <v>5420</v>
      </c>
      <c r="AN819" s="533">
        <v>15504.0</v>
      </c>
      <c r="AO819" s="529"/>
      <c r="AP819" s="529"/>
      <c r="AQ819" s="529"/>
      <c r="AR819" s="529"/>
    </row>
    <row r="820" ht="12.75" customHeight="1">
      <c r="A820" s="529"/>
      <c r="B820" s="529"/>
      <c r="C820" s="529"/>
      <c r="D820" s="529"/>
      <c r="E820" s="533" t="s">
        <v>5421</v>
      </c>
      <c r="F820" s="533" t="s">
        <v>5422</v>
      </c>
      <c r="G820" s="529"/>
      <c r="H820" s="529"/>
      <c r="I820" s="529"/>
      <c r="J820" s="529"/>
      <c r="K820" s="529"/>
      <c r="L820" s="529"/>
      <c r="M820" s="529"/>
      <c r="N820" s="529"/>
      <c r="O820" s="529"/>
      <c r="P820" s="529"/>
      <c r="Q820" s="529"/>
      <c r="R820" s="529"/>
      <c r="S820" s="529"/>
      <c r="T820" s="529"/>
      <c r="U820" s="529"/>
      <c r="V820" s="529"/>
      <c r="W820" s="529"/>
      <c r="X820" s="529"/>
      <c r="Y820" s="529"/>
      <c r="Z820" s="529"/>
      <c r="AA820" s="529"/>
      <c r="AB820" s="529"/>
      <c r="AC820" s="529"/>
      <c r="AD820" s="529"/>
      <c r="AE820" s="529"/>
      <c r="AF820" s="529"/>
      <c r="AG820" s="529"/>
      <c r="AH820" s="529"/>
      <c r="AI820" s="529"/>
      <c r="AJ820" s="529"/>
      <c r="AK820" s="529"/>
      <c r="AL820" s="529"/>
      <c r="AM820" s="533" t="s">
        <v>5423</v>
      </c>
      <c r="AN820" s="533">
        <v>15581.0</v>
      </c>
      <c r="AO820" s="529"/>
      <c r="AP820" s="529"/>
      <c r="AQ820" s="529"/>
      <c r="AR820" s="529"/>
    </row>
    <row r="821" ht="12.75" customHeight="1">
      <c r="A821" s="529"/>
      <c r="B821" s="529"/>
      <c r="C821" s="529"/>
      <c r="D821" s="529"/>
      <c r="E821" s="533" t="s">
        <v>2325</v>
      </c>
      <c r="F821" s="533" t="s">
        <v>2324</v>
      </c>
      <c r="G821" s="529"/>
      <c r="H821" s="529"/>
      <c r="I821" s="529"/>
      <c r="J821" s="529"/>
      <c r="K821" s="529"/>
      <c r="L821" s="529"/>
      <c r="M821" s="529"/>
      <c r="N821" s="529"/>
      <c r="O821" s="529"/>
      <c r="P821" s="529"/>
      <c r="Q821" s="529"/>
      <c r="R821" s="529"/>
      <c r="S821" s="529"/>
      <c r="T821" s="529"/>
      <c r="U821" s="529"/>
      <c r="V821" s="529"/>
      <c r="W821" s="529"/>
      <c r="X821" s="529"/>
      <c r="Y821" s="529"/>
      <c r="Z821" s="529"/>
      <c r="AA821" s="529"/>
      <c r="AB821" s="529"/>
      <c r="AC821" s="529"/>
      <c r="AD821" s="529"/>
      <c r="AE821" s="529"/>
      <c r="AF821" s="529"/>
      <c r="AG821" s="529"/>
      <c r="AH821" s="529"/>
      <c r="AI821" s="529"/>
      <c r="AJ821" s="529"/>
      <c r="AK821" s="529"/>
      <c r="AL821" s="529"/>
      <c r="AM821" s="533" t="s">
        <v>5424</v>
      </c>
      <c r="AN821" s="533">
        <v>15586.0</v>
      </c>
      <c r="AO821" s="529"/>
      <c r="AP821" s="529"/>
      <c r="AQ821" s="529"/>
      <c r="AR821" s="529"/>
    </row>
    <row r="822" ht="12.75" customHeight="1">
      <c r="A822" s="529"/>
      <c r="B822" s="529"/>
      <c r="C822" s="529"/>
      <c r="D822" s="529"/>
      <c r="E822" s="533" t="s">
        <v>5425</v>
      </c>
      <c r="F822" s="533" t="s">
        <v>5426</v>
      </c>
      <c r="G822" s="529"/>
      <c r="H822" s="529"/>
      <c r="I822" s="529"/>
      <c r="J822" s="529"/>
      <c r="K822" s="529"/>
      <c r="L822" s="529"/>
      <c r="M822" s="529"/>
      <c r="N822" s="529"/>
      <c r="O822" s="529"/>
      <c r="P822" s="529"/>
      <c r="Q822" s="529"/>
      <c r="R822" s="529"/>
      <c r="S822" s="529"/>
      <c r="T822" s="529"/>
      <c r="U822" s="529"/>
      <c r="V822" s="529"/>
      <c r="W822" s="529"/>
      <c r="X822" s="529"/>
      <c r="Y822" s="529"/>
      <c r="Z822" s="529"/>
      <c r="AA822" s="529"/>
      <c r="AB822" s="529"/>
      <c r="AC822" s="529"/>
      <c r="AD822" s="529"/>
      <c r="AE822" s="529"/>
      <c r="AF822" s="529"/>
      <c r="AG822" s="529"/>
      <c r="AH822" s="529"/>
      <c r="AI822" s="529"/>
      <c r="AJ822" s="529"/>
      <c r="AK822" s="529"/>
      <c r="AL822" s="529"/>
      <c r="AM822" s="533" t="s">
        <v>5427</v>
      </c>
      <c r="AN822" s="533">
        <v>16201.0</v>
      </c>
      <c r="AO822" s="529"/>
      <c r="AP822" s="529"/>
      <c r="AQ822" s="529"/>
      <c r="AR822" s="529"/>
    </row>
    <row r="823" ht="12.75" customHeight="1">
      <c r="A823" s="529"/>
      <c r="B823" s="529"/>
      <c r="C823" s="529"/>
      <c r="D823" s="529"/>
      <c r="E823" s="533" t="s">
        <v>5428</v>
      </c>
      <c r="F823" s="533" t="s">
        <v>5429</v>
      </c>
      <c r="G823" s="529"/>
      <c r="H823" s="529"/>
      <c r="I823" s="529"/>
      <c r="J823" s="529"/>
      <c r="K823" s="529"/>
      <c r="L823" s="529"/>
      <c r="M823" s="529"/>
      <c r="N823" s="529"/>
      <c r="O823" s="529"/>
      <c r="P823" s="529"/>
      <c r="Q823" s="529"/>
      <c r="R823" s="529"/>
      <c r="S823" s="529"/>
      <c r="T823" s="529"/>
      <c r="U823" s="529"/>
      <c r="V823" s="529"/>
      <c r="W823" s="529"/>
      <c r="X823" s="529"/>
      <c r="Y823" s="529"/>
      <c r="Z823" s="529"/>
      <c r="AA823" s="529"/>
      <c r="AB823" s="529"/>
      <c r="AC823" s="529"/>
      <c r="AD823" s="529"/>
      <c r="AE823" s="529"/>
      <c r="AF823" s="529"/>
      <c r="AG823" s="529"/>
      <c r="AH823" s="529"/>
      <c r="AI823" s="529"/>
      <c r="AJ823" s="529"/>
      <c r="AK823" s="529"/>
      <c r="AL823" s="529"/>
      <c r="AM823" s="533" t="s">
        <v>5430</v>
      </c>
      <c r="AN823" s="533">
        <v>16202.0</v>
      </c>
      <c r="AO823" s="529"/>
      <c r="AP823" s="529"/>
      <c r="AQ823" s="529"/>
      <c r="AR823" s="529"/>
    </row>
    <row r="824" ht="12.75" customHeight="1">
      <c r="A824" s="529"/>
      <c r="B824" s="529"/>
      <c r="C824" s="529"/>
      <c r="D824" s="529"/>
      <c r="E824" s="533" t="s">
        <v>5431</v>
      </c>
      <c r="F824" s="533" t="s">
        <v>5432</v>
      </c>
      <c r="G824" s="529"/>
      <c r="H824" s="529"/>
      <c r="I824" s="529"/>
      <c r="J824" s="529"/>
      <c r="K824" s="529"/>
      <c r="L824" s="529"/>
      <c r="M824" s="529"/>
      <c r="N824" s="529"/>
      <c r="O824" s="529"/>
      <c r="P824" s="529"/>
      <c r="Q824" s="529"/>
      <c r="R824" s="529"/>
      <c r="S824" s="529"/>
      <c r="T824" s="529"/>
      <c r="U824" s="529"/>
      <c r="V824" s="529"/>
      <c r="W824" s="529"/>
      <c r="X824" s="529"/>
      <c r="Y824" s="529"/>
      <c r="Z824" s="529"/>
      <c r="AA824" s="529"/>
      <c r="AB824" s="529"/>
      <c r="AC824" s="529"/>
      <c r="AD824" s="529"/>
      <c r="AE824" s="529"/>
      <c r="AF824" s="529"/>
      <c r="AG824" s="529"/>
      <c r="AH824" s="529"/>
      <c r="AI824" s="529"/>
      <c r="AJ824" s="529"/>
      <c r="AK824" s="529"/>
      <c r="AL824" s="529"/>
      <c r="AM824" s="533" t="s">
        <v>5433</v>
      </c>
      <c r="AN824" s="533">
        <v>16204.0</v>
      </c>
      <c r="AO824" s="529"/>
      <c r="AP824" s="529"/>
      <c r="AQ824" s="529"/>
      <c r="AR824" s="529"/>
    </row>
    <row r="825" ht="12.75" customHeight="1">
      <c r="A825" s="529"/>
      <c r="B825" s="529"/>
      <c r="C825" s="529"/>
      <c r="D825" s="529"/>
      <c r="E825" s="533" t="s">
        <v>5434</v>
      </c>
      <c r="F825" s="533" t="s">
        <v>5435</v>
      </c>
      <c r="G825" s="529"/>
      <c r="H825" s="529"/>
      <c r="I825" s="529"/>
      <c r="J825" s="529"/>
      <c r="K825" s="529"/>
      <c r="L825" s="529"/>
      <c r="M825" s="529"/>
      <c r="N825" s="529"/>
      <c r="O825" s="529"/>
      <c r="P825" s="529"/>
      <c r="Q825" s="529"/>
      <c r="R825" s="529"/>
      <c r="S825" s="529"/>
      <c r="T825" s="529"/>
      <c r="U825" s="529"/>
      <c r="V825" s="529"/>
      <c r="W825" s="529"/>
      <c r="X825" s="529"/>
      <c r="Y825" s="529"/>
      <c r="Z825" s="529"/>
      <c r="AA825" s="529"/>
      <c r="AB825" s="529"/>
      <c r="AC825" s="529"/>
      <c r="AD825" s="529"/>
      <c r="AE825" s="529"/>
      <c r="AF825" s="529"/>
      <c r="AG825" s="529"/>
      <c r="AH825" s="529"/>
      <c r="AI825" s="529"/>
      <c r="AJ825" s="529"/>
      <c r="AK825" s="529"/>
      <c r="AL825" s="529"/>
      <c r="AM825" s="533" t="s">
        <v>5436</v>
      </c>
      <c r="AN825" s="533">
        <v>16205.0</v>
      </c>
      <c r="AO825" s="529"/>
      <c r="AP825" s="529"/>
      <c r="AQ825" s="529"/>
      <c r="AR825" s="529"/>
    </row>
    <row r="826" ht="12.75" customHeight="1">
      <c r="A826" s="529"/>
      <c r="B826" s="529"/>
      <c r="C826" s="529"/>
      <c r="D826" s="529"/>
      <c r="E826" s="533" t="s">
        <v>5437</v>
      </c>
      <c r="F826" s="533" t="s">
        <v>5438</v>
      </c>
      <c r="G826" s="529"/>
      <c r="H826" s="529"/>
      <c r="I826" s="529"/>
      <c r="J826" s="529"/>
      <c r="K826" s="529"/>
      <c r="L826" s="529"/>
      <c r="M826" s="529"/>
      <c r="N826" s="529"/>
      <c r="O826" s="529"/>
      <c r="P826" s="529"/>
      <c r="Q826" s="529"/>
      <c r="R826" s="529"/>
      <c r="S826" s="529"/>
      <c r="T826" s="529"/>
      <c r="U826" s="529"/>
      <c r="V826" s="529"/>
      <c r="W826" s="529"/>
      <c r="X826" s="529"/>
      <c r="Y826" s="529"/>
      <c r="Z826" s="529"/>
      <c r="AA826" s="529"/>
      <c r="AB826" s="529"/>
      <c r="AC826" s="529"/>
      <c r="AD826" s="529"/>
      <c r="AE826" s="529"/>
      <c r="AF826" s="529"/>
      <c r="AG826" s="529"/>
      <c r="AH826" s="529"/>
      <c r="AI826" s="529"/>
      <c r="AJ826" s="529"/>
      <c r="AK826" s="529"/>
      <c r="AL826" s="529"/>
      <c r="AM826" s="533" t="s">
        <v>5439</v>
      </c>
      <c r="AN826" s="533">
        <v>16206.0</v>
      </c>
      <c r="AO826" s="529"/>
      <c r="AP826" s="529"/>
      <c r="AQ826" s="529"/>
      <c r="AR826" s="529"/>
    </row>
    <row r="827" ht="12.75" customHeight="1">
      <c r="A827" s="529"/>
      <c r="B827" s="529"/>
      <c r="C827" s="529"/>
      <c r="D827" s="529"/>
      <c r="E827" s="533" t="s">
        <v>5440</v>
      </c>
      <c r="F827" s="533" t="s">
        <v>5441</v>
      </c>
      <c r="G827" s="529"/>
      <c r="H827" s="529"/>
      <c r="I827" s="529"/>
      <c r="J827" s="529"/>
      <c r="K827" s="529"/>
      <c r="L827" s="529"/>
      <c r="M827" s="529"/>
      <c r="N827" s="529"/>
      <c r="O827" s="529"/>
      <c r="P827" s="529"/>
      <c r="Q827" s="529"/>
      <c r="R827" s="529"/>
      <c r="S827" s="529"/>
      <c r="T827" s="529"/>
      <c r="U827" s="529"/>
      <c r="V827" s="529"/>
      <c r="W827" s="529"/>
      <c r="X827" s="529"/>
      <c r="Y827" s="529"/>
      <c r="Z827" s="529"/>
      <c r="AA827" s="529"/>
      <c r="AB827" s="529"/>
      <c r="AC827" s="529"/>
      <c r="AD827" s="529"/>
      <c r="AE827" s="529"/>
      <c r="AF827" s="529"/>
      <c r="AG827" s="529"/>
      <c r="AH827" s="529"/>
      <c r="AI827" s="529"/>
      <c r="AJ827" s="529"/>
      <c r="AK827" s="529"/>
      <c r="AL827" s="529"/>
      <c r="AM827" s="533" t="s">
        <v>5442</v>
      </c>
      <c r="AN827" s="533">
        <v>16207.0</v>
      </c>
      <c r="AO827" s="529"/>
      <c r="AP827" s="529"/>
      <c r="AQ827" s="529"/>
      <c r="AR827" s="529"/>
    </row>
    <row r="828" ht="12.75" customHeight="1">
      <c r="A828" s="529"/>
      <c r="B828" s="529"/>
      <c r="C828" s="529"/>
      <c r="D828" s="529"/>
      <c r="E828" s="533" t="s">
        <v>5443</v>
      </c>
      <c r="F828" s="533" t="s">
        <v>5444</v>
      </c>
      <c r="G828" s="529"/>
      <c r="H828" s="529"/>
      <c r="I828" s="529"/>
      <c r="J828" s="529"/>
      <c r="K828" s="529"/>
      <c r="L828" s="529"/>
      <c r="M828" s="529"/>
      <c r="N828" s="529"/>
      <c r="O828" s="529"/>
      <c r="P828" s="529"/>
      <c r="Q828" s="529"/>
      <c r="R828" s="529"/>
      <c r="S828" s="529"/>
      <c r="T828" s="529"/>
      <c r="U828" s="529"/>
      <c r="V828" s="529"/>
      <c r="W828" s="529"/>
      <c r="X828" s="529"/>
      <c r="Y828" s="529"/>
      <c r="Z828" s="529"/>
      <c r="AA828" s="529"/>
      <c r="AB828" s="529"/>
      <c r="AC828" s="529"/>
      <c r="AD828" s="529"/>
      <c r="AE828" s="529"/>
      <c r="AF828" s="529"/>
      <c r="AG828" s="529"/>
      <c r="AH828" s="529"/>
      <c r="AI828" s="529"/>
      <c r="AJ828" s="529"/>
      <c r="AK828" s="529"/>
      <c r="AL828" s="529"/>
      <c r="AM828" s="533" t="s">
        <v>5445</v>
      </c>
      <c r="AN828" s="533">
        <v>16208.0</v>
      </c>
      <c r="AO828" s="529"/>
      <c r="AP828" s="529"/>
      <c r="AQ828" s="529"/>
      <c r="AR828" s="529"/>
    </row>
    <row r="829" ht="12.75" customHeight="1">
      <c r="A829" s="529"/>
      <c r="B829" s="529"/>
      <c r="C829" s="529"/>
      <c r="D829" s="529"/>
      <c r="E829" s="533" t="s">
        <v>2371</v>
      </c>
      <c r="F829" s="533" t="s">
        <v>2370</v>
      </c>
      <c r="G829" s="529"/>
      <c r="H829" s="529"/>
      <c r="I829" s="529"/>
      <c r="J829" s="529"/>
      <c r="K829" s="529"/>
      <c r="L829" s="529"/>
      <c r="M829" s="529"/>
      <c r="N829" s="529"/>
      <c r="O829" s="529"/>
      <c r="P829" s="529"/>
      <c r="Q829" s="529"/>
      <c r="R829" s="529"/>
      <c r="S829" s="529"/>
      <c r="T829" s="529"/>
      <c r="U829" s="529"/>
      <c r="V829" s="529"/>
      <c r="W829" s="529"/>
      <c r="X829" s="529"/>
      <c r="Y829" s="529"/>
      <c r="Z829" s="529"/>
      <c r="AA829" s="529"/>
      <c r="AB829" s="529"/>
      <c r="AC829" s="529"/>
      <c r="AD829" s="529"/>
      <c r="AE829" s="529"/>
      <c r="AF829" s="529"/>
      <c r="AG829" s="529"/>
      <c r="AH829" s="529"/>
      <c r="AI829" s="529"/>
      <c r="AJ829" s="529"/>
      <c r="AK829" s="529"/>
      <c r="AL829" s="529"/>
      <c r="AM829" s="533" t="s">
        <v>5446</v>
      </c>
      <c r="AN829" s="533">
        <v>16209.0</v>
      </c>
      <c r="AO829" s="529"/>
      <c r="AP829" s="529"/>
      <c r="AQ829" s="529"/>
      <c r="AR829" s="529"/>
    </row>
    <row r="830" ht="12.75" customHeight="1">
      <c r="A830" s="529"/>
      <c r="B830" s="529"/>
      <c r="C830" s="529"/>
      <c r="D830" s="529"/>
      <c r="E830" s="533" t="s">
        <v>5447</v>
      </c>
      <c r="F830" s="533" t="s">
        <v>5448</v>
      </c>
      <c r="G830" s="529"/>
      <c r="H830" s="529"/>
      <c r="I830" s="529"/>
      <c r="J830" s="529"/>
      <c r="K830" s="529"/>
      <c r="L830" s="529"/>
      <c r="M830" s="529"/>
      <c r="N830" s="529"/>
      <c r="O830" s="529"/>
      <c r="P830" s="529"/>
      <c r="Q830" s="529"/>
      <c r="R830" s="529"/>
      <c r="S830" s="529"/>
      <c r="T830" s="529"/>
      <c r="U830" s="529"/>
      <c r="V830" s="529"/>
      <c r="W830" s="529"/>
      <c r="X830" s="529"/>
      <c r="Y830" s="529"/>
      <c r="Z830" s="529"/>
      <c r="AA830" s="529"/>
      <c r="AB830" s="529"/>
      <c r="AC830" s="529"/>
      <c r="AD830" s="529"/>
      <c r="AE830" s="529"/>
      <c r="AF830" s="529"/>
      <c r="AG830" s="529"/>
      <c r="AH830" s="529"/>
      <c r="AI830" s="529"/>
      <c r="AJ830" s="529"/>
      <c r="AK830" s="529"/>
      <c r="AL830" s="529"/>
      <c r="AM830" s="533" t="s">
        <v>5449</v>
      </c>
      <c r="AN830" s="533">
        <v>16210.0</v>
      </c>
      <c r="AO830" s="529"/>
      <c r="AP830" s="529"/>
      <c r="AQ830" s="529"/>
      <c r="AR830" s="529"/>
    </row>
    <row r="831" ht="12.75" customHeight="1">
      <c r="A831" s="529"/>
      <c r="B831" s="529"/>
      <c r="C831" s="529"/>
      <c r="D831" s="529"/>
      <c r="E831" s="533" t="s">
        <v>5450</v>
      </c>
      <c r="F831" s="533" t="s">
        <v>5451</v>
      </c>
      <c r="G831" s="529"/>
      <c r="H831" s="529"/>
      <c r="I831" s="529"/>
      <c r="J831" s="529"/>
      <c r="K831" s="529"/>
      <c r="L831" s="529"/>
      <c r="M831" s="529"/>
      <c r="N831" s="529"/>
      <c r="O831" s="529"/>
      <c r="P831" s="529"/>
      <c r="Q831" s="529"/>
      <c r="R831" s="529"/>
      <c r="S831" s="529"/>
      <c r="T831" s="529"/>
      <c r="U831" s="529"/>
      <c r="V831" s="529"/>
      <c r="W831" s="529"/>
      <c r="X831" s="529"/>
      <c r="Y831" s="529"/>
      <c r="Z831" s="529"/>
      <c r="AA831" s="529"/>
      <c r="AB831" s="529"/>
      <c r="AC831" s="529"/>
      <c r="AD831" s="529"/>
      <c r="AE831" s="529"/>
      <c r="AF831" s="529"/>
      <c r="AG831" s="529"/>
      <c r="AH831" s="529"/>
      <c r="AI831" s="529"/>
      <c r="AJ831" s="529"/>
      <c r="AK831" s="529"/>
      <c r="AL831" s="529"/>
      <c r="AM831" s="533" t="s">
        <v>5452</v>
      </c>
      <c r="AN831" s="533">
        <v>16211.0</v>
      </c>
      <c r="AO831" s="529"/>
      <c r="AP831" s="529"/>
      <c r="AQ831" s="529"/>
      <c r="AR831" s="529"/>
    </row>
    <row r="832" ht="12.75" customHeight="1">
      <c r="A832" s="529"/>
      <c r="B832" s="529"/>
      <c r="C832" s="529"/>
      <c r="D832" s="529"/>
      <c r="E832" s="533" t="s">
        <v>2417</v>
      </c>
      <c r="F832" s="533" t="s">
        <v>2416</v>
      </c>
      <c r="G832" s="529"/>
      <c r="H832" s="529"/>
      <c r="I832" s="529"/>
      <c r="J832" s="529"/>
      <c r="K832" s="529"/>
      <c r="L832" s="529"/>
      <c r="M832" s="529"/>
      <c r="N832" s="529"/>
      <c r="O832" s="529"/>
      <c r="P832" s="529"/>
      <c r="Q832" s="529"/>
      <c r="R832" s="529"/>
      <c r="S832" s="529"/>
      <c r="T832" s="529"/>
      <c r="U832" s="529"/>
      <c r="V832" s="529"/>
      <c r="W832" s="529"/>
      <c r="X832" s="529"/>
      <c r="Y832" s="529"/>
      <c r="Z832" s="529"/>
      <c r="AA832" s="529"/>
      <c r="AB832" s="529"/>
      <c r="AC832" s="529"/>
      <c r="AD832" s="529"/>
      <c r="AE832" s="529"/>
      <c r="AF832" s="529"/>
      <c r="AG832" s="529"/>
      <c r="AH832" s="529"/>
      <c r="AI832" s="529"/>
      <c r="AJ832" s="529"/>
      <c r="AK832" s="529"/>
      <c r="AL832" s="529"/>
      <c r="AM832" s="533" t="s">
        <v>5453</v>
      </c>
      <c r="AN832" s="533">
        <v>16321.0</v>
      </c>
      <c r="AO832" s="529"/>
      <c r="AP832" s="529"/>
      <c r="AQ832" s="529"/>
      <c r="AR832" s="529"/>
    </row>
    <row r="833" ht="12.75" customHeight="1">
      <c r="A833" s="529"/>
      <c r="B833" s="529"/>
      <c r="C833" s="529"/>
      <c r="D833" s="529"/>
      <c r="E833" s="533" t="s">
        <v>5454</v>
      </c>
      <c r="F833" s="533" t="s">
        <v>5455</v>
      </c>
      <c r="G833" s="529"/>
      <c r="H833" s="529"/>
      <c r="I833" s="529"/>
      <c r="J833" s="529"/>
      <c r="K833" s="529"/>
      <c r="L833" s="529"/>
      <c r="M833" s="529"/>
      <c r="N833" s="529"/>
      <c r="O833" s="529"/>
      <c r="P833" s="529"/>
      <c r="Q833" s="529"/>
      <c r="R833" s="529"/>
      <c r="S833" s="529"/>
      <c r="T833" s="529"/>
      <c r="U833" s="529"/>
      <c r="V833" s="529"/>
      <c r="W833" s="529"/>
      <c r="X833" s="529"/>
      <c r="Y833" s="529"/>
      <c r="Z833" s="529"/>
      <c r="AA833" s="529"/>
      <c r="AB833" s="529"/>
      <c r="AC833" s="529"/>
      <c r="AD833" s="529"/>
      <c r="AE833" s="529"/>
      <c r="AF833" s="529"/>
      <c r="AG833" s="529"/>
      <c r="AH833" s="529"/>
      <c r="AI833" s="529"/>
      <c r="AJ833" s="529"/>
      <c r="AK833" s="529"/>
      <c r="AL833" s="529"/>
      <c r="AM833" s="533" t="s">
        <v>5456</v>
      </c>
      <c r="AN833" s="533">
        <v>16322.0</v>
      </c>
      <c r="AO833" s="529"/>
      <c r="AP833" s="529"/>
      <c r="AQ833" s="529"/>
      <c r="AR833" s="529"/>
    </row>
    <row r="834" ht="12.75" customHeight="1">
      <c r="A834" s="529"/>
      <c r="B834" s="529"/>
      <c r="C834" s="529"/>
      <c r="D834" s="529"/>
      <c r="E834" s="533" t="s">
        <v>5457</v>
      </c>
      <c r="F834" s="533" t="s">
        <v>5458</v>
      </c>
      <c r="G834" s="529"/>
      <c r="H834" s="529"/>
      <c r="I834" s="529"/>
      <c r="J834" s="529"/>
      <c r="K834" s="529"/>
      <c r="L834" s="529"/>
      <c r="M834" s="529"/>
      <c r="N834" s="529"/>
      <c r="O834" s="529"/>
      <c r="P834" s="529"/>
      <c r="Q834" s="529"/>
      <c r="R834" s="529"/>
      <c r="S834" s="529"/>
      <c r="T834" s="529"/>
      <c r="U834" s="529"/>
      <c r="V834" s="529"/>
      <c r="W834" s="529"/>
      <c r="X834" s="529"/>
      <c r="Y834" s="529"/>
      <c r="Z834" s="529"/>
      <c r="AA834" s="529"/>
      <c r="AB834" s="529"/>
      <c r="AC834" s="529"/>
      <c r="AD834" s="529"/>
      <c r="AE834" s="529"/>
      <c r="AF834" s="529"/>
      <c r="AG834" s="529"/>
      <c r="AH834" s="529"/>
      <c r="AI834" s="529"/>
      <c r="AJ834" s="529"/>
      <c r="AK834" s="529"/>
      <c r="AL834" s="529"/>
      <c r="AM834" s="533" t="s">
        <v>5459</v>
      </c>
      <c r="AN834" s="533">
        <v>16323.0</v>
      </c>
      <c r="AO834" s="529"/>
      <c r="AP834" s="529"/>
      <c r="AQ834" s="529"/>
      <c r="AR834" s="529"/>
    </row>
    <row r="835" ht="12.75" customHeight="1">
      <c r="A835" s="529"/>
      <c r="B835" s="529"/>
      <c r="C835" s="529"/>
      <c r="D835" s="529"/>
      <c r="E835" s="533" t="s">
        <v>899</v>
      </c>
      <c r="F835" s="533" t="s">
        <v>5460</v>
      </c>
      <c r="G835" s="529"/>
      <c r="H835" s="529"/>
      <c r="I835" s="529"/>
      <c r="J835" s="529"/>
      <c r="K835" s="529"/>
      <c r="L835" s="529"/>
      <c r="M835" s="529"/>
      <c r="N835" s="529"/>
      <c r="O835" s="529"/>
      <c r="P835" s="529"/>
      <c r="Q835" s="529"/>
      <c r="R835" s="529"/>
      <c r="S835" s="529"/>
      <c r="T835" s="529"/>
      <c r="U835" s="529"/>
      <c r="V835" s="529"/>
      <c r="W835" s="529"/>
      <c r="X835" s="529"/>
      <c r="Y835" s="529"/>
      <c r="Z835" s="529"/>
      <c r="AA835" s="529"/>
      <c r="AB835" s="529"/>
      <c r="AC835" s="529"/>
      <c r="AD835" s="529"/>
      <c r="AE835" s="529"/>
      <c r="AF835" s="529"/>
      <c r="AG835" s="529"/>
      <c r="AH835" s="529"/>
      <c r="AI835" s="529"/>
      <c r="AJ835" s="529"/>
      <c r="AK835" s="529"/>
      <c r="AL835" s="529"/>
      <c r="AM835" s="533" t="s">
        <v>5461</v>
      </c>
      <c r="AN835" s="533">
        <v>16342.0</v>
      </c>
      <c r="AO835" s="529"/>
      <c r="AP835" s="529"/>
      <c r="AQ835" s="529"/>
      <c r="AR835" s="529"/>
    </row>
    <row r="836" ht="12.75" customHeight="1">
      <c r="A836" s="529"/>
      <c r="B836" s="529"/>
      <c r="C836" s="529"/>
      <c r="D836" s="529"/>
      <c r="E836" s="533" t="s">
        <v>979</v>
      </c>
      <c r="F836" s="533" t="s">
        <v>5462</v>
      </c>
      <c r="G836" s="529"/>
      <c r="H836" s="529"/>
      <c r="I836" s="529"/>
      <c r="J836" s="529"/>
      <c r="K836" s="529"/>
      <c r="L836" s="529"/>
      <c r="M836" s="529"/>
      <c r="N836" s="529"/>
      <c r="O836" s="529"/>
      <c r="P836" s="529"/>
      <c r="Q836" s="529"/>
      <c r="R836" s="529"/>
      <c r="S836" s="529"/>
      <c r="T836" s="529"/>
      <c r="U836" s="529"/>
      <c r="V836" s="529"/>
      <c r="W836" s="529"/>
      <c r="X836" s="529"/>
      <c r="Y836" s="529"/>
      <c r="Z836" s="529"/>
      <c r="AA836" s="529"/>
      <c r="AB836" s="529"/>
      <c r="AC836" s="529"/>
      <c r="AD836" s="529"/>
      <c r="AE836" s="529"/>
      <c r="AF836" s="529"/>
      <c r="AG836" s="529"/>
      <c r="AH836" s="529"/>
      <c r="AI836" s="529"/>
      <c r="AJ836" s="529"/>
      <c r="AK836" s="529"/>
      <c r="AL836" s="529"/>
      <c r="AM836" s="533" t="s">
        <v>5463</v>
      </c>
      <c r="AN836" s="533">
        <v>16343.0</v>
      </c>
      <c r="AO836" s="529"/>
      <c r="AP836" s="529"/>
      <c r="AQ836" s="529"/>
      <c r="AR836" s="529"/>
    </row>
    <row r="837" ht="12.75" customHeight="1">
      <c r="A837" s="529"/>
      <c r="B837" s="529"/>
      <c r="C837" s="529"/>
      <c r="D837" s="529"/>
      <c r="E837" s="533" t="s">
        <v>1059</v>
      </c>
      <c r="F837" s="533" t="s">
        <v>5464</v>
      </c>
      <c r="G837" s="529"/>
      <c r="H837" s="529"/>
      <c r="I837" s="529"/>
      <c r="J837" s="529"/>
      <c r="K837" s="529"/>
      <c r="L837" s="529"/>
      <c r="M837" s="529"/>
      <c r="N837" s="529"/>
      <c r="O837" s="529"/>
      <c r="P837" s="529"/>
      <c r="Q837" s="529"/>
      <c r="R837" s="529"/>
      <c r="S837" s="529"/>
      <c r="T837" s="529"/>
      <c r="U837" s="529"/>
      <c r="V837" s="529"/>
      <c r="W837" s="529"/>
      <c r="X837" s="529"/>
      <c r="Y837" s="529"/>
      <c r="Z837" s="529"/>
      <c r="AA837" s="529"/>
      <c r="AB837" s="529"/>
      <c r="AC837" s="529"/>
      <c r="AD837" s="529"/>
      <c r="AE837" s="529"/>
      <c r="AF837" s="529"/>
      <c r="AG837" s="529"/>
      <c r="AH837" s="529"/>
      <c r="AI837" s="529"/>
      <c r="AJ837" s="529"/>
      <c r="AK837" s="529"/>
      <c r="AL837" s="529"/>
      <c r="AM837" s="533" t="s">
        <v>5465</v>
      </c>
      <c r="AN837" s="533">
        <v>17201.0</v>
      </c>
      <c r="AO837" s="529"/>
      <c r="AP837" s="529"/>
      <c r="AQ837" s="529"/>
      <c r="AR837" s="529"/>
    </row>
    <row r="838" ht="12.75" customHeight="1">
      <c r="A838" s="529"/>
      <c r="B838" s="529"/>
      <c r="C838" s="529"/>
      <c r="D838" s="529"/>
      <c r="E838" s="533" t="s">
        <v>1139</v>
      </c>
      <c r="F838" s="533" t="s">
        <v>5466</v>
      </c>
      <c r="G838" s="529"/>
      <c r="H838" s="529"/>
      <c r="I838" s="529"/>
      <c r="J838" s="529"/>
      <c r="K838" s="529"/>
      <c r="L838" s="529"/>
      <c r="M838" s="529"/>
      <c r="N838" s="529"/>
      <c r="O838" s="529"/>
      <c r="P838" s="529"/>
      <c r="Q838" s="529"/>
      <c r="R838" s="529"/>
      <c r="S838" s="529"/>
      <c r="T838" s="529"/>
      <c r="U838" s="529"/>
      <c r="V838" s="529"/>
      <c r="W838" s="529"/>
      <c r="X838" s="529"/>
      <c r="Y838" s="529"/>
      <c r="Z838" s="529"/>
      <c r="AA838" s="529"/>
      <c r="AB838" s="529"/>
      <c r="AC838" s="529"/>
      <c r="AD838" s="529"/>
      <c r="AE838" s="529"/>
      <c r="AF838" s="529"/>
      <c r="AG838" s="529"/>
      <c r="AH838" s="529"/>
      <c r="AI838" s="529"/>
      <c r="AJ838" s="529"/>
      <c r="AK838" s="529"/>
      <c r="AL838" s="529"/>
      <c r="AM838" s="533" t="s">
        <v>5467</v>
      </c>
      <c r="AN838" s="533">
        <v>17202.0</v>
      </c>
      <c r="AO838" s="529"/>
      <c r="AP838" s="529"/>
      <c r="AQ838" s="529"/>
      <c r="AR838" s="529"/>
    </row>
    <row r="839" ht="12.75" customHeight="1">
      <c r="A839" s="529"/>
      <c r="B839" s="529"/>
      <c r="C839" s="529"/>
      <c r="D839" s="529"/>
      <c r="E839" s="533" t="s">
        <v>1217</v>
      </c>
      <c r="F839" s="533" t="s">
        <v>5468</v>
      </c>
      <c r="G839" s="529"/>
      <c r="H839" s="529"/>
      <c r="I839" s="529"/>
      <c r="J839" s="529"/>
      <c r="K839" s="529"/>
      <c r="L839" s="529"/>
      <c r="M839" s="529"/>
      <c r="N839" s="529"/>
      <c r="O839" s="529"/>
      <c r="P839" s="529"/>
      <c r="Q839" s="529"/>
      <c r="R839" s="529"/>
      <c r="S839" s="529"/>
      <c r="T839" s="529"/>
      <c r="U839" s="529"/>
      <c r="V839" s="529"/>
      <c r="W839" s="529"/>
      <c r="X839" s="529"/>
      <c r="Y839" s="529"/>
      <c r="Z839" s="529"/>
      <c r="AA839" s="529"/>
      <c r="AB839" s="529"/>
      <c r="AC839" s="529"/>
      <c r="AD839" s="529"/>
      <c r="AE839" s="529"/>
      <c r="AF839" s="529"/>
      <c r="AG839" s="529"/>
      <c r="AH839" s="529"/>
      <c r="AI839" s="529"/>
      <c r="AJ839" s="529"/>
      <c r="AK839" s="529"/>
      <c r="AL839" s="529"/>
      <c r="AM839" s="533" t="s">
        <v>5469</v>
      </c>
      <c r="AN839" s="533">
        <v>17203.0</v>
      </c>
      <c r="AO839" s="529"/>
      <c r="AP839" s="529"/>
      <c r="AQ839" s="529"/>
      <c r="AR839" s="529"/>
    </row>
    <row r="840" ht="12.75" customHeight="1">
      <c r="A840" s="529"/>
      <c r="B840" s="529"/>
      <c r="C840" s="529"/>
      <c r="D840" s="529"/>
      <c r="E840" s="533" t="s">
        <v>1292</v>
      </c>
      <c r="F840" s="533" t="s">
        <v>5470</v>
      </c>
      <c r="G840" s="529"/>
      <c r="H840" s="529"/>
      <c r="I840" s="529"/>
      <c r="J840" s="529"/>
      <c r="K840" s="529"/>
      <c r="L840" s="529"/>
      <c r="M840" s="529"/>
      <c r="N840" s="529"/>
      <c r="O840" s="529"/>
      <c r="P840" s="529"/>
      <c r="Q840" s="529"/>
      <c r="R840" s="529"/>
      <c r="S840" s="529"/>
      <c r="T840" s="529"/>
      <c r="U840" s="529"/>
      <c r="V840" s="529"/>
      <c r="W840" s="529"/>
      <c r="X840" s="529"/>
      <c r="Y840" s="529"/>
      <c r="Z840" s="529"/>
      <c r="AA840" s="529"/>
      <c r="AB840" s="529"/>
      <c r="AC840" s="529"/>
      <c r="AD840" s="529"/>
      <c r="AE840" s="529"/>
      <c r="AF840" s="529"/>
      <c r="AG840" s="529"/>
      <c r="AH840" s="529"/>
      <c r="AI840" s="529"/>
      <c r="AJ840" s="529"/>
      <c r="AK840" s="529"/>
      <c r="AL840" s="529"/>
      <c r="AM840" s="533" t="s">
        <v>5471</v>
      </c>
      <c r="AN840" s="533">
        <v>17204.0</v>
      </c>
      <c r="AO840" s="529"/>
      <c r="AP840" s="529"/>
      <c r="AQ840" s="529"/>
      <c r="AR840" s="529"/>
    </row>
    <row r="841" ht="12.75" customHeight="1">
      <c r="A841" s="529"/>
      <c r="B841" s="529"/>
      <c r="C841" s="529"/>
      <c r="D841" s="529"/>
      <c r="E841" s="533" t="s">
        <v>1365</v>
      </c>
      <c r="F841" s="533" t="s">
        <v>5472</v>
      </c>
      <c r="G841" s="529"/>
      <c r="H841" s="529"/>
      <c r="I841" s="529"/>
      <c r="J841" s="529"/>
      <c r="K841" s="529"/>
      <c r="L841" s="529"/>
      <c r="M841" s="529"/>
      <c r="N841" s="529"/>
      <c r="O841" s="529"/>
      <c r="P841" s="529"/>
      <c r="Q841" s="529"/>
      <c r="R841" s="529"/>
      <c r="S841" s="529"/>
      <c r="T841" s="529"/>
      <c r="U841" s="529"/>
      <c r="V841" s="529"/>
      <c r="W841" s="529"/>
      <c r="X841" s="529"/>
      <c r="Y841" s="529"/>
      <c r="Z841" s="529"/>
      <c r="AA841" s="529"/>
      <c r="AB841" s="529"/>
      <c r="AC841" s="529"/>
      <c r="AD841" s="529"/>
      <c r="AE841" s="529"/>
      <c r="AF841" s="529"/>
      <c r="AG841" s="529"/>
      <c r="AH841" s="529"/>
      <c r="AI841" s="529"/>
      <c r="AJ841" s="529"/>
      <c r="AK841" s="529"/>
      <c r="AL841" s="529"/>
      <c r="AM841" s="533" t="s">
        <v>5473</v>
      </c>
      <c r="AN841" s="533">
        <v>17205.0</v>
      </c>
      <c r="AO841" s="529"/>
      <c r="AP841" s="529"/>
      <c r="AQ841" s="529"/>
      <c r="AR841" s="529"/>
    </row>
    <row r="842" ht="12.75" customHeight="1">
      <c r="A842" s="529"/>
      <c r="B842" s="529"/>
      <c r="C842" s="529"/>
      <c r="D842" s="529"/>
      <c r="E842" s="533" t="s">
        <v>1437</v>
      </c>
      <c r="F842" s="533" t="s">
        <v>5474</v>
      </c>
      <c r="G842" s="529"/>
      <c r="H842" s="529"/>
      <c r="I842" s="529"/>
      <c r="J842" s="529"/>
      <c r="K842" s="529"/>
      <c r="L842" s="529"/>
      <c r="M842" s="529"/>
      <c r="N842" s="529"/>
      <c r="O842" s="529"/>
      <c r="P842" s="529"/>
      <c r="Q842" s="529"/>
      <c r="R842" s="529"/>
      <c r="S842" s="529"/>
      <c r="T842" s="529"/>
      <c r="U842" s="529"/>
      <c r="V842" s="529"/>
      <c r="W842" s="529"/>
      <c r="X842" s="529"/>
      <c r="Y842" s="529"/>
      <c r="Z842" s="529"/>
      <c r="AA842" s="529"/>
      <c r="AB842" s="529"/>
      <c r="AC842" s="529"/>
      <c r="AD842" s="529"/>
      <c r="AE842" s="529"/>
      <c r="AF842" s="529"/>
      <c r="AG842" s="529"/>
      <c r="AH842" s="529"/>
      <c r="AI842" s="529"/>
      <c r="AJ842" s="529"/>
      <c r="AK842" s="529"/>
      <c r="AL842" s="529"/>
      <c r="AM842" s="533" t="s">
        <v>5475</v>
      </c>
      <c r="AN842" s="533">
        <v>17206.0</v>
      </c>
      <c r="AO842" s="529"/>
      <c r="AP842" s="529"/>
      <c r="AQ842" s="529"/>
      <c r="AR842" s="529"/>
    </row>
    <row r="843" ht="12.75" customHeight="1">
      <c r="A843" s="529"/>
      <c r="B843" s="529"/>
      <c r="C843" s="529"/>
      <c r="D843" s="529"/>
      <c r="E843" s="533" t="s">
        <v>1506</v>
      </c>
      <c r="F843" s="533" t="s">
        <v>5476</v>
      </c>
      <c r="G843" s="529"/>
      <c r="H843" s="529"/>
      <c r="I843" s="529"/>
      <c r="J843" s="529"/>
      <c r="K843" s="529"/>
      <c r="L843" s="529"/>
      <c r="M843" s="529"/>
      <c r="N843" s="529"/>
      <c r="O843" s="529"/>
      <c r="P843" s="529"/>
      <c r="Q843" s="529"/>
      <c r="R843" s="529"/>
      <c r="S843" s="529"/>
      <c r="T843" s="529"/>
      <c r="U843" s="529"/>
      <c r="V843" s="529"/>
      <c r="W843" s="529"/>
      <c r="X843" s="529"/>
      <c r="Y843" s="529"/>
      <c r="Z843" s="529"/>
      <c r="AA843" s="529"/>
      <c r="AB843" s="529"/>
      <c r="AC843" s="529"/>
      <c r="AD843" s="529"/>
      <c r="AE843" s="529"/>
      <c r="AF843" s="529"/>
      <c r="AG843" s="529"/>
      <c r="AH843" s="529"/>
      <c r="AI843" s="529"/>
      <c r="AJ843" s="529"/>
      <c r="AK843" s="529"/>
      <c r="AL843" s="529"/>
      <c r="AM843" s="533" t="s">
        <v>5477</v>
      </c>
      <c r="AN843" s="533">
        <v>17207.0</v>
      </c>
      <c r="AO843" s="529"/>
      <c r="AP843" s="529"/>
      <c r="AQ843" s="529"/>
      <c r="AR843" s="529"/>
    </row>
    <row r="844" ht="12.75" customHeight="1">
      <c r="A844" s="529"/>
      <c r="B844" s="529"/>
      <c r="C844" s="529"/>
      <c r="D844" s="529"/>
      <c r="E844" s="533" t="s">
        <v>1572</v>
      </c>
      <c r="F844" s="533" t="s">
        <v>5478</v>
      </c>
      <c r="G844" s="529"/>
      <c r="H844" s="529"/>
      <c r="I844" s="529"/>
      <c r="J844" s="529"/>
      <c r="K844" s="529"/>
      <c r="L844" s="529"/>
      <c r="M844" s="529"/>
      <c r="N844" s="529"/>
      <c r="O844" s="529"/>
      <c r="P844" s="529"/>
      <c r="Q844" s="529"/>
      <c r="R844" s="529"/>
      <c r="S844" s="529"/>
      <c r="T844" s="529"/>
      <c r="U844" s="529"/>
      <c r="V844" s="529"/>
      <c r="W844" s="529"/>
      <c r="X844" s="529"/>
      <c r="Y844" s="529"/>
      <c r="Z844" s="529"/>
      <c r="AA844" s="529"/>
      <c r="AB844" s="529"/>
      <c r="AC844" s="529"/>
      <c r="AD844" s="529"/>
      <c r="AE844" s="529"/>
      <c r="AF844" s="529"/>
      <c r="AG844" s="529"/>
      <c r="AH844" s="529"/>
      <c r="AI844" s="529"/>
      <c r="AJ844" s="529"/>
      <c r="AK844" s="529"/>
      <c r="AL844" s="529"/>
      <c r="AM844" s="533" t="s">
        <v>5479</v>
      </c>
      <c r="AN844" s="533">
        <v>17209.0</v>
      </c>
      <c r="AO844" s="529"/>
      <c r="AP844" s="529"/>
      <c r="AQ844" s="529"/>
      <c r="AR844" s="529"/>
    </row>
    <row r="845" ht="12.75" customHeight="1">
      <c r="A845" s="529"/>
      <c r="B845" s="529"/>
      <c r="C845" s="529"/>
      <c r="D845" s="529"/>
      <c r="E845" s="533" t="s">
        <v>1636</v>
      </c>
      <c r="F845" s="533" t="s">
        <v>5480</v>
      </c>
      <c r="G845" s="529"/>
      <c r="H845" s="529"/>
      <c r="I845" s="529"/>
      <c r="J845" s="529"/>
      <c r="K845" s="529"/>
      <c r="L845" s="529"/>
      <c r="M845" s="529"/>
      <c r="N845" s="529"/>
      <c r="O845" s="529"/>
      <c r="P845" s="529"/>
      <c r="Q845" s="529"/>
      <c r="R845" s="529"/>
      <c r="S845" s="529"/>
      <c r="T845" s="529"/>
      <c r="U845" s="529"/>
      <c r="V845" s="529"/>
      <c r="W845" s="529"/>
      <c r="X845" s="529"/>
      <c r="Y845" s="529"/>
      <c r="Z845" s="529"/>
      <c r="AA845" s="529"/>
      <c r="AB845" s="529"/>
      <c r="AC845" s="529"/>
      <c r="AD845" s="529"/>
      <c r="AE845" s="529"/>
      <c r="AF845" s="529"/>
      <c r="AG845" s="529"/>
      <c r="AH845" s="529"/>
      <c r="AI845" s="529"/>
      <c r="AJ845" s="529"/>
      <c r="AK845" s="529"/>
      <c r="AL845" s="529"/>
      <c r="AM845" s="533" t="s">
        <v>5481</v>
      </c>
      <c r="AN845" s="533">
        <v>17210.0</v>
      </c>
      <c r="AO845" s="529"/>
      <c r="AP845" s="529"/>
      <c r="AQ845" s="529"/>
      <c r="AR845" s="529"/>
    </row>
    <row r="846" ht="12.75" customHeight="1">
      <c r="A846" s="529"/>
      <c r="B846" s="529"/>
      <c r="C846" s="529"/>
      <c r="D846" s="529"/>
      <c r="E846" s="533" t="s">
        <v>1699</v>
      </c>
      <c r="F846" s="533" t="s">
        <v>5482</v>
      </c>
      <c r="G846" s="529"/>
      <c r="H846" s="529"/>
      <c r="I846" s="529"/>
      <c r="J846" s="529"/>
      <c r="K846" s="529"/>
      <c r="L846" s="529"/>
      <c r="M846" s="529"/>
      <c r="N846" s="529"/>
      <c r="O846" s="529"/>
      <c r="P846" s="529"/>
      <c r="Q846" s="529"/>
      <c r="R846" s="529"/>
      <c r="S846" s="529"/>
      <c r="T846" s="529"/>
      <c r="U846" s="529"/>
      <c r="V846" s="529"/>
      <c r="W846" s="529"/>
      <c r="X846" s="529"/>
      <c r="Y846" s="529"/>
      <c r="Z846" s="529"/>
      <c r="AA846" s="529"/>
      <c r="AB846" s="529"/>
      <c r="AC846" s="529"/>
      <c r="AD846" s="529"/>
      <c r="AE846" s="529"/>
      <c r="AF846" s="529"/>
      <c r="AG846" s="529"/>
      <c r="AH846" s="529"/>
      <c r="AI846" s="529"/>
      <c r="AJ846" s="529"/>
      <c r="AK846" s="529"/>
      <c r="AL846" s="529"/>
      <c r="AM846" s="533" t="s">
        <v>5483</v>
      </c>
      <c r="AN846" s="533">
        <v>17211.0</v>
      </c>
      <c r="AO846" s="529"/>
      <c r="AP846" s="529"/>
      <c r="AQ846" s="529"/>
      <c r="AR846" s="529"/>
    </row>
    <row r="847" ht="12.75" customHeight="1">
      <c r="A847" s="529"/>
      <c r="B847" s="529"/>
      <c r="C847" s="529"/>
      <c r="D847" s="529"/>
      <c r="E847" s="533" t="s">
        <v>5484</v>
      </c>
      <c r="F847" s="533" t="s">
        <v>5485</v>
      </c>
      <c r="G847" s="529"/>
      <c r="H847" s="529"/>
      <c r="I847" s="529"/>
      <c r="J847" s="529"/>
      <c r="K847" s="529"/>
      <c r="L847" s="529"/>
      <c r="M847" s="529"/>
      <c r="N847" s="529"/>
      <c r="O847" s="529"/>
      <c r="P847" s="529"/>
      <c r="Q847" s="529"/>
      <c r="R847" s="529"/>
      <c r="S847" s="529"/>
      <c r="T847" s="529"/>
      <c r="U847" s="529"/>
      <c r="V847" s="529"/>
      <c r="W847" s="529"/>
      <c r="X847" s="529"/>
      <c r="Y847" s="529"/>
      <c r="Z847" s="529"/>
      <c r="AA847" s="529"/>
      <c r="AB847" s="529"/>
      <c r="AC847" s="529"/>
      <c r="AD847" s="529"/>
      <c r="AE847" s="529"/>
      <c r="AF847" s="529"/>
      <c r="AG847" s="529"/>
      <c r="AH847" s="529"/>
      <c r="AI847" s="529"/>
      <c r="AJ847" s="529"/>
      <c r="AK847" s="529"/>
      <c r="AL847" s="529"/>
      <c r="AM847" s="533" t="s">
        <v>5486</v>
      </c>
      <c r="AN847" s="533">
        <v>17212.0</v>
      </c>
      <c r="AO847" s="529"/>
      <c r="AP847" s="529"/>
      <c r="AQ847" s="529"/>
      <c r="AR847" s="529"/>
    </row>
    <row r="848" ht="12.75" customHeight="1">
      <c r="A848" s="529"/>
      <c r="B848" s="529"/>
      <c r="C848" s="529"/>
      <c r="D848" s="529"/>
      <c r="E848" s="533" t="s">
        <v>5487</v>
      </c>
      <c r="F848" s="533" t="s">
        <v>5488</v>
      </c>
      <c r="G848" s="529"/>
      <c r="H848" s="529"/>
      <c r="I848" s="529"/>
      <c r="J848" s="529"/>
      <c r="K848" s="529"/>
      <c r="L848" s="529"/>
      <c r="M848" s="529"/>
      <c r="N848" s="529"/>
      <c r="O848" s="529"/>
      <c r="P848" s="529"/>
      <c r="Q848" s="529"/>
      <c r="R848" s="529"/>
      <c r="S848" s="529"/>
      <c r="T848" s="529"/>
      <c r="U848" s="529"/>
      <c r="V848" s="529"/>
      <c r="W848" s="529"/>
      <c r="X848" s="529"/>
      <c r="Y848" s="529"/>
      <c r="Z848" s="529"/>
      <c r="AA848" s="529"/>
      <c r="AB848" s="529"/>
      <c r="AC848" s="529"/>
      <c r="AD848" s="529"/>
      <c r="AE848" s="529"/>
      <c r="AF848" s="529"/>
      <c r="AG848" s="529"/>
      <c r="AH848" s="529"/>
      <c r="AI848" s="529"/>
      <c r="AJ848" s="529"/>
      <c r="AK848" s="529"/>
      <c r="AL848" s="529"/>
      <c r="AM848" s="533" t="s">
        <v>5489</v>
      </c>
      <c r="AN848" s="533">
        <v>17324.0</v>
      </c>
      <c r="AO848" s="529"/>
      <c r="AP848" s="529"/>
      <c r="AQ848" s="529"/>
      <c r="AR848" s="529"/>
    </row>
    <row r="849" ht="12.75" customHeight="1">
      <c r="A849" s="529"/>
      <c r="B849" s="529"/>
      <c r="C849" s="529"/>
      <c r="D849" s="529"/>
      <c r="E849" s="533" t="s">
        <v>5490</v>
      </c>
      <c r="F849" s="533" t="s">
        <v>5491</v>
      </c>
      <c r="G849" s="529"/>
      <c r="H849" s="529"/>
      <c r="I849" s="529"/>
      <c r="J849" s="529"/>
      <c r="K849" s="529"/>
      <c r="L849" s="529"/>
      <c r="M849" s="529"/>
      <c r="N849" s="529"/>
      <c r="O849" s="529"/>
      <c r="P849" s="529"/>
      <c r="Q849" s="529"/>
      <c r="R849" s="529"/>
      <c r="S849" s="529"/>
      <c r="T849" s="529"/>
      <c r="U849" s="529"/>
      <c r="V849" s="529"/>
      <c r="W849" s="529"/>
      <c r="X849" s="529"/>
      <c r="Y849" s="529"/>
      <c r="Z849" s="529"/>
      <c r="AA849" s="529"/>
      <c r="AB849" s="529"/>
      <c r="AC849" s="529"/>
      <c r="AD849" s="529"/>
      <c r="AE849" s="529"/>
      <c r="AF849" s="529"/>
      <c r="AG849" s="529"/>
      <c r="AH849" s="529"/>
      <c r="AI849" s="529"/>
      <c r="AJ849" s="529"/>
      <c r="AK849" s="529"/>
      <c r="AL849" s="529"/>
      <c r="AM849" s="533" t="s">
        <v>5492</v>
      </c>
      <c r="AN849" s="533">
        <v>17361.0</v>
      </c>
      <c r="AO849" s="529"/>
      <c r="AP849" s="529"/>
      <c r="AQ849" s="529"/>
      <c r="AR849" s="529"/>
    </row>
    <row r="850" ht="12.75" customHeight="1">
      <c r="A850" s="529"/>
      <c r="B850" s="529"/>
      <c r="C850" s="529"/>
      <c r="D850" s="529"/>
      <c r="E850" s="533" t="s">
        <v>5493</v>
      </c>
      <c r="F850" s="533" t="s">
        <v>5494</v>
      </c>
      <c r="G850" s="529"/>
      <c r="H850" s="529"/>
      <c r="I850" s="529"/>
      <c r="J850" s="529"/>
      <c r="K850" s="529"/>
      <c r="L850" s="529"/>
      <c r="M850" s="529"/>
      <c r="N850" s="529"/>
      <c r="O850" s="529"/>
      <c r="P850" s="529"/>
      <c r="Q850" s="529"/>
      <c r="R850" s="529"/>
      <c r="S850" s="529"/>
      <c r="T850" s="529"/>
      <c r="U850" s="529"/>
      <c r="V850" s="529"/>
      <c r="W850" s="529"/>
      <c r="X850" s="529"/>
      <c r="Y850" s="529"/>
      <c r="Z850" s="529"/>
      <c r="AA850" s="529"/>
      <c r="AB850" s="529"/>
      <c r="AC850" s="529"/>
      <c r="AD850" s="529"/>
      <c r="AE850" s="529"/>
      <c r="AF850" s="529"/>
      <c r="AG850" s="529"/>
      <c r="AH850" s="529"/>
      <c r="AI850" s="529"/>
      <c r="AJ850" s="529"/>
      <c r="AK850" s="529"/>
      <c r="AL850" s="529"/>
      <c r="AM850" s="533" t="s">
        <v>5495</v>
      </c>
      <c r="AN850" s="533">
        <v>17365.0</v>
      </c>
      <c r="AO850" s="529"/>
      <c r="AP850" s="529"/>
      <c r="AQ850" s="529"/>
      <c r="AR850" s="529"/>
    </row>
    <row r="851" ht="12.75" customHeight="1">
      <c r="A851" s="529"/>
      <c r="B851" s="529"/>
      <c r="C851" s="529"/>
      <c r="D851" s="529"/>
      <c r="E851" s="533" t="s">
        <v>5496</v>
      </c>
      <c r="F851" s="533" t="s">
        <v>5497</v>
      </c>
      <c r="G851" s="529"/>
      <c r="H851" s="529"/>
      <c r="I851" s="529"/>
      <c r="J851" s="529"/>
      <c r="K851" s="529"/>
      <c r="L851" s="529"/>
      <c r="M851" s="529"/>
      <c r="N851" s="529"/>
      <c r="O851" s="529"/>
      <c r="P851" s="529"/>
      <c r="Q851" s="529"/>
      <c r="R851" s="529"/>
      <c r="S851" s="529"/>
      <c r="T851" s="529"/>
      <c r="U851" s="529"/>
      <c r="V851" s="529"/>
      <c r="W851" s="529"/>
      <c r="X851" s="529"/>
      <c r="Y851" s="529"/>
      <c r="Z851" s="529"/>
      <c r="AA851" s="529"/>
      <c r="AB851" s="529"/>
      <c r="AC851" s="529"/>
      <c r="AD851" s="529"/>
      <c r="AE851" s="529"/>
      <c r="AF851" s="529"/>
      <c r="AG851" s="529"/>
      <c r="AH851" s="529"/>
      <c r="AI851" s="529"/>
      <c r="AJ851" s="529"/>
      <c r="AK851" s="529"/>
      <c r="AL851" s="529"/>
      <c r="AM851" s="533" t="s">
        <v>5498</v>
      </c>
      <c r="AN851" s="533">
        <v>17384.0</v>
      </c>
      <c r="AO851" s="529"/>
      <c r="AP851" s="529"/>
      <c r="AQ851" s="529"/>
      <c r="AR851" s="529"/>
    </row>
    <row r="852" ht="12.75" customHeight="1">
      <c r="A852" s="529"/>
      <c r="B852" s="529"/>
      <c r="C852" s="529"/>
      <c r="D852" s="529"/>
      <c r="E852" s="533" t="s">
        <v>5499</v>
      </c>
      <c r="F852" s="533" t="s">
        <v>5500</v>
      </c>
      <c r="G852" s="529"/>
      <c r="H852" s="529"/>
      <c r="I852" s="529"/>
      <c r="J852" s="529"/>
      <c r="K852" s="529"/>
      <c r="L852" s="529"/>
      <c r="M852" s="529"/>
      <c r="N852" s="529"/>
      <c r="O852" s="529"/>
      <c r="P852" s="529"/>
      <c r="Q852" s="529"/>
      <c r="R852" s="529"/>
      <c r="S852" s="529"/>
      <c r="T852" s="529"/>
      <c r="U852" s="529"/>
      <c r="V852" s="529"/>
      <c r="W852" s="529"/>
      <c r="X852" s="529"/>
      <c r="Y852" s="529"/>
      <c r="Z852" s="529"/>
      <c r="AA852" s="529"/>
      <c r="AB852" s="529"/>
      <c r="AC852" s="529"/>
      <c r="AD852" s="529"/>
      <c r="AE852" s="529"/>
      <c r="AF852" s="529"/>
      <c r="AG852" s="529"/>
      <c r="AH852" s="529"/>
      <c r="AI852" s="529"/>
      <c r="AJ852" s="529"/>
      <c r="AK852" s="529"/>
      <c r="AL852" s="529"/>
      <c r="AM852" s="533" t="s">
        <v>5501</v>
      </c>
      <c r="AN852" s="533">
        <v>17386.0</v>
      </c>
      <c r="AO852" s="529"/>
      <c r="AP852" s="529"/>
      <c r="AQ852" s="529"/>
      <c r="AR852" s="529"/>
    </row>
    <row r="853" ht="12.75" customHeight="1">
      <c r="A853" s="529"/>
      <c r="B853" s="529"/>
      <c r="C853" s="529"/>
      <c r="D853" s="529"/>
      <c r="E853" s="533" t="s">
        <v>5502</v>
      </c>
      <c r="F853" s="533" t="s">
        <v>5503</v>
      </c>
      <c r="G853" s="529"/>
      <c r="H853" s="529"/>
      <c r="I853" s="529"/>
      <c r="J853" s="529"/>
      <c r="K853" s="529"/>
      <c r="L853" s="529"/>
      <c r="M853" s="529"/>
      <c r="N853" s="529"/>
      <c r="O853" s="529"/>
      <c r="P853" s="529"/>
      <c r="Q853" s="529"/>
      <c r="R853" s="529"/>
      <c r="S853" s="529"/>
      <c r="T853" s="529"/>
      <c r="U853" s="529"/>
      <c r="V853" s="529"/>
      <c r="W853" s="529"/>
      <c r="X853" s="529"/>
      <c r="Y853" s="529"/>
      <c r="Z853" s="529"/>
      <c r="AA853" s="529"/>
      <c r="AB853" s="529"/>
      <c r="AC853" s="529"/>
      <c r="AD853" s="529"/>
      <c r="AE853" s="529"/>
      <c r="AF853" s="529"/>
      <c r="AG853" s="529"/>
      <c r="AH853" s="529"/>
      <c r="AI853" s="529"/>
      <c r="AJ853" s="529"/>
      <c r="AK853" s="529"/>
      <c r="AL853" s="529"/>
      <c r="AM853" s="533" t="s">
        <v>5504</v>
      </c>
      <c r="AN853" s="533">
        <v>17407.0</v>
      </c>
      <c r="AO853" s="529"/>
      <c r="AP853" s="529"/>
      <c r="AQ853" s="529"/>
      <c r="AR853" s="529"/>
    </row>
    <row r="854" ht="12.75" customHeight="1">
      <c r="A854" s="529"/>
      <c r="B854" s="529"/>
      <c r="C854" s="529"/>
      <c r="D854" s="529"/>
      <c r="E854" s="533" t="s">
        <v>5505</v>
      </c>
      <c r="F854" s="533" t="s">
        <v>5506</v>
      </c>
      <c r="G854" s="529"/>
      <c r="H854" s="529"/>
      <c r="I854" s="529"/>
      <c r="J854" s="529"/>
      <c r="K854" s="529"/>
      <c r="L854" s="529"/>
      <c r="M854" s="529"/>
      <c r="N854" s="529"/>
      <c r="O854" s="529"/>
      <c r="P854" s="529"/>
      <c r="Q854" s="529"/>
      <c r="R854" s="529"/>
      <c r="S854" s="529"/>
      <c r="T854" s="529"/>
      <c r="U854" s="529"/>
      <c r="V854" s="529"/>
      <c r="W854" s="529"/>
      <c r="X854" s="529"/>
      <c r="Y854" s="529"/>
      <c r="Z854" s="529"/>
      <c r="AA854" s="529"/>
      <c r="AB854" s="529"/>
      <c r="AC854" s="529"/>
      <c r="AD854" s="529"/>
      <c r="AE854" s="529"/>
      <c r="AF854" s="529"/>
      <c r="AG854" s="529"/>
      <c r="AH854" s="529"/>
      <c r="AI854" s="529"/>
      <c r="AJ854" s="529"/>
      <c r="AK854" s="529"/>
      <c r="AL854" s="529"/>
      <c r="AM854" s="533" t="s">
        <v>5507</v>
      </c>
      <c r="AN854" s="533">
        <v>17461.0</v>
      </c>
      <c r="AO854" s="529"/>
      <c r="AP854" s="529"/>
      <c r="AQ854" s="529"/>
      <c r="AR854" s="529"/>
    </row>
    <row r="855" ht="12.75" customHeight="1">
      <c r="A855" s="529"/>
      <c r="B855" s="529"/>
      <c r="C855" s="529"/>
      <c r="D855" s="529"/>
      <c r="E855" s="533" t="s">
        <v>5508</v>
      </c>
      <c r="F855" s="533" t="s">
        <v>5509</v>
      </c>
      <c r="G855" s="529"/>
      <c r="H855" s="529"/>
      <c r="I855" s="529"/>
      <c r="J855" s="529"/>
      <c r="K855" s="529"/>
      <c r="L855" s="529"/>
      <c r="M855" s="529"/>
      <c r="N855" s="529"/>
      <c r="O855" s="529"/>
      <c r="P855" s="529"/>
      <c r="Q855" s="529"/>
      <c r="R855" s="529"/>
      <c r="S855" s="529"/>
      <c r="T855" s="529"/>
      <c r="U855" s="529"/>
      <c r="V855" s="529"/>
      <c r="W855" s="529"/>
      <c r="X855" s="529"/>
      <c r="Y855" s="529"/>
      <c r="Z855" s="529"/>
      <c r="AA855" s="529"/>
      <c r="AB855" s="529"/>
      <c r="AC855" s="529"/>
      <c r="AD855" s="529"/>
      <c r="AE855" s="529"/>
      <c r="AF855" s="529"/>
      <c r="AG855" s="529"/>
      <c r="AH855" s="529"/>
      <c r="AI855" s="529"/>
      <c r="AJ855" s="529"/>
      <c r="AK855" s="529"/>
      <c r="AL855" s="529"/>
      <c r="AM855" s="533" t="s">
        <v>5510</v>
      </c>
      <c r="AN855" s="533">
        <v>17463.0</v>
      </c>
      <c r="AO855" s="529"/>
      <c r="AP855" s="529"/>
      <c r="AQ855" s="529"/>
      <c r="AR855" s="529"/>
    </row>
    <row r="856" ht="12.75" customHeight="1">
      <c r="A856" s="529"/>
      <c r="B856" s="529"/>
      <c r="C856" s="529"/>
      <c r="D856" s="529"/>
      <c r="E856" s="533" t="s">
        <v>5511</v>
      </c>
      <c r="F856" s="533" t="s">
        <v>5512</v>
      </c>
      <c r="G856" s="529"/>
      <c r="H856" s="529"/>
      <c r="I856" s="529"/>
      <c r="J856" s="529"/>
      <c r="K856" s="529"/>
      <c r="L856" s="529"/>
      <c r="M856" s="529"/>
      <c r="N856" s="529"/>
      <c r="O856" s="529"/>
      <c r="P856" s="529"/>
      <c r="Q856" s="529"/>
      <c r="R856" s="529"/>
      <c r="S856" s="529"/>
      <c r="T856" s="529"/>
      <c r="U856" s="529"/>
      <c r="V856" s="529"/>
      <c r="W856" s="529"/>
      <c r="X856" s="529"/>
      <c r="Y856" s="529"/>
      <c r="Z856" s="529"/>
      <c r="AA856" s="529"/>
      <c r="AB856" s="529"/>
      <c r="AC856" s="529"/>
      <c r="AD856" s="529"/>
      <c r="AE856" s="529"/>
      <c r="AF856" s="529"/>
      <c r="AG856" s="529"/>
      <c r="AH856" s="529"/>
      <c r="AI856" s="529"/>
      <c r="AJ856" s="529"/>
      <c r="AK856" s="529"/>
      <c r="AL856" s="529"/>
      <c r="AM856" s="533" t="s">
        <v>5513</v>
      </c>
      <c r="AN856" s="533">
        <v>18201.0</v>
      </c>
      <c r="AO856" s="529"/>
      <c r="AP856" s="529"/>
      <c r="AQ856" s="529"/>
      <c r="AR856" s="529"/>
    </row>
    <row r="857" ht="12.75" customHeight="1">
      <c r="A857" s="529"/>
      <c r="B857" s="529"/>
      <c r="C857" s="529"/>
      <c r="D857" s="529"/>
      <c r="E857" s="533" t="s">
        <v>5514</v>
      </c>
      <c r="F857" s="533" t="s">
        <v>5515</v>
      </c>
      <c r="G857" s="529"/>
      <c r="H857" s="529"/>
      <c r="I857" s="529"/>
      <c r="J857" s="529"/>
      <c r="K857" s="529"/>
      <c r="L857" s="529"/>
      <c r="M857" s="529"/>
      <c r="N857" s="529"/>
      <c r="O857" s="529"/>
      <c r="P857" s="529"/>
      <c r="Q857" s="529"/>
      <c r="R857" s="529"/>
      <c r="S857" s="529"/>
      <c r="T857" s="529"/>
      <c r="U857" s="529"/>
      <c r="V857" s="529"/>
      <c r="W857" s="529"/>
      <c r="X857" s="529"/>
      <c r="Y857" s="529"/>
      <c r="Z857" s="529"/>
      <c r="AA857" s="529"/>
      <c r="AB857" s="529"/>
      <c r="AC857" s="529"/>
      <c r="AD857" s="529"/>
      <c r="AE857" s="529"/>
      <c r="AF857" s="529"/>
      <c r="AG857" s="529"/>
      <c r="AH857" s="529"/>
      <c r="AI857" s="529"/>
      <c r="AJ857" s="529"/>
      <c r="AK857" s="529"/>
      <c r="AL857" s="529"/>
      <c r="AM857" s="533" t="s">
        <v>5516</v>
      </c>
      <c r="AN857" s="533">
        <v>18202.0</v>
      </c>
      <c r="AO857" s="529"/>
      <c r="AP857" s="529"/>
      <c r="AQ857" s="529"/>
      <c r="AR857" s="529"/>
    </row>
    <row r="858" ht="12.75" customHeight="1">
      <c r="A858" s="529"/>
      <c r="B858" s="529"/>
      <c r="C858" s="529"/>
      <c r="D858" s="529"/>
      <c r="E858" s="533" t="s">
        <v>5517</v>
      </c>
      <c r="F858" s="533" t="s">
        <v>5518</v>
      </c>
      <c r="G858" s="529"/>
      <c r="H858" s="529"/>
      <c r="I858" s="529"/>
      <c r="J858" s="529"/>
      <c r="K858" s="529"/>
      <c r="L858" s="529"/>
      <c r="M858" s="529"/>
      <c r="N858" s="529"/>
      <c r="O858" s="529"/>
      <c r="P858" s="529"/>
      <c r="Q858" s="529"/>
      <c r="R858" s="529"/>
      <c r="S858" s="529"/>
      <c r="T858" s="529"/>
      <c r="U858" s="529"/>
      <c r="V858" s="529"/>
      <c r="W858" s="529"/>
      <c r="X858" s="529"/>
      <c r="Y858" s="529"/>
      <c r="Z858" s="529"/>
      <c r="AA858" s="529"/>
      <c r="AB858" s="529"/>
      <c r="AC858" s="529"/>
      <c r="AD858" s="529"/>
      <c r="AE858" s="529"/>
      <c r="AF858" s="529"/>
      <c r="AG858" s="529"/>
      <c r="AH858" s="529"/>
      <c r="AI858" s="529"/>
      <c r="AJ858" s="529"/>
      <c r="AK858" s="529"/>
      <c r="AL858" s="529"/>
      <c r="AM858" s="533" t="s">
        <v>5519</v>
      </c>
      <c r="AN858" s="533">
        <v>18204.0</v>
      </c>
      <c r="AO858" s="529"/>
      <c r="AP858" s="529"/>
      <c r="AQ858" s="529"/>
      <c r="AR858" s="529"/>
    </row>
    <row r="859" ht="12.75" customHeight="1">
      <c r="A859" s="529"/>
      <c r="B859" s="529"/>
      <c r="C859" s="529"/>
      <c r="D859" s="529"/>
      <c r="E859" s="533" t="s">
        <v>5520</v>
      </c>
      <c r="F859" s="533" t="s">
        <v>5521</v>
      </c>
      <c r="G859" s="529"/>
      <c r="H859" s="529"/>
      <c r="I859" s="529"/>
      <c r="J859" s="529"/>
      <c r="K859" s="529"/>
      <c r="L859" s="529"/>
      <c r="M859" s="529"/>
      <c r="N859" s="529"/>
      <c r="O859" s="529"/>
      <c r="P859" s="529"/>
      <c r="Q859" s="529"/>
      <c r="R859" s="529"/>
      <c r="S859" s="529"/>
      <c r="T859" s="529"/>
      <c r="U859" s="529"/>
      <c r="V859" s="529"/>
      <c r="W859" s="529"/>
      <c r="X859" s="529"/>
      <c r="Y859" s="529"/>
      <c r="Z859" s="529"/>
      <c r="AA859" s="529"/>
      <c r="AB859" s="529"/>
      <c r="AC859" s="529"/>
      <c r="AD859" s="529"/>
      <c r="AE859" s="529"/>
      <c r="AF859" s="529"/>
      <c r="AG859" s="529"/>
      <c r="AH859" s="529"/>
      <c r="AI859" s="529"/>
      <c r="AJ859" s="529"/>
      <c r="AK859" s="529"/>
      <c r="AL859" s="529"/>
      <c r="AM859" s="533" t="s">
        <v>5522</v>
      </c>
      <c r="AN859" s="533">
        <v>18205.0</v>
      </c>
      <c r="AO859" s="529"/>
      <c r="AP859" s="529"/>
      <c r="AQ859" s="529"/>
      <c r="AR859" s="529"/>
    </row>
    <row r="860" ht="12.75" customHeight="1">
      <c r="A860" s="529"/>
      <c r="B860" s="529"/>
      <c r="C860" s="529"/>
      <c r="D860" s="529"/>
      <c r="E860" s="533" t="s">
        <v>5523</v>
      </c>
      <c r="F860" s="533" t="s">
        <v>5524</v>
      </c>
      <c r="G860" s="529"/>
      <c r="H860" s="529"/>
      <c r="I860" s="529"/>
      <c r="J860" s="529"/>
      <c r="K860" s="529"/>
      <c r="L860" s="529"/>
      <c r="M860" s="529"/>
      <c r="N860" s="529"/>
      <c r="O860" s="529"/>
      <c r="P860" s="529"/>
      <c r="Q860" s="529"/>
      <c r="R860" s="529"/>
      <c r="S860" s="529"/>
      <c r="T860" s="529"/>
      <c r="U860" s="529"/>
      <c r="V860" s="529"/>
      <c r="W860" s="529"/>
      <c r="X860" s="529"/>
      <c r="Y860" s="529"/>
      <c r="Z860" s="529"/>
      <c r="AA860" s="529"/>
      <c r="AB860" s="529"/>
      <c r="AC860" s="529"/>
      <c r="AD860" s="529"/>
      <c r="AE860" s="529"/>
      <c r="AF860" s="529"/>
      <c r="AG860" s="529"/>
      <c r="AH860" s="529"/>
      <c r="AI860" s="529"/>
      <c r="AJ860" s="529"/>
      <c r="AK860" s="529"/>
      <c r="AL860" s="529"/>
      <c r="AM860" s="533" t="s">
        <v>5525</v>
      </c>
      <c r="AN860" s="533">
        <v>18206.0</v>
      </c>
      <c r="AO860" s="529"/>
      <c r="AP860" s="529"/>
      <c r="AQ860" s="529"/>
      <c r="AR860" s="529"/>
    </row>
    <row r="861" ht="12.75" customHeight="1">
      <c r="A861" s="529"/>
      <c r="B861" s="529"/>
      <c r="C861" s="529"/>
      <c r="D861" s="529"/>
      <c r="E861" s="533" t="s">
        <v>5526</v>
      </c>
      <c r="F861" s="533" t="s">
        <v>5527</v>
      </c>
      <c r="G861" s="529"/>
      <c r="H861" s="529"/>
      <c r="I861" s="529"/>
      <c r="J861" s="529"/>
      <c r="K861" s="529"/>
      <c r="L861" s="529"/>
      <c r="M861" s="529"/>
      <c r="N861" s="529"/>
      <c r="O861" s="529"/>
      <c r="P861" s="529"/>
      <c r="Q861" s="529"/>
      <c r="R861" s="529"/>
      <c r="S861" s="529"/>
      <c r="T861" s="529"/>
      <c r="U861" s="529"/>
      <c r="V861" s="529"/>
      <c r="W861" s="529"/>
      <c r="X861" s="529"/>
      <c r="Y861" s="529"/>
      <c r="Z861" s="529"/>
      <c r="AA861" s="529"/>
      <c r="AB861" s="529"/>
      <c r="AC861" s="529"/>
      <c r="AD861" s="529"/>
      <c r="AE861" s="529"/>
      <c r="AF861" s="529"/>
      <c r="AG861" s="529"/>
      <c r="AH861" s="529"/>
      <c r="AI861" s="529"/>
      <c r="AJ861" s="529"/>
      <c r="AK861" s="529"/>
      <c r="AL861" s="529"/>
      <c r="AM861" s="533" t="s">
        <v>5528</v>
      </c>
      <c r="AN861" s="533">
        <v>18207.0</v>
      </c>
      <c r="AO861" s="529"/>
      <c r="AP861" s="529"/>
      <c r="AQ861" s="529"/>
      <c r="AR861" s="529"/>
    </row>
    <row r="862" ht="12.75" customHeight="1">
      <c r="A862" s="529"/>
      <c r="B862" s="529"/>
      <c r="C862" s="529"/>
      <c r="D862" s="529"/>
      <c r="E862" s="533" t="s">
        <v>5529</v>
      </c>
      <c r="F862" s="533" t="s">
        <v>5530</v>
      </c>
      <c r="G862" s="529"/>
      <c r="H862" s="529"/>
      <c r="I862" s="529"/>
      <c r="J862" s="529"/>
      <c r="K862" s="529"/>
      <c r="L862" s="529"/>
      <c r="M862" s="529"/>
      <c r="N862" s="529"/>
      <c r="O862" s="529"/>
      <c r="P862" s="529"/>
      <c r="Q862" s="529"/>
      <c r="R862" s="529"/>
      <c r="S862" s="529"/>
      <c r="T862" s="529"/>
      <c r="U862" s="529"/>
      <c r="V862" s="529"/>
      <c r="W862" s="529"/>
      <c r="X862" s="529"/>
      <c r="Y862" s="529"/>
      <c r="Z862" s="529"/>
      <c r="AA862" s="529"/>
      <c r="AB862" s="529"/>
      <c r="AC862" s="529"/>
      <c r="AD862" s="529"/>
      <c r="AE862" s="529"/>
      <c r="AF862" s="529"/>
      <c r="AG862" s="529"/>
      <c r="AH862" s="529"/>
      <c r="AI862" s="529"/>
      <c r="AJ862" s="529"/>
      <c r="AK862" s="529"/>
      <c r="AL862" s="529"/>
      <c r="AM862" s="533" t="s">
        <v>5531</v>
      </c>
      <c r="AN862" s="533">
        <v>18208.0</v>
      </c>
      <c r="AO862" s="529"/>
      <c r="AP862" s="529"/>
      <c r="AQ862" s="529"/>
      <c r="AR862" s="529"/>
    </row>
    <row r="863" ht="12.75" customHeight="1">
      <c r="A863" s="529"/>
      <c r="B863" s="529"/>
      <c r="C863" s="529"/>
      <c r="D863" s="529"/>
      <c r="E863" s="533" t="s">
        <v>1760</v>
      </c>
      <c r="F863" s="533" t="s">
        <v>5532</v>
      </c>
      <c r="G863" s="529"/>
      <c r="H863" s="529"/>
      <c r="I863" s="529"/>
      <c r="J863" s="529"/>
      <c r="K863" s="529"/>
      <c r="L863" s="529"/>
      <c r="M863" s="529"/>
      <c r="N863" s="529"/>
      <c r="O863" s="529"/>
      <c r="P863" s="529"/>
      <c r="Q863" s="529"/>
      <c r="R863" s="529"/>
      <c r="S863" s="529"/>
      <c r="T863" s="529"/>
      <c r="U863" s="529"/>
      <c r="V863" s="529"/>
      <c r="W863" s="529"/>
      <c r="X863" s="529"/>
      <c r="Y863" s="529"/>
      <c r="Z863" s="529"/>
      <c r="AA863" s="529"/>
      <c r="AB863" s="529"/>
      <c r="AC863" s="529"/>
      <c r="AD863" s="529"/>
      <c r="AE863" s="529"/>
      <c r="AF863" s="529"/>
      <c r="AG863" s="529"/>
      <c r="AH863" s="529"/>
      <c r="AI863" s="529"/>
      <c r="AJ863" s="529"/>
      <c r="AK863" s="529"/>
      <c r="AL863" s="529"/>
      <c r="AM863" s="533" t="s">
        <v>5533</v>
      </c>
      <c r="AN863" s="533">
        <v>18209.0</v>
      </c>
      <c r="AO863" s="529"/>
      <c r="AP863" s="529"/>
      <c r="AQ863" s="529"/>
      <c r="AR863" s="529"/>
    </row>
    <row r="864" ht="12.75" customHeight="1">
      <c r="A864" s="529"/>
      <c r="B864" s="529"/>
      <c r="C864" s="529"/>
      <c r="D864" s="529"/>
      <c r="E864" s="533" t="s">
        <v>1822</v>
      </c>
      <c r="F864" s="533" t="s">
        <v>5534</v>
      </c>
      <c r="G864" s="529"/>
      <c r="H864" s="529"/>
      <c r="I864" s="529"/>
      <c r="J864" s="529"/>
      <c r="K864" s="529"/>
      <c r="L864" s="529"/>
      <c r="M864" s="529"/>
      <c r="N864" s="529"/>
      <c r="O864" s="529"/>
      <c r="P864" s="529"/>
      <c r="Q864" s="529"/>
      <c r="R864" s="529"/>
      <c r="S864" s="529"/>
      <c r="T864" s="529"/>
      <c r="U864" s="529"/>
      <c r="V864" s="529"/>
      <c r="W864" s="529"/>
      <c r="X864" s="529"/>
      <c r="Y864" s="529"/>
      <c r="Z864" s="529"/>
      <c r="AA864" s="529"/>
      <c r="AB864" s="529"/>
      <c r="AC864" s="529"/>
      <c r="AD864" s="529"/>
      <c r="AE864" s="529"/>
      <c r="AF864" s="529"/>
      <c r="AG864" s="529"/>
      <c r="AH864" s="529"/>
      <c r="AI864" s="529"/>
      <c r="AJ864" s="529"/>
      <c r="AK864" s="529"/>
      <c r="AL864" s="529"/>
      <c r="AM864" s="533" t="s">
        <v>5535</v>
      </c>
      <c r="AN864" s="533">
        <v>18210.0</v>
      </c>
      <c r="AO864" s="529"/>
      <c r="AP864" s="529"/>
      <c r="AQ864" s="529"/>
      <c r="AR864" s="529"/>
    </row>
    <row r="865" ht="12.75" customHeight="1">
      <c r="A865" s="529"/>
      <c r="B865" s="529"/>
      <c r="C865" s="529"/>
      <c r="D865" s="529"/>
      <c r="E865" s="533" t="s">
        <v>5536</v>
      </c>
      <c r="F865" s="533" t="s">
        <v>5537</v>
      </c>
      <c r="G865" s="529"/>
      <c r="H865" s="529"/>
      <c r="I865" s="529"/>
      <c r="J865" s="529"/>
      <c r="K865" s="529"/>
      <c r="L865" s="529"/>
      <c r="M865" s="529"/>
      <c r="N865" s="529"/>
      <c r="O865" s="529"/>
      <c r="P865" s="529"/>
      <c r="Q865" s="529"/>
      <c r="R865" s="529"/>
      <c r="S865" s="529"/>
      <c r="T865" s="529"/>
      <c r="U865" s="529"/>
      <c r="V865" s="529"/>
      <c r="W865" s="529"/>
      <c r="X865" s="529"/>
      <c r="Y865" s="529"/>
      <c r="Z865" s="529"/>
      <c r="AA865" s="529"/>
      <c r="AB865" s="529"/>
      <c r="AC865" s="529"/>
      <c r="AD865" s="529"/>
      <c r="AE865" s="529"/>
      <c r="AF865" s="529"/>
      <c r="AG865" s="529"/>
      <c r="AH865" s="529"/>
      <c r="AI865" s="529"/>
      <c r="AJ865" s="529"/>
      <c r="AK865" s="529"/>
      <c r="AL865" s="529"/>
      <c r="AM865" s="533" t="s">
        <v>5538</v>
      </c>
      <c r="AN865" s="533">
        <v>18322.0</v>
      </c>
      <c r="AO865" s="529"/>
      <c r="AP865" s="529"/>
      <c r="AQ865" s="529"/>
      <c r="AR865" s="529"/>
    </row>
    <row r="866" ht="12.75" customHeight="1">
      <c r="A866" s="529"/>
      <c r="B866" s="529"/>
      <c r="C866" s="529"/>
      <c r="D866" s="529"/>
      <c r="E866" s="533" t="s">
        <v>5539</v>
      </c>
      <c r="F866" s="533" t="s">
        <v>5540</v>
      </c>
      <c r="G866" s="529"/>
      <c r="H866" s="529"/>
      <c r="I866" s="529"/>
      <c r="J866" s="529"/>
      <c r="K866" s="529"/>
      <c r="L866" s="529"/>
      <c r="M866" s="529"/>
      <c r="N866" s="529"/>
      <c r="O866" s="529"/>
      <c r="P866" s="529"/>
      <c r="Q866" s="529"/>
      <c r="R866" s="529"/>
      <c r="S866" s="529"/>
      <c r="T866" s="529"/>
      <c r="U866" s="529"/>
      <c r="V866" s="529"/>
      <c r="W866" s="529"/>
      <c r="X866" s="529"/>
      <c r="Y866" s="529"/>
      <c r="Z866" s="529"/>
      <c r="AA866" s="529"/>
      <c r="AB866" s="529"/>
      <c r="AC866" s="529"/>
      <c r="AD866" s="529"/>
      <c r="AE866" s="529"/>
      <c r="AF866" s="529"/>
      <c r="AG866" s="529"/>
      <c r="AH866" s="529"/>
      <c r="AI866" s="529"/>
      <c r="AJ866" s="529"/>
      <c r="AK866" s="529"/>
      <c r="AL866" s="529"/>
      <c r="AM866" s="533" t="s">
        <v>5541</v>
      </c>
      <c r="AN866" s="533">
        <v>18382.0</v>
      </c>
      <c r="AO866" s="529"/>
      <c r="AP866" s="529"/>
      <c r="AQ866" s="529"/>
      <c r="AR866" s="529"/>
    </row>
    <row r="867" ht="12.75" customHeight="1">
      <c r="A867" s="529"/>
      <c r="B867" s="529"/>
      <c r="C867" s="529"/>
      <c r="D867" s="529"/>
      <c r="E867" s="533" t="s">
        <v>5542</v>
      </c>
      <c r="F867" s="533" t="s">
        <v>5543</v>
      </c>
      <c r="G867" s="529"/>
      <c r="H867" s="529"/>
      <c r="I867" s="529"/>
      <c r="J867" s="529"/>
      <c r="K867" s="529"/>
      <c r="L867" s="529"/>
      <c r="M867" s="529"/>
      <c r="N867" s="529"/>
      <c r="O867" s="529"/>
      <c r="P867" s="529"/>
      <c r="Q867" s="529"/>
      <c r="R867" s="529"/>
      <c r="S867" s="529"/>
      <c r="T867" s="529"/>
      <c r="U867" s="529"/>
      <c r="V867" s="529"/>
      <c r="W867" s="529"/>
      <c r="X867" s="529"/>
      <c r="Y867" s="529"/>
      <c r="Z867" s="529"/>
      <c r="AA867" s="529"/>
      <c r="AB867" s="529"/>
      <c r="AC867" s="529"/>
      <c r="AD867" s="529"/>
      <c r="AE867" s="529"/>
      <c r="AF867" s="529"/>
      <c r="AG867" s="529"/>
      <c r="AH867" s="529"/>
      <c r="AI867" s="529"/>
      <c r="AJ867" s="529"/>
      <c r="AK867" s="529"/>
      <c r="AL867" s="529"/>
      <c r="AM867" s="533" t="s">
        <v>5544</v>
      </c>
      <c r="AN867" s="533">
        <v>18404.0</v>
      </c>
      <c r="AO867" s="529"/>
      <c r="AP867" s="529"/>
      <c r="AQ867" s="529"/>
      <c r="AR867" s="529"/>
    </row>
    <row r="868" ht="12.75" customHeight="1">
      <c r="A868" s="529"/>
      <c r="B868" s="529"/>
      <c r="C868" s="529"/>
      <c r="D868" s="529"/>
      <c r="E868" s="533" t="s">
        <v>5545</v>
      </c>
      <c r="F868" s="533" t="s">
        <v>5546</v>
      </c>
      <c r="G868" s="529"/>
      <c r="H868" s="529"/>
      <c r="I868" s="529"/>
      <c r="J868" s="529"/>
      <c r="K868" s="529"/>
      <c r="L868" s="529"/>
      <c r="M868" s="529"/>
      <c r="N868" s="529"/>
      <c r="O868" s="529"/>
      <c r="P868" s="529"/>
      <c r="Q868" s="529"/>
      <c r="R868" s="529"/>
      <c r="S868" s="529"/>
      <c r="T868" s="529"/>
      <c r="U868" s="529"/>
      <c r="V868" s="529"/>
      <c r="W868" s="529"/>
      <c r="X868" s="529"/>
      <c r="Y868" s="529"/>
      <c r="Z868" s="529"/>
      <c r="AA868" s="529"/>
      <c r="AB868" s="529"/>
      <c r="AC868" s="529"/>
      <c r="AD868" s="529"/>
      <c r="AE868" s="529"/>
      <c r="AF868" s="529"/>
      <c r="AG868" s="529"/>
      <c r="AH868" s="529"/>
      <c r="AI868" s="529"/>
      <c r="AJ868" s="529"/>
      <c r="AK868" s="529"/>
      <c r="AL868" s="529"/>
      <c r="AM868" s="533" t="s">
        <v>5547</v>
      </c>
      <c r="AN868" s="533">
        <v>18423.0</v>
      </c>
      <c r="AO868" s="529"/>
      <c r="AP868" s="529"/>
      <c r="AQ868" s="529"/>
      <c r="AR868" s="529"/>
    </row>
    <row r="869" ht="12.75" customHeight="1">
      <c r="A869" s="529"/>
      <c r="B869" s="529"/>
      <c r="C869" s="529"/>
      <c r="D869" s="529"/>
      <c r="E869" s="533" t="s">
        <v>5548</v>
      </c>
      <c r="F869" s="533" t="s">
        <v>5549</v>
      </c>
      <c r="G869" s="529"/>
      <c r="H869" s="529"/>
      <c r="I869" s="529"/>
      <c r="J869" s="529"/>
      <c r="K869" s="529"/>
      <c r="L869" s="529"/>
      <c r="M869" s="529"/>
      <c r="N869" s="529"/>
      <c r="O869" s="529"/>
      <c r="P869" s="529"/>
      <c r="Q869" s="529"/>
      <c r="R869" s="529"/>
      <c r="S869" s="529"/>
      <c r="T869" s="529"/>
      <c r="U869" s="529"/>
      <c r="V869" s="529"/>
      <c r="W869" s="529"/>
      <c r="X869" s="529"/>
      <c r="Y869" s="529"/>
      <c r="Z869" s="529"/>
      <c r="AA869" s="529"/>
      <c r="AB869" s="529"/>
      <c r="AC869" s="529"/>
      <c r="AD869" s="529"/>
      <c r="AE869" s="529"/>
      <c r="AF869" s="529"/>
      <c r="AG869" s="529"/>
      <c r="AH869" s="529"/>
      <c r="AI869" s="529"/>
      <c r="AJ869" s="529"/>
      <c r="AK869" s="529"/>
      <c r="AL869" s="529"/>
      <c r="AM869" s="533" t="s">
        <v>5550</v>
      </c>
      <c r="AN869" s="533">
        <v>18442.0</v>
      </c>
      <c r="AO869" s="529"/>
      <c r="AP869" s="529"/>
      <c r="AQ869" s="529"/>
      <c r="AR869" s="529"/>
    </row>
    <row r="870" ht="12.75" customHeight="1">
      <c r="A870" s="529"/>
      <c r="B870" s="529"/>
      <c r="C870" s="529"/>
      <c r="D870" s="529"/>
      <c r="E870" s="533" t="s">
        <v>1884</v>
      </c>
      <c r="F870" s="533" t="s">
        <v>5551</v>
      </c>
      <c r="G870" s="529"/>
      <c r="H870" s="529"/>
      <c r="I870" s="529"/>
      <c r="J870" s="529"/>
      <c r="K870" s="529"/>
      <c r="L870" s="529"/>
      <c r="M870" s="529"/>
      <c r="N870" s="529"/>
      <c r="O870" s="529"/>
      <c r="P870" s="529"/>
      <c r="Q870" s="529"/>
      <c r="R870" s="529"/>
      <c r="S870" s="529"/>
      <c r="T870" s="529"/>
      <c r="U870" s="529"/>
      <c r="V870" s="529"/>
      <c r="W870" s="529"/>
      <c r="X870" s="529"/>
      <c r="Y870" s="529"/>
      <c r="Z870" s="529"/>
      <c r="AA870" s="529"/>
      <c r="AB870" s="529"/>
      <c r="AC870" s="529"/>
      <c r="AD870" s="529"/>
      <c r="AE870" s="529"/>
      <c r="AF870" s="529"/>
      <c r="AG870" s="529"/>
      <c r="AH870" s="529"/>
      <c r="AI870" s="529"/>
      <c r="AJ870" s="529"/>
      <c r="AK870" s="529"/>
      <c r="AL870" s="529"/>
      <c r="AM870" s="533" t="s">
        <v>5552</v>
      </c>
      <c r="AN870" s="533">
        <v>18481.0</v>
      </c>
      <c r="AO870" s="529"/>
      <c r="AP870" s="529"/>
      <c r="AQ870" s="529"/>
      <c r="AR870" s="529"/>
    </row>
    <row r="871" ht="12.75" customHeight="1">
      <c r="A871" s="529"/>
      <c r="B871" s="529"/>
      <c r="C871" s="529"/>
      <c r="D871" s="529"/>
      <c r="E871" s="533" t="s">
        <v>1945</v>
      </c>
      <c r="F871" s="533" t="s">
        <v>5553</v>
      </c>
      <c r="G871" s="529"/>
      <c r="H871" s="529"/>
      <c r="I871" s="529"/>
      <c r="J871" s="529"/>
      <c r="K871" s="529"/>
      <c r="L871" s="529"/>
      <c r="M871" s="529"/>
      <c r="N871" s="529"/>
      <c r="O871" s="529"/>
      <c r="P871" s="529"/>
      <c r="Q871" s="529"/>
      <c r="R871" s="529"/>
      <c r="S871" s="529"/>
      <c r="T871" s="529"/>
      <c r="U871" s="529"/>
      <c r="V871" s="529"/>
      <c r="W871" s="529"/>
      <c r="X871" s="529"/>
      <c r="Y871" s="529"/>
      <c r="Z871" s="529"/>
      <c r="AA871" s="529"/>
      <c r="AB871" s="529"/>
      <c r="AC871" s="529"/>
      <c r="AD871" s="529"/>
      <c r="AE871" s="529"/>
      <c r="AF871" s="529"/>
      <c r="AG871" s="529"/>
      <c r="AH871" s="529"/>
      <c r="AI871" s="529"/>
      <c r="AJ871" s="529"/>
      <c r="AK871" s="529"/>
      <c r="AL871" s="529"/>
      <c r="AM871" s="533" t="s">
        <v>5554</v>
      </c>
      <c r="AN871" s="533">
        <v>18483.0</v>
      </c>
      <c r="AO871" s="529"/>
      <c r="AP871" s="529"/>
      <c r="AQ871" s="529"/>
      <c r="AR871" s="529"/>
    </row>
    <row r="872" ht="12.75" customHeight="1">
      <c r="A872" s="529"/>
      <c r="B872" s="529"/>
      <c r="C872" s="529"/>
      <c r="D872" s="529"/>
      <c r="E872" s="533" t="s">
        <v>5555</v>
      </c>
      <c r="F872" s="533" t="s">
        <v>5556</v>
      </c>
      <c r="G872" s="529"/>
      <c r="H872" s="529"/>
      <c r="I872" s="529"/>
      <c r="J872" s="529"/>
      <c r="K872" s="529"/>
      <c r="L872" s="529"/>
      <c r="M872" s="529"/>
      <c r="N872" s="529"/>
      <c r="O872" s="529"/>
      <c r="P872" s="529"/>
      <c r="Q872" s="529"/>
      <c r="R872" s="529"/>
      <c r="S872" s="529"/>
      <c r="T872" s="529"/>
      <c r="U872" s="529"/>
      <c r="V872" s="529"/>
      <c r="W872" s="529"/>
      <c r="X872" s="529"/>
      <c r="Y872" s="529"/>
      <c r="Z872" s="529"/>
      <c r="AA872" s="529"/>
      <c r="AB872" s="529"/>
      <c r="AC872" s="529"/>
      <c r="AD872" s="529"/>
      <c r="AE872" s="529"/>
      <c r="AF872" s="529"/>
      <c r="AG872" s="529"/>
      <c r="AH872" s="529"/>
      <c r="AI872" s="529"/>
      <c r="AJ872" s="529"/>
      <c r="AK872" s="529"/>
      <c r="AL872" s="529"/>
      <c r="AM872" s="533" t="s">
        <v>5557</v>
      </c>
      <c r="AN872" s="533">
        <v>18501.0</v>
      </c>
      <c r="AO872" s="529"/>
      <c r="AP872" s="529"/>
      <c r="AQ872" s="529"/>
      <c r="AR872" s="529"/>
    </row>
    <row r="873" ht="12.75" customHeight="1">
      <c r="A873" s="529"/>
      <c r="B873" s="529"/>
      <c r="C873" s="529"/>
      <c r="D873" s="529"/>
      <c r="E873" s="533" t="s">
        <v>2006</v>
      </c>
      <c r="F873" s="533" t="s">
        <v>5558</v>
      </c>
      <c r="G873" s="529"/>
      <c r="H873" s="529"/>
      <c r="I873" s="529"/>
      <c r="J873" s="529"/>
      <c r="K873" s="529"/>
      <c r="L873" s="529"/>
      <c r="M873" s="529"/>
      <c r="N873" s="529"/>
      <c r="O873" s="529"/>
      <c r="P873" s="529"/>
      <c r="Q873" s="529"/>
      <c r="R873" s="529"/>
      <c r="S873" s="529"/>
      <c r="T873" s="529"/>
      <c r="U873" s="529"/>
      <c r="V873" s="529"/>
      <c r="W873" s="529"/>
      <c r="X873" s="529"/>
      <c r="Y873" s="529"/>
      <c r="Z873" s="529"/>
      <c r="AA873" s="529"/>
      <c r="AB873" s="529"/>
      <c r="AC873" s="529"/>
      <c r="AD873" s="529"/>
      <c r="AE873" s="529"/>
      <c r="AF873" s="529"/>
      <c r="AG873" s="529"/>
      <c r="AH873" s="529"/>
      <c r="AI873" s="529"/>
      <c r="AJ873" s="529"/>
      <c r="AK873" s="529"/>
      <c r="AL873" s="529"/>
      <c r="AM873" s="533" t="s">
        <v>5559</v>
      </c>
      <c r="AN873" s="533">
        <v>19201.0</v>
      </c>
      <c r="AO873" s="529"/>
      <c r="AP873" s="529"/>
      <c r="AQ873" s="529"/>
      <c r="AR873" s="529"/>
    </row>
    <row r="874" ht="12.75" customHeight="1">
      <c r="A874" s="529"/>
      <c r="B874" s="529"/>
      <c r="C874" s="529"/>
      <c r="D874" s="529"/>
      <c r="E874" s="533" t="s">
        <v>2066</v>
      </c>
      <c r="F874" s="533" t="s">
        <v>5560</v>
      </c>
      <c r="G874" s="529"/>
      <c r="H874" s="529"/>
      <c r="I874" s="529"/>
      <c r="J874" s="529"/>
      <c r="K874" s="529"/>
      <c r="L874" s="529"/>
      <c r="M874" s="529"/>
      <c r="N874" s="529"/>
      <c r="O874" s="529"/>
      <c r="P874" s="529"/>
      <c r="Q874" s="529"/>
      <c r="R874" s="529"/>
      <c r="S874" s="529"/>
      <c r="T874" s="529"/>
      <c r="U874" s="529"/>
      <c r="V874" s="529"/>
      <c r="W874" s="529"/>
      <c r="X874" s="529"/>
      <c r="Y874" s="529"/>
      <c r="Z874" s="529"/>
      <c r="AA874" s="529"/>
      <c r="AB874" s="529"/>
      <c r="AC874" s="529"/>
      <c r="AD874" s="529"/>
      <c r="AE874" s="529"/>
      <c r="AF874" s="529"/>
      <c r="AG874" s="529"/>
      <c r="AH874" s="529"/>
      <c r="AI874" s="529"/>
      <c r="AJ874" s="529"/>
      <c r="AK874" s="529"/>
      <c r="AL874" s="529"/>
      <c r="AM874" s="533" t="s">
        <v>5561</v>
      </c>
      <c r="AN874" s="533">
        <v>19202.0</v>
      </c>
      <c r="AO874" s="529"/>
      <c r="AP874" s="529"/>
      <c r="AQ874" s="529"/>
      <c r="AR874" s="529"/>
    </row>
    <row r="875" ht="12.75" customHeight="1">
      <c r="A875" s="529"/>
      <c r="B875" s="529"/>
      <c r="C875" s="529"/>
      <c r="D875" s="529"/>
      <c r="E875" s="533" t="s">
        <v>2124</v>
      </c>
      <c r="F875" s="533" t="s">
        <v>5562</v>
      </c>
      <c r="G875" s="529"/>
      <c r="H875" s="529"/>
      <c r="I875" s="529"/>
      <c r="J875" s="529"/>
      <c r="K875" s="529"/>
      <c r="L875" s="529"/>
      <c r="M875" s="529"/>
      <c r="N875" s="529"/>
      <c r="O875" s="529"/>
      <c r="P875" s="529"/>
      <c r="Q875" s="529"/>
      <c r="R875" s="529"/>
      <c r="S875" s="529"/>
      <c r="T875" s="529"/>
      <c r="U875" s="529"/>
      <c r="V875" s="529"/>
      <c r="W875" s="529"/>
      <c r="X875" s="529"/>
      <c r="Y875" s="529"/>
      <c r="Z875" s="529"/>
      <c r="AA875" s="529"/>
      <c r="AB875" s="529"/>
      <c r="AC875" s="529"/>
      <c r="AD875" s="529"/>
      <c r="AE875" s="529"/>
      <c r="AF875" s="529"/>
      <c r="AG875" s="529"/>
      <c r="AH875" s="529"/>
      <c r="AI875" s="529"/>
      <c r="AJ875" s="529"/>
      <c r="AK875" s="529"/>
      <c r="AL875" s="529"/>
      <c r="AM875" s="533" t="s">
        <v>5563</v>
      </c>
      <c r="AN875" s="533">
        <v>19204.0</v>
      </c>
      <c r="AO875" s="529"/>
      <c r="AP875" s="529"/>
      <c r="AQ875" s="529"/>
      <c r="AR875" s="529"/>
    </row>
    <row r="876" ht="12.75" customHeight="1">
      <c r="A876" s="529"/>
      <c r="B876" s="529"/>
      <c r="C876" s="529"/>
      <c r="D876" s="529"/>
      <c r="E876" s="533" t="s">
        <v>5564</v>
      </c>
      <c r="F876" s="533" t="s">
        <v>5565</v>
      </c>
      <c r="G876" s="529"/>
      <c r="H876" s="529"/>
      <c r="I876" s="529"/>
      <c r="J876" s="529"/>
      <c r="K876" s="529"/>
      <c r="L876" s="529"/>
      <c r="M876" s="529"/>
      <c r="N876" s="529"/>
      <c r="O876" s="529"/>
      <c r="P876" s="529"/>
      <c r="Q876" s="529"/>
      <c r="R876" s="529"/>
      <c r="S876" s="529"/>
      <c r="T876" s="529"/>
      <c r="U876" s="529"/>
      <c r="V876" s="529"/>
      <c r="W876" s="529"/>
      <c r="X876" s="529"/>
      <c r="Y876" s="529"/>
      <c r="Z876" s="529"/>
      <c r="AA876" s="529"/>
      <c r="AB876" s="529"/>
      <c r="AC876" s="529"/>
      <c r="AD876" s="529"/>
      <c r="AE876" s="529"/>
      <c r="AF876" s="529"/>
      <c r="AG876" s="529"/>
      <c r="AH876" s="529"/>
      <c r="AI876" s="529"/>
      <c r="AJ876" s="529"/>
      <c r="AK876" s="529"/>
      <c r="AL876" s="529"/>
      <c r="AM876" s="533" t="s">
        <v>5566</v>
      </c>
      <c r="AN876" s="533">
        <v>19205.0</v>
      </c>
      <c r="AO876" s="529"/>
      <c r="AP876" s="529"/>
      <c r="AQ876" s="529"/>
      <c r="AR876" s="529"/>
    </row>
    <row r="877" ht="12.75" customHeight="1">
      <c r="A877" s="529"/>
      <c r="B877" s="529"/>
      <c r="C877" s="529"/>
      <c r="D877" s="529"/>
      <c r="E877" s="533" t="s">
        <v>2179</v>
      </c>
      <c r="F877" s="533" t="s">
        <v>5567</v>
      </c>
      <c r="G877" s="529"/>
      <c r="H877" s="529"/>
      <c r="I877" s="529"/>
      <c r="J877" s="529"/>
      <c r="K877" s="529"/>
      <c r="L877" s="529"/>
      <c r="M877" s="529"/>
      <c r="N877" s="529"/>
      <c r="O877" s="529"/>
      <c r="P877" s="529"/>
      <c r="Q877" s="529"/>
      <c r="R877" s="529"/>
      <c r="S877" s="529"/>
      <c r="T877" s="529"/>
      <c r="U877" s="529"/>
      <c r="V877" s="529"/>
      <c r="W877" s="529"/>
      <c r="X877" s="529"/>
      <c r="Y877" s="529"/>
      <c r="Z877" s="529"/>
      <c r="AA877" s="529"/>
      <c r="AB877" s="529"/>
      <c r="AC877" s="529"/>
      <c r="AD877" s="529"/>
      <c r="AE877" s="529"/>
      <c r="AF877" s="529"/>
      <c r="AG877" s="529"/>
      <c r="AH877" s="529"/>
      <c r="AI877" s="529"/>
      <c r="AJ877" s="529"/>
      <c r="AK877" s="529"/>
      <c r="AL877" s="529"/>
      <c r="AM877" s="533" t="s">
        <v>5568</v>
      </c>
      <c r="AN877" s="533">
        <v>19206.0</v>
      </c>
      <c r="AO877" s="529"/>
      <c r="AP877" s="529"/>
      <c r="AQ877" s="529"/>
      <c r="AR877" s="529"/>
    </row>
    <row r="878" ht="12.75" customHeight="1">
      <c r="A878" s="529"/>
      <c r="B878" s="529"/>
      <c r="C878" s="529"/>
      <c r="D878" s="529"/>
      <c r="E878" s="533" t="s">
        <v>5569</v>
      </c>
      <c r="F878" s="533" t="s">
        <v>5570</v>
      </c>
      <c r="G878" s="529"/>
      <c r="H878" s="529"/>
      <c r="I878" s="529"/>
      <c r="J878" s="529"/>
      <c r="K878" s="529"/>
      <c r="L878" s="529"/>
      <c r="M878" s="529"/>
      <c r="N878" s="529"/>
      <c r="O878" s="529"/>
      <c r="P878" s="529"/>
      <c r="Q878" s="529"/>
      <c r="R878" s="529"/>
      <c r="S878" s="529"/>
      <c r="T878" s="529"/>
      <c r="U878" s="529"/>
      <c r="V878" s="529"/>
      <c r="W878" s="529"/>
      <c r="X878" s="529"/>
      <c r="Y878" s="529"/>
      <c r="Z878" s="529"/>
      <c r="AA878" s="529"/>
      <c r="AB878" s="529"/>
      <c r="AC878" s="529"/>
      <c r="AD878" s="529"/>
      <c r="AE878" s="529"/>
      <c r="AF878" s="529"/>
      <c r="AG878" s="529"/>
      <c r="AH878" s="529"/>
      <c r="AI878" s="529"/>
      <c r="AJ878" s="529"/>
      <c r="AK878" s="529"/>
      <c r="AL878" s="529"/>
      <c r="AM878" s="533" t="s">
        <v>5571</v>
      </c>
      <c r="AN878" s="533">
        <v>19207.0</v>
      </c>
      <c r="AO878" s="529"/>
      <c r="AP878" s="529"/>
      <c r="AQ878" s="529"/>
      <c r="AR878" s="529"/>
    </row>
    <row r="879" ht="12.75" customHeight="1">
      <c r="A879" s="529"/>
      <c r="B879" s="529"/>
      <c r="C879" s="529"/>
      <c r="D879" s="529"/>
      <c r="E879" s="533" t="s">
        <v>5572</v>
      </c>
      <c r="F879" s="533" t="s">
        <v>5573</v>
      </c>
      <c r="G879" s="529"/>
      <c r="H879" s="529"/>
      <c r="I879" s="529"/>
      <c r="J879" s="529"/>
      <c r="K879" s="529"/>
      <c r="L879" s="529"/>
      <c r="M879" s="529"/>
      <c r="N879" s="529"/>
      <c r="O879" s="529"/>
      <c r="P879" s="529"/>
      <c r="Q879" s="529"/>
      <c r="R879" s="529"/>
      <c r="S879" s="529"/>
      <c r="T879" s="529"/>
      <c r="U879" s="529"/>
      <c r="V879" s="529"/>
      <c r="W879" s="529"/>
      <c r="X879" s="529"/>
      <c r="Y879" s="529"/>
      <c r="Z879" s="529"/>
      <c r="AA879" s="529"/>
      <c r="AB879" s="529"/>
      <c r="AC879" s="529"/>
      <c r="AD879" s="529"/>
      <c r="AE879" s="529"/>
      <c r="AF879" s="529"/>
      <c r="AG879" s="529"/>
      <c r="AH879" s="529"/>
      <c r="AI879" s="529"/>
      <c r="AJ879" s="529"/>
      <c r="AK879" s="529"/>
      <c r="AL879" s="529"/>
      <c r="AM879" s="533" t="s">
        <v>5574</v>
      </c>
      <c r="AN879" s="533">
        <v>19208.0</v>
      </c>
      <c r="AO879" s="529"/>
      <c r="AP879" s="529"/>
      <c r="AQ879" s="529"/>
      <c r="AR879" s="529"/>
    </row>
    <row r="880" ht="12.75" customHeight="1">
      <c r="A880" s="529"/>
      <c r="B880" s="529"/>
      <c r="C880" s="529"/>
      <c r="D880" s="529"/>
      <c r="E880" s="533" t="s">
        <v>2229</v>
      </c>
      <c r="F880" s="533" t="s">
        <v>5575</v>
      </c>
      <c r="G880" s="529"/>
      <c r="H880" s="529"/>
      <c r="I880" s="529"/>
      <c r="J880" s="529"/>
      <c r="K880" s="529"/>
      <c r="L880" s="529"/>
      <c r="M880" s="529"/>
      <c r="N880" s="529"/>
      <c r="O880" s="529"/>
      <c r="P880" s="529"/>
      <c r="Q880" s="529"/>
      <c r="R880" s="529"/>
      <c r="S880" s="529"/>
      <c r="T880" s="529"/>
      <c r="U880" s="529"/>
      <c r="V880" s="529"/>
      <c r="W880" s="529"/>
      <c r="X880" s="529"/>
      <c r="Y880" s="529"/>
      <c r="Z880" s="529"/>
      <c r="AA880" s="529"/>
      <c r="AB880" s="529"/>
      <c r="AC880" s="529"/>
      <c r="AD880" s="529"/>
      <c r="AE880" s="529"/>
      <c r="AF880" s="529"/>
      <c r="AG880" s="529"/>
      <c r="AH880" s="529"/>
      <c r="AI880" s="529"/>
      <c r="AJ880" s="529"/>
      <c r="AK880" s="529"/>
      <c r="AL880" s="529"/>
      <c r="AM880" s="533" t="s">
        <v>5576</v>
      </c>
      <c r="AN880" s="533">
        <v>19209.0</v>
      </c>
      <c r="AO880" s="529"/>
      <c r="AP880" s="529"/>
      <c r="AQ880" s="529"/>
      <c r="AR880" s="529"/>
    </row>
    <row r="881" ht="12.75" customHeight="1">
      <c r="A881" s="529"/>
      <c r="B881" s="529"/>
      <c r="C881" s="529"/>
      <c r="D881" s="529"/>
      <c r="E881" s="533" t="s">
        <v>2278</v>
      </c>
      <c r="F881" s="533" t="s">
        <v>5577</v>
      </c>
      <c r="G881" s="529"/>
      <c r="H881" s="529"/>
      <c r="I881" s="529"/>
      <c r="J881" s="529"/>
      <c r="K881" s="529"/>
      <c r="L881" s="529"/>
      <c r="M881" s="529"/>
      <c r="N881" s="529"/>
      <c r="O881" s="529"/>
      <c r="P881" s="529"/>
      <c r="Q881" s="529"/>
      <c r="R881" s="529"/>
      <c r="S881" s="529"/>
      <c r="T881" s="529"/>
      <c r="U881" s="529"/>
      <c r="V881" s="529"/>
      <c r="W881" s="529"/>
      <c r="X881" s="529"/>
      <c r="Y881" s="529"/>
      <c r="Z881" s="529"/>
      <c r="AA881" s="529"/>
      <c r="AB881" s="529"/>
      <c r="AC881" s="529"/>
      <c r="AD881" s="529"/>
      <c r="AE881" s="529"/>
      <c r="AF881" s="529"/>
      <c r="AG881" s="529"/>
      <c r="AH881" s="529"/>
      <c r="AI881" s="529"/>
      <c r="AJ881" s="529"/>
      <c r="AK881" s="529"/>
      <c r="AL881" s="529"/>
      <c r="AM881" s="533" t="s">
        <v>5578</v>
      </c>
      <c r="AN881" s="533">
        <v>19210.0</v>
      </c>
      <c r="AO881" s="529"/>
      <c r="AP881" s="529"/>
      <c r="AQ881" s="529"/>
      <c r="AR881" s="529"/>
    </row>
    <row r="882" ht="12.75" customHeight="1">
      <c r="A882" s="529"/>
      <c r="B882" s="529"/>
      <c r="C882" s="529"/>
      <c r="D882" s="529"/>
      <c r="E882" s="533" t="s">
        <v>2326</v>
      </c>
      <c r="F882" s="533" t="s">
        <v>5579</v>
      </c>
      <c r="G882" s="529"/>
      <c r="H882" s="529"/>
      <c r="I882" s="529"/>
      <c r="J882" s="529"/>
      <c r="K882" s="529"/>
      <c r="L882" s="529"/>
      <c r="M882" s="529"/>
      <c r="N882" s="529"/>
      <c r="O882" s="529"/>
      <c r="P882" s="529"/>
      <c r="Q882" s="529"/>
      <c r="R882" s="529"/>
      <c r="S882" s="529"/>
      <c r="T882" s="529"/>
      <c r="U882" s="529"/>
      <c r="V882" s="529"/>
      <c r="W882" s="529"/>
      <c r="X882" s="529"/>
      <c r="Y882" s="529"/>
      <c r="Z882" s="529"/>
      <c r="AA882" s="529"/>
      <c r="AB882" s="529"/>
      <c r="AC882" s="529"/>
      <c r="AD882" s="529"/>
      <c r="AE882" s="529"/>
      <c r="AF882" s="529"/>
      <c r="AG882" s="529"/>
      <c r="AH882" s="529"/>
      <c r="AI882" s="529"/>
      <c r="AJ882" s="529"/>
      <c r="AK882" s="529"/>
      <c r="AL882" s="529"/>
      <c r="AM882" s="533" t="s">
        <v>5580</v>
      </c>
      <c r="AN882" s="533">
        <v>19211.0</v>
      </c>
      <c r="AO882" s="529"/>
      <c r="AP882" s="529"/>
      <c r="AQ882" s="529"/>
      <c r="AR882" s="529"/>
    </row>
    <row r="883" ht="12.75" customHeight="1">
      <c r="A883" s="529"/>
      <c r="B883" s="529"/>
      <c r="C883" s="529"/>
      <c r="D883" s="529"/>
      <c r="E883" s="533" t="s">
        <v>5581</v>
      </c>
      <c r="F883" s="533" t="s">
        <v>5582</v>
      </c>
      <c r="G883" s="529"/>
      <c r="H883" s="529"/>
      <c r="I883" s="529"/>
      <c r="J883" s="529"/>
      <c r="K883" s="529"/>
      <c r="L883" s="529"/>
      <c r="M883" s="529"/>
      <c r="N883" s="529"/>
      <c r="O883" s="529"/>
      <c r="P883" s="529"/>
      <c r="Q883" s="529"/>
      <c r="R883" s="529"/>
      <c r="S883" s="529"/>
      <c r="T883" s="529"/>
      <c r="U883" s="529"/>
      <c r="V883" s="529"/>
      <c r="W883" s="529"/>
      <c r="X883" s="529"/>
      <c r="Y883" s="529"/>
      <c r="Z883" s="529"/>
      <c r="AA883" s="529"/>
      <c r="AB883" s="529"/>
      <c r="AC883" s="529"/>
      <c r="AD883" s="529"/>
      <c r="AE883" s="529"/>
      <c r="AF883" s="529"/>
      <c r="AG883" s="529"/>
      <c r="AH883" s="529"/>
      <c r="AI883" s="529"/>
      <c r="AJ883" s="529"/>
      <c r="AK883" s="529"/>
      <c r="AL883" s="529"/>
      <c r="AM883" s="533" t="s">
        <v>5583</v>
      </c>
      <c r="AN883" s="533">
        <v>19212.0</v>
      </c>
      <c r="AO883" s="529"/>
      <c r="AP883" s="529"/>
      <c r="AQ883" s="529"/>
      <c r="AR883" s="529"/>
    </row>
    <row r="884" ht="12.75" customHeight="1">
      <c r="A884" s="529"/>
      <c r="B884" s="529"/>
      <c r="C884" s="529"/>
      <c r="D884" s="529"/>
      <c r="E884" s="533" t="s">
        <v>2372</v>
      </c>
      <c r="F884" s="533" t="s">
        <v>5584</v>
      </c>
      <c r="G884" s="529"/>
      <c r="H884" s="529"/>
      <c r="I884" s="529"/>
      <c r="J884" s="529"/>
      <c r="K884" s="529"/>
      <c r="L884" s="529"/>
      <c r="M884" s="529"/>
      <c r="N884" s="529"/>
      <c r="O884" s="529"/>
      <c r="P884" s="529"/>
      <c r="Q884" s="529"/>
      <c r="R884" s="529"/>
      <c r="S884" s="529"/>
      <c r="T884" s="529"/>
      <c r="U884" s="529"/>
      <c r="V884" s="529"/>
      <c r="W884" s="529"/>
      <c r="X884" s="529"/>
      <c r="Y884" s="529"/>
      <c r="Z884" s="529"/>
      <c r="AA884" s="529"/>
      <c r="AB884" s="529"/>
      <c r="AC884" s="529"/>
      <c r="AD884" s="529"/>
      <c r="AE884" s="529"/>
      <c r="AF884" s="529"/>
      <c r="AG884" s="529"/>
      <c r="AH884" s="529"/>
      <c r="AI884" s="529"/>
      <c r="AJ884" s="529"/>
      <c r="AK884" s="529"/>
      <c r="AL884" s="529"/>
      <c r="AM884" s="533" t="s">
        <v>5585</v>
      </c>
      <c r="AN884" s="533">
        <v>19213.0</v>
      </c>
      <c r="AO884" s="529"/>
      <c r="AP884" s="529"/>
      <c r="AQ884" s="529"/>
      <c r="AR884" s="529"/>
    </row>
    <row r="885" ht="12.75" customHeight="1">
      <c r="A885" s="529"/>
      <c r="B885" s="529"/>
      <c r="C885" s="529"/>
      <c r="D885" s="529"/>
      <c r="E885" s="533" t="s">
        <v>2418</v>
      </c>
      <c r="F885" s="533" t="s">
        <v>5586</v>
      </c>
      <c r="G885" s="529"/>
      <c r="H885" s="529"/>
      <c r="I885" s="529"/>
      <c r="J885" s="529"/>
      <c r="K885" s="529"/>
      <c r="L885" s="529"/>
      <c r="M885" s="529"/>
      <c r="N885" s="529"/>
      <c r="O885" s="529"/>
      <c r="P885" s="529"/>
      <c r="Q885" s="529"/>
      <c r="R885" s="529"/>
      <c r="S885" s="529"/>
      <c r="T885" s="529"/>
      <c r="U885" s="529"/>
      <c r="V885" s="529"/>
      <c r="W885" s="529"/>
      <c r="X885" s="529"/>
      <c r="Y885" s="529"/>
      <c r="Z885" s="529"/>
      <c r="AA885" s="529"/>
      <c r="AB885" s="529"/>
      <c r="AC885" s="529"/>
      <c r="AD885" s="529"/>
      <c r="AE885" s="529"/>
      <c r="AF885" s="529"/>
      <c r="AG885" s="529"/>
      <c r="AH885" s="529"/>
      <c r="AI885" s="529"/>
      <c r="AJ885" s="529"/>
      <c r="AK885" s="529"/>
      <c r="AL885" s="529"/>
      <c r="AM885" s="533" t="s">
        <v>5587</v>
      </c>
      <c r="AN885" s="533">
        <v>19214.0</v>
      </c>
      <c r="AO885" s="529"/>
      <c r="AP885" s="529"/>
      <c r="AQ885" s="529"/>
      <c r="AR885" s="529"/>
    </row>
    <row r="886" ht="12.75" customHeight="1">
      <c r="A886" s="529"/>
      <c r="B886" s="529"/>
      <c r="C886" s="529"/>
      <c r="D886" s="529"/>
      <c r="E886" s="533" t="s">
        <v>5588</v>
      </c>
      <c r="F886" s="533" t="s">
        <v>5589</v>
      </c>
      <c r="G886" s="529"/>
      <c r="H886" s="529"/>
      <c r="I886" s="529"/>
      <c r="J886" s="529"/>
      <c r="K886" s="529"/>
      <c r="L886" s="529"/>
      <c r="M886" s="529"/>
      <c r="N886" s="529"/>
      <c r="O886" s="529"/>
      <c r="P886" s="529"/>
      <c r="Q886" s="529"/>
      <c r="R886" s="529"/>
      <c r="S886" s="529"/>
      <c r="T886" s="529"/>
      <c r="U886" s="529"/>
      <c r="V886" s="529"/>
      <c r="W886" s="529"/>
      <c r="X886" s="529"/>
      <c r="Y886" s="529"/>
      <c r="Z886" s="529"/>
      <c r="AA886" s="529"/>
      <c r="AB886" s="529"/>
      <c r="AC886" s="529"/>
      <c r="AD886" s="529"/>
      <c r="AE886" s="529"/>
      <c r="AF886" s="529"/>
      <c r="AG886" s="529"/>
      <c r="AH886" s="529"/>
      <c r="AI886" s="529"/>
      <c r="AJ886" s="529"/>
      <c r="AK886" s="529"/>
      <c r="AL886" s="529"/>
      <c r="AM886" s="533" t="s">
        <v>5590</v>
      </c>
      <c r="AN886" s="533">
        <v>19346.0</v>
      </c>
      <c r="AO886" s="529"/>
      <c r="AP886" s="529"/>
      <c r="AQ886" s="529"/>
      <c r="AR886" s="529"/>
    </row>
    <row r="887" ht="12.75" customHeight="1">
      <c r="A887" s="529"/>
      <c r="B887" s="529"/>
      <c r="C887" s="529"/>
      <c r="D887" s="529"/>
      <c r="E887" s="533" t="s">
        <v>5591</v>
      </c>
      <c r="F887" s="533" t="s">
        <v>5592</v>
      </c>
      <c r="G887" s="529"/>
      <c r="H887" s="529"/>
      <c r="I887" s="529"/>
      <c r="J887" s="529"/>
      <c r="K887" s="529"/>
      <c r="L887" s="529"/>
      <c r="M887" s="529"/>
      <c r="N887" s="529"/>
      <c r="O887" s="529"/>
      <c r="P887" s="529"/>
      <c r="Q887" s="529"/>
      <c r="R887" s="529"/>
      <c r="S887" s="529"/>
      <c r="T887" s="529"/>
      <c r="U887" s="529"/>
      <c r="V887" s="529"/>
      <c r="W887" s="529"/>
      <c r="X887" s="529"/>
      <c r="Y887" s="529"/>
      <c r="Z887" s="529"/>
      <c r="AA887" s="529"/>
      <c r="AB887" s="529"/>
      <c r="AC887" s="529"/>
      <c r="AD887" s="529"/>
      <c r="AE887" s="529"/>
      <c r="AF887" s="529"/>
      <c r="AG887" s="529"/>
      <c r="AH887" s="529"/>
      <c r="AI887" s="529"/>
      <c r="AJ887" s="529"/>
      <c r="AK887" s="529"/>
      <c r="AL887" s="529"/>
      <c r="AM887" s="533" t="s">
        <v>5593</v>
      </c>
      <c r="AN887" s="533">
        <v>19364.0</v>
      </c>
      <c r="AO887" s="529"/>
      <c r="AP887" s="529"/>
      <c r="AQ887" s="529"/>
      <c r="AR887" s="529"/>
    </row>
    <row r="888" ht="12.75" customHeight="1">
      <c r="A888" s="529"/>
      <c r="B888" s="529"/>
      <c r="C888" s="529"/>
      <c r="D888" s="529"/>
      <c r="E888" s="533" t="s">
        <v>2458</v>
      </c>
      <c r="F888" s="533" t="s">
        <v>5594</v>
      </c>
      <c r="G888" s="529"/>
      <c r="H888" s="529"/>
      <c r="I888" s="529"/>
      <c r="J888" s="529"/>
      <c r="K888" s="529"/>
      <c r="L888" s="529"/>
      <c r="M888" s="529"/>
      <c r="N888" s="529"/>
      <c r="O888" s="529"/>
      <c r="P888" s="529"/>
      <c r="Q888" s="529"/>
      <c r="R888" s="529"/>
      <c r="S888" s="529"/>
      <c r="T888" s="529"/>
      <c r="U888" s="529"/>
      <c r="V888" s="529"/>
      <c r="W888" s="529"/>
      <c r="X888" s="529"/>
      <c r="Y888" s="529"/>
      <c r="Z888" s="529"/>
      <c r="AA888" s="529"/>
      <c r="AB888" s="529"/>
      <c r="AC888" s="529"/>
      <c r="AD888" s="529"/>
      <c r="AE888" s="529"/>
      <c r="AF888" s="529"/>
      <c r="AG888" s="529"/>
      <c r="AH888" s="529"/>
      <c r="AI888" s="529"/>
      <c r="AJ888" s="529"/>
      <c r="AK888" s="529"/>
      <c r="AL888" s="529"/>
      <c r="AM888" s="533" t="s">
        <v>5595</v>
      </c>
      <c r="AN888" s="533">
        <v>19365.0</v>
      </c>
      <c r="AO888" s="529"/>
      <c r="AP888" s="529"/>
      <c r="AQ888" s="529"/>
      <c r="AR888" s="529"/>
    </row>
    <row r="889" ht="12.75" customHeight="1">
      <c r="A889" s="529"/>
      <c r="B889" s="529"/>
      <c r="C889" s="529"/>
      <c r="D889" s="529"/>
      <c r="E889" s="533" t="s">
        <v>2497</v>
      </c>
      <c r="F889" s="533" t="s">
        <v>5596</v>
      </c>
      <c r="G889" s="529"/>
      <c r="H889" s="529"/>
      <c r="I889" s="529"/>
      <c r="J889" s="529"/>
      <c r="K889" s="529"/>
      <c r="L889" s="529"/>
      <c r="M889" s="529"/>
      <c r="N889" s="529"/>
      <c r="O889" s="529"/>
      <c r="P889" s="529"/>
      <c r="Q889" s="529"/>
      <c r="R889" s="529"/>
      <c r="S889" s="529"/>
      <c r="T889" s="529"/>
      <c r="U889" s="529"/>
      <c r="V889" s="529"/>
      <c r="W889" s="529"/>
      <c r="X889" s="529"/>
      <c r="Y889" s="529"/>
      <c r="Z889" s="529"/>
      <c r="AA889" s="529"/>
      <c r="AB889" s="529"/>
      <c r="AC889" s="529"/>
      <c r="AD889" s="529"/>
      <c r="AE889" s="529"/>
      <c r="AF889" s="529"/>
      <c r="AG889" s="529"/>
      <c r="AH889" s="529"/>
      <c r="AI889" s="529"/>
      <c r="AJ889" s="529"/>
      <c r="AK889" s="529"/>
      <c r="AL889" s="529"/>
      <c r="AM889" s="533" t="s">
        <v>5597</v>
      </c>
      <c r="AN889" s="533">
        <v>19366.0</v>
      </c>
      <c r="AO889" s="529"/>
      <c r="AP889" s="529"/>
      <c r="AQ889" s="529"/>
      <c r="AR889" s="529"/>
    </row>
    <row r="890" ht="12.75" customHeight="1">
      <c r="A890" s="529"/>
      <c r="B890" s="529"/>
      <c r="C890" s="529"/>
      <c r="D890" s="529"/>
      <c r="E890" s="533" t="s">
        <v>5598</v>
      </c>
      <c r="F890" s="533" t="s">
        <v>5599</v>
      </c>
      <c r="G890" s="529"/>
      <c r="H890" s="529"/>
      <c r="I890" s="529"/>
      <c r="J890" s="529"/>
      <c r="K890" s="529"/>
      <c r="L890" s="529"/>
      <c r="M890" s="529"/>
      <c r="N890" s="529"/>
      <c r="O890" s="529"/>
      <c r="P890" s="529"/>
      <c r="Q890" s="529"/>
      <c r="R890" s="529"/>
      <c r="S890" s="529"/>
      <c r="T890" s="529"/>
      <c r="U890" s="529"/>
      <c r="V890" s="529"/>
      <c r="W890" s="529"/>
      <c r="X890" s="529"/>
      <c r="Y890" s="529"/>
      <c r="Z890" s="529"/>
      <c r="AA890" s="529"/>
      <c r="AB890" s="529"/>
      <c r="AC890" s="529"/>
      <c r="AD890" s="529"/>
      <c r="AE890" s="529"/>
      <c r="AF890" s="529"/>
      <c r="AG890" s="529"/>
      <c r="AH890" s="529"/>
      <c r="AI890" s="529"/>
      <c r="AJ890" s="529"/>
      <c r="AK890" s="529"/>
      <c r="AL890" s="529"/>
      <c r="AM890" s="533" t="s">
        <v>5600</v>
      </c>
      <c r="AN890" s="533">
        <v>19368.0</v>
      </c>
      <c r="AO890" s="529"/>
      <c r="AP890" s="529"/>
      <c r="AQ890" s="529"/>
      <c r="AR890" s="529"/>
    </row>
    <row r="891" ht="12.75" customHeight="1">
      <c r="A891" s="529"/>
      <c r="B891" s="529"/>
      <c r="C891" s="529"/>
      <c r="D891" s="529"/>
      <c r="E891" s="533" t="s">
        <v>5601</v>
      </c>
      <c r="F891" s="533" t="s">
        <v>5602</v>
      </c>
      <c r="G891" s="529"/>
      <c r="H891" s="529"/>
      <c r="I891" s="529"/>
      <c r="J891" s="529"/>
      <c r="K891" s="529"/>
      <c r="L891" s="529"/>
      <c r="M891" s="529"/>
      <c r="N891" s="529"/>
      <c r="O891" s="529"/>
      <c r="P891" s="529"/>
      <c r="Q891" s="529"/>
      <c r="R891" s="529"/>
      <c r="S891" s="529"/>
      <c r="T891" s="529"/>
      <c r="U891" s="529"/>
      <c r="V891" s="529"/>
      <c r="W891" s="529"/>
      <c r="X891" s="529"/>
      <c r="Y891" s="529"/>
      <c r="Z891" s="529"/>
      <c r="AA891" s="529"/>
      <c r="AB891" s="529"/>
      <c r="AC891" s="529"/>
      <c r="AD891" s="529"/>
      <c r="AE891" s="529"/>
      <c r="AF891" s="529"/>
      <c r="AG891" s="529"/>
      <c r="AH891" s="529"/>
      <c r="AI891" s="529"/>
      <c r="AJ891" s="529"/>
      <c r="AK891" s="529"/>
      <c r="AL891" s="529"/>
      <c r="AM891" s="533" t="s">
        <v>5603</v>
      </c>
      <c r="AN891" s="533">
        <v>19384.0</v>
      </c>
      <c r="AO891" s="529"/>
      <c r="AP891" s="529"/>
      <c r="AQ891" s="529"/>
      <c r="AR891" s="529"/>
    </row>
    <row r="892" ht="12.75" customHeight="1">
      <c r="A892" s="529"/>
      <c r="B892" s="529"/>
      <c r="C892" s="529"/>
      <c r="D892" s="529"/>
      <c r="E892" s="533" t="s">
        <v>5604</v>
      </c>
      <c r="F892" s="533" t="s">
        <v>5605</v>
      </c>
      <c r="G892" s="529"/>
      <c r="H892" s="529"/>
      <c r="I892" s="529"/>
      <c r="J892" s="529"/>
      <c r="K892" s="529"/>
      <c r="L892" s="529"/>
      <c r="M892" s="529"/>
      <c r="N892" s="529"/>
      <c r="O892" s="529"/>
      <c r="P892" s="529"/>
      <c r="Q892" s="529"/>
      <c r="R892" s="529"/>
      <c r="S892" s="529"/>
      <c r="T892" s="529"/>
      <c r="U892" s="529"/>
      <c r="V892" s="529"/>
      <c r="W892" s="529"/>
      <c r="X892" s="529"/>
      <c r="Y892" s="529"/>
      <c r="Z892" s="529"/>
      <c r="AA892" s="529"/>
      <c r="AB892" s="529"/>
      <c r="AC892" s="529"/>
      <c r="AD892" s="529"/>
      <c r="AE892" s="529"/>
      <c r="AF892" s="529"/>
      <c r="AG892" s="529"/>
      <c r="AH892" s="529"/>
      <c r="AI892" s="529"/>
      <c r="AJ892" s="529"/>
      <c r="AK892" s="529"/>
      <c r="AL892" s="529"/>
      <c r="AM892" s="533" t="s">
        <v>5606</v>
      </c>
      <c r="AN892" s="533">
        <v>19422.0</v>
      </c>
      <c r="AO892" s="529"/>
      <c r="AP892" s="529"/>
      <c r="AQ892" s="529"/>
      <c r="AR892" s="529"/>
    </row>
    <row r="893" ht="12.75" customHeight="1">
      <c r="A893" s="529"/>
      <c r="B893" s="529"/>
      <c r="C893" s="529"/>
      <c r="D893" s="529"/>
      <c r="E893" s="533" t="s">
        <v>2534</v>
      </c>
      <c r="F893" s="533" t="s">
        <v>5607</v>
      </c>
      <c r="G893" s="529"/>
      <c r="H893" s="529"/>
      <c r="I893" s="529"/>
      <c r="J893" s="529"/>
      <c r="K893" s="529"/>
      <c r="L893" s="529"/>
      <c r="M893" s="529"/>
      <c r="N893" s="529"/>
      <c r="O893" s="529"/>
      <c r="P893" s="529"/>
      <c r="Q893" s="529"/>
      <c r="R893" s="529"/>
      <c r="S893" s="529"/>
      <c r="T893" s="529"/>
      <c r="U893" s="529"/>
      <c r="V893" s="529"/>
      <c r="W893" s="529"/>
      <c r="X893" s="529"/>
      <c r="Y893" s="529"/>
      <c r="Z893" s="529"/>
      <c r="AA893" s="529"/>
      <c r="AB893" s="529"/>
      <c r="AC893" s="529"/>
      <c r="AD893" s="529"/>
      <c r="AE893" s="529"/>
      <c r="AF893" s="529"/>
      <c r="AG893" s="529"/>
      <c r="AH893" s="529"/>
      <c r="AI893" s="529"/>
      <c r="AJ893" s="529"/>
      <c r="AK893" s="529"/>
      <c r="AL893" s="529"/>
      <c r="AM893" s="533" t="s">
        <v>5608</v>
      </c>
      <c r="AN893" s="533">
        <v>19423.0</v>
      </c>
      <c r="AO893" s="529"/>
      <c r="AP893" s="529"/>
      <c r="AQ893" s="529"/>
      <c r="AR893" s="529"/>
    </row>
    <row r="894" ht="12.75" customHeight="1">
      <c r="A894" s="529"/>
      <c r="B894" s="529"/>
      <c r="C894" s="529"/>
      <c r="D894" s="529"/>
      <c r="E894" s="533" t="s">
        <v>2570</v>
      </c>
      <c r="F894" s="533" t="s">
        <v>5609</v>
      </c>
      <c r="G894" s="529"/>
      <c r="H894" s="529"/>
      <c r="I894" s="529"/>
      <c r="J894" s="529"/>
      <c r="K894" s="529"/>
      <c r="L894" s="529"/>
      <c r="M894" s="529"/>
      <c r="N894" s="529"/>
      <c r="O894" s="529"/>
      <c r="P894" s="529"/>
      <c r="Q894" s="529"/>
      <c r="R894" s="529"/>
      <c r="S894" s="529"/>
      <c r="T894" s="529"/>
      <c r="U894" s="529"/>
      <c r="V894" s="529"/>
      <c r="W894" s="529"/>
      <c r="X894" s="529"/>
      <c r="Y894" s="529"/>
      <c r="Z894" s="529"/>
      <c r="AA894" s="529"/>
      <c r="AB894" s="529"/>
      <c r="AC894" s="529"/>
      <c r="AD894" s="529"/>
      <c r="AE894" s="529"/>
      <c r="AF894" s="529"/>
      <c r="AG894" s="529"/>
      <c r="AH894" s="529"/>
      <c r="AI894" s="529"/>
      <c r="AJ894" s="529"/>
      <c r="AK894" s="529"/>
      <c r="AL894" s="529"/>
      <c r="AM894" s="533" t="s">
        <v>5610</v>
      </c>
      <c r="AN894" s="533">
        <v>19424.0</v>
      </c>
      <c r="AO894" s="529"/>
      <c r="AP894" s="529"/>
      <c r="AQ894" s="529"/>
      <c r="AR894" s="529"/>
    </row>
    <row r="895" ht="12.75" customHeight="1">
      <c r="A895" s="529"/>
      <c r="B895" s="529"/>
      <c r="C895" s="529"/>
      <c r="D895" s="529"/>
      <c r="E895" s="533" t="s">
        <v>5611</v>
      </c>
      <c r="F895" s="533" t="s">
        <v>5612</v>
      </c>
      <c r="G895" s="529"/>
      <c r="H895" s="529"/>
      <c r="I895" s="529"/>
      <c r="J895" s="529"/>
      <c r="K895" s="529"/>
      <c r="L895" s="529"/>
      <c r="M895" s="529"/>
      <c r="N895" s="529"/>
      <c r="O895" s="529"/>
      <c r="P895" s="529"/>
      <c r="Q895" s="529"/>
      <c r="R895" s="529"/>
      <c r="S895" s="529"/>
      <c r="T895" s="529"/>
      <c r="U895" s="529"/>
      <c r="V895" s="529"/>
      <c r="W895" s="529"/>
      <c r="X895" s="529"/>
      <c r="Y895" s="529"/>
      <c r="Z895" s="529"/>
      <c r="AA895" s="529"/>
      <c r="AB895" s="529"/>
      <c r="AC895" s="529"/>
      <c r="AD895" s="529"/>
      <c r="AE895" s="529"/>
      <c r="AF895" s="529"/>
      <c r="AG895" s="529"/>
      <c r="AH895" s="529"/>
      <c r="AI895" s="529"/>
      <c r="AJ895" s="529"/>
      <c r="AK895" s="529"/>
      <c r="AL895" s="529"/>
      <c r="AM895" s="533" t="s">
        <v>5613</v>
      </c>
      <c r="AN895" s="533">
        <v>19425.0</v>
      </c>
      <c r="AO895" s="529"/>
      <c r="AP895" s="529"/>
      <c r="AQ895" s="529"/>
      <c r="AR895" s="529"/>
    </row>
    <row r="896" ht="12.75" customHeight="1">
      <c r="A896" s="529"/>
      <c r="B896" s="529"/>
      <c r="C896" s="529"/>
      <c r="D896" s="529"/>
      <c r="E896" s="533" t="s">
        <v>5614</v>
      </c>
      <c r="F896" s="533" t="s">
        <v>5615</v>
      </c>
      <c r="G896" s="529"/>
      <c r="H896" s="529"/>
      <c r="I896" s="529"/>
      <c r="J896" s="529"/>
      <c r="K896" s="529"/>
      <c r="L896" s="529"/>
      <c r="M896" s="529"/>
      <c r="N896" s="529"/>
      <c r="O896" s="529"/>
      <c r="P896" s="529"/>
      <c r="Q896" s="529"/>
      <c r="R896" s="529"/>
      <c r="S896" s="529"/>
      <c r="T896" s="529"/>
      <c r="U896" s="529"/>
      <c r="V896" s="529"/>
      <c r="W896" s="529"/>
      <c r="X896" s="529"/>
      <c r="Y896" s="529"/>
      <c r="Z896" s="529"/>
      <c r="AA896" s="529"/>
      <c r="AB896" s="529"/>
      <c r="AC896" s="529"/>
      <c r="AD896" s="529"/>
      <c r="AE896" s="529"/>
      <c r="AF896" s="529"/>
      <c r="AG896" s="529"/>
      <c r="AH896" s="529"/>
      <c r="AI896" s="529"/>
      <c r="AJ896" s="529"/>
      <c r="AK896" s="529"/>
      <c r="AL896" s="529"/>
      <c r="AM896" s="533" t="s">
        <v>5616</v>
      </c>
      <c r="AN896" s="533">
        <v>19429.0</v>
      </c>
      <c r="AO896" s="529"/>
      <c r="AP896" s="529"/>
      <c r="AQ896" s="529"/>
      <c r="AR896" s="529"/>
    </row>
    <row r="897" ht="12.75" customHeight="1">
      <c r="A897" s="529"/>
      <c r="B897" s="529"/>
      <c r="C897" s="529"/>
      <c r="D897" s="529"/>
      <c r="E897" s="533" t="s">
        <v>5617</v>
      </c>
      <c r="F897" s="533" t="s">
        <v>5618</v>
      </c>
      <c r="G897" s="529"/>
      <c r="H897" s="529"/>
      <c r="I897" s="529"/>
      <c r="J897" s="529"/>
      <c r="K897" s="529"/>
      <c r="L897" s="529"/>
      <c r="M897" s="529"/>
      <c r="N897" s="529"/>
      <c r="O897" s="529"/>
      <c r="P897" s="529"/>
      <c r="Q897" s="529"/>
      <c r="R897" s="529"/>
      <c r="S897" s="529"/>
      <c r="T897" s="529"/>
      <c r="U897" s="529"/>
      <c r="V897" s="529"/>
      <c r="W897" s="529"/>
      <c r="X897" s="529"/>
      <c r="Y897" s="529"/>
      <c r="Z897" s="529"/>
      <c r="AA897" s="529"/>
      <c r="AB897" s="529"/>
      <c r="AC897" s="529"/>
      <c r="AD897" s="529"/>
      <c r="AE897" s="529"/>
      <c r="AF897" s="529"/>
      <c r="AG897" s="529"/>
      <c r="AH897" s="529"/>
      <c r="AI897" s="529"/>
      <c r="AJ897" s="529"/>
      <c r="AK897" s="529"/>
      <c r="AL897" s="529"/>
      <c r="AM897" s="533" t="s">
        <v>5619</v>
      </c>
      <c r="AN897" s="533">
        <v>19430.0</v>
      </c>
      <c r="AO897" s="529"/>
      <c r="AP897" s="529"/>
      <c r="AQ897" s="529"/>
      <c r="AR897" s="529"/>
    </row>
    <row r="898" ht="12.75" customHeight="1">
      <c r="A898" s="529"/>
      <c r="B898" s="529"/>
      <c r="C898" s="529"/>
      <c r="D898" s="529"/>
      <c r="E898" s="533" t="s">
        <v>2605</v>
      </c>
      <c r="F898" s="533" t="s">
        <v>5620</v>
      </c>
      <c r="G898" s="529"/>
      <c r="H898" s="529"/>
      <c r="I898" s="529"/>
      <c r="J898" s="529"/>
      <c r="K898" s="529"/>
      <c r="L898" s="529"/>
      <c r="M898" s="529"/>
      <c r="N898" s="529"/>
      <c r="O898" s="529"/>
      <c r="P898" s="529"/>
      <c r="Q898" s="529"/>
      <c r="R898" s="529"/>
      <c r="S898" s="529"/>
      <c r="T898" s="529"/>
      <c r="U898" s="529"/>
      <c r="V898" s="529"/>
      <c r="W898" s="529"/>
      <c r="X898" s="529"/>
      <c r="Y898" s="529"/>
      <c r="Z898" s="529"/>
      <c r="AA898" s="529"/>
      <c r="AB898" s="529"/>
      <c r="AC898" s="529"/>
      <c r="AD898" s="529"/>
      <c r="AE898" s="529"/>
      <c r="AF898" s="529"/>
      <c r="AG898" s="529"/>
      <c r="AH898" s="529"/>
      <c r="AI898" s="529"/>
      <c r="AJ898" s="529"/>
      <c r="AK898" s="529"/>
      <c r="AL898" s="529"/>
      <c r="AM898" s="533" t="s">
        <v>5621</v>
      </c>
      <c r="AN898" s="533">
        <v>19442.0</v>
      </c>
      <c r="AO898" s="529"/>
      <c r="AP898" s="529"/>
      <c r="AQ898" s="529"/>
      <c r="AR898" s="529"/>
    </row>
    <row r="899" ht="12.75" customHeight="1">
      <c r="A899" s="529"/>
      <c r="B899" s="529"/>
      <c r="C899" s="529"/>
      <c r="D899" s="529"/>
      <c r="E899" s="533" t="s">
        <v>5622</v>
      </c>
      <c r="F899" s="533" t="s">
        <v>5623</v>
      </c>
      <c r="G899" s="529"/>
      <c r="H899" s="529"/>
      <c r="I899" s="529"/>
      <c r="J899" s="529"/>
      <c r="K899" s="529"/>
      <c r="L899" s="529"/>
      <c r="M899" s="529"/>
      <c r="N899" s="529"/>
      <c r="O899" s="529"/>
      <c r="P899" s="529"/>
      <c r="Q899" s="529"/>
      <c r="R899" s="529"/>
      <c r="S899" s="529"/>
      <c r="T899" s="529"/>
      <c r="U899" s="529"/>
      <c r="V899" s="529"/>
      <c r="W899" s="529"/>
      <c r="X899" s="529"/>
      <c r="Y899" s="529"/>
      <c r="Z899" s="529"/>
      <c r="AA899" s="529"/>
      <c r="AB899" s="529"/>
      <c r="AC899" s="529"/>
      <c r="AD899" s="529"/>
      <c r="AE899" s="529"/>
      <c r="AF899" s="529"/>
      <c r="AG899" s="529"/>
      <c r="AH899" s="529"/>
      <c r="AI899" s="529"/>
      <c r="AJ899" s="529"/>
      <c r="AK899" s="529"/>
      <c r="AL899" s="529"/>
      <c r="AM899" s="533" t="s">
        <v>5624</v>
      </c>
      <c r="AN899" s="533">
        <v>19443.0</v>
      </c>
      <c r="AO899" s="529"/>
      <c r="AP899" s="529"/>
      <c r="AQ899" s="529"/>
      <c r="AR899" s="529"/>
    </row>
    <row r="900" ht="12.75" customHeight="1">
      <c r="A900" s="529"/>
      <c r="B900" s="529"/>
      <c r="C900" s="529"/>
      <c r="D900" s="529"/>
      <c r="E900" s="533" t="s">
        <v>5625</v>
      </c>
      <c r="F900" s="533" t="s">
        <v>5626</v>
      </c>
      <c r="G900" s="529"/>
      <c r="H900" s="529"/>
      <c r="I900" s="529"/>
      <c r="J900" s="529"/>
      <c r="K900" s="529"/>
      <c r="L900" s="529"/>
      <c r="M900" s="529"/>
      <c r="N900" s="529"/>
      <c r="O900" s="529"/>
      <c r="P900" s="529"/>
      <c r="Q900" s="529"/>
      <c r="R900" s="529"/>
      <c r="S900" s="529"/>
      <c r="T900" s="529"/>
      <c r="U900" s="529"/>
      <c r="V900" s="529"/>
      <c r="W900" s="529"/>
      <c r="X900" s="529"/>
      <c r="Y900" s="529"/>
      <c r="Z900" s="529"/>
      <c r="AA900" s="529"/>
      <c r="AB900" s="529"/>
      <c r="AC900" s="529"/>
      <c r="AD900" s="529"/>
      <c r="AE900" s="529"/>
      <c r="AF900" s="529"/>
      <c r="AG900" s="529"/>
      <c r="AH900" s="529"/>
      <c r="AI900" s="529"/>
      <c r="AJ900" s="529"/>
      <c r="AK900" s="529"/>
      <c r="AL900" s="529"/>
      <c r="AM900" s="533" t="s">
        <v>5627</v>
      </c>
      <c r="AN900" s="533">
        <v>20201.0</v>
      </c>
      <c r="AO900" s="529"/>
      <c r="AP900" s="529"/>
      <c r="AQ900" s="529"/>
      <c r="AR900" s="529"/>
    </row>
    <row r="901" ht="12.75" customHeight="1">
      <c r="A901" s="529"/>
      <c r="B901" s="529"/>
      <c r="C901" s="529"/>
      <c r="D901" s="529"/>
      <c r="E901" s="533" t="s">
        <v>5628</v>
      </c>
      <c r="F901" s="533" t="s">
        <v>5629</v>
      </c>
      <c r="G901" s="529"/>
      <c r="H901" s="529"/>
      <c r="I901" s="529"/>
      <c r="J901" s="529"/>
      <c r="K901" s="529"/>
      <c r="L901" s="529"/>
      <c r="M901" s="529"/>
      <c r="N901" s="529"/>
      <c r="O901" s="529"/>
      <c r="P901" s="529"/>
      <c r="Q901" s="529"/>
      <c r="R901" s="529"/>
      <c r="S901" s="529"/>
      <c r="T901" s="529"/>
      <c r="U901" s="529"/>
      <c r="V901" s="529"/>
      <c r="W901" s="529"/>
      <c r="X901" s="529"/>
      <c r="Y901" s="529"/>
      <c r="Z901" s="529"/>
      <c r="AA901" s="529"/>
      <c r="AB901" s="529"/>
      <c r="AC901" s="529"/>
      <c r="AD901" s="529"/>
      <c r="AE901" s="529"/>
      <c r="AF901" s="529"/>
      <c r="AG901" s="529"/>
      <c r="AH901" s="529"/>
      <c r="AI901" s="529"/>
      <c r="AJ901" s="529"/>
      <c r="AK901" s="529"/>
      <c r="AL901" s="529"/>
      <c r="AM901" s="533" t="s">
        <v>5630</v>
      </c>
      <c r="AN901" s="533">
        <v>20202.0</v>
      </c>
      <c r="AO901" s="529"/>
      <c r="AP901" s="529"/>
      <c r="AQ901" s="529"/>
      <c r="AR901" s="529"/>
    </row>
    <row r="902" ht="12.75" customHeight="1">
      <c r="A902" s="529"/>
      <c r="B902" s="529"/>
      <c r="C902" s="529"/>
      <c r="D902" s="529"/>
      <c r="E902" s="533" t="s">
        <v>5631</v>
      </c>
      <c r="F902" s="533" t="s">
        <v>5632</v>
      </c>
      <c r="G902" s="529"/>
      <c r="H902" s="529"/>
      <c r="I902" s="529"/>
      <c r="J902" s="529"/>
      <c r="K902" s="529"/>
      <c r="L902" s="529"/>
      <c r="M902" s="529"/>
      <c r="N902" s="529"/>
      <c r="O902" s="529"/>
      <c r="P902" s="529"/>
      <c r="Q902" s="529"/>
      <c r="R902" s="529"/>
      <c r="S902" s="529"/>
      <c r="T902" s="529"/>
      <c r="U902" s="529"/>
      <c r="V902" s="529"/>
      <c r="W902" s="529"/>
      <c r="X902" s="529"/>
      <c r="Y902" s="529"/>
      <c r="Z902" s="529"/>
      <c r="AA902" s="529"/>
      <c r="AB902" s="529"/>
      <c r="AC902" s="529"/>
      <c r="AD902" s="529"/>
      <c r="AE902" s="529"/>
      <c r="AF902" s="529"/>
      <c r="AG902" s="529"/>
      <c r="AH902" s="529"/>
      <c r="AI902" s="529"/>
      <c r="AJ902" s="529"/>
      <c r="AK902" s="529"/>
      <c r="AL902" s="529"/>
      <c r="AM902" s="533" t="s">
        <v>5633</v>
      </c>
      <c r="AN902" s="533">
        <v>20203.0</v>
      </c>
      <c r="AO902" s="529"/>
      <c r="AP902" s="529"/>
      <c r="AQ902" s="529"/>
      <c r="AR902" s="529"/>
    </row>
    <row r="903" ht="12.75" customHeight="1">
      <c r="A903" s="529"/>
      <c r="B903" s="529"/>
      <c r="C903" s="529"/>
      <c r="D903" s="529"/>
      <c r="E903" s="533" t="s">
        <v>5634</v>
      </c>
      <c r="F903" s="533" t="s">
        <v>5635</v>
      </c>
      <c r="G903" s="529"/>
      <c r="H903" s="529"/>
      <c r="I903" s="529"/>
      <c r="J903" s="529"/>
      <c r="K903" s="529"/>
      <c r="L903" s="529"/>
      <c r="M903" s="529"/>
      <c r="N903" s="529"/>
      <c r="O903" s="529"/>
      <c r="P903" s="529"/>
      <c r="Q903" s="529"/>
      <c r="R903" s="529"/>
      <c r="S903" s="529"/>
      <c r="T903" s="529"/>
      <c r="U903" s="529"/>
      <c r="V903" s="529"/>
      <c r="W903" s="529"/>
      <c r="X903" s="529"/>
      <c r="Y903" s="529"/>
      <c r="Z903" s="529"/>
      <c r="AA903" s="529"/>
      <c r="AB903" s="529"/>
      <c r="AC903" s="529"/>
      <c r="AD903" s="529"/>
      <c r="AE903" s="529"/>
      <c r="AF903" s="529"/>
      <c r="AG903" s="529"/>
      <c r="AH903" s="529"/>
      <c r="AI903" s="529"/>
      <c r="AJ903" s="529"/>
      <c r="AK903" s="529"/>
      <c r="AL903" s="529"/>
      <c r="AM903" s="533" t="s">
        <v>5636</v>
      </c>
      <c r="AN903" s="533">
        <v>20204.0</v>
      </c>
      <c r="AO903" s="529"/>
      <c r="AP903" s="529"/>
      <c r="AQ903" s="529"/>
      <c r="AR903" s="529"/>
    </row>
    <row r="904" ht="12.75" customHeight="1">
      <c r="A904" s="529"/>
      <c r="B904" s="529"/>
      <c r="C904" s="529"/>
      <c r="D904" s="529"/>
      <c r="E904" s="533" t="s">
        <v>2639</v>
      </c>
      <c r="F904" s="533" t="s">
        <v>5637</v>
      </c>
      <c r="G904" s="529"/>
      <c r="H904" s="529"/>
      <c r="I904" s="529"/>
      <c r="J904" s="529"/>
      <c r="K904" s="529"/>
      <c r="L904" s="529"/>
      <c r="M904" s="529"/>
      <c r="N904" s="529"/>
      <c r="O904" s="529"/>
      <c r="P904" s="529"/>
      <c r="Q904" s="529"/>
      <c r="R904" s="529"/>
      <c r="S904" s="529"/>
      <c r="T904" s="529"/>
      <c r="U904" s="529"/>
      <c r="V904" s="529"/>
      <c r="W904" s="529"/>
      <c r="X904" s="529"/>
      <c r="Y904" s="529"/>
      <c r="Z904" s="529"/>
      <c r="AA904" s="529"/>
      <c r="AB904" s="529"/>
      <c r="AC904" s="529"/>
      <c r="AD904" s="529"/>
      <c r="AE904" s="529"/>
      <c r="AF904" s="529"/>
      <c r="AG904" s="529"/>
      <c r="AH904" s="529"/>
      <c r="AI904" s="529"/>
      <c r="AJ904" s="529"/>
      <c r="AK904" s="529"/>
      <c r="AL904" s="529"/>
      <c r="AM904" s="533" t="s">
        <v>5638</v>
      </c>
      <c r="AN904" s="533">
        <v>20205.0</v>
      </c>
      <c r="AO904" s="529"/>
      <c r="AP904" s="529"/>
      <c r="AQ904" s="529"/>
      <c r="AR904" s="529"/>
    </row>
    <row r="905" ht="12.75" customHeight="1">
      <c r="A905" s="529"/>
      <c r="B905" s="529"/>
      <c r="C905" s="529"/>
      <c r="D905" s="529"/>
      <c r="E905" s="533" t="s">
        <v>2670</v>
      </c>
      <c r="F905" s="533" t="s">
        <v>5639</v>
      </c>
      <c r="G905" s="529"/>
      <c r="H905" s="529"/>
      <c r="I905" s="529"/>
      <c r="J905" s="529"/>
      <c r="K905" s="529"/>
      <c r="L905" s="529"/>
      <c r="M905" s="529"/>
      <c r="N905" s="529"/>
      <c r="O905" s="529"/>
      <c r="P905" s="529"/>
      <c r="Q905" s="529"/>
      <c r="R905" s="529"/>
      <c r="S905" s="529"/>
      <c r="T905" s="529"/>
      <c r="U905" s="529"/>
      <c r="V905" s="529"/>
      <c r="W905" s="529"/>
      <c r="X905" s="529"/>
      <c r="Y905" s="529"/>
      <c r="Z905" s="529"/>
      <c r="AA905" s="529"/>
      <c r="AB905" s="529"/>
      <c r="AC905" s="529"/>
      <c r="AD905" s="529"/>
      <c r="AE905" s="529"/>
      <c r="AF905" s="529"/>
      <c r="AG905" s="529"/>
      <c r="AH905" s="529"/>
      <c r="AI905" s="529"/>
      <c r="AJ905" s="529"/>
      <c r="AK905" s="529"/>
      <c r="AL905" s="529"/>
      <c r="AM905" s="533" t="s">
        <v>5640</v>
      </c>
      <c r="AN905" s="533">
        <v>20206.0</v>
      </c>
      <c r="AO905" s="529"/>
      <c r="AP905" s="529"/>
      <c r="AQ905" s="529"/>
      <c r="AR905" s="529"/>
    </row>
    <row r="906" ht="12.75" customHeight="1">
      <c r="A906" s="529"/>
      <c r="B906" s="529"/>
      <c r="C906" s="529"/>
      <c r="D906" s="529"/>
      <c r="E906" s="533" t="s">
        <v>2702</v>
      </c>
      <c r="F906" s="533" t="s">
        <v>5641</v>
      </c>
      <c r="G906" s="529"/>
      <c r="H906" s="529"/>
      <c r="I906" s="529"/>
      <c r="J906" s="529"/>
      <c r="K906" s="529"/>
      <c r="L906" s="529"/>
      <c r="M906" s="529"/>
      <c r="N906" s="529"/>
      <c r="O906" s="529"/>
      <c r="P906" s="529"/>
      <c r="Q906" s="529"/>
      <c r="R906" s="529"/>
      <c r="S906" s="529"/>
      <c r="T906" s="529"/>
      <c r="U906" s="529"/>
      <c r="V906" s="529"/>
      <c r="W906" s="529"/>
      <c r="X906" s="529"/>
      <c r="Y906" s="529"/>
      <c r="Z906" s="529"/>
      <c r="AA906" s="529"/>
      <c r="AB906" s="529"/>
      <c r="AC906" s="529"/>
      <c r="AD906" s="529"/>
      <c r="AE906" s="529"/>
      <c r="AF906" s="529"/>
      <c r="AG906" s="529"/>
      <c r="AH906" s="529"/>
      <c r="AI906" s="529"/>
      <c r="AJ906" s="529"/>
      <c r="AK906" s="529"/>
      <c r="AL906" s="529"/>
      <c r="AM906" s="533" t="s">
        <v>5642</v>
      </c>
      <c r="AN906" s="533">
        <v>20207.0</v>
      </c>
      <c r="AO906" s="529"/>
      <c r="AP906" s="529"/>
      <c r="AQ906" s="529"/>
      <c r="AR906" s="529"/>
    </row>
    <row r="907" ht="12.75" customHeight="1">
      <c r="A907" s="529"/>
      <c r="B907" s="529"/>
      <c r="C907" s="529"/>
      <c r="D907" s="529"/>
      <c r="E907" s="533" t="s">
        <v>2732</v>
      </c>
      <c r="F907" s="533" t="s">
        <v>5643</v>
      </c>
      <c r="G907" s="529"/>
      <c r="H907" s="529"/>
      <c r="I907" s="529"/>
      <c r="J907" s="529"/>
      <c r="K907" s="529"/>
      <c r="L907" s="529"/>
      <c r="M907" s="529"/>
      <c r="N907" s="529"/>
      <c r="O907" s="529"/>
      <c r="P907" s="529"/>
      <c r="Q907" s="529"/>
      <c r="R907" s="529"/>
      <c r="S907" s="529"/>
      <c r="T907" s="529"/>
      <c r="U907" s="529"/>
      <c r="V907" s="529"/>
      <c r="W907" s="529"/>
      <c r="X907" s="529"/>
      <c r="Y907" s="529"/>
      <c r="Z907" s="529"/>
      <c r="AA907" s="529"/>
      <c r="AB907" s="529"/>
      <c r="AC907" s="529"/>
      <c r="AD907" s="529"/>
      <c r="AE907" s="529"/>
      <c r="AF907" s="529"/>
      <c r="AG907" s="529"/>
      <c r="AH907" s="529"/>
      <c r="AI907" s="529"/>
      <c r="AJ907" s="529"/>
      <c r="AK907" s="529"/>
      <c r="AL907" s="529"/>
      <c r="AM907" s="533" t="s">
        <v>5644</v>
      </c>
      <c r="AN907" s="533">
        <v>20208.0</v>
      </c>
      <c r="AO907" s="529"/>
      <c r="AP907" s="529"/>
      <c r="AQ907" s="529"/>
      <c r="AR907" s="529"/>
    </row>
    <row r="908" ht="12.75" customHeight="1">
      <c r="A908" s="529"/>
      <c r="B908" s="529"/>
      <c r="C908" s="529"/>
      <c r="D908" s="529"/>
      <c r="E908" s="533" t="s">
        <v>2761</v>
      </c>
      <c r="F908" s="533" t="s">
        <v>5645</v>
      </c>
      <c r="G908" s="529"/>
      <c r="H908" s="529"/>
      <c r="I908" s="529"/>
      <c r="J908" s="529"/>
      <c r="K908" s="529"/>
      <c r="L908" s="529"/>
      <c r="M908" s="529"/>
      <c r="N908" s="529"/>
      <c r="O908" s="529"/>
      <c r="P908" s="529"/>
      <c r="Q908" s="529"/>
      <c r="R908" s="529"/>
      <c r="S908" s="529"/>
      <c r="T908" s="529"/>
      <c r="U908" s="529"/>
      <c r="V908" s="529"/>
      <c r="W908" s="529"/>
      <c r="X908" s="529"/>
      <c r="Y908" s="529"/>
      <c r="Z908" s="529"/>
      <c r="AA908" s="529"/>
      <c r="AB908" s="529"/>
      <c r="AC908" s="529"/>
      <c r="AD908" s="529"/>
      <c r="AE908" s="529"/>
      <c r="AF908" s="529"/>
      <c r="AG908" s="529"/>
      <c r="AH908" s="529"/>
      <c r="AI908" s="529"/>
      <c r="AJ908" s="529"/>
      <c r="AK908" s="529"/>
      <c r="AL908" s="529"/>
      <c r="AM908" s="533" t="s">
        <v>5646</v>
      </c>
      <c r="AN908" s="533">
        <v>20209.0</v>
      </c>
      <c r="AO908" s="529"/>
      <c r="AP908" s="529"/>
      <c r="AQ908" s="529"/>
      <c r="AR908" s="529"/>
    </row>
    <row r="909" ht="12.75" customHeight="1">
      <c r="A909" s="529"/>
      <c r="B909" s="529"/>
      <c r="C909" s="529"/>
      <c r="D909" s="529"/>
      <c r="E909" s="533" t="s">
        <v>900</v>
      </c>
      <c r="F909" s="533" t="s">
        <v>5647</v>
      </c>
      <c r="G909" s="529"/>
      <c r="H909" s="529"/>
      <c r="I909" s="529"/>
      <c r="J909" s="529"/>
      <c r="K909" s="529"/>
      <c r="L909" s="529"/>
      <c r="M909" s="529"/>
      <c r="N909" s="529"/>
      <c r="O909" s="529"/>
      <c r="P909" s="529"/>
      <c r="Q909" s="529"/>
      <c r="R909" s="529"/>
      <c r="S909" s="529"/>
      <c r="T909" s="529"/>
      <c r="U909" s="529"/>
      <c r="V909" s="529"/>
      <c r="W909" s="529"/>
      <c r="X909" s="529"/>
      <c r="Y909" s="529"/>
      <c r="Z909" s="529"/>
      <c r="AA909" s="529"/>
      <c r="AB909" s="529"/>
      <c r="AC909" s="529"/>
      <c r="AD909" s="529"/>
      <c r="AE909" s="529"/>
      <c r="AF909" s="529"/>
      <c r="AG909" s="529"/>
      <c r="AH909" s="529"/>
      <c r="AI909" s="529"/>
      <c r="AJ909" s="529"/>
      <c r="AK909" s="529"/>
      <c r="AL909" s="529"/>
      <c r="AM909" s="533" t="s">
        <v>5648</v>
      </c>
      <c r="AN909" s="533">
        <v>20210.0</v>
      </c>
      <c r="AO909" s="529"/>
      <c r="AP909" s="529"/>
      <c r="AQ909" s="529"/>
      <c r="AR909" s="529"/>
    </row>
    <row r="910" ht="12.75" customHeight="1">
      <c r="A910" s="529"/>
      <c r="B910" s="529"/>
      <c r="C910" s="529"/>
      <c r="D910" s="529"/>
      <c r="E910" s="533" t="s">
        <v>980</v>
      </c>
      <c r="F910" s="533" t="s">
        <v>5649</v>
      </c>
      <c r="G910" s="529"/>
      <c r="H910" s="529"/>
      <c r="I910" s="529"/>
      <c r="J910" s="529"/>
      <c r="K910" s="529"/>
      <c r="L910" s="529"/>
      <c r="M910" s="529"/>
      <c r="N910" s="529"/>
      <c r="O910" s="529"/>
      <c r="P910" s="529"/>
      <c r="Q910" s="529"/>
      <c r="R910" s="529"/>
      <c r="S910" s="529"/>
      <c r="T910" s="529"/>
      <c r="U910" s="529"/>
      <c r="V910" s="529"/>
      <c r="W910" s="529"/>
      <c r="X910" s="529"/>
      <c r="Y910" s="529"/>
      <c r="Z910" s="529"/>
      <c r="AA910" s="529"/>
      <c r="AB910" s="529"/>
      <c r="AC910" s="529"/>
      <c r="AD910" s="529"/>
      <c r="AE910" s="529"/>
      <c r="AF910" s="529"/>
      <c r="AG910" s="529"/>
      <c r="AH910" s="529"/>
      <c r="AI910" s="529"/>
      <c r="AJ910" s="529"/>
      <c r="AK910" s="529"/>
      <c r="AL910" s="529"/>
      <c r="AM910" s="533" t="s">
        <v>5650</v>
      </c>
      <c r="AN910" s="533">
        <v>20211.0</v>
      </c>
      <c r="AO910" s="529"/>
      <c r="AP910" s="529"/>
      <c r="AQ910" s="529"/>
      <c r="AR910" s="529"/>
    </row>
    <row r="911" ht="12.75" customHeight="1">
      <c r="A911" s="529"/>
      <c r="B911" s="529"/>
      <c r="C911" s="529"/>
      <c r="D911" s="529"/>
      <c r="E911" s="533" t="s">
        <v>1060</v>
      </c>
      <c r="F911" s="533" t="s">
        <v>5651</v>
      </c>
      <c r="G911" s="529"/>
      <c r="H911" s="529"/>
      <c r="I911" s="529"/>
      <c r="J911" s="529"/>
      <c r="K911" s="529"/>
      <c r="L911" s="529"/>
      <c r="M911" s="529"/>
      <c r="N911" s="529"/>
      <c r="O911" s="529"/>
      <c r="P911" s="529"/>
      <c r="Q911" s="529"/>
      <c r="R911" s="529"/>
      <c r="S911" s="529"/>
      <c r="T911" s="529"/>
      <c r="U911" s="529"/>
      <c r="V911" s="529"/>
      <c r="W911" s="529"/>
      <c r="X911" s="529"/>
      <c r="Y911" s="529"/>
      <c r="Z911" s="529"/>
      <c r="AA911" s="529"/>
      <c r="AB911" s="529"/>
      <c r="AC911" s="529"/>
      <c r="AD911" s="529"/>
      <c r="AE911" s="529"/>
      <c r="AF911" s="529"/>
      <c r="AG911" s="529"/>
      <c r="AH911" s="529"/>
      <c r="AI911" s="529"/>
      <c r="AJ911" s="529"/>
      <c r="AK911" s="529"/>
      <c r="AL911" s="529"/>
      <c r="AM911" s="533" t="s">
        <v>5652</v>
      </c>
      <c r="AN911" s="533">
        <v>20212.0</v>
      </c>
      <c r="AO911" s="529"/>
      <c r="AP911" s="529"/>
      <c r="AQ911" s="529"/>
      <c r="AR911" s="529"/>
    </row>
    <row r="912" ht="12.75" customHeight="1">
      <c r="A912" s="529"/>
      <c r="B912" s="529"/>
      <c r="C912" s="529"/>
      <c r="D912" s="529"/>
      <c r="E912" s="533" t="s">
        <v>1140</v>
      </c>
      <c r="F912" s="533" t="s">
        <v>5653</v>
      </c>
      <c r="G912" s="529"/>
      <c r="H912" s="529"/>
      <c r="I912" s="529"/>
      <c r="J912" s="529"/>
      <c r="K912" s="529"/>
      <c r="L912" s="529"/>
      <c r="M912" s="529"/>
      <c r="N912" s="529"/>
      <c r="O912" s="529"/>
      <c r="P912" s="529"/>
      <c r="Q912" s="529"/>
      <c r="R912" s="529"/>
      <c r="S912" s="529"/>
      <c r="T912" s="529"/>
      <c r="U912" s="529"/>
      <c r="V912" s="529"/>
      <c r="W912" s="529"/>
      <c r="X912" s="529"/>
      <c r="Y912" s="529"/>
      <c r="Z912" s="529"/>
      <c r="AA912" s="529"/>
      <c r="AB912" s="529"/>
      <c r="AC912" s="529"/>
      <c r="AD912" s="529"/>
      <c r="AE912" s="529"/>
      <c r="AF912" s="529"/>
      <c r="AG912" s="529"/>
      <c r="AH912" s="529"/>
      <c r="AI912" s="529"/>
      <c r="AJ912" s="529"/>
      <c r="AK912" s="529"/>
      <c r="AL912" s="529"/>
      <c r="AM912" s="533" t="s">
        <v>5654</v>
      </c>
      <c r="AN912" s="533">
        <v>20213.0</v>
      </c>
      <c r="AO912" s="529"/>
      <c r="AP912" s="529"/>
      <c r="AQ912" s="529"/>
      <c r="AR912" s="529"/>
    </row>
    <row r="913" ht="12.75" customHeight="1">
      <c r="A913" s="529"/>
      <c r="B913" s="529"/>
      <c r="C913" s="529"/>
      <c r="D913" s="529"/>
      <c r="E913" s="533" t="s">
        <v>1218</v>
      </c>
      <c r="F913" s="533" t="s">
        <v>5655</v>
      </c>
      <c r="G913" s="529"/>
      <c r="H913" s="529"/>
      <c r="I913" s="529"/>
      <c r="J913" s="529"/>
      <c r="K913" s="529"/>
      <c r="L913" s="529"/>
      <c r="M913" s="529"/>
      <c r="N913" s="529"/>
      <c r="O913" s="529"/>
      <c r="P913" s="529"/>
      <c r="Q913" s="529"/>
      <c r="R913" s="529"/>
      <c r="S913" s="529"/>
      <c r="T913" s="529"/>
      <c r="U913" s="529"/>
      <c r="V913" s="529"/>
      <c r="W913" s="529"/>
      <c r="X913" s="529"/>
      <c r="Y913" s="529"/>
      <c r="Z913" s="529"/>
      <c r="AA913" s="529"/>
      <c r="AB913" s="529"/>
      <c r="AC913" s="529"/>
      <c r="AD913" s="529"/>
      <c r="AE913" s="529"/>
      <c r="AF913" s="529"/>
      <c r="AG913" s="529"/>
      <c r="AH913" s="529"/>
      <c r="AI913" s="529"/>
      <c r="AJ913" s="529"/>
      <c r="AK913" s="529"/>
      <c r="AL913" s="529"/>
      <c r="AM913" s="533" t="s">
        <v>5656</v>
      </c>
      <c r="AN913" s="533">
        <v>20214.0</v>
      </c>
      <c r="AO913" s="529"/>
      <c r="AP913" s="529"/>
      <c r="AQ913" s="529"/>
      <c r="AR913" s="529"/>
    </row>
    <row r="914" ht="12.75" customHeight="1">
      <c r="A914" s="529"/>
      <c r="B914" s="529"/>
      <c r="C914" s="529"/>
      <c r="D914" s="529"/>
      <c r="E914" s="533" t="s">
        <v>1293</v>
      </c>
      <c r="F914" s="533" t="s">
        <v>5657</v>
      </c>
      <c r="G914" s="529"/>
      <c r="H914" s="529"/>
      <c r="I914" s="529"/>
      <c r="J914" s="529"/>
      <c r="K914" s="529"/>
      <c r="L914" s="529"/>
      <c r="M914" s="529"/>
      <c r="N914" s="529"/>
      <c r="O914" s="529"/>
      <c r="P914" s="529"/>
      <c r="Q914" s="529"/>
      <c r="R914" s="529"/>
      <c r="S914" s="529"/>
      <c r="T914" s="529"/>
      <c r="U914" s="529"/>
      <c r="V914" s="529"/>
      <c r="W914" s="529"/>
      <c r="X914" s="529"/>
      <c r="Y914" s="529"/>
      <c r="Z914" s="529"/>
      <c r="AA914" s="529"/>
      <c r="AB914" s="529"/>
      <c r="AC914" s="529"/>
      <c r="AD914" s="529"/>
      <c r="AE914" s="529"/>
      <c r="AF914" s="529"/>
      <c r="AG914" s="529"/>
      <c r="AH914" s="529"/>
      <c r="AI914" s="529"/>
      <c r="AJ914" s="529"/>
      <c r="AK914" s="529"/>
      <c r="AL914" s="529"/>
      <c r="AM914" s="533" t="s">
        <v>5658</v>
      </c>
      <c r="AN914" s="533">
        <v>20215.0</v>
      </c>
      <c r="AO914" s="529"/>
      <c r="AP914" s="529"/>
      <c r="AQ914" s="529"/>
      <c r="AR914" s="529"/>
    </row>
    <row r="915" ht="12.75" customHeight="1">
      <c r="A915" s="529"/>
      <c r="B915" s="529"/>
      <c r="C915" s="529"/>
      <c r="D915" s="529"/>
      <c r="E915" s="533" t="s">
        <v>1366</v>
      </c>
      <c r="F915" s="533" t="s">
        <v>5659</v>
      </c>
      <c r="G915" s="529"/>
      <c r="H915" s="529"/>
      <c r="I915" s="529"/>
      <c r="J915" s="529"/>
      <c r="K915" s="529"/>
      <c r="L915" s="529"/>
      <c r="M915" s="529"/>
      <c r="N915" s="529"/>
      <c r="O915" s="529"/>
      <c r="P915" s="529"/>
      <c r="Q915" s="529"/>
      <c r="R915" s="529"/>
      <c r="S915" s="529"/>
      <c r="T915" s="529"/>
      <c r="U915" s="529"/>
      <c r="V915" s="529"/>
      <c r="W915" s="529"/>
      <c r="X915" s="529"/>
      <c r="Y915" s="529"/>
      <c r="Z915" s="529"/>
      <c r="AA915" s="529"/>
      <c r="AB915" s="529"/>
      <c r="AC915" s="529"/>
      <c r="AD915" s="529"/>
      <c r="AE915" s="529"/>
      <c r="AF915" s="529"/>
      <c r="AG915" s="529"/>
      <c r="AH915" s="529"/>
      <c r="AI915" s="529"/>
      <c r="AJ915" s="529"/>
      <c r="AK915" s="529"/>
      <c r="AL915" s="529"/>
      <c r="AM915" s="533" t="s">
        <v>5660</v>
      </c>
      <c r="AN915" s="533">
        <v>20217.0</v>
      </c>
      <c r="AO915" s="529"/>
      <c r="AP915" s="529"/>
      <c r="AQ915" s="529"/>
      <c r="AR915" s="529"/>
    </row>
    <row r="916" ht="12.75" customHeight="1">
      <c r="A916" s="529"/>
      <c r="B916" s="529"/>
      <c r="C916" s="529"/>
      <c r="D916" s="529"/>
      <c r="E916" s="533" t="s">
        <v>1438</v>
      </c>
      <c r="F916" s="533" t="s">
        <v>5661</v>
      </c>
      <c r="G916" s="529"/>
      <c r="H916" s="529"/>
      <c r="I916" s="529"/>
      <c r="J916" s="529"/>
      <c r="K916" s="529"/>
      <c r="L916" s="529"/>
      <c r="M916" s="529"/>
      <c r="N916" s="529"/>
      <c r="O916" s="529"/>
      <c r="P916" s="529"/>
      <c r="Q916" s="529"/>
      <c r="R916" s="529"/>
      <c r="S916" s="529"/>
      <c r="T916" s="529"/>
      <c r="U916" s="529"/>
      <c r="V916" s="529"/>
      <c r="W916" s="529"/>
      <c r="X916" s="529"/>
      <c r="Y916" s="529"/>
      <c r="Z916" s="529"/>
      <c r="AA916" s="529"/>
      <c r="AB916" s="529"/>
      <c r="AC916" s="529"/>
      <c r="AD916" s="529"/>
      <c r="AE916" s="529"/>
      <c r="AF916" s="529"/>
      <c r="AG916" s="529"/>
      <c r="AH916" s="529"/>
      <c r="AI916" s="529"/>
      <c r="AJ916" s="529"/>
      <c r="AK916" s="529"/>
      <c r="AL916" s="529"/>
      <c r="AM916" s="533" t="s">
        <v>5662</v>
      </c>
      <c r="AN916" s="533">
        <v>20218.0</v>
      </c>
      <c r="AO916" s="529"/>
      <c r="AP916" s="529"/>
      <c r="AQ916" s="529"/>
      <c r="AR916" s="529"/>
    </row>
    <row r="917" ht="12.75" customHeight="1">
      <c r="A917" s="529"/>
      <c r="B917" s="529"/>
      <c r="C917" s="529"/>
      <c r="D917" s="529"/>
      <c r="E917" s="533" t="s">
        <v>1507</v>
      </c>
      <c r="F917" s="533" t="s">
        <v>5663</v>
      </c>
      <c r="G917" s="529"/>
      <c r="H917" s="529"/>
      <c r="I917" s="529"/>
      <c r="J917" s="529"/>
      <c r="K917" s="529"/>
      <c r="L917" s="529"/>
      <c r="M917" s="529"/>
      <c r="N917" s="529"/>
      <c r="O917" s="529"/>
      <c r="P917" s="529"/>
      <c r="Q917" s="529"/>
      <c r="R917" s="529"/>
      <c r="S917" s="529"/>
      <c r="T917" s="529"/>
      <c r="U917" s="529"/>
      <c r="V917" s="529"/>
      <c r="W917" s="529"/>
      <c r="X917" s="529"/>
      <c r="Y917" s="529"/>
      <c r="Z917" s="529"/>
      <c r="AA917" s="529"/>
      <c r="AB917" s="529"/>
      <c r="AC917" s="529"/>
      <c r="AD917" s="529"/>
      <c r="AE917" s="529"/>
      <c r="AF917" s="529"/>
      <c r="AG917" s="529"/>
      <c r="AH917" s="529"/>
      <c r="AI917" s="529"/>
      <c r="AJ917" s="529"/>
      <c r="AK917" s="529"/>
      <c r="AL917" s="529"/>
      <c r="AM917" s="533" t="s">
        <v>5664</v>
      </c>
      <c r="AN917" s="533">
        <v>20219.0</v>
      </c>
      <c r="AO917" s="529"/>
      <c r="AP917" s="529"/>
      <c r="AQ917" s="529"/>
      <c r="AR917" s="529"/>
    </row>
    <row r="918" ht="12.75" customHeight="1">
      <c r="A918" s="529"/>
      <c r="B918" s="529"/>
      <c r="C918" s="529"/>
      <c r="D918" s="529"/>
      <c r="E918" s="533" t="s">
        <v>1573</v>
      </c>
      <c r="F918" s="533" t="s">
        <v>5665</v>
      </c>
      <c r="G918" s="529"/>
      <c r="H918" s="529"/>
      <c r="I918" s="529"/>
      <c r="J918" s="529"/>
      <c r="K918" s="529"/>
      <c r="L918" s="529"/>
      <c r="M918" s="529"/>
      <c r="N918" s="529"/>
      <c r="O918" s="529"/>
      <c r="P918" s="529"/>
      <c r="Q918" s="529"/>
      <c r="R918" s="529"/>
      <c r="S918" s="529"/>
      <c r="T918" s="529"/>
      <c r="U918" s="529"/>
      <c r="V918" s="529"/>
      <c r="W918" s="529"/>
      <c r="X918" s="529"/>
      <c r="Y918" s="529"/>
      <c r="Z918" s="529"/>
      <c r="AA918" s="529"/>
      <c r="AB918" s="529"/>
      <c r="AC918" s="529"/>
      <c r="AD918" s="529"/>
      <c r="AE918" s="529"/>
      <c r="AF918" s="529"/>
      <c r="AG918" s="529"/>
      <c r="AH918" s="529"/>
      <c r="AI918" s="529"/>
      <c r="AJ918" s="529"/>
      <c r="AK918" s="529"/>
      <c r="AL918" s="529"/>
      <c r="AM918" s="533" t="s">
        <v>5666</v>
      </c>
      <c r="AN918" s="533">
        <v>20220.0</v>
      </c>
      <c r="AO918" s="529"/>
      <c r="AP918" s="529"/>
      <c r="AQ918" s="529"/>
      <c r="AR918" s="529"/>
    </row>
    <row r="919" ht="12.75" customHeight="1">
      <c r="A919" s="529"/>
      <c r="B919" s="529"/>
      <c r="C919" s="529"/>
      <c r="D919" s="529"/>
      <c r="E919" s="533" t="s">
        <v>942</v>
      </c>
      <c r="F919" s="533" t="s">
        <v>5667</v>
      </c>
      <c r="G919" s="529"/>
      <c r="H919" s="529"/>
      <c r="I919" s="529"/>
      <c r="J919" s="529"/>
      <c r="K919" s="529"/>
      <c r="L919" s="529"/>
      <c r="M919" s="529"/>
      <c r="N919" s="529"/>
      <c r="O919" s="529"/>
      <c r="P919" s="529"/>
      <c r="Q919" s="529"/>
      <c r="R919" s="529"/>
      <c r="S919" s="529"/>
      <c r="T919" s="529"/>
      <c r="U919" s="529"/>
      <c r="V919" s="529"/>
      <c r="W919" s="529"/>
      <c r="X919" s="529"/>
      <c r="Y919" s="529"/>
      <c r="Z919" s="529"/>
      <c r="AA919" s="529"/>
      <c r="AB919" s="529"/>
      <c r="AC919" s="529"/>
      <c r="AD919" s="529"/>
      <c r="AE919" s="529"/>
      <c r="AF919" s="529"/>
      <c r="AG919" s="529"/>
      <c r="AH919" s="529"/>
      <c r="AI919" s="529"/>
      <c r="AJ919" s="529"/>
      <c r="AK919" s="529"/>
      <c r="AL919" s="529"/>
      <c r="AM919" s="533" t="s">
        <v>5668</v>
      </c>
      <c r="AN919" s="533">
        <v>20303.0</v>
      </c>
      <c r="AO919" s="529"/>
      <c r="AP919" s="529"/>
      <c r="AQ919" s="529"/>
      <c r="AR919" s="529"/>
    </row>
    <row r="920" ht="12.75" customHeight="1">
      <c r="A920" s="529"/>
      <c r="B920" s="529"/>
      <c r="C920" s="529"/>
      <c r="D920" s="529"/>
      <c r="E920" s="533" t="s">
        <v>1022</v>
      </c>
      <c r="F920" s="533" t="s">
        <v>5669</v>
      </c>
      <c r="G920" s="529"/>
      <c r="H920" s="529"/>
      <c r="I920" s="529"/>
      <c r="J920" s="529"/>
      <c r="K920" s="529"/>
      <c r="L920" s="529"/>
      <c r="M920" s="529"/>
      <c r="N920" s="529"/>
      <c r="O920" s="529"/>
      <c r="P920" s="529"/>
      <c r="Q920" s="529"/>
      <c r="R920" s="529"/>
      <c r="S920" s="529"/>
      <c r="T920" s="529"/>
      <c r="U920" s="529"/>
      <c r="V920" s="529"/>
      <c r="W920" s="529"/>
      <c r="X920" s="529"/>
      <c r="Y920" s="529"/>
      <c r="Z920" s="529"/>
      <c r="AA920" s="529"/>
      <c r="AB920" s="529"/>
      <c r="AC920" s="529"/>
      <c r="AD920" s="529"/>
      <c r="AE920" s="529"/>
      <c r="AF920" s="529"/>
      <c r="AG920" s="529"/>
      <c r="AH920" s="529"/>
      <c r="AI920" s="529"/>
      <c r="AJ920" s="529"/>
      <c r="AK920" s="529"/>
      <c r="AL920" s="529"/>
      <c r="AM920" s="533" t="s">
        <v>5670</v>
      </c>
      <c r="AN920" s="533">
        <v>20304.0</v>
      </c>
      <c r="AO920" s="529"/>
      <c r="AP920" s="529"/>
      <c r="AQ920" s="529"/>
      <c r="AR920" s="529"/>
    </row>
    <row r="921" ht="12.75" customHeight="1">
      <c r="A921" s="529"/>
      <c r="B921" s="529"/>
      <c r="C921" s="529"/>
      <c r="D921" s="529"/>
      <c r="E921" s="533" t="s">
        <v>1102</v>
      </c>
      <c r="F921" s="533" t="s">
        <v>5671</v>
      </c>
      <c r="G921" s="529"/>
      <c r="H921" s="529"/>
      <c r="I921" s="529"/>
      <c r="J921" s="529"/>
      <c r="K921" s="529"/>
      <c r="L921" s="529"/>
      <c r="M921" s="529"/>
      <c r="N921" s="529"/>
      <c r="O921" s="529"/>
      <c r="P921" s="529"/>
      <c r="Q921" s="529"/>
      <c r="R921" s="529"/>
      <c r="S921" s="529"/>
      <c r="T921" s="529"/>
      <c r="U921" s="529"/>
      <c r="V921" s="529"/>
      <c r="W921" s="529"/>
      <c r="X921" s="529"/>
      <c r="Y921" s="529"/>
      <c r="Z921" s="529"/>
      <c r="AA921" s="529"/>
      <c r="AB921" s="529"/>
      <c r="AC921" s="529"/>
      <c r="AD921" s="529"/>
      <c r="AE921" s="529"/>
      <c r="AF921" s="529"/>
      <c r="AG921" s="529"/>
      <c r="AH921" s="529"/>
      <c r="AI921" s="529"/>
      <c r="AJ921" s="529"/>
      <c r="AK921" s="529"/>
      <c r="AL921" s="529"/>
      <c r="AM921" s="533" t="s">
        <v>5672</v>
      </c>
      <c r="AN921" s="533">
        <v>20305.0</v>
      </c>
      <c r="AO921" s="529"/>
      <c r="AP921" s="529"/>
      <c r="AQ921" s="529"/>
      <c r="AR921" s="529"/>
    </row>
    <row r="922" ht="12.75" customHeight="1">
      <c r="A922" s="529"/>
      <c r="B922" s="529"/>
      <c r="C922" s="529"/>
      <c r="D922" s="529"/>
      <c r="E922" s="533" t="s">
        <v>5673</v>
      </c>
      <c r="F922" s="533" t="s">
        <v>5674</v>
      </c>
      <c r="G922" s="529"/>
      <c r="H922" s="529"/>
      <c r="I922" s="529"/>
      <c r="J922" s="529"/>
      <c r="K922" s="529"/>
      <c r="L922" s="529"/>
      <c r="M922" s="529"/>
      <c r="N922" s="529"/>
      <c r="O922" s="529"/>
      <c r="P922" s="529"/>
      <c r="Q922" s="529"/>
      <c r="R922" s="529"/>
      <c r="S922" s="529"/>
      <c r="T922" s="529"/>
      <c r="U922" s="529"/>
      <c r="V922" s="529"/>
      <c r="W922" s="529"/>
      <c r="X922" s="529"/>
      <c r="Y922" s="529"/>
      <c r="Z922" s="529"/>
      <c r="AA922" s="529"/>
      <c r="AB922" s="529"/>
      <c r="AC922" s="529"/>
      <c r="AD922" s="529"/>
      <c r="AE922" s="529"/>
      <c r="AF922" s="529"/>
      <c r="AG922" s="529"/>
      <c r="AH922" s="529"/>
      <c r="AI922" s="529"/>
      <c r="AJ922" s="529"/>
      <c r="AK922" s="529"/>
      <c r="AL922" s="529"/>
      <c r="AM922" s="533" t="s">
        <v>5675</v>
      </c>
      <c r="AN922" s="533">
        <v>20306.0</v>
      </c>
      <c r="AO922" s="529"/>
      <c r="AP922" s="529"/>
      <c r="AQ922" s="529"/>
      <c r="AR922" s="529"/>
    </row>
    <row r="923" ht="12.75" customHeight="1">
      <c r="A923" s="529"/>
      <c r="B923" s="529"/>
      <c r="C923" s="529"/>
      <c r="D923" s="529"/>
      <c r="E923" s="533" t="s">
        <v>5676</v>
      </c>
      <c r="F923" s="533" t="s">
        <v>5677</v>
      </c>
      <c r="G923" s="529"/>
      <c r="H923" s="529"/>
      <c r="I923" s="529"/>
      <c r="J923" s="529"/>
      <c r="K923" s="529"/>
      <c r="L923" s="529"/>
      <c r="M923" s="529"/>
      <c r="N923" s="529"/>
      <c r="O923" s="529"/>
      <c r="P923" s="529"/>
      <c r="Q923" s="529"/>
      <c r="R923" s="529"/>
      <c r="S923" s="529"/>
      <c r="T923" s="529"/>
      <c r="U923" s="529"/>
      <c r="V923" s="529"/>
      <c r="W923" s="529"/>
      <c r="X923" s="529"/>
      <c r="Y923" s="529"/>
      <c r="Z923" s="529"/>
      <c r="AA923" s="529"/>
      <c r="AB923" s="529"/>
      <c r="AC923" s="529"/>
      <c r="AD923" s="529"/>
      <c r="AE923" s="529"/>
      <c r="AF923" s="529"/>
      <c r="AG923" s="529"/>
      <c r="AH923" s="529"/>
      <c r="AI923" s="529"/>
      <c r="AJ923" s="529"/>
      <c r="AK923" s="529"/>
      <c r="AL923" s="529"/>
      <c r="AM923" s="533" t="s">
        <v>5678</v>
      </c>
      <c r="AN923" s="533">
        <v>20307.0</v>
      </c>
      <c r="AO923" s="529"/>
      <c r="AP923" s="529"/>
      <c r="AQ923" s="529"/>
      <c r="AR923" s="529"/>
    </row>
    <row r="924" ht="12.75" customHeight="1">
      <c r="A924" s="529"/>
      <c r="B924" s="529"/>
      <c r="C924" s="529"/>
      <c r="D924" s="529"/>
      <c r="E924" s="533" t="s">
        <v>1182</v>
      </c>
      <c r="F924" s="533" t="s">
        <v>5679</v>
      </c>
      <c r="G924" s="529"/>
      <c r="H924" s="529"/>
      <c r="I924" s="529"/>
      <c r="J924" s="529"/>
      <c r="K924" s="529"/>
      <c r="L924" s="529"/>
      <c r="M924" s="529"/>
      <c r="N924" s="529"/>
      <c r="O924" s="529"/>
      <c r="P924" s="529"/>
      <c r="Q924" s="529"/>
      <c r="R924" s="529"/>
      <c r="S924" s="529"/>
      <c r="T924" s="529"/>
      <c r="U924" s="529"/>
      <c r="V924" s="529"/>
      <c r="W924" s="529"/>
      <c r="X924" s="529"/>
      <c r="Y924" s="529"/>
      <c r="Z924" s="529"/>
      <c r="AA924" s="529"/>
      <c r="AB924" s="529"/>
      <c r="AC924" s="529"/>
      <c r="AD924" s="529"/>
      <c r="AE924" s="529"/>
      <c r="AF924" s="529"/>
      <c r="AG924" s="529"/>
      <c r="AH924" s="529"/>
      <c r="AI924" s="529"/>
      <c r="AJ924" s="529"/>
      <c r="AK924" s="529"/>
      <c r="AL924" s="529"/>
      <c r="AM924" s="533" t="s">
        <v>5680</v>
      </c>
      <c r="AN924" s="533">
        <v>20309.0</v>
      </c>
      <c r="AO924" s="529"/>
      <c r="AP924" s="529"/>
      <c r="AQ924" s="529"/>
      <c r="AR924" s="529"/>
    </row>
    <row r="925" ht="12.75" customHeight="1">
      <c r="A925" s="529"/>
      <c r="B925" s="529"/>
      <c r="C925" s="529"/>
      <c r="D925" s="529"/>
      <c r="E925" s="533" t="s">
        <v>1259</v>
      </c>
      <c r="F925" s="533" t="s">
        <v>5681</v>
      </c>
      <c r="G925" s="529"/>
      <c r="H925" s="529"/>
      <c r="I925" s="529"/>
      <c r="J925" s="529"/>
      <c r="K925" s="529"/>
      <c r="L925" s="529"/>
      <c r="M925" s="529"/>
      <c r="N925" s="529"/>
      <c r="O925" s="529"/>
      <c r="P925" s="529"/>
      <c r="Q925" s="529"/>
      <c r="R925" s="529"/>
      <c r="S925" s="529"/>
      <c r="T925" s="529"/>
      <c r="U925" s="529"/>
      <c r="V925" s="529"/>
      <c r="W925" s="529"/>
      <c r="X925" s="529"/>
      <c r="Y925" s="529"/>
      <c r="Z925" s="529"/>
      <c r="AA925" s="529"/>
      <c r="AB925" s="529"/>
      <c r="AC925" s="529"/>
      <c r="AD925" s="529"/>
      <c r="AE925" s="529"/>
      <c r="AF925" s="529"/>
      <c r="AG925" s="529"/>
      <c r="AH925" s="529"/>
      <c r="AI925" s="529"/>
      <c r="AJ925" s="529"/>
      <c r="AK925" s="529"/>
      <c r="AL925" s="529"/>
      <c r="AM925" s="533" t="s">
        <v>5682</v>
      </c>
      <c r="AN925" s="533">
        <v>20321.0</v>
      </c>
      <c r="AO925" s="529"/>
      <c r="AP925" s="529"/>
      <c r="AQ925" s="529"/>
      <c r="AR925" s="529"/>
    </row>
    <row r="926" ht="12.75" customHeight="1">
      <c r="A926" s="529"/>
      <c r="B926" s="529"/>
      <c r="C926" s="529"/>
      <c r="D926" s="529"/>
      <c r="E926" s="533" t="s">
        <v>1332</v>
      </c>
      <c r="F926" s="533" t="s">
        <v>5683</v>
      </c>
      <c r="G926" s="529"/>
      <c r="H926" s="529"/>
      <c r="I926" s="529"/>
      <c r="J926" s="529"/>
      <c r="K926" s="529"/>
      <c r="L926" s="529"/>
      <c r="M926" s="529"/>
      <c r="N926" s="529"/>
      <c r="O926" s="529"/>
      <c r="P926" s="529"/>
      <c r="Q926" s="529"/>
      <c r="R926" s="529"/>
      <c r="S926" s="529"/>
      <c r="T926" s="529"/>
      <c r="U926" s="529"/>
      <c r="V926" s="529"/>
      <c r="W926" s="529"/>
      <c r="X926" s="529"/>
      <c r="Y926" s="529"/>
      <c r="Z926" s="529"/>
      <c r="AA926" s="529"/>
      <c r="AB926" s="529"/>
      <c r="AC926" s="529"/>
      <c r="AD926" s="529"/>
      <c r="AE926" s="529"/>
      <c r="AF926" s="529"/>
      <c r="AG926" s="529"/>
      <c r="AH926" s="529"/>
      <c r="AI926" s="529"/>
      <c r="AJ926" s="529"/>
      <c r="AK926" s="529"/>
      <c r="AL926" s="529"/>
      <c r="AM926" s="533" t="s">
        <v>5684</v>
      </c>
      <c r="AN926" s="533">
        <v>20323.0</v>
      </c>
      <c r="AO926" s="529"/>
      <c r="AP926" s="529"/>
      <c r="AQ926" s="529"/>
      <c r="AR926" s="529"/>
    </row>
    <row r="927" ht="12.75" customHeight="1">
      <c r="A927" s="529"/>
      <c r="B927" s="529"/>
      <c r="C927" s="529"/>
      <c r="D927" s="529"/>
      <c r="E927" s="533" t="s">
        <v>1404</v>
      </c>
      <c r="F927" s="533" t="s">
        <v>5685</v>
      </c>
      <c r="G927" s="529"/>
      <c r="H927" s="529"/>
      <c r="I927" s="529"/>
      <c r="J927" s="529"/>
      <c r="K927" s="529"/>
      <c r="L927" s="529"/>
      <c r="M927" s="529"/>
      <c r="N927" s="529"/>
      <c r="O927" s="529"/>
      <c r="P927" s="529"/>
      <c r="Q927" s="529"/>
      <c r="R927" s="529"/>
      <c r="S927" s="529"/>
      <c r="T927" s="529"/>
      <c r="U927" s="529"/>
      <c r="V927" s="529"/>
      <c r="W927" s="529"/>
      <c r="X927" s="529"/>
      <c r="Y927" s="529"/>
      <c r="Z927" s="529"/>
      <c r="AA927" s="529"/>
      <c r="AB927" s="529"/>
      <c r="AC927" s="529"/>
      <c r="AD927" s="529"/>
      <c r="AE927" s="529"/>
      <c r="AF927" s="529"/>
      <c r="AG927" s="529"/>
      <c r="AH927" s="529"/>
      <c r="AI927" s="529"/>
      <c r="AJ927" s="529"/>
      <c r="AK927" s="529"/>
      <c r="AL927" s="529"/>
      <c r="AM927" s="533" t="s">
        <v>5686</v>
      </c>
      <c r="AN927" s="533">
        <v>20324.0</v>
      </c>
      <c r="AO927" s="529"/>
      <c r="AP927" s="529"/>
      <c r="AQ927" s="529"/>
      <c r="AR927" s="529"/>
    </row>
    <row r="928" ht="12.75" customHeight="1">
      <c r="A928" s="529"/>
      <c r="B928" s="529"/>
      <c r="C928" s="529"/>
      <c r="D928" s="529"/>
      <c r="E928" s="533" t="s">
        <v>1476</v>
      </c>
      <c r="F928" s="533" t="s">
        <v>5687</v>
      </c>
      <c r="G928" s="529"/>
      <c r="H928" s="529"/>
      <c r="I928" s="529"/>
      <c r="J928" s="529"/>
      <c r="K928" s="529"/>
      <c r="L928" s="529"/>
      <c r="M928" s="529"/>
      <c r="N928" s="529"/>
      <c r="O928" s="529"/>
      <c r="P928" s="529"/>
      <c r="Q928" s="529"/>
      <c r="R928" s="529"/>
      <c r="S928" s="529"/>
      <c r="T928" s="529"/>
      <c r="U928" s="529"/>
      <c r="V928" s="529"/>
      <c r="W928" s="529"/>
      <c r="X928" s="529"/>
      <c r="Y928" s="529"/>
      <c r="Z928" s="529"/>
      <c r="AA928" s="529"/>
      <c r="AB928" s="529"/>
      <c r="AC928" s="529"/>
      <c r="AD928" s="529"/>
      <c r="AE928" s="529"/>
      <c r="AF928" s="529"/>
      <c r="AG928" s="529"/>
      <c r="AH928" s="529"/>
      <c r="AI928" s="529"/>
      <c r="AJ928" s="529"/>
      <c r="AK928" s="529"/>
      <c r="AL928" s="529"/>
      <c r="AM928" s="533" t="s">
        <v>5688</v>
      </c>
      <c r="AN928" s="533">
        <v>20349.0</v>
      </c>
      <c r="AO928" s="529"/>
      <c r="AP928" s="529"/>
      <c r="AQ928" s="529"/>
      <c r="AR928" s="529"/>
    </row>
    <row r="929" ht="12.75" customHeight="1">
      <c r="A929" s="529"/>
      <c r="B929" s="529"/>
      <c r="C929" s="529"/>
      <c r="D929" s="529"/>
      <c r="E929" s="533" t="s">
        <v>1542</v>
      </c>
      <c r="F929" s="533" t="s">
        <v>5689</v>
      </c>
      <c r="G929" s="529"/>
      <c r="H929" s="529"/>
      <c r="I929" s="529"/>
      <c r="J929" s="529"/>
      <c r="K929" s="529"/>
      <c r="L929" s="529"/>
      <c r="M929" s="529"/>
      <c r="N929" s="529"/>
      <c r="O929" s="529"/>
      <c r="P929" s="529"/>
      <c r="Q929" s="529"/>
      <c r="R929" s="529"/>
      <c r="S929" s="529"/>
      <c r="T929" s="529"/>
      <c r="U929" s="529"/>
      <c r="V929" s="529"/>
      <c r="W929" s="529"/>
      <c r="X929" s="529"/>
      <c r="Y929" s="529"/>
      <c r="Z929" s="529"/>
      <c r="AA929" s="529"/>
      <c r="AB929" s="529"/>
      <c r="AC929" s="529"/>
      <c r="AD929" s="529"/>
      <c r="AE929" s="529"/>
      <c r="AF929" s="529"/>
      <c r="AG929" s="529"/>
      <c r="AH929" s="529"/>
      <c r="AI929" s="529"/>
      <c r="AJ929" s="529"/>
      <c r="AK929" s="529"/>
      <c r="AL929" s="529"/>
      <c r="AM929" s="533" t="s">
        <v>5690</v>
      </c>
      <c r="AN929" s="533">
        <v>20350.0</v>
      </c>
      <c r="AO929" s="529"/>
      <c r="AP929" s="529"/>
      <c r="AQ929" s="529"/>
      <c r="AR929" s="529"/>
    </row>
    <row r="930" ht="12.75" customHeight="1">
      <c r="A930" s="529"/>
      <c r="B930" s="529"/>
      <c r="C930" s="529"/>
      <c r="D930" s="529"/>
      <c r="E930" s="533" t="s">
        <v>1608</v>
      </c>
      <c r="F930" s="533" t="s">
        <v>5691</v>
      </c>
      <c r="G930" s="529"/>
      <c r="H930" s="529"/>
      <c r="I930" s="529"/>
      <c r="J930" s="529"/>
      <c r="K930" s="529"/>
      <c r="L930" s="529"/>
      <c r="M930" s="529"/>
      <c r="N930" s="529"/>
      <c r="O930" s="529"/>
      <c r="P930" s="529"/>
      <c r="Q930" s="529"/>
      <c r="R930" s="529"/>
      <c r="S930" s="529"/>
      <c r="T930" s="529"/>
      <c r="U930" s="529"/>
      <c r="V930" s="529"/>
      <c r="W930" s="529"/>
      <c r="X930" s="529"/>
      <c r="Y930" s="529"/>
      <c r="Z930" s="529"/>
      <c r="AA930" s="529"/>
      <c r="AB930" s="529"/>
      <c r="AC930" s="529"/>
      <c r="AD930" s="529"/>
      <c r="AE930" s="529"/>
      <c r="AF930" s="529"/>
      <c r="AG930" s="529"/>
      <c r="AH930" s="529"/>
      <c r="AI930" s="529"/>
      <c r="AJ930" s="529"/>
      <c r="AK930" s="529"/>
      <c r="AL930" s="529"/>
      <c r="AM930" s="533" t="s">
        <v>5692</v>
      </c>
      <c r="AN930" s="533">
        <v>20361.0</v>
      </c>
      <c r="AO930" s="529"/>
      <c r="AP930" s="529"/>
      <c r="AQ930" s="529"/>
      <c r="AR930" s="529"/>
    </row>
    <row r="931" ht="12.75" customHeight="1">
      <c r="A931" s="529"/>
      <c r="B931" s="529"/>
      <c r="C931" s="529"/>
      <c r="D931" s="529"/>
      <c r="E931" s="533" t="s">
        <v>5693</v>
      </c>
      <c r="F931" s="533" t="s">
        <v>5694</v>
      </c>
      <c r="G931" s="529"/>
      <c r="H931" s="529"/>
      <c r="I931" s="529"/>
      <c r="J931" s="529"/>
      <c r="K931" s="529"/>
      <c r="L931" s="529"/>
      <c r="M931" s="529"/>
      <c r="N931" s="529"/>
      <c r="O931" s="529"/>
      <c r="P931" s="529"/>
      <c r="Q931" s="529"/>
      <c r="R931" s="529"/>
      <c r="S931" s="529"/>
      <c r="T931" s="529"/>
      <c r="U931" s="529"/>
      <c r="V931" s="529"/>
      <c r="W931" s="529"/>
      <c r="X931" s="529"/>
      <c r="Y931" s="529"/>
      <c r="Z931" s="529"/>
      <c r="AA931" s="529"/>
      <c r="AB931" s="529"/>
      <c r="AC931" s="529"/>
      <c r="AD931" s="529"/>
      <c r="AE931" s="529"/>
      <c r="AF931" s="529"/>
      <c r="AG931" s="529"/>
      <c r="AH931" s="529"/>
      <c r="AI931" s="529"/>
      <c r="AJ931" s="529"/>
      <c r="AK931" s="529"/>
      <c r="AL931" s="529"/>
      <c r="AM931" s="533" t="s">
        <v>5695</v>
      </c>
      <c r="AN931" s="533">
        <v>20362.0</v>
      </c>
      <c r="AO931" s="529"/>
      <c r="AP931" s="529"/>
      <c r="AQ931" s="529"/>
      <c r="AR931" s="529"/>
    </row>
    <row r="932" ht="12.75" customHeight="1">
      <c r="A932" s="529"/>
      <c r="B932" s="529"/>
      <c r="C932" s="529"/>
      <c r="D932" s="529"/>
      <c r="E932" s="533" t="s">
        <v>1671</v>
      </c>
      <c r="F932" s="533" t="s">
        <v>5696</v>
      </c>
      <c r="G932" s="529"/>
      <c r="H932" s="529"/>
      <c r="I932" s="529"/>
      <c r="J932" s="529"/>
      <c r="K932" s="529"/>
      <c r="L932" s="529"/>
      <c r="M932" s="529"/>
      <c r="N932" s="529"/>
      <c r="O932" s="529"/>
      <c r="P932" s="529"/>
      <c r="Q932" s="529"/>
      <c r="R932" s="529"/>
      <c r="S932" s="529"/>
      <c r="T932" s="529"/>
      <c r="U932" s="529"/>
      <c r="V932" s="529"/>
      <c r="W932" s="529"/>
      <c r="X932" s="529"/>
      <c r="Y932" s="529"/>
      <c r="Z932" s="529"/>
      <c r="AA932" s="529"/>
      <c r="AB932" s="529"/>
      <c r="AC932" s="529"/>
      <c r="AD932" s="529"/>
      <c r="AE932" s="529"/>
      <c r="AF932" s="529"/>
      <c r="AG932" s="529"/>
      <c r="AH932" s="529"/>
      <c r="AI932" s="529"/>
      <c r="AJ932" s="529"/>
      <c r="AK932" s="529"/>
      <c r="AL932" s="529"/>
      <c r="AM932" s="533" t="s">
        <v>5697</v>
      </c>
      <c r="AN932" s="533">
        <v>20363.0</v>
      </c>
      <c r="AO932" s="529"/>
      <c r="AP932" s="529"/>
      <c r="AQ932" s="529"/>
      <c r="AR932" s="529"/>
    </row>
    <row r="933" ht="12.75" customHeight="1">
      <c r="A933" s="529"/>
      <c r="B933" s="529"/>
      <c r="C933" s="529"/>
      <c r="D933" s="529"/>
      <c r="E933" s="533" t="s">
        <v>1732</v>
      </c>
      <c r="F933" s="533" t="s">
        <v>5698</v>
      </c>
      <c r="G933" s="529"/>
      <c r="H933" s="529"/>
      <c r="I933" s="529"/>
      <c r="J933" s="529"/>
      <c r="K933" s="529"/>
      <c r="L933" s="529"/>
      <c r="M933" s="529"/>
      <c r="N933" s="529"/>
      <c r="O933" s="529"/>
      <c r="P933" s="529"/>
      <c r="Q933" s="529"/>
      <c r="R933" s="529"/>
      <c r="S933" s="529"/>
      <c r="T933" s="529"/>
      <c r="U933" s="529"/>
      <c r="V933" s="529"/>
      <c r="W933" s="529"/>
      <c r="X933" s="529"/>
      <c r="Y933" s="529"/>
      <c r="Z933" s="529"/>
      <c r="AA933" s="529"/>
      <c r="AB933" s="529"/>
      <c r="AC933" s="529"/>
      <c r="AD933" s="529"/>
      <c r="AE933" s="529"/>
      <c r="AF933" s="529"/>
      <c r="AG933" s="529"/>
      <c r="AH933" s="529"/>
      <c r="AI933" s="529"/>
      <c r="AJ933" s="529"/>
      <c r="AK933" s="529"/>
      <c r="AL933" s="529"/>
      <c r="AM933" s="533" t="s">
        <v>5699</v>
      </c>
      <c r="AN933" s="533">
        <v>20382.0</v>
      </c>
      <c r="AO933" s="529"/>
      <c r="AP933" s="529"/>
      <c r="AQ933" s="529"/>
      <c r="AR933" s="529"/>
    </row>
    <row r="934" ht="12.75" customHeight="1">
      <c r="A934" s="529"/>
      <c r="B934" s="529"/>
      <c r="C934" s="529"/>
      <c r="D934" s="529"/>
      <c r="E934" s="533" t="s">
        <v>1794</v>
      </c>
      <c r="F934" s="533" t="s">
        <v>5700</v>
      </c>
      <c r="G934" s="529"/>
      <c r="H934" s="529"/>
      <c r="I934" s="529"/>
      <c r="J934" s="529"/>
      <c r="K934" s="529"/>
      <c r="L934" s="529"/>
      <c r="M934" s="529"/>
      <c r="N934" s="529"/>
      <c r="O934" s="529"/>
      <c r="P934" s="529"/>
      <c r="Q934" s="529"/>
      <c r="R934" s="529"/>
      <c r="S934" s="529"/>
      <c r="T934" s="529"/>
      <c r="U934" s="529"/>
      <c r="V934" s="529"/>
      <c r="W934" s="529"/>
      <c r="X934" s="529"/>
      <c r="Y934" s="529"/>
      <c r="Z934" s="529"/>
      <c r="AA934" s="529"/>
      <c r="AB934" s="529"/>
      <c r="AC934" s="529"/>
      <c r="AD934" s="529"/>
      <c r="AE934" s="529"/>
      <c r="AF934" s="529"/>
      <c r="AG934" s="529"/>
      <c r="AH934" s="529"/>
      <c r="AI934" s="529"/>
      <c r="AJ934" s="529"/>
      <c r="AK934" s="529"/>
      <c r="AL934" s="529"/>
      <c r="AM934" s="533" t="s">
        <v>5701</v>
      </c>
      <c r="AN934" s="533">
        <v>20383.0</v>
      </c>
      <c r="AO934" s="529"/>
      <c r="AP934" s="529"/>
      <c r="AQ934" s="529"/>
      <c r="AR934" s="529"/>
    </row>
    <row r="935" ht="12.75" customHeight="1">
      <c r="A935" s="529"/>
      <c r="B935" s="529"/>
      <c r="C935" s="529"/>
      <c r="D935" s="529"/>
      <c r="E935" s="533" t="s">
        <v>1856</v>
      </c>
      <c r="F935" s="533" t="s">
        <v>5702</v>
      </c>
      <c r="G935" s="529"/>
      <c r="H935" s="529"/>
      <c r="I935" s="529"/>
      <c r="J935" s="529"/>
      <c r="K935" s="529"/>
      <c r="L935" s="529"/>
      <c r="M935" s="529"/>
      <c r="N935" s="529"/>
      <c r="O935" s="529"/>
      <c r="P935" s="529"/>
      <c r="Q935" s="529"/>
      <c r="R935" s="529"/>
      <c r="S935" s="529"/>
      <c r="T935" s="529"/>
      <c r="U935" s="529"/>
      <c r="V935" s="529"/>
      <c r="W935" s="529"/>
      <c r="X935" s="529"/>
      <c r="Y935" s="529"/>
      <c r="Z935" s="529"/>
      <c r="AA935" s="529"/>
      <c r="AB935" s="529"/>
      <c r="AC935" s="529"/>
      <c r="AD935" s="529"/>
      <c r="AE935" s="529"/>
      <c r="AF935" s="529"/>
      <c r="AG935" s="529"/>
      <c r="AH935" s="529"/>
      <c r="AI935" s="529"/>
      <c r="AJ935" s="529"/>
      <c r="AK935" s="529"/>
      <c r="AL935" s="529"/>
      <c r="AM935" s="533" t="s">
        <v>5703</v>
      </c>
      <c r="AN935" s="533">
        <v>20384.0</v>
      </c>
      <c r="AO935" s="529"/>
      <c r="AP935" s="529"/>
      <c r="AQ935" s="529"/>
      <c r="AR935" s="529"/>
    </row>
    <row r="936" ht="12.75" customHeight="1">
      <c r="A936" s="529"/>
      <c r="B936" s="529"/>
      <c r="C936" s="529"/>
      <c r="D936" s="529"/>
      <c r="E936" s="533" t="s">
        <v>1917</v>
      </c>
      <c r="F936" s="533" t="s">
        <v>5704</v>
      </c>
      <c r="G936" s="529"/>
      <c r="H936" s="529"/>
      <c r="I936" s="529"/>
      <c r="J936" s="529"/>
      <c r="K936" s="529"/>
      <c r="L936" s="529"/>
      <c r="M936" s="529"/>
      <c r="N936" s="529"/>
      <c r="O936" s="529"/>
      <c r="P936" s="529"/>
      <c r="Q936" s="529"/>
      <c r="R936" s="529"/>
      <c r="S936" s="529"/>
      <c r="T936" s="529"/>
      <c r="U936" s="529"/>
      <c r="V936" s="529"/>
      <c r="W936" s="529"/>
      <c r="X936" s="529"/>
      <c r="Y936" s="529"/>
      <c r="Z936" s="529"/>
      <c r="AA936" s="529"/>
      <c r="AB936" s="529"/>
      <c r="AC936" s="529"/>
      <c r="AD936" s="529"/>
      <c r="AE936" s="529"/>
      <c r="AF936" s="529"/>
      <c r="AG936" s="529"/>
      <c r="AH936" s="529"/>
      <c r="AI936" s="529"/>
      <c r="AJ936" s="529"/>
      <c r="AK936" s="529"/>
      <c r="AL936" s="529"/>
      <c r="AM936" s="533" t="s">
        <v>5705</v>
      </c>
      <c r="AN936" s="533">
        <v>20385.0</v>
      </c>
      <c r="AO936" s="529"/>
      <c r="AP936" s="529"/>
      <c r="AQ936" s="529"/>
      <c r="AR936" s="529"/>
    </row>
    <row r="937" ht="12.75" customHeight="1">
      <c r="A937" s="529"/>
      <c r="B937" s="529"/>
      <c r="C937" s="529"/>
      <c r="D937" s="529"/>
      <c r="E937" s="533" t="s">
        <v>1978</v>
      </c>
      <c r="F937" s="533" t="s">
        <v>5706</v>
      </c>
      <c r="G937" s="529"/>
      <c r="H937" s="529"/>
      <c r="I937" s="529"/>
      <c r="J937" s="529"/>
      <c r="K937" s="529"/>
      <c r="L937" s="529"/>
      <c r="M937" s="529"/>
      <c r="N937" s="529"/>
      <c r="O937" s="529"/>
      <c r="P937" s="529"/>
      <c r="Q937" s="529"/>
      <c r="R937" s="529"/>
      <c r="S937" s="529"/>
      <c r="T937" s="529"/>
      <c r="U937" s="529"/>
      <c r="V937" s="529"/>
      <c r="W937" s="529"/>
      <c r="X937" s="529"/>
      <c r="Y937" s="529"/>
      <c r="Z937" s="529"/>
      <c r="AA937" s="529"/>
      <c r="AB937" s="529"/>
      <c r="AC937" s="529"/>
      <c r="AD937" s="529"/>
      <c r="AE937" s="529"/>
      <c r="AF937" s="529"/>
      <c r="AG937" s="529"/>
      <c r="AH937" s="529"/>
      <c r="AI937" s="529"/>
      <c r="AJ937" s="529"/>
      <c r="AK937" s="529"/>
      <c r="AL937" s="529"/>
      <c r="AM937" s="533" t="s">
        <v>5707</v>
      </c>
      <c r="AN937" s="533">
        <v>20386.0</v>
      </c>
      <c r="AO937" s="529"/>
      <c r="AP937" s="529"/>
      <c r="AQ937" s="529"/>
      <c r="AR937" s="529"/>
    </row>
    <row r="938" ht="12.75" customHeight="1">
      <c r="A938" s="529"/>
      <c r="B938" s="529"/>
      <c r="C938" s="529"/>
      <c r="D938" s="529"/>
      <c r="E938" s="533" t="s">
        <v>5708</v>
      </c>
      <c r="F938" s="533" t="s">
        <v>5709</v>
      </c>
      <c r="G938" s="529"/>
      <c r="H938" s="529"/>
      <c r="I938" s="529"/>
      <c r="J938" s="529"/>
      <c r="K938" s="529"/>
      <c r="L938" s="529"/>
      <c r="M938" s="529"/>
      <c r="N938" s="529"/>
      <c r="O938" s="529"/>
      <c r="P938" s="529"/>
      <c r="Q938" s="529"/>
      <c r="R938" s="529"/>
      <c r="S938" s="529"/>
      <c r="T938" s="529"/>
      <c r="U938" s="529"/>
      <c r="V938" s="529"/>
      <c r="W938" s="529"/>
      <c r="X938" s="529"/>
      <c r="Y938" s="529"/>
      <c r="Z938" s="529"/>
      <c r="AA938" s="529"/>
      <c r="AB938" s="529"/>
      <c r="AC938" s="529"/>
      <c r="AD938" s="529"/>
      <c r="AE938" s="529"/>
      <c r="AF938" s="529"/>
      <c r="AG938" s="529"/>
      <c r="AH938" s="529"/>
      <c r="AI938" s="529"/>
      <c r="AJ938" s="529"/>
      <c r="AK938" s="529"/>
      <c r="AL938" s="529"/>
      <c r="AM938" s="533" t="s">
        <v>5710</v>
      </c>
      <c r="AN938" s="533">
        <v>20388.0</v>
      </c>
      <c r="AO938" s="529"/>
      <c r="AP938" s="529"/>
      <c r="AQ938" s="529"/>
      <c r="AR938" s="529"/>
    </row>
    <row r="939" ht="12.75" customHeight="1">
      <c r="A939" s="529"/>
      <c r="B939" s="529"/>
      <c r="C939" s="529"/>
      <c r="D939" s="529"/>
      <c r="E939" s="533" t="s">
        <v>2038</v>
      </c>
      <c r="F939" s="533" t="s">
        <v>5711</v>
      </c>
      <c r="G939" s="529"/>
      <c r="H939" s="529"/>
      <c r="I939" s="529"/>
      <c r="J939" s="529"/>
      <c r="K939" s="529"/>
      <c r="L939" s="529"/>
      <c r="M939" s="529"/>
      <c r="N939" s="529"/>
      <c r="O939" s="529"/>
      <c r="P939" s="529"/>
      <c r="Q939" s="529"/>
      <c r="R939" s="529"/>
      <c r="S939" s="529"/>
      <c r="T939" s="529"/>
      <c r="U939" s="529"/>
      <c r="V939" s="529"/>
      <c r="W939" s="529"/>
      <c r="X939" s="529"/>
      <c r="Y939" s="529"/>
      <c r="Z939" s="529"/>
      <c r="AA939" s="529"/>
      <c r="AB939" s="529"/>
      <c r="AC939" s="529"/>
      <c r="AD939" s="529"/>
      <c r="AE939" s="529"/>
      <c r="AF939" s="529"/>
      <c r="AG939" s="529"/>
      <c r="AH939" s="529"/>
      <c r="AI939" s="529"/>
      <c r="AJ939" s="529"/>
      <c r="AK939" s="529"/>
      <c r="AL939" s="529"/>
      <c r="AM939" s="533" t="s">
        <v>5712</v>
      </c>
      <c r="AN939" s="533">
        <v>20402.0</v>
      </c>
      <c r="AO939" s="529"/>
      <c r="AP939" s="529"/>
      <c r="AQ939" s="529"/>
      <c r="AR939" s="529"/>
    </row>
    <row r="940" ht="12.75" customHeight="1">
      <c r="A940" s="529"/>
      <c r="B940" s="529"/>
      <c r="C940" s="529"/>
      <c r="D940" s="529"/>
      <c r="E940" s="533" t="s">
        <v>2096</v>
      </c>
      <c r="F940" s="533" t="s">
        <v>5713</v>
      </c>
      <c r="G940" s="529"/>
      <c r="H940" s="529"/>
      <c r="I940" s="529"/>
      <c r="J940" s="529"/>
      <c r="K940" s="529"/>
      <c r="L940" s="529"/>
      <c r="M940" s="529"/>
      <c r="N940" s="529"/>
      <c r="O940" s="529"/>
      <c r="P940" s="529"/>
      <c r="Q940" s="529"/>
      <c r="R940" s="529"/>
      <c r="S940" s="529"/>
      <c r="T940" s="529"/>
      <c r="U940" s="529"/>
      <c r="V940" s="529"/>
      <c r="W940" s="529"/>
      <c r="X940" s="529"/>
      <c r="Y940" s="529"/>
      <c r="Z940" s="529"/>
      <c r="AA940" s="529"/>
      <c r="AB940" s="529"/>
      <c r="AC940" s="529"/>
      <c r="AD940" s="529"/>
      <c r="AE940" s="529"/>
      <c r="AF940" s="529"/>
      <c r="AG940" s="529"/>
      <c r="AH940" s="529"/>
      <c r="AI940" s="529"/>
      <c r="AJ940" s="529"/>
      <c r="AK940" s="529"/>
      <c r="AL940" s="529"/>
      <c r="AM940" s="533" t="s">
        <v>5714</v>
      </c>
      <c r="AN940" s="533">
        <v>20403.0</v>
      </c>
      <c r="AO940" s="529"/>
      <c r="AP940" s="529"/>
      <c r="AQ940" s="529"/>
      <c r="AR940" s="529"/>
    </row>
    <row r="941" ht="12.75" customHeight="1">
      <c r="A941" s="529"/>
      <c r="B941" s="529"/>
      <c r="C941" s="529"/>
      <c r="D941" s="529"/>
      <c r="E941" s="533" t="s">
        <v>2151</v>
      </c>
      <c r="F941" s="533" t="s">
        <v>5715</v>
      </c>
      <c r="G941" s="529"/>
      <c r="H941" s="529"/>
      <c r="I941" s="529"/>
      <c r="J941" s="529"/>
      <c r="K941" s="529"/>
      <c r="L941" s="529"/>
      <c r="M941" s="529"/>
      <c r="N941" s="529"/>
      <c r="O941" s="529"/>
      <c r="P941" s="529"/>
      <c r="Q941" s="529"/>
      <c r="R941" s="529"/>
      <c r="S941" s="529"/>
      <c r="T941" s="529"/>
      <c r="U941" s="529"/>
      <c r="V941" s="529"/>
      <c r="W941" s="529"/>
      <c r="X941" s="529"/>
      <c r="Y941" s="529"/>
      <c r="Z941" s="529"/>
      <c r="AA941" s="529"/>
      <c r="AB941" s="529"/>
      <c r="AC941" s="529"/>
      <c r="AD941" s="529"/>
      <c r="AE941" s="529"/>
      <c r="AF941" s="529"/>
      <c r="AG941" s="529"/>
      <c r="AH941" s="529"/>
      <c r="AI941" s="529"/>
      <c r="AJ941" s="529"/>
      <c r="AK941" s="529"/>
      <c r="AL941" s="529"/>
      <c r="AM941" s="533" t="s">
        <v>5716</v>
      </c>
      <c r="AN941" s="533">
        <v>20404.0</v>
      </c>
      <c r="AO941" s="529"/>
      <c r="AP941" s="529"/>
      <c r="AQ941" s="529"/>
      <c r="AR941" s="529"/>
    </row>
    <row r="942" ht="12.75" customHeight="1">
      <c r="A942" s="529"/>
      <c r="B942" s="529"/>
      <c r="C942" s="529"/>
      <c r="D942" s="529"/>
      <c r="E942" s="533" t="s">
        <v>2201</v>
      </c>
      <c r="F942" s="533" t="s">
        <v>5717</v>
      </c>
      <c r="G942" s="529"/>
      <c r="H942" s="529"/>
      <c r="I942" s="529"/>
      <c r="J942" s="529"/>
      <c r="K942" s="529"/>
      <c r="L942" s="529"/>
      <c r="M942" s="529"/>
      <c r="N942" s="529"/>
      <c r="O942" s="529"/>
      <c r="P942" s="529"/>
      <c r="Q942" s="529"/>
      <c r="R942" s="529"/>
      <c r="S942" s="529"/>
      <c r="T942" s="529"/>
      <c r="U942" s="529"/>
      <c r="V942" s="529"/>
      <c r="W942" s="529"/>
      <c r="X942" s="529"/>
      <c r="Y942" s="529"/>
      <c r="Z942" s="529"/>
      <c r="AA942" s="529"/>
      <c r="AB942" s="529"/>
      <c r="AC942" s="529"/>
      <c r="AD942" s="529"/>
      <c r="AE942" s="529"/>
      <c r="AF942" s="529"/>
      <c r="AG942" s="529"/>
      <c r="AH942" s="529"/>
      <c r="AI942" s="529"/>
      <c r="AJ942" s="529"/>
      <c r="AK942" s="529"/>
      <c r="AL942" s="529"/>
      <c r="AM942" s="533" t="s">
        <v>5718</v>
      </c>
      <c r="AN942" s="533">
        <v>20407.0</v>
      </c>
      <c r="AO942" s="529"/>
      <c r="AP942" s="529"/>
      <c r="AQ942" s="529"/>
      <c r="AR942" s="529"/>
    </row>
    <row r="943" ht="12.75" customHeight="1">
      <c r="A943" s="529"/>
      <c r="B943" s="529"/>
      <c r="C943" s="529"/>
      <c r="D943" s="529"/>
      <c r="E943" s="533" t="s">
        <v>2250</v>
      </c>
      <c r="F943" s="533" t="s">
        <v>5719</v>
      </c>
      <c r="G943" s="529"/>
      <c r="H943" s="529"/>
      <c r="I943" s="529"/>
      <c r="J943" s="529"/>
      <c r="K943" s="529"/>
      <c r="L943" s="529"/>
      <c r="M943" s="529"/>
      <c r="N943" s="529"/>
      <c r="O943" s="529"/>
      <c r="P943" s="529"/>
      <c r="Q943" s="529"/>
      <c r="R943" s="529"/>
      <c r="S943" s="529"/>
      <c r="T943" s="529"/>
      <c r="U943" s="529"/>
      <c r="V943" s="529"/>
      <c r="W943" s="529"/>
      <c r="X943" s="529"/>
      <c r="Y943" s="529"/>
      <c r="Z943" s="529"/>
      <c r="AA943" s="529"/>
      <c r="AB943" s="529"/>
      <c r="AC943" s="529"/>
      <c r="AD943" s="529"/>
      <c r="AE943" s="529"/>
      <c r="AF943" s="529"/>
      <c r="AG943" s="529"/>
      <c r="AH943" s="529"/>
      <c r="AI943" s="529"/>
      <c r="AJ943" s="529"/>
      <c r="AK943" s="529"/>
      <c r="AL943" s="529"/>
      <c r="AM943" s="533" t="s">
        <v>5720</v>
      </c>
      <c r="AN943" s="533">
        <v>20409.0</v>
      </c>
      <c r="AO943" s="529"/>
      <c r="AP943" s="529"/>
      <c r="AQ943" s="529"/>
      <c r="AR943" s="529"/>
    </row>
    <row r="944" ht="12.75" customHeight="1">
      <c r="A944" s="529"/>
      <c r="B944" s="529"/>
      <c r="C944" s="529"/>
      <c r="D944" s="529"/>
      <c r="E944" s="533" t="s">
        <v>5721</v>
      </c>
      <c r="F944" s="533" t="s">
        <v>5722</v>
      </c>
      <c r="G944" s="529"/>
      <c r="H944" s="529"/>
      <c r="I944" s="529"/>
      <c r="J944" s="529"/>
      <c r="K944" s="529"/>
      <c r="L944" s="529"/>
      <c r="M944" s="529"/>
      <c r="N944" s="529"/>
      <c r="O944" s="529"/>
      <c r="P944" s="529"/>
      <c r="Q944" s="529"/>
      <c r="R944" s="529"/>
      <c r="S944" s="529"/>
      <c r="T944" s="529"/>
      <c r="U944" s="529"/>
      <c r="V944" s="529"/>
      <c r="W944" s="529"/>
      <c r="X944" s="529"/>
      <c r="Y944" s="529"/>
      <c r="Z944" s="529"/>
      <c r="AA944" s="529"/>
      <c r="AB944" s="529"/>
      <c r="AC944" s="529"/>
      <c r="AD944" s="529"/>
      <c r="AE944" s="529"/>
      <c r="AF944" s="529"/>
      <c r="AG944" s="529"/>
      <c r="AH944" s="529"/>
      <c r="AI944" s="529"/>
      <c r="AJ944" s="529"/>
      <c r="AK944" s="529"/>
      <c r="AL944" s="529"/>
      <c r="AM944" s="533" t="s">
        <v>5723</v>
      </c>
      <c r="AN944" s="533">
        <v>20410.0</v>
      </c>
      <c r="AO944" s="529"/>
      <c r="AP944" s="529"/>
      <c r="AQ944" s="529"/>
      <c r="AR944" s="529"/>
    </row>
    <row r="945" ht="12.75" customHeight="1">
      <c r="A945" s="529"/>
      <c r="B945" s="529"/>
      <c r="C945" s="529"/>
      <c r="D945" s="529"/>
      <c r="E945" s="533" t="s">
        <v>2298</v>
      </c>
      <c r="F945" s="533" t="s">
        <v>5724</v>
      </c>
      <c r="G945" s="529"/>
      <c r="H945" s="529"/>
      <c r="I945" s="529"/>
      <c r="J945" s="529"/>
      <c r="K945" s="529"/>
      <c r="L945" s="529"/>
      <c r="M945" s="529"/>
      <c r="N945" s="529"/>
      <c r="O945" s="529"/>
      <c r="P945" s="529"/>
      <c r="Q945" s="529"/>
      <c r="R945" s="529"/>
      <c r="S945" s="529"/>
      <c r="T945" s="529"/>
      <c r="U945" s="529"/>
      <c r="V945" s="529"/>
      <c r="W945" s="529"/>
      <c r="X945" s="529"/>
      <c r="Y945" s="529"/>
      <c r="Z945" s="529"/>
      <c r="AA945" s="529"/>
      <c r="AB945" s="529"/>
      <c r="AC945" s="529"/>
      <c r="AD945" s="529"/>
      <c r="AE945" s="529"/>
      <c r="AF945" s="529"/>
      <c r="AG945" s="529"/>
      <c r="AH945" s="529"/>
      <c r="AI945" s="529"/>
      <c r="AJ945" s="529"/>
      <c r="AK945" s="529"/>
      <c r="AL945" s="529"/>
      <c r="AM945" s="533" t="s">
        <v>5725</v>
      </c>
      <c r="AN945" s="533">
        <v>20411.0</v>
      </c>
      <c r="AO945" s="529"/>
      <c r="AP945" s="529"/>
      <c r="AQ945" s="529"/>
      <c r="AR945" s="529"/>
    </row>
    <row r="946" ht="12.75" customHeight="1">
      <c r="A946" s="529"/>
      <c r="B946" s="529"/>
      <c r="C946" s="529"/>
      <c r="D946" s="529"/>
      <c r="E946" s="533" t="s">
        <v>2345</v>
      </c>
      <c r="F946" s="533" t="s">
        <v>5726</v>
      </c>
      <c r="G946" s="529"/>
      <c r="H946" s="529"/>
      <c r="I946" s="529"/>
      <c r="J946" s="529"/>
      <c r="K946" s="529"/>
      <c r="L946" s="529"/>
      <c r="M946" s="529"/>
      <c r="N946" s="529"/>
      <c r="O946" s="529"/>
      <c r="P946" s="529"/>
      <c r="Q946" s="529"/>
      <c r="R946" s="529"/>
      <c r="S946" s="529"/>
      <c r="T946" s="529"/>
      <c r="U946" s="529"/>
      <c r="V946" s="529"/>
      <c r="W946" s="529"/>
      <c r="X946" s="529"/>
      <c r="Y946" s="529"/>
      <c r="Z946" s="529"/>
      <c r="AA946" s="529"/>
      <c r="AB946" s="529"/>
      <c r="AC946" s="529"/>
      <c r="AD946" s="529"/>
      <c r="AE946" s="529"/>
      <c r="AF946" s="529"/>
      <c r="AG946" s="529"/>
      <c r="AH946" s="529"/>
      <c r="AI946" s="529"/>
      <c r="AJ946" s="529"/>
      <c r="AK946" s="529"/>
      <c r="AL946" s="529"/>
      <c r="AM946" s="533" t="s">
        <v>5727</v>
      </c>
      <c r="AN946" s="533">
        <v>20412.0</v>
      </c>
      <c r="AO946" s="529"/>
      <c r="AP946" s="529"/>
      <c r="AQ946" s="529"/>
      <c r="AR946" s="529"/>
    </row>
    <row r="947" ht="12.75" customHeight="1">
      <c r="A947" s="529"/>
      <c r="B947" s="529"/>
      <c r="C947" s="529"/>
      <c r="D947" s="529"/>
      <c r="E947" s="533" t="s">
        <v>2391</v>
      </c>
      <c r="F947" s="533" t="s">
        <v>5728</v>
      </c>
      <c r="G947" s="529"/>
      <c r="H947" s="529"/>
      <c r="I947" s="529"/>
      <c r="J947" s="529"/>
      <c r="K947" s="529"/>
      <c r="L947" s="529"/>
      <c r="M947" s="529"/>
      <c r="N947" s="529"/>
      <c r="O947" s="529"/>
      <c r="P947" s="529"/>
      <c r="Q947" s="529"/>
      <c r="R947" s="529"/>
      <c r="S947" s="529"/>
      <c r="T947" s="529"/>
      <c r="U947" s="529"/>
      <c r="V947" s="529"/>
      <c r="W947" s="529"/>
      <c r="X947" s="529"/>
      <c r="Y947" s="529"/>
      <c r="Z947" s="529"/>
      <c r="AA947" s="529"/>
      <c r="AB947" s="529"/>
      <c r="AC947" s="529"/>
      <c r="AD947" s="529"/>
      <c r="AE947" s="529"/>
      <c r="AF947" s="529"/>
      <c r="AG947" s="529"/>
      <c r="AH947" s="529"/>
      <c r="AI947" s="529"/>
      <c r="AJ947" s="529"/>
      <c r="AK947" s="529"/>
      <c r="AL947" s="529"/>
      <c r="AM947" s="533" t="s">
        <v>5729</v>
      </c>
      <c r="AN947" s="533">
        <v>20413.0</v>
      </c>
      <c r="AO947" s="529"/>
      <c r="AP947" s="529"/>
      <c r="AQ947" s="529"/>
      <c r="AR947" s="529"/>
    </row>
    <row r="948" ht="12.75" customHeight="1">
      <c r="A948" s="529"/>
      <c r="B948" s="529"/>
      <c r="C948" s="529"/>
      <c r="D948" s="529"/>
      <c r="E948" s="533" t="s">
        <v>2435</v>
      </c>
      <c r="F948" s="533" t="s">
        <v>5730</v>
      </c>
      <c r="G948" s="529"/>
      <c r="H948" s="529"/>
      <c r="I948" s="529"/>
      <c r="J948" s="529"/>
      <c r="K948" s="529"/>
      <c r="L948" s="529"/>
      <c r="M948" s="529"/>
      <c r="N948" s="529"/>
      <c r="O948" s="529"/>
      <c r="P948" s="529"/>
      <c r="Q948" s="529"/>
      <c r="R948" s="529"/>
      <c r="S948" s="529"/>
      <c r="T948" s="529"/>
      <c r="U948" s="529"/>
      <c r="V948" s="529"/>
      <c r="W948" s="529"/>
      <c r="X948" s="529"/>
      <c r="Y948" s="529"/>
      <c r="Z948" s="529"/>
      <c r="AA948" s="529"/>
      <c r="AB948" s="529"/>
      <c r="AC948" s="529"/>
      <c r="AD948" s="529"/>
      <c r="AE948" s="529"/>
      <c r="AF948" s="529"/>
      <c r="AG948" s="529"/>
      <c r="AH948" s="529"/>
      <c r="AI948" s="529"/>
      <c r="AJ948" s="529"/>
      <c r="AK948" s="529"/>
      <c r="AL948" s="529"/>
      <c r="AM948" s="533" t="s">
        <v>5731</v>
      </c>
      <c r="AN948" s="533">
        <v>20414.0</v>
      </c>
      <c r="AO948" s="529"/>
      <c r="AP948" s="529"/>
      <c r="AQ948" s="529"/>
      <c r="AR948" s="529"/>
    </row>
    <row r="949" ht="12.75" customHeight="1">
      <c r="A949" s="529"/>
      <c r="B949" s="529"/>
      <c r="C949" s="529"/>
      <c r="D949" s="529"/>
      <c r="E949" s="533" t="s">
        <v>2475</v>
      </c>
      <c r="F949" s="533" t="s">
        <v>5732</v>
      </c>
      <c r="G949" s="529"/>
      <c r="H949" s="529"/>
      <c r="I949" s="529"/>
      <c r="J949" s="529"/>
      <c r="K949" s="529"/>
      <c r="L949" s="529"/>
      <c r="M949" s="529"/>
      <c r="N949" s="529"/>
      <c r="O949" s="529"/>
      <c r="P949" s="529"/>
      <c r="Q949" s="529"/>
      <c r="R949" s="529"/>
      <c r="S949" s="529"/>
      <c r="T949" s="529"/>
      <c r="U949" s="529"/>
      <c r="V949" s="529"/>
      <c r="W949" s="529"/>
      <c r="X949" s="529"/>
      <c r="Y949" s="529"/>
      <c r="Z949" s="529"/>
      <c r="AA949" s="529"/>
      <c r="AB949" s="529"/>
      <c r="AC949" s="529"/>
      <c r="AD949" s="529"/>
      <c r="AE949" s="529"/>
      <c r="AF949" s="529"/>
      <c r="AG949" s="529"/>
      <c r="AH949" s="529"/>
      <c r="AI949" s="529"/>
      <c r="AJ949" s="529"/>
      <c r="AK949" s="529"/>
      <c r="AL949" s="529"/>
      <c r="AM949" s="533" t="s">
        <v>5733</v>
      </c>
      <c r="AN949" s="533">
        <v>20415.0</v>
      </c>
      <c r="AO949" s="529"/>
      <c r="AP949" s="529"/>
      <c r="AQ949" s="529"/>
      <c r="AR949" s="529"/>
    </row>
    <row r="950" ht="12.75" customHeight="1">
      <c r="A950" s="529"/>
      <c r="B950" s="529"/>
      <c r="C950" s="529"/>
      <c r="D950" s="529"/>
      <c r="E950" s="533" t="s">
        <v>2513</v>
      </c>
      <c r="F950" s="533" t="s">
        <v>5734</v>
      </c>
      <c r="G950" s="529"/>
      <c r="H950" s="529"/>
      <c r="I950" s="529"/>
      <c r="J950" s="529"/>
      <c r="K950" s="529"/>
      <c r="L950" s="529"/>
      <c r="M950" s="529"/>
      <c r="N950" s="529"/>
      <c r="O950" s="529"/>
      <c r="P950" s="529"/>
      <c r="Q950" s="529"/>
      <c r="R950" s="529"/>
      <c r="S950" s="529"/>
      <c r="T950" s="529"/>
      <c r="U950" s="529"/>
      <c r="V950" s="529"/>
      <c r="W950" s="529"/>
      <c r="X950" s="529"/>
      <c r="Y950" s="529"/>
      <c r="Z950" s="529"/>
      <c r="AA950" s="529"/>
      <c r="AB950" s="529"/>
      <c r="AC950" s="529"/>
      <c r="AD950" s="529"/>
      <c r="AE950" s="529"/>
      <c r="AF950" s="529"/>
      <c r="AG950" s="529"/>
      <c r="AH950" s="529"/>
      <c r="AI950" s="529"/>
      <c r="AJ950" s="529"/>
      <c r="AK950" s="529"/>
      <c r="AL950" s="529"/>
      <c r="AM950" s="533" t="s">
        <v>5735</v>
      </c>
      <c r="AN950" s="533">
        <v>20416.0</v>
      </c>
      <c r="AO950" s="529"/>
      <c r="AP950" s="529"/>
      <c r="AQ950" s="529"/>
      <c r="AR950" s="529"/>
    </row>
    <row r="951" ht="12.75" customHeight="1">
      <c r="A951" s="529"/>
      <c r="B951" s="529"/>
      <c r="C951" s="529"/>
      <c r="D951" s="529"/>
      <c r="E951" s="533" t="s">
        <v>2549</v>
      </c>
      <c r="F951" s="533" t="s">
        <v>5736</v>
      </c>
      <c r="G951" s="529"/>
      <c r="H951" s="529"/>
      <c r="I951" s="529"/>
      <c r="J951" s="529"/>
      <c r="K951" s="529"/>
      <c r="L951" s="529"/>
      <c r="M951" s="529"/>
      <c r="N951" s="529"/>
      <c r="O951" s="529"/>
      <c r="P951" s="529"/>
      <c r="Q951" s="529"/>
      <c r="R951" s="529"/>
      <c r="S951" s="529"/>
      <c r="T951" s="529"/>
      <c r="U951" s="529"/>
      <c r="V951" s="529"/>
      <c r="W951" s="529"/>
      <c r="X951" s="529"/>
      <c r="Y951" s="529"/>
      <c r="Z951" s="529"/>
      <c r="AA951" s="529"/>
      <c r="AB951" s="529"/>
      <c r="AC951" s="529"/>
      <c r="AD951" s="529"/>
      <c r="AE951" s="529"/>
      <c r="AF951" s="529"/>
      <c r="AG951" s="529"/>
      <c r="AH951" s="529"/>
      <c r="AI951" s="529"/>
      <c r="AJ951" s="529"/>
      <c r="AK951" s="529"/>
      <c r="AL951" s="529"/>
      <c r="AM951" s="533" t="s">
        <v>5737</v>
      </c>
      <c r="AN951" s="533">
        <v>20417.0</v>
      </c>
      <c r="AO951" s="529"/>
      <c r="AP951" s="529"/>
      <c r="AQ951" s="529"/>
      <c r="AR951" s="529"/>
    </row>
    <row r="952" ht="12.75" customHeight="1">
      <c r="A952" s="529"/>
      <c r="B952" s="529"/>
      <c r="C952" s="529"/>
      <c r="D952" s="529"/>
      <c r="E952" s="533" t="s">
        <v>2584</v>
      </c>
      <c r="F952" s="533" t="s">
        <v>5738</v>
      </c>
      <c r="G952" s="529"/>
      <c r="H952" s="529"/>
      <c r="I952" s="529"/>
      <c r="J952" s="529"/>
      <c r="K952" s="529"/>
      <c r="L952" s="529"/>
      <c r="M952" s="529"/>
      <c r="N952" s="529"/>
      <c r="O952" s="529"/>
      <c r="P952" s="529"/>
      <c r="Q952" s="529"/>
      <c r="R952" s="529"/>
      <c r="S952" s="529"/>
      <c r="T952" s="529"/>
      <c r="U952" s="529"/>
      <c r="V952" s="529"/>
      <c r="W952" s="529"/>
      <c r="X952" s="529"/>
      <c r="Y952" s="529"/>
      <c r="Z952" s="529"/>
      <c r="AA952" s="529"/>
      <c r="AB952" s="529"/>
      <c r="AC952" s="529"/>
      <c r="AD952" s="529"/>
      <c r="AE952" s="529"/>
      <c r="AF952" s="529"/>
      <c r="AG952" s="529"/>
      <c r="AH952" s="529"/>
      <c r="AI952" s="529"/>
      <c r="AJ952" s="529"/>
      <c r="AK952" s="529"/>
      <c r="AL952" s="529"/>
      <c r="AM952" s="533" t="s">
        <v>5739</v>
      </c>
      <c r="AN952" s="533">
        <v>20422.0</v>
      </c>
      <c r="AO952" s="529"/>
      <c r="AP952" s="529"/>
      <c r="AQ952" s="529"/>
      <c r="AR952" s="529"/>
    </row>
    <row r="953" ht="12.75" customHeight="1">
      <c r="A953" s="529"/>
      <c r="B953" s="529"/>
      <c r="C953" s="529"/>
      <c r="D953" s="529"/>
      <c r="E953" s="533" t="s">
        <v>2619</v>
      </c>
      <c r="F953" s="533" t="s">
        <v>5740</v>
      </c>
      <c r="G953" s="529"/>
      <c r="H953" s="529"/>
      <c r="I953" s="529"/>
      <c r="J953" s="529"/>
      <c r="K953" s="529"/>
      <c r="L953" s="529"/>
      <c r="M953" s="529"/>
      <c r="N953" s="529"/>
      <c r="O953" s="529"/>
      <c r="P953" s="529"/>
      <c r="Q953" s="529"/>
      <c r="R953" s="529"/>
      <c r="S953" s="529"/>
      <c r="T953" s="529"/>
      <c r="U953" s="529"/>
      <c r="V953" s="529"/>
      <c r="W953" s="529"/>
      <c r="X953" s="529"/>
      <c r="Y953" s="529"/>
      <c r="Z953" s="529"/>
      <c r="AA953" s="529"/>
      <c r="AB953" s="529"/>
      <c r="AC953" s="529"/>
      <c r="AD953" s="529"/>
      <c r="AE953" s="529"/>
      <c r="AF953" s="529"/>
      <c r="AG953" s="529"/>
      <c r="AH953" s="529"/>
      <c r="AI953" s="529"/>
      <c r="AJ953" s="529"/>
      <c r="AK953" s="529"/>
      <c r="AL953" s="529"/>
      <c r="AM953" s="533" t="s">
        <v>5741</v>
      </c>
      <c r="AN953" s="533">
        <v>20423.0</v>
      </c>
      <c r="AO953" s="529"/>
      <c r="AP953" s="529"/>
      <c r="AQ953" s="529"/>
      <c r="AR953" s="529"/>
    </row>
    <row r="954" ht="12.75" customHeight="1">
      <c r="A954" s="529"/>
      <c r="B954" s="529"/>
      <c r="C954" s="529"/>
      <c r="D954" s="529"/>
      <c r="E954" s="533" t="s">
        <v>5742</v>
      </c>
      <c r="F954" s="533" t="s">
        <v>5743</v>
      </c>
      <c r="G954" s="529"/>
      <c r="H954" s="529"/>
      <c r="I954" s="529"/>
      <c r="J954" s="529"/>
      <c r="K954" s="529"/>
      <c r="L954" s="529"/>
      <c r="M954" s="529"/>
      <c r="N954" s="529"/>
      <c r="O954" s="529"/>
      <c r="P954" s="529"/>
      <c r="Q954" s="529"/>
      <c r="R954" s="529"/>
      <c r="S954" s="529"/>
      <c r="T954" s="529"/>
      <c r="U954" s="529"/>
      <c r="V954" s="529"/>
      <c r="W954" s="529"/>
      <c r="X954" s="529"/>
      <c r="Y954" s="529"/>
      <c r="Z954" s="529"/>
      <c r="AA954" s="529"/>
      <c r="AB954" s="529"/>
      <c r="AC954" s="529"/>
      <c r="AD954" s="529"/>
      <c r="AE954" s="529"/>
      <c r="AF954" s="529"/>
      <c r="AG954" s="529"/>
      <c r="AH954" s="529"/>
      <c r="AI954" s="529"/>
      <c r="AJ954" s="529"/>
      <c r="AK954" s="529"/>
      <c r="AL954" s="529"/>
      <c r="AM954" s="533" t="s">
        <v>5744</v>
      </c>
      <c r="AN954" s="533">
        <v>20425.0</v>
      </c>
      <c r="AO954" s="529"/>
      <c r="AP954" s="529"/>
      <c r="AQ954" s="529"/>
      <c r="AR954" s="529"/>
    </row>
    <row r="955" ht="12.75" customHeight="1">
      <c r="A955" s="529"/>
      <c r="B955" s="529"/>
      <c r="C955" s="529"/>
      <c r="D955" s="529"/>
      <c r="E955" s="533" t="s">
        <v>2651</v>
      </c>
      <c r="F955" s="533" t="s">
        <v>5745</v>
      </c>
      <c r="G955" s="529"/>
      <c r="H955" s="529"/>
      <c r="I955" s="529"/>
      <c r="J955" s="529"/>
      <c r="K955" s="529"/>
      <c r="L955" s="529"/>
      <c r="M955" s="529"/>
      <c r="N955" s="529"/>
      <c r="O955" s="529"/>
      <c r="P955" s="529"/>
      <c r="Q955" s="529"/>
      <c r="R955" s="529"/>
      <c r="S955" s="529"/>
      <c r="T955" s="529"/>
      <c r="U955" s="529"/>
      <c r="V955" s="529"/>
      <c r="W955" s="529"/>
      <c r="X955" s="529"/>
      <c r="Y955" s="529"/>
      <c r="Z955" s="529"/>
      <c r="AA955" s="529"/>
      <c r="AB955" s="529"/>
      <c r="AC955" s="529"/>
      <c r="AD955" s="529"/>
      <c r="AE955" s="529"/>
      <c r="AF955" s="529"/>
      <c r="AG955" s="529"/>
      <c r="AH955" s="529"/>
      <c r="AI955" s="529"/>
      <c r="AJ955" s="529"/>
      <c r="AK955" s="529"/>
      <c r="AL955" s="529"/>
      <c r="AM955" s="533" t="s">
        <v>5746</v>
      </c>
      <c r="AN955" s="533">
        <v>20429.0</v>
      </c>
      <c r="AO955" s="529"/>
      <c r="AP955" s="529"/>
      <c r="AQ955" s="529"/>
      <c r="AR955" s="529"/>
    </row>
    <row r="956" ht="12.75" customHeight="1">
      <c r="A956" s="529"/>
      <c r="B956" s="529"/>
      <c r="C956" s="529"/>
      <c r="D956" s="529"/>
      <c r="E956" s="533" t="s">
        <v>2683</v>
      </c>
      <c r="F956" s="533" t="s">
        <v>5747</v>
      </c>
      <c r="G956" s="529"/>
      <c r="H956" s="529"/>
      <c r="I956" s="529"/>
      <c r="J956" s="529"/>
      <c r="K956" s="529"/>
      <c r="L956" s="529"/>
      <c r="M956" s="529"/>
      <c r="N956" s="529"/>
      <c r="O956" s="529"/>
      <c r="P956" s="529"/>
      <c r="Q956" s="529"/>
      <c r="R956" s="529"/>
      <c r="S956" s="529"/>
      <c r="T956" s="529"/>
      <c r="U956" s="529"/>
      <c r="V956" s="529"/>
      <c r="W956" s="529"/>
      <c r="X956" s="529"/>
      <c r="Y956" s="529"/>
      <c r="Z956" s="529"/>
      <c r="AA956" s="529"/>
      <c r="AB956" s="529"/>
      <c r="AC956" s="529"/>
      <c r="AD956" s="529"/>
      <c r="AE956" s="529"/>
      <c r="AF956" s="529"/>
      <c r="AG956" s="529"/>
      <c r="AH956" s="529"/>
      <c r="AI956" s="529"/>
      <c r="AJ956" s="529"/>
      <c r="AK956" s="529"/>
      <c r="AL956" s="529"/>
      <c r="AM956" s="533" t="s">
        <v>5748</v>
      </c>
      <c r="AN956" s="533">
        <v>20430.0</v>
      </c>
      <c r="AO956" s="529"/>
      <c r="AP956" s="529"/>
      <c r="AQ956" s="529"/>
      <c r="AR956" s="529"/>
    </row>
    <row r="957" ht="12.75" customHeight="1">
      <c r="A957" s="529"/>
      <c r="B957" s="529"/>
      <c r="C957" s="529"/>
      <c r="D957" s="529"/>
      <c r="E957" s="533" t="s">
        <v>2715</v>
      </c>
      <c r="F957" s="533" t="s">
        <v>5749</v>
      </c>
      <c r="G957" s="529"/>
      <c r="H957" s="529"/>
      <c r="I957" s="529"/>
      <c r="J957" s="529"/>
      <c r="K957" s="529"/>
      <c r="L957" s="529"/>
      <c r="M957" s="529"/>
      <c r="N957" s="529"/>
      <c r="O957" s="529"/>
      <c r="P957" s="529"/>
      <c r="Q957" s="529"/>
      <c r="R957" s="529"/>
      <c r="S957" s="529"/>
      <c r="T957" s="529"/>
      <c r="U957" s="529"/>
      <c r="V957" s="529"/>
      <c r="W957" s="529"/>
      <c r="X957" s="529"/>
      <c r="Y957" s="529"/>
      <c r="Z957" s="529"/>
      <c r="AA957" s="529"/>
      <c r="AB957" s="529"/>
      <c r="AC957" s="529"/>
      <c r="AD957" s="529"/>
      <c r="AE957" s="529"/>
      <c r="AF957" s="529"/>
      <c r="AG957" s="529"/>
      <c r="AH957" s="529"/>
      <c r="AI957" s="529"/>
      <c r="AJ957" s="529"/>
      <c r="AK957" s="529"/>
      <c r="AL957" s="529"/>
      <c r="AM957" s="533" t="s">
        <v>5750</v>
      </c>
      <c r="AN957" s="533">
        <v>20432.0</v>
      </c>
      <c r="AO957" s="529"/>
      <c r="AP957" s="529"/>
      <c r="AQ957" s="529"/>
      <c r="AR957" s="529"/>
    </row>
    <row r="958" ht="12.75" customHeight="1">
      <c r="A958" s="529"/>
      <c r="B958" s="529"/>
      <c r="C958" s="529"/>
      <c r="D958" s="529"/>
      <c r="E958" s="533" t="s">
        <v>2745</v>
      </c>
      <c r="F958" s="533" t="s">
        <v>5751</v>
      </c>
      <c r="G958" s="529"/>
      <c r="H958" s="529"/>
      <c r="I958" s="529"/>
      <c r="J958" s="529"/>
      <c r="K958" s="529"/>
      <c r="L958" s="529"/>
      <c r="M958" s="529"/>
      <c r="N958" s="529"/>
      <c r="O958" s="529"/>
      <c r="P958" s="529"/>
      <c r="Q958" s="529"/>
      <c r="R958" s="529"/>
      <c r="S958" s="529"/>
      <c r="T958" s="529"/>
      <c r="U958" s="529"/>
      <c r="V958" s="529"/>
      <c r="W958" s="529"/>
      <c r="X958" s="529"/>
      <c r="Y958" s="529"/>
      <c r="Z958" s="529"/>
      <c r="AA958" s="529"/>
      <c r="AB958" s="529"/>
      <c r="AC958" s="529"/>
      <c r="AD958" s="529"/>
      <c r="AE958" s="529"/>
      <c r="AF958" s="529"/>
      <c r="AG958" s="529"/>
      <c r="AH958" s="529"/>
      <c r="AI958" s="529"/>
      <c r="AJ958" s="529"/>
      <c r="AK958" s="529"/>
      <c r="AL958" s="529"/>
      <c r="AM958" s="533" t="s">
        <v>5752</v>
      </c>
      <c r="AN958" s="533">
        <v>20446.0</v>
      </c>
      <c r="AO958" s="529"/>
      <c r="AP958" s="529"/>
      <c r="AQ958" s="529"/>
      <c r="AR958" s="529"/>
    </row>
    <row r="959" ht="12.75" customHeight="1">
      <c r="A959" s="529"/>
      <c r="B959" s="529"/>
      <c r="C959" s="529"/>
      <c r="D959" s="529"/>
      <c r="E959" s="533" t="s">
        <v>5753</v>
      </c>
      <c r="F959" s="533" t="s">
        <v>5754</v>
      </c>
      <c r="G959" s="529"/>
      <c r="H959" s="529"/>
      <c r="I959" s="529"/>
      <c r="J959" s="529"/>
      <c r="K959" s="529"/>
      <c r="L959" s="529"/>
      <c r="M959" s="529"/>
      <c r="N959" s="529"/>
      <c r="O959" s="529"/>
      <c r="P959" s="529"/>
      <c r="Q959" s="529"/>
      <c r="R959" s="529"/>
      <c r="S959" s="529"/>
      <c r="T959" s="529"/>
      <c r="U959" s="529"/>
      <c r="V959" s="529"/>
      <c r="W959" s="529"/>
      <c r="X959" s="529"/>
      <c r="Y959" s="529"/>
      <c r="Z959" s="529"/>
      <c r="AA959" s="529"/>
      <c r="AB959" s="529"/>
      <c r="AC959" s="529"/>
      <c r="AD959" s="529"/>
      <c r="AE959" s="529"/>
      <c r="AF959" s="529"/>
      <c r="AG959" s="529"/>
      <c r="AH959" s="529"/>
      <c r="AI959" s="529"/>
      <c r="AJ959" s="529"/>
      <c r="AK959" s="529"/>
      <c r="AL959" s="529"/>
      <c r="AM959" s="533" t="s">
        <v>5755</v>
      </c>
      <c r="AN959" s="533">
        <v>20448.0</v>
      </c>
      <c r="AO959" s="529"/>
      <c r="AP959" s="529"/>
      <c r="AQ959" s="529"/>
      <c r="AR959" s="529"/>
    </row>
    <row r="960" ht="12.75" customHeight="1">
      <c r="A960" s="529"/>
      <c r="B960" s="529"/>
      <c r="C960" s="529"/>
      <c r="D960" s="529"/>
      <c r="E960" s="533" t="s">
        <v>2794</v>
      </c>
      <c r="F960" s="533" t="s">
        <v>5756</v>
      </c>
      <c r="G960" s="529"/>
      <c r="H960" s="529"/>
      <c r="I960" s="529"/>
      <c r="J960" s="529"/>
      <c r="K960" s="529"/>
      <c r="L960" s="529"/>
      <c r="M960" s="529"/>
      <c r="N960" s="529"/>
      <c r="O960" s="529"/>
      <c r="P960" s="529"/>
      <c r="Q960" s="529"/>
      <c r="R960" s="529"/>
      <c r="S960" s="529"/>
      <c r="T960" s="529"/>
      <c r="U960" s="529"/>
      <c r="V960" s="529"/>
      <c r="W960" s="529"/>
      <c r="X960" s="529"/>
      <c r="Y960" s="529"/>
      <c r="Z960" s="529"/>
      <c r="AA960" s="529"/>
      <c r="AB960" s="529"/>
      <c r="AC960" s="529"/>
      <c r="AD960" s="529"/>
      <c r="AE960" s="529"/>
      <c r="AF960" s="529"/>
      <c r="AG960" s="529"/>
      <c r="AH960" s="529"/>
      <c r="AI960" s="529"/>
      <c r="AJ960" s="529"/>
      <c r="AK960" s="529"/>
      <c r="AL960" s="529"/>
      <c r="AM960" s="533" t="s">
        <v>5757</v>
      </c>
      <c r="AN960" s="533">
        <v>20450.0</v>
      </c>
      <c r="AO960" s="529"/>
      <c r="AP960" s="529"/>
      <c r="AQ960" s="529"/>
      <c r="AR960" s="529"/>
    </row>
    <row r="961" ht="12.75" customHeight="1">
      <c r="A961" s="529"/>
      <c r="B961" s="529"/>
      <c r="C961" s="529"/>
      <c r="D961" s="529"/>
      <c r="E961" s="533" t="s">
        <v>2817</v>
      </c>
      <c r="F961" s="533" t="s">
        <v>5758</v>
      </c>
      <c r="G961" s="529"/>
      <c r="H961" s="529"/>
      <c r="I961" s="529"/>
      <c r="J961" s="529"/>
      <c r="K961" s="529"/>
      <c r="L961" s="529"/>
      <c r="M961" s="529"/>
      <c r="N961" s="529"/>
      <c r="O961" s="529"/>
      <c r="P961" s="529"/>
      <c r="Q961" s="529"/>
      <c r="R961" s="529"/>
      <c r="S961" s="529"/>
      <c r="T961" s="529"/>
      <c r="U961" s="529"/>
      <c r="V961" s="529"/>
      <c r="W961" s="529"/>
      <c r="X961" s="529"/>
      <c r="Y961" s="529"/>
      <c r="Z961" s="529"/>
      <c r="AA961" s="529"/>
      <c r="AB961" s="529"/>
      <c r="AC961" s="529"/>
      <c r="AD961" s="529"/>
      <c r="AE961" s="529"/>
      <c r="AF961" s="529"/>
      <c r="AG961" s="529"/>
      <c r="AH961" s="529"/>
      <c r="AI961" s="529"/>
      <c r="AJ961" s="529"/>
      <c r="AK961" s="529"/>
      <c r="AL961" s="529"/>
      <c r="AM961" s="533" t="s">
        <v>5759</v>
      </c>
      <c r="AN961" s="533">
        <v>20451.0</v>
      </c>
      <c r="AO961" s="529"/>
      <c r="AP961" s="529"/>
      <c r="AQ961" s="529"/>
      <c r="AR961" s="529"/>
    </row>
    <row r="962" ht="12.75" customHeight="1">
      <c r="A962" s="529"/>
      <c r="B962" s="529"/>
      <c r="C962" s="529"/>
      <c r="D962" s="529"/>
      <c r="E962" s="533" t="s">
        <v>5760</v>
      </c>
      <c r="F962" s="533" t="s">
        <v>5761</v>
      </c>
      <c r="G962" s="529"/>
      <c r="H962" s="529"/>
      <c r="I962" s="529"/>
      <c r="J962" s="529"/>
      <c r="K962" s="529"/>
      <c r="L962" s="529"/>
      <c r="M962" s="529"/>
      <c r="N962" s="529"/>
      <c r="O962" s="529"/>
      <c r="P962" s="529"/>
      <c r="Q962" s="529"/>
      <c r="R962" s="529"/>
      <c r="S962" s="529"/>
      <c r="T962" s="529"/>
      <c r="U962" s="529"/>
      <c r="V962" s="529"/>
      <c r="W962" s="529"/>
      <c r="X962" s="529"/>
      <c r="Y962" s="529"/>
      <c r="Z962" s="529"/>
      <c r="AA962" s="529"/>
      <c r="AB962" s="529"/>
      <c r="AC962" s="529"/>
      <c r="AD962" s="529"/>
      <c r="AE962" s="529"/>
      <c r="AF962" s="529"/>
      <c r="AG962" s="529"/>
      <c r="AH962" s="529"/>
      <c r="AI962" s="529"/>
      <c r="AJ962" s="529"/>
      <c r="AK962" s="529"/>
      <c r="AL962" s="529"/>
      <c r="AM962" s="533" t="s">
        <v>5762</v>
      </c>
      <c r="AN962" s="533">
        <v>20452.0</v>
      </c>
      <c r="AO962" s="529"/>
      <c r="AP962" s="529"/>
      <c r="AQ962" s="529"/>
      <c r="AR962" s="529"/>
    </row>
    <row r="963" ht="12.75" customHeight="1">
      <c r="A963" s="529"/>
      <c r="B963" s="529"/>
      <c r="C963" s="529"/>
      <c r="D963" s="529"/>
      <c r="E963" s="533" t="s">
        <v>2840</v>
      </c>
      <c r="F963" s="533" t="s">
        <v>5763</v>
      </c>
      <c r="G963" s="529"/>
      <c r="H963" s="529"/>
      <c r="I963" s="529"/>
      <c r="J963" s="529"/>
      <c r="K963" s="529"/>
      <c r="L963" s="529"/>
      <c r="M963" s="529"/>
      <c r="N963" s="529"/>
      <c r="O963" s="529"/>
      <c r="P963" s="529"/>
      <c r="Q963" s="529"/>
      <c r="R963" s="529"/>
      <c r="S963" s="529"/>
      <c r="T963" s="529"/>
      <c r="U963" s="529"/>
      <c r="V963" s="529"/>
      <c r="W963" s="529"/>
      <c r="X963" s="529"/>
      <c r="Y963" s="529"/>
      <c r="Z963" s="529"/>
      <c r="AA963" s="529"/>
      <c r="AB963" s="529"/>
      <c r="AC963" s="529"/>
      <c r="AD963" s="529"/>
      <c r="AE963" s="529"/>
      <c r="AF963" s="529"/>
      <c r="AG963" s="529"/>
      <c r="AH963" s="529"/>
      <c r="AI963" s="529"/>
      <c r="AJ963" s="529"/>
      <c r="AK963" s="529"/>
      <c r="AL963" s="529"/>
      <c r="AM963" s="533" t="s">
        <v>5764</v>
      </c>
      <c r="AN963" s="533">
        <v>20481.0</v>
      </c>
      <c r="AO963" s="529"/>
      <c r="AP963" s="529"/>
      <c r="AQ963" s="529"/>
      <c r="AR963" s="529"/>
    </row>
    <row r="964" ht="12.75" customHeight="1">
      <c r="A964" s="529"/>
      <c r="B964" s="529"/>
      <c r="C964" s="529"/>
      <c r="D964" s="529"/>
      <c r="E964" s="533" t="s">
        <v>2863</v>
      </c>
      <c r="F964" s="533" t="s">
        <v>5765</v>
      </c>
      <c r="G964" s="529"/>
      <c r="H964" s="529"/>
      <c r="I964" s="529"/>
      <c r="J964" s="529"/>
      <c r="K964" s="529"/>
      <c r="L964" s="529"/>
      <c r="M964" s="529"/>
      <c r="N964" s="529"/>
      <c r="O964" s="529"/>
      <c r="P964" s="529"/>
      <c r="Q964" s="529"/>
      <c r="R964" s="529"/>
      <c r="S964" s="529"/>
      <c r="T964" s="529"/>
      <c r="U964" s="529"/>
      <c r="V964" s="529"/>
      <c r="W964" s="529"/>
      <c r="X964" s="529"/>
      <c r="Y964" s="529"/>
      <c r="Z964" s="529"/>
      <c r="AA964" s="529"/>
      <c r="AB964" s="529"/>
      <c r="AC964" s="529"/>
      <c r="AD964" s="529"/>
      <c r="AE964" s="529"/>
      <c r="AF964" s="529"/>
      <c r="AG964" s="529"/>
      <c r="AH964" s="529"/>
      <c r="AI964" s="529"/>
      <c r="AJ964" s="529"/>
      <c r="AK964" s="529"/>
      <c r="AL964" s="529"/>
      <c r="AM964" s="533" t="s">
        <v>5766</v>
      </c>
      <c r="AN964" s="533">
        <v>20482.0</v>
      </c>
      <c r="AO964" s="529"/>
      <c r="AP964" s="529"/>
      <c r="AQ964" s="529"/>
      <c r="AR964" s="529"/>
    </row>
    <row r="965" ht="12.75" customHeight="1">
      <c r="A965" s="529"/>
      <c r="B965" s="529"/>
      <c r="C965" s="529"/>
      <c r="D965" s="529"/>
      <c r="E965" s="533" t="s">
        <v>2886</v>
      </c>
      <c r="F965" s="533" t="s">
        <v>5767</v>
      </c>
      <c r="G965" s="529"/>
      <c r="H965" s="529"/>
      <c r="I965" s="529"/>
      <c r="J965" s="529"/>
      <c r="K965" s="529"/>
      <c r="L965" s="529"/>
      <c r="M965" s="529"/>
      <c r="N965" s="529"/>
      <c r="O965" s="529"/>
      <c r="P965" s="529"/>
      <c r="Q965" s="529"/>
      <c r="R965" s="529"/>
      <c r="S965" s="529"/>
      <c r="T965" s="529"/>
      <c r="U965" s="529"/>
      <c r="V965" s="529"/>
      <c r="W965" s="529"/>
      <c r="X965" s="529"/>
      <c r="Y965" s="529"/>
      <c r="Z965" s="529"/>
      <c r="AA965" s="529"/>
      <c r="AB965" s="529"/>
      <c r="AC965" s="529"/>
      <c r="AD965" s="529"/>
      <c r="AE965" s="529"/>
      <c r="AF965" s="529"/>
      <c r="AG965" s="529"/>
      <c r="AH965" s="529"/>
      <c r="AI965" s="529"/>
      <c r="AJ965" s="529"/>
      <c r="AK965" s="529"/>
      <c r="AL965" s="529"/>
      <c r="AM965" s="533" t="s">
        <v>5768</v>
      </c>
      <c r="AN965" s="533">
        <v>20485.0</v>
      </c>
      <c r="AO965" s="529"/>
      <c r="AP965" s="529"/>
      <c r="AQ965" s="529"/>
      <c r="AR965" s="529"/>
    </row>
    <row r="966" ht="12.75" customHeight="1">
      <c r="A966" s="529"/>
      <c r="B966" s="529"/>
      <c r="C966" s="529"/>
      <c r="D966" s="529"/>
      <c r="E966" s="533" t="s">
        <v>5769</v>
      </c>
      <c r="F966" s="533" t="s">
        <v>5770</v>
      </c>
      <c r="G966" s="529"/>
      <c r="H966" s="529"/>
      <c r="I966" s="529"/>
      <c r="J966" s="529"/>
      <c r="K966" s="529"/>
      <c r="L966" s="529"/>
      <c r="M966" s="529"/>
      <c r="N966" s="529"/>
      <c r="O966" s="529"/>
      <c r="P966" s="529"/>
      <c r="Q966" s="529"/>
      <c r="R966" s="529"/>
      <c r="S966" s="529"/>
      <c r="T966" s="529"/>
      <c r="U966" s="529"/>
      <c r="V966" s="529"/>
      <c r="W966" s="529"/>
      <c r="X966" s="529"/>
      <c r="Y966" s="529"/>
      <c r="Z966" s="529"/>
      <c r="AA966" s="529"/>
      <c r="AB966" s="529"/>
      <c r="AC966" s="529"/>
      <c r="AD966" s="529"/>
      <c r="AE966" s="529"/>
      <c r="AF966" s="529"/>
      <c r="AG966" s="529"/>
      <c r="AH966" s="529"/>
      <c r="AI966" s="529"/>
      <c r="AJ966" s="529"/>
      <c r="AK966" s="529"/>
      <c r="AL966" s="529"/>
      <c r="AM966" s="533" t="s">
        <v>5771</v>
      </c>
      <c r="AN966" s="533">
        <v>20486.0</v>
      </c>
      <c r="AO966" s="529"/>
      <c r="AP966" s="529"/>
      <c r="AQ966" s="529"/>
      <c r="AR966" s="529"/>
    </row>
    <row r="967" ht="12.75" customHeight="1">
      <c r="A967" s="529"/>
      <c r="B967" s="529"/>
      <c r="C967" s="529"/>
      <c r="D967" s="529"/>
      <c r="E967" s="533" t="s">
        <v>5772</v>
      </c>
      <c r="F967" s="533" t="s">
        <v>5773</v>
      </c>
      <c r="G967" s="529"/>
      <c r="H967" s="529"/>
      <c r="I967" s="529"/>
      <c r="J967" s="529"/>
      <c r="K967" s="529"/>
      <c r="L967" s="529"/>
      <c r="M967" s="529"/>
      <c r="N967" s="529"/>
      <c r="O967" s="529"/>
      <c r="P967" s="529"/>
      <c r="Q967" s="529"/>
      <c r="R967" s="529"/>
      <c r="S967" s="529"/>
      <c r="T967" s="529"/>
      <c r="U967" s="529"/>
      <c r="V967" s="529"/>
      <c r="W967" s="529"/>
      <c r="X967" s="529"/>
      <c r="Y967" s="529"/>
      <c r="Z967" s="529"/>
      <c r="AA967" s="529"/>
      <c r="AB967" s="529"/>
      <c r="AC967" s="529"/>
      <c r="AD967" s="529"/>
      <c r="AE967" s="529"/>
      <c r="AF967" s="529"/>
      <c r="AG967" s="529"/>
      <c r="AH967" s="529"/>
      <c r="AI967" s="529"/>
      <c r="AJ967" s="529"/>
      <c r="AK967" s="529"/>
      <c r="AL967" s="529"/>
      <c r="AM967" s="533" t="s">
        <v>5774</v>
      </c>
      <c r="AN967" s="533">
        <v>20521.0</v>
      </c>
      <c r="AO967" s="529"/>
      <c r="AP967" s="529"/>
      <c r="AQ967" s="529"/>
      <c r="AR967" s="529"/>
    </row>
    <row r="968" ht="12.75" customHeight="1">
      <c r="A968" s="529"/>
      <c r="B968" s="529"/>
      <c r="C968" s="529"/>
      <c r="D968" s="529"/>
      <c r="E968" s="533" t="s">
        <v>2907</v>
      </c>
      <c r="F968" s="533" t="s">
        <v>5775</v>
      </c>
      <c r="G968" s="529"/>
      <c r="H968" s="529"/>
      <c r="I968" s="529"/>
      <c r="J968" s="529"/>
      <c r="K968" s="529"/>
      <c r="L968" s="529"/>
      <c r="M968" s="529"/>
      <c r="N968" s="529"/>
      <c r="O968" s="529"/>
      <c r="P968" s="529"/>
      <c r="Q968" s="529"/>
      <c r="R968" s="529"/>
      <c r="S968" s="529"/>
      <c r="T968" s="529"/>
      <c r="U968" s="529"/>
      <c r="V968" s="529"/>
      <c r="W968" s="529"/>
      <c r="X968" s="529"/>
      <c r="Y968" s="529"/>
      <c r="Z968" s="529"/>
      <c r="AA968" s="529"/>
      <c r="AB968" s="529"/>
      <c r="AC968" s="529"/>
      <c r="AD968" s="529"/>
      <c r="AE968" s="529"/>
      <c r="AF968" s="529"/>
      <c r="AG968" s="529"/>
      <c r="AH968" s="529"/>
      <c r="AI968" s="529"/>
      <c r="AJ968" s="529"/>
      <c r="AK968" s="529"/>
      <c r="AL968" s="529"/>
      <c r="AM968" s="533" t="s">
        <v>5776</v>
      </c>
      <c r="AN968" s="533">
        <v>20541.0</v>
      </c>
      <c r="AO968" s="529"/>
      <c r="AP968" s="529"/>
      <c r="AQ968" s="529"/>
      <c r="AR968" s="529"/>
    </row>
    <row r="969" ht="12.75" customHeight="1">
      <c r="A969" s="529"/>
      <c r="B969" s="529"/>
      <c r="C969" s="529"/>
      <c r="D969" s="529"/>
      <c r="E969" s="533" t="s">
        <v>2925</v>
      </c>
      <c r="F969" s="533" t="s">
        <v>5777</v>
      </c>
      <c r="G969" s="529"/>
      <c r="H969" s="529"/>
      <c r="I969" s="529"/>
      <c r="J969" s="529"/>
      <c r="K969" s="529"/>
      <c r="L969" s="529"/>
      <c r="M969" s="529"/>
      <c r="N969" s="529"/>
      <c r="O969" s="529"/>
      <c r="P969" s="529"/>
      <c r="Q969" s="529"/>
      <c r="R969" s="529"/>
      <c r="S969" s="529"/>
      <c r="T969" s="529"/>
      <c r="U969" s="529"/>
      <c r="V969" s="529"/>
      <c r="W969" s="529"/>
      <c r="X969" s="529"/>
      <c r="Y969" s="529"/>
      <c r="Z969" s="529"/>
      <c r="AA969" s="529"/>
      <c r="AB969" s="529"/>
      <c r="AC969" s="529"/>
      <c r="AD969" s="529"/>
      <c r="AE969" s="529"/>
      <c r="AF969" s="529"/>
      <c r="AG969" s="529"/>
      <c r="AH969" s="529"/>
      <c r="AI969" s="529"/>
      <c r="AJ969" s="529"/>
      <c r="AK969" s="529"/>
      <c r="AL969" s="529"/>
      <c r="AM969" s="533" t="s">
        <v>5778</v>
      </c>
      <c r="AN969" s="533">
        <v>20543.0</v>
      </c>
      <c r="AO969" s="529"/>
      <c r="AP969" s="529"/>
      <c r="AQ969" s="529"/>
      <c r="AR969" s="529"/>
    </row>
    <row r="970" ht="12.75" customHeight="1">
      <c r="A970" s="529"/>
      <c r="B970" s="529"/>
      <c r="C970" s="529"/>
      <c r="D970" s="529"/>
      <c r="E970" s="533" t="s">
        <v>2941</v>
      </c>
      <c r="F970" s="533" t="s">
        <v>5779</v>
      </c>
      <c r="G970" s="529"/>
      <c r="H970" s="529"/>
      <c r="I970" s="529"/>
      <c r="J970" s="529"/>
      <c r="K970" s="529"/>
      <c r="L970" s="529"/>
      <c r="M970" s="529"/>
      <c r="N970" s="529"/>
      <c r="O970" s="529"/>
      <c r="P970" s="529"/>
      <c r="Q970" s="529"/>
      <c r="R970" s="529"/>
      <c r="S970" s="529"/>
      <c r="T970" s="529"/>
      <c r="U970" s="529"/>
      <c r="V970" s="529"/>
      <c r="W970" s="529"/>
      <c r="X970" s="529"/>
      <c r="Y970" s="529"/>
      <c r="Z970" s="529"/>
      <c r="AA970" s="529"/>
      <c r="AB970" s="529"/>
      <c r="AC970" s="529"/>
      <c r="AD970" s="529"/>
      <c r="AE970" s="529"/>
      <c r="AF970" s="529"/>
      <c r="AG970" s="529"/>
      <c r="AH970" s="529"/>
      <c r="AI970" s="529"/>
      <c r="AJ970" s="529"/>
      <c r="AK970" s="529"/>
      <c r="AL970" s="529"/>
      <c r="AM970" s="533" t="s">
        <v>5780</v>
      </c>
      <c r="AN970" s="533">
        <v>20561.0</v>
      </c>
      <c r="AO970" s="529"/>
      <c r="AP970" s="529"/>
      <c r="AQ970" s="529"/>
      <c r="AR970" s="529"/>
    </row>
    <row r="971" ht="12.75" customHeight="1">
      <c r="A971" s="529"/>
      <c r="B971" s="529"/>
      <c r="C971" s="529"/>
      <c r="D971" s="529"/>
      <c r="E971" s="533" t="s">
        <v>5781</v>
      </c>
      <c r="F971" s="533" t="s">
        <v>5782</v>
      </c>
      <c r="G971" s="529"/>
      <c r="H971" s="529"/>
      <c r="I971" s="529"/>
      <c r="J971" s="529"/>
      <c r="K971" s="529"/>
      <c r="L971" s="529"/>
      <c r="M971" s="529"/>
      <c r="N971" s="529"/>
      <c r="O971" s="529"/>
      <c r="P971" s="529"/>
      <c r="Q971" s="529"/>
      <c r="R971" s="529"/>
      <c r="S971" s="529"/>
      <c r="T971" s="529"/>
      <c r="U971" s="529"/>
      <c r="V971" s="529"/>
      <c r="W971" s="529"/>
      <c r="X971" s="529"/>
      <c r="Y971" s="529"/>
      <c r="Z971" s="529"/>
      <c r="AA971" s="529"/>
      <c r="AB971" s="529"/>
      <c r="AC971" s="529"/>
      <c r="AD971" s="529"/>
      <c r="AE971" s="529"/>
      <c r="AF971" s="529"/>
      <c r="AG971" s="529"/>
      <c r="AH971" s="529"/>
      <c r="AI971" s="529"/>
      <c r="AJ971" s="529"/>
      <c r="AK971" s="529"/>
      <c r="AL971" s="529"/>
      <c r="AM971" s="533" t="s">
        <v>5783</v>
      </c>
      <c r="AN971" s="533">
        <v>20562.0</v>
      </c>
      <c r="AO971" s="529"/>
      <c r="AP971" s="529"/>
      <c r="AQ971" s="529"/>
      <c r="AR971" s="529"/>
    </row>
    <row r="972" ht="12.75" customHeight="1">
      <c r="A972" s="529"/>
      <c r="B972" s="529"/>
      <c r="C972" s="529"/>
      <c r="D972" s="529"/>
      <c r="E972" s="533" t="s">
        <v>2956</v>
      </c>
      <c r="F972" s="533" t="s">
        <v>5784</v>
      </c>
      <c r="G972" s="529"/>
      <c r="H972" s="529"/>
      <c r="I972" s="529"/>
      <c r="J972" s="529"/>
      <c r="K972" s="529"/>
      <c r="L972" s="529"/>
      <c r="M972" s="529"/>
      <c r="N972" s="529"/>
      <c r="O972" s="529"/>
      <c r="P972" s="529"/>
      <c r="Q972" s="529"/>
      <c r="R972" s="529"/>
      <c r="S972" s="529"/>
      <c r="T972" s="529"/>
      <c r="U972" s="529"/>
      <c r="V972" s="529"/>
      <c r="W972" s="529"/>
      <c r="X972" s="529"/>
      <c r="Y972" s="529"/>
      <c r="Z972" s="529"/>
      <c r="AA972" s="529"/>
      <c r="AB972" s="529"/>
      <c r="AC972" s="529"/>
      <c r="AD972" s="529"/>
      <c r="AE972" s="529"/>
      <c r="AF972" s="529"/>
      <c r="AG972" s="529"/>
      <c r="AH972" s="529"/>
      <c r="AI972" s="529"/>
      <c r="AJ972" s="529"/>
      <c r="AK972" s="529"/>
      <c r="AL972" s="529"/>
      <c r="AM972" s="533" t="s">
        <v>5785</v>
      </c>
      <c r="AN972" s="533">
        <v>20563.0</v>
      </c>
      <c r="AO972" s="529"/>
      <c r="AP972" s="529"/>
      <c r="AQ972" s="529"/>
      <c r="AR972" s="529"/>
    </row>
    <row r="973" ht="12.75" customHeight="1">
      <c r="A973" s="529"/>
      <c r="B973" s="529"/>
      <c r="C973" s="529"/>
      <c r="D973" s="529"/>
      <c r="E973" s="533" t="s">
        <v>2969</v>
      </c>
      <c r="F973" s="533" t="s">
        <v>5786</v>
      </c>
      <c r="G973" s="529"/>
      <c r="H973" s="529"/>
      <c r="I973" s="529"/>
      <c r="J973" s="529"/>
      <c r="K973" s="529"/>
      <c r="L973" s="529"/>
      <c r="M973" s="529"/>
      <c r="N973" s="529"/>
      <c r="O973" s="529"/>
      <c r="P973" s="529"/>
      <c r="Q973" s="529"/>
      <c r="R973" s="529"/>
      <c r="S973" s="529"/>
      <c r="T973" s="529"/>
      <c r="U973" s="529"/>
      <c r="V973" s="529"/>
      <c r="W973" s="529"/>
      <c r="X973" s="529"/>
      <c r="Y973" s="529"/>
      <c r="Z973" s="529"/>
      <c r="AA973" s="529"/>
      <c r="AB973" s="529"/>
      <c r="AC973" s="529"/>
      <c r="AD973" s="529"/>
      <c r="AE973" s="529"/>
      <c r="AF973" s="529"/>
      <c r="AG973" s="529"/>
      <c r="AH973" s="529"/>
      <c r="AI973" s="529"/>
      <c r="AJ973" s="529"/>
      <c r="AK973" s="529"/>
      <c r="AL973" s="529"/>
      <c r="AM973" s="533" t="s">
        <v>5787</v>
      </c>
      <c r="AN973" s="533">
        <v>20583.0</v>
      </c>
      <c r="AO973" s="529"/>
      <c r="AP973" s="529"/>
      <c r="AQ973" s="529"/>
      <c r="AR973" s="529"/>
    </row>
    <row r="974" ht="12.75" customHeight="1">
      <c r="A974" s="529"/>
      <c r="B974" s="529"/>
      <c r="C974" s="529"/>
      <c r="D974" s="529"/>
      <c r="E974" s="533" t="s">
        <v>2981</v>
      </c>
      <c r="F974" s="533" t="s">
        <v>5788</v>
      </c>
      <c r="G974" s="529"/>
      <c r="H974" s="529"/>
      <c r="I974" s="529"/>
      <c r="J974" s="529"/>
      <c r="K974" s="529"/>
      <c r="L974" s="529"/>
      <c r="M974" s="529"/>
      <c r="N974" s="529"/>
      <c r="O974" s="529"/>
      <c r="P974" s="529"/>
      <c r="Q974" s="529"/>
      <c r="R974" s="529"/>
      <c r="S974" s="529"/>
      <c r="T974" s="529"/>
      <c r="U974" s="529"/>
      <c r="V974" s="529"/>
      <c r="W974" s="529"/>
      <c r="X974" s="529"/>
      <c r="Y974" s="529"/>
      <c r="Z974" s="529"/>
      <c r="AA974" s="529"/>
      <c r="AB974" s="529"/>
      <c r="AC974" s="529"/>
      <c r="AD974" s="529"/>
      <c r="AE974" s="529"/>
      <c r="AF974" s="529"/>
      <c r="AG974" s="529"/>
      <c r="AH974" s="529"/>
      <c r="AI974" s="529"/>
      <c r="AJ974" s="529"/>
      <c r="AK974" s="529"/>
      <c r="AL974" s="529"/>
      <c r="AM974" s="533" t="s">
        <v>5789</v>
      </c>
      <c r="AN974" s="533">
        <v>20588.0</v>
      </c>
      <c r="AO974" s="529"/>
      <c r="AP974" s="529"/>
      <c r="AQ974" s="529"/>
      <c r="AR974" s="529"/>
    </row>
    <row r="975" ht="12.75" customHeight="1">
      <c r="A975" s="529"/>
      <c r="B975" s="529"/>
      <c r="C975" s="529"/>
      <c r="D975" s="529"/>
      <c r="E975" s="533" t="s">
        <v>5790</v>
      </c>
      <c r="F975" s="533" t="s">
        <v>5791</v>
      </c>
      <c r="G975" s="529"/>
      <c r="H975" s="529"/>
      <c r="I975" s="529"/>
      <c r="J975" s="529"/>
      <c r="K975" s="529"/>
      <c r="L975" s="529"/>
      <c r="M975" s="529"/>
      <c r="N975" s="529"/>
      <c r="O975" s="529"/>
      <c r="P975" s="529"/>
      <c r="Q975" s="529"/>
      <c r="R975" s="529"/>
      <c r="S975" s="529"/>
      <c r="T975" s="529"/>
      <c r="U975" s="529"/>
      <c r="V975" s="529"/>
      <c r="W975" s="529"/>
      <c r="X975" s="529"/>
      <c r="Y975" s="529"/>
      <c r="Z975" s="529"/>
      <c r="AA975" s="529"/>
      <c r="AB975" s="529"/>
      <c r="AC975" s="529"/>
      <c r="AD975" s="529"/>
      <c r="AE975" s="529"/>
      <c r="AF975" s="529"/>
      <c r="AG975" s="529"/>
      <c r="AH975" s="529"/>
      <c r="AI975" s="529"/>
      <c r="AJ975" s="529"/>
      <c r="AK975" s="529"/>
      <c r="AL975" s="529"/>
      <c r="AM975" s="533" t="s">
        <v>5792</v>
      </c>
      <c r="AN975" s="533">
        <v>20590.0</v>
      </c>
      <c r="AO975" s="529"/>
      <c r="AP975" s="529"/>
      <c r="AQ975" s="529"/>
      <c r="AR975" s="529"/>
    </row>
    <row r="976" ht="12.75" customHeight="1">
      <c r="A976" s="529"/>
      <c r="B976" s="529"/>
      <c r="C976" s="529"/>
      <c r="D976" s="529"/>
      <c r="E976" s="533" t="s">
        <v>5793</v>
      </c>
      <c r="F976" s="533" t="s">
        <v>5794</v>
      </c>
      <c r="G976" s="529"/>
      <c r="H976" s="529"/>
      <c r="I976" s="529"/>
      <c r="J976" s="529"/>
      <c r="K976" s="529"/>
      <c r="L976" s="529"/>
      <c r="M976" s="529"/>
      <c r="N976" s="529"/>
      <c r="O976" s="529"/>
      <c r="P976" s="529"/>
      <c r="Q976" s="529"/>
      <c r="R976" s="529"/>
      <c r="S976" s="529"/>
      <c r="T976" s="529"/>
      <c r="U976" s="529"/>
      <c r="V976" s="529"/>
      <c r="W976" s="529"/>
      <c r="X976" s="529"/>
      <c r="Y976" s="529"/>
      <c r="Z976" s="529"/>
      <c r="AA976" s="529"/>
      <c r="AB976" s="529"/>
      <c r="AC976" s="529"/>
      <c r="AD976" s="529"/>
      <c r="AE976" s="529"/>
      <c r="AF976" s="529"/>
      <c r="AG976" s="529"/>
      <c r="AH976" s="529"/>
      <c r="AI976" s="529"/>
      <c r="AJ976" s="529"/>
      <c r="AK976" s="529"/>
      <c r="AL976" s="529"/>
      <c r="AM976" s="533" t="s">
        <v>5795</v>
      </c>
      <c r="AN976" s="533">
        <v>20602.0</v>
      </c>
      <c r="AO976" s="529"/>
      <c r="AP976" s="529"/>
      <c r="AQ976" s="529"/>
      <c r="AR976" s="529"/>
    </row>
    <row r="977" ht="12.75" customHeight="1">
      <c r="A977" s="529"/>
      <c r="B977" s="529"/>
      <c r="C977" s="529"/>
      <c r="D977" s="529"/>
      <c r="E977" s="533" t="s">
        <v>2993</v>
      </c>
      <c r="F977" s="533" t="s">
        <v>5796</v>
      </c>
      <c r="G977" s="529"/>
      <c r="H977" s="529"/>
      <c r="I977" s="529"/>
      <c r="J977" s="529"/>
      <c r="K977" s="529"/>
      <c r="L977" s="529"/>
      <c r="M977" s="529"/>
      <c r="N977" s="529"/>
      <c r="O977" s="529"/>
      <c r="P977" s="529"/>
      <c r="Q977" s="529"/>
      <c r="R977" s="529"/>
      <c r="S977" s="529"/>
      <c r="T977" s="529"/>
      <c r="U977" s="529"/>
      <c r="V977" s="529"/>
      <c r="W977" s="529"/>
      <c r="X977" s="529"/>
      <c r="Y977" s="529"/>
      <c r="Z977" s="529"/>
      <c r="AA977" s="529"/>
      <c r="AB977" s="529"/>
      <c r="AC977" s="529"/>
      <c r="AD977" s="529"/>
      <c r="AE977" s="529"/>
      <c r="AF977" s="529"/>
      <c r="AG977" s="529"/>
      <c r="AH977" s="529"/>
      <c r="AI977" s="529"/>
      <c r="AJ977" s="529"/>
      <c r="AK977" s="529"/>
      <c r="AL977" s="529"/>
      <c r="AM977" s="533" t="s">
        <v>5797</v>
      </c>
      <c r="AN977" s="533">
        <v>21201.0</v>
      </c>
      <c r="AO977" s="529"/>
      <c r="AP977" s="529"/>
      <c r="AQ977" s="529"/>
      <c r="AR977" s="529"/>
    </row>
    <row r="978" ht="12.75" customHeight="1">
      <c r="A978" s="529"/>
      <c r="B978" s="529"/>
      <c r="C978" s="529"/>
      <c r="D978" s="529"/>
      <c r="E978" s="533" t="s">
        <v>3007</v>
      </c>
      <c r="F978" s="533" t="s">
        <v>5798</v>
      </c>
      <c r="G978" s="529"/>
      <c r="H978" s="529"/>
      <c r="I978" s="529"/>
      <c r="J978" s="529"/>
      <c r="K978" s="529"/>
      <c r="L978" s="529"/>
      <c r="M978" s="529"/>
      <c r="N978" s="529"/>
      <c r="O978" s="529"/>
      <c r="P978" s="529"/>
      <c r="Q978" s="529"/>
      <c r="R978" s="529"/>
      <c r="S978" s="529"/>
      <c r="T978" s="529"/>
      <c r="U978" s="529"/>
      <c r="V978" s="529"/>
      <c r="W978" s="529"/>
      <c r="X978" s="529"/>
      <c r="Y978" s="529"/>
      <c r="Z978" s="529"/>
      <c r="AA978" s="529"/>
      <c r="AB978" s="529"/>
      <c r="AC978" s="529"/>
      <c r="AD978" s="529"/>
      <c r="AE978" s="529"/>
      <c r="AF978" s="529"/>
      <c r="AG978" s="529"/>
      <c r="AH978" s="529"/>
      <c r="AI978" s="529"/>
      <c r="AJ978" s="529"/>
      <c r="AK978" s="529"/>
      <c r="AL978" s="529"/>
      <c r="AM978" s="533" t="s">
        <v>5799</v>
      </c>
      <c r="AN978" s="533">
        <v>21202.0</v>
      </c>
      <c r="AO978" s="529"/>
      <c r="AP978" s="529"/>
      <c r="AQ978" s="529"/>
      <c r="AR978" s="529"/>
    </row>
    <row r="979" ht="12.75" customHeight="1">
      <c r="A979" s="529"/>
      <c r="B979" s="529"/>
      <c r="C979" s="529"/>
      <c r="D979" s="529"/>
      <c r="E979" s="533" t="s">
        <v>3019</v>
      </c>
      <c r="F979" s="533" t="s">
        <v>5800</v>
      </c>
      <c r="G979" s="529"/>
      <c r="H979" s="529"/>
      <c r="I979" s="529"/>
      <c r="J979" s="529"/>
      <c r="K979" s="529"/>
      <c r="L979" s="529"/>
      <c r="M979" s="529"/>
      <c r="N979" s="529"/>
      <c r="O979" s="529"/>
      <c r="P979" s="529"/>
      <c r="Q979" s="529"/>
      <c r="R979" s="529"/>
      <c r="S979" s="529"/>
      <c r="T979" s="529"/>
      <c r="U979" s="529"/>
      <c r="V979" s="529"/>
      <c r="W979" s="529"/>
      <c r="X979" s="529"/>
      <c r="Y979" s="529"/>
      <c r="Z979" s="529"/>
      <c r="AA979" s="529"/>
      <c r="AB979" s="529"/>
      <c r="AC979" s="529"/>
      <c r="AD979" s="529"/>
      <c r="AE979" s="529"/>
      <c r="AF979" s="529"/>
      <c r="AG979" s="529"/>
      <c r="AH979" s="529"/>
      <c r="AI979" s="529"/>
      <c r="AJ979" s="529"/>
      <c r="AK979" s="529"/>
      <c r="AL979" s="529"/>
      <c r="AM979" s="533" t="s">
        <v>5801</v>
      </c>
      <c r="AN979" s="533">
        <v>21203.0</v>
      </c>
      <c r="AO979" s="529"/>
      <c r="AP979" s="529"/>
      <c r="AQ979" s="529"/>
      <c r="AR979" s="529"/>
    </row>
    <row r="980" ht="12.75" customHeight="1">
      <c r="A980" s="529"/>
      <c r="B980" s="529"/>
      <c r="C980" s="529"/>
      <c r="D980" s="529"/>
      <c r="E980" s="533" t="s">
        <v>3031</v>
      </c>
      <c r="F980" s="533" t="s">
        <v>5802</v>
      </c>
      <c r="G980" s="529"/>
      <c r="H980" s="529"/>
      <c r="I980" s="529"/>
      <c r="J980" s="529"/>
      <c r="K980" s="529"/>
      <c r="L980" s="529"/>
      <c r="M980" s="529"/>
      <c r="N980" s="529"/>
      <c r="O980" s="529"/>
      <c r="P980" s="529"/>
      <c r="Q980" s="529"/>
      <c r="R980" s="529"/>
      <c r="S980" s="529"/>
      <c r="T980" s="529"/>
      <c r="U980" s="529"/>
      <c r="V980" s="529"/>
      <c r="W980" s="529"/>
      <c r="X980" s="529"/>
      <c r="Y980" s="529"/>
      <c r="Z980" s="529"/>
      <c r="AA980" s="529"/>
      <c r="AB980" s="529"/>
      <c r="AC980" s="529"/>
      <c r="AD980" s="529"/>
      <c r="AE980" s="529"/>
      <c r="AF980" s="529"/>
      <c r="AG980" s="529"/>
      <c r="AH980" s="529"/>
      <c r="AI980" s="529"/>
      <c r="AJ980" s="529"/>
      <c r="AK980" s="529"/>
      <c r="AL980" s="529"/>
      <c r="AM980" s="533" t="s">
        <v>5803</v>
      </c>
      <c r="AN980" s="533">
        <v>21204.0</v>
      </c>
      <c r="AO980" s="529"/>
      <c r="AP980" s="529"/>
      <c r="AQ980" s="529"/>
      <c r="AR980" s="529"/>
    </row>
    <row r="981" ht="12.75" customHeight="1">
      <c r="A981" s="529"/>
      <c r="B981" s="529"/>
      <c r="C981" s="529"/>
      <c r="D981" s="529"/>
      <c r="E981" s="533" t="s">
        <v>3043</v>
      </c>
      <c r="F981" s="533" t="s">
        <v>5804</v>
      </c>
      <c r="G981" s="529"/>
      <c r="H981" s="529"/>
      <c r="I981" s="529"/>
      <c r="J981" s="529"/>
      <c r="K981" s="529"/>
      <c r="L981" s="529"/>
      <c r="M981" s="529"/>
      <c r="N981" s="529"/>
      <c r="O981" s="529"/>
      <c r="P981" s="529"/>
      <c r="Q981" s="529"/>
      <c r="R981" s="529"/>
      <c r="S981" s="529"/>
      <c r="T981" s="529"/>
      <c r="U981" s="529"/>
      <c r="V981" s="529"/>
      <c r="W981" s="529"/>
      <c r="X981" s="529"/>
      <c r="Y981" s="529"/>
      <c r="Z981" s="529"/>
      <c r="AA981" s="529"/>
      <c r="AB981" s="529"/>
      <c r="AC981" s="529"/>
      <c r="AD981" s="529"/>
      <c r="AE981" s="529"/>
      <c r="AF981" s="529"/>
      <c r="AG981" s="529"/>
      <c r="AH981" s="529"/>
      <c r="AI981" s="529"/>
      <c r="AJ981" s="529"/>
      <c r="AK981" s="529"/>
      <c r="AL981" s="529"/>
      <c r="AM981" s="533" t="s">
        <v>5805</v>
      </c>
      <c r="AN981" s="533">
        <v>21205.0</v>
      </c>
      <c r="AO981" s="529"/>
      <c r="AP981" s="529"/>
      <c r="AQ981" s="529"/>
      <c r="AR981" s="529"/>
    </row>
    <row r="982" ht="12.75" customHeight="1">
      <c r="A982" s="529"/>
      <c r="B982" s="529"/>
      <c r="C982" s="529"/>
      <c r="D982" s="529"/>
      <c r="E982" s="533" t="s">
        <v>3055</v>
      </c>
      <c r="F982" s="533" t="s">
        <v>5806</v>
      </c>
      <c r="G982" s="529"/>
      <c r="H982" s="529"/>
      <c r="I982" s="529"/>
      <c r="J982" s="529"/>
      <c r="K982" s="529"/>
      <c r="L982" s="529"/>
      <c r="M982" s="529"/>
      <c r="N982" s="529"/>
      <c r="O982" s="529"/>
      <c r="P982" s="529"/>
      <c r="Q982" s="529"/>
      <c r="R982" s="529"/>
      <c r="S982" s="529"/>
      <c r="T982" s="529"/>
      <c r="U982" s="529"/>
      <c r="V982" s="529"/>
      <c r="W982" s="529"/>
      <c r="X982" s="529"/>
      <c r="Y982" s="529"/>
      <c r="Z982" s="529"/>
      <c r="AA982" s="529"/>
      <c r="AB982" s="529"/>
      <c r="AC982" s="529"/>
      <c r="AD982" s="529"/>
      <c r="AE982" s="529"/>
      <c r="AF982" s="529"/>
      <c r="AG982" s="529"/>
      <c r="AH982" s="529"/>
      <c r="AI982" s="529"/>
      <c r="AJ982" s="529"/>
      <c r="AK982" s="529"/>
      <c r="AL982" s="529"/>
      <c r="AM982" s="533" t="s">
        <v>5807</v>
      </c>
      <c r="AN982" s="533">
        <v>21206.0</v>
      </c>
      <c r="AO982" s="529"/>
      <c r="AP982" s="529"/>
      <c r="AQ982" s="529"/>
      <c r="AR982" s="529"/>
    </row>
    <row r="983" ht="12.75" customHeight="1">
      <c r="A983" s="529"/>
      <c r="B983" s="529"/>
      <c r="C983" s="529"/>
      <c r="D983" s="529"/>
      <c r="E983" s="533" t="s">
        <v>3067</v>
      </c>
      <c r="F983" s="533" t="s">
        <v>5808</v>
      </c>
      <c r="G983" s="529"/>
      <c r="H983" s="529"/>
      <c r="I983" s="529"/>
      <c r="J983" s="529"/>
      <c r="K983" s="529"/>
      <c r="L983" s="529"/>
      <c r="M983" s="529"/>
      <c r="N983" s="529"/>
      <c r="O983" s="529"/>
      <c r="P983" s="529"/>
      <c r="Q983" s="529"/>
      <c r="R983" s="529"/>
      <c r="S983" s="529"/>
      <c r="T983" s="529"/>
      <c r="U983" s="529"/>
      <c r="V983" s="529"/>
      <c r="W983" s="529"/>
      <c r="X983" s="529"/>
      <c r="Y983" s="529"/>
      <c r="Z983" s="529"/>
      <c r="AA983" s="529"/>
      <c r="AB983" s="529"/>
      <c r="AC983" s="529"/>
      <c r="AD983" s="529"/>
      <c r="AE983" s="529"/>
      <c r="AF983" s="529"/>
      <c r="AG983" s="529"/>
      <c r="AH983" s="529"/>
      <c r="AI983" s="529"/>
      <c r="AJ983" s="529"/>
      <c r="AK983" s="529"/>
      <c r="AL983" s="529"/>
      <c r="AM983" s="533" t="s">
        <v>5809</v>
      </c>
      <c r="AN983" s="533">
        <v>21207.0</v>
      </c>
      <c r="AO983" s="529"/>
      <c r="AP983" s="529"/>
      <c r="AQ983" s="529"/>
      <c r="AR983" s="529"/>
    </row>
    <row r="984" ht="12.75" customHeight="1">
      <c r="A984" s="529"/>
      <c r="B984" s="529"/>
      <c r="C984" s="529"/>
      <c r="D984" s="529"/>
      <c r="E984" s="533" t="s">
        <v>5810</v>
      </c>
      <c r="F984" s="533" t="s">
        <v>5811</v>
      </c>
      <c r="G984" s="529"/>
      <c r="H984" s="529"/>
      <c r="I984" s="529"/>
      <c r="J984" s="529"/>
      <c r="K984" s="529"/>
      <c r="L984" s="529"/>
      <c r="M984" s="529"/>
      <c r="N984" s="529"/>
      <c r="O984" s="529"/>
      <c r="P984" s="529"/>
      <c r="Q984" s="529"/>
      <c r="R984" s="529"/>
      <c r="S984" s="529"/>
      <c r="T984" s="529"/>
      <c r="U984" s="529"/>
      <c r="V984" s="529"/>
      <c r="W984" s="529"/>
      <c r="X984" s="529"/>
      <c r="Y984" s="529"/>
      <c r="Z984" s="529"/>
      <c r="AA984" s="529"/>
      <c r="AB984" s="529"/>
      <c r="AC984" s="529"/>
      <c r="AD984" s="529"/>
      <c r="AE984" s="529"/>
      <c r="AF984" s="529"/>
      <c r="AG984" s="529"/>
      <c r="AH984" s="529"/>
      <c r="AI984" s="529"/>
      <c r="AJ984" s="529"/>
      <c r="AK984" s="529"/>
      <c r="AL984" s="529"/>
      <c r="AM984" s="533" t="s">
        <v>5812</v>
      </c>
      <c r="AN984" s="533">
        <v>21208.0</v>
      </c>
      <c r="AO984" s="529"/>
      <c r="AP984" s="529"/>
      <c r="AQ984" s="529"/>
      <c r="AR984" s="529"/>
    </row>
    <row r="985" ht="12.75" customHeight="1">
      <c r="A985" s="529"/>
      <c r="B985" s="529"/>
      <c r="C985" s="529"/>
      <c r="D985" s="529"/>
      <c r="E985" s="533" t="s">
        <v>3079</v>
      </c>
      <c r="F985" s="533" t="s">
        <v>5813</v>
      </c>
      <c r="G985" s="529"/>
      <c r="H985" s="529"/>
      <c r="I985" s="529"/>
      <c r="J985" s="529"/>
      <c r="K985" s="529"/>
      <c r="L985" s="529"/>
      <c r="M985" s="529"/>
      <c r="N985" s="529"/>
      <c r="O985" s="529"/>
      <c r="P985" s="529"/>
      <c r="Q985" s="529"/>
      <c r="R985" s="529"/>
      <c r="S985" s="529"/>
      <c r="T985" s="529"/>
      <c r="U985" s="529"/>
      <c r="V985" s="529"/>
      <c r="W985" s="529"/>
      <c r="X985" s="529"/>
      <c r="Y985" s="529"/>
      <c r="Z985" s="529"/>
      <c r="AA985" s="529"/>
      <c r="AB985" s="529"/>
      <c r="AC985" s="529"/>
      <c r="AD985" s="529"/>
      <c r="AE985" s="529"/>
      <c r="AF985" s="529"/>
      <c r="AG985" s="529"/>
      <c r="AH985" s="529"/>
      <c r="AI985" s="529"/>
      <c r="AJ985" s="529"/>
      <c r="AK985" s="529"/>
      <c r="AL985" s="529"/>
      <c r="AM985" s="533" t="s">
        <v>5814</v>
      </c>
      <c r="AN985" s="533">
        <v>21209.0</v>
      </c>
      <c r="AO985" s="529"/>
      <c r="AP985" s="529"/>
      <c r="AQ985" s="529"/>
      <c r="AR985" s="529"/>
    </row>
    <row r="986" ht="12.75" customHeight="1">
      <c r="A986" s="529"/>
      <c r="B986" s="529"/>
      <c r="C986" s="529"/>
      <c r="D986" s="529"/>
      <c r="E986" s="533" t="s">
        <v>5815</v>
      </c>
      <c r="F986" s="533" t="s">
        <v>5816</v>
      </c>
      <c r="G986" s="529"/>
      <c r="H986" s="529"/>
      <c r="I986" s="529"/>
      <c r="J986" s="529"/>
      <c r="K986" s="529"/>
      <c r="L986" s="529"/>
      <c r="M986" s="529"/>
      <c r="N986" s="529"/>
      <c r="O986" s="529"/>
      <c r="P986" s="529"/>
      <c r="Q986" s="529"/>
      <c r="R986" s="529"/>
      <c r="S986" s="529"/>
      <c r="T986" s="529"/>
      <c r="U986" s="529"/>
      <c r="V986" s="529"/>
      <c r="W986" s="529"/>
      <c r="X986" s="529"/>
      <c r="Y986" s="529"/>
      <c r="Z986" s="529"/>
      <c r="AA986" s="529"/>
      <c r="AB986" s="529"/>
      <c r="AC986" s="529"/>
      <c r="AD986" s="529"/>
      <c r="AE986" s="529"/>
      <c r="AF986" s="529"/>
      <c r="AG986" s="529"/>
      <c r="AH986" s="529"/>
      <c r="AI986" s="529"/>
      <c r="AJ986" s="529"/>
      <c r="AK986" s="529"/>
      <c r="AL986" s="529"/>
      <c r="AM986" s="533" t="s">
        <v>5817</v>
      </c>
      <c r="AN986" s="533">
        <v>21210.0</v>
      </c>
      <c r="AO986" s="529"/>
      <c r="AP986" s="529"/>
      <c r="AQ986" s="529"/>
      <c r="AR986" s="529"/>
    </row>
    <row r="987" ht="12.75" customHeight="1">
      <c r="A987" s="529"/>
      <c r="B987" s="529"/>
      <c r="C987" s="529"/>
      <c r="D987" s="529"/>
      <c r="E987" s="533" t="s">
        <v>5818</v>
      </c>
      <c r="F987" s="533" t="s">
        <v>5819</v>
      </c>
      <c r="G987" s="529"/>
      <c r="H987" s="529"/>
      <c r="I987" s="529"/>
      <c r="J987" s="529"/>
      <c r="K987" s="529"/>
      <c r="L987" s="529"/>
      <c r="M987" s="529"/>
      <c r="N987" s="529"/>
      <c r="O987" s="529"/>
      <c r="P987" s="529"/>
      <c r="Q987" s="529"/>
      <c r="R987" s="529"/>
      <c r="S987" s="529"/>
      <c r="T987" s="529"/>
      <c r="U987" s="529"/>
      <c r="V987" s="529"/>
      <c r="W987" s="529"/>
      <c r="X987" s="529"/>
      <c r="Y987" s="529"/>
      <c r="Z987" s="529"/>
      <c r="AA987" s="529"/>
      <c r="AB987" s="529"/>
      <c r="AC987" s="529"/>
      <c r="AD987" s="529"/>
      <c r="AE987" s="529"/>
      <c r="AF987" s="529"/>
      <c r="AG987" s="529"/>
      <c r="AH987" s="529"/>
      <c r="AI987" s="529"/>
      <c r="AJ987" s="529"/>
      <c r="AK987" s="529"/>
      <c r="AL987" s="529"/>
      <c r="AM987" s="533" t="s">
        <v>5820</v>
      </c>
      <c r="AN987" s="533">
        <v>21211.0</v>
      </c>
      <c r="AO987" s="529"/>
      <c r="AP987" s="529"/>
      <c r="AQ987" s="529"/>
      <c r="AR987" s="529"/>
    </row>
    <row r="988" ht="12.75" customHeight="1">
      <c r="A988" s="529"/>
      <c r="B988" s="529"/>
      <c r="C988" s="529"/>
      <c r="D988" s="529"/>
      <c r="E988" s="533" t="s">
        <v>5821</v>
      </c>
      <c r="F988" s="533" t="s">
        <v>5822</v>
      </c>
      <c r="G988" s="529"/>
      <c r="H988" s="529"/>
      <c r="I988" s="529"/>
      <c r="J988" s="529"/>
      <c r="K988" s="529"/>
      <c r="L988" s="529"/>
      <c r="M988" s="529"/>
      <c r="N988" s="529"/>
      <c r="O988" s="529"/>
      <c r="P988" s="529"/>
      <c r="Q988" s="529"/>
      <c r="R988" s="529"/>
      <c r="S988" s="529"/>
      <c r="T988" s="529"/>
      <c r="U988" s="529"/>
      <c r="V988" s="529"/>
      <c r="W988" s="529"/>
      <c r="X988" s="529"/>
      <c r="Y988" s="529"/>
      <c r="Z988" s="529"/>
      <c r="AA988" s="529"/>
      <c r="AB988" s="529"/>
      <c r="AC988" s="529"/>
      <c r="AD988" s="529"/>
      <c r="AE988" s="529"/>
      <c r="AF988" s="529"/>
      <c r="AG988" s="529"/>
      <c r="AH988" s="529"/>
      <c r="AI988" s="529"/>
      <c r="AJ988" s="529"/>
      <c r="AK988" s="529"/>
      <c r="AL988" s="529"/>
      <c r="AM988" s="533" t="s">
        <v>5823</v>
      </c>
      <c r="AN988" s="533">
        <v>21212.0</v>
      </c>
      <c r="AO988" s="529"/>
      <c r="AP988" s="529"/>
      <c r="AQ988" s="529"/>
      <c r="AR988" s="529"/>
    </row>
    <row r="989" ht="12.75" customHeight="1">
      <c r="A989" s="529"/>
      <c r="B989" s="529"/>
      <c r="C989" s="529"/>
      <c r="D989" s="529"/>
      <c r="E989" s="533" t="s">
        <v>3089</v>
      </c>
      <c r="F989" s="533" t="s">
        <v>5824</v>
      </c>
      <c r="G989" s="529"/>
      <c r="H989" s="529"/>
      <c r="I989" s="529"/>
      <c r="J989" s="529"/>
      <c r="K989" s="529"/>
      <c r="L989" s="529"/>
      <c r="M989" s="529"/>
      <c r="N989" s="529"/>
      <c r="O989" s="529"/>
      <c r="P989" s="529"/>
      <c r="Q989" s="529"/>
      <c r="R989" s="529"/>
      <c r="S989" s="529"/>
      <c r="T989" s="529"/>
      <c r="U989" s="529"/>
      <c r="V989" s="529"/>
      <c r="W989" s="529"/>
      <c r="X989" s="529"/>
      <c r="Y989" s="529"/>
      <c r="Z989" s="529"/>
      <c r="AA989" s="529"/>
      <c r="AB989" s="529"/>
      <c r="AC989" s="529"/>
      <c r="AD989" s="529"/>
      <c r="AE989" s="529"/>
      <c r="AF989" s="529"/>
      <c r="AG989" s="529"/>
      <c r="AH989" s="529"/>
      <c r="AI989" s="529"/>
      <c r="AJ989" s="529"/>
      <c r="AK989" s="529"/>
      <c r="AL989" s="529"/>
      <c r="AM989" s="533" t="s">
        <v>5825</v>
      </c>
      <c r="AN989" s="533">
        <v>21213.0</v>
      </c>
      <c r="AO989" s="529"/>
      <c r="AP989" s="529"/>
      <c r="AQ989" s="529"/>
      <c r="AR989" s="529"/>
    </row>
    <row r="990" ht="12.75" customHeight="1">
      <c r="A990" s="529"/>
      <c r="B990" s="529"/>
      <c r="C990" s="529"/>
      <c r="D990" s="529"/>
      <c r="E990" s="533" t="s">
        <v>3099</v>
      </c>
      <c r="F990" s="533" t="s">
        <v>5826</v>
      </c>
      <c r="G990" s="529"/>
      <c r="H990" s="529"/>
      <c r="I990" s="529"/>
      <c r="J990" s="529"/>
      <c r="K990" s="529"/>
      <c r="L990" s="529"/>
      <c r="M990" s="529"/>
      <c r="N990" s="529"/>
      <c r="O990" s="529"/>
      <c r="P990" s="529"/>
      <c r="Q990" s="529"/>
      <c r="R990" s="529"/>
      <c r="S990" s="529"/>
      <c r="T990" s="529"/>
      <c r="U990" s="529"/>
      <c r="V990" s="529"/>
      <c r="W990" s="529"/>
      <c r="X990" s="529"/>
      <c r="Y990" s="529"/>
      <c r="Z990" s="529"/>
      <c r="AA990" s="529"/>
      <c r="AB990" s="529"/>
      <c r="AC990" s="529"/>
      <c r="AD990" s="529"/>
      <c r="AE990" s="529"/>
      <c r="AF990" s="529"/>
      <c r="AG990" s="529"/>
      <c r="AH990" s="529"/>
      <c r="AI990" s="529"/>
      <c r="AJ990" s="529"/>
      <c r="AK990" s="529"/>
      <c r="AL990" s="529"/>
      <c r="AM990" s="533" t="s">
        <v>5827</v>
      </c>
      <c r="AN990" s="533">
        <v>21214.0</v>
      </c>
      <c r="AO990" s="529"/>
      <c r="AP990" s="529"/>
      <c r="AQ990" s="529"/>
      <c r="AR990" s="529"/>
    </row>
    <row r="991" ht="12.75" customHeight="1">
      <c r="A991" s="529"/>
      <c r="B991" s="529"/>
      <c r="C991" s="529"/>
      <c r="D991" s="529"/>
      <c r="E991" s="533" t="s">
        <v>5828</v>
      </c>
      <c r="F991" s="533" t="s">
        <v>5829</v>
      </c>
      <c r="G991" s="529"/>
      <c r="H991" s="529"/>
      <c r="I991" s="529"/>
      <c r="J991" s="529"/>
      <c r="K991" s="529"/>
      <c r="L991" s="529"/>
      <c r="M991" s="529"/>
      <c r="N991" s="529"/>
      <c r="O991" s="529"/>
      <c r="P991" s="529"/>
      <c r="Q991" s="529"/>
      <c r="R991" s="529"/>
      <c r="S991" s="529"/>
      <c r="T991" s="529"/>
      <c r="U991" s="529"/>
      <c r="V991" s="529"/>
      <c r="W991" s="529"/>
      <c r="X991" s="529"/>
      <c r="Y991" s="529"/>
      <c r="Z991" s="529"/>
      <c r="AA991" s="529"/>
      <c r="AB991" s="529"/>
      <c r="AC991" s="529"/>
      <c r="AD991" s="529"/>
      <c r="AE991" s="529"/>
      <c r="AF991" s="529"/>
      <c r="AG991" s="529"/>
      <c r="AH991" s="529"/>
      <c r="AI991" s="529"/>
      <c r="AJ991" s="529"/>
      <c r="AK991" s="529"/>
      <c r="AL991" s="529"/>
      <c r="AM991" s="533" t="s">
        <v>5830</v>
      </c>
      <c r="AN991" s="533">
        <v>21215.0</v>
      </c>
      <c r="AO991" s="529"/>
      <c r="AP991" s="529"/>
      <c r="AQ991" s="529"/>
      <c r="AR991" s="529"/>
    </row>
    <row r="992" ht="12.75" customHeight="1">
      <c r="A992" s="529"/>
      <c r="B992" s="529"/>
      <c r="C992" s="529"/>
      <c r="D992" s="529"/>
      <c r="E992" s="533" t="s">
        <v>3109</v>
      </c>
      <c r="F992" s="533" t="s">
        <v>5831</v>
      </c>
      <c r="G992" s="529"/>
      <c r="H992" s="529"/>
      <c r="I992" s="529"/>
      <c r="J992" s="529"/>
      <c r="K992" s="529"/>
      <c r="L992" s="529"/>
      <c r="M992" s="529"/>
      <c r="N992" s="529"/>
      <c r="O992" s="529"/>
      <c r="P992" s="529"/>
      <c r="Q992" s="529"/>
      <c r="R992" s="529"/>
      <c r="S992" s="529"/>
      <c r="T992" s="529"/>
      <c r="U992" s="529"/>
      <c r="V992" s="529"/>
      <c r="W992" s="529"/>
      <c r="X992" s="529"/>
      <c r="Y992" s="529"/>
      <c r="Z992" s="529"/>
      <c r="AA992" s="529"/>
      <c r="AB992" s="529"/>
      <c r="AC992" s="529"/>
      <c r="AD992" s="529"/>
      <c r="AE992" s="529"/>
      <c r="AF992" s="529"/>
      <c r="AG992" s="529"/>
      <c r="AH992" s="529"/>
      <c r="AI992" s="529"/>
      <c r="AJ992" s="529"/>
      <c r="AK992" s="529"/>
      <c r="AL992" s="529"/>
      <c r="AM992" s="533" t="s">
        <v>5832</v>
      </c>
      <c r="AN992" s="533">
        <v>21216.0</v>
      </c>
      <c r="AO992" s="529"/>
      <c r="AP992" s="529"/>
      <c r="AQ992" s="529"/>
      <c r="AR992" s="529"/>
    </row>
    <row r="993" ht="12.75" customHeight="1">
      <c r="A993" s="529"/>
      <c r="B993" s="529"/>
      <c r="C993" s="529"/>
      <c r="D993" s="529"/>
      <c r="E993" s="533" t="s">
        <v>5833</v>
      </c>
      <c r="F993" s="533" t="s">
        <v>5834</v>
      </c>
      <c r="G993" s="529"/>
      <c r="H993" s="529"/>
      <c r="I993" s="529"/>
      <c r="J993" s="529"/>
      <c r="K993" s="529"/>
      <c r="L993" s="529"/>
      <c r="M993" s="529"/>
      <c r="N993" s="529"/>
      <c r="O993" s="529"/>
      <c r="P993" s="529"/>
      <c r="Q993" s="529"/>
      <c r="R993" s="529"/>
      <c r="S993" s="529"/>
      <c r="T993" s="529"/>
      <c r="U993" s="529"/>
      <c r="V993" s="529"/>
      <c r="W993" s="529"/>
      <c r="X993" s="529"/>
      <c r="Y993" s="529"/>
      <c r="Z993" s="529"/>
      <c r="AA993" s="529"/>
      <c r="AB993" s="529"/>
      <c r="AC993" s="529"/>
      <c r="AD993" s="529"/>
      <c r="AE993" s="529"/>
      <c r="AF993" s="529"/>
      <c r="AG993" s="529"/>
      <c r="AH993" s="529"/>
      <c r="AI993" s="529"/>
      <c r="AJ993" s="529"/>
      <c r="AK993" s="529"/>
      <c r="AL993" s="529"/>
      <c r="AM993" s="533" t="s">
        <v>5835</v>
      </c>
      <c r="AN993" s="533">
        <v>21217.0</v>
      </c>
      <c r="AO993" s="529"/>
      <c r="AP993" s="529"/>
      <c r="AQ993" s="529"/>
      <c r="AR993" s="529"/>
    </row>
    <row r="994" ht="12.75" customHeight="1">
      <c r="A994" s="529"/>
      <c r="B994" s="529"/>
      <c r="C994" s="529"/>
      <c r="D994" s="529"/>
      <c r="E994" s="533" t="s">
        <v>3119</v>
      </c>
      <c r="F994" s="533" t="s">
        <v>5836</v>
      </c>
      <c r="G994" s="529"/>
      <c r="H994" s="529"/>
      <c r="I994" s="529"/>
      <c r="J994" s="529"/>
      <c r="K994" s="529"/>
      <c r="L994" s="529"/>
      <c r="M994" s="529"/>
      <c r="N994" s="529"/>
      <c r="O994" s="529"/>
      <c r="P994" s="529"/>
      <c r="Q994" s="529"/>
      <c r="R994" s="529"/>
      <c r="S994" s="529"/>
      <c r="T994" s="529"/>
      <c r="U994" s="529"/>
      <c r="V994" s="529"/>
      <c r="W994" s="529"/>
      <c r="X994" s="529"/>
      <c r="Y994" s="529"/>
      <c r="Z994" s="529"/>
      <c r="AA994" s="529"/>
      <c r="AB994" s="529"/>
      <c r="AC994" s="529"/>
      <c r="AD994" s="529"/>
      <c r="AE994" s="529"/>
      <c r="AF994" s="529"/>
      <c r="AG994" s="529"/>
      <c r="AH994" s="529"/>
      <c r="AI994" s="529"/>
      <c r="AJ994" s="529"/>
      <c r="AK994" s="529"/>
      <c r="AL994" s="529"/>
      <c r="AM994" s="533" t="s">
        <v>5837</v>
      </c>
      <c r="AN994" s="533">
        <v>21218.0</v>
      </c>
      <c r="AO994" s="529"/>
      <c r="AP994" s="529"/>
      <c r="AQ994" s="529"/>
      <c r="AR994" s="529"/>
    </row>
    <row r="995" ht="12.75" customHeight="1">
      <c r="A995" s="529"/>
      <c r="B995" s="529"/>
      <c r="C995" s="529"/>
      <c r="D995" s="529"/>
      <c r="E995" s="533" t="s">
        <v>5838</v>
      </c>
      <c r="F995" s="533" t="s">
        <v>5839</v>
      </c>
      <c r="G995" s="529"/>
      <c r="H995" s="529"/>
      <c r="I995" s="529"/>
      <c r="J995" s="529"/>
      <c r="K995" s="529"/>
      <c r="L995" s="529"/>
      <c r="M995" s="529"/>
      <c r="N995" s="529"/>
      <c r="O995" s="529"/>
      <c r="P995" s="529"/>
      <c r="Q995" s="529"/>
      <c r="R995" s="529"/>
      <c r="S995" s="529"/>
      <c r="T995" s="529"/>
      <c r="U995" s="529"/>
      <c r="V995" s="529"/>
      <c r="W995" s="529"/>
      <c r="X995" s="529"/>
      <c r="Y995" s="529"/>
      <c r="Z995" s="529"/>
      <c r="AA995" s="529"/>
      <c r="AB995" s="529"/>
      <c r="AC995" s="529"/>
      <c r="AD995" s="529"/>
      <c r="AE995" s="529"/>
      <c r="AF995" s="529"/>
      <c r="AG995" s="529"/>
      <c r="AH995" s="529"/>
      <c r="AI995" s="529"/>
      <c r="AJ995" s="529"/>
      <c r="AK995" s="529"/>
      <c r="AL995" s="529"/>
      <c r="AM995" s="533" t="s">
        <v>5840</v>
      </c>
      <c r="AN995" s="533">
        <v>21219.0</v>
      </c>
      <c r="AO995" s="529"/>
      <c r="AP995" s="529"/>
      <c r="AQ995" s="529"/>
      <c r="AR995" s="529"/>
    </row>
    <row r="996" ht="12.75" customHeight="1">
      <c r="A996" s="529"/>
      <c r="B996" s="529"/>
      <c r="C996" s="529"/>
      <c r="D996" s="529"/>
      <c r="E996" s="533" t="s">
        <v>5841</v>
      </c>
      <c r="F996" s="533" t="s">
        <v>5842</v>
      </c>
      <c r="G996" s="529"/>
      <c r="H996" s="529"/>
      <c r="I996" s="529"/>
      <c r="J996" s="529"/>
      <c r="K996" s="529"/>
      <c r="L996" s="529"/>
      <c r="M996" s="529"/>
      <c r="N996" s="529"/>
      <c r="O996" s="529"/>
      <c r="P996" s="529"/>
      <c r="Q996" s="529"/>
      <c r="R996" s="529"/>
      <c r="S996" s="529"/>
      <c r="T996" s="529"/>
      <c r="U996" s="529"/>
      <c r="V996" s="529"/>
      <c r="W996" s="529"/>
      <c r="X996" s="529"/>
      <c r="Y996" s="529"/>
      <c r="Z996" s="529"/>
      <c r="AA996" s="529"/>
      <c r="AB996" s="529"/>
      <c r="AC996" s="529"/>
      <c r="AD996" s="529"/>
      <c r="AE996" s="529"/>
      <c r="AF996" s="529"/>
      <c r="AG996" s="529"/>
      <c r="AH996" s="529"/>
      <c r="AI996" s="529"/>
      <c r="AJ996" s="529"/>
      <c r="AK996" s="529"/>
      <c r="AL996" s="529"/>
      <c r="AM996" s="533" t="s">
        <v>5843</v>
      </c>
      <c r="AN996" s="533">
        <v>21220.0</v>
      </c>
      <c r="AO996" s="529"/>
      <c r="AP996" s="529"/>
      <c r="AQ996" s="529"/>
      <c r="AR996" s="529"/>
    </row>
    <row r="997" ht="12.75" customHeight="1">
      <c r="A997" s="529"/>
      <c r="B997" s="529"/>
      <c r="C997" s="529"/>
      <c r="D997" s="529"/>
      <c r="E997" s="533" t="s">
        <v>5844</v>
      </c>
      <c r="F997" s="533" t="s">
        <v>5845</v>
      </c>
      <c r="G997" s="529"/>
      <c r="H997" s="529"/>
      <c r="I997" s="529"/>
      <c r="J997" s="529"/>
      <c r="K997" s="529"/>
      <c r="L997" s="529"/>
      <c r="M997" s="529"/>
      <c r="N997" s="529"/>
      <c r="O997" s="529"/>
      <c r="P997" s="529"/>
      <c r="Q997" s="529"/>
      <c r="R997" s="529"/>
      <c r="S997" s="529"/>
      <c r="T997" s="529"/>
      <c r="U997" s="529"/>
      <c r="V997" s="529"/>
      <c r="W997" s="529"/>
      <c r="X997" s="529"/>
      <c r="Y997" s="529"/>
      <c r="Z997" s="529"/>
      <c r="AA997" s="529"/>
      <c r="AB997" s="529"/>
      <c r="AC997" s="529"/>
      <c r="AD997" s="529"/>
      <c r="AE997" s="529"/>
      <c r="AF997" s="529"/>
      <c r="AG997" s="529"/>
      <c r="AH997" s="529"/>
      <c r="AI997" s="529"/>
      <c r="AJ997" s="529"/>
      <c r="AK997" s="529"/>
      <c r="AL997" s="529"/>
      <c r="AM997" s="533" t="s">
        <v>5846</v>
      </c>
      <c r="AN997" s="533">
        <v>21221.0</v>
      </c>
      <c r="AO997" s="529"/>
      <c r="AP997" s="529"/>
      <c r="AQ997" s="529"/>
      <c r="AR997" s="529"/>
    </row>
    <row r="998" ht="12.75" customHeight="1">
      <c r="A998" s="529"/>
      <c r="B998" s="529"/>
      <c r="C998" s="529"/>
      <c r="D998" s="529"/>
      <c r="E998" s="533" t="s">
        <v>5847</v>
      </c>
      <c r="F998" s="533" t="s">
        <v>5848</v>
      </c>
      <c r="G998" s="529"/>
      <c r="H998" s="529"/>
      <c r="I998" s="529"/>
      <c r="J998" s="529"/>
      <c r="K998" s="529"/>
      <c r="L998" s="529"/>
      <c r="M998" s="529"/>
      <c r="N998" s="529"/>
      <c r="O998" s="529"/>
      <c r="P998" s="529"/>
      <c r="Q998" s="529"/>
      <c r="R998" s="529"/>
      <c r="S998" s="529"/>
      <c r="T998" s="529"/>
      <c r="U998" s="529"/>
      <c r="V998" s="529"/>
      <c r="W998" s="529"/>
      <c r="X998" s="529"/>
      <c r="Y998" s="529"/>
      <c r="Z998" s="529"/>
      <c r="AA998" s="529"/>
      <c r="AB998" s="529"/>
      <c r="AC998" s="529"/>
      <c r="AD998" s="529"/>
      <c r="AE998" s="529"/>
      <c r="AF998" s="529"/>
      <c r="AG998" s="529"/>
      <c r="AH998" s="529"/>
      <c r="AI998" s="529"/>
      <c r="AJ998" s="529"/>
      <c r="AK998" s="529"/>
      <c r="AL998" s="529"/>
      <c r="AM998" s="533" t="s">
        <v>5849</v>
      </c>
      <c r="AN998" s="533">
        <v>21302.0</v>
      </c>
      <c r="AO998" s="529"/>
      <c r="AP998" s="529"/>
      <c r="AQ998" s="529"/>
      <c r="AR998" s="529"/>
    </row>
    <row r="999" ht="12.75" customHeight="1">
      <c r="A999" s="529"/>
      <c r="B999" s="529"/>
      <c r="C999" s="529"/>
      <c r="D999" s="529"/>
      <c r="E999" s="533" t="s">
        <v>5850</v>
      </c>
      <c r="F999" s="533" t="s">
        <v>5851</v>
      </c>
      <c r="G999" s="529"/>
      <c r="H999" s="529"/>
      <c r="I999" s="529"/>
      <c r="J999" s="529"/>
      <c r="K999" s="529"/>
      <c r="L999" s="529"/>
      <c r="M999" s="529"/>
      <c r="N999" s="529"/>
      <c r="O999" s="529"/>
      <c r="P999" s="529"/>
      <c r="Q999" s="529"/>
      <c r="R999" s="529"/>
      <c r="S999" s="529"/>
      <c r="T999" s="529"/>
      <c r="U999" s="529"/>
      <c r="V999" s="529"/>
      <c r="W999" s="529"/>
      <c r="X999" s="529"/>
      <c r="Y999" s="529"/>
      <c r="Z999" s="529"/>
      <c r="AA999" s="529"/>
      <c r="AB999" s="529"/>
      <c r="AC999" s="529"/>
      <c r="AD999" s="529"/>
      <c r="AE999" s="529"/>
      <c r="AF999" s="529"/>
      <c r="AG999" s="529"/>
      <c r="AH999" s="529"/>
      <c r="AI999" s="529"/>
      <c r="AJ999" s="529"/>
      <c r="AK999" s="529"/>
      <c r="AL999" s="529"/>
      <c r="AM999" s="533" t="s">
        <v>5852</v>
      </c>
      <c r="AN999" s="533">
        <v>21303.0</v>
      </c>
      <c r="AO999" s="529"/>
      <c r="AP999" s="529"/>
      <c r="AQ999" s="529"/>
      <c r="AR999" s="529"/>
    </row>
    <row r="1000" ht="12.75" customHeight="1">
      <c r="A1000" s="529"/>
      <c r="B1000" s="529"/>
      <c r="C1000" s="529"/>
      <c r="D1000" s="529"/>
      <c r="E1000" s="533" t="s">
        <v>5853</v>
      </c>
      <c r="F1000" s="533" t="s">
        <v>5854</v>
      </c>
      <c r="G1000" s="529"/>
      <c r="H1000" s="529"/>
      <c r="I1000" s="529"/>
      <c r="J1000" s="529"/>
      <c r="K1000" s="529"/>
      <c r="L1000" s="529"/>
      <c r="M1000" s="529"/>
      <c r="N1000" s="529"/>
      <c r="O1000" s="529"/>
      <c r="P1000" s="529"/>
      <c r="Q1000" s="529"/>
      <c r="R1000" s="529"/>
      <c r="S1000" s="529"/>
      <c r="T1000" s="529"/>
      <c r="U1000" s="529"/>
      <c r="V1000" s="529"/>
      <c r="W1000" s="529"/>
      <c r="X1000" s="529"/>
      <c r="Y1000" s="529"/>
      <c r="Z1000" s="529"/>
      <c r="AA1000" s="529"/>
      <c r="AB1000" s="529"/>
      <c r="AC1000" s="529"/>
      <c r="AD1000" s="529"/>
      <c r="AE1000" s="529"/>
      <c r="AF1000" s="529"/>
      <c r="AG1000" s="529"/>
      <c r="AH1000" s="529"/>
      <c r="AI1000" s="529"/>
      <c r="AJ1000" s="529"/>
      <c r="AK1000" s="529"/>
      <c r="AL1000" s="529"/>
      <c r="AM1000" s="533" t="s">
        <v>5855</v>
      </c>
      <c r="AN1000" s="533">
        <v>21341.0</v>
      </c>
      <c r="AO1000" s="529"/>
      <c r="AP1000" s="529"/>
      <c r="AQ1000" s="529"/>
      <c r="AR1000" s="529"/>
    </row>
    <row r="1001" ht="12.75" customHeight="1">
      <c r="A1001" s="529"/>
      <c r="B1001" s="529"/>
      <c r="C1001" s="529"/>
      <c r="D1001" s="529"/>
      <c r="E1001" s="533" t="s">
        <v>3129</v>
      </c>
      <c r="F1001" s="533" t="s">
        <v>5856</v>
      </c>
      <c r="G1001" s="529"/>
      <c r="H1001" s="529"/>
      <c r="I1001" s="529"/>
      <c r="J1001" s="529"/>
      <c r="K1001" s="529"/>
      <c r="L1001" s="529"/>
      <c r="M1001" s="529"/>
      <c r="N1001" s="529"/>
      <c r="O1001" s="529"/>
      <c r="P1001" s="529"/>
      <c r="Q1001" s="529"/>
      <c r="R1001" s="529"/>
      <c r="S1001" s="529"/>
      <c r="T1001" s="529"/>
      <c r="U1001" s="529"/>
      <c r="V1001" s="529"/>
      <c r="W1001" s="529"/>
      <c r="X1001" s="529"/>
      <c r="Y1001" s="529"/>
      <c r="Z1001" s="529"/>
      <c r="AA1001" s="529"/>
      <c r="AB1001" s="529"/>
      <c r="AC1001" s="529"/>
      <c r="AD1001" s="529"/>
      <c r="AE1001" s="529"/>
      <c r="AF1001" s="529"/>
      <c r="AG1001" s="529"/>
      <c r="AH1001" s="529"/>
      <c r="AI1001" s="529"/>
      <c r="AJ1001" s="529"/>
      <c r="AK1001" s="529"/>
      <c r="AL1001" s="529"/>
      <c r="AM1001" s="533" t="s">
        <v>5857</v>
      </c>
      <c r="AN1001" s="533">
        <v>21361.0</v>
      </c>
      <c r="AO1001" s="529"/>
      <c r="AP1001" s="529"/>
      <c r="AQ1001" s="529"/>
      <c r="AR1001" s="529"/>
    </row>
    <row r="1002" ht="12.75" customHeight="1">
      <c r="A1002" s="529"/>
      <c r="B1002" s="529"/>
      <c r="C1002" s="529"/>
      <c r="D1002" s="529"/>
      <c r="E1002" s="533" t="s">
        <v>5858</v>
      </c>
      <c r="F1002" s="533" t="s">
        <v>5859</v>
      </c>
      <c r="G1002" s="529"/>
      <c r="H1002" s="529"/>
      <c r="I1002" s="529"/>
      <c r="J1002" s="529"/>
      <c r="K1002" s="529"/>
      <c r="L1002" s="529"/>
      <c r="M1002" s="529"/>
      <c r="N1002" s="529"/>
      <c r="O1002" s="529"/>
      <c r="P1002" s="529"/>
      <c r="Q1002" s="529"/>
      <c r="R1002" s="529"/>
      <c r="S1002" s="529"/>
      <c r="T1002" s="529"/>
      <c r="U1002" s="529"/>
      <c r="V1002" s="529"/>
      <c r="W1002" s="529"/>
      <c r="X1002" s="529"/>
      <c r="Y1002" s="529"/>
      <c r="Z1002" s="529"/>
      <c r="AA1002" s="529"/>
      <c r="AB1002" s="529"/>
      <c r="AC1002" s="529"/>
      <c r="AD1002" s="529"/>
      <c r="AE1002" s="529"/>
      <c r="AF1002" s="529"/>
      <c r="AG1002" s="529"/>
      <c r="AH1002" s="529"/>
      <c r="AI1002" s="529"/>
      <c r="AJ1002" s="529"/>
      <c r="AK1002" s="529"/>
      <c r="AL1002" s="529"/>
      <c r="AM1002" s="533" t="s">
        <v>5860</v>
      </c>
      <c r="AN1002" s="533">
        <v>21362.0</v>
      </c>
      <c r="AO1002" s="529"/>
      <c r="AP1002" s="529"/>
      <c r="AQ1002" s="529"/>
      <c r="AR1002" s="529"/>
    </row>
    <row r="1003" ht="12.75" customHeight="1">
      <c r="A1003" s="529"/>
      <c r="B1003" s="529"/>
      <c r="C1003" s="529"/>
      <c r="D1003" s="529"/>
      <c r="E1003" s="533" t="s">
        <v>5861</v>
      </c>
      <c r="F1003" s="533" t="s">
        <v>5862</v>
      </c>
      <c r="G1003" s="529"/>
      <c r="H1003" s="529"/>
      <c r="I1003" s="529"/>
      <c r="J1003" s="529"/>
      <c r="K1003" s="529"/>
      <c r="L1003" s="529"/>
      <c r="M1003" s="529"/>
      <c r="N1003" s="529"/>
      <c r="O1003" s="529"/>
      <c r="P1003" s="529"/>
      <c r="Q1003" s="529"/>
      <c r="R1003" s="529"/>
      <c r="S1003" s="529"/>
      <c r="T1003" s="529"/>
      <c r="U1003" s="529"/>
      <c r="V1003" s="529"/>
      <c r="W1003" s="529"/>
      <c r="X1003" s="529"/>
      <c r="Y1003" s="529"/>
      <c r="Z1003" s="529"/>
      <c r="AA1003" s="529"/>
      <c r="AB1003" s="529"/>
      <c r="AC1003" s="529"/>
      <c r="AD1003" s="529"/>
      <c r="AE1003" s="529"/>
      <c r="AF1003" s="529"/>
      <c r="AG1003" s="529"/>
      <c r="AH1003" s="529"/>
      <c r="AI1003" s="529"/>
      <c r="AJ1003" s="529"/>
      <c r="AK1003" s="529"/>
      <c r="AL1003" s="529"/>
      <c r="AM1003" s="533" t="s">
        <v>5863</v>
      </c>
      <c r="AN1003" s="533">
        <v>21381.0</v>
      </c>
      <c r="AO1003" s="529"/>
      <c r="AP1003" s="529"/>
      <c r="AQ1003" s="529"/>
      <c r="AR1003" s="529"/>
    </row>
    <row r="1004" ht="12.75" customHeight="1">
      <c r="A1004" s="529"/>
      <c r="B1004" s="529"/>
      <c r="C1004" s="529"/>
      <c r="D1004" s="529"/>
      <c r="E1004" s="533" t="s">
        <v>5864</v>
      </c>
      <c r="F1004" s="533" t="s">
        <v>5865</v>
      </c>
      <c r="G1004" s="529"/>
      <c r="H1004" s="529"/>
      <c r="I1004" s="529"/>
      <c r="J1004" s="529"/>
      <c r="K1004" s="529"/>
      <c r="L1004" s="529"/>
      <c r="M1004" s="529"/>
      <c r="N1004" s="529"/>
      <c r="O1004" s="529"/>
      <c r="P1004" s="529"/>
      <c r="Q1004" s="529"/>
      <c r="R1004" s="529"/>
      <c r="S1004" s="529"/>
      <c r="T1004" s="529"/>
      <c r="U1004" s="529"/>
      <c r="V1004" s="529"/>
      <c r="W1004" s="529"/>
      <c r="X1004" s="529"/>
      <c r="Y1004" s="529"/>
      <c r="Z1004" s="529"/>
      <c r="AA1004" s="529"/>
      <c r="AB1004" s="529"/>
      <c r="AC1004" s="529"/>
      <c r="AD1004" s="529"/>
      <c r="AE1004" s="529"/>
      <c r="AF1004" s="529"/>
      <c r="AG1004" s="529"/>
      <c r="AH1004" s="529"/>
      <c r="AI1004" s="529"/>
      <c r="AJ1004" s="529"/>
      <c r="AK1004" s="529"/>
      <c r="AL1004" s="529"/>
      <c r="AM1004" s="533" t="s">
        <v>5866</v>
      </c>
      <c r="AN1004" s="533">
        <v>21382.0</v>
      </c>
      <c r="AO1004" s="529"/>
      <c r="AP1004" s="529"/>
      <c r="AQ1004" s="529"/>
      <c r="AR1004" s="529"/>
    </row>
    <row r="1005" ht="12.75" customHeight="1">
      <c r="A1005" s="529"/>
      <c r="B1005" s="529"/>
      <c r="C1005" s="529"/>
      <c r="D1005" s="529"/>
      <c r="E1005" s="533" t="s">
        <v>5867</v>
      </c>
      <c r="F1005" s="533" t="s">
        <v>5868</v>
      </c>
      <c r="G1005" s="529"/>
      <c r="H1005" s="529"/>
      <c r="I1005" s="529"/>
      <c r="J1005" s="529"/>
      <c r="K1005" s="529"/>
      <c r="L1005" s="529"/>
      <c r="M1005" s="529"/>
      <c r="N1005" s="529"/>
      <c r="O1005" s="529"/>
      <c r="P1005" s="529"/>
      <c r="Q1005" s="529"/>
      <c r="R1005" s="529"/>
      <c r="S1005" s="529"/>
      <c r="T1005" s="529"/>
      <c r="U1005" s="529"/>
      <c r="V1005" s="529"/>
      <c r="W1005" s="529"/>
      <c r="X1005" s="529"/>
      <c r="Y1005" s="529"/>
      <c r="Z1005" s="529"/>
      <c r="AA1005" s="529"/>
      <c r="AB1005" s="529"/>
      <c r="AC1005" s="529"/>
      <c r="AD1005" s="529"/>
      <c r="AE1005" s="529"/>
      <c r="AF1005" s="529"/>
      <c r="AG1005" s="529"/>
      <c r="AH1005" s="529"/>
      <c r="AI1005" s="529"/>
      <c r="AJ1005" s="529"/>
      <c r="AK1005" s="529"/>
      <c r="AL1005" s="529"/>
      <c r="AM1005" s="533" t="s">
        <v>5869</v>
      </c>
      <c r="AN1005" s="533">
        <v>21383.0</v>
      </c>
      <c r="AO1005" s="529"/>
      <c r="AP1005" s="529"/>
      <c r="AQ1005" s="529"/>
      <c r="AR1005" s="529"/>
    </row>
    <row r="1006" ht="12.75" customHeight="1">
      <c r="A1006" s="529"/>
      <c r="B1006" s="529"/>
      <c r="C1006" s="529"/>
      <c r="D1006" s="529"/>
      <c r="E1006" s="533" t="s">
        <v>5870</v>
      </c>
      <c r="F1006" s="533" t="s">
        <v>5871</v>
      </c>
      <c r="G1006" s="529"/>
      <c r="H1006" s="529"/>
      <c r="I1006" s="529"/>
      <c r="J1006" s="529"/>
      <c r="K1006" s="529"/>
      <c r="L1006" s="529"/>
      <c r="M1006" s="529"/>
      <c r="N1006" s="529"/>
      <c r="O1006" s="529"/>
      <c r="P1006" s="529"/>
      <c r="Q1006" s="529"/>
      <c r="R1006" s="529"/>
      <c r="S1006" s="529"/>
      <c r="T1006" s="529"/>
      <c r="U1006" s="529"/>
      <c r="V1006" s="529"/>
      <c r="W1006" s="529"/>
      <c r="X1006" s="529"/>
      <c r="Y1006" s="529"/>
      <c r="Z1006" s="529"/>
      <c r="AA1006" s="529"/>
      <c r="AB1006" s="529"/>
      <c r="AC1006" s="529"/>
      <c r="AD1006" s="529"/>
      <c r="AE1006" s="529"/>
      <c r="AF1006" s="529"/>
      <c r="AG1006" s="529"/>
      <c r="AH1006" s="529"/>
      <c r="AI1006" s="529"/>
      <c r="AJ1006" s="529"/>
      <c r="AK1006" s="529"/>
      <c r="AL1006" s="529"/>
      <c r="AM1006" s="533" t="s">
        <v>5872</v>
      </c>
      <c r="AN1006" s="533">
        <v>21401.0</v>
      </c>
      <c r="AO1006" s="529"/>
      <c r="AP1006" s="529"/>
      <c r="AQ1006" s="529"/>
      <c r="AR1006" s="529"/>
    </row>
    <row r="1007" ht="12.75" customHeight="1">
      <c r="A1007" s="529"/>
      <c r="B1007" s="529"/>
      <c r="C1007" s="529"/>
      <c r="D1007" s="529"/>
      <c r="E1007" s="533" t="s">
        <v>3136</v>
      </c>
      <c r="F1007" s="533" t="s">
        <v>5873</v>
      </c>
      <c r="G1007" s="529"/>
      <c r="H1007" s="529"/>
      <c r="I1007" s="529"/>
      <c r="J1007" s="529"/>
      <c r="K1007" s="529"/>
      <c r="L1007" s="529"/>
      <c r="M1007" s="529"/>
      <c r="N1007" s="529"/>
      <c r="O1007" s="529"/>
      <c r="P1007" s="529"/>
      <c r="Q1007" s="529"/>
      <c r="R1007" s="529"/>
      <c r="S1007" s="529"/>
      <c r="T1007" s="529"/>
      <c r="U1007" s="529"/>
      <c r="V1007" s="529"/>
      <c r="W1007" s="529"/>
      <c r="X1007" s="529"/>
      <c r="Y1007" s="529"/>
      <c r="Z1007" s="529"/>
      <c r="AA1007" s="529"/>
      <c r="AB1007" s="529"/>
      <c r="AC1007" s="529"/>
      <c r="AD1007" s="529"/>
      <c r="AE1007" s="529"/>
      <c r="AF1007" s="529"/>
      <c r="AG1007" s="529"/>
      <c r="AH1007" s="529"/>
      <c r="AI1007" s="529"/>
      <c r="AJ1007" s="529"/>
      <c r="AK1007" s="529"/>
      <c r="AL1007" s="529"/>
      <c r="AM1007" s="533" t="s">
        <v>5874</v>
      </c>
      <c r="AN1007" s="533">
        <v>21403.0</v>
      </c>
      <c r="AO1007" s="529"/>
      <c r="AP1007" s="529"/>
      <c r="AQ1007" s="529"/>
      <c r="AR1007" s="529"/>
    </row>
    <row r="1008" ht="12.75" customHeight="1">
      <c r="A1008" s="529"/>
      <c r="B1008" s="529"/>
      <c r="C1008" s="529"/>
      <c r="D1008" s="529"/>
      <c r="E1008" s="533" t="s">
        <v>5875</v>
      </c>
      <c r="F1008" s="533" t="s">
        <v>5876</v>
      </c>
      <c r="G1008" s="529"/>
      <c r="H1008" s="529"/>
      <c r="I1008" s="529"/>
      <c r="J1008" s="529"/>
      <c r="K1008" s="529"/>
      <c r="L1008" s="529"/>
      <c r="M1008" s="529"/>
      <c r="N1008" s="529"/>
      <c r="O1008" s="529"/>
      <c r="P1008" s="529"/>
      <c r="Q1008" s="529"/>
      <c r="R1008" s="529"/>
      <c r="S1008" s="529"/>
      <c r="T1008" s="529"/>
      <c r="U1008" s="529"/>
      <c r="V1008" s="529"/>
      <c r="W1008" s="529"/>
      <c r="X1008" s="529"/>
      <c r="Y1008" s="529"/>
      <c r="Z1008" s="529"/>
      <c r="AA1008" s="529"/>
      <c r="AB1008" s="529"/>
      <c r="AC1008" s="529"/>
      <c r="AD1008" s="529"/>
      <c r="AE1008" s="529"/>
      <c r="AF1008" s="529"/>
      <c r="AG1008" s="529"/>
      <c r="AH1008" s="529"/>
      <c r="AI1008" s="529"/>
      <c r="AJ1008" s="529"/>
      <c r="AK1008" s="529"/>
      <c r="AL1008" s="529"/>
      <c r="AM1008" s="533" t="s">
        <v>5877</v>
      </c>
      <c r="AN1008" s="533">
        <v>21404.0</v>
      </c>
      <c r="AO1008" s="529"/>
      <c r="AP1008" s="529"/>
      <c r="AQ1008" s="529"/>
      <c r="AR1008" s="529"/>
    </row>
    <row r="1009" ht="12.75" customHeight="1">
      <c r="A1009" s="529"/>
      <c r="B1009" s="529"/>
      <c r="C1009" s="529"/>
      <c r="D1009" s="529"/>
      <c r="E1009" s="533" t="s">
        <v>5878</v>
      </c>
      <c r="F1009" s="533" t="s">
        <v>5879</v>
      </c>
      <c r="G1009" s="529"/>
      <c r="H1009" s="529"/>
      <c r="I1009" s="529"/>
      <c r="J1009" s="529"/>
      <c r="K1009" s="529"/>
      <c r="L1009" s="529"/>
      <c r="M1009" s="529"/>
      <c r="N1009" s="529"/>
      <c r="O1009" s="529"/>
      <c r="P1009" s="529"/>
      <c r="Q1009" s="529"/>
      <c r="R1009" s="529"/>
      <c r="S1009" s="529"/>
      <c r="T1009" s="529"/>
      <c r="U1009" s="529"/>
      <c r="V1009" s="529"/>
      <c r="W1009" s="529"/>
      <c r="X1009" s="529"/>
      <c r="Y1009" s="529"/>
      <c r="Z1009" s="529"/>
      <c r="AA1009" s="529"/>
      <c r="AB1009" s="529"/>
      <c r="AC1009" s="529"/>
      <c r="AD1009" s="529"/>
      <c r="AE1009" s="529"/>
      <c r="AF1009" s="529"/>
      <c r="AG1009" s="529"/>
      <c r="AH1009" s="529"/>
      <c r="AI1009" s="529"/>
      <c r="AJ1009" s="529"/>
      <c r="AK1009" s="529"/>
      <c r="AL1009" s="529"/>
      <c r="AM1009" s="533" t="s">
        <v>5880</v>
      </c>
      <c r="AN1009" s="533">
        <v>21421.0</v>
      </c>
      <c r="AO1009" s="529"/>
      <c r="AP1009" s="529"/>
      <c r="AQ1009" s="529"/>
      <c r="AR1009" s="529"/>
    </row>
    <row r="1010" ht="12.75" customHeight="1">
      <c r="A1010" s="529"/>
      <c r="B1010" s="529"/>
      <c r="C1010" s="529"/>
      <c r="D1010" s="529"/>
      <c r="E1010" s="533" t="s">
        <v>5881</v>
      </c>
      <c r="F1010" s="533" t="s">
        <v>5882</v>
      </c>
      <c r="G1010" s="529"/>
      <c r="H1010" s="529"/>
      <c r="I1010" s="529"/>
      <c r="J1010" s="529"/>
      <c r="K1010" s="529"/>
      <c r="L1010" s="529"/>
      <c r="M1010" s="529"/>
      <c r="N1010" s="529"/>
      <c r="O1010" s="529"/>
      <c r="P1010" s="529"/>
      <c r="Q1010" s="529"/>
      <c r="R1010" s="529"/>
      <c r="S1010" s="529"/>
      <c r="T1010" s="529"/>
      <c r="U1010" s="529"/>
      <c r="V1010" s="529"/>
      <c r="W1010" s="529"/>
      <c r="X1010" s="529"/>
      <c r="Y1010" s="529"/>
      <c r="Z1010" s="529"/>
      <c r="AA1010" s="529"/>
      <c r="AB1010" s="529"/>
      <c r="AC1010" s="529"/>
      <c r="AD1010" s="529"/>
      <c r="AE1010" s="529"/>
      <c r="AF1010" s="529"/>
      <c r="AG1010" s="529"/>
      <c r="AH1010" s="529"/>
      <c r="AI1010" s="529"/>
      <c r="AJ1010" s="529"/>
      <c r="AK1010" s="529"/>
      <c r="AL1010" s="529"/>
      <c r="AM1010" s="533" t="s">
        <v>5883</v>
      </c>
      <c r="AN1010" s="533">
        <v>21501.0</v>
      </c>
      <c r="AO1010" s="529"/>
      <c r="AP1010" s="529"/>
      <c r="AQ1010" s="529"/>
      <c r="AR1010" s="529"/>
    </row>
    <row r="1011" ht="12.75" customHeight="1">
      <c r="A1011" s="529"/>
      <c r="B1011" s="529"/>
      <c r="C1011" s="529"/>
      <c r="D1011" s="529"/>
      <c r="E1011" s="533" t="s">
        <v>5884</v>
      </c>
      <c r="F1011" s="533" t="s">
        <v>5885</v>
      </c>
      <c r="G1011" s="529"/>
      <c r="H1011" s="529"/>
      <c r="I1011" s="529"/>
      <c r="J1011" s="529"/>
      <c r="K1011" s="529"/>
      <c r="L1011" s="529"/>
      <c r="M1011" s="529"/>
      <c r="N1011" s="529"/>
      <c r="O1011" s="529"/>
      <c r="P1011" s="529"/>
      <c r="Q1011" s="529"/>
      <c r="R1011" s="529"/>
      <c r="S1011" s="529"/>
      <c r="T1011" s="529"/>
      <c r="U1011" s="529"/>
      <c r="V1011" s="529"/>
      <c r="W1011" s="529"/>
      <c r="X1011" s="529"/>
      <c r="Y1011" s="529"/>
      <c r="Z1011" s="529"/>
      <c r="AA1011" s="529"/>
      <c r="AB1011" s="529"/>
      <c r="AC1011" s="529"/>
      <c r="AD1011" s="529"/>
      <c r="AE1011" s="529"/>
      <c r="AF1011" s="529"/>
      <c r="AG1011" s="529"/>
      <c r="AH1011" s="529"/>
      <c r="AI1011" s="529"/>
      <c r="AJ1011" s="529"/>
      <c r="AK1011" s="529"/>
      <c r="AL1011" s="529"/>
      <c r="AM1011" s="533" t="s">
        <v>5886</v>
      </c>
      <c r="AN1011" s="533">
        <v>21502.0</v>
      </c>
      <c r="AO1011" s="529"/>
      <c r="AP1011" s="529"/>
      <c r="AQ1011" s="529"/>
      <c r="AR1011" s="529"/>
    </row>
    <row r="1012" ht="12.75" customHeight="1">
      <c r="A1012" s="529"/>
      <c r="B1012" s="529"/>
      <c r="C1012" s="529"/>
      <c r="D1012" s="529"/>
      <c r="E1012" s="533" t="s">
        <v>3143</v>
      </c>
      <c r="F1012" s="533" t="s">
        <v>5887</v>
      </c>
      <c r="G1012" s="529"/>
      <c r="H1012" s="529"/>
      <c r="I1012" s="529"/>
      <c r="J1012" s="529"/>
      <c r="K1012" s="529"/>
      <c r="L1012" s="529"/>
      <c r="M1012" s="529"/>
      <c r="N1012" s="529"/>
      <c r="O1012" s="529"/>
      <c r="P1012" s="529"/>
      <c r="Q1012" s="529"/>
      <c r="R1012" s="529"/>
      <c r="S1012" s="529"/>
      <c r="T1012" s="529"/>
      <c r="U1012" s="529"/>
      <c r="V1012" s="529"/>
      <c r="W1012" s="529"/>
      <c r="X1012" s="529"/>
      <c r="Y1012" s="529"/>
      <c r="Z1012" s="529"/>
      <c r="AA1012" s="529"/>
      <c r="AB1012" s="529"/>
      <c r="AC1012" s="529"/>
      <c r="AD1012" s="529"/>
      <c r="AE1012" s="529"/>
      <c r="AF1012" s="529"/>
      <c r="AG1012" s="529"/>
      <c r="AH1012" s="529"/>
      <c r="AI1012" s="529"/>
      <c r="AJ1012" s="529"/>
      <c r="AK1012" s="529"/>
      <c r="AL1012" s="529"/>
      <c r="AM1012" s="533" t="s">
        <v>5888</v>
      </c>
      <c r="AN1012" s="533">
        <v>21503.0</v>
      </c>
      <c r="AO1012" s="529"/>
      <c r="AP1012" s="529"/>
      <c r="AQ1012" s="529"/>
      <c r="AR1012" s="529"/>
    </row>
    <row r="1013" ht="12.75" customHeight="1">
      <c r="A1013" s="529"/>
      <c r="B1013" s="529"/>
      <c r="C1013" s="529"/>
      <c r="D1013" s="529"/>
      <c r="E1013" s="533" t="s">
        <v>3150</v>
      </c>
      <c r="F1013" s="533" t="s">
        <v>5889</v>
      </c>
      <c r="G1013" s="529"/>
      <c r="H1013" s="529"/>
      <c r="I1013" s="529"/>
      <c r="J1013" s="529"/>
      <c r="K1013" s="529"/>
      <c r="L1013" s="529"/>
      <c r="M1013" s="529"/>
      <c r="N1013" s="529"/>
      <c r="O1013" s="529"/>
      <c r="P1013" s="529"/>
      <c r="Q1013" s="529"/>
      <c r="R1013" s="529"/>
      <c r="S1013" s="529"/>
      <c r="T1013" s="529"/>
      <c r="U1013" s="529"/>
      <c r="V1013" s="529"/>
      <c r="W1013" s="529"/>
      <c r="X1013" s="529"/>
      <c r="Y1013" s="529"/>
      <c r="Z1013" s="529"/>
      <c r="AA1013" s="529"/>
      <c r="AB1013" s="529"/>
      <c r="AC1013" s="529"/>
      <c r="AD1013" s="529"/>
      <c r="AE1013" s="529"/>
      <c r="AF1013" s="529"/>
      <c r="AG1013" s="529"/>
      <c r="AH1013" s="529"/>
      <c r="AI1013" s="529"/>
      <c r="AJ1013" s="529"/>
      <c r="AK1013" s="529"/>
      <c r="AL1013" s="529"/>
      <c r="AM1013" s="533" t="s">
        <v>5890</v>
      </c>
      <c r="AN1013" s="533">
        <v>21504.0</v>
      </c>
      <c r="AO1013" s="529"/>
      <c r="AP1013" s="529"/>
      <c r="AQ1013" s="529"/>
      <c r="AR1013" s="529"/>
    </row>
    <row r="1014" ht="12.75" customHeight="1">
      <c r="A1014" s="529"/>
      <c r="B1014" s="529"/>
      <c r="C1014" s="529"/>
      <c r="D1014" s="529"/>
      <c r="E1014" s="533" t="s">
        <v>5891</v>
      </c>
      <c r="F1014" s="533" t="s">
        <v>5892</v>
      </c>
      <c r="G1014" s="529"/>
      <c r="H1014" s="529"/>
      <c r="I1014" s="529"/>
      <c r="J1014" s="529"/>
      <c r="K1014" s="529"/>
      <c r="L1014" s="529"/>
      <c r="M1014" s="529"/>
      <c r="N1014" s="529"/>
      <c r="O1014" s="529"/>
      <c r="P1014" s="529"/>
      <c r="Q1014" s="529"/>
      <c r="R1014" s="529"/>
      <c r="S1014" s="529"/>
      <c r="T1014" s="529"/>
      <c r="U1014" s="529"/>
      <c r="V1014" s="529"/>
      <c r="W1014" s="529"/>
      <c r="X1014" s="529"/>
      <c r="Y1014" s="529"/>
      <c r="Z1014" s="529"/>
      <c r="AA1014" s="529"/>
      <c r="AB1014" s="529"/>
      <c r="AC1014" s="529"/>
      <c r="AD1014" s="529"/>
      <c r="AE1014" s="529"/>
      <c r="AF1014" s="529"/>
      <c r="AG1014" s="529"/>
      <c r="AH1014" s="529"/>
      <c r="AI1014" s="529"/>
      <c r="AJ1014" s="529"/>
      <c r="AK1014" s="529"/>
      <c r="AL1014" s="529"/>
      <c r="AM1014" s="533" t="s">
        <v>5893</v>
      </c>
      <c r="AN1014" s="533">
        <v>21505.0</v>
      </c>
      <c r="AO1014" s="529"/>
      <c r="AP1014" s="529"/>
      <c r="AQ1014" s="529"/>
      <c r="AR1014" s="529"/>
    </row>
    <row r="1015" ht="12.75" customHeight="1">
      <c r="A1015" s="529"/>
      <c r="B1015" s="529"/>
      <c r="C1015" s="529"/>
      <c r="D1015" s="529"/>
      <c r="E1015" s="533" t="s">
        <v>5894</v>
      </c>
      <c r="F1015" s="533" t="s">
        <v>5895</v>
      </c>
      <c r="G1015" s="529"/>
      <c r="H1015" s="529"/>
      <c r="I1015" s="529"/>
      <c r="J1015" s="529"/>
      <c r="K1015" s="529"/>
      <c r="L1015" s="529"/>
      <c r="M1015" s="529"/>
      <c r="N1015" s="529"/>
      <c r="O1015" s="529"/>
      <c r="P1015" s="529"/>
      <c r="Q1015" s="529"/>
      <c r="R1015" s="529"/>
      <c r="S1015" s="529"/>
      <c r="T1015" s="529"/>
      <c r="U1015" s="529"/>
      <c r="V1015" s="529"/>
      <c r="W1015" s="529"/>
      <c r="X1015" s="529"/>
      <c r="Y1015" s="529"/>
      <c r="Z1015" s="529"/>
      <c r="AA1015" s="529"/>
      <c r="AB1015" s="529"/>
      <c r="AC1015" s="529"/>
      <c r="AD1015" s="529"/>
      <c r="AE1015" s="529"/>
      <c r="AF1015" s="529"/>
      <c r="AG1015" s="529"/>
      <c r="AH1015" s="529"/>
      <c r="AI1015" s="529"/>
      <c r="AJ1015" s="529"/>
      <c r="AK1015" s="529"/>
      <c r="AL1015" s="529"/>
      <c r="AM1015" s="533" t="s">
        <v>5896</v>
      </c>
      <c r="AN1015" s="533">
        <v>21506.0</v>
      </c>
      <c r="AO1015" s="529"/>
      <c r="AP1015" s="529"/>
      <c r="AQ1015" s="529"/>
      <c r="AR1015" s="529"/>
    </row>
    <row r="1016" ht="12.75" customHeight="1">
      <c r="A1016" s="529"/>
      <c r="B1016" s="529"/>
      <c r="C1016" s="529"/>
      <c r="D1016" s="529"/>
      <c r="E1016" s="533" t="s">
        <v>901</v>
      </c>
      <c r="F1016" s="533" t="s">
        <v>5897</v>
      </c>
      <c r="G1016" s="529"/>
      <c r="H1016" s="529"/>
      <c r="I1016" s="529"/>
      <c r="J1016" s="529"/>
      <c r="K1016" s="529"/>
      <c r="L1016" s="529"/>
      <c r="M1016" s="529"/>
      <c r="N1016" s="529"/>
      <c r="O1016" s="529"/>
      <c r="P1016" s="529"/>
      <c r="Q1016" s="529"/>
      <c r="R1016" s="529"/>
      <c r="S1016" s="529"/>
      <c r="T1016" s="529"/>
      <c r="U1016" s="529"/>
      <c r="V1016" s="529"/>
      <c r="W1016" s="529"/>
      <c r="X1016" s="529"/>
      <c r="Y1016" s="529"/>
      <c r="Z1016" s="529"/>
      <c r="AA1016" s="529"/>
      <c r="AB1016" s="529"/>
      <c r="AC1016" s="529"/>
      <c r="AD1016" s="529"/>
      <c r="AE1016" s="529"/>
      <c r="AF1016" s="529"/>
      <c r="AG1016" s="529"/>
      <c r="AH1016" s="529"/>
      <c r="AI1016" s="529"/>
      <c r="AJ1016" s="529"/>
      <c r="AK1016" s="529"/>
      <c r="AL1016" s="529"/>
      <c r="AM1016" s="533" t="s">
        <v>5898</v>
      </c>
      <c r="AN1016" s="533">
        <v>21507.0</v>
      </c>
      <c r="AO1016" s="529"/>
      <c r="AP1016" s="529"/>
      <c r="AQ1016" s="529"/>
      <c r="AR1016" s="529"/>
    </row>
    <row r="1017" ht="12.75" customHeight="1">
      <c r="A1017" s="529"/>
      <c r="B1017" s="529"/>
      <c r="C1017" s="529"/>
      <c r="D1017" s="529"/>
      <c r="E1017" s="533" t="s">
        <v>981</v>
      </c>
      <c r="F1017" s="533" t="s">
        <v>5899</v>
      </c>
      <c r="G1017" s="529"/>
      <c r="H1017" s="529"/>
      <c r="I1017" s="529"/>
      <c r="J1017" s="529"/>
      <c r="K1017" s="529"/>
      <c r="L1017" s="529"/>
      <c r="M1017" s="529"/>
      <c r="N1017" s="529"/>
      <c r="O1017" s="529"/>
      <c r="P1017" s="529"/>
      <c r="Q1017" s="529"/>
      <c r="R1017" s="529"/>
      <c r="S1017" s="529"/>
      <c r="T1017" s="529"/>
      <c r="U1017" s="529"/>
      <c r="V1017" s="529"/>
      <c r="W1017" s="529"/>
      <c r="X1017" s="529"/>
      <c r="Y1017" s="529"/>
      <c r="Z1017" s="529"/>
      <c r="AA1017" s="529"/>
      <c r="AB1017" s="529"/>
      <c r="AC1017" s="529"/>
      <c r="AD1017" s="529"/>
      <c r="AE1017" s="529"/>
      <c r="AF1017" s="529"/>
      <c r="AG1017" s="529"/>
      <c r="AH1017" s="529"/>
      <c r="AI1017" s="529"/>
      <c r="AJ1017" s="529"/>
      <c r="AK1017" s="529"/>
      <c r="AL1017" s="529"/>
      <c r="AM1017" s="533" t="s">
        <v>5900</v>
      </c>
      <c r="AN1017" s="533">
        <v>21521.0</v>
      </c>
      <c r="AO1017" s="529"/>
      <c r="AP1017" s="529"/>
      <c r="AQ1017" s="529"/>
      <c r="AR1017" s="529"/>
    </row>
    <row r="1018" ht="12.75" customHeight="1">
      <c r="A1018" s="529"/>
      <c r="B1018" s="529"/>
      <c r="C1018" s="529"/>
      <c r="D1018" s="529"/>
      <c r="E1018" s="533" t="s">
        <v>1061</v>
      </c>
      <c r="F1018" s="533" t="s">
        <v>5901</v>
      </c>
      <c r="G1018" s="529"/>
      <c r="H1018" s="529"/>
      <c r="I1018" s="529"/>
      <c r="J1018" s="529"/>
      <c r="K1018" s="529"/>
      <c r="L1018" s="529"/>
      <c r="M1018" s="529"/>
      <c r="N1018" s="529"/>
      <c r="O1018" s="529"/>
      <c r="P1018" s="529"/>
      <c r="Q1018" s="529"/>
      <c r="R1018" s="529"/>
      <c r="S1018" s="529"/>
      <c r="T1018" s="529"/>
      <c r="U1018" s="529"/>
      <c r="V1018" s="529"/>
      <c r="W1018" s="529"/>
      <c r="X1018" s="529"/>
      <c r="Y1018" s="529"/>
      <c r="Z1018" s="529"/>
      <c r="AA1018" s="529"/>
      <c r="AB1018" s="529"/>
      <c r="AC1018" s="529"/>
      <c r="AD1018" s="529"/>
      <c r="AE1018" s="529"/>
      <c r="AF1018" s="529"/>
      <c r="AG1018" s="529"/>
      <c r="AH1018" s="529"/>
      <c r="AI1018" s="529"/>
      <c r="AJ1018" s="529"/>
      <c r="AK1018" s="529"/>
      <c r="AL1018" s="529"/>
      <c r="AM1018" s="533" t="s">
        <v>5902</v>
      </c>
      <c r="AN1018" s="533">
        <v>21604.0</v>
      </c>
      <c r="AO1018" s="529"/>
      <c r="AP1018" s="529"/>
      <c r="AQ1018" s="529"/>
      <c r="AR1018" s="529"/>
    </row>
    <row r="1019" ht="12.75" customHeight="1">
      <c r="A1019" s="529"/>
      <c r="B1019" s="529"/>
      <c r="C1019" s="529"/>
      <c r="D1019" s="529"/>
      <c r="E1019" s="533" t="s">
        <v>1141</v>
      </c>
      <c r="F1019" s="533" t="s">
        <v>5903</v>
      </c>
      <c r="G1019" s="529"/>
      <c r="H1019" s="529"/>
      <c r="I1019" s="529"/>
      <c r="J1019" s="529"/>
      <c r="K1019" s="529"/>
      <c r="L1019" s="529"/>
      <c r="M1019" s="529"/>
      <c r="N1019" s="529"/>
      <c r="O1019" s="529"/>
      <c r="P1019" s="529"/>
      <c r="Q1019" s="529"/>
      <c r="R1019" s="529"/>
      <c r="S1019" s="529"/>
      <c r="T1019" s="529"/>
      <c r="U1019" s="529"/>
      <c r="V1019" s="529"/>
      <c r="W1019" s="529"/>
      <c r="X1019" s="529"/>
      <c r="Y1019" s="529"/>
      <c r="Z1019" s="529"/>
      <c r="AA1019" s="529"/>
      <c r="AB1019" s="529"/>
      <c r="AC1019" s="529"/>
      <c r="AD1019" s="529"/>
      <c r="AE1019" s="529"/>
      <c r="AF1019" s="529"/>
      <c r="AG1019" s="529"/>
      <c r="AH1019" s="529"/>
      <c r="AI1019" s="529"/>
      <c r="AJ1019" s="529"/>
      <c r="AK1019" s="529"/>
      <c r="AL1019" s="529"/>
      <c r="AM1019" s="533" t="s">
        <v>5904</v>
      </c>
      <c r="AN1019" s="533">
        <v>22101.0</v>
      </c>
      <c r="AO1019" s="529"/>
      <c r="AP1019" s="529"/>
      <c r="AQ1019" s="529"/>
      <c r="AR1019" s="529"/>
    </row>
    <row r="1020" ht="12.75" customHeight="1">
      <c r="A1020" s="529"/>
      <c r="B1020" s="529"/>
      <c r="C1020" s="529"/>
      <c r="D1020" s="529"/>
      <c r="E1020" s="533" t="s">
        <v>1219</v>
      </c>
      <c r="F1020" s="533" t="s">
        <v>5905</v>
      </c>
      <c r="G1020" s="529"/>
      <c r="H1020" s="529"/>
      <c r="I1020" s="529"/>
      <c r="J1020" s="529"/>
      <c r="K1020" s="529"/>
      <c r="L1020" s="529"/>
      <c r="M1020" s="529"/>
      <c r="N1020" s="529"/>
      <c r="O1020" s="529"/>
      <c r="P1020" s="529"/>
      <c r="Q1020" s="529"/>
      <c r="R1020" s="529"/>
      <c r="S1020" s="529"/>
      <c r="T1020" s="529"/>
      <c r="U1020" s="529"/>
      <c r="V1020" s="529"/>
      <c r="W1020" s="529"/>
      <c r="X1020" s="529"/>
      <c r="Y1020" s="529"/>
      <c r="Z1020" s="529"/>
      <c r="AA1020" s="529"/>
      <c r="AB1020" s="529"/>
      <c r="AC1020" s="529"/>
      <c r="AD1020" s="529"/>
      <c r="AE1020" s="529"/>
      <c r="AF1020" s="529"/>
      <c r="AG1020" s="529"/>
      <c r="AH1020" s="529"/>
      <c r="AI1020" s="529"/>
      <c r="AJ1020" s="529"/>
      <c r="AK1020" s="529"/>
      <c r="AL1020" s="529"/>
      <c r="AM1020" s="533" t="s">
        <v>5906</v>
      </c>
      <c r="AN1020" s="533">
        <v>22102.0</v>
      </c>
      <c r="AO1020" s="529"/>
      <c r="AP1020" s="529"/>
      <c r="AQ1020" s="529"/>
      <c r="AR1020" s="529"/>
    </row>
    <row r="1021" ht="12.75" customHeight="1">
      <c r="A1021" s="529"/>
      <c r="B1021" s="529"/>
      <c r="C1021" s="529"/>
      <c r="D1021" s="529"/>
      <c r="E1021" s="533" t="s">
        <v>1294</v>
      </c>
      <c r="F1021" s="533" t="s">
        <v>5907</v>
      </c>
      <c r="G1021" s="529"/>
      <c r="H1021" s="529"/>
      <c r="I1021" s="529"/>
      <c r="J1021" s="529"/>
      <c r="K1021" s="529"/>
      <c r="L1021" s="529"/>
      <c r="M1021" s="529"/>
      <c r="N1021" s="529"/>
      <c r="O1021" s="529"/>
      <c r="P1021" s="529"/>
      <c r="Q1021" s="529"/>
      <c r="R1021" s="529"/>
      <c r="S1021" s="529"/>
      <c r="T1021" s="529"/>
      <c r="U1021" s="529"/>
      <c r="V1021" s="529"/>
      <c r="W1021" s="529"/>
      <c r="X1021" s="529"/>
      <c r="Y1021" s="529"/>
      <c r="Z1021" s="529"/>
      <c r="AA1021" s="529"/>
      <c r="AB1021" s="529"/>
      <c r="AC1021" s="529"/>
      <c r="AD1021" s="529"/>
      <c r="AE1021" s="529"/>
      <c r="AF1021" s="529"/>
      <c r="AG1021" s="529"/>
      <c r="AH1021" s="529"/>
      <c r="AI1021" s="529"/>
      <c r="AJ1021" s="529"/>
      <c r="AK1021" s="529"/>
      <c r="AL1021" s="529"/>
      <c r="AM1021" s="533" t="s">
        <v>5908</v>
      </c>
      <c r="AN1021" s="533">
        <v>22103.0</v>
      </c>
      <c r="AO1021" s="529"/>
      <c r="AP1021" s="529"/>
      <c r="AQ1021" s="529"/>
      <c r="AR1021" s="529"/>
    </row>
    <row r="1022" ht="12.75" customHeight="1">
      <c r="A1022" s="529"/>
      <c r="B1022" s="529"/>
      <c r="C1022" s="529"/>
      <c r="D1022" s="529"/>
      <c r="E1022" s="533" t="s">
        <v>943</v>
      </c>
      <c r="F1022" s="533" t="s">
        <v>5909</v>
      </c>
      <c r="G1022" s="529"/>
      <c r="H1022" s="529"/>
      <c r="I1022" s="529"/>
      <c r="J1022" s="529"/>
      <c r="K1022" s="529"/>
      <c r="L1022" s="529"/>
      <c r="M1022" s="529"/>
      <c r="N1022" s="529"/>
      <c r="O1022" s="529"/>
      <c r="P1022" s="529"/>
      <c r="Q1022" s="529"/>
      <c r="R1022" s="529"/>
      <c r="S1022" s="529"/>
      <c r="T1022" s="529"/>
      <c r="U1022" s="529"/>
      <c r="V1022" s="529"/>
      <c r="W1022" s="529"/>
      <c r="X1022" s="529"/>
      <c r="Y1022" s="529"/>
      <c r="Z1022" s="529"/>
      <c r="AA1022" s="529"/>
      <c r="AB1022" s="529"/>
      <c r="AC1022" s="529"/>
      <c r="AD1022" s="529"/>
      <c r="AE1022" s="529"/>
      <c r="AF1022" s="529"/>
      <c r="AG1022" s="529"/>
      <c r="AH1022" s="529"/>
      <c r="AI1022" s="529"/>
      <c r="AJ1022" s="529"/>
      <c r="AK1022" s="529"/>
      <c r="AL1022" s="529"/>
      <c r="AM1022" s="533" t="s">
        <v>5910</v>
      </c>
      <c r="AN1022" s="533">
        <v>22138.0</v>
      </c>
      <c r="AO1022" s="529"/>
      <c r="AP1022" s="529"/>
      <c r="AQ1022" s="529"/>
      <c r="AR1022" s="529"/>
    </row>
    <row r="1023" ht="12.75" customHeight="1">
      <c r="A1023" s="529"/>
      <c r="B1023" s="529"/>
      <c r="C1023" s="529"/>
      <c r="D1023" s="529"/>
      <c r="E1023" s="533" t="s">
        <v>1023</v>
      </c>
      <c r="F1023" s="533" t="s">
        <v>5911</v>
      </c>
      <c r="G1023" s="529"/>
      <c r="H1023" s="529"/>
      <c r="I1023" s="529"/>
      <c r="J1023" s="529"/>
      <c r="K1023" s="529"/>
      <c r="L1023" s="529"/>
      <c r="M1023" s="529"/>
      <c r="N1023" s="529"/>
      <c r="O1023" s="529"/>
      <c r="P1023" s="529"/>
      <c r="Q1023" s="529"/>
      <c r="R1023" s="529"/>
      <c r="S1023" s="529"/>
      <c r="T1023" s="529"/>
      <c r="U1023" s="529"/>
      <c r="V1023" s="529"/>
      <c r="W1023" s="529"/>
      <c r="X1023" s="529"/>
      <c r="Y1023" s="529"/>
      <c r="Z1023" s="529"/>
      <c r="AA1023" s="529"/>
      <c r="AB1023" s="529"/>
      <c r="AC1023" s="529"/>
      <c r="AD1023" s="529"/>
      <c r="AE1023" s="529"/>
      <c r="AF1023" s="529"/>
      <c r="AG1023" s="529"/>
      <c r="AH1023" s="529"/>
      <c r="AI1023" s="529"/>
      <c r="AJ1023" s="529"/>
      <c r="AK1023" s="529"/>
      <c r="AL1023" s="529"/>
      <c r="AM1023" s="533" t="s">
        <v>5912</v>
      </c>
      <c r="AN1023" s="533">
        <v>22139.0</v>
      </c>
      <c r="AO1023" s="529"/>
      <c r="AP1023" s="529"/>
      <c r="AQ1023" s="529"/>
      <c r="AR1023" s="529"/>
    </row>
    <row r="1024" ht="12.75" customHeight="1">
      <c r="A1024" s="529"/>
      <c r="B1024" s="529"/>
      <c r="C1024" s="529"/>
      <c r="D1024" s="529"/>
      <c r="E1024" s="533" t="s">
        <v>1103</v>
      </c>
      <c r="F1024" s="533" t="s">
        <v>5913</v>
      </c>
      <c r="G1024" s="529"/>
      <c r="H1024" s="529"/>
      <c r="I1024" s="529"/>
      <c r="J1024" s="529"/>
      <c r="K1024" s="529"/>
      <c r="L1024" s="529"/>
      <c r="M1024" s="529"/>
      <c r="N1024" s="529"/>
      <c r="O1024" s="529"/>
      <c r="P1024" s="529"/>
      <c r="Q1024" s="529"/>
      <c r="R1024" s="529"/>
      <c r="S1024" s="529"/>
      <c r="T1024" s="529"/>
      <c r="U1024" s="529"/>
      <c r="V1024" s="529"/>
      <c r="W1024" s="529"/>
      <c r="X1024" s="529"/>
      <c r="Y1024" s="529"/>
      <c r="Z1024" s="529"/>
      <c r="AA1024" s="529"/>
      <c r="AB1024" s="529"/>
      <c r="AC1024" s="529"/>
      <c r="AD1024" s="529"/>
      <c r="AE1024" s="529"/>
      <c r="AF1024" s="529"/>
      <c r="AG1024" s="529"/>
      <c r="AH1024" s="529"/>
      <c r="AI1024" s="529"/>
      <c r="AJ1024" s="529"/>
      <c r="AK1024" s="529"/>
      <c r="AL1024" s="529"/>
      <c r="AM1024" s="533" t="s">
        <v>5914</v>
      </c>
      <c r="AN1024" s="533">
        <v>22140.0</v>
      </c>
      <c r="AO1024" s="529"/>
      <c r="AP1024" s="529"/>
      <c r="AQ1024" s="529"/>
      <c r="AR1024" s="529"/>
    </row>
    <row r="1025" ht="12.75" customHeight="1">
      <c r="A1025" s="529"/>
      <c r="B1025" s="529"/>
      <c r="C1025" s="529"/>
      <c r="D1025" s="529"/>
      <c r="E1025" s="533" t="s">
        <v>1183</v>
      </c>
      <c r="F1025" s="533" t="s">
        <v>5915</v>
      </c>
      <c r="G1025" s="529"/>
      <c r="H1025" s="529"/>
      <c r="I1025" s="529"/>
      <c r="J1025" s="529"/>
      <c r="K1025" s="529"/>
      <c r="L1025" s="529"/>
      <c r="M1025" s="529"/>
      <c r="N1025" s="529"/>
      <c r="O1025" s="529"/>
      <c r="P1025" s="529"/>
      <c r="Q1025" s="529"/>
      <c r="R1025" s="529"/>
      <c r="S1025" s="529"/>
      <c r="T1025" s="529"/>
      <c r="U1025" s="529"/>
      <c r="V1025" s="529"/>
      <c r="W1025" s="529"/>
      <c r="X1025" s="529"/>
      <c r="Y1025" s="529"/>
      <c r="Z1025" s="529"/>
      <c r="AA1025" s="529"/>
      <c r="AB1025" s="529"/>
      <c r="AC1025" s="529"/>
      <c r="AD1025" s="529"/>
      <c r="AE1025" s="529"/>
      <c r="AF1025" s="529"/>
      <c r="AG1025" s="529"/>
      <c r="AH1025" s="529"/>
      <c r="AI1025" s="529"/>
      <c r="AJ1025" s="529"/>
      <c r="AK1025" s="529"/>
      <c r="AL1025" s="529"/>
      <c r="AM1025" s="533" t="s">
        <v>5916</v>
      </c>
      <c r="AN1025" s="533">
        <v>22203.0</v>
      </c>
      <c r="AO1025" s="529"/>
      <c r="AP1025" s="529"/>
      <c r="AQ1025" s="529"/>
      <c r="AR1025" s="529"/>
    </row>
    <row r="1026" ht="12.75" customHeight="1">
      <c r="A1026" s="529"/>
      <c r="B1026" s="529"/>
      <c r="C1026" s="529"/>
      <c r="D1026" s="529"/>
      <c r="E1026" s="533" t="s">
        <v>1260</v>
      </c>
      <c r="F1026" s="533" t="s">
        <v>5917</v>
      </c>
      <c r="G1026" s="529"/>
      <c r="H1026" s="529"/>
      <c r="I1026" s="529"/>
      <c r="J1026" s="529"/>
      <c r="K1026" s="529"/>
      <c r="L1026" s="529"/>
      <c r="M1026" s="529"/>
      <c r="N1026" s="529"/>
      <c r="O1026" s="529"/>
      <c r="P1026" s="529"/>
      <c r="Q1026" s="529"/>
      <c r="R1026" s="529"/>
      <c r="S1026" s="529"/>
      <c r="T1026" s="529"/>
      <c r="U1026" s="529"/>
      <c r="V1026" s="529"/>
      <c r="W1026" s="529"/>
      <c r="X1026" s="529"/>
      <c r="Y1026" s="529"/>
      <c r="Z1026" s="529"/>
      <c r="AA1026" s="529"/>
      <c r="AB1026" s="529"/>
      <c r="AC1026" s="529"/>
      <c r="AD1026" s="529"/>
      <c r="AE1026" s="529"/>
      <c r="AF1026" s="529"/>
      <c r="AG1026" s="529"/>
      <c r="AH1026" s="529"/>
      <c r="AI1026" s="529"/>
      <c r="AJ1026" s="529"/>
      <c r="AK1026" s="529"/>
      <c r="AL1026" s="529"/>
      <c r="AM1026" s="533" t="s">
        <v>5918</v>
      </c>
      <c r="AN1026" s="533">
        <v>22205.0</v>
      </c>
      <c r="AO1026" s="529"/>
      <c r="AP1026" s="529"/>
      <c r="AQ1026" s="529"/>
      <c r="AR1026" s="529"/>
    </row>
    <row r="1027" ht="12.75" customHeight="1">
      <c r="A1027" s="529"/>
      <c r="B1027" s="529"/>
      <c r="C1027" s="529"/>
      <c r="D1027" s="529"/>
      <c r="E1027" s="533" t="s">
        <v>1333</v>
      </c>
      <c r="F1027" s="533" t="s">
        <v>5919</v>
      </c>
      <c r="G1027" s="529"/>
      <c r="H1027" s="529"/>
      <c r="I1027" s="529"/>
      <c r="J1027" s="529"/>
      <c r="K1027" s="529"/>
      <c r="L1027" s="529"/>
      <c r="M1027" s="529"/>
      <c r="N1027" s="529"/>
      <c r="O1027" s="529"/>
      <c r="P1027" s="529"/>
      <c r="Q1027" s="529"/>
      <c r="R1027" s="529"/>
      <c r="S1027" s="529"/>
      <c r="T1027" s="529"/>
      <c r="U1027" s="529"/>
      <c r="V1027" s="529"/>
      <c r="W1027" s="529"/>
      <c r="X1027" s="529"/>
      <c r="Y1027" s="529"/>
      <c r="Z1027" s="529"/>
      <c r="AA1027" s="529"/>
      <c r="AB1027" s="529"/>
      <c r="AC1027" s="529"/>
      <c r="AD1027" s="529"/>
      <c r="AE1027" s="529"/>
      <c r="AF1027" s="529"/>
      <c r="AG1027" s="529"/>
      <c r="AH1027" s="529"/>
      <c r="AI1027" s="529"/>
      <c r="AJ1027" s="529"/>
      <c r="AK1027" s="529"/>
      <c r="AL1027" s="529"/>
      <c r="AM1027" s="533" t="s">
        <v>5920</v>
      </c>
      <c r="AN1027" s="533">
        <v>22206.0</v>
      </c>
      <c r="AO1027" s="529"/>
      <c r="AP1027" s="529"/>
      <c r="AQ1027" s="529"/>
      <c r="AR1027" s="529"/>
    </row>
    <row r="1028" ht="12.75" customHeight="1">
      <c r="A1028" s="529"/>
      <c r="B1028" s="529"/>
      <c r="C1028" s="529"/>
      <c r="D1028" s="529"/>
      <c r="E1028" s="533" t="s">
        <v>1405</v>
      </c>
      <c r="F1028" s="533" t="s">
        <v>5921</v>
      </c>
      <c r="G1028" s="529"/>
      <c r="H1028" s="529"/>
      <c r="I1028" s="529"/>
      <c r="J1028" s="529"/>
      <c r="K1028" s="529"/>
      <c r="L1028" s="529"/>
      <c r="M1028" s="529"/>
      <c r="N1028" s="529"/>
      <c r="O1028" s="529"/>
      <c r="P1028" s="529"/>
      <c r="Q1028" s="529"/>
      <c r="R1028" s="529"/>
      <c r="S1028" s="529"/>
      <c r="T1028" s="529"/>
      <c r="U1028" s="529"/>
      <c r="V1028" s="529"/>
      <c r="W1028" s="529"/>
      <c r="X1028" s="529"/>
      <c r="Y1028" s="529"/>
      <c r="Z1028" s="529"/>
      <c r="AA1028" s="529"/>
      <c r="AB1028" s="529"/>
      <c r="AC1028" s="529"/>
      <c r="AD1028" s="529"/>
      <c r="AE1028" s="529"/>
      <c r="AF1028" s="529"/>
      <c r="AG1028" s="529"/>
      <c r="AH1028" s="529"/>
      <c r="AI1028" s="529"/>
      <c r="AJ1028" s="529"/>
      <c r="AK1028" s="529"/>
      <c r="AL1028" s="529"/>
      <c r="AM1028" s="533" t="s">
        <v>5922</v>
      </c>
      <c r="AN1028" s="533">
        <v>22207.0</v>
      </c>
      <c r="AO1028" s="529"/>
      <c r="AP1028" s="529"/>
      <c r="AQ1028" s="529"/>
      <c r="AR1028" s="529"/>
    </row>
    <row r="1029" ht="12.75" customHeight="1">
      <c r="A1029" s="529"/>
      <c r="B1029" s="529"/>
      <c r="C1029" s="529"/>
      <c r="D1029" s="529"/>
      <c r="E1029" s="533" t="s">
        <v>5923</v>
      </c>
      <c r="F1029" s="533" t="s">
        <v>5924</v>
      </c>
      <c r="G1029" s="529"/>
      <c r="H1029" s="529"/>
      <c r="I1029" s="529"/>
      <c r="J1029" s="529"/>
      <c r="K1029" s="529"/>
      <c r="L1029" s="529"/>
      <c r="M1029" s="529"/>
      <c r="N1029" s="529"/>
      <c r="O1029" s="529"/>
      <c r="P1029" s="529"/>
      <c r="Q1029" s="529"/>
      <c r="R1029" s="529"/>
      <c r="S1029" s="529"/>
      <c r="T1029" s="529"/>
      <c r="U1029" s="529"/>
      <c r="V1029" s="529"/>
      <c r="W1029" s="529"/>
      <c r="X1029" s="529"/>
      <c r="Y1029" s="529"/>
      <c r="Z1029" s="529"/>
      <c r="AA1029" s="529"/>
      <c r="AB1029" s="529"/>
      <c r="AC1029" s="529"/>
      <c r="AD1029" s="529"/>
      <c r="AE1029" s="529"/>
      <c r="AF1029" s="529"/>
      <c r="AG1029" s="529"/>
      <c r="AH1029" s="529"/>
      <c r="AI1029" s="529"/>
      <c r="AJ1029" s="529"/>
      <c r="AK1029" s="529"/>
      <c r="AL1029" s="529"/>
      <c r="AM1029" s="533" t="s">
        <v>5925</v>
      </c>
      <c r="AN1029" s="533">
        <v>22208.0</v>
      </c>
      <c r="AO1029" s="529"/>
      <c r="AP1029" s="529"/>
      <c r="AQ1029" s="529"/>
      <c r="AR1029" s="529"/>
    </row>
    <row r="1030" ht="12.75" customHeight="1">
      <c r="A1030" s="529"/>
      <c r="B1030" s="529"/>
      <c r="C1030" s="529"/>
      <c r="D1030" s="529"/>
      <c r="E1030" s="533" t="s">
        <v>1477</v>
      </c>
      <c r="F1030" s="533" t="s">
        <v>5926</v>
      </c>
      <c r="G1030" s="529"/>
      <c r="H1030" s="529"/>
      <c r="I1030" s="529"/>
      <c r="J1030" s="529"/>
      <c r="K1030" s="529"/>
      <c r="L1030" s="529"/>
      <c r="M1030" s="529"/>
      <c r="N1030" s="529"/>
      <c r="O1030" s="529"/>
      <c r="P1030" s="529"/>
      <c r="Q1030" s="529"/>
      <c r="R1030" s="529"/>
      <c r="S1030" s="529"/>
      <c r="T1030" s="529"/>
      <c r="U1030" s="529"/>
      <c r="V1030" s="529"/>
      <c r="W1030" s="529"/>
      <c r="X1030" s="529"/>
      <c r="Y1030" s="529"/>
      <c r="Z1030" s="529"/>
      <c r="AA1030" s="529"/>
      <c r="AB1030" s="529"/>
      <c r="AC1030" s="529"/>
      <c r="AD1030" s="529"/>
      <c r="AE1030" s="529"/>
      <c r="AF1030" s="529"/>
      <c r="AG1030" s="529"/>
      <c r="AH1030" s="529"/>
      <c r="AI1030" s="529"/>
      <c r="AJ1030" s="529"/>
      <c r="AK1030" s="529"/>
      <c r="AL1030" s="529"/>
      <c r="AM1030" s="533" t="s">
        <v>5927</v>
      </c>
      <c r="AN1030" s="533">
        <v>22209.0</v>
      </c>
      <c r="AO1030" s="529"/>
      <c r="AP1030" s="529"/>
      <c r="AQ1030" s="529"/>
      <c r="AR1030" s="529"/>
    </row>
    <row r="1031" ht="12.75" customHeight="1">
      <c r="A1031" s="529"/>
      <c r="B1031" s="529"/>
      <c r="C1031" s="529"/>
      <c r="D1031" s="529"/>
      <c r="E1031" s="533" t="s">
        <v>1543</v>
      </c>
      <c r="F1031" s="533" t="s">
        <v>5928</v>
      </c>
      <c r="G1031" s="529"/>
      <c r="H1031" s="529"/>
      <c r="I1031" s="529"/>
      <c r="J1031" s="529"/>
      <c r="K1031" s="529"/>
      <c r="L1031" s="529"/>
      <c r="M1031" s="529"/>
      <c r="N1031" s="529"/>
      <c r="O1031" s="529"/>
      <c r="P1031" s="529"/>
      <c r="Q1031" s="529"/>
      <c r="R1031" s="529"/>
      <c r="S1031" s="529"/>
      <c r="T1031" s="529"/>
      <c r="U1031" s="529"/>
      <c r="V1031" s="529"/>
      <c r="W1031" s="529"/>
      <c r="X1031" s="529"/>
      <c r="Y1031" s="529"/>
      <c r="Z1031" s="529"/>
      <c r="AA1031" s="529"/>
      <c r="AB1031" s="529"/>
      <c r="AC1031" s="529"/>
      <c r="AD1031" s="529"/>
      <c r="AE1031" s="529"/>
      <c r="AF1031" s="529"/>
      <c r="AG1031" s="529"/>
      <c r="AH1031" s="529"/>
      <c r="AI1031" s="529"/>
      <c r="AJ1031" s="529"/>
      <c r="AK1031" s="529"/>
      <c r="AL1031" s="529"/>
      <c r="AM1031" s="533" t="s">
        <v>5929</v>
      </c>
      <c r="AN1031" s="533">
        <v>22210.0</v>
      </c>
      <c r="AO1031" s="529"/>
      <c r="AP1031" s="529"/>
      <c r="AQ1031" s="529"/>
      <c r="AR1031" s="529"/>
    </row>
    <row r="1032" ht="12.75" customHeight="1">
      <c r="A1032" s="529"/>
      <c r="B1032" s="529"/>
      <c r="C1032" s="529"/>
      <c r="D1032" s="529"/>
      <c r="E1032" s="533" t="s">
        <v>1609</v>
      </c>
      <c r="F1032" s="533" t="s">
        <v>5930</v>
      </c>
      <c r="G1032" s="529"/>
      <c r="H1032" s="529"/>
      <c r="I1032" s="529"/>
      <c r="J1032" s="529"/>
      <c r="K1032" s="529"/>
      <c r="L1032" s="529"/>
      <c r="M1032" s="529"/>
      <c r="N1032" s="529"/>
      <c r="O1032" s="529"/>
      <c r="P1032" s="529"/>
      <c r="Q1032" s="529"/>
      <c r="R1032" s="529"/>
      <c r="S1032" s="529"/>
      <c r="T1032" s="529"/>
      <c r="U1032" s="529"/>
      <c r="V1032" s="529"/>
      <c r="W1032" s="529"/>
      <c r="X1032" s="529"/>
      <c r="Y1032" s="529"/>
      <c r="Z1032" s="529"/>
      <c r="AA1032" s="529"/>
      <c r="AB1032" s="529"/>
      <c r="AC1032" s="529"/>
      <c r="AD1032" s="529"/>
      <c r="AE1032" s="529"/>
      <c r="AF1032" s="529"/>
      <c r="AG1032" s="529"/>
      <c r="AH1032" s="529"/>
      <c r="AI1032" s="529"/>
      <c r="AJ1032" s="529"/>
      <c r="AK1032" s="529"/>
      <c r="AL1032" s="529"/>
      <c r="AM1032" s="533" t="s">
        <v>5931</v>
      </c>
      <c r="AN1032" s="533">
        <v>22211.0</v>
      </c>
      <c r="AO1032" s="529"/>
      <c r="AP1032" s="529"/>
      <c r="AQ1032" s="529"/>
      <c r="AR1032" s="529"/>
    </row>
    <row r="1033" ht="12.75" customHeight="1">
      <c r="A1033" s="529"/>
      <c r="B1033" s="529"/>
      <c r="C1033" s="529"/>
      <c r="D1033" s="529"/>
      <c r="E1033" s="533" t="s">
        <v>1672</v>
      </c>
      <c r="F1033" s="533" t="s">
        <v>5932</v>
      </c>
      <c r="G1033" s="529"/>
      <c r="H1033" s="529"/>
      <c r="I1033" s="529"/>
      <c r="J1033" s="529"/>
      <c r="K1033" s="529"/>
      <c r="L1033" s="529"/>
      <c r="M1033" s="529"/>
      <c r="N1033" s="529"/>
      <c r="O1033" s="529"/>
      <c r="P1033" s="529"/>
      <c r="Q1033" s="529"/>
      <c r="R1033" s="529"/>
      <c r="S1033" s="529"/>
      <c r="T1033" s="529"/>
      <c r="U1033" s="529"/>
      <c r="V1033" s="529"/>
      <c r="W1033" s="529"/>
      <c r="X1033" s="529"/>
      <c r="Y1033" s="529"/>
      <c r="Z1033" s="529"/>
      <c r="AA1033" s="529"/>
      <c r="AB1033" s="529"/>
      <c r="AC1033" s="529"/>
      <c r="AD1033" s="529"/>
      <c r="AE1033" s="529"/>
      <c r="AF1033" s="529"/>
      <c r="AG1033" s="529"/>
      <c r="AH1033" s="529"/>
      <c r="AI1033" s="529"/>
      <c r="AJ1033" s="529"/>
      <c r="AK1033" s="529"/>
      <c r="AL1033" s="529"/>
      <c r="AM1033" s="533" t="s">
        <v>5933</v>
      </c>
      <c r="AN1033" s="533">
        <v>22212.0</v>
      </c>
      <c r="AO1033" s="529"/>
      <c r="AP1033" s="529"/>
      <c r="AQ1033" s="529"/>
      <c r="AR1033" s="529"/>
    </row>
    <row r="1034" ht="12.75" customHeight="1">
      <c r="A1034" s="529"/>
      <c r="B1034" s="529"/>
      <c r="C1034" s="529"/>
      <c r="D1034" s="529"/>
      <c r="E1034" s="533" t="s">
        <v>5934</v>
      </c>
      <c r="F1034" s="533" t="s">
        <v>5935</v>
      </c>
      <c r="G1034" s="529"/>
      <c r="H1034" s="529"/>
      <c r="I1034" s="529"/>
      <c r="J1034" s="529"/>
      <c r="K1034" s="529"/>
      <c r="L1034" s="529"/>
      <c r="M1034" s="529"/>
      <c r="N1034" s="529"/>
      <c r="O1034" s="529"/>
      <c r="P1034" s="529"/>
      <c r="Q1034" s="529"/>
      <c r="R1034" s="529"/>
      <c r="S1034" s="529"/>
      <c r="T1034" s="529"/>
      <c r="U1034" s="529"/>
      <c r="V1034" s="529"/>
      <c r="W1034" s="529"/>
      <c r="X1034" s="529"/>
      <c r="Y1034" s="529"/>
      <c r="Z1034" s="529"/>
      <c r="AA1034" s="529"/>
      <c r="AB1034" s="529"/>
      <c r="AC1034" s="529"/>
      <c r="AD1034" s="529"/>
      <c r="AE1034" s="529"/>
      <c r="AF1034" s="529"/>
      <c r="AG1034" s="529"/>
      <c r="AH1034" s="529"/>
      <c r="AI1034" s="529"/>
      <c r="AJ1034" s="529"/>
      <c r="AK1034" s="529"/>
      <c r="AL1034" s="529"/>
      <c r="AM1034" s="533" t="s">
        <v>5936</v>
      </c>
      <c r="AN1034" s="533">
        <v>22213.0</v>
      </c>
      <c r="AO1034" s="529"/>
      <c r="AP1034" s="529"/>
      <c r="AQ1034" s="529"/>
      <c r="AR1034" s="529"/>
    </row>
    <row r="1035" ht="12.75" customHeight="1">
      <c r="A1035" s="529"/>
      <c r="B1035" s="529"/>
      <c r="C1035" s="529"/>
      <c r="D1035" s="529"/>
      <c r="E1035" s="533" t="s">
        <v>1733</v>
      </c>
      <c r="F1035" s="533" t="s">
        <v>5937</v>
      </c>
      <c r="G1035" s="529"/>
      <c r="H1035" s="529"/>
      <c r="I1035" s="529"/>
      <c r="J1035" s="529"/>
      <c r="K1035" s="529"/>
      <c r="L1035" s="529"/>
      <c r="M1035" s="529"/>
      <c r="N1035" s="529"/>
      <c r="O1035" s="529"/>
      <c r="P1035" s="529"/>
      <c r="Q1035" s="529"/>
      <c r="R1035" s="529"/>
      <c r="S1035" s="529"/>
      <c r="T1035" s="529"/>
      <c r="U1035" s="529"/>
      <c r="V1035" s="529"/>
      <c r="W1035" s="529"/>
      <c r="X1035" s="529"/>
      <c r="Y1035" s="529"/>
      <c r="Z1035" s="529"/>
      <c r="AA1035" s="529"/>
      <c r="AB1035" s="529"/>
      <c r="AC1035" s="529"/>
      <c r="AD1035" s="529"/>
      <c r="AE1035" s="529"/>
      <c r="AF1035" s="529"/>
      <c r="AG1035" s="529"/>
      <c r="AH1035" s="529"/>
      <c r="AI1035" s="529"/>
      <c r="AJ1035" s="529"/>
      <c r="AK1035" s="529"/>
      <c r="AL1035" s="529"/>
      <c r="AM1035" s="533" t="s">
        <v>5938</v>
      </c>
      <c r="AN1035" s="533">
        <v>22214.0</v>
      </c>
      <c r="AO1035" s="529"/>
      <c r="AP1035" s="529"/>
      <c r="AQ1035" s="529"/>
      <c r="AR1035" s="529"/>
    </row>
    <row r="1036" ht="12.75" customHeight="1">
      <c r="A1036" s="529"/>
      <c r="B1036" s="529"/>
      <c r="C1036" s="529"/>
      <c r="D1036" s="529"/>
      <c r="E1036" s="533" t="s">
        <v>1795</v>
      </c>
      <c r="F1036" s="533" t="s">
        <v>5939</v>
      </c>
      <c r="G1036" s="529"/>
      <c r="H1036" s="529"/>
      <c r="I1036" s="529"/>
      <c r="J1036" s="529"/>
      <c r="K1036" s="529"/>
      <c r="L1036" s="529"/>
      <c r="M1036" s="529"/>
      <c r="N1036" s="529"/>
      <c r="O1036" s="529"/>
      <c r="P1036" s="529"/>
      <c r="Q1036" s="529"/>
      <c r="R1036" s="529"/>
      <c r="S1036" s="529"/>
      <c r="T1036" s="529"/>
      <c r="U1036" s="529"/>
      <c r="V1036" s="529"/>
      <c r="W1036" s="529"/>
      <c r="X1036" s="529"/>
      <c r="Y1036" s="529"/>
      <c r="Z1036" s="529"/>
      <c r="AA1036" s="529"/>
      <c r="AB1036" s="529"/>
      <c r="AC1036" s="529"/>
      <c r="AD1036" s="529"/>
      <c r="AE1036" s="529"/>
      <c r="AF1036" s="529"/>
      <c r="AG1036" s="529"/>
      <c r="AH1036" s="529"/>
      <c r="AI1036" s="529"/>
      <c r="AJ1036" s="529"/>
      <c r="AK1036" s="529"/>
      <c r="AL1036" s="529"/>
      <c r="AM1036" s="533" t="s">
        <v>5940</v>
      </c>
      <c r="AN1036" s="533">
        <v>22215.0</v>
      </c>
      <c r="AO1036" s="529"/>
      <c r="AP1036" s="529"/>
      <c r="AQ1036" s="529"/>
      <c r="AR1036" s="529"/>
    </row>
    <row r="1037" ht="12.75" customHeight="1">
      <c r="A1037" s="529"/>
      <c r="B1037" s="529"/>
      <c r="C1037" s="529"/>
      <c r="D1037" s="529"/>
      <c r="E1037" s="533" t="s">
        <v>1857</v>
      </c>
      <c r="F1037" s="533" t="s">
        <v>5941</v>
      </c>
      <c r="G1037" s="529"/>
      <c r="H1037" s="529"/>
      <c r="I1037" s="529"/>
      <c r="J1037" s="529"/>
      <c r="K1037" s="529"/>
      <c r="L1037" s="529"/>
      <c r="M1037" s="529"/>
      <c r="N1037" s="529"/>
      <c r="O1037" s="529"/>
      <c r="P1037" s="529"/>
      <c r="Q1037" s="529"/>
      <c r="R1037" s="529"/>
      <c r="S1037" s="529"/>
      <c r="T1037" s="529"/>
      <c r="U1037" s="529"/>
      <c r="V1037" s="529"/>
      <c r="W1037" s="529"/>
      <c r="X1037" s="529"/>
      <c r="Y1037" s="529"/>
      <c r="Z1037" s="529"/>
      <c r="AA1037" s="529"/>
      <c r="AB1037" s="529"/>
      <c r="AC1037" s="529"/>
      <c r="AD1037" s="529"/>
      <c r="AE1037" s="529"/>
      <c r="AF1037" s="529"/>
      <c r="AG1037" s="529"/>
      <c r="AH1037" s="529"/>
      <c r="AI1037" s="529"/>
      <c r="AJ1037" s="529"/>
      <c r="AK1037" s="529"/>
      <c r="AL1037" s="529"/>
      <c r="AM1037" s="533" t="s">
        <v>5942</v>
      </c>
      <c r="AN1037" s="533">
        <v>22216.0</v>
      </c>
      <c r="AO1037" s="529"/>
      <c r="AP1037" s="529"/>
      <c r="AQ1037" s="529"/>
      <c r="AR1037" s="529"/>
    </row>
    <row r="1038" ht="12.75" customHeight="1">
      <c r="A1038" s="529"/>
      <c r="B1038" s="529"/>
      <c r="C1038" s="529"/>
      <c r="D1038" s="529"/>
      <c r="E1038" s="533" t="s">
        <v>1918</v>
      </c>
      <c r="F1038" s="533" t="s">
        <v>5943</v>
      </c>
      <c r="G1038" s="529"/>
      <c r="H1038" s="529"/>
      <c r="I1038" s="529"/>
      <c r="J1038" s="529"/>
      <c r="K1038" s="529"/>
      <c r="L1038" s="529"/>
      <c r="M1038" s="529"/>
      <c r="N1038" s="529"/>
      <c r="O1038" s="529"/>
      <c r="P1038" s="529"/>
      <c r="Q1038" s="529"/>
      <c r="R1038" s="529"/>
      <c r="S1038" s="529"/>
      <c r="T1038" s="529"/>
      <c r="U1038" s="529"/>
      <c r="V1038" s="529"/>
      <c r="W1038" s="529"/>
      <c r="X1038" s="529"/>
      <c r="Y1038" s="529"/>
      <c r="Z1038" s="529"/>
      <c r="AA1038" s="529"/>
      <c r="AB1038" s="529"/>
      <c r="AC1038" s="529"/>
      <c r="AD1038" s="529"/>
      <c r="AE1038" s="529"/>
      <c r="AF1038" s="529"/>
      <c r="AG1038" s="529"/>
      <c r="AH1038" s="529"/>
      <c r="AI1038" s="529"/>
      <c r="AJ1038" s="529"/>
      <c r="AK1038" s="529"/>
      <c r="AL1038" s="529"/>
      <c r="AM1038" s="533" t="s">
        <v>5944</v>
      </c>
      <c r="AN1038" s="533">
        <v>22219.0</v>
      </c>
      <c r="AO1038" s="529"/>
      <c r="AP1038" s="529"/>
      <c r="AQ1038" s="529"/>
      <c r="AR1038" s="529"/>
    </row>
    <row r="1039" ht="12.75" customHeight="1">
      <c r="A1039" s="529"/>
      <c r="B1039" s="529"/>
      <c r="C1039" s="529"/>
      <c r="D1039" s="529"/>
      <c r="E1039" s="533" t="s">
        <v>1979</v>
      </c>
      <c r="F1039" s="533" t="s">
        <v>5945</v>
      </c>
      <c r="G1039" s="529"/>
      <c r="H1039" s="529"/>
      <c r="I1039" s="529"/>
      <c r="J1039" s="529"/>
      <c r="K1039" s="529"/>
      <c r="L1039" s="529"/>
      <c r="M1039" s="529"/>
      <c r="N1039" s="529"/>
      <c r="O1039" s="529"/>
      <c r="P1039" s="529"/>
      <c r="Q1039" s="529"/>
      <c r="R1039" s="529"/>
      <c r="S1039" s="529"/>
      <c r="T1039" s="529"/>
      <c r="U1039" s="529"/>
      <c r="V1039" s="529"/>
      <c r="W1039" s="529"/>
      <c r="X1039" s="529"/>
      <c r="Y1039" s="529"/>
      <c r="Z1039" s="529"/>
      <c r="AA1039" s="529"/>
      <c r="AB1039" s="529"/>
      <c r="AC1039" s="529"/>
      <c r="AD1039" s="529"/>
      <c r="AE1039" s="529"/>
      <c r="AF1039" s="529"/>
      <c r="AG1039" s="529"/>
      <c r="AH1039" s="529"/>
      <c r="AI1039" s="529"/>
      <c r="AJ1039" s="529"/>
      <c r="AK1039" s="529"/>
      <c r="AL1039" s="529"/>
      <c r="AM1039" s="533" t="s">
        <v>5946</v>
      </c>
      <c r="AN1039" s="533">
        <v>22220.0</v>
      </c>
      <c r="AO1039" s="529"/>
      <c r="AP1039" s="529"/>
      <c r="AQ1039" s="529"/>
      <c r="AR1039" s="529"/>
    </row>
    <row r="1040" ht="12.75" customHeight="1">
      <c r="A1040" s="529"/>
      <c r="B1040" s="529"/>
      <c r="C1040" s="529"/>
      <c r="D1040" s="529"/>
      <c r="E1040" s="533" t="s">
        <v>2039</v>
      </c>
      <c r="F1040" s="533" t="s">
        <v>5947</v>
      </c>
      <c r="G1040" s="529"/>
      <c r="H1040" s="529"/>
      <c r="I1040" s="529"/>
      <c r="J1040" s="529"/>
      <c r="K1040" s="529"/>
      <c r="L1040" s="529"/>
      <c r="M1040" s="529"/>
      <c r="N1040" s="529"/>
      <c r="O1040" s="529"/>
      <c r="P1040" s="529"/>
      <c r="Q1040" s="529"/>
      <c r="R1040" s="529"/>
      <c r="S1040" s="529"/>
      <c r="T1040" s="529"/>
      <c r="U1040" s="529"/>
      <c r="V1040" s="529"/>
      <c r="W1040" s="529"/>
      <c r="X1040" s="529"/>
      <c r="Y1040" s="529"/>
      <c r="Z1040" s="529"/>
      <c r="AA1040" s="529"/>
      <c r="AB1040" s="529"/>
      <c r="AC1040" s="529"/>
      <c r="AD1040" s="529"/>
      <c r="AE1040" s="529"/>
      <c r="AF1040" s="529"/>
      <c r="AG1040" s="529"/>
      <c r="AH1040" s="529"/>
      <c r="AI1040" s="529"/>
      <c r="AJ1040" s="529"/>
      <c r="AK1040" s="529"/>
      <c r="AL1040" s="529"/>
      <c r="AM1040" s="533" t="s">
        <v>5948</v>
      </c>
      <c r="AN1040" s="533">
        <v>22221.0</v>
      </c>
      <c r="AO1040" s="529"/>
      <c r="AP1040" s="529"/>
      <c r="AQ1040" s="529"/>
      <c r="AR1040" s="529"/>
    </row>
    <row r="1041" ht="12.75" customHeight="1">
      <c r="A1041" s="529"/>
      <c r="B1041" s="529"/>
      <c r="C1041" s="529"/>
      <c r="D1041" s="529"/>
      <c r="E1041" s="533" t="s">
        <v>2097</v>
      </c>
      <c r="F1041" s="533" t="s">
        <v>5949</v>
      </c>
      <c r="G1041" s="529"/>
      <c r="H1041" s="529"/>
      <c r="I1041" s="529"/>
      <c r="J1041" s="529"/>
      <c r="K1041" s="529"/>
      <c r="L1041" s="529"/>
      <c r="M1041" s="529"/>
      <c r="N1041" s="529"/>
      <c r="O1041" s="529"/>
      <c r="P1041" s="529"/>
      <c r="Q1041" s="529"/>
      <c r="R1041" s="529"/>
      <c r="S1041" s="529"/>
      <c r="T1041" s="529"/>
      <c r="U1041" s="529"/>
      <c r="V1041" s="529"/>
      <c r="W1041" s="529"/>
      <c r="X1041" s="529"/>
      <c r="Y1041" s="529"/>
      <c r="Z1041" s="529"/>
      <c r="AA1041" s="529"/>
      <c r="AB1041" s="529"/>
      <c r="AC1041" s="529"/>
      <c r="AD1041" s="529"/>
      <c r="AE1041" s="529"/>
      <c r="AF1041" s="529"/>
      <c r="AG1041" s="529"/>
      <c r="AH1041" s="529"/>
      <c r="AI1041" s="529"/>
      <c r="AJ1041" s="529"/>
      <c r="AK1041" s="529"/>
      <c r="AL1041" s="529"/>
      <c r="AM1041" s="533" t="s">
        <v>5950</v>
      </c>
      <c r="AN1041" s="533">
        <v>22222.0</v>
      </c>
      <c r="AO1041" s="529"/>
      <c r="AP1041" s="529"/>
      <c r="AQ1041" s="529"/>
      <c r="AR1041" s="529"/>
    </row>
    <row r="1042" ht="12.75" customHeight="1">
      <c r="A1042" s="529"/>
      <c r="B1042" s="529"/>
      <c r="C1042" s="529"/>
      <c r="D1042" s="529"/>
      <c r="E1042" s="533" t="s">
        <v>2152</v>
      </c>
      <c r="F1042" s="533" t="s">
        <v>5951</v>
      </c>
      <c r="G1042" s="529"/>
      <c r="H1042" s="529"/>
      <c r="I1042" s="529"/>
      <c r="J1042" s="529"/>
      <c r="K1042" s="529"/>
      <c r="L1042" s="529"/>
      <c r="M1042" s="529"/>
      <c r="N1042" s="529"/>
      <c r="O1042" s="529"/>
      <c r="P1042" s="529"/>
      <c r="Q1042" s="529"/>
      <c r="R1042" s="529"/>
      <c r="S1042" s="529"/>
      <c r="T1042" s="529"/>
      <c r="U1042" s="529"/>
      <c r="V1042" s="529"/>
      <c r="W1042" s="529"/>
      <c r="X1042" s="529"/>
      <c r="Y1042" s="529"/>
      <c r="Z1042" s="529"/>
      <c r="AA1042" s="529"/>
      <c r="AB1042" s="529"/>
      <c r="AC1042" s="529"/>
      <c r="AD1042" s="529"/>
      <c r="AE1042" s="529"/>
      <c r="AF1042" s="529"/>
      <c r="AG1042" s="529"/>
      <c r="AH1042" s="529"/>
      <c r="AI1042" s="529"/>
      <c r="AJ1042" s="529"/>
      <c r="AK1042" s="529"/>
      <c r="AL1042" s="529"/>
      <c r="AM1042" s="533" t="s">
        <v>5952</v>
      </c>
      <c r="AN1042" s="533">
        <v>22223.0</v>
      </c>
      <c r="AO1042" s="529"/>
      <c r="AP1042" s="529"/>
      <c r="AQ1042" s="529"/>
      <c r="AR1042" s="529"/>
    </row>
    <row r="1043" ht="12.75" customHeight="1">
      <c r="A1043" s="529"/>
      <c r="B1043" s="529"/>
      <c r="C1043" s="529"/>
      <c r="D1043" s="529"/>
      <c r="E1043" s="533" t="s">
        <v>2202</v>
      </c>
      <c r="F1043" s="533" t="s">
        <v>5953</v>
      </c>
      <c r="G1043" s="529"/>
      <c r="H1043" s="529"/>
      <c r="I1043" s="529"/>
      <c r="J1043" s="529"/>
      <c r="K1043" s="529"/>
      <c r="L1043" s="529"/>
      <c r="M1043" s="529"/>
      <c r="N1043" s="529"/>
      <c r="O1043" s="529"/>
      <c r="P1043" s="529"/>
      <c r="Q1043" s="529"/>
      <c r="R1043" s="529"/>
      <c r="S1043" s="529"/>
      <c r="T1043" s="529"/>
      <c r="U1043" s="529"/>
      <c r="V1043" s="529"/>
      <c r="W1043" s="529"/>
      <c r="X1043" s="529"/>
      <c r="Y1043" s="529"/>
      <c r="Z1043" s="529"/>
      <c r="AA1043" s="529"/>
      <c r="AB1043" s="529"/>
      <c r="AC1043" s="529"/>
      <c r="AD1043" s="529"/>
      <c r="AE1043" s="529"/>
      <c r="AF1043" s="529"/>
      <c r="AG1043" s="529"/>
      <c r="AH1043" s="529"/>
      <c r="AI1043" s="529"/>
      <c r="AJ1043" s="529"/>
      <c r="AK1043" s="529"/>
      <c r="AL1043" s="529"/>
      <c r="AM1043" s="533" t="s">
        <v>5954</v>
      </c>
      <c r="AN1043" s="533">
        <v>22224.0</v>
      </c>
      <c r="AO1043" s="529"/>
      <c r="AP1043" s="529"/>
      <c r="AQ1043" s="529"/>
      <c r="AR1043" s="529"/>
    </row>
    <row r="1044" ht="12.75" customHeight="1">
      <c r="A1044" s="529"/>
      <c r="B1044" s="529"/>
      <c r="C1044" s="529"/>
      <c r="D1044" s="529"/>
      <c r="E1044" s="533" t="s">
        <v>2251</v>
      </c>
      <c r="F1044" s="533" t="s">
        <v>5955</v>
      </c>
      <c r="G1044" s="529"/>
      <c r="H1044" s="529"/>
      <c r="I1044" s="529"/>
      <c r="J1044" s="529"/>
      <c r="K1044" s="529"/>
      <c r="L1044" s="529"/>
      <c r="M1044" s="529"/>
      <c r="N1044" s="529"/>
      <c r="O1044" s="529"/>
      <c r="P1044" s="529"/>
      <c r="Q1044" s="529"/>
      <c r="R1044" s="529"/>
      <c r="S1044" s="529"/>
      <c r="T1044" s="529"/>
      <c r="U1044" s="529"/>
      <c r="V1044" s="529"/>
      <c r="W1044" s="529"/>
      <c r="X1044" s="529"/>
      <c r="Y1044" s="529"/>
      <c r="Z1044" s="529"/>
      <c r="AA1044" s="529"/>
      <c r="AB1044" s="529"/>
      <c r="AC1044" s="529"/>
      <c r="AD1044" s="529"/>
      <c r="AE1044" s="529"/>
      <c r="AF1044" s="529"/>
      <c r="AG1044" s="529"/>
      <c r="AH1044" s="529"/>
      <c r="AI1044" s="529"/>
      <c r="AJ1044" s="529"/>
      <c r="AK1044" s="529"/>
      <c r="AL1044" s="529"/>
      <c r="AM1044" s="533" t="s">
        <v>5956</v>
      </c>
      <c r="AN1044" s="533">
        <v>22225.0</v>
      </c>
      <c r="AO1044" s="529"/>
      <c r="AP1044" s="529"/>
      <c r="AQ1044" s="529"/>
      <c r="AR1044" s="529"/>
    </row>
    <row r="1045" ht="12.75" customHeight="1">
      <c r="A1045" s="529"/>
      <c r="B1045" s="529"/>
      <c r="C1045" s="529"/>
      <c r="D1045" s="529"/>
      <c r="E1045" s="533" t="s">
        <v>2299</v>
      </c>
      <c r="F1045" s="533" t="s">
        <v>5957</v>
      </c>
      <c r="G1045" s="529"/>
      <c r="H1045" s="529"/>
      <c r="I1045" s="529"/>
      <c r="J1045" s="529"/>
      <c r="K1045" s="529"/>
      <c r="L1045" s="529"/>
      <c r="M1045" s="529"/>
      <c r="N1045" s="529"/>
      <c r="O1045" s="529"/>
      <c r="P1045" s="529"/>
      <c r="Q1045" s="529"/>
      <c r="R1045" s="529"/>
      <c r="S1045" s="529"/>
      <c r="T1045" s="529"/>
      <c r="U1045" s="529"/>
      <c r="V1045" s="529"/>
      <c r="W1045" s="529"/>
      <c r="X1045" s="529"/>
      <c r="Y1045" s="529"/>
      <c r="Z1045" s="529"/>
      <c r="AA1045" s="529"/>
      <c r="AB1045" s="529"/>
      <c r="AC1045" s="529"/>
      <c r="AD1045" s="529"/>
      <c r="AE1045" s="529"/>
      <c r="AF1045" s="529"/>
      <c r="AG1045" s="529"/>
      <c r="AH1045" s="529"/>
      <c r="AI1045" s="529"/>
      <c r="AJ1045" s="529"/>
      <c r="AK1045" s="529"/>
      <c r="AL1045" s="529"/>
      <c r="AM1045" s="533" t="s">
        <v>5958</v>
      </c>
      <c r="AN1045" s="533">
        <v>22226.0</v>
      </c>
      <c r="AO1045" s="529"/>
      <c r="AP1045" s="529"/>
      <c r="AQ1045" s="529"/>
      <c r="AR1045" s="529"/>
    </row>
    <row r="1046" ht="12.75" customHeight="1">
      <c r="A1046" s="529"/>
      <c r="B1046" s="529"/>
      <c r="C1046" s="529"/>
      <c r="D1046" s="529"/>
      <c r="E1046" s="533" t="s">
        <v>2346</v>
      </c>
      <c r="F1046" s="533" t="s">
        <v>5959</v>
      </c>
      <c r="G1046" s="529"/>
      <c r="H1046" s="529"/>
      <c r="I1046" s="529"/>
      <c r="J1046" s="529"/>
      <c r="K1046" s="529"/>
      <c r="L1046" s="529"/>
      <c r="M1046" s="529"/>
      <c r="N1046" s="529"/>
      <c r="O1046" s="529"/>
      <c r="P1046" s="529"/>
      <c r="Q1046" s="529"/>
      <c r="R1046" s="529"/>
      <c r="S1046" s="529"/>
      <c r="T1046" s="529"/>
      <c r="U1046" s="529"/>
      <c r="V1046" s="529"/>
      <c r="W1046" s="529"/>
      <c r="X1046" s="529"/>
      <c r="Y1046" s="529"/>
      <c r="Z1046" s="529"/>
      <c r="AA1046" s="529"/>
      <c r="AB1046" s="529"/>
      <c r="AC1046" s="529"/>
      <c r="AD1046" s="529"/>
      <c r="AE1046" s="529"/>
      <c r="AF1046" s="529"/>
      <c r="AG1046" s="529"/>
      <c r="AH1046" s="529"/>
      <c r="AI1046" s="529"/>
      <c r="AJ1046" s="529"/>
      <c r="AK1046" s="529"/>
      <c r="AL1046" s="529"/>
      <c r="AM1046" s="533" t="s">
        <v>5960</v>
      </c>
      <c r="AN1046" s="533">
        <v>22301.0</v>
      </c>
      <c r="AO1046" s="529"/>
      <c r="AP1046" s="529"/>
      <c r="AQ1046" s="529"/>
      <c r="AR1046" s="529"/>
    </row>
    <row r="1047" ht="12.75" customHeight="1">
      <c r="A1047" s="529"/>
      <c r="B1047" s="529"/>
      <c r="C1047" s="529"/>
      <c r="D1047" s="529"/>
      <c r="E1047" s="533" t="s">
        <v>2392</v>
      </c>
      <c r="F1047" s="533" t="s">
        <v>5961</v>
      </c>
      <c r="G1047" s="529"/>
      <c r="H1047" s="529"/>
      <c r="I1047" s="529"/>
      <c r="J1047" s="529"/>
      <c r="K1047" s="529"/>
      <c r="L1047" s="529"/>
      <c r="M1047" s="529"/>
      <c r="N1047" s="529"/>
      <c r="O1047" s="529"/>
      <c r="P1047" s="529"/>
      <c r="Q1047" s="529"/>
      <c r="R1047" s="529"/>
      <c r="S1047" s="529"/>
      <c r="T1047" s="529"/>
      <c r="U1047" s="529"/>
      <c r="V1047" s="529"/>
      <c r="W1047" s="529"/>
      <c r="X1047" s="529"/>
      <c r="Y1047" s="529"/>
      <c r="Z1047" s="529"/>
      <c r="AA1047" s="529"/>
      <c r="AB1047" s="529"/>
      <c r="AC1047" s="529"/>
      <c r="AD1047" s="529"/>
      <c r="AE1047" s="529"/>
      <c r="AF1047" s="529"/>
      <c r="AG1047" s="529"/>
      <c r="AH1047" s="529"/>
      <c r="AI1047" s="529"/>
      <c r="AJ1047" s="529"/>
      <c r="AK1047" s="529"/>
      <c r="AL1047" s="529"/>
      <c r="AM1047" s="533" t="s">
        <v>5962</v>
      </c>
      <c r="AN1047" s="533">
        <v>22302.0</v>
      </c>
      <c r="AO1047" s="529"/>
      <c r="AP1047" s="529"/>
      <c r="AQ1047" s="529"/>
      <c r="AR1047" s="529"/>
    </row>
    <row r="1048" ht="12.75" customHeight="1">
      <c r="A1048" s="529"/>
      <c r="B1048" s="529"/>
      <c r="C1048" s="529"/>
      <c r="D1048" s="529"/>
      <c r="E1048" s="533" t="s">
        <v>2436</v>
      </c>
      <c r="F1048" s="533" t="s">
        <v>5963</v>
      </c>
      <c r="G1048" s="529"/>
      <c r="H1048" s="529"/>
      <c r="I1048" s="529"/>
      <c r="J1048" s="529"/>
      <c r="K1048" s="529"/>
      <c r="L1048" s="529"/>
      <c r="M1048" s="529"/>
      <c r="N1048" s="529"/>
      <c r="O1048" s="529"/>
      <c r="P1048" s="529"/>
      <c r="Q1048" s="529"/>
      <c r="R1048" s="529"/>
      <c r="S1048" s="529"/>
      <c r="T1048" s="529"/>
      <c r="U1048" s="529"/>
      <c r="V1048" s="529"/>
      <c r="W1048" s="529"/>
      <c r="X1048" s="529"/>
      <c r="Y1048" s="529"/>
      <c r="Z1048" s="529"/>
      <c r="AA1048" s="529"/>
      <c r="AB1048" s="529"/>
      <c r="AC1048" s="529"/>
      <c r="AD1048" s="529"/>
      <c r="AE1048" s="529"/>
      <c r="AF1048" s="529"/>
      <c r="AG1048" s="529"/>
      <c r="AH1048" s="529"/>
      <c r="AI1048" s="529"/>
      <c r="AJ1048" s="529"/>
      <c r="AK1048" s="529"/>
      <c r="AL1048" s="529"/>
      <c r="AM1048" s="533" t="s">
        <v>5964</v>
      </c>
      <c r="AN1048" s="533">
        <v>22304.0</v>
      </c>
      <c r="AO1048" s="529"/>
      <c r="AP1048" s="529"/>
      <c r="AQ1048" s="529"/>
      <c r="AR1048" s="529"/>
    </row>
    <row r="1049" ht="12.75" customHeight="1">
      <c r="A1049" s="529"/>
      <c r="B1049" s="529"/>
      <c r="C1049" s="529"/>
      <c r="D1049" s="529"/>
      <c r="E1049" s="533" t="s">
        <v>2476</v>
      </c>
      <c r="F1049" s="533" t="s">
        <v>5965</v>
      </c>
      <c r="G1049" s="529"/>
      <c r="H1049" s="529"/>
      <c r="I1049" s="529"/>
      <c r="J1049" s="529"/>
      <c r="K1049" s="529"/>
      <c r="L1049" s="529"/>
      <c r="M1049" s="529"/>
      <c r="N1049" s="529"/>
      <c r="O1049" s="529"/>
      <c r="P1049" s="529"/>
      <c r="Q1049" s="529"/>
      <c r="R1049" s="529"/>
      <c r="S1049" s="529"/>
      <c r="T1049" s="529"/>
      <c r="U1049" s="529"/>
      <c r="V1049" s="529"/>
      <c r="W1049" s="529"/>
      <c r="X1049" s="529"/>
      <c r="Y1049" s="529"/>
      <c r="Z1049" s="529"/>
      <c r="AA1049" s="529"/>
      <c r="AB1049" s="529"/>
      <c r="AC1049" s="529"/>
      <c r="AD1049" s="529"/>
      <c r="AE1049" s="529"/>
      <c r="AF1049" s="529"/>
      <c r="AG1049" s="529"/>
      <c r="AH1049" s="529"/>
      <c r="AI1049" s="529"/>
      <c r="AJ1049" s="529"/>
      <c r="AK1049" s="529"/>
      <c r="AL1049" s="529"/>
      <c r="AM1049" s="533" t="s">
        <v>5966</v>
      </c>
      <c r="AN1049" s="533">
        <v>22305.0</v>
      </c>
      <c r="AO1049" s="529"/>
      <c r="AP1049" s="529"/>
      <c r="AQ1049" s="529"/>
      <c r="AR1049" s="529"/>
    </row>
    <row r="1050" ht="12.75" customHeight="1">
      <c r="A1050" s="529"/>
      <c r="B1050" s="529"/>
      <c r="C1050" s="529"/>
      <c r="D1050" s="529"/>
      <c r="E1050" s="533" t="s">
        <v>2514</v>
      </c>
      <c r="F1050" s="533" t="s">
        <v>5967</v>
      </c>
      <c r="G1050" s="529"/>
      <c r="H1050" s="529"/>
      <c r="I1050" s="529"/>
      <c r="J1050" s="529"/>
      <c r="K1050" s="529"/>
      <c r="L1050" s="529"/>
      <c r="M1050" s="529"/>
      <c r="N1050" s="529"/>
      <c r="O1050" s="529"/>
      <c r="P1050" s="529"/>
      <c r="Q1050" s="529"/>
      <c r="R1050" s="529"/>
      <c r="S1050" s="529"/>
      <c r="T1050" s="529"/>
      <c r="U1050" s="529"/>
      <c r="V1050" s="529"/>
      <c r="W1050" s="529"/>
      <c r="X1050" s="529"/>
      <c r="Y1050" s="529"/>
      <c r="Z1050" s="529"/>
      <c r="AA1050" s="529"/>
      <c r="AB1050" s="529"/>
      <c r="AC1050" s="529"/>
      <c r="AD1050" s="529"/>
      <c r="AE1050" s="529"/>
      <c r="AF1050" s="529"/>
      <c r="AG1050" s="529"/>
      <c r="AH1050" s="529"/>
      <c r="AI1050" s="529"/>
      <c r="AJ1050" s="529"/>
      <c r="AK1050" s="529"/>
      <c r="AL1050" s="529"/>
      <c r="AM1050" s="533" t="s">
        <v>5968</v>
      </c>
      <c r="AN1050" s="533">
        <v>22306.0</v>
      </c>
      <c r="AO1050" s="529"/>
      <c r="AP1050" s="529"/>
      <c r="AQ1050" s="529"/>
      <c r="AR1050" s="529"/>
    </row>
    <row r="1051" ht="12.75" customHeight="1">
      <c r="A1051" s="529"/>
      <c r="B1051" s="529"/>
      <c r="C1051" s="529"/>
      <c r="D1051" s="529"/>
      <c r="E1051" s="533" t="s">
        <v>2550</v>
      </c>
      <c r="F1051" s="533" t="s">
        <v>5969</v>
      </c>
      <c r="G1051" s="529"/>
      <c r="H1051" s="529"/>
      <c r="I1051" s="529"/>
      <c r="J1051" s="529"/>
      <c r="K1051" s="529"/>
      <c r="L1051" s="529"/>
      <c r="M1051" s="529"/>
      <c r="N1051" s="529"/>
      <c r="O1051" s="529"/>
      <c r="P1051" s="529"/>
      <c r="Q1051" s="529"/>
      <c r="R1051" s="529"/>
      <c r="S1051" s="529"/>
      <c r="T1051" s="529"/>
      <c r="U1051" s="529"/>
      <c r="V1051" s="529"/>
      <c r="W1051" s="529"/>
      <c r="X1051" s="529"/>
      <c r="Y1051" s="529"/>
      <c r="Z1051" s="529"/>
      <c r="AA1051" s="529"/>
      <c r="AB1051" s="529"/>
      <c r="AC1051" s="529"/>
      <c r="AD1051" s="529"/>
      <c r="AE1051" s="529"/>
      <c r="AF1051" s="529"/>
      <c r="AG1051" s="529"/>
      <c r="AH1051" s="529"/>
      <c r="AI1051" s="529"/>
      <c r="AJ1051" s="529"/>
      <c r="AK1051" s="529"/>
      <c r="AL1051" s="529"/>
      <c r="AM1051" s="533" t="s">
        <v>5970</v>
      </c>
      <c r="AN1051" s="533">
        <v>22325.0</v>
      </c>
      <c r="AO1051" s="529"/>
      <c r="AP1051" s="529"/>
      <c r="AQ1051" s="529"/>
      <c r="AR1051" s="529"/>
    </row>
    <row r="1052" ht="12.75" customHeight="1">
      <c r="A1052" s="529"/>
      <c r="B1052" s="529"/>
      <c r="C1052" s="529"/>
      <c r="D1052" s="529"/>
      <c r="E1052" s="533" t="s">
        <v>2585</v>
      </c>
      <c r="F1052" s="533" t="s">
        <v>5971</v>
      </c>
      <c r="G1052" s="529"/>
      <c r="H1052" s="529"/>
      <c r="I1052" s="529"/>
      <c r="J1052" s="529"/>
      <c r="K1052" s="529"/>
      <c r="L1052" s="529"/>
      <c r="M1052" s="529"/>
      <c r="N1052" s="529"/>
      <c r="O1052" s="529"/>
      <c r="P1052" s="529"/>
      <c r="Q1052" s="529"/>
      <c r="R1052" s="529"/>
      <c r="S1052" s="529"/>
      <c r="T1052" s="529"/>
      <c r="U1052" s="529"/>
      <c r="V1052" s="529"/>
      <c r="W1052" s="529"/>
      <c r="X1052" s="529"/>
      <c r="Y1052" s="529"/>
      <c r="Z1052" s="529"/>
      <c r="AA1052" s="529"/>
      <c r="AB1052" s="529"/>
      <c r="AC1052" s="529"/>
      <c r="AD1052" s="529"/>
      <c r="AE1052" s="529"/>
      <c r="AF1052" s="529"/>
      <c r="AG1052" s="529"/>
      <c r="AH1052" s="529"/>
      <c r="AI1052" s="529"/>
      <c r="AJ1052" s="529"/>
      <c r="AK1052" s="529"/>
      <c r="AL1052" s="529"/>
      <c r="AM1052" s="533" t="s">
        <v>5972</v>
      </c>
      <c r="AN1052" s="533">
        <v>22341.0</v>
      </c>
      <c r="AO1052" s="529"/>
      <c r="AP1052" s="529"/>
      <c r="AQ1052" s="529"/>
      <c r="AR1052" s="529"/>
    </row>
    <row r="1053" ht="12.75" customHeight="1">
      <c r="A1053" s="529"/>
      <c r="B1053" s="529"/>
      <c r="C1053" s="529"/>
      <c r="D1053" s="529"/>
      <c r="E1053" s="533" t="s">
        <v>2620</v>
      </c>
      <c r="F1053" s="533" t="s">
        <v>5973</v>
      </c>
      <c r="G1053" s="529"/>
      <c r="H1053" s="529"/>
      <c r="I1053" s="529"/>
      <c r="J1053" s="529"/>
      <c r="K1053" s="529"/>
      <c r="L1053" s="529"/>
      <c r="M1053" s="529"/>
      <c r="N1053" s="529"/>
      <c r="O1053" s="529"/>
      <c r="P1053" s="529"/>
      <c r="Q1053" s="529"/>
      <c r="R1053" s="529"/>
      <c r="S1053" s="529"/>
      <c r="T1053" s="529"/>
      <c r="U1053" s="529"/>
      <c r="V1053" s="529"/>
      <c r="W1053" s="529"/>
      <c r="X1053" s="529"/>
      <c r="Y1053" s="529"/>
      <c r="Z1053" s="529"/>
      <c r="AA1053" s="529"/>
      <c r="AB1053" s="529"/>
      <c r="AC1053" s="529"/>
      <c r="AD1053" s="529"/>
      <c r="AE1053" s="529"/>
      <c r="AF1053" s="529"/>
      <c r="AG1053" s="529"/>
      <c r="AH1053" s="529"/>
      <c r="AI1053" s="529"/>
      <c r="AJ1053" s="529"/>
      <c r="AK1053" s="529"/>
      <c r="AL1053" s="529"/>
      <c r="AM1053" s="533" t="s">
        <v>5974</v>
      </c>
      <c r="AN1053" s="533">
        <v>22342.0</v>
      </c>
      <c r="AO1053" s="529"/>
      <c r="AP1053" s="529"/>
      <c r="AQ1053" s="529"/>
      <c r="AR1053" s="529"/>
    </row>
    <row r="1054" ht="12.75" customHeight="1">
      <c r="A1054" s="529"/>
      <c r="B1054" s="529"/>
      <c r="C1054" s="529"/>
      <c r="D1054" s="529"/>
      <c r="E1054" s="533" t="s">
        <v>2652</v>
      </c>
      <c r="F1054" s="533" t="s">
        <v>5975</v>
      </c>
      <c r="G1054" s="529"/>
      <c r="H1054" s="529"/>
      <c r="I1054" s="529"/>
      <c r="J1054" s="529"/>
      <c r="K1054" s="529"/>
      <c r="L1054" s="529"/>
      <c r="M1054" s="529"/>
      <c r="N1054" s="529"/>
      <c r="O1054" s="529"/>
      <c r="P1054" s="529"/>
      <c r="Q1054" s="529"/>
      <c r="R1054" s="529"/>
      <c r="S1054" s="529"/>
      <c r="T1054" s="529"/>
      <c r="U1054" s="529"/>
      <c r="V1054" s="529"/>
      <c r="W1054" s="529"/>
      <c r="X1054" s="529"/>
      <c r="Y1054" s="529"/>
      <c r="Z1054" s="529"/>
      <c r="AA1054" s="529"/>
      <c r="AB1054" s="529"/>
      <c r="AC1054" s="529"/>
      <c r="AD1054" s="529"/>
      <c r="AE1054" s="529"/>
      <c r="AF1054" s="529"/>
      <c r="AG1054" s="529"/>
      <c r="AH1054" s="529"/>
      <c r="AI1054" s="529"/>
      <c r="AJ1054" s="529"/>
      <c r="AK1054" s="529"/>
      <c r="AL1054" s="529"/>
      <c r="AM1054" s="533" t="s">
        <v>5976</v>
      </c>
      <c r="AN1054" s="533">
        <v>22344.0</v>
      </c>
      <c r="AO1054" s="529"/>
      <c r="AP1054" s="529"/>
      <c r="AQ1054" s="529"/>
      <c r="AR1054" s="529"/>
    </row>
    <row r="1055" ht="12.75" customHeight="1">
      <c r="A1055" s="529"/>
      <c r="B1055" s="529"/>
      <c r="C1055" s="529"/>
      <c r="D1055" s="529"/>
      <c r="E1055" s="533" t="s">
        <v>2684</v>
      </c>
      <c r="F1055" s="533" t="s">
        <v>5977</v>
      </c>
      <c r="G1055" s="529"/>
      <c r="H1055" s="529"/>
      <c r="I1055" s="529"/>
      <c r="J1055" s="529"/>
      <c r="K1055" s="529"/>
      <c r="L1055" s="529"/>
      <c r="M1055" s="529"/>
      <c r="N1055" s="529"/>
      <c r="O1055" s="529"/>
      <c r="P1055" s="529"/>
      <c r="Q1055" s="529"/>
      <c r="R1055" s="529"/>
      <c r="S1055" s="529"/>
      <c r="T1055" s="529"/>
      <c r="U1055" s="529"/>
      <c r="V1055" s="529"/>
      <c r="W1055" s="529"/>
      <c r="X1055" s="529"/>
      <c r="Y1055" s="529"/>
      <c r="Z1055" s="529"/>
      <c r="AA1055" s="529"/>
      <c r="AB1055" s="529"/>
      <c r="AC1055" s="529"/>
      <c r="AD1055" s="529"/>
      <c r="AE1055" s="529"/>
      <c r="AF1055" s="529"/>
      <c r="AG1055" s="529"/>
      <c r="AH1055" s="529"/>
      <c r="AI1055" s="529"/>
      <c r="AJ1055" s="529"/>
      <c r="AK1055" s="529"/>
      <c r="AL1055" s="529"/>
      <c r="AM1055" s="533" t="s">
        <v>5978</v>
      </c>
      <c r="AN1055" s="533">
        <v>22424.0</v>
      </c>
      <c r="AO1055" s="529"/>
      <c r="AP1055" s="529"/>
      <c r="AQ1055" s="529"/>
      <c r="AR1055" s="529"/>
    </row>
    <row r="1056" ht="12.75" customHeight="1">
      <c r="A1056" s="529"/>
      <c r="B1056" s="529"/>
      <c r="C1056" s="529"/>
      <c r="D1056" s="529"/>
      <c r="E1056" s="533" t="s">
        <v>2716</v>
      </c>
      <c r="F1056" s="533" t="s">
        <v>5979</v>
      </c>
      <c r="G1056" s="529"/>
      <c r="H1056" s="529"/>
      <c r="I1056" s="529"/>
      <c r="J1056" s="529"/>
      <c r="K1056" s="529"/>
      <c r="L1056" s="529"/>
      <c r="M1056" s="529"/>
      <c r="N1056" s="529"/>
      <c r="O1056" s="529"/>
      <c r="P1056" s="529"/>
      <c r="Q1056" s="529"/>
      <c r="R1056" s="529"/>
      <c r="S1056" s="529"/>
      <c r="T1056" s="529"/>
      <c r="U1056" s="529"/>
      <c r="V1056" s="529"/>
      <c r="W1056" s="529"/>
      <c r="X1056" s="529"/>
      <c r="Y1056" s="529"/>
      <c r="Z1056" s="529"/>
      <c r="AA1056" s="529"/>
      <c r="AB1056" s="529"/>
      <c r="AC1056" s="529"/>
      <c r="AD1056" s="529"/>
      <c r="AE1056" s="529"/>
      <c r="AF1056" s="529"/>
      <c r="AG1056" s="529"/>
      <c r="AH1056" s="529"/>
      <c r="AI1056" s="529"/>
      <c r="AJ1056" s="529"/>
      <c r="AK1056" s="529"/>
      <c r="AL1056" s="529"/>
      <c r="AM1056" s="533" t="s">
        <v>5980</v>
      </c>
      <c r="AN1056" s="533">
        <v>22429.0</v>
      </c>
      <c r="AO1056" s="529"/>
      <c r="AP1056" s="529"/>
      <c r="AQ1056" s="529"/>
      <c r="AR1056" s="529"/>
    </row>
    <row r="1057" ht="12.75" customHeight="1">
      <c r="A1057" s="529"/>
      <c r="B1057" s="529"/>
      <c r="C1057" s="529"/>
      <c r="D1057" s="529"/>
      <c r="E1057" s="533" t="s">
        <v>2746</v>
      </c>
      <c r="F1057" s="533" t="s">
        <v>5981</v>
      </c>
      <c r="G1057" s="529"/>
      <c r="H1057" s="529"/>
      <c r="I1057" s="529"/>
      <c r="J1057" s="529"/>
      <c r="K1057" s="529"/>
      <c r="L1057" s="529"/>
      <c r="M1057" s="529"/>
      <c r="N1057" s="529"/>
      <c r="O1057" s="529"/>
      <c r="P1057" s="529"/>
      <c r="Q1057" s="529"/>
      <c r="R1057" s="529"/>
      <c r="S1057" s="529"/>
      <c r="T1057" s="529"/>
      <c r="U1057" s="529"/>
      <c r="V1057" s="529"/>
      <c r="W1057" s="529"/>
      <c r="X1057" s="529"/>
      <c r="Y1057" s="529"/>
      <c r="Z1057" s="529"/>
      <c r="AA1057" s="529"/>
      <c r="AB1057" s="529"/>
      <c r="AC1057" s="529"/>
      <c r="AD1057" s="529"/>
      <c r="AE1057" s="529"/>
      <c r="AF1057" s="529"/>
      <c r="AG1057" s="529"/>
      <c r="AH1057" s="529"/>
      <c r="AI1057" s="529"/>
      <c r="AJ1057" s="529"/>
      <c r="AK1057" s="529"/>
      <c r="AL1057" s="529"/>
      <c r="AM1057" s="533" t="s">
        <v>5982</v>
      </c>
      <c r="AN1057" s="533">
        <v>22461.0</v>
      </c>
      <c r="AO1057" s="529"/>
      <c r="AP1057" s="529"/>
      <c r="AQ1057" s="529"/>
      <c r="AR1057" s="529"/>
    </row>
    <row r="1058" ht="12.75" customHeight="1">
      <c r="A1058" s="529"/>
      <c r="B1058" s="529"/>
      <c r="C1058" s="529"/>
      <c r="D1058" s="529"/>
      <c r="E1058" s="533" t="s">
        <v>2772</v>
      </c>
      <c r="F1058" s="533" t="s">
        <v>5983</v>
      </c>
      <c r="G1058" s="529"/>
      <c r="H1058" s="529"/>
      <c r="I1058" s="529"/>
      <c r="J1058" s="529"/>
      <c r="K1058" s="529"/>
      <c r="L1058" s="529"/>
      <c r="M1058" s="529"/>
      <c r="N1058" s="529"/>
      <c r="O1058" s="529"/>
      <c r="P1058" s="529"/>
      <c r="Q1058" s="529"/>
      <c r="R1058" s="529"/>
      <c r="S1058" s="529"/>
      <c r="T1058" s="529"/>
      <c r="U1058" s="529"/>
      <c r="V1058" s="529"/>
      <c r="W1058" s="529"/>
      <c r="X1058" s="529"/>
      <c r="Y1058" s="529"/>
      <c r="Z1058" s="529"/>
      <c r="AA1058" s="529"/>
      <c r="AB1058" s="529"/>
      <c r="AC1058" s="529"/>
      <c r="AD1058" s="529"/>
      <c r="AE1058" s="529"/>
      <c r="AF1058" s="529"/>
      <c r="AG1058" s="529"/>
      <c r="AH1058" s="529"/>
      <c r="AI1058" s="529"/>
      <c r="AJ1058" s="529"/>
      <c r="AK1058" s="529"/>
      <c r="AL1058" s="529"/>
      <c r="AM1058" s="533" t="s">
        <v>5984</v>
      </c>
      <c r="AN1058" s="533">
        <v>23101.0</v>
      </c>
      <c r="AO1058" s="529"/>
      <c r="AP1058" s="529"/>
      <c r="AQ1058" s="529"/>
      <c r="AR1058" s="529"/>
    </row>
    <row r="1059" ht="12.75" customHeight="1">
      <c r="A1059" s="529"/>
      <c r="B1059" s="529"/>
      <c r="C1059" s="529"/>
      <c r="D1059" s="529"/>
      <c r="E1059" s="533" t="s">
        <v>2795</v>
      </c>
      <c r="F1059" s="533" t="s">
        <v>5985</v>
      </c>
      <c r="G1059" s="529"/>
      <c r="H1059" s="529"/>
      <c r="I1059" s="529"/>
      <c r="J1059" s="529"/>
      <c r="K1059" s="529"/>
      <c r="L1059" s="529"/>
      <c r="M1059" s="529"/>
      <c r="N1059" s="529"/>
      <c r="O1059" s="529"/>
      <c r="P1059" s="529"/>
      <c r="Q1059" s="529"/>
      <c r="R1059" s="529"/>
      <c r="S1059" s="529"/>
      <c r="T1059" s="529"/>
      <c r="U1059" s="529"/>
      <c r="V1059" s="529"/>
      <c r="W1059" s="529"/>
      <c r="X1059" s="529"/>
      <c r="Y1059" s="529"/>
      <c r="Z1059" s="529"/>
      <c r="AA1059" s="529"/>
      <c r="AB1059" s="529"/>
      <c r="AC1059" s="529"/>
      <c r="AD1059" s="529"/>
      <c r="AE1059" s="529"/>
      <c r="AF1059" s="529"/>
      <c r="AG1059" s="529"/>
      <c r="AH1059" s="529"/>
      <c r="AI1059" s="529"/>
      <c r="AJ1059" s="529"/>
      <c r="AK1059" s="529"/>
      <c r="AL1059" s="529"/>
      <c r="AM1059" s="533" t="s">
        <v>5986</v>
      </c>
      <c r="AN1059" s="533">
        <v>23102.0</v>
      </c>
      <c r="AO1059" s="529"/>
      <c r="AP1059" s="529"/>
      <c r="AQ1059" s="529"/>
      <c r="AR1059" s="529"/>
    </row>
    <row r="1060" ht="12.75" customHeight="1">
      <c r="A1060" s="529"/>
      <c r="B1060" s="529"/>
      <c r="C1060" s="529"/>
      <c r="D1060" s="529"/>
      <c r="E1060" s="533" t="s">
        <v>5987</v>
      </c>
      <c r="F1060" s="533" t="s">
        <v>5988</v>
      </c>
      <c r="G1060" s="529"/>
      <c r="H1060" s="529"/>
      <c r="I1060" s="529"/>
      <c r="J1060" s="529"/>
      <c r="K1060" s="529"/>
      <c r="L1060" s="529"/>
      <c r="M1060" s="529"/>
      <c r="N1060" s="529"/>
      <c r="O1060" s="529"/>
      <c r="P1060" s="529"/>
      <c r="Q1060" s="529"/>
      <c r="R1060" s="529"/>
      <c r="S1060" s="529"/>
      <c r="T1060" s="529"/>
      <c r="U1060" s="529"/>
      <c r="V1060" s="529"/>
      <c r="W1060" s="529"/>
      <c r="X1060" s="529"/>
      <c r="Y1060" s="529"/>
      <c r="Z1060" s="529"/>
      <c r="AA1060" s="529"/>
      <c r="AB1060" s="529"/>
      <c r="AC1060" s="529"/>
      <c r="AD1060" s="529"/>
      <c r="AE1060" s="529"/>
      <c r="AF1060" s="529"/>
      <c r="AG1060" s="529"/>
      <c r="AH1060" s="529"/>
      <c r="AI1060" s="529"/>
      <c r="AJ1060" s="529"/>
      <c r="AK1060" s="529"/>
      <c r="AL1060" s="529"/>
      <c r="AM1060" s="533" t="s">
        <v>5989</v>
      </c>
      <c r="AN1060" s="533">
        <v>23103.0</v>
      </c>
      <c r="AO1060" s="529"/>
      <c r="AP1060" s="529"/>
      <c r="AQ1060" s="529"/>
      <c r="AR1060" s="529"/>
    </row>
    <row r="1061" ht="12.75" customHeight="1">
      <c r="A1061" s="529"/>
      <c r="B1061" s="529"/>
      <c r="C1061" s="529"/>
      <c r="D1061" s="529"/>
      <c r="E1061" s="533" t="s">
        <v>5990</v>
      </c>
      <c r="F1061" s="533" t="s">
        <v>5991</v>
      </c>
      <c r="G1061" s="529"/>
      <c r="H1061" s="529"/>
      <c r="I1061" s="529"/>
      <c r="J1061" s="529"/>
      <c r="K1061" s="529"/>
      <c r="L1061" s="529"/>
      <c r="M1061" s="529"/>
      <c r="N1061" s="529"/>
      <c r="O1061" s="529"/>
      <c r="P1061" s="529"/>
      <c r="Q1061" s="529"/>
      <c r="R1061" s="529"/>
      <c r="S1061" s="529"/>
      <c r="T1061" s="529"/>
      <c r="U1061" s="529"/>
      <c r="V1061" s="529"/>
      <c r="W1061" s="529"/>
      <c r="X1061" s="529"/>
      <c r="Y1061" s="529"/>
      <c r="Z1061" s="529"/>
      <c r="AA1061" s="529"/>
      <c r="AB1061" s="529"/>
      <c r="AC1061" s="529"/>
      <c r="AD1061" s="529"/>
      <c r="AE1061" s="529"/>
      <c r="AF1061" s="529"/>
      <c r="AG1061" s="529"/>
      <c r="AH1061" s="529"/>
      <c r="AI1061" s="529"/>
      <c r="AJ1061" s="529"/>
      <c r="AK1061" s="529"/>
      <c r="AL1061" s="529"/>
      <c r="AM1061" s="533" t="s">
        <v>5992</v>
      </c>
      <c r="AN1061" s="533">
        <v>23104.0</v>
      </c>
      <c r="AO1061" s="529"/>
      <c r="AP1061" s="529"/>
      <c r="AQ1061" s="529"/>
      <c r="AR1061" s="529"/>
    </row>
    <row r="1062" ht="12.75" customHeight="1">
      <c r="A1062" s="529"/>
      <c r="B1062" s="529"/>
      <c r="C1062" s="529"/>
      <c r="D1062" s="529"/>
      <c r="E1062" s="533" t="s">
        <v>2818</v>
      </c>
      <c r="F1062" s="533" t="s">
        <v>5993</v>
      </c>
      <c r="G1062" s="529"/>
      <c r="H1062" s="529"/>
      <c r="I1062" s="529"/>
      <c r="J1062" s="529"/>
      <c r="K1062" s="529"/>
      <c r="L1062" s="529"/>
      <c r="M1062" s="529"/>
      <c r="N1062" s="529"/>
      <c r="O1062" s="529"/>
      <c r="P1062" s="529"/>
      <c r="Q1062" s="529"/>
      <c r="R1062" s="529"/>
      <c r="S1062" s="529"/>
      <c r="T1062" s="529"/>
      <c r="U1062" s="529"/>
      <c r="V1062" s="529"/>
      <c r="W1062" s="529"/>
      <c r="X1062" s="529"/>
      <c r="Y1062" s="529"/>
      <c r="Z1062" s="529"/>
      <c r="AA1062" s="529"/>
      <c r="AB1062" s="529"/>
      <c r="AC1062" s="529"/>
      <c r="AD1062" s="529"/>
      <c r="AE1062" s="529"/>
      <c r="AF1062" s="529"/>
      <c r="AG1062" s="529"/>
      <c r="AH1062" s="529"/>
      <c r="AI1062" s="529"/>
      <c r="AJ1062" s="529"/>
      <c r="AK1062" s="529"/>
      <c r="AL1062" s="529"/>
      <c r="AM1062" s="533" t="s">
        <v>5994</v>
      </c>
      <c r="AN1062" s="533">
        <v>23105.0</v>
      </c>
      <c r="AO1062" s="529"/>
      <c r="AP1062" s="529"/>
      <c r="AQ1062" s="529"/>
      <c r="AR1062" s="529"/>
    </row>
    <row r="1063" ht="12.75" customHeight="1">
      <c r="A1063" s="529"/>
      <c r="B1063" s="529"/>
      <c r="C1063" s="529"/>
      <c r="D1063" s="529"/>
      <c r="E1063" s="533" t="s">
        <v>5995</v>
      </c>
      <c r="F1063" s="533" t="s">
        <v>5996</v>
      </c>
      <c r="G1063" s="529"/>
      <c r="H1063" s="529"/>
      <c r="I1063" s="529"/>
      <c r="J1063" s="529"/>
      <c r="K1063" s="529"/>
      <c r="L1063" s="529"/>
      <c r="M1063" s="529"/>
      <c r="N1063" s="529"/>
      <c r="O1063" s="529"/>
      <c r="P1063" s="529"/>
      <c r="Q1063" s="529"/>
      <c r="R1063" s="529"/>
      <c r="S1063" s="529"/>
      <c r="T1063" s="529"/>
      <c r="U1063" s="529"/>
      <c r="V1063" s="529"/>
      <c r="W1063" s="529"/>
      <c r="X1063" s="529"/>
      <c r="Y1063" s="529"/>
      <c r="Z1063" s="529"/>
      <c r="AA1063" s="529"/>
      <c r="AB1063" s="529"/>
      <c r="AC1063" s="529"/>
      <c r="AD1063" s="529"/>
      <c r="AE1063" s="529"/>
      <c r="AF1063" s="529"/>
      <c r="AG1063" s="529"/>
      <c r="AH1063" s="529"/>
      <c r="AI1063" s="529"/>
      <c r="AJ1063" s="529"/>
      <c r="AK1063" s="529"/>
      <c r="AL1063" s="529"/>
      <c r="AM1063" s="533" t="s">
        <v>5997</v>
      </c>
      <c r="AN1063" s="533">
        <v>23106.0</v>
      </c>
      <c r="AO1063" s="529"/>
      <c r="AP1063" s="529"/>
      <c r="AQ1063" s="529"/>
      <c r="AR1063" s="529"/>
    </row>
    <row r="1064" ht="12.75" customHeight="1">
      <c r="A1064" s="529"/>
      <c r="B1064" s="529"/>
      <c r="C1064" s="529"/>
      <c r="D1064" s="529"/>
      <c r="E1064" s="533" t="s">
        <v>5998</v>
      </c>
      <c r="F1064" s="533" t="s">
        <v>5999</v>
      </c>
      <c r="G1064" s="529"/>
      <c r="H1064" s="529"/>
      <c r="I1064" s="529"/>
      <c r="J1064" s="529"/>
      <c r="K1064" s="529"/>
      <c r="L1064" s="529"/>
      <c r="M1064" s="529"/>
      <c r="N1064" s="529"/>
      <c r="O1064" s="529"/>
      <c r="P1064" s="529"/>
      <c r="Q1064" s="529"/>
      <c r="R1064" s="529"/>
      <c r="S1064" s="529"/>
      <c r="T1064" s="529"/>
      <c r="U1064" s="529"/>
      <c r="V1064" s="529"/>
      <c r="W1064" s="529"/>
      <c r="X1064" s="529"/>
      <c r="Y1064" s="529"/>
      <c r="Z1064" s="529"/>
      <c r="AA1064" s="529"/>
      <c r="AB1064" s="529"/>
      <c r="AC1064" s="529"/>
      <c r="AD1064" s="529"/>
      <c r="AE1064" s="529"/>
      <c r="AF1064" s="529"/>
      <c r="AG1064" s="529"/>
      <c r="AH1064" s="529"/>
      <c r="AI1064" s="529"/>
      <c r="AJ1064" s="529"/>
      <c r="AK1064" s="529"/>
      <c r="AL1064" s="529"/>
      <c r="AM1064" s="533" t="s">
        <v>6000</v>
      </c>
      <c r="AN1064" s="533">
        <v>23107.0</v>
      </c>
      <c r="AO1064" s="529"/>
      <c r="AP1064" s="529"/>
      <c r="AQ1064" s="529"/>
      <c r="AR1064" s="529"/>
    </row>
    <row r="1065" ht="12.75" customHeight="1">
      <c r="A1065" s="529"/>
      <c r="B1065" s="529"/>
      <c r="C1065" s="529"/>
      <c r="D1065" s="529"/>
      <c r="E1065" s="533" t="s">
        <v>6001</v>
      </c>
      <c r="F1065" s="533" t="s">
        <v>6002</v>
      </c>
      <c r="G1065" s="529"/>
      <c r="H1065" s="529"/>
      <c r="I1065" s="529"/>
      <c r="J1065" s="529"/>
      <c r="K1065" s="529"/>
      <c r="L1065" s="529"/>
      <c r="M1065" s="529"/>
      <c r="N1065" s="529"/>
      <c r="O1065" s="529"/>
      <c r="P1065" s="529"/>
      <c r="Q1065" s="529"/>
      <c r="R1065" s="529"/>
      <c r="S1065" s="529"/>
      <c r="T1065" s="529"/>
      <c r="U1065" s="529"/>
      <c r="V1065" s="529"/>
      <c r="W1065" s="529"/>
      <c r="X1065" s="529"/>
      <c r="Y1065" s="529"/>
      <c r="Z1065" s="529"/>
      <c r="AA1065" s="529"/>
      <c r="AB1065" s="529"/>
      <c r="AC1065" s="529"/>
      <c r="AD1065" s="529"/>
      <c r="AE1065" s="529"/>
      <c r="AF1065" s="529"/>
      <c r="AG1065" s="529"/>
      <c r="AH1065" s="529"/>
      <c r="AI1065" s="529"/>
      <c r="AJ1065" s="529"/>
      <c r="AK1065" s="529"/>
      <c r="AL1065" s="529"/>
      <c r="AM1065" s="533" t="s">
        <v>6003</v>
      </c>
      <c r="AN1065" s="533">
        <v>23108.0</v>
      </c>
      <c r="AO1065" s="529"/>
      <c r="AP1065" s="529"/>
      <c r="AQ1065" s="529"/>
      <c r="AR1065" s="529"/>
    </row>
    <row r="1066" ht="12.75" customHeight="1">
      <c r="A1066" s="529"/>
      <c r="B1066" s="529"/>
      <c r="C1066" s="529"/>
      <c r="D1066" s="529"/>
      <c r="E1066" s="533" t="s">
        <v>6004</v>
      </c>
      <c r="F1066" s="533" t="s">
        <v>6005</v>
      </c>
      <c r="G1066" s="529"/>
      <c r="H1066" s="529"/>
      <c r="I1066" s="529"/>
      <c r="J1066" s="529"/>
      <c r="K1066" s="529"/>
      <c r="L1066" s="529"/>
      <c r="M1066" s="529"/>
      <c r="N1066" s="529"/>
      <c r="O1066" s="529"/>
      <c r="P1066" s="529"/>
      <c r="Q1066" s="529"/>
      <c r="R1066" s="529"/>
      <c r="S1066" s="529"/>
      <c r="T1066" s="529"/>
      <c r="U1066" s="529"/>
      <c r="V1066" s="529"/>
      <c r="W1066" s="529"/>
      <c r="X1066" s="529"/>
      <c r="Y1066" s="529"/>
      <c r="Z1066" s="529"/>
      <c r="AA1066" s="529"/>
      <c r="AB1066" s="529"/>
      <c r="AC1066" s="529"/>
      <c r="AD1066" s="529"/>
      <c r="AE1066" s="529"/>
      <c r="AF1066" s="529"/>
      <c r="AG1066" s="529"/>
      <c r="AH1066" s="529"/>
      <c r="AI1066" s="529"/>
      <c r="AJ1066" s="529"/>
      <c r="AK1066" s="529"/>
      <c r="AL1066" s="529"/>
      <c r="AM1066" s="533" t="s">
        <v>6006</v>
      </c>
      <c r="AN1066" s="533">
        <v>23109.0</v>
      </c>
      <c r="AO1066" s="529"/>
      <c r="AP1066" s="529"/>
      <c r="AQ1066" s="529"/>
      <c r="AR1066" s="529"/>
    </row>
    <row r="1067" ht="12.75" customHeight="1">
      <c r="A1067" s="529"/>
      <c r="B1067" s="529"/>
      <c r="C1067" s="529"/>
      <c r="D1067" s="529"/>
      <c r="E1067" s="533" t="s">
        <v>6007</v>
      </c>
      <c r="F1067" s="533" t="s">
        <v>6008</v>
      </c>
      <c r="G1067" s="529"/>
      <c r="H1067" s="529"/>
      <c r="I1067" s="529"/>
      <c r="J1067" s="529"/>
      <c r="K1067" s="529"/>
      <c r="L1067" s="529"/>
      <c r="M1067" s="529"/>
      <c r="N1067" s="529"/>
      <c r="O1067" s="529"/>
      <c r="P1067" s="529"/>
      <c r="Q1067" s="529"/>
      <c r="R1067" s="529"/>
      <c r="S1067" s="529"/>
      <c r="T1067" s="529"/>
      <c r="U1067" s="529"/>
      <c r="V1067" s="529"/>
      <c r="W1067" s="529"/>
      <c r="X1067" s="529"/>
      <c r="Y1067" s="529"/>
      <c r="Z1067" s="529"/>
      <c r="AA1067" s="529"/>
      <c r="AB1067" s="529"/>
      <c r="AC1067" s="529"/>
      <c r="AD1067" s="529"/>
      <c r="AE1067" s="529"/>
      <c r="AF1067" s="529"/>
      <c r="AG1067" s="529"/>
      <c r="AH1067" s="529"/>
      <c r="AI1067" s="529"/>
      <c r="AJ1067" s="529"/>
      <c r="AK1067" s="529"/>
      <c r="AL1067" s="529"/>
      <c r="AM1067" s="533" t="s">
        <v>6009</v>
      </c>
      <c r="AN1067" s="533">
        <v>23110.0</v>
      </c>
      <c r="AO1067" s="529"/>
      <c r="AP1067" s="529"/>
      <c r="AQ1067" s="529"/>
      <c r="AR1067" s="529"/>
    </row>
    <row r="1068" ht="12.75" customHeight="1">
      <c r="A1068" s="529"/>
      <c r="B1068" s="529"/>
      <c r="C1068" s="529"/>
      <c r="D1068" s="529"/>
      <c r="E1068" s="533" t="s">
        <v>2841</v>
      </c>
      <c r="F1068" s="533" t="s">
        <v>6010</v>
      </c>
      <c r="G1068" s="529"/>
      <c r="H1068" s="529"/>
      <c r="I1068" s="529"/>
      <c r="J1068" s="529"/>
      <c r="K1068" s="529"/>
      <c r="L1068" s="529"/>
      <c r="M1068" s="529"/>
      <c r="N1068" s="529"/>
      <c r="O1068" s="529"/>
      <c r="P1068" s="529"/>
      <c r="Q1068" s="529"/>
      <c r="R1068" s="529"/>
      <c r="S1068" s="529"/>
      <c r="T1068" s="529"/>
      <c r="U1068" s="529"/>
      <c r="V1068" s="529"/>
      <c r="W1068" s="529"/>
      <c r="X1068" s="529"/>
      <c r="Y1068" s="529"/>
      <c r="Z1068" s="529"/>
      <c r="AA1068" s="529"/>
      <c r="AB1068" s="529"/>
      <c r="AC1068" s="529"/>
      <c r="AD1068" s="529"/>
      <c r="AE1068" s="529"/>
      <c r="AF1068" s="529"/>
      <c r="AG1068" s="529"/>
      <c r="AH1068" s="529"/>
      <c r="AI1068" s="529"/>
      <c r="AJ1068" s="529"/>
      <c r="AK1068" s="529"/>
      <c r="AL1068" s="529"/>
      <c r="AM1068" s="533" t="s">
        <v>6011</v>
      </c>
      <c r="AN1068" s="533">
        <v>23111.0</v>
      </c>
      <c r="AO1068" s="529"/>
      <c r="AP1068" s="529"/>
      <c r="AQ1068" s="529"/>
      <c r="AR1068" s="529"/>
    </row>
    <row r="1069" ht="12.75" customHeight="1">
      <c r="A1069" s="529"/>
      <c r="B1069" s="529"/>
      <c r="C1069" s="529"/>
      <c r="D1069" s="529"/>
      <c r="E1069" s="533" t="s">
        <v>6012</v>
      </c>
      <c r="F1069" s="533" t="s">
        <v>6013</v>
      </c>
      <c r="G1069" s="529"/>
      <c r="H1069" s="529"/>
      <c r="I1069" s="529"/>
      <c r="J1069" s="529"/>
      <c r="K1069" s="529"/>
      <c r="L1069" s="529"/>
      <c r="M1069" s="529"/>
      <c r="N1069" s="529"/>
      <c r="O1069" s="529"/>
      <c r="P1069" s="529"/>
      <c r="Q1069" s="529"/>
      <c r="R1069" s="529"/>
      <c r="S1069" s="529"/>
      <c r="T1069" s="529"/>
      <c r="U1069" s="529"/>
      <c r="V1069" s="529"/>
      <c r="W1069" s="529"/>
      <c r="X1069" s="529"/>
      <c r="Y1069" s="529"/>
      <c r="Z1069" s="529"/>
      <c r="AA1069" s="529"/>
      <c r="AB1069" s="529"/>
      <c r="AC1069" s="529"/>
      <c r="AD1069" s="529"/>
      <c r="AE1069" s="529"/>
      <c r="AF1069" s="529"/>
      <c r="AG1069" s="529"/>
      <c r="AH1069" s="529"/>
      <c r="AI1069" s="529"/>
      <c r="AJ1069" s="529"/>
      <c r="AK1069" s="529"/>
      <c r="AL1069" s="529"/>
      <c r="AM1069" s="533" t="s">
        <v>6014</v>
      </c>
      <c r="AN1069" s="533">
        <v>23112.0</v>
      </c>
      <c r="AO1069" s="529"/>
      <c r="AP1069" s="529"/>
      <c r="AQ1069" s="529"/>
      <c r="AR1069" s="529"/>
    </row>
    <row r="1070" ht="12.75" customHeight="1">
      <c r="A1070" s="529"/>
      <c r="B1070" s="529"/>
      <c r="C1070" s="529"/>
      <c r="D1070" s="529"/>
      <c r="E1070" s="533" t="s">
        <v>2864</v>
      </c>
      <c r="F1070" s="533" t="s">
        <v>6015</v>
      </c>
      <c r="G1070" s="529"/>
      <c r="H1070" s="529"/>
      <c r="I1070" s="529"/>
      <c r="J1070" s="529"/>
      <c r="K1070" s="529"/>
      <c r="L1070" s="529"/>
      <c r="M1070" s="529"/>
      <c r="N1070" s="529"/>
      <c r="O1070" s="529"/>
      <c r="P1070" s="529"/>
      <c r="Q1070" s="529"/>
      <c r="R1070" s="529"/>
      <c r="S1070" s="529"/>
      <c r="T1070" s="529"/>
      <c r="U1070" s="529"/>
      <c r="V1070" s="529"/>
      <c r="W1070" s="529"/>
      <c r="X1070" s="529"/>
      <c r="Y1070" s="529"/>
      <c r="Z1070" s="529"/>
      <c r="AA1070" s="529"/>
      <c r="AB1070" s="529"/>
      <c r="AC1070" s="529"/>
      <c r="AD1070" s="529"/>
      <c r="AE1070" s="529"/>
      <c r="AF1070" s="529"/>
      <c r="AG1070" s="529"/>
      <c r="AH1070" s="529"/>
      <c r="AI1070" s="529"/>
      <c r="AJ1070" s="529"/>
      <c r="AK1070" s="529"/>
      <c r="AL1070" s="529"/>
      <c r="AM1070" s="533" t="s">
        <v>6016</v>
      </c>
      <c r="AN1070" s="533">
        <v>23113.0</v>
      </c>
      <c r="AO1070" s="529"/>
      <c r="AP1070" s="529"/>
      <c r="AQ1070" s="529"/>
      <c r="AR1070" s="529"/>
    </row>
    <row r="1071" ht="12.75" customHeight="1">
      <c r="A1071" s="529"/>
      <c r="B1071" s="529"/>
      <c r="C1071" s="529"/>
      <c r="D1071" s="529"/>
      <c r="E1071" s="533" t="s">
        <v>6017</v>
      </c>
      <c r="F1071" s="533" t="s">
        <v>6018</v>
      </c>
      <c r="G1071" s="529"/>
      <c r="H1071" s="529"/>
      <c r="I1071" s="529"/>
      <c r="J1071" s="529"/>
      <c r="K1071" s="529"/>
      <c r="L1071" s="529"/>
      <c r="M1071" s="529"/>
      <c r="N1071" s="529"/>
      <c r="O1071" s="529"/>
      <c r="P1071" s="529"/>
      <c r="Q1071" s="529"/>
      <c r="R1071" s="529"/>
      <c r="S1071" s="529"/>
      <c r="T1071" s="529"/>
      <c r="U1071" s="529"/>
      <c r="V1071" s="529"/>
      <c r="W1071" s="529"/>
      <c r="X1071" s="529"/>
      <c r="Y1071" s="529"/>
      <c r="Z1071" s="529"/>
      <c r="AA1071" s="529"/>
      <c r="AB1071" s="529"/>
      <c r="AC1071" s="529"/>
      <c r="AD1071" s="529"/>
      <c r="AE1071" s="529"/>
      <c r="AF1071" s="529"/>
      <c r="AG1071" s="529"/>
      <c r="AH1071" s="529"/>
      <c r="AI1071" s="529"/>
      <c r="AJ1071" s="529"/>
      <c r="AK1071" s="529"/>
      <c r="AL1071" s="529"/>
      <c r="AM1071" s="533" t="s">
        <v>6019</v>
      </c>
      <c r="AN1071" s="533">
        <v>23114.0</v>
      </c>
      <c r="AO1071" s="529"/>
      <c r="AP1071" s="529"/>
      <c r="AQ1071" s="529"/>
      <c r="AR1071" s="529"/>
    </row>
    <row r="1072" ht="12.75" customHeight="1">
      <c r="A1072" s="529"/>
      <c r="B1072" s="529"/>
      <c r="C1072" s="529"/>
      <c r="D1072" s="529"/>
      <c r="E1072" s="533" t="s">
        <v>6020</v>
      </c>
      <c r="F1072" s="533" t="s">
        <v>6021</v>
      </c>
      <c r="G1072" s="529"/>
      <c r="H1072" s="529"/>
      <c r="I1072" s="529"/>
      <c r="J1072" s="529"/>
      <c r="K1072" s="529"/>
      <c r="L1072" s="529"/>
      <c r="M1072" s="529"/>
      <c r="N1072" s="529"/>
      <c r="O1072" s="529"/>
      <c r="P1072" s="529"/>
      <c r="Q1072" s="529"/>
      <c r="R1072" s="529"/>
      <c r="S1072" s="529"/>
      <c r="T1072" s="529"/>
      <c r="U1072" s="529"/>
      <c r="V1072" s="529"/>
      <c r="W1072" s="529"/>
      <c r="X1072" s="529"/>
      <c r="Y1072" s="529"/>
      <c r="Z1072" s="529"/>
      <c r="AA1072" s="529"/>
      <c r="AB1072" s="529"/>
      <c r="AC1072" s="529"/>
      <c r="AD1072" s="529"/>
      <c r="AE1072" s="529"/>
      <c r="AF1072" s="529"/>
      <c r="AG1072" s="529"/>
      <c r="AH1072" s="529"/>
      <c r="AI1072" s="529"/>
      <c r="AJ1072" s="529"/>
      <c r="AK1072" s="529"/>
      <c r="AL1072" s="529"/>
      <c r="AM1072" s="533" t="s">
        <v>6022</v>
      </c>
      <c r="AN1072" s="533">
        <v>23115.0</v>
      </c>
      <c r="AO1072" s="529"/>
      <c r="AP1072" s="529"/>
      <c r="AQ1072" s="529"/>
      <c r="AR1072" s="529"/>
    </row>
    <row r="1073" ht="12.75" customHeight="1">
      <c r="A1073" s="529"/>
      <c r="B1073" s="529"/>
      <c r="C1073" s="529"/>
      <c r="D1073" s="529"/>
      <c r="E1073" s="533" t="s">
        <v>6023</v>
      </c>
      <c r="F1073" s="533" t="s">
        <v>6024</v>
      </c>
      <c r="G1073" s="529"/>
      <c r="H1073" s="529"/>
      <c r="I1073" s="529"/>
      <c r="J1073" s="529"/>
      <c r="K1073" s="529"/>
      <c r="L1073" s="529"/>
      <c r="M1073" s="529"/>
      <c r="N1073" s="529"/>
      <c r="O1073" s="529"/>
      <c r="P1073" s="529"/>
      <c r="Q1073" s="529"/>
      <c r="R1073" s="529"/>
      <c r="S1073" s="529"/>
      <c r="T1073" s="529"/>
      <c r="U1073" s="529"/>
      <c r="V1073" s="529"/>
      <c r="W1073" s="529"/>
      <c r="X1073" s="529"/>
      <c r="Y1073" s="529"/>
      <c r="Z1073" s="529"/>
      <c r="AA1073" s="529"/>
      <c r="AB1073" s="529"/>
      <c r="AC1073" s="529"/>
      <c r="AD1073" s="529"/>
      <c r="AE1073" s="529"/>
      <c r="AF1073" s="529"/>
      <c r="AG1073" s="529"/>
      <c r="AH1073" s="529"/>
      <c r="AI1073" s="529"/>
      <c r="AJ1073" s="529"/>
      <c r="AK1073" s="529"/>
      <c r="AL1073" s="529"/>
      <c r="AM1073" s="533" t="s">
        <v>6025</v>
      </c>
      <c r="AN1073" s="533">
        <v>23116.0</v>
      </c>
      <c r="AO1073" s="529"/>
      <c r="AP1073" s="529"/>
      <c r="AQ1073" s="529"/>
      <c r="AR1073" s="529"/>
    </row>
    <row r="1074" ht="12.75" customHeight="1">
      <c r="A1074" s="529"/>
      <c r="B1074" s="529"/>
      <c r="C1074" s="529"/>
      <c r="D1074" s="529"/>
      <c r="E1074" s="533" t="s">
        <v>6026</v>
      </c>
      <c r="F1074" s="533" t="s">
        <v>6027</v>
      </c>
      <c r="G1074" s="529"/>
      <c r="H1074" s="529"/>
      <c r="I1074" s="529"/>
      <c r="J1074" s="529"/>
      <c r="K1074" s="529"/>
      <c r="L1074" s="529"/>
      <c r="M1074" s="529"/>
      <c r="N1074" s="529"/>
      <c r="O1074" s="529"/>
      <c r="P1074" s="529"/>
      <c r="Q1074" s="529"/>
      <c r="R1074" s="529"/>
      <c r="S1074" s="529"/>
      <c r="T1074" s="529"/>
      <c r="U1074" s="529"/>
      <c r="V1074" s="529"/>
      <c r="W1074" s="529"/>
      <c r="X1074" s="529"/>
      <c r="Y1074" s="529"/>
      <c r="Z1074" s="529"/>
      <c r="AA1074" s="529"/>
      <c r="AB1074" s="529"/>
      <c r="AC1074" s="529"/>
      <c r="AD1074" s="529"/>
      <c r="AE1074" s="529"/>
      <c r="AF1074" s="529"/>
      <c r="AG1074" s="529"/>
      <c r="AH1074" s="529"/>
      <c r="AI1074" s="529"/>
      <c r="AJ1074" s="529"/>
      <c r="AK1074" s="529"/>
      <c r="AL1074" s="529"/>
      <c r="AM1074" s="533" t="s">
        <v>6028</v>
      </c>
      <c r="AN1074" s="533">
        <v>23201.0</v>
      </c>
      <c r="AO1074" s="529"/>
      <c r="AP1074" s="529"/>
      <c r="AQ1074" s="529"/>
      <c r="AR1074" s="529"/>
    </row>
    <row r="1075" ht="12.75" customHeight="1">
      <c r="A1075" s="529"/>
      <c r="B1075" s="529"/>
      <c r="C1075" s="529"/>
      <c r="D1075" s="529"/>
      <c r="E1075" s="533" t="s">
        <v>2887</v>
      </c>
      <c r="F1075" s="533" t="s">
        <v>6029</v>
      </c>
      <c r="G1075" s="529"/>
      <c r="H1075" s="529"/>
      <c r="I1075" s="529"/>
      <c r="J1075" s="529"/>
      <c r="K1075" s="529"/>
      <c r="L1075" s="529"/>
      <c r="M1075" s="529"/>
      <c r="N1075" s="529"/>
      <c r="O1075" s="529"/>
      <c r="P1075" s="529"/>
      <c r="Q1075" s="529"/>
      <c r="R1075" s="529"/>
      <c r="S1075" s="529"/>
      <c r="T1075" s="529"/>
      <c r="U1075" s="529"/>
      <c r="V1075" s="529"/>
      <c r="W1075" s="529"/>
      <c r="X1075" s="529"/>
      <c r="Y1075" s="529"/>
      <c r="Z1075" s="529"/>
      <c r="AA1075" s="529"/>
      <c r="AB1075" s="529"/>
      <c r="AC1075" s="529"/>
      <c r="AD1075" s="529"/>
      <c r="AE1075" s="529"/>
      <c r="AF1075" s="529"/>
      <c r="AG1075" s="529"/>
      <c r="AH1075" s="529"/>
      <c r="AI1075" s="529"/>
      <c r="AJ1075" s="529"/>
      <c r="AK1075" s="529"/>
      <c r="AL1075" s="529"/>
      <c r="AM1075" s="533" t="s">
        <v>6030</v>
      </c>
      <c r="AN1075" s="533">
        <v>23202.0</v>
      </c>
      <c r="AO1075" s="529"/>
      <c r="AP1075" s="529"/>
      <c r="AQ1075" s="529"/>
      <c r="AR1075" s="529"/>
    </row>
    <row r="1076" ht="12.75" customHeight="1">
      <c r="A1076" s="529"/>
      <c r="B1076" s="529"/>
      <c r="C1076" s="529"/>
      <c r="D1076" s="529"/>
      <c r="E1076" s="533" t="s">
        <v>6031</v>
      </c>
      <c r="F1076" s="533" t="s">
        <v>6032</v>
      </c>
      <c r="G1076" s="529"/>
      <c r="H1076" s="529"/>
      <c r="I1076" s="529"/>
      <c r="J1076" s="529"/>
      <c r="K1076" s="529"/>
      <c r="L1076" s="529"/>
      <c r="M1076" s="529"/>
      <c r="N1076" s="529"/>
      <c r="O1076" s="529"/>
      <c r="P1076" s="529"/>
      <c r="Q1076" s="529"/>
      <c r="R1076" s="529"/>
      <c r="S1076" s="529"/>
      <c r="T1076" s="529"/>
      <c r="U1076" s="529"/>
      <c r="V1076" s="529"/>
      <c r="W1076" s="529"/>
      <c r="X1076" s="529"/>
      <c r="Y1076" s="529"/>
      <c r="Z1076" s="529"/>
      <c r="AA1076" s="529"/>
      <c r="AB1076" s="529"/>
      <c r="AC1076" s="529"/>
      <c r="AD1076" s="529"/>
      <c r="AE1076" s="529"/>
      <c r="AF1076" s="529"/>
      <c r="AG1076" s="529"/>
      <c r="AH1076" s="529"/>
      <c r="AI1076" s="529"/>
      <c r="AJ1076" s="529"/>
      <c r="AK1076" s="529"/>
      <c r="AL1076" s="529"/>
      <c r="AM1076" s="533" t="s">
        <v>6033</v>
      </c>
      <c r="AN1076" s="533">
        <v>23203.0</v>
      </c>
      <c r="AO1076" s="529"/>
      <c r="AP1076" s="529"/>
      <c r="AQ1076" s="529"/>
      <c r="AR1076" s="529"/>
    </row>
    <row r="1077" ht="12.75" customHeight="1">
      <c r="A1077" s="529"/>
      <c r="B1077" s="529"/>
      <c r="C1077" s="529"/>
      <c r="D1077" s="529"/>
      <c r="E1077" s="533" t="s">
        <v>2908</v>
      </c>
      <c r="F1077" s="533" t="s">
        <v>6034</v>
      </c>
      <c r="G1077" s="529"/>
      <c r="H1077" s="529"/>
      <c r="I1077" s="529"/>
      <c r="J1077" s="529"/>
      <c r="K1077" s="529"/>
      <c r="L1077" s="529"/>
      <c r="M1077" s="529"/>
      <c r="N1077" s="529"/>
      <c r="O1077" s="529"/>
      <c r="P1077" s="529"/>
      <c r="Q1077" s="529"/>
      <c r="R1077" s="529"/>
      <c r="S1077" s="529"/>
      <c r="T1077" s="529"/>
      <c r="U1077" s="529"/>
      <c r="V1077" s="529"/>
      <c r="W1077" s="529"/>
      <c r="X1077" s="529"/>
      <c r="Y1077" s="529"/>
      <c r="Z1077" s="529"/>
      <c r="AA1077" s="529"/>
      <c r="AB1077" s="529"/>
      <c r="AC1077" s="529"/>
      <c r="AD1077" s="529"/>
      <c r="AE1077" s="529"/>
      <c r="AF1077" s="529"/>
      <c r="AG1077" s="529"/>
      <c r="AH1077" s="529"/>
      <c r="AI1077" s="529"/>
      <c r="AJ1077" s="529"/>
      <c r="AK1077" s="529"/>
      <c r="AL1077" s="529"/>
      <c r="AM1077" s="533" t="s">
        <v>6035</v>
      </c>
      <c r="AN1077" s="533">
        <v>23204.0</v>
      </c>
      <c r="AO1077" s="529"/>
      <c r="AP1077" s="529"/>
      <c r="AQ1077" s="529"/>
      <c r="AR1077" s="529"/>
    </row>
    <row r="1078" ht="12.75" customHeight="1">
      <c r="A1078" s="529"/>
      <c r="B1078" s="529"/>
      <c r="C1078" s="529"/>
      <c r="D1078" s="529"/>
      <c r="E1078" s="533" t="s">
        <v>6036</v>
      </c>
      <c r="F1078" s="533" t="s">
        <v>6037</v>
      </c>
      <c r="G1078" s="529"/>
      <c r="H1078" s="529"/>
      <c r="I1078" s="529"/>
      <c r="J1078" s="529"/>
      <c r="K1078" s="529"/>
      <c r="L1078" s="529"/>
      <c r="M1078" s="529"/>
      <c r="N1078" s="529"/>
      <c r="O1078" s="529"/>
      <c r="P1078" s="529"/>
      <c r="Q1078" s="529"/>
      <c r="R1078" s="529"/>
      <c r="S1078" s="529"/>
      <c r="T1078" s="529"/>
      <c r="U1078" s="529"/>
      <c r="V1078" s="529"/>
      <c r="W1078" s="529"/>
      <c r="X1078" s="529"/>
      <c r="Y1078" s="529"/>
      <c r="Z1078" s="529"/>
      <c r="AA1078" s="529"/>
      <c r="AB1078" s="529"/>
      <c r="AC1078" s="529"/>
      <c r="AD1078" s="529"/>
      <c r="AE1078" s="529"/>
      <c r="AF1078" s="529"/>
      <c r="AG1078" s="529"/>
      <c r="AH1078" s="529"/>
      <c r="AI1078" s="529"/>
      <c r="AJ1078" s="529"/>
      <c r="AK1078" s="529"/>
      <c r="AL1078" s="529"/>
      <c r="AM1078" s="533" t="s">
        <v>6038</v>
      </c>
      <c r="AN1078" s="533">
        <v>23205.0</v>
      </c>
      <c r="AO1078" s="529"/>
      <c r="AP1078" s="529"/>
      <c r="AQ1078" s="529"/>
      <c r="AR1078" s="529"/>
    </row>
    <row r="1079" ht="12.75" customHeight="1">
      <c r="A1079" s="529"/>
      <c r="B1079" s="529"/>
      <c r="C1079" s="529"/>
      <c r="D1079" s="529"/>
      <c r="E1079" s="533" t="s">
        <v>6039</v>
      </c>
      <c r="F1079" s="533" t="s">
        <v>6040</v>
      </c>
      <c r="G1079" s="529"/>
      <c r="H1079" s="529"/>
      <c r="I1079" s="529"/>
      <c r="J1079" s="529"/>
      <c r="K1079" s="529"/>
      <c r="L1079" s="529"/>
      <c r="M1079" s="529"/>
      <c r="N1079" s="529"/>
      <c r="O1079" s="529"/>
      <c r="P1079" s="529"/>
      <c r="Q1079" s="529"/>
      <c r="R1079" s="529"/>
      <c r="S1079" s="529"/>
      <c r="T1079" s="529"/>
      <c r="U1079" s="529"/>
      <c r="V1079" s="529"/>
      <c r="W1079" s="529"/>
      <c r="X1079" s="529"/>
      <c r="Y1079" s="529"/>
      <c r="Z1079" s="529"/>
      <c r="AA1079" s="529"/>
      <c r="AB1079" s="529"/>
      <c r="AC1079" s="529"/>
      <c r="AD1079" s="529"/>
      <c r="AE1079" s="529"/>
      <c r="AF1079" s="529"/>
      <c r="AG1079" s="529"/>
      <c r="AH1079" s="529"/>
      <c r="AI1079" s="529"/>
      <c r="AJ1079" s="529"/>
      <c r="AK1079" s="529"/>
      <c r="AL1079" s="529"/>
      <c r="AM1079" s="533" t="s">
        <v>6041</v>
      </c>
      <c r="AN1079" s="533">
        <v>23206.0</v>
      </c>
      <c r="AO1079" s="529"/>
      <c r="AP1079" s="529"/>
      <c r="AQ1079" s="529"/>
      <c r="AR1079" s="529"/>
    </row>
    <row r="1080" ht="12.75" customHeight="1">
      <c r="A1080" s="529"/>
      <c r="B1080" s="529"/>
      <c r="C1080" s="529"/>
      <c r="D1080" s="529"/>
      <c r="E1080" s="533" t="s">
        <v>6042</v>
      </c>
      <c r="F1080" s="533" t="s">
        <v>6043</v>
      </c>
      <c r="G1080" s="529"/>
      <c r="H1080" s="529"/>
      <c r="I1080" s="529"/>
      <c r="J1080" s="529"/>
      <c r="K1080" s="529"/>
      <c r="L1080" s="529"/>
      <c r="M1080" s="529"/>
      <c r="N1080" s="529"/>
      <c r="O1080" s="529"/>
      <c r="P1080" s="529"/>
      <c r="Q1080" s="529"/>
      <c r="R1080" s="529"/>
      <c r="S1080" s="529"/>
      <c r="T1080" s="529"/>
      <c r="U1080" s="529"/>
      <c r="V1080" s="529"/>
      <c r="W1080" s="529"/>
      <c r="X1080" s="529"/>
      <c r="Y1080" s="529"/>
      <c r="Z1080" s="529"/>
      <c r="AA1080" s="529"/>
      <c r="AB1080" s="529"/>
      <c r="AC1080" s="529"/>
      <c r="AD1080" s="529"/>
      <c r="AE1080" s="529"/>
      <c r="AF1080" s="529"/>
      <c r="AG1080" s="529"/>
      <c r="AH1080" s="529"/>
      <c r="AI1080" s="529"/>
      <c r="AJ1080" s="529"/>
      <c r="AK1080" s="529"/>
      <c r="AL1080" s="529"/>
      <c r="AM1080" s="533" t="s">
        <v>6044</v>
      </c>
      <c r="AN1080" s="533">
        <v>23207.0</v>
      </c>
      <c r="AO1080" s="529"/>
      <c r="AP1080" s="529"/>
      <c r="AQ1080" s="529"/>
      <c r="AR1080" s="529"/>
    </row>
    <row r="1081" ht="12.75" customHeight="1">
      <c r="A1081" s="529"/>
      <c r="B1081" s="529"/>
      <c r="C1081" s="529"/>
      <c r="D1081" s="529"/>
      <c r="E1081" s="533" t="s">
        <v>6045</v>
      </c>
      <c r="F1081" s="533" t="s">
        <v>6046</v>
      </c>
      <c r="G1081" s="529"/>
      <c r="H1081" s="529"/>
      <c r="I1081" s="529"/>
      <c r="J1081" s="529"/>
      <c r="K1081" s="529"/>
      <c r="L1081" s="529"/>
      <c r="M1081" s="529"/>
      <c r="N1081" s="529"/>
      <c r="O1081" s="529"/>
      <c r="P1081" s="529"/>
      <c r="Q1081" s="529"/>
      <c r="R1081" s="529"/>
      <c r="S1081" s="529"/>
      <c r="T1081" s="529"/>
      <c r="U1081" s="529"/>
      <c r="V1081" s="529"/>
      <c r="W1081" s="529"/>
      <c r="X1081" s="529"/>
      <c r="Y1081" s="529"/>
      <c r="Z1081" s="529"/>
      <c r="AA1081" s="529"/>
      <c r="AB1081" s="529"/>
      <c r="AC1081" s="529"/>
      <c r="AD1081" s="529"/>
      <c r="AE1081" s="529"/>
      <c r="AF1081" s="529"/>
      <c r="AG1081" s="529"/>
      <c r="AH1081" s="529"/>
      <c r="AI1081" s="529"/>
      <c r="AJ1081" s="529"/>
      <c r="AK1081" s="529"/>
      <c r="AL1081" s="529"/>
      <c r="AM1081" s="533" t="s">
        <v>6047</v>
      </c>
      <c r="AN1081" s="533">
        <v>23208.0</v>
      </c>
      <c r="AO1081" s="529"/>
      <c r="AP1081" s="529"/>
      <c r="AQ1081" s="529"/>
      <c r="AR1081" s="529"/>
    </row>
    <row r="1082" ht="12.75" customHeight="1">
      <c r="A1082" s="529"/>
      <c r="B1082" s="529"/>
      <c r="C1082" s="529"/>
      <c r="D1082" s="529"/>
      <c r="E1082" s="533" t="s">
        <v>6048</v>
      </c>
      <c r="F1082" s="533" t="s">
        <v>6049</v>
      </c>
      <c r="G1082" s="529"/>
      <c r="H1082" s="529"/>
      <c r="I1082" s="529"/>
      <c r="J1082" s="529"/>
      <c r="K1082" s="529"/>
      <c r="L1082" s="529"/>
      <c r="M1082" s="529"/>
      <c r="N1082" s="529"/>
      <c r="O1082" s="529"/>
      <c r="P1082" s="529"/>
      <c r="Q1082" s="529"/>
      <c r="R1082" s="529"/>
      <c r="S1082" s="529"/>
      <c r="T1082" s="529"/>
      <c r="U1082" s="529"/>
      <c r="V1082" s="529"/>
      <c r="W1082" s="529"/>
      <c r="X1082" s="529"/>
      <c r="Y1082" s="529"/>
      <c r="Z1082" s="529"/>
      <c r="AA1082" s="529"/>
      <c r="AB1082" s="529"/>
      <c r="AC1082" s="529"/>
      <c r="AD1082" s="529"/>
      <c r="AE1082" s="529"/>
      <c r="AF1082" s="529"/>
      <c r="AG1082" s="529"/>
      <c r="AH1082" s="529"/>
      <c r="AI1082" s="529"/>
      <c r="AJ1082" s="529"/>
      <c r="AK1082" s="529"/>
      <c r="AL1082" s="529"/>
      <c r="AM1082" s="533" t="s">
        <v>6050</v>
      </c>
      <c r="AN1082" s="533">
        <v>23209.0</v>
      </c>
      <c r="AO1082" s="529"/>
      <c r="AP1082" s="529"/>
      <c r="AQ1082" s="529"/>
      <c r="AR1082" s="529"/>
    </row>
    <row r="1083" ht="12.75" customHeight="1">
      <c r="A1083" s="529"/>
      <c r="B1083" s="529"/>
      <c r="C1083" s="529"/>
      <c r="D1083" s="529"/>
      <c r="E1083" s="533" t="s">
        <v>2926</v>
      </c>
      <c r="F1083" s="533" t="s">
        <v>6051</v>
      </c>
      <c r="G1083" s="529"/>
      <c r="H1083" s="529"/>
      <c r="I1083" s="529"/>
      <c r="J1083" s="529"/>
      <c r="K1083" s="529"/>
      <c r="L1083" s="529"/>
      <c r="M1083" s="529"/>
      <c r="N1083" s="529"/>
      <c r="O1083" s="529"/>
      <c r="P1083" s="529"/>
      <c r="Q1083" s="529"/>
      <c r="R1083" s="529"/>
      <c r="S1083" s="529"/>
      <c r="T1083" s="529"/>
      <c r="U1083" s="529"/>
      <c r="V1083" s="529"/>
      <c r="W1083" s="529"/>
      <c r="X1083" s="529"/>
      <c r="Y1083" s="529"/>
      <c r="Z1083" s="529"/>
      <c r="AA1083" s="529"/>
      <c r="AB1083" s="529"/>
      <c r="AC1083" s="529"/>
      <c r="AD1083" s="529"/>
      <c r="AE1083" s="529"/>
      <c r="AF1083" s="529"/>
      <c r="AG1083" s="529"/>
      <c r="AH1083" s="529"/>
      <c r="AI1083" s="529"/>
      <c r="AJ1083" s="529"/>
      <c r="AK1083" s="529"/>
      <c r="AL1083" s="529"/>
      <c r="AM1083" s="533" t="s">
        <v>6052</v>
      </c>
      <c r="AN1083" s="533">
        <v>23210.0</v>
      </c>
      <c r="AO1083" s="529"/>
      <c r="AP1083" s="529"/>
      <c r="AQ1083" s="529"/>
      <c r="AR1083" s="529"/>
    </row>
    <row r="1084" ht="12.75" customHeight="1">
      <c r="A1084" s="529"/>
      <c r="B1084" s="529"/>
      <c r="C1084" s="529"/>
      <c r="D1084" s="529"/>
      <c r="E1084" s="533" t="s">
        <v>6053</v>
      </c>
      <c r="F1084" s="533" t="s">
        <v>6054</v>
      </c>
      <c r="G1084" s="529"/>
      <c r="H1084" s="529"/>
      <c r="I1084" s="529"/>
      <c r="J1084" s="529"/>
      <c r="K1084" s="529"/>
      <c r="L1084" s="529"/>
      <c r="M1084" s="529"/>
      <c r="N1084" s="529"/>
      <c r="O1084" s="529"/>
      <c r="P1084" s="529"/>
      <c r="Q1084" s="529"/>
      <c r="R1084" s="529"/>
      <c r="S1084" s="529"/>
      <c r="T1084" s="529"/>
      <c r="U1084" s="529"/>
      <c r="V1084" s="529"/>
      <c r="W1084" s="529"/>
      <c r="X1084" s="529"/>
      <c r="Y1084" s="529"/>
      <c r="Z1084" s="529"/>
      <c r="AA1084" s="529"/>
      <c r="AB1084" s="529"/>
      <c r="AC1084" s="529"/>
      <c r="AD1084" s="529"/>
      <c r="AE1084" s="529"/>
      <c r="AF1084" s="529"/>
      <c r="AG1084" s="529"/>
      <c r="AH1084" s="529"/>
      <c r="AI1084" s="529"/>
      <c r="AJ1084" s="529"/>
      <c r="AK1084" s="529"/>
      <c r="AL1084" s="529"/>
      <c r="AM1084" s="533" t="s">
        <v>6055</v>
      </c>
      <c r="AN1084" s="533">
        <v>23211.0</v>
      </c>
      <c r="AO1084" s="529"/>
      <c r="AP1084" s="529"/>
      <c r="AQ1084" s="529"/>
      <c r="AR1084" s="529"/>
    </row>
    <row r="1085" ht="12.75" customHeight="1">
      <c r="A1085" s="529"/>
      <c r="B1085" s="529"/>
      <c r="C1085" s="529"/>
      <c r="D1085" s="529"/>
      <c r="E1085" s="533" t="s">
        <v>6056</v>
      </c>
      <c r="F1085" s="533" t="s">
        <v>6057</v>
      </c>
      <c r="G1085" s="529"/>
      <c r="H1085" s="529"/>
      <c r="I1085" s="529"/>
      <c r="J1085" s="529"/>
      <c r="K1085" s="529"/>
      <c r="L1085" s="529"/>
      <c r="M1085" s="529"/>
      <c r="N1085" s="529"/>
      <c r="O1085" s="529"/>
      <c r="P1085" s="529"/>
      <c r="Q1085" s="529"/>
      <c r="R1085" s="529"/>
      <c r="S1085" s="529"/>
      <c r="T1085" s="529"/>
      <c r="U1085" s="529"/>
      <c r="V1085" s="529"/>
      <c r="W1085" s="529"/>
      <c r="X1085" s="529"/>
      <c r="Y1085" s="529"/>
      <c r="Z1085" s="529"/>
      <c r="AA1085" s="529"/>
      <c r="AB1085" s="529"/>
      <c r="AC1085" s="529"/>
      <c r="AD1085" s="529"/>
      <c r="AE1085" s="529"/>
      <c r="AF1085" s="529"/>
      <c r="AG1085" s="529"/>
      <c r="AH1085" s="529"/>
      <c r="AI1085" s="529"/>
      <c r="AJ1085" s="529"/>
      <c r="AK1085" s="529"/>
      <c r="AL1085" s="529"/>
      <c r="AM1085" s="533" t="s">
        <v>6058</v>
      </c>
      <c r="AN1085" s="533">
        <v>23212.0</v>
      </c>
      <c r="AO1085" s="529"/>
      <c r="AP1085" s="529"/>
      <c r="AQ1085" s="529"/>
      <c r="AR1085" s="529"/>
    </row>
    <row r="1086" ht="12.75" customHeight="1">
      <c r="A1086" s="529"/>
      <c r="B1086" s="529"/>
      <c r="C1086" s="529"/>
      <c r="D1086" s="529"/>
      <c r="E1086" s="533" t="s">
        <v>6059</v>
      </c>
      <c r="F1086" s="533" t="s">
        <v>6060</v>
      </c>
      <c r="G1086" s="529"/>
      <c r="H1086" s="529"/>
      <c r="I1086" s="529"/>
      <c r="J1086" s="529"/>
      <c r="K1086" s="529"/>
      <c r="L1086" s="529"/>
      <c r="M1086" s="529"/>
      <c r="N1086" s="529"/>
      <c r="O1086" s="529"/>
      <c r="P1086" s="529"/>
      <c r="Q1086" s="529"/>
      <c r="R1086" s="529"/>
      <c r="S1086" s="529"/>
      <c r="T1086" s="529"/>
      <c r="U1086" s="529"/>
      <c r="V1086" s="529"/>
      <c r="W1086" s="529"/>
      <c r="X1086" s="529"/>
      <c r="Y1086" s="529"/>
      <c r="Z1086" s="529"/>
      <c r="AA1086" s="529"/>
      <c r="AB1086" s="529"/>
      <c r="AC1086" s="529"/>
      <c r="AD1086" s="529"/>
      <c r="AE1086" s="529"/>
      <c r="AF1086" s="529"/>
      <c r="AG1086" s="529"/>
      <c r="AH1086" s="529"/>
      <c r="AI1086" s="529"/>
      <c r="AJ1086" s="529"/>
      <c r="AK1086" s="529"/>
      <c r="AL1086" s="529"/>
      <c r="AM1086" s="533" t="s">
        <v>6061</v>
      </c>
      <c r="AN1086" s="533">
        <v>23213.0</v>
      </c>
      <c r="AO1086" s="529"/>
      <c r="AP1086" s="529"/>
      <c r="AQ1086" s="529"/>
      <c r="AR1086" s="529"/>
    </row>
    <row r="1087" ht="12.75" customHeight="1">
      <c r="A1087" s="529"/>
      <c r="B1087" s="529"/>
      <c r="C1087" s="529"/>
      <c r="D1087" s="529"/>
      <c r="E1087" s="533" t="s">
        <v>6062</v>
      </c>
      <c r="F1087" s="533" t="s">
        <v>6063</v>
      </c>
      <c r="G1087" s="529"/>
      <c r="H1087" s="529"/>
      <c r="I1087" s="529"/>
      <c r="J1087" s="529"/>
      <c r="K1087" s="529"/>
      <c r="L1087" s="529"/>
      <c r="M1087" s="529"/>
      <c r="N1087" s="529"/>
      <c r="O1087" s="529"/>
      <c r="P1087" s="529"/>
      <c r="Q1087" s="529"/>
      <c r="R1087" s="529"/>
      <c r="S1087" s="529"/>
      <c r="T1087" s="529"/>
      <c r="U1087" s="529"/>
      <c r="V1087" s="529"/>
      <c r="W1087" s="529"/>
      <c r="X1087" s="529"/>
      <c r="Y1087" s="529"/>
      <c r="Z1087" s="529"/>
      <c r="AA1087" s="529"/>
      <c r="AB1087" s="529"/>
      <c r="AC1087" s="529"/>
      <c r="AD1087" s="529"/>
      <c r="AE1087" s="529"/>
      <c r="AF1087" s="529"/>
      <c r="AG1087" s="529"/>
      <c r="AH1087" s="529"/>
      <c r="AI1087" s="529"/>
      <c r="AJ1087" s="529"/>
      <c r="AK1087" s="529"/>
      <c r="AL1087" s="529"/>
      <c r="AM1087" s="533" t="s">
        <v>6064</v>
      </c>
      <c r="AN1087" s="533">
        <v>23214.0</v>
      </c>
      <c r="AO1087" s="529"/>
      <c r="AP1087" s="529"/>
      <c r="AQ1087" s="529"/>
      <c r="AR1087" s="529"/>
    </row>
    <row r="1088" ht="12.75" customHeight="1">
      <c r="A1088" s="529"/>
      <c r="B1088" s="529"/>
      <c r="C1088" s="529"/>
      <c r="D1088" s="529"/>
      <c r="E1088" s="533" t="s">
        <v>6065</v>
      </c>
      <c r="F1088" s="533" t="s">
        <v>6066</v>
      </c>
      <c r="G1088" s="529"/>
      <c r="H1088" s="529"/>
      <c r="I1088" s="529"/>
      <c r="J1088" s="529"/>
      <c r="K1088" s="529"/>
      <c r="L1088" s="529"/>
      <c r="M1088" s="529"/>
      <c r="N1088" s="529"/>
      <c r="O1088" s="529"/>
      <c r="P1088" s="529"/>
      <c r="Q1088" s="529"/>
      <c r="R1088" s="529"/>
      <c r="S1088" s="529"/>
      <c r="T1088" s="529"/>
      <c r="U1088" s="529"/>
      <c r="V1088" s="529"/>
      <c r="W1088" s="529"/>
      <c r="X1088" s="529"/>
      <c r="Y1088" s="529"/>
      <c r="Z1088" s="529"/>
      <c r="AA1088" s="529"/>
      <c r="AB1088" s="529"/>
      <c r="AC1088" s="529"/>
      <c r="AD1088" s="529"/>
      <c r="AE1088" s="529"/>
      <c r="AF1088" s="529"/>
      <c r="AG1088" s="529"/>
      <c r="AH1088" s="529"/>
      <c r="AI1088" s="529"/>
      <c r="AJ1088" s="529"/>
      <c r="AK1088" s="529"/>
      <c r="AL1088" s="529"/>
      <c r="AM1088" s="533" t="s">
        <v>6067</v>
      </c>
      <c r="AN1088" s="533">
        <v>23215.0</v>
      </c>
      <c r="AO1088" s="529"/>
      <c r="AP1088" s="529"/>
      <c r="AQ1088" s="529"/>
      <c r="AR1088" s="529"/>
    </row>
    <row r="1089" ht="12.75" customHeight="1">
      <c r="A1089" s="529"/>
      <c r="B1089" s="529"/>
      <c r="C1089" s="529"/>
      <c r="D1089" s="529"/>
      <c r="E1089" s="533" t="s">
        <v>2942</v>
      </c>
      <c r="F1089" s="533" t="s">
        <v>6068</v>
      </c>
      <c r="G1089" s="529"/>
      <c r="H1089" s="529"/>
      <c r="I1089" s="529"/>
      <c r="J1089" s="529"/>
      <c r="K1089" s="529"/>
      <c r="L1089" s="529"/>
      <c r="M1089" s="529"/>
      <c r="N1089" s="529"/>
      <c r="O1089" s="529"/>
      <c r="P1089" s="529"/>
      <c r="Q1089" s="529"/>
      <c r="R1089" s="529"/>
      <c r="S1089" s="529"/>
      <c r="T1089" s="529"/>
      <c r="U1089" s="529"/>
      <c r="V1089" s="529"/>
      <c r="W1089" s="529"/>
      <c r="X1089" s="529"/>
      <c r="Y1089" s="529"/>
      <c r="Z1089" s="529"/>
      <c r="AA1089" s="529"/>
      <c r="AB1089" s="529"/>
      <c r="AC1089" s="529"/>
      <c r="AD1089" s="529"/>
      <c r="AE1089" s="529"/>
      <c r="AF1089" s="529"/>
      <c r="AG1089" s="529"/>
      <c r="AH1089" s="529"/>
      <c r="AI1089" s="529"/>
      <c r="AJ1089" s="529"/>
      <c r="AK1089" s="529"/>
      <c r="AL1089" s="529"/>
      <c r="AM1089" s="533" t="s">
        <v>6069</v>
      </c>
      <c r="AN1089" s="533">
        <v>23216.0</v>
      </c>
      <c r="AO1089" s="529"/>
      <c r="AP1089" s="529"/>
      <c r="AQ1089" s="529"/>
      <c r="AR1089" s="529"/>
    </row>
    <row r="1090" ht="12.75" customHeight="1">
      <c r="A1090" s="529"/>
      <c r="B1090" s="529"/>
      <c r="C1090" s="529"/>
      <c r="D1090" s="529"/>
      <c r="E1090" s="533" t="s">
        <v>2957</v>
      </c>
      <c r="F1090" s="533" t="s">
        <v>6070</v>
      </c>
      <c r="G1090" s="529"/>
      <c r="H1090" s="529"/>
      <c r="I1090" s="529"/>
      <c r="J1090" s="529"/>
      <c r="K1090" s="529"/>
      <c r="L1090" s="529"/>
      <c r="M1090" s="529"/>
      <c r="N1090" s="529"/>
      <c r="O1090" s="529"/>
      <c r="P1090" s="529"/>
      <c r="Q1090" s="529"/>
      <c r="R1090" s="529"/>
      <c r="S1090" s="529"/>
      <c r="T1090" s="529"/>
      <c r="U1090" s="529"/>
      <c r="V1090" s="529"/>
      <c r="W1090" s="529"/>
      <c r="X1090" s="529"/>
      <c r="Y1090" s="529"/>
      <c r="Z1090" s="529"/>
      <c r="AA1090" s="529"/>
      <c r="AB1090" s="529"/>
      <c r="AC1090" s="529"/>
      <c r="AD1090" s="529"/>
      <c r="AE1090" s="529"/>
      <c r="AF1090" s="529"/>
      <c r="AG1090" s="529"/>
      <c r="AH1090" s="529"/>
      <c r="AI1090" s="529"/>
      <c r="AJ1090" s="529"/>
      <c r="AK1090" s="529"/>
      <c r="AL1090" s="529"/>
      <c r="AM1090" s="533" t="s">
        <v>6071</v>
      </c>
      <c r="AN1090" s="533">
        <v>23217.0</v>
      </c>
      <c r="AO1090" s="529"/>
      <c r="AP1090" s="529"/>
      <c r="AQ1090" s="529"/>
      <c r="AR1090" s="529"/>
    </row>
    <row r="1091" ht="12.75" customHeight="1">
      <c r="A1091" s="529"/>
      <c r="B1091" s="529"/>
      <c r="C1091" s="529"/>
      <c r="D1091" s="529"/>
      <c r="E1091" s="533" t="s">
        <v>2970</v>
      </c>
      <c r="F1091" s="533" t="s">
        <v>6072</v>
      </c>
      <c r="G1091" s="529"/>
      <c r="H1091" s="529"/>
      <c r="I1091" s="529"/>
      <c r="J1091" s="529"/>
      <c r="K1091" s="529"/>
      <c r="L1091" s="529"/>
      <c r="M1091" s="529"/>
      <c r="N1091" s="529"/>
      <c r="O1091" s="529"/>
      <c r="P1091" s="529"/>
      <c r="Q1091" s="529"/>
      <c r="R1091" s="529"/>
      <c r="S1091" s="529"/>
      <c r="T1091" s="529"/>
      <c r="U1091" s="529"/>
      <c r="V1091" s="529"/>
      <c r="W1091" s="529"/>
      <c r="X1091" s="529"/>
      <c r="Y1091" s="529"/>
      <c r="Z1091" s="529"/>
      <c r="AA1091" s="529"/>
      <c r="AB1091" s="529"/>
      <c r="AC1091" s="529"/>
      <c r="AD1091" s="529"/>
      <c r="AE1091" s="529"/>
      <c r="AF1091" s="529"/>
      <c r="AG1091" s="529"/>
      <c r="AH1091" s="529"/>
      <c r="AI1091" s="529"/>
      <c r="AJ1091" s="529"/>
      <c r="AK1091" s="529"/>
      <c r="AL1091" s="529"/>
      <c r="AM1091" s="533" t="s">
        <v>6073</v>
      </c>
      <c r="AN1091" s="533">
        <v>23219.0</v>
      </c>
      <c r="AO1091" s="529"/>
      <c r="AP1091" s="529"/>
      <c r="AQ1091" s="529"/>
      <c r="AR1091" s="529"/>
    </row>
    <row r="1092" ht="12.75" customHeight="1">
      <c r="A1092" s="529"/>
      <c r="B1092" s="529"/>
      <c r="C1092" s="529"/>
      <c r="D1092" s="529"/>
      <c r="E1092" s="533" t="s">
        <v>2982</v>
      </c>
      <c r="F1092" s="533" t="s">
        <v>6074</v>
      </c>
      <c r="G1092" s="529"/>
      <c r="H1092" s="529"/>
      <c r="I1092" s="529"/>
      <c r="J1092" s="529"/>
      <c r="K1092" s="529"/>
      <c r="L1092" s="529"/>
      <c r="M1092" s="529"/>
      <c r="N1092" s="529"/>
      <c r="O1092" s="529"/>
      <c r="P1092" s="529"/>
      <c r="Q1092" s="529"/>
      <c r="R1092" s="529"/>
      <c r="S1092" s="529"/>
      <c r="T1092" s="529"/>
      <c r="U1092" s="529"/>
      <c r="V1092" s="529"/>
      <c r="W1092" s="529"/>
      <c r="X1092" s="529"/>
      <c r="Y1092" s="529"/>
      <c r="Z1092" s="529"/>
      <c r="AA1092" s="529"/>
      <c r="AB1092" s="529"/>
      <c r="AC1092" s="529"/>
      <c r="AD1092" s="529"/>
      <c r="AE1092" s="529"/>
      <c r="AF1092" s="529"/>
      <c r="AG1092" s="529"/>
      <c r="AH1092" s="529"/>
      <c r="AI1092" s="529"/>
      <c r="AJ1092" s="529"/>
      <c r="AK1092" s="529"/>
      <c r="AL1092" s="529"/>
      <c r="AM1092" s="533" t="s">
        <v>6075</v>
      </c>
      <c r="AN1092" s="533">
        <v>23220.0</v>
      </c>
      <c r="AO1092" s="529"/>
      <c r="AP1092" s="529"/>
      <c r="AQ1092" s="529"/>
      <c r="AR1092" s="529"/>
    </row>
    <row r="1093" ht="12.75" customHeight="1">
      <c r="A1093" s="529"/>
      <c r="B1093" s="529"/>
      <c r="C1093" s="529"/>
      <c r="D1093" s="529"/>
      <c r="E1093" s="533" t="s">
        <v>2994</v>
      </c>
      <c r="F1093" s="533" t="s">
        <v>6076</v>
      </c>
      <c r="G1093" s="529"/>
      <c r="H1093" s="529"/>
      <c r="I1093" s="529"/>
      <c r="J1093" s="529"/>
      <c r="K1093" s="529"/>
      <c r="L1093" s="529"/>
      <c r="M1093" s="529"/>
      <c r="N1093" s="529"/>
      <c r="O1093" s="529"/>
      <c r="P1093" s="529"/>
      <c r="Q1093" s="529"/>
      <c r="R1093" s="529"/>
      <c r="S1093" s="529"/>
      <c r="T1093" s="529"/>
      <c r="U1093" s="529"/>
      <c r="V1093" s="529"/>
      <c r="W1093" s="529"/>
      <c r="X1093" s="529"/>
      <c r="Y1093" s="529"/>
      <c r="Z1093" s="529"/>
      <c r="AA1093" s="529"/>
      <c r="AB1093" s="529"/>
      <c r="AC1093" s="529"/>
      <c r="AD1093" s="529"/>
      <c r="AE1093" s="529"/>
      <c r="AF1093" s="529"/>
      <c r="AG1093" s="529"/>
      <c r="AH1093" s="529"/>
      <c r="AI1093" s="529"/>
      <c r="AJ1093" s="529"/>
      <c r="AK1093" s="529"/>
      <c r="AL1093" s="529"/>
      <c r="AM1093" s="533" t="s">
        <v>6077</v>
      </c>
      <c r="AN1093" s="533">
        <v>23221.0</v>
      </c>
      <c r="AO1093" s="529"/>
      <c r="AP1093" s="529"/>
      <c r="AQ1093" s="529"/>
      <c r="AR1093" s="529"/>
    </row>
    <row r="1094" ht="12.75" customHeight="1">
      <c r="A1094" s="529"/>
      <c r="B1094" s="529"/>
      <c r="C1094" s="529"/>
      <c r="D1094" s="529"/>
      <c r="E1094" s="533" t="s">
        <v>3008</v>
      </c>
      <c r="F1094" s="533" t="s">
        <v>6078</v>
      </c>
      <c r="G1094" s="529"/>
      <c r="H1094" s="529"/>
      <c r="I1094" s="529"/>
      <c r="J1094" s="529"/>
      <c r="K1094" s="529"/>
      <c r="L1094" s="529"/>
      <c r="M1094" s="529"/>
      <c r="N1094" s="529"/>
      <c r="O1094" s="529"/>
      <c r="P1094" s="529"/>
      <c r="Q1094" s="529"/>
      <c r="R1094" s="529"/>
      <c r="S1094" s="529"/>
      <c r="T1094" s="529"/>
      <c r="U1094" s="529"/>
      <c r="V1094" s="529"/>
      <c r="W1094" s="529"/>
      <c r="X1094" s="529"/>
      <c r="Y1094" s="529"/>
      <c r="Z1094" s="529"/>
      <c r="AA1094" s="529"/>
      <c r="AB1094" s="529"/>
      <c r="AC1094" s="529"/>
      <c r="AD1094" s="529"/>
      <c r="AE1094" s="529"/>
      <c r="AF1094" s="529"/>
      <c r="AG1094" s="529"/>
      <c r="AH1094" s="529"/>
      <c r="AI1094" s="529"/>
      <c r="AJ1094" s="529"/>
      <c r="AK1094" s="529"/>
      <c r="AL1094" s="529"/>
      <c r="AM1094" s="533" t="s">
        <v>6079</v>
      </c>
      <c r="AN1094" s="533">
        <v>23222.0</v>
      </c>
      <c r="AO1094" s="529"/>
      <c r="AP1094" s="529"/>
      <c r="AQ1094" s="529"/>
      <c r="AR1094" s="529"/>
    </row>
    <row r="1095" ht="12.75" customHeight="1">
      <c r="A1095" s="529"/>
      <c r="B1095" s="529"/>
      <c r="C1095" s="529"/>
      <c r="D1095" s="529"/>
      <c r="E1095" s="533" t="s">
        <v>3020</v>
      </c>
      <c r="F1095" s="533" t="s">
        <v>6080</v>
      </c>
      <c r="G1095" s="529"/>
      <c r="H1095" s="529"/>
      <c r="I1095" s="529"/>
      <c r="J1095" s="529"/>
      <c r="K1095" s="529"/>
      <c r="L1095" s="529"/>
      <c r="M1095" s="529"/>
      <c r="N1095" s="529"/>
      <c r="O1095" s="529"/>
      <c r="P1095" s="529"/>
      <c r="Q1095" s="529"/>
      <c r="R1095" s="529"/>
      <c r="S1095" s="529"/>
      <c r="T1095" s="529"/>
      <c r="U1095" s="529"/>
      <c r="V1095" s="529"/>
      <c r="W1095" s="529"/>
      <c r="X1095" s="529"/>
      <c r="Y1095" s="529"/>
      <c r="Z1095" s="529"/>
      <c r="AA1095" s="529"/>
      <c r="AB1095" s="529"/>
      <c r="AC1095" s="529"/>
      <c r="AD1095" s="529"/>
      <c r="AE1095" s="529"/>
      <c r="AF1095" s="529"/>
      <c r="AG1095" s="529"/>
      <c r="AH1095" s="529"/>
      <c r="AI1095" s="529"/>
      <c r="AJ1095" s="529"/>
      <c r="AK1095" s="529"/>
      <c r="AL1095" s="529"/>
      <c r="AM1095" s="533" t="s">
        <v>6081</v>
      </c>
      <c r="AN1095" s="533">
        <v>23223.0</v>
      </c>
      <c r="AO1095" s="529"/>
      <c r="AP1095" s="529"/>
      <c r="AQ1095" s="529"/>
      <c r="AR1095" s="529"/>
    </row>
    <row r="1096" ht="12.75" customHeight="1">
      <c r="A1096" s="529"/>
      <c r="B1096" s="529"/>
      <c r="C1096" s="529"/>
      <c r="D1096" s="529"/>
      <c r="E1096" s="533" t="s">
        <v>3032</v>
      </c>
      <c r="F1096" s="533" t="s">
        <v>6082</v>
      </c>
      <c r="G1096" s="529"/>
      <c r="H1096" s="529"/>
      <c r="I1096" s="529"/>
      <c r="J1096" s="529"/>
      <c r="K1096" s="529"/>
      <c r="L1096" s="529"/>
      <c r="M1096" s="529"/>
      <c r="N1096" s="529"/>
      <c r="O1096" s="529"/>
      <c r="P1096" s="529"/>
      <c r="Q1096" s="529"/>
      <c r="R1096" s="529"/>
      <c r="S1096" s="529"/>
      <c r="T1096" s="529"/>
      <c r="U1096" s="529"/>
      <c r="V1096" s="529"/>
      <c r="W1096" s="529"/>
      <c r="X1096" s="529"/>
      <c r="Y1096" s="529"/>
      <c r="Z1096" s="529"/>
      <c r="AA1096" s="529"/>
      <c r="AB1096" s="529"/>
      <c r="AC1096" s="529"/>
      <c r="AD1096" s="529"/>
      <c r="AE1096" s="529"/>
      <c r="AF1096" s="529"/>
      <c r="AG1096" s="529"/>
      <c r="AH1096" s="529"/>
      <c r="AI1096" s="529"/>
      <c r="AJ1096" s="529"/>
      <c r="AK1096" s="529"/>
      <c r="AL1096" s="529"/>
      <c r="AM1096" s="533" t="s">
        <v>6083</v>
      </c>
      <c r="AN1096" s="533">
        <v>23224.0</v>
      </c>
      <c r="AO1096" s="529"/>
      <c r="AP1096" s="529"/>
      <c r="AQ1096" s="529"/>
      <c r="AR1096" s="529"/>
    </row>
    <row r="1097" ht="12.75" customHeight="1">
      <c r="A1097" s="529"/>
      <c r="B1097" s="529"/>
      <c r="C1097" s="529"/>
      <c r="D1097" s="529"/>
      <c r="E1097" s="533" t="s">
        <v>3044</v>
      </c>
      <c r="F1097" s="533" t="s">
        <v>6084</v>
      </c>
      <c r="G1097" s="529"/>
      <c r="H1097" s="529"/>
      <c r="I1097" s="529"/>
      <c r="J1097" s="529"/>
      <c r="K1097" s="529"/>
      <c r="L1097" s="529"/>
      <c r="M1097" s="529"/>
      <c r="N1097" s="529"/>
      <c r="O1097" s="529"/>
      <c r="P1097" s="529"/>
      <c r="Q1097" s="529"/>
      <c r="R1097" s="529"/>
      <c r="S1097" s="529"/>
      <c r="T1097" s="529"/>
      <c r="U1097" s="529"/>
      <c r="V1097" s="529"/>
      <c r="W1097" s="529"/>
      <c r="X1097" s="529"/>
      <c r="Y1097" s="529"/>
      <c r="Z1097" s="529"/>
      <c r="AA1097" s="529"/>
      <c r="AB1097" s="529"/>
      <c r="AC1097" s="529"/>
      <c r="AD1097" s="529"/>
      <c r="AE1097" s="529"/>
      <c r="AF1097" s="529"/>
      <c r="AG1097" s="529"/>
      <c r="AH1097" s="529"/>
      <c r="AI1097" s="529"/>
      <c r="AJ1097" s="529"/>
      <c r="AK1097" s="529"/>
      <c r="AL1097" s="529"/>
      <c r="AM1097" s="533" t="s">
        <v>6085</v>
      </c>
      <c r="AN1097" s="533">
        <v>23225.0</v>
      </c>
      <c r="AO1097" s="529"/>
      <c r="AP1097" s="529"/>
      <c r="AQ1097" s="529"/>
      <c r="AR1097" s="529"/>
    </row>
    <row r="1098" ht="12.75" customHeight="1">
      <c r="A1098" s="529"/>
      <c r="B1098" s="529"/>
      <c r="C1098" s="529"/>
      <c r="D1098" s="529"/>
      <c r="E1098" s="533" t="s">
        <v>6086</v>
      </c>
      <c r="F1098" s="533" t="s">
        <v>6087</v>
      </c>
      <c r="G1098" s="529"/>
      <c r="H1098" s="529"/>
      <c r="I1098" s="529"/>
      <c r="J1098" s="529"/>
      <c r="K1098" s="529"/>
      <c r="L1098" s="529"/>
      <c r="M1098" s="529"/>
      <c r="N1098" s="529"/>
      <c r="O1098" s="529"/>
      <c r="P1098" s="529"/>
      <c r="Q1098" s="529"/>
      <c r="R1098" s="529"/>
      <c r="S1098" s="529"/>
      <c r="T1098" s="529"/>
      <c r="U1098" s="529"/>
      <c r="V1098" s="529"/>
      <c r="W1098" s="529"/>
      <c r="X1098" s="529"/>
      <c r="Y1098" s="529"/>
      <c r="Z1098" s="529"/>
      <c r="AA1098" s="529"/>
      <c r="AB1098" s="529"/>
      <c r="AC1098" s="529"/>
      <c r="AD1098" s="529"/>
      <c r="AE1098" s="529"/>
      <c r="AF1098" s="529"/>
      <c r="AG1098" s="529"/>
      <c r="AH1098" s="529"/>
      <c r="AI1098" s="529"/>
      <c r="AJ1098" s="529"/>
      <c r="AK1098" s="529"/>
      <c r="AL1098" s="529"/>
      <c r="AM1098" s="533" t="s">
        <v>6088</v>
      </c>
      <c r="AN1098" s="533">
        <v>23226.0</v>
      </c>
      <c r="AO1098" s="529"/>
      <c r="AP1098" s="529"/>
      <c r="AQ1098" s="529"/>
      <c r="AR1098" s="529"/>
    </row>
    <row r="1099" ht="12.75" customHeight="1">
      <c r="A1099" s="529"/>
      <c r="B1099" s="529"/>
      <c r="C1099" s="529"/>
      <c r="D1099" s="529"/>
      <c r="E1099" s="533" t="s">
        <v>3056</v>
      </c>
      <c r="F1099" s="533" t="s">
        <v>6089</v>
      </c>
      <c r="G1099" s="529"/>
      <c r="H1099" s="529"/>
      <c r="I1099" s="529"/>
      <c r="J1099" s="529"/>
      <c r="K1099" s="529"/>
      <c r="L1099" s="529"/>
      <c r="M1099" s="529"/>
      <c r="N1099" s="529"/>
      <c r="O1099" s="529"/>
      <c r="P1099" s="529"/>
      <c r="Q1099" s="529"/>
      <c r="R1099" s="529"/>
      <c r="S1099" s="529"/>
      <c r="T1099" s="529"/>
      <c r="U1099" s="529"/>
      <c r="V1099" s="529"/>
      <c r="W1099" s="529"/>
      <c r="X1099" s="529"/>
      <c r="Y1099" s="529"/>
      <c r="Z1099" s="529"/>
      <c r="AA1099" s="529"/>
      <c r="AB1099" s="529"/>
      <c r="AC1099" s="529"/>
      <c r="AD1099" s="529"/>
      <c r="AE1099" s="529"/>
      <c r="AF1099" s="529"/>
      <c r="AG1099" s="529"/>
      <c r="AH1099" s="529"/>
      <c r="AI1099" s="529"/>
      <c r="AJ1099" s="529"/>
      <c r="AK1099" s="529"/>
      <c r="AL1099" s="529"/>
      <c r="AM1099" s="533" t="s">
        <v>6090</v>
      </c>
      <c r="AN1099" s="533">
        <v>23227.0</v>
      </c>
      <c r="AO1099" s="529"/>
      <c r="AP1099" s="529"/>
      <c r="AQ1099" s="529"/>
      <c r="AR1099" s="529"/>
    </row>
    <row r="1100" ht="12.75" customHeight="1">
      <c r="A1100" s="529"/>
      <c r="B1100" s="529"/>
      <c r="C1100" s="529"/>
      <c r="D1100" s="529"/>
      <c r="E1100" s="533" t="s">
        <v>6091</v>
      </c>
      <c r="F1100" s="533" t="s">
        <v>6092</v>
      </c>
      <c r="G1100" s="529"/>
      <c r="H1100" s="529"/>
      <c r="I1100" s="529"/>
      <c r="J1100" s="529"/>
      <c r="K1100" s="529"/>
      <c r="L1100" s="529"/>
      <c r="M1100" s="529"/>
      <c r="N1100" s="529"/>
      <c r="O1100" s="529"/>
      <c r="P1100" s="529"/>
      <c r="Q1100" s="529"/>
      <c r="R1100" s="529"/>
      <c r="S1100" s="529"/>
      <c r="T1100" s="529"/>
      <c r="U1100" s="529"/>
      <c r="V1100" s="529"/>
      <c r="W1100" s="529"/>
      <c r="X1100" s="529"/>
      <c r="Y1100" s="529"/>
      <c r="Z1100" s="529"/>
      <c r="AA1100" s="529"/>
      <c r="AB1100" s="529"/>
      <c r="AC1100" s="529"/>
      <c r="AD1100" s="529"/>
      <c r="AE1100" s="529"/>
      <c r="AF1100" s="529"/>
      <c r="AG1100" s="529"/>
      <c r="AH1100" s="529"/>
      <c r="AI1100" s="529"/>
      <c r="AJ1100" s="529"/>
      <c r="AK1100" s="529"/>
      <c r="AL1100" s="529"/>
      <c r="AM1100" s="533" t="s">
        <v>6093</v>
      </c>
      <c r="AN1100" s="533">
        <v>23228.0</v>
      </c>
      <c r="AO1100" s="529"/>
      <c r="AP1100" s="529"/>
      <c r="AQ1100" s="529"/>
      <c r="AR1100" s="529"/>
    </row>
    <row r="1101" ht="12.75" customHeight="1">
      <c r="A1101" s="529"/>
      <c r="B1101" s="529"/>
      <c r="C1101" s="529"/>
      <c r="D1101" s="529"/>
      <c r="E1101" s="533" t="s">
        <v>6094</v>
      </c>
      <c r="F1101" s="533" t="s">
        <v>6095</v>
      </c>
      <c r="G1101" s="529"/>
      <c r="H1101" s="529"/>
      <c r="I1101" s="529"/>
      <c r="J1101" s="529"/>
      <c r="K1101" s="529"/>
      <c r="L1101" s="529"/>
      <c r="M1101" s="529"/>
      <c r="N1101" s="529"/>
      <c r="O1101" s="529"/>
      <c r="P1101" s="529"/>
      <c r="Q1101" s="529"/>
      <c r="R1101" s="529"/>
      <c r="S1101" s="529"/>
      <c r="T1101" s="529"/>
      <c r="U1101" s="529"/>
      <c r="V1101" s="529"/>
      <c r="W1101" s="529"/>
      <c r="X1101" s="529"/>
      <c r="Y1101" s="529"/>
      <c r="Z1101" s="529"/>
      <c r="AA1101" s="529"/>
      <c r="AB1101" s="529"/>
      <c r="AC1101" s="529"/>
      <c r="AD1101" s="529"/>
      <c r="AE1101" s="529"/>
      <c r="AF1101" s="529"/>
      <c r="AG1101" s="529"/>
      <c r="AH1101" s="529"/>
      <c r="AI1101" s="529"/>
      <c r="AJ1101" s="529"/>
      <c r="AK1101" s="529"/>
      <c r="AL1101" s="529"/>
      <c r="AM1101" s="533" t="s">
        <v>6096</v>
      </c>
      <c r="AN1101" s="533">
        <v>23229.0</v>
      </c>
      <c r="AO1101" s="529"/>
      <c r="AP1101" s="529"/>
      <c r="AQ1101" s="529"/>
      <c r="AR1101" s="529"/>
    </row>
    <row r="1102" ht="12.75" customHeight="1">
      <c r="A1102" s="529"/>
      <c r="B1102" s="529"/>
      <c r="C1102" s="529"/>
      <c r="D1102" s="529"/>
      <c r="E1102" s="533" t="s">
        <v>6097</v>
      </c>
      <c r="F1102" s="533" t="s">
        <v>6098</v>
      </c>
      <c r="G1102" s="529"/>
      <c r="H1102" s="529"/>
      <c r="I1102" s="529"/>
      <c r="J1102" s="529"/>
      <c r="K1102" s="529"/>
      <c r="L1102" s="529"/>
      <c r="M1102" s="529"/>
      <c r="N1102" s="529"/>
      <c r="O1102" s="529"/>
      <c r="P1102" s="529"/>
      <c r="Q1102" s="529"/>
      <c r="R1102" s="529"/>
      <c r="S1102" s="529"/>
      <c r="T1102" s="529"/>
      <c r="U1102" s="529"/>
      <c r="V1102" s="529"/>
      <c r="W1102" s="529"/>
      <c r="X1102" s="529"/>
      <c r="Y1102" s="529"/>
      <c r="Z1102" s="529"/>
      <c r="AA1102" s="529"/>
      <c r="AB1102" s="529"/>
      <c r="AC1102" s="529"/>
      <c r="AD1102" s="529"/>
      <c r="AE1102" s="529"/>
      <c r="AF1102" s="529"/>
      <c r="AG1102" s="529"/>
      <c r="AH1102" s="529"/>
      <c r="AI1102" s="529"/>
      <c r="AJ1102" s="529"/>
      <c r="AK1102" s="529"/>
      <c r="AL1102" s="529"/>
      <c r="AM1102" s="533" t="s">
        <v>6099</v>
      </c>
      <c r="AN1102" s="533">
        <v>23230.0</v>
      </c>
      <c r="AO1102" s="529"/>
      <c r="AP1102" s="529"/>
      <c r="AQ1102" s="529"/>
      <c r="AR1102" s="529"/>
    </row>
    <row r="1103" ht="12.75" customHeight="1">
      <c r="A1103" s="529"/>
      <c r="B1103" s="529"/>
      <c r="C1103" s="529"/>
      <c r="D1103" s="529"/>
      <c r="E1103" s="533" t="s">
        <v>6100</v>
      </c>
      <c r="F1103" s="533" t="s">
        <v>6101</v>
      </c>
      <c r="G1103" s="529"/>
      <c r="H1103" s="529"/>
      <c r="I1103" s="529"/>
      <c r="J1103" s="529"/>
      <c r="K1103" s="529"/>
      <c r="L1103" s="529"/>
      <c r="M1103" s="529"/>
      <c r="N1103" s="529"/>
      <c r="O1103" s="529"/>
      <c r="P1103" s="529"/>
      <c r="Q1103" s="529"/>
      <c r="R1103" s="529"/>
      <c r="S1103" s="529"/>
      <c r="T1103" s="529"/>
      <c r="U1103" s="529"/>
      <c r="V1103" s="529"/>
      <c r="W1103" s="529"/>
      <c r="X1103" s="529"/>
      <c r="Y1103" s="529"/>
      <c r="Z1103" s="529"/>
      <c r="AA1103" s="529"/>
      <c r="AB1103" s="529"/>
      <c r="AC1103" s="529"/>
      <c r="AD1103" s="529"/>
      <c r="AE1103" s="529"/>
      <c r="AF1103" s="529"/>
      <c r="AG1103" s="529"/>
      <c r="AH1103" s="529"/>
      <c r="AI1103" s="529"/>
      <c r="AJ1103" s="529"/>
      <c r="AK1103" s="529"/>
      <c r="AL1103" s="529"/>
      <c r="AM1103" s="533" t="s">
        <v>6102</v>
      </c>
      <c r="AN1103" s="533">
        <v>23231.0</v>
      </c>
      <c r="AO1103" s="529"/>
      <c r="AP1103" s="529"/>
      <c r="AQ1103" s="529"/>
      <c r="AR1103" s="529"/>
    </row>
    <row r="1104" ht="12.75" customHeight="1">
      <c r="A1104" s="529"/>
      <c r="B1104" s="529"/>
      <c r="C1104" s="529"/>
      <c r="D1104" s="529"/>
      <c r="E1104" s="533" t="s">
        <v>3068</v>
      </c>
      <c r="F1104" s="533" t="s">
        <v>6103</v>
      </c>
      <c r="G1104" s="529"/>
      <c r="H1104" s="529"/>
      <c r="I1104" s="529"/>
      <c r="J1104" s="529"/>
      <c r="K1104" s="529"/>
      <c r="L1104" s="529"/>
      <c r="M1104" s="529"/>
      <c r="N1104" s="529"/>
      <c r="O1104" s="529"/>
      <c r="P1104" s="529"/>
      <c r="Q1104" s="529"/>
      <c r="R1104" s="529"/>
      <c r="S1104" s="529"/>
      <c r="T1104" s="529"/>
      <c r="U1104" s="529"/>
      <c r="V1104" s="529"/>
      <c r="W1104" s="529"/>
      <c r="X1104" s="529"/>
      <c r="Y1104" s="529"/>
      <c r="Z1104" s="529"/>
      <c r="AA1104" s="529"/>
      <c r="AB1104" s="529"/>
      <c r="AC1104" s="529"/>
      <c r="AD1104" s="529"/>
      <c r="AE1104" s="529"/>
      <c r="AF1104" s="529"/>
      <c r="AG1104" s="529"/>
      <c r="AH1104" s="529"/>
      <c r="AI1104" s="529"/>
      <c r="AJ1104" s="529"/>
      <c r="AK1104" s="529"/>
      <c r="AL1104" s="529"/>
      <c r="AM1104" s="533" t="s">
        <v>6104</v>
      </c>
      <c r="AN1104" s="533">
        <v>23232.0</v>
      </c>
      <c r="AO1104" s="529"/>
      <c r="AP1104" s="529"/>
      <c r="AQ1104" s="529"/>
      <c r="AR1104" s="529"/>
    </row>
    <row r="1105" ht="12.75" customHeight="1">
      <c r="A1105" s="529"/>
      <c r="B1105" s="529"/>
      <c r="C1105" s="529"/>
      <c r="D1105" s="529"/>
      <c r="E1105" s="533" t="s">
        <v>6105</v>
      </c>
      <c r="F1105" s="533" t="s">
        <v>6106</v>
      </c>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33" t="s">
        <v>6107</v>
      </c>
      <c r="AN1105" s="533">
        <v>23233.0</v>
      </c>
      <c r="AO1105" s="529"/>
      <c r="AP1105" s="529"/>
      <c r="AQ1105" s="529"/>
      <c r="AR1105" s="529"/>
    </row>
    <row r="1106" ht="12.75" customHeight="1">
      <c r="A1106" s="529"/>
      <c r="B1106" s="529"/>
      <c r="C1106" s="529"/>
      <c r="D1106" s="529"/>
      <c r="E1106" s="533" t="s">
        <v>6108</v>
      </c>
      <c r="F1106" s="533" t="s">
        <v>6109</v>
      </c>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33" t="s">
        <v>6110</v>
      </c>
      <c r="AN1106" s="533">
        <v>23234.0</v>
      </c>
      <c r="AO1106" s="529"/>
      <c r="AP1106" s="529"/>
      <c r="AQ1106" s="529"/>
      <c r="AR1106" s="529"/>
    </row>
    <row r="1107" ht="12.75" customHeight="1">
      <c r="A1107" s="529"/>
      <c r="B1107" s="529"/>
      <c r="C1107" s="529"/>
      <c r="D1107" s="529"/>
      <c r="E1107" s="533" t="s">
        <v>6111</v>
      </c>
      <c r="F1107" s="533" t="s">
        <v>6112</v>
      </c>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33" t="s">
        <v>6113</v>
      </c>
      <c r="AN1107" s="533">
        <v>23235.0</v>
      </c>
      <c r="AO1107" s="529"/>
      <c r="AP1107" s="529"/>
      <c r="AQ1107" s="529"/>
      <c r="AR1107" s="529"/>
    </row>
    <row r="1108" ht="12.75" customHeight="1">
      <c r="A1108" s="529"/>
      <c r="B1108" s="529"/>
      <c r="C1108" s="529"/>
      <c r="D1108" s="529"/>
      <c r="E1108" s="533" t="s">
        <v>6114</v>
      </c>
      <c r="F1108" s="533" t="s">
        <v>6115</v>
      </c>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33" t="s">
        <v>6116</v>
      </c>
      <c r="AN1108" s="533">
        <v>23236.0</v>
      </c>
      <c r="AO1108" s="529"/>
      <c r="AP1108" s="529"/>
      <c r="AQ1108" s="529"/>
      <c r="AR1108" s="529"/>
    </row>
    <row r="1109" ht="12.75" customHeight="1">
      <c r="A1109" s="529"/>
      <c r="B1109" s="529"/>
      <c r="C1109" s="529"/>
      <c r="D1109" s="529"/>
      <c r="E1109" s="533" t="s">
        <v>6117</v>
      </c>
      <c r="F1109" s="533" t="s">
        <v>6118</v>
      </c>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33" t="s">
        <v>6119</v>
      </c>
      <c r="AN1109" s="533">
        <v>23237.0</v>
      </c>
      <c r="AO1109" s="529"/>
      <c r="AP1109" s="529"/>
      <c r="AQ1109" s="529"/>
      <c r="AR1109" s="529"/>
    </row>
    <row r="1110" ht="12.75" customHeight="1">
      <c r="A1110" s="529"/>
      <c r="B1110" s="529"/>
      <c r="C1110" s="529"/>
      <c r="D1110" s="529"/>
      <c r="E1110" s="533" t="s">
        <v>6120</v>
      </c>
      <c r="F1110" s="533" t="s">
        <v>6121</v>
      </c>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33" t="s">
        <v>6122</v>
      </c>
      <c r="AN1110" s="533">
        <v>23238.0</v>
      </c>
      <c r="AO1110" s="529"/>
      <c r="AP1110" s="529"/>
      <c r="AQ1110" s="529"/>
      <c r="AR1110" s="529"/>
    </row>
    <row r="1111" ht="12.75" customHeight="1">
      <c r="A1111" s="529"/>
      <c r="B1111" s="529"/>
      <c r="C1111" s="529"/>
      <c r="D1111" s="529"/>
      <c r="E1111" s="533" t="s">
        <v>902</v>
      </c>
      <c r="F1111" s="533" t="s">
        <v>6123</v>
      </c>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33" t="s">
        <v>6124</v>
      </c>
      <c r="AN1111" s="533">
        <v>23302.0</v>
      </c>
      <c r="AO1111" s="529"/>
      <c r="AP1111" s="529"/>
      <c r="AQ1111" s="529"/>
      <c r="AR1111" s="529"/>
    </row>
    <row r="1112" ht="12.75" customHeight="1">
      <c r="A1112" s="529"/>
      <c r="B1112" s="529"/>
      <c r="C1112" s="529"/>
      <c r="D1112" s="529"/>
      <c r="E1112" s="533" t="s">
        <v>982</v>
      </c>
      <c r="F1112" s="533" t="s">
        <v>6125</v>
      </c>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33" t="s">
        <v>6126</v>
      </c>
      <c r="AN1112" s="533">
        <v>23342.0</v>
      </c>
      <c r="AO1112" s="529"/>
      <c r="AP1112" s="529"/>
      <c r="AQ1112" s="529"/>
      <c r="AR1112" s="529"/>
    </row>
    <row r="1113" ht="12.75" customHeight="1">
      <c r="A1113" s="529"/>
      <c r="B1113" s="529"/>
      <c r="C1113" s="529"/>
      <c r="D1113" s="529"/>
      <c r="E1113" s="533" t="s">
        <v>1062</v>
      </c>
      <c r="F1113" s="533" t="s">
        <v>6127</v>
      </c>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33" t="s">
        <v>6128</v>
      </c>
      <c r="AN1113" s="533">
        <v>23361.0</v>
      </c>
      <c r="AO1113" s="529"/>
      <c r="AP1113" s="529"/>
      <c r="AQ1113" s="529"/>
      <c r="AR1113" s="529"/>
    </row>
    <row r="1114" ht="12.75" customHeight="1">
      <c r="A1114" s="529"/>
      <c r="B1114" s="529"/>
      <c r="C1114" s="529"/>
      <c r="D1114" s="529"/>
      <c r="E1114" s="533" t="s">
        <v>1142</v>
      </c>
      <c r="F1114" s="533" t="s">
        <v>6129</v>
      </c>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33" t="s">
        <v>6130</v>
      </c>
      <c r="AN1114" s="533">
        <v>23362.0</v>
      </c>
      <c r="AO1114" s="529"/>
      <c r="AP1114" s="529"/>
      <c r="AQ1114" s="529"/>
      <c r="AR1114" s="529"/>
    </row>
    <row r="1115" ht="12.75" customHeight="1">
      <c r="A1115" s="529"/>
      <c r="B1115" s="529"/>
      <c r="C1115" s="529"/>
      <c r="D1115" s="529"/>
      <c r="E1115" s="533" t="s">
        <v>1220</v>
      </c>
      <c r="F1115" s="533" t="s">
        <v>6131</v>
      </c>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33" t="s">
        <v>6132</v>
      </c>
      <c r="AN1115" s="533">
        <v>23424.0</v>
      </c>
      <c r="AO1115" s="529"/>
      <c r="AP1115" s="529"/>
      <c r="AQ1115" s="529"/>
      <c r="AR1115" s="529"/>
    </row>
    <row r="1116" ht="12.75" customHeight="1">
      <c r="A1116" s="529"/>
      <c r="B1116" s="529"/>
      <c r="C1116" s="529"/>
      <c r="D1116" s="529"/>
      <c r="E1116" s="533" t="s">
        <v>1295</v>
      </c>
      <c r="F1116" s="533" t="s">
        <v>6133</v>
      </c>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33" t="s">
        <v>6134</v>
      </c>
      <c r="AN1116" s="533">
        <v>23425.0</v>
      </c>
      <c r="AO1116" s="529"/>
      <c r="AP1116" s="529"/>
      <c r="AQ1116" s="529"/>
      <c r="AR1116" s="529"/>
    </row>
    <row r="1117" ht="12.75" customHeight="1">
      <c r="A1117" s="529"/>
      <c r="B1117" s="529"/>
      <c r="C1117" s="529"/>
      <c r="D1117" s="529"/>
      <c r="E1117" s="533" t="s">
        <v>1367</v>
      </c>
      <c r="F1117" s="533" t="s">
        <v>6135</v>
      </c>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33" t="s">
        <v>6136</v>
      </c>
      <c r="AN1117" s="533">
        <v>23427.0</v>
      </c>
      <c r="AO1117" s="529"/>
      <c r="AP1117" s="529"/>
      <c r="AQ1117" s="529"/>
      <c r="AR1117" s="529"/>
    </row>
    <row r="1118" ht="12.75" customHeight="1">
      <c r="A1118" s="529"/>
      <c r="B1118" s="529"/>
      <c r="C1118" s="529"/>
      <c r="D1118" s="529"/>
      <c r="E1118" s="533" t="s">
        <v>1439</v>
      </c>
      <c r="F1118" s="533" t="s">
        <v>6137</v>
      </c>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33" t="s">
        <v>6138</v>
      </c>
      <c r="AN1118" s="533">
        <v>23441.0</v>
      </c>
      <c r="AO1118" s="529"/>
      <c r="AP1118" s="529"/>
      <c r="AQ1118" s="529"/>
      <c r="AR1118" s="529"/>
    </row>
    <row r="1119" ht="12.75" customHeight="1">
      <c r="A1119" s="529"/>
      <c r="B1119" s="529"/>
      <c r="C1119" s="529"/>
      <c r="D1119" s="529"/>
      <c r="E1119" s="533" t="s">
        <v>1508</v>
      </c>
      <c r="F1119" s="533" t="s">
        <v>6139</v>
      </c>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33" t="s">
        <v>6140</v>
      </c>
      <c r="AN1119" s="533">
        <v>23442.0</v>
      </c>
      <c r="AO1119" s="529"/>
      <c r="AP1119" s="529"/>
      <c r="AQ1119" s="529"/>
      <c r="AR1119" s="529"/>
    </row>
    <row r="1120" ht="12.75" customHeight="1">
      <c r="A1120" s="529"/>
      <c r="B1120" s="529"/>
      <c r="C1120" s="529"/>
      <c r="D1120" s="529"/>
      <c r="E1120" s="533" t="s">
        <v>1574</v>
      </c>
      <c r="F1120" s="533" t="s">
        <v>6141</v>
      </c>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33" t="s">
        <v>6142</v>
      </c>
      <c r="AN1120" s="533">
        <v>23445.0</v>
      </c>
      <c r="AO1120" s="529"/>
      <c r="AP1120" s="529"/>
      <c r="AQ1120" s="529"/>
      <c r="AR1120" s="529"/>
    </row>
    <row r="1121" ht="12.75" customHeight="1">
      <c r="A1121" s="529"/>
      <c r="B1121" s="529"/>
      <c r="C1121" s="529"/>
      <c r="D1121" s="529"/>
      <c r="E1121" s="533" t="s">
        <v>1637</v>
      </c>
      <c r="F1121" s="533" t="s">
        <v>6143</v>
      </c>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33" t="s">
        <v>6144</v>
      </c>
      <c r="AN1121" s="533">
        <v>23446.0</v>
      </c>
      <c r="AO1121" s="529"/>
      <c r="AP1121" s="529"/>
      <c r="AQ1121" s="529"/>
      <c r="AR1121" s="529"/>
    </row>
    <row r="1122" ht="12.75" customHeight="1">
      <c r="A1122" s="529"/>
      <c r="B1122" s="529"/>
      <c r="C1122" s="529"/>
      <c r="D1122" s="529"/>
      <c r="E1122" s="533" t="s">
        <v>1700</v>
      </c>
      <c r="F1122" s="533" t="s">
        <v>6145</v>
      </c>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33" t="s">
        <v>6146</v>
      </c>
      <c r="AN1122" s="533">
        <v>23447.0</v>
      </c>
      <c r="AO1122" s="529"/>
      <c r="AP1122" s="529"/>
      <c r="AQ1122" s="529"/>
      <c r="AR1122" s="529"/>
    </row>
    <row r="1123" ht="12.75" customHeight="1">
      <c r="A1123" s="529"/>
      <c r="B1123" s="529"/>
      <c r="C1123" s="529"/>
      <c r="D1123" s="529"/>
      <c r="E1123" s="533" t="s">
        <v>1761</v>
      </c>
      <c r="F1123" s="533" t="s">
        <v>6147</v>
      </c>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33" t="s">
        <v>6148</v>
      </c>
      <c r="AN1123" s="533">
        <v>23501.0</v>
      </c>
      <c r="AO1123" s="529"/>
      <c r="AP1123" s="529"/>
      <c r="AQ1123" s="529"/>
      <c r="AR1123" s="529"/>
    </row>
    <row r="1124" ht="12.75" customHeight="1">
      <c r="A1124" s="529"/>
      <c r="B1124" s="529"/>
      <c r="C1124" s="529"/>
      <c r="D1124" s="529"/>
      <c r="E1124" s="533" t="s">
        <v>1823</v>
      </c>
      <c r="F1124" s="533" t="s">
        <v>6149</v>
      </c>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33" t="s">
        <v>6150</v>
      </c>
      <c r="AN1124" s="533">
        <v>23561.0</v>
      </c>
      <c r="AO1124" s="529"/>
      <c r="AP1124" s="529"/>
      <c r="AQ1124" s="529"/>
      <c r="AR1124" s="529"/>
    </row>
    <row r="1125" ht="12.75" customHeight="1">
      <c r="A1125" s="529"/>
      <c r="B1125" s="529"/>
      <c r="C1125" s="529"/>
      <c r="D1125" s="529"/>
      <c r="E1125" s="533" t="s">
        <v>1885</v>
      </c>
      <c r="F1125" s="533" t="s">
        <v>6151</v>
      </c>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33" t="s">
        <v>6152</v>
      </c>
      <c r="AN1125" s="533">
        <v>23562.0</v>
      </c>
      <c r="AO1125" s="529"/>
      <c r="AP1125" s="529"/>
      <c r="AQ1125" s="529"/>
      <c r="AR1125" s="529"/>
    </row>
    <row r="1126" ht="12.75" customHeight="1">
      <c r="A1126" s="529"/>
      <c r="B1126" s="529"/>
      <c r="C1126" s="529"/>
      <c r="D1126" s="529"/>
      <c r="E1126" s="533" t="s">
        <v>1946</v>
      </c>
      <c r="F1126" s="533" t="s">
        <v>6153</v>
      </c>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33" t="s">
        <v>6154</v>
      </c>
      <c r="AN1126" s="533">
        <v>23563.0</v>
      </c>
      <c r="AO1126" s="529"/>
      <c r="AP1126" s="529"/>
      <c r="AQ1126" s="529"/>
      <c r="AR1126" s="529"/>
    </row>
    <row r="1127" ht="12.75" customHeight="1">
      <c r="A1127" s="529"/>
      <c r="B1127" s="529"/>
      <c r="C1127" s="529"/>
      <c r="D1127" s="529"/>
      <c r="E1127" s="533" t="s">
        <v>2007</v>
      </c>
      <c r="F1127" s="533" t="s">
        <v>6155</v>
      </c>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33" t="s">
        <v>6156</v>
      </c>
      <c r="AN1127" s="533">
        <v>24201.0</v>
      </c>
      <c r="AO1127" s="529"/>
      <c r="AP1127" s="529"/>
      <c r="AQ1127" s="529"/>
      <c r="AR1127" s="529"/>
    </row>
    <row r="1128" ht="12.75" customHeight="1">
      <c r="A1128" s="529"/>
      <c r="B1128" s="529"/>
      <c r="C1128" s="529"/>
      <c r="D1128" s="529"/>
      <c r="E1128" s="533" t="s">
        <v>2067</v>
      </c>
      <c r="F1128" s="533" t="s">
        <v>6157</v>
      </c>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33" t="s">
        <v>6158</v>
      </c>
      <c r="AN1128" s="533">
        <v>24202.0</v>
      </c>
      <c r="AO1128" s="529"/>
      <c r="AP1128" s="529"/>
      <c r="AQ1128" s="529"/>
      <c r="AR1128" s="529"/>
    </row>
    <row r="1129" ht="12.75" customHeight="1">
      <c r="A1129" s="529"/>
      <c r="B1129" s="529"/>
      <c r="C1129" s="529"/>
      <c r="D1129" s="529"/>
      <c r="E1129" s="533" t="s">
        <v>2125</v>
      </c>
      <c r="F1129" s="533" t="s">
        <v>6159</v>
      </c>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33" t="s">
        <v>6160</v>
      </c>
      <c r="AN1129" s="533">
        <v>24203.0</v>
      </c>
      <c r="AO1129" s="529"/>
      <c r="AP1129" s="529"/>
      <c r="AQ1129" s="529"/>
      <c r="AR1129" s="529"/>
    </row>
    <row r="1130" ht="12.75" customHeight="1">
      <c r="A1130" s="529"/>
      <c r="B1130" s="529"/>
      <c r="C1130" s="529"/>
      <c r="D1130" s="529"/>
      <c r="E1130" s="533" t="s">
        <v>2180</v>
      </c>
      <c r="F1130" s="533" t="s">
        <v>6161</v>
      </c>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33" t="s">
        <v>6162</v>
      </c>
      <c r="AN1130" s="533">
        <v>24204.0</v>
      </c>
      <c r="AO1130" s="529"/>
      <c r="AP1130" s="529"/>
      <c r="AQ1130" s="529"/>
      <c r="AR1130" s="529"/>
    </row>
    <row r="1131" ht="12.75" customHeight="1">
      <c r="A1131" s="529"/>
      <c r="B1131" s="529"/>
      <c r="C1131" s="529"/>
      <c r="D1131" s="529"/>
      <c r="E1131" s="533" t="s">
        <v>2230</v>
      </c>
      <c r="F1131" s="533" t="s">
        <v>6163</v>
      </c>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33" t="s">
        <v>6164</v>
      </c>
      <c r="AN1131" s="533">
        <v>24205.0</v>
      </c>
      <c r="AO1131" s="529"/>
      <c r="AP1131" s="529"/>
      <c r="AQ1131" s="529"/>
      <c r="AR1131" s="529"/>
    </row>
    <row r="1132" ht="12.75" customHeight="1">
      <c r="A1132" s="529"/>
      <c r="B1132" s="529"/>
      <c r="C1132" s="529"/>
      <c r="D1132" s="529"/>
      <c r="E1132" s="533" t="s">
        <v>2279</v>
      </c>
      <c r="F1132" s="533" t="s">
        <v>6165</v>
      </c>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33" t="s">
        <v>6166</v>
      </c>
      <c r="AN1132" s="533">
        <v>24207.0</v>
      </c>
      <c r="AO1132" s="529"/>
      <c r="AP1132" s="529"/>
      <c r="AQ1132" s="529"/>
      <c r="AR1132" s="529"/>
    </row>
    <row r="1133" ht="12.75" customHeight="1">
      <c r="A1133" s="529"/>
      <c r="B1133" s="529"/>
      <c r="C1133" s="529"/>
      <c r="D1133" s="529"/>
      <c r="E1133" s="533" t="s">
        <v>2327</v>
      </c>
      <c r="F1133" s="533" t="s">
        <v>6167</v>
      </c>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33" t="s">
        <v>6168</v>
      </c>
      <c r="AN1133" s="533">
        <v>24208.0</v>
      </c>
      <c r="AO1133" s="529"/>
      <c r="AP1133" s="529"/>
      <c r="AQ1133" s="529"/>
      <c r="AR1133" s="529"/>
    </row>
    <row r="1134" ht="12.75" customHeight="1">
      <c r="A1134" s="529"/>
      <c r="B1134" s="529"/>
      <c r="C1134" s="529"/>
      <c r="D1134" s="529"/>
      <c r="E1134" s="533" t="s">
        <v>2373</v>
      </c>
      <c r="F1134" s="533" t="s">
        <v>6169</v>
      </c>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33" t="s">
        <v>6170</v>
      </c>
      <c r="AN1134" s="533">
        <v>24209.0</v>
      </c>
      <c r="AO1134" s="529"/>
      <c r="AP1134" s="529"/>
      <c r="AQ1134" s="529"/>
      <c r="AR1134" s="529"/>
    </row>
    <row r="1135" ht="12.75" customHeight="1">
      <c r="A1135" s="529"/>
      <c r="B1135" s="529"/>
      <c r="C1135" s="529"/>
      <c r="D1135" s="529"/>
      <c r="E1135" s="533" t="s">
        <v>2419</v>
      </c>
      <c r="F1135" s="533" t="s">
        <v>6171</v>
      </c>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33" t="s">
        <v>6172</v>
      </c>
      <c r="AN1135" s="533">
        <v>24210.0</v>
      </c>
      <c r="AO1135" s="529"/>
      <c r="AP1135" s="529"/>
      <c r="AQ1135" s="529"/>
      <c r="AR1135" s="529"/>
    </row>
    <row r="1136" ht="12.75" customHeight="1">
      <c r="A1136" s="529"/>
      <c r="B1136" s="529"/>
      <c r="C1136" s="529"/>
      <c r="D1136" s="529"/>
      <c r="E1136" s="533" t="s">
        <v>2459</v>
      </c>
      <c r="F1136" s="533" t="s">
        <v>6173</v>
      </c>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33" t="s">
        <v>6174</v>
      </c>
      <c r="AN1136" s="533">
        <v>24211.0</v>
      </c>
      <c r="AO1136" s="529"/>
      <c r="AP1136" s="529"/>
      <c r="AQ1136" s="529"/>
      <c r="AR1136" s="529"/>
    </row>
    <row r="1137" ht="12.75" customHeight="1">
      <c r="A1137" s="529"/>
      <c r="B1137" s="529"/>
      <c r="C1137" s="529"/>
      <c r="D1137" s="529"/>
      <c r="E1137" s="533" t="s">
        <v>2498</v>
      </c>
      <c r="F1137" s="533" t="s">
        <v>6175</v>
      </c>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33" t="s">
        <v>6176</v>
      </c>
      <c r="AN1137" s="533">
        <v>24212.0</v>
      </c>
      <c r="AO1137" s="529"/>
      <c r="AP1137" s="529"/>
      <c r="AQ1137" s="529"/>
      <c r="AR1137" s="529"/>
    </row>
    <row r="1138" ht="12.75" customHeight="1">
      <c r="A1138" s="529"/>
      <c r="B1138" s="529"/>
      <c r="C1138" s="529"/>
      <c r="D1138" s="529"/>
      <c r="E1138" s="533" t="s">
        <v>2535</v>
      </c>
      <c r="F1138" s="533" t="s">
        <v>6177</v>
      </c>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33" t="s">
        <v>6178</v>
      </c>
      <c r="AN1138" s="533">
        <v>24214.0</v>
      </c>
      <c r="AO1138" s="529"/>
      <c r="AP1138" s="529"/>
      <c r="AQ1138" s="529"/>
      <c r="AR1138" s="529"/>
    </row>
    <row r="1139" ht="12.75" customHeight="1">
      <c r="A1139" s="529"/>
      <c r="B1139" s="529"/>
      <c r="C1139" s="529"/>
      <c r="D1139" s="529"/>
      <c r="E1139" s="533" t="s">
        <v>1342</v>
      </c>
      <c r="F1139" s="533" t="s">
        <v>6179</v>
      </c>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33" t="s">
        <v>6180</v>
      </c>
      <c r="AN1139" s="533">
        <v>24215.0</v>
      </c>
      <c r="AO1139" s="529"/>
      <c r="AP1139" s="529"/>
      <c r="AQ1139" s="529"/>
      <c r="AR1139" s="529"/>
    </row>
    <row r="1140" ht="12.75" customHeight="1">
      <c r="A1140" s="529"/>
      <c r="B1140" s="529"/>
      <c r="C1140" s="529"/>
      <c r="D1140" s="529"/>
      <c r="E1140" s="533" t="s">
        <v>2606</v>
      </c>
      <c r="F1140" s="533" t="s">
        <v>6181</v>
      </c>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33" t="s">
        <v>6182</v>
      </c>
      <c r="AN1140" s="533">
        <v>24216.0</v>
      </c>
      <c r="AO1140" s="529"/>
      <c r="AP1140" s="529"/>
      <c r="AQ1140" s="529"/>
      <c r="AR1140" s="529"/>
    </row>
    <row r="1141" ht="12.75" customHeight="1">
      <c r="A1141" s="529"/>
      <c r="B1141" s="529"/>
      <c r="C1141" s="529"/>
      <c r="D1141" s="529"/>
      <c r="E1141" s="533" t="s">
        <v>2640</v>
      </c>
      <c r="F1141" s="533" t="s">
        <v>6183</v>
      </c>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33" t="s">
        <v>6184</v>
      </c>
      <c r="AN1141" s="533">
        <v>24303.0</v>
      </c>
      <c r="AO1141" s="529"/>
      <c r="AP1141" s="529"/>
      <c r="AQ1141" s="529"/>
      <c r="AR1141" s="529"/>
    </row>
    <row r="1142" ht="12.75" customHeight="1">
      <c r="A1142" s="529"/>
      <c r="B1142" s="529"/>
      <c r="C1142" s="529"/>
      <c r="D1142" s="529"/>
      <c r="E1142" s="533" t="s">
        <v>2671</v>
      </c>
      <c r="F1142" s="533" t="s">
        <v>6185</v>
      </c>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33" t="s">
        <v>6186</v>
      </c>
      <c r="AN1142" s="533">
        <v>24324.0</v>
      </c>
      <c r="AO1142" s="529"/>
      <c r="AP1142" s="529"/>
      <c r="AQ1142" s="529"/>
      <c r="AR1142" s="529"/>
    </row>
    <row r="1143" ht="12.75" customHeight="1">
      <c r="A1143" s="529"/>
      <c r="B1143" s="529"/>
      <c r="C1143" s="529"/>
      <c r="D1143" s="529"/>
      <c r="E1143" s="533" t="s">
        <v>2703</v>
      </c>
      <c r="F1143" s="533" t="s">
        <v>6187</v>
      </c>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33" t="s">
        <v>6188</v>
      </c>
      <c r="AN1143" s="533">
        <v>24341.0</v>
      </c>
      <c r="AO1143" s="529"/>
      <c r="AP1143" s="529"/>
      <c r="AQ1143" s="529"/>
      <c r="AR1143" s="529"/>
    </row>
    <row r="1144" ht="12.75" customHeight="1">
      <c r="A1144" s="529"/>
      <c r="B1144" s="529"/>
      <c r="C1144" s="529"/>
      <c r="D1144" s="529"/>
      <c r="E1144" s="533" t="s">
        <v>2733</v>
      </c>
      <c r="F1144" s="533" t="s">
        <v>6189</v>
      </c>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33" t="s">
        <v>6190</v>
      </c>
      <c r="AN1144" s="533">
        <v>24343.0</v>
      </c>
      <c r="AO1144" s="529"/>
      <c r="AP1144" s="529"/>
      <c r="AQ1144" s="529"/>
      <c r="AR1144" s="529"/>
    </row>
    <row r="1145" ht="12.75" customHeight="1">
      <c r="A1145" s="529"/>
      <c r="B1145" s="529"/>
      <c r="C1145" s="529"/>
      <c r="D1145" s="529"/>
      <c r="E1145" s="533" t="s">
        <v>2762</v>
      </c>
      <c r="F1145" s="533" t="s">
        <v>6191</v>
      </c>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33" t="s">
        <v>6192</v>
      </c>
      <c r="AN1145" s="533">
        <v>24344.0</v>
      </c>
      <c r="AO1145" s="529"/>
      <c r="AP1145" s="529"/>
      <c r="AQ1145" s="529"/>
      <c r="AR1145" s="529"/>
    </row>
    <row r="1146" ht="12.75" customHeight="1">
      <c r="A1146" s="529"/>
      <c r="B1146" s="529"/>
      <c r="C1146" s="529"/>
      <c r="D1146" s="529"/>
      <c r="E1146" s="533" t="s">
        <v>2785</v>
      </c>
      <c r="F1146" s="533" t="s">
        <v>6193</v>
      </c>
      <c r="G1146" s="529"/>
      <c r="H1146" s="529"/>
      <c r="I1146" s="529"/>
      <c r="J1146" s="529"/>
      <c r="K1146" s="529"/>
      <c r="L1146" s="529"/>
      <c r="M1146" s="529"/>
      <c r="N1146" s="529"/>
      <c r="O1146" s="529"/>
      <c r="P1146" s="529"/>
      <c r="Q1146" s="529"/>
      <c r="R1146" s="529"/>
      <c r="S1146" s="529"/>
      <c r="T1146" s="529"/>
      <c r="U1146" s="529"/>
      <c r="V1146" s="529"/>
      <c r="W1146" s="529"/>
      <c r="X1146" s="529"/>
      <c r="Y1146" s="529"/>
      <c r="Z1146" s="529"/>
      <c r="AA1146" s="529"/>
      <c r="AB1146" s="529"/>
      <c r="AC1146" s="529"/>
      <c r="AD1146" s="529"/>
      <c r="AE1146" s="529"/>
      <c r="AF1146" s="529"/>
      <c r="AG1146" s="529"/>
      <c r="AH1146" s="529"/>
      <c r="AI1146" s="529"/>
      <c r="AJ1146" s="529"/>
      <c r="AK1146" s="529"/>
      <c r="AL1146" s="529"/>
      <c r="AM1146" s="533" t="s">
        <v>6194</v>
      </c>
      <c r="AN1146" s="533">
        <v>24441.0</v>
      </c>
      <c r="AO1146" s="529"/>
      <c r="AP1146" s="529"/>
      <c r="AQ1146" s="529"/>
      <c r="AR1146" s="529"/>
    </row>
    <row r="1147" ht="12.75" customHeight="1">
      <c r="A1147" s="529"/>
      <c r="B1147" s="529"/>
      <c r="C1147" s="529"/>
      <c r="D1147" s="529"/>
      <c r="E1147" s="533" t="s">
        <v>2808</v>
      </c>
      <c r="F1147" s="533" t="s">
        <v>6195</v>
      </c>
      <c r="G1147" s="529"/>
      <c r="H1147" s="529"/>
      <c r="I1147" s="529"/>
      <c r="J1147" s="529"/>
      <c r="K1147" s="529"/>
      <c r="L1147" s="529"/>
      <c r="M1147" s="529"/>
      <c r="N1147" s="529"/>
      <c r="O1147" s="529"/>
      <c r="P1147" s="529"/>
      <c r="Q1147" s="529"/>
      <c r="R1147" s="529"/>
      <c r="S1147" s="529"/>
      <c r="T1147" s="529"/>
      <c r="U1147" s="529"/>
      <c r="V1147" s="529"/>
      <c r="W1147" s="529"/>
      <c r="X1147" s="529"/>
      <c r="Y1147" s="529"/>
      <c r="Z1147" s="529"/>
      <c r="AA1147" s="529"/>
      <c r="AB1147" s="529"/>
      <c r="AC1147" s="529"/>
      <c r="AD1147" s="529"/>
      <c r="AE1147" s="529"/>
      <c r="AF1147" s="529"/>
      <c r="AG1147" s="529"/>
      <c r="AH1147" s="529"/>
      <c r="AI1147" s="529"/>
      <c r="AJ1147" s="529"/>
      <c r="AK1147" s="529"/>
      <c r="AL1147" s="529"/>
      <c r="AM1147" s="533" t="s">
        <v>6196</v>
      </c>
      <c r="AN1147" s="533">
        <v>24442.0</v>
      </c>
      <c r="AO1147" s="529"/>
      <c r="AP1147" s="529"/>
      <c r="AQ1147" s="529"/>
      <c r="AR1147" s="529"/>
    </row>
    <row r="1148" ht="12.75" customHeight="1">
      <c r="A1148" s="529"/>
      <c r="B1148" s="529"/>
      <c r="C1148" s="529"/>
      <c r="D1148" s="529"/>
      <c r="E1148" s="533" t="s">
        <v>2831</v>
      </c>
      <c r="F1148" s="533" t="s">
        <v>6197</v>
      </c>
      <c r="G1148" s="529"/>
      <c r="H1148" s="529"/>
      <c r="I1148" s="529"/>
      <c r="J1148" s="529"/>
      <c r="K1148" s="529"/>
      <c r="L1148" s="529"/>
      <c r="M1148" s="529"/>
      <c r="N1148" s="529"/>
      <c r="O1148" s="529"/>
      <c r="P1148" s="529"/>
      <c r="Q1148" s="529"/>
      <c r="R1148" s="529"/>
      <c r="S1148" s="529"/>
      <c r="T1148" s="529"/>
      <c r="U1148" s="529"/>
      <c r="V1148" s="529"/>
      <c r="W1148" s="529"/>
      <c r="X1148" s="529"/>
      <c r="Y1148" s="529"/>
      <c r="Z1148" s="529"/>
      <c r="AA1148" s="529"/>
      <c r="AB1148" s="529"/>
      <c r="AC1148" s="529"/>
      <c r="AD1148" s="529"/>
      <c r="AE1148" s="529"/>
      <c r="AF1148" s="529"/>
      <c r="AG1148" s="529"/>
      <c r="AH1148" s="529"/>
      <c r="AI1148" s="529"/>
      <c r="AJ1148" s="529"/>
      <c r="AK1148" s="529"/>
      <c r="AL1148" s="529"/>
      <c r="AM1148" s="533" t="s">
        <v>6198</v>
      </c>
      <c r="AN1148" s="533">
        <v>24443.0</v>
      </c>
      <c r="AO1148" s="529"/>
      <c r="AP1148" s="529"/>
      <c r="AQ1148" s="529"/>
      <c r="AR1148" s="529"/>
    </row>
    <row r="1149" ht="12.75" customHeight="1">
      <c r="A1149" s="529"/>
      <c r="B1149" s="529"/>
      <c r="C1149" s="529"/>
      <c r="D1149" s="529"/>
      <c r="E1149" s="533" t="s">
        <v>6199</v>
      </c>
      <c r="F1149" s="533" t="s">
        <v>6200</v>
      </c>
      <c r="G1149" s="529"/>
      <c r="H1149" s="529"/>
      <c r="I1149" s="529"/>
      <c r="J1149" s="529"/>
      <c r="K1149" s="529"/>
      <c r="L1149" s="529"/>
      <c r="M1149" s="529"/>
      <c r="N1149" s="529"/>
      <c r="O1149" s="529"/>
      <c r="P1149" s="529"/>
      <c r="Q1149" s="529"/>
      <c r="R1149" s="529"/>
      <c r="S1149" s="529"/>
      <c r="T1149" s="529"/>
      <c r="U1149" s="529"/>
      <c r="V1149" s="529"/>
      <c r="W1149" s="529"/>
      <c r="X1149" s="529"/>
      <c r="Y1149" s="529"/>
      <c r="Z1149" s="529"/>
      <c r="AA1149" s="529"/>
      <c r="AB1149" s="529"/>
      <c r="AC1149" s="529"/>
      <c r="AD1149" s="529"/>
      <c r="AE1149" s="529"/>
      <c r="AF1149" s="529"/>
      <c r="AG1149" s="529"/>
      <c r="AH1149" s="529"/>
      <c r="AI1149" s="529"/>
      <c r="AJ1149" s="529"/>
      <c r="AK1149" s="529"/>
      <c r="AL1149" s="529"/>
      <c r="AM1149" s="533" t="s">
        <v>6201</v>
      </c>
      <c r="AN1149" s="533">
        <v>24461.0</v>
      </c>
      <c r="AO1149" s="529"/>
      <c r="AP1149" s="529"/>
      <c r="AQ1149" s="529"/>
      <c r="AR1149" s="529"/>
    </row>
    <row r="1150" ht="12.75" customHeight="1">
      <c r="A1150" s="529"/>
      <c r="B1150" s="529"/>
      <c r="C1150" s="529"/>
      <c r="D1150" s="529"/>
      <c r="E1150" s="533" t="s">
        <v>6202</v>
      </c>
      <c r="F1150" s="533" t="s">
        <v>6203</v>
      </c>
      <c r="G1150" s="529"/>
      <c r="H1150" s="529"/>
      <c r="I1150" s="529"/>
      <c r="J1150" s="529"/>
      <c r="K1150" s="529"/>
      <c r="L1150" s="529"/>
      <c r="M1150" s="529"/>
      <c r="N1150" s="529"/>
      <c r="O1150" s="529"/>
      <c r="P1150" s="529"/>
      <c r="Q1150" s="529"/>
      <c r="R1150" s="529"/>
      <c r="S1150" s="529"/>
      <c r="T1150" s="529"/>
      <c r="U1150" s="529"/>
      <c r="V1150" s="529"/>
      <c r="W1150" s="529"/>
      <c r="X1150" s="529"/>
      <c r="Y1150" s="529"/>
      <c r="Z1150" s="529"/>
      <c r="AA1150" s="529"/>
      <c r="AB1150" s="529"/>
      <c r="AC1150" s="529"/>
      <c r="AD1150" s="529"/>
      <c r="AE1150" s="529"/>
      <c r="AF1150" s="529"/>
      <c r="AG1150" s="529"/>
      <c r="AH1150" s="529"/>
      <c r="AI1150" s="529"/>
      <c r="AJ1150" s="529"/>
      <c r="AK1150" s="529"/>
      <c r="AL1150" s="529"/>
      <c r="AM1150" s="533" t="s">
        <v>6204</v>
      </c>
      <c r="AN1150" s="533">
        <v>24470.0</v>
      </c>
      <c r="AO1150" s="529"/>
      <c r="AP1150" s="529"/>
      <c r="AQ1150" s="529"/>
      <c r="AR1150" s="529"/>
    </row>
    <row r="1151" ht="12.75" customHeight="1">
      <c r="A1151" s="529"/>
      <c r="B1151" s="529"/>
      <c r="C1151" s="529"/>
      <c r="D1151" s="529"/>
      <c r="E1151" s="533" t="s">
        <v>2854</v>
      </c>
      <c r="F1151" s="533" t="s">
        <v>6205</v>
      </c>
      <c r="G1151" s="529"/>
      <c r="H1151" s="529"/>
      <c r="I1151" s="529"/>
      <c r="J1151" s="529"/>
      <c r="K1151" s="529"/>
      <c r="L1151" s="529"/>
      <c r="M1151" s="529"/>
      <c r="N1151" s="529"/>
      <c r="O1151" s="529"/>
      <c r="P1151" s="529"/>
      <c r="Q1151" s="529"/>
      <c r="R1151" s="529"/>
      <c r="S1151" s="529"/>
      <c r="T1151" s="529"/>
      <c r="U1151" s="529"/>
      <c r="V1151" s="529"/>
      <c r="W1151" s="529"/>
      <c r="X1151" s="529"/>
      <c r="Y1151" s="529"/>
      <c r="Z1151" s="529"/>
      <c r="AA1151" s="529"/>
      <c r="AB1151" s="529"/>
      <c r="AC1151" s="529"/>
      <c r="AD1151" s="529"/>
      <c r="AE1151" s="529"/>
      <c r="AF1151" s="529"/>
      <c r="AG1151" s="529"/>
      <c r="AH1151" s="529"/>
      <c r="AI1151" s="529"/>
      <c r="AJ1151" s="529"/>
      <c r="AK1151" s="529"/>
      <c r="AL1151" s="529"/>
      <c r="AM1151" s="533" t="s">
        <v>6206</v>
      </c>
      <c r="AN1151" s="533">
        <v>24471.0</v>
      </c>
      <c r="AO1151" s="529"/>
      <c r="AP1151" s="529"/>
      <c r="AQ1151" s="529"/>
      <c r="AR1151" s="529"/>
    </row>
    <row r="1152" ht="12.75" customHeight="1">
      <c r="A1152" s="529"/>
      <c r="B1152" s="529"/>
      <c r="C1152" s="529"/>
      <c r="D1152" s="529"/>
      <c r="E1152" s="533" t="s">
        <v>2877</v>
      </c>
      <c r="F1152" s="533" t="s">
        <v>6207</v>
      </c>
      <c r="G1152" s="529"/>
      <c r="H1152" s="529"/>
      <c r="I1152" s="529"/>
      <c r="J1152" s="529"/>
      <c r="K1152" s="529"/>
      <c r="L1152" s="529"/>
      <c r="M1152" s="529"/>
      <c r="N1152" s="529"/>
      <c r="O1152" s="529"/>
      <c r="P1152" s="529"/>
      <c r="Q1152" s="529"/>
      <c r="R1152" s="529"/>
      <c r="S1152" s="529"/>
      <c r="T1152" s="529"/>
      <c r="U1152" s="529"/>
      <c r="V1152" s="529"/>
      <c r="W1152" s="529"/>
      <c r="X1152" s="529"/>
      <c r="Y1152" s="529"/>
      <c r="Z1152" s="529"/>
      <c r="AA1152" s="529"/>
      <c r="AB1152" s="529"/>
      <c r="AC1152" s="529"/>
      <c r="AD1152" s="529"/>
      <c r="AE1152" s="529"/>
      <c r="AF1152" s="529"/>
      <c r="AG1152" s="529"/>
      <c r="AH1152" s="529"/>
      <c r="AI1152" s="529"/>
      <c r="AJ1152" s="529"/>
      <c r="AK1152" s="529"/>
      <c r="AL1152" s="529"/>
      <c r="AM1152" s="533" t="s">
        <v>6208</v>
      </c>
      <c r="AN1152" s="533">
        <v>24472.0</v>
      </c>
      <c r="AO1152" s="529"/>
      <c r="AP1152" s="529"/>
      <c r="AQ1152" s="529"/>
      <c r="AR1152" s="529"/>
    </row>
    <row r="1153" ht="12.75" customHeight="1">
      <c r="A1153" s="529"/>
      <c r="B1153" s="529"/>
      <c r="C1153" s="529"/>
      <c r="D1153" s="529"/>
      <c r="E1153" s="533" t="s">
        <v>2898</v>
      </c>
      <c r="F1153" s="533" t="s">
        <v>6209</v>
      </c>
      <c r="G1153" s="529"/>
      <c r="H1153" s="529"/>
      <c r="I1153" s="529"/>
      <c r="J1153" s="529"/>
      <c r="K1153" s="529"/>
      <c r="L1153" s="529"/>
      <c r="M1153" s="529"/>
      <c r="N1153" s="529"/>
      <c r="O1153" s="529"/>
      <c r="P1153" s="529"/>
      <c r="Q1153" s="529"/>
      <c r="R1153" s="529"/>
      <c r="S1153" s="529"/>
      <c r="T1153" s="529"/>
      <c r="U1153" s="529"/>
      <c r="V1153" s="529"/>
      <c r="W1153" s="529"/>
      <c r="X1153" s="529"/>
      <c r="Y1153" s="529"/>
      <c r="Z1153" s="529"/>
      <c r="AA1153" s="529"/>
      <c r="AB1153" s="529"/>
      <c r="AC1153" s="529"/>
      <c r="AD1153" s="529"/>
      <c r="AE1153" s="529"/>
      <c r="AF1153" s="529"/>
      <c r="AG1153" s="529"/>
      <c r="AH1153" s="529"/>
      <c r="AI1153" s="529"/>
      <c r="AJ1153" s="529"/>
      <c r="AK1153" s="529"/>
      <c r="AL1153" s="529"/>
      <c r="AM1153" s="533" t="s">
        <v>6210</v>
      </c>
      <c r="AN1153" s="533">
        <v>24543.0</v>
      </c>
      <c r="AO1153" s="529"/>
      <c r="AP1153" s="529"/>
      <c r="AQ1153" s="529"/>
      <c r="AR1153" s="529"/>
    </row>
    <row r="1154" ht="12.75" customHeight="1">
      <c r="A1154" s="529"/>
      <c r="B1154" s="529"/>
      <c r="C1154" s="529"/>
      <c r="D1154" s="529"/>
      <c r="E1154" s="533" t="s">
        <v>2918</v>
      </c>
      <c r="F1154" s="533" t="s">
        <v>6211</v>
      </c>
      <c r="G1154" s="529"/>
      <c r="H1154" s="529"/>
      <c r="I1154" s="529"/>
      <c r="J1154" s="529"/>
      <c r="K1154" s="529"/>
      <c r="L1154" s="529"/>
      <c r="M1154" s="529"/>
      <c r="N1154" s="529"/>
      <c r="O1154" s="529"/>
      <c r="P1154" s="529"/>
      <c r="Q1154" s="529"/>
      <c r="R1154" s="529"/>
      <c r="S1154" s="529"/>
      <c r="T1154" s="529"/>
      <c r="U1154" s="529"/>
      <c r="V1154" s="529"/>
      <c r="W1154" s="529"/>
      <c r="X1154" s="529"/>
      <c r="Y1154" s="529"/>
      <c r="Z1154" s="529"/>
      <c r="AA1154" s="529"/>
      <c r="AB1154" s="529"/>
      <c r="AC1154" s="529"/>
      <c r="AD1154" s="529"/>
      <c r="AE1154" s="529"/>
      <c r="AF1154" s="529"/>
      <c r="AG1154" s="529"/>
      <c r="AH1154" s="529"/>
      <c r="AI1154" s="529"/>
      <c r="AJ1154" s="529"/>
      <c r="AK1154" s="529"/>
      <c r="AL1154" s="529"/>
      <c r="AM1154" s="533" t="s">
        <v>6212</v>
      </c>
      <c r="AN1154" s="533">
        <v>24561.0</v>
      </c>
      <c r="AO1154" s="529"/>
      <c r="AP1154" s="529"/>
      <c r="AQ1154" s="529"/>
      <c r="AR1154" s="529"/>
    </row>
    <row r="1155" ht="12.75" customHeight="1">
      <c r="A1155" s="529"/>
      <c r="B1155" s="529"/>
      <c r="C1155" s="529"/>
      <c r="D1155" s="529"/>
      <c r="E1155" s="533" t="s">
        <v>2935</v>
      </c>
      <c r="F1155" s="533" t="s">
        <v>6213</v>
      </c>
      <c r="G1155" s="529"/>
      <c r="H1155" s="529"/>
      <c r="I1155" s="529"/>
      <c r="J1155" s="529"/>
      <c r="K1155" s="529"/>
      <c r="L1155" s="529"/>
      <c r="M1155" s="529"/>
      <c r="N1155" s="529"/>
      <c r="O1155" s="529"/>
      <c r="P1155" s="529"/>
      <c r="Q1155" s="529"/>
      <c r="R1155" s="529"/>
      <c r="S1155" s="529"/>
      <c r="T1155" s="529"/>
      <c r="U1155" s="529"/>
      <c r="V1155" s="529"/>
      <c r="W1155" s="529"/>
      <c r="X1155" s="529"/>
      <c r="Y1155" s="529"/>
      <c r="Z1155" s="529"/>
      <c r="AA1155" s="529"/>
      <c r="AB1155" s="529"/>
      <c r="AC1155" s="529"/>
      <c r="AD1155" s="529"/>
      <c r="AE1155" s="529"/>
      <c r="AF1155" s="529"/>
      <c r="AG1155" s="529"/>
      <c r="AH1155" s="529"/>
      <c r="AI1155" s="529"/>
      <c r="AJ1155" s="529"/>
      <c r="AK1155" s="529"/>
      <c r="AL1155" s="529"/>
      <c r="AM1155" s="533" t="s">
        <v>6214</v>
      </c>
      <c r="AN1155" s="533">
        <v>24562.0</v>
      </c>
      <c r="AO1155" s="529"/>
      <c r="AP1155" s="529"/>
      <c r="AQ1155" s="529"/>
      <c r="AR1155" s="529"/>
    </row>
    <row r="1156" ht="12.75" customHeight="1">
      <c r="A1156" s="529"/>
      <c r="B1156" s="529"/>
      <c r="C1156" s="529"/>
      <c r="D1156" s="529"/>
      <c r="E1156" s="533" t="s">
        <v>2951</v>
      </c>
      <c r="F1156" s="533" t="s">
        <v>6215</v>
      </c>
      <c r="G1156" s="529"/>
      <c r="H1156" s="529"/>
      <c r="I1156" s="529"/>
      <c r="J1156" s="529"/>
      <c r="K1156" s="529"/>
      <c r="L1156" s="529"/>
      <c r="M1156" s="529"/>
      <c r="N1156" s="529"/>
      <c r="O1156" s="529"/>
      <c r="P1156" s="529"/>
      <c r="Q1156" s="529"/>
      <c r="R1156" s="529"/>
      <c r="S1156" s="529"/>
      <c r="T1156" s="529"/>
      <c r="U1156" s="529"/>
      <c r="V1156" s="529"/>
      <c r="W1156" s="529"/>
      <c r="X1156" s="529"/>
      <c r="Y1156" s="529"/>
      <c r="Z1156" s="529"/>
      <c r="AA1156" s="529"/>
      <c r="AB1156" s="529"/>
      <c r="AC1156" s="529"/>
      <c r="AD1156" s="529"/>
      <c r="AE1156" s="529"/>
      <c r="AF1156" s="529"/>
      <c r="AG1156" s="529"/>
      <c r="AH1156" s="529"/>
      <c r="AI1156" s="529"/>
      <c r="AJ1156" s="529"/>
      <c r="AK1156" s="529"/>
      <c r="AL1156" s="529"/>
      <c r="AM1156" s="533" t="s">
        <v>6216</v>
      </c>
      <c r="AN1156" s="533">
        <v>25201.0</v>
      </c>
      <c r="AO1156" s="529"/>
      <c r="AP1156" s="529"/>
      <c r="AQ1156" s="529"/>
      <c r="AR1156" s="529"/>
    </row>
    <row r="1157" ht="12.75" customHeight="1">
      <c r="A1157" s="529"/>
      <c r="B1157" s="529"/>
      <c r="C1157" s="529"/>
      <c r="D1157" s="529"/>
      <c r="E1157" s="533" t="s">
        <v>2964</v>
      </c>
      <c r="F1157" s="533" t="s">
        <v>6217</v>
      </c>
      <c r="G1157" s="529"/>
      <c r="H1157" s="529"/>
      <c r="I1157" s="529"/>
      <c r="J1157" s="529"/>
      <c r="K1157" s="529"/>
      <c r="L1157" s="529"/>
      <c r="M1157" s="529"/>
      <c r="N1157" s="529"/>
      <c r="O1157" s="529"/>
      <c r="P1157" s="529"/>
      <c r="Q1157" s="529"/>
      <c r="R1157" s="529"/>
      <c r="S1157" s="529"/>
      <c r="T1157" s="529"/>
      <c r="U1157" s="529"/>
      <c r="V1157" s="529"/>
      <c r="W1157" s="529"/>
      <c r="X1157" s="529"/>
      <c r="Y1157" s="529"/>
      <c r="Z1157" s="529"/>
      <c r="AA1157" s="529"/>
      <c r="AB1157" s="529"/>
      <c r="AC1157" s="529"/>
      <c r="AD1157" s="529"/>
      <c r="AE1157" s="529"/>
      <c r="AF1157" s="529"/>
      <c r="AG1157" s="529"/>
      <c r="AH1157" s="529"/>
      <c r="AI1157" s="529"/>
      <c r="AJ1157" s="529"/>
      <c r="AK1157" s="529"/>
      <c r="AL1157" s="529"/>
      <c r="AM1157" s="533" t="s">
        <v>6218</v>
      </c>
      <c r="AN1157" s="533">
        <v>25202.0</v>
      </c>
      <c r="AO1157" s="529"/>
      <c r="AP1157" s="529"/>
      <c r="AQ1157" s="529"/>
      <c r="AR1157" s="529"/>
    </row>
    <row r="1158" ht="12.75" customHeight="1">
      <c r="A1158" s="529"/>
      <c r="B1158" s="529"/>
      <c r="C1158" s="529"/>
      <c r="D1158" s="529"/>
      <c r="E1158" s="533" t="s">
        <v>2976</v>
      </c>
      <c r="F1158" s="533" t="s">
        <v>6219</v>
      </c>
      <c r="G1158" s="529"/>
      <c r="H1158" s="529"/>
      <c r="I1158" s="529"/>
      <c r="J1158" s="529"/>
      <c r="K1158" s="529"/>
      <c r="L1158" s="529"/>
      <c r="M1158" s="529"/>
      <c r="N1158" s="529"/>
      <c r="O1158" s="529"/>
      <c r="P1158" s="529"/>
      <c r="Q1158" s="529"/>
      <c r="R1158" s="529"/>
      <c r="S1158" s="529"/>
      <c r="T1158" s="529"/>
      <c r="U1158" s="529"/>
      <c r="V1158" s="529"/>
      <c r="W1158" s="529"/>
      <c r="X1158" s="529"/>
      <c r="Y1158" s="529"/>
      <c r="Z1158" s="529"/>
      <c r="AA1158" s="529"/>
      <c r="AB1158" s="529"/>
      <c r="AC1158" s="529"/>
      <c r="AD1158" s="529"/>
      <c r="AE1158" s="529"/>
      <c r="AF1158" s="529"/>
      <c r="AG1158" s="529"/>
      <c r="AH1158" s="529"/>
      <c r="AI1158" s="529"/>
      <c r="AJ1158" s="529"/>
      <c r="AK1158" s="529"/>
      <c r="AL1158" s="529"/>
      <c r="AM1158" s="533" t="s">
        <v>6220</v>
      </c>
      <c r="AN1158" s="533">
        <v>25203.0</v>
      </c>
      <c r="AO1158" s="529"/>
      <c r="AP1158" s="529"/>
      <c r="AQ1158" s="529"/>
      <c r="AR1158" s="529"/>
    </row>
    <row r="1159" ht="12.75" customHeight="1">
      <c r="A1159" s="529"/>
      <c r="B1159" s="529"/>
      <c r="C1159" s="529"/>
      <c r="D1159" s="529"/>
      <c r="E1159" s="533" t="s">
        <v>6221</v>
      </c>
      <c r="F1159" s="533" t="s">
        <v>6222</v>
      </c>
      <c r="G1159" s="529"/>
      <c r="H1159" s="529"/>
      <c r="I1159" s="529"/>
      <c r="J1159" s="529"/>
      <c r="K1159" s="529"/>
      <c r="L1159" s="529"/>
      <c r="M1159" s="529"/>
      <c r="N1159" s="529"/>
      <c r="O1159" s="529"/>
      <c r="P1159" s="529"/>
      <c r="Q1159" s="529"/>
      <c r="R1159" s="529"/>
      <c r="S1159" s="529"/>
      <c r="T1159" s="529"/>
      <c r="U1159" s="529"/>
      <c r="V1159" s="529"/>
      <c r="W1159" s="529"/>
      <c r="X1159" s="529"/>
      <c r="Y1159" s="529"/>
      <c r="Z1159" s="529"/>
      <c r="AA1159" s="529"/>
      <c r="AB1159" s="529"/>
      <c r="AC1159" s="529"/>
      <c r="AD1159" s="529"/>
      <c r="AE1159" s="529"/>
      <c r="AF1159" s="529"/>
      <c r="AG1159" s="529"/>
      <c r="AH1159" s="529"/>
      <c r="AI1159" s="529"/>
      <c r="AJ1159" s="529"/>
      <c r="AK1159" s="529"/>
      <c r="AL1159" s="529"/>
      <c r="AM1159" s="533" t="s">
        <v>6223</v>
      </c>
      <c r="AN1159" s="533">
        <v>25204.0</v>
      </c>
      <c r="AO1159" s="529"/>
      <c r="AP1159" s="529"/>
      <c r="AQ1159" s="529"/>
      <c r="AR1159" s="529"/>
    </row>
    <row r="1160" ht="12.75" customHeight="1">
      <c r="A1160" s="529"/>
      <c r="B1160" s="529"/>
      <c r="C1160" s="529"/>
      <c r="D1160" s="529"/>
      <c r="E1160" s="533" t="s">
        <v>2988</v>
      </c>
      <c r="F1160" s="533" t="s">
        <v>6224</v>
      </c>
      <c r="G1160" s="529"/>
      <c r="H1160" s="529"/>
      <c r="I1160" s="529"/>
      <c r="J1160" s="529"/>
      <c r="K1160" s="529"/>
      <c r="L1160" s="529"/>
      <c r="M1160" s="529"/>
      <c r="N1160" s="529"/>
      <c r="O1160" s="529"/>
      <c r="P1160" s="529"/>
      <c r="Q1160" s="529"/>
      <c r="R1160" s="529"/>
      <c r="S1160" s="529"/>
      <c r="T1160" s="529"/>
      <c r="U1160" s="529"/>
      <c r="V1160" s="529"/>
      <c r="W1160" s="529"/>
      <c r="X1160" s="529"/>
      <c r="Y1160" s="529"/>
      <c r="Z1160" s="529"/>
      <c r="AA1160" s="529"/>
      <c r="AB1160" s="529"/>
      <c r="AC1160" s="529"/>
      <c r="AD1160" s="529"/>
      <c r="AE1160" s="529"/>
      <c r="AF1160" s="529"/>
      <c r="AG1160" s="529"/>
      <c r="AH1160" s="529"/>
      <c r="AI1160" s="529"/>
      <c r="AJ1160" s="529"/>
      <c r="AK1160" s="529"/>
      <c r="AL1160" s="529"/>
      <c r="AM1160" s="533" t="s">
        <v>6225</v>
      </c>
      <c r="AN1160" s="533">
        <v>25206.0</v>
      </c>
      <c r="AO1160" s="529"/>
      <c r="AP1160" s="529"/>
      <c r="AQ1160" s="529"/>
      <c r="AR1160" s="529"/>
    </row>
    <row r="1161" ht="12.75" customHeight="1">
      <c r="A1161" s="529"/>
      <c r="B1161" s="529"/>
      <c r="C1161" s="529"/>
      <c r="D1161" s="529"/>
      <c r="E1161" s="533" t="s">
        <v>3001</v>
      </c>
      <c r="F1161" s="533" t="s">
        <v>6226</v>
      </c>
      <c r="G1161" s="529"/>
      <c r="H1161" s="529"/>
      <c r="I1161" s="529"/>
      <c r="J1161" s="529"/>
      <c r="K1161" s="529"/>
      <c r="L1161" s="529"/>
      <c r="M1161" s="529"/>
      <c r="N1161" s="529"/>
      <c r="O1161" s="529"/>
      <c r="P1161" s="529"/>
      <c r="Q1161" s="529"/>
      <c r="R1161" s="529"/>
      <c r="S1161" s="529"/>
      <c r="T1161" s="529"/>
      <c r="U1161" s="529"/>
      <c r="V1161" s="529"/>
      <c r="W1161" s="529"/>
      <c r="X1161" s="529"/>
      <c r="Y1161" s="529"/>
      <c r="Z1161" s="529"/>
      <c r="AA1161" s="529"/>
      <c r="AB1161" s="529"/>
      <c r="AC1161" s="529"/>
      <c r="AD1161" s="529"/>
      <c r="AE1161" s="529"/>
      <c r="AF1161" s="529"/>
      <c r="AG1161" s="529"/>
      <c r="AH1161" s="529"/>
      <c r="AI1161" s="529"/>
      <c r="AJ1161" s="529"/>
      <c r="AK1161" s="529"/>
      <c r="AL1161" s="529"/>
      <c r="AM1161" s="533" t="s">
        <v>6227</v>
      </c>
      <c r="AN1161" s="533">
        <v>25207.0</v>
      </c>
      <c r="AO1161" s="529"/>
      <c r="AP1161" s="529"/>
      <c r="AQ1161" s="529"/>
      <c r="AR1161" s="529"/>
    </row>
    <row r="1162" ht="12.75" customHeight="1">
      <c r="A1162" s="529"/>
      <c r="B1162" s="529"/>
      <c r="C1162" s="529"/>
      <c r="D1162" s="529"/>
      <c r="E1162" s="533" t="s">
        <v>3013</v>
      </c>
      <c r="F1162" s="533" t="s">
        <v>6228</v>
      </c>
      <c r="G1162" s="529"/>
      <c r="H1162" s="529"/>
      <c r="I1162" s="529"/>
      <c r="J1162" s="529"/>
      <c r="K1162" s="529"/>
      <c r="L1162" s="529"/>
      <c r="M1162" s="529"/>
      <c r="N1162" s="529"/>
      <c r="O1162" s="529"/>
      <c r="P1162" s="529"/>
      <c r="Q1162" s="529"/>
      <c r="R1162" s="529"/>
      <c r="S1162" s="529"/>
      <c r="T1162" s="529"/>
      <c r="U1162" s="529"/>
      <c r="V1162" s="529"/>
      <c r="W1162" s="529"/>
      <c r="X1162" s="529"/>
      <c r="Y1162" s="529"/>
      <c r="Z1162" s="529"/>
      <c r="AA1162" s="529"/>
      <c r="AB1162" s="529"/>
      <c r="AC1162" s="529"/>
      <c r="AD1162" s="529"/>
      <c r="AE1162" s="529"/>
      <c r="AF1162" s="529"/>
      <c r="AG1162" s="529"/>
      <c r="AH1162" s="529"/>
      <c r="AI1162" s="529"/>
      <c r="AJ1162" s="529"/>
      <c r="AK1162" s="529"/>
      <c r="AL1162" s="529"/>
      <c r="AM1162" s="533" t="s">
        <v>6229</v>
      </c>
      <c r="AN1162" s="533">
        <v>25208.0</v>
      </c>
      <c r="AO1162" s="529"/>
      <c r="AP1162" s="529"/>
      <c r="AQ1162" s="529"/>
      <c r="AR1162" s="529"/>
    </row>
    <row r="1163" ht="12.75" customHeight="1">
      <c r="A1163" s="529"/>
      <c r="B1163" s="529"/>
      <c r="C1163" s="529"/>
      <c r="D1163" s="529"/>
      <c r="E1163" s="533" t="s">
        <v>3025</v>
      </c>
      <c r="F1163" s="533" t="s">
        <v>6230</v>
      </c>
      <c r="G1163" s="529"/>
      <c r="H1163" s="529"/>
      <c r="I1163" s="529"/>
      <c r="J1163" s="529"/>
      <c r="K1163" s="529"/>
      <c r="L1163" s="529"/>
      <c r="M1163" s="529"/>
      <c r="N1163" s="529"/>
      <c r="O1163" s="529"/>
      <c r="P1163" s="529"/>
      <c r="Q1163" s="529"/>
      <c r="R1163" s="529"/>
      <c r="S1163" s="529"/>
      <c r="T1163" s="529"/>
      <c r="U1163" s="529"/>
      <c r="V1163" s="529"/>
      <c r="W1163" s="529"/>
      <c r="X1163" s="529"/>
      <c r="Y1163" s="529"/>
      <c r="Z1163" s="529"/>
      <c r="AA1163" s="529"/>
      <c r="AB1163" s="529"/>
      <c r="AC1163" s="529"/>
      <c r="AD1163" s="529"/>
      <c r="AE1163" s="529"/>
      <c r="AF1163" s="529"/>
      <c r="AG1163" s="529"/>
      <c r="AH1163" s="529"/>
      <c r="AI1163" s="529"/>
      <c r="AJ1163" s="529"/>
      <c r="AK1163" s="529"/>
      <c r="AL1163" s="529"/>
      <c r="AM1163" s="533" t="s">
        <v>6231</v>
      </c>
      <c r="AN1163" s="533">
        <v>25209.0</v>
      </c>
      <c r="AO1163" s="529"/>
      <c r="AP1163" s="529"/>
      <c r="AQ1163" s="529"/>
      <c r="AR1163" s="529"/>
    </row>
    <row r="1164" ht="12.75" customHeight="1">
      <c r="A1164" s="529"/>
      <c r="B1164" s="529"/>
      <c r="C1164" s="529"/>
      <c r="D1164" s="529"/>
      <c r="E1164" s="533" t="s">
        <v>3037</v>
      </c>
      <c r="F1164" s="533" t="s">
        <v>6232</v>
      </c>
      <c r="G1164" s="529"/>
      <c r="H1164" s="529"/>
      <c r="I1164" s="529"/>
      <c r="J1164" s="529"/>
      <c r="K1164" s="529"/>
      <c r="L1164" s="529"/>
      <c r="M1164" s="529"/>
      <c r="N1164" s="529"/>
      <c r="O1164" s="529"/>
      <c r="P1164" s="529"/>
      <c r="Q1164" s="529"/>
      <c r="R1164" s="529"/>
      <c r="S1164" s="529"/>
      <c r="T1164" s="529"/>
      <c r="U1164" s="529"/>
      <c r="V1164" s="529"/>
      <c r="W1164" s="529"/>
      <c r="X1164" s="529"/>
      <c r="Y1164" s="529"/>
      <c r="Z1164" s="529"/>
      <c r="AA1164" s="529"/>
      <c r="AB1164" s="529"/>
      <c r="AC1164" s="529"/>
      <c r="AD1164" s="529"/>
      <c r="AE1164" s="529"/>
      <c r="AF1164" s="529"/>
      <c r="AG1164" s="529"/>
      <c r="AH1164" s="529"/>
      <c r="AI1164" s="529"/>
      <c r="AJ1164" s="529"/>
      <c r="AK1164" s="529"/>
      <c r="AL1164" s="529"/>
      <c r="AM1164" s="533" t="s">
        <v>6233</v>
      </c>
      <c r="AN1164" s="533">
        <v>25210.0</v>
      </c>
      <c r="AO1164" s="529"/>
      <c r="AP1164" s="529"/>
      <c r="AQ1164" s="529"/>
      <c r="AR1164" s="529"/>
    </row>
    <row r="1165" ht="12.75" customHeight="1">
      <c r="A1165" s="529"/>
      <c r="B1165" s="529"/>
      <c r="C1165" s="529"/>
      <c r="D1165" s="529"/>
      <c r="E1165" s="533" t="s">
        <v>6234</v>
      </c>
      <c r="F1165" s="533" t="s">
        <v>6235</v>
      </c>
      <c r="G1165" s="529"/>
      <c r="H1165" s="529"/>
      <c r="I1165" s="529"/>
      <c r="J1165" s="529"/>
      <c r="K1165" s="529"/>
      <c r="L1165" s="529"/>
      <c r="M1165" s="529"/>
      <c r="N1165" s="529"/>
      <c r="O1165" s="529"/>
      <c r="P1165" s="529"/>
      <c r="Q1165" s="529"/>
      <c r="R1165" s="529"/>
      <c r="S1165" s="529"/>
      <c r="T1165" s="529"/>
      <c r="U1165" s="529"/>
      <c r="V1165" s="529"/>
      <c r="W1165" s="529"/>
      <c r="X1165" s="529"/>
      <c r="Y1165" s="529"/>
      <c r="Z1165" s="529"/>
      <c r="AA1165" s="529"/>
      <c r="AB1165" s="529"/>
      <c r="AC1165" s="529"/>
      <c r="AD1165" s="529"/>
      <c r="AE1165" s="529"/>
      <c r="AF1165" s="529"/>
      <c r="AG1165" s="529"/>
      <c r="AH1165" s="529"/>
      <c r="AI1165" s="529"/>
      <c r="AJ1165" s="529"/>
      <c r="AK1165" s="529"/>
      <c r="AL1165" s="529"/>
      <c r="AM1165" s="533" t="s">
        <v>6236</v>
      </c>
      <c r="AN1165" s="533">
        <v>25211.0</v>
      </c>
      <c r="AO1165" s="529"/>
      <c r="AP1165" s="529"/>
      <c r="AQ1165" s="529"/>
      <c r="AR1165" s="529"/>
    </row>
    <row r="1166" ht="12.75" customHeight="1">
      <c r="A1166" s="529"/>
      <c r="B1166" s="529"/>
      <c r="C1166" s="529"/>
      <c r="D1166" s="529"/>
      <c r="E1166" s="533" t="s">
        <v>6237</v>
      </c>
      <c r="F1166" s="533" t="s">
        <v>6238</v>
      </c>
      <c r="G1166" s="529"/>
      <c r="H1166" s="529"/>
      <c r="I1166" s="529"/>
      <c r="J1166" s="529"/>
      <c r="K1166" s="529"/>
      <c r="L1166" s="529"/>
      <c r="M1166" s="529"/>
      <c r="N1166" s="529"/>
      <c r="O1166" s="529"/>
      <c r="P1166" s="529"/>
      <c r="Q1166" s="529"/>
      <c r="R1166" s="529"/>
      <c r="S1166" s="529"/>
      <c r="T1166" s="529"/>
      <c r="U1166" s="529"/>
      <c r="V1166" s="529"/>
      <c r="W1166" s="529"/>
      <c r="X1166" s="529"/>
      <c r="Y1166" s="529"/>
      <c r="Z1166" s="529"/>
      <c r="AA1166" s="529"/>
      <c r="AB1166" s="529"/>
      <c r="AC1166" s="529"/>
      <c r="AD1166" s="529"/>
      <c r="AE1166" s="529"/>
      <c r="AF1166" s="529"/>
      <c r="AG1166" s="529"/>
      <c r="AH1166" s="529"/>
      <c r="AI1166" s="529"/>
      <c r="AJ1166" s="529"/>
      <c r="AK1166" s="529"/>
      <c r="AL1166" s="529"/>
      <c r="AM1166" s="533" t="s">
        <v>6239</v>
      </c>
      <c r="AN1166" s="533">
        <v>25212.0</v>
      </c>
      <c r="AO1166" s="529"/>
      <c r="AP1166" s="529"/>
      <c r="AQ1166" s="529"/>
      <c r="AR1166" s="529"/>
    </row>
    <row r="1167" ht="12.75" customHeight="1">
      <c r="A1167" s="529"/>
      <c r="B1167" s="529"/>
      <c r="C1167" s="529"/>
      <c r="D1167" s="529"/>
      <c r="E1167" s="533" t="s">
        <v>3061</v>
      </c>
      <c r="F1167" s="533" t="s">
        <v>6240</v>
      </c>
      <c r="G1167" s="529"/>
      <c r="H1167" s="529"/>
      <c r="I1167" s="529"/>
      <c r="J1167" s="529"/>
      <c r="K1167" s="529"/>
      <c r="L1167" s="529"/>
      <c r="M1167" s="529"/>
      <c r="N1167" s="529"/>
      <c r="O1167" s="529"/>
      <c r="P1167" s="529"/>
      <c r="Q1167" s="529"/>
      <c r="R1167" s="529"/>
      <c r="S1167" s="529"/>
      <c r="T1167" s="529"/>
      <c r="U1167" s="529"/>
      <c r="V1167" s="529"/>
      <c r="W1167" s="529"/>
      <c r="X1167" s="529"/>
      <c r="Y1167" s="529"/>
      <c r="Z1167" s="529"/>
      <c r="AA1167" s="529"/>
      <c r="AB1167" s="529"/>
      <c r="AC1167" s="529"/>
      <c r="AD1167" s="529"/>
      <c r="AE1167" s="529"/>
      <c r="AF1167" s="529"/>
      <c r="AG1167" s="529"/>
      <c r="AH1167" s="529"/>
      <c r="AI1167" s="529"/>
      <c r="AJ1167" s="529"/>
      <c r="AK1167" s="529"/>
      <c r="AL1167" s="529"/>
      <c r="AM1167" s="533" t="s">
        <v>6241</v>
      </c>
      <c r="AN1167" s="533">
        <v>25213.0</v>
      </c>
      <c r="AO1167" s="529"/>
      <c r="AP1167" s="529"/>
      <c r="AQ1167" s="529"/>
      <c r="AR1167" s="529"/>
    </row>
    <row r="1168" ht="12.75" customHeight="1">
      <c r="A1168" s="529"/>
      <c r="B1168" s="529"/>
      <c r="C1168" s="529"/>
      <c r="D1168" s="529"/>
      <c r="E1168" s="533" t="s">
        <v>3073</v>
      </c>
      <c r="F1168" s="533" t="s">
        <v>6242</v>
      </c>
      <c r="G1168" s="529"/>
      <c r="H1168" s="529"/>
      <c r="I1168" s="529"/>
      <c r="J1168" s="529"/>
      <c r="K1168" s="529"/>
      <c r="L1168" s="529"/>
      <c r="M1168" s="529"/>
      <c r="N1168" s="529"/>
      <c r="O1168" s="529"/>
      <c r="P1168" s="529"/>
      <c r="Q1168" s="529"/>
      <c r="R1168" s="529"/>
      <c r="S1168" s="529"/>
      <c r="T1168" s="529"/>
      <c r="U1168" s="529"/>
      <c r="V1168" s="529"/>
      <c r="W1168" s="529"/>
      <c r="X1168" s="529"/>
      <c r="Y1168" s="529"/>
      <c r="Z1168" s="529"/>
      <c r="AA1168" s="529"/>
      <c r="AB1168" s="529"/>
      <c r="AC1168" s="529"/>
      <c r="AD1168" s="529"/>
      <c r="AE1168" s="529"/>
      <c r="AF1168" s="529"/>
      <c r="AG1168" s="529"/>
      <c r="AH1168" s="529"/>
      <c r="AI1168" s="529"/>
      <c r="AJ1168" s="529"/>
      <c r="AK1168" s="529"/>
      <c r="AL1168" s="529"/>
      <c r="AM1168" s="533" t="s">
        <v>6243</v>
      </c>
      <c r="AN1168" s="533">
        <v>25214.0</v>
      </c>
      <c r="AO1168" s="529"/>
      <c r="AP1168" s="529"/>
      <c r="AQ1168" s="529"/>
      <c r="AR1168" s="529"/>
    </row>
    <row r="1169" ht="12.75" customHeight="1">
      <c r="A1169" s="529"/>
      <c r="B1169" s="529"/>
      <c r="C1169" s="529"/>
      <c r="D1169" s="529"/>
      <c r="E1169" s="533" t="s">
        <v>3083</v>
      </c>
      <c r="F1169" s="533" t="s">
        <v>6244</v>
      </c>
      <c r="G1169" s="529"/>
      <c r="H1169" s="529"/>
      <c r="I1169" s="529"/>
      <c r="J1169" s="529"/>
      <c r="K1169" s="529"/>
      <c r="L1169" s="529"/>
      <c r="M1169" s="529"/>
      <c r="N1169" s="529"/>
      <c r="O1169" s="529"/>
      <c r="P1169" s="529"/>
      <c r="Q1169" s="529"/>
      <c r="R1169" s="529"/>
      <c r="S1169" s="529"/>
      <c r="T1169" s="529"/>
      <c r="U1169" s="529"/>
      <c r="V1169" s="529"/>
      <c r="W1169" s="529"/>
      <c r="X1169" s="529"/>
      <c r="Y1169" s="529"/>
      <c r="Z1169" s="529"/>
      <c r="AA1169" s="529"/>
      <c r="AB1169" s="529"/>
      <c r="AC1169" s="529"/>
      <c r="AD1169" s="529"/>
      <c r="AE1169" s="529"/>
      <c r="AF1169" s="529"/>
      <c r="AG1169" s="529"/>
      <c r="AH1169" s="529"/>
      <c r="AI1169" s="529"/>
      <c r="AJ1169" s="529"/>
      <c r="AK1169" s="529"/>
      <c r="AL1169" s="529"/>
      <c r="AM1169" s="533" t="s">
        <v>6245</v>
      </c>
      <c r="AN1169" s="533">
        <v>25383.0</v>
      </c>
      <c r="AO1169" s="529"/>
      <c r="AP1169" s="529"/>
      <c r="AQ1169" s="529"/>
      <c r="AR1169" s="529"/>
    </row>
    <row r="1170" ht="12.75" customHeight="1">
      <c r="A1170" s="529"/>
      <c r="B1170" s="529"/>
      <c r="C1170" s="529"/>
      <c r="D1170" s="529"/>
      <c r="E1170" s="533" t="s">
        <v>3093</v>
      </c>
      <c r="F1170" s="533" t="s">
        <v>6246</v>
      </c>
      <c r="G1170" s="529"/>
      <c r="H1170" s="529"/>
      <c r="I1170" s="529"/>
      <c r="J1170" s="529"/>
      <c r="K1170" s="529"/>
      <c r="L1170" s="529"/>
      <c r="M1170" s="529"/>
      <c r="N1170" s="529"/>
      <c r="O1170" s="529"/>
      <c r="P1170" s="529"/>
      <c r="Q1170" s="529"/>
      <c r="R1170" s="529"/>
      <c r="S1170" s="529"/>
      <c r="T1170" s="529"/>
      <c r="U1170" s="529"/>
      <c r="V1170" s="529"/>
      <c r="W1170" s="529"/>
      <c r="X1170" s="529"/>
      <c r="Y1170" s="529"/>
      <c r="Z1170" s="529"/>
      <c r="AA1170" s="529"/>
      <c r="AB1170" s="529"/>
      <c r="AC1170" s="529"/>
      <c r="AD1170" s="529"/>
      <c r="AE1170" s="529"/>
      <c r="AF1170" s="529"/>
      <c r="AG1170" s="529"/>
      <c r="AH1170" s="529"/>
      <c r="AI1170" s="529"/>
      <c r="AJ1170" s="529"/>
      <c r="AK1170" s="529"/>
      <c r="AL1170" s="529"/>
      <c r="AM1170" s="533" t="s">
        <v>6247</v>
      </c>
      <c r="AN1170" s="533">
        <v>25384.0</v>
      </c>
      <c r="AO1170" s="529"/>
      <c r="AP1170" s="529"/>
      <c r="AQ1170" s="529"/>
      <c r="AR1170" s="529"/>
    </row>
    <row r="1171" ht="12.75" customHeight="1">
      <c r="A1171" s="529"/>
      <c r="B1171" s="529"/>
      <c r="C1171" s="529"/>
      <c r="D1171" s="529"/>
      <c r="E1171" s="533" t="s">
        <v>3103</v>
      </c>
      <c r="F1171" s="533" t="s">
        <v>6248</v>
      </c>
      <c r="G1171" s="529"/>
      <c r="H1171" s="529"/>
      <c r="I1171" s="529"/>
      <c r="J1171" s="529"/>
      <c r="K1171" s="529"/>
      <c r="L1171" s="529"/>
      <c r="M1171" s="529"/>
      <c r="N1171" s="529"/>
      <c r="O1171" s="529"/>
      <c r="P1171" s="529"/>
      <c r="Q1171" s="529"/>
      <c r="R1171" s="529"/>
      <c r="S1171" s="529"/>
      <c r="T1171" s="529"/>
      <c r="U1171" s="529"/>
      <c r="V1171" s="529"/>
      <c r="W1171" s="529"/>
      <c r="X1171" s="529"/>
      <c r="Y1171" s="529"/>
      <c r="Z1171" s="529"/>
      <c r="AA1171" s="529"/>
      <c r="AB1171" s="529"/>
      <c r="AC1171" s="529"/>
      <c r="AD1171" s="529"/>
      <c r="AE1171" s="529"/>
      <c r="AF1171" s="529"/>
      <c r="AG1171" s="529"/>
      <c r="AH1171" s="529"/>
      <c r="AI1171" s="529"/>
      <c r="AJ1171" s="529"/>
      <c r="AK1171" s="529"/>
      <c r="AL1171" s="529"/>
      <c r="AM1171" s="533" t="s">
        <v>6249</v>
      </c>
      <c r="AN1171" s="533">
        <v>25425.0</v>
      </c>
      <c r="AO1171" s="529"/>
      <c r="AP1171" s="529"/>
      <c r="AQ1171" s="529"/>
      <c r="AR1171" s="529"/>
    </row>
    <row r="1172" ht="12.75" customHeight="1">
      <c r="A1172" s="529"/>
      <c r="B1172" s="529"/>
      <c r="C1172" s="529"/>
      <c r="D1172" s="529"/>
      <c r="E1172" s="533" t="s">
        <v>6250</v>
      </c>
      <c r="F1172" s="533" t="s">
        <v>6251</v>
      </c>
      <c r="G1172" s="529"/>
      <c r="H1172" s="529"/>
      <c r="I1172" s="529"/>
      <c r="J1172" s="529"/>
      <c r="K1172" s="529"/>
      <c r="L1172" s="529"/>
      <c r="M1172" s="529"/>
      <c r="N1172" s="529"/>
      <c r="O1172" s="529"/>
      <c r="P1172" s="529"/>
      <c r="Q1172" s="529"/>
      <c r="R1172" s="529"/>
      <c r="S1172" s="529"/>
      <c r="T1172" s="529"/>
      <c r="U1172" s="529"/>
      <c r="V1172" s="529"/>
      <c r="W1172" s="529"/>
      <c r="X1172" s="529"/>
      <c r="Y1172" s="529"/>
      <c r="Z1172" s="529"/>
      <c r="AA1172" s="529"/>
      <c r="AB1172" s="529"/>
      <c r="AC1172" s="529"/>
      <c r="AD1172" s="529"/>
      <c r="AE1172" s="529"/>
      <c r="AF1172" s="529"/>
      <c r="AG1172" s="529"/>
      <c r="AH1172" s="529"/>
      <c r="AI1172" s="529"/>
      <c r="AJ1172" s="529"/>
      <c r="AK1172" s="529"/>
      <c r="AL1172" s="529"/>
      <c r="AM1172" s="533" t="s">
        <v>6252</v>
      </c>
      <c r="AN1172" s="533">
        <v>25441.0</v>
      </c>
      <c r="AO1172" s="529"/>
      <c r="AP1172" s="529"/>
      <c r="AQ1172" s="529"/>
      <c r="AR1172" s="529"/>
    </row>
    <row r="1173" ht="12.75" customHeight="1">
      <c r="A1173" s="529"/>
      <c r="B1173" s="529"/>
      <c r="C1173" s="529"/>
      <c r="D1173" s="529"/>
      <c r="E1173" s="533" t="s">
        <v>3123</v>
      </c>
      <c r="F1173" s="533" t="s">
        <v>6253</v>
      </c>
      <c r="G1173" s="529"/>
      <c r="H1173" s="529"/>
      <c r="I1173" s="529"/>
      <c r="J1173" s="529"/>
      <c r="K1173" s="529"/>
      <c r="L1173" s="529"/>
      <c r="M1173" s="529"/>
      <c r="N1173" s="529"/>
      <c r="O1173" s="529"/>
      <c r="P1173" s="529"/>
      <c r="Q1173" s="529"/>
      <c r="R1173" s="529"/>
      <c r="S1173" s="529"/>
      <c r="T1173" s="529"/>
      <c r="U1173" s="529"/>
      <c r="V1173" s="529"/>
      <c r="W1173" s="529"/>
      <c r="X1173" s="529"/>
      <c r="Y1173" s="529"/>
      <c r="Z1173" s="529"/>
      <c r="AA1173" s="529"/>
      <c r="AB1173" s="529"/>
      <c r="AC1173" s="529"/>
      <c r="AD1173" s="529"/>
      <c r="AE1173" s="529"/>
      <c r="AF1173" s="529"/>
      <c r="AG1173" s="529"/>
      <c r="AH1173" s="529"/>
      <c r="AI1173" s="529"/>
      <c r="AJ1173" s="529"/>
      <c r="AK1173" s="529"/>
      <c r="AL1173" s="529"/>
      <c r="AM1173" s="533" t="s">
        <v>6254</v>
      </c>
      <c r="AN1173" s="533">
        <v>25442.0</v>
      </c>
      <c r="AO1173" s="529"/>
      <c r="AP1173" s="529"/>
      <c r="AQ1173" s="529"/>
      <c r="AR1173" s="529"/>
    </row>
    <row r="1174" ht="12.75" customHeight="1">
      <c r="A1174" s="529"/>
      <c r="B1174" s="529"/>
      <c r="C1174" s="529"/>
      <c r="D1174" s="529"/>
      <c r="E1174" s="533" t="s">
        <v>6255</v>
      </c>
      <c r="F1174" s="533" t="s">
        <v>6256</v>
      </c>
      <c r="G1174" s="529"/>
      <c r="H1174" s="529"/>
      <c r="I1174" s="529"/>
      <c r="J1174" s="529"/>
      <c r="K1174" s="529"/>
      <c r="L1174" s="529"/>
      <c r="M1174" s="529"/>
      <c r="N1174" s="529"/>
      <c r="O1174" s="529"/>
      <c r="P1174" s="529"/>
      <c r="Q1174" s="529"/>
      <c r="R1174" s="529"/>
      <c r="S1174" s="529"/>
      <c r="T1174" s="529"/>
      <c r="U1174" s="529"/>
      <c r="V1174" s="529"/>
      <c r="W1174" s="529"/>
      <c r="X1174" s="529"/>
      <c r="Y1174" s="529"/>
      <c r="Z1174" s="529"/>
      <c r="AA1174" s="529"/>
      <c r="AB1174" s="529"/>
      <c r="AC1174" s="529"/>
      <c r="AD1174" s="529"/>
      <c r="AE1174" s="529"/>
      <c r="AF1174" s="529"/>
      <c r="AG1174" s="529"/>
      <c r="AH1174" s="529"/>
      <c r="AI1174" s="529"/>
      <c r="AJ1174" s="529"/>
      <c r="AK1174" s="529"/>
      <c r="AL1174" s="529"/>
      <c r="AM1174" s="533" t="s">
        <v>6257</v>
      </c>
      <c r="AN1174" s="533">
        <v>25443.0</v>
      </c>
      <c r="AO1174" s="529"/>
      <c r="AP1174" s="529"/>
      <c r="AQ1174" s="529"/>
      <c r="AR1174" s="529"/>
    </row>
    <row r="1175" ht="12.75" customHeight="1">
      <c r="A1175" s="529"/>
      <c r="B1175" s="529"/>
      <c r="C1175" s="529"/>
      <c r="D1175" s="529"/>
      <c r="E1175" s="533" t="s">
        <v>6258</v>
      </c>
      <c r="F1175" s="533" t="s">
        <v>6259</v>
      </c>
      <c r="G1175" s="529"/>
      <c r="H1175" s="529"/>
      <c r="I1175" s="529"/>
      <c r="J1175" s="529"/>
      <c r="K1175" s="529"/>
      <c r="L1175" s="529"/>
      <c r="M1175" s="529"/>
      <c r="N1175" s="529"/>
      <c r="O1175" s="529"/>
      <c r="P1175" s="529"/>
      <c r="Q1175" s="529"/>
      <c r="R1175" s="529"/>
      <c r="S1175" s="529"/>
      <c r="T1175" s="529"/>
      <c r="U1175" s="529"/>
      <c r="V1175" s="529"/>
      <c r="W1175" s="529"/>
      <c r="X1175" s="529"/>
      <c r="Y1175" s="529"/>
      <c r="Z1175" s="529"/>
      <c r="AA1175" s="529"/>
      <c r="AB1175" s="529"/>
      <c r="AC1175" s="529"/>
      <c r="AD1175" s="529"/>
      <c r="AE1175" s="529"/>
      <c r="AF1175" s="529"/>
      <c r="AG1175" s="529"/>
      <c r="AH1175" s="529"/>
      <c r="AI1175" s="529"/>
      <c r="AJ1175" s="529"/>
      <c r="AK1175" s="529"/>
      <c r="AL1175" s="529"/>
      <c r="AM1175" s="533" t="s">
        <v>6260</v>
      </c>
      <c r="AN1175" s="533">
        <v>26101.0</v>
      </c>
      <c r="AO1175" s="529"/>
      <c r="AP1175" s="529"/>
      <c r="AQ1175" s="529"/>
      <c r="AR1175" s="529"/>
    </row>
    <row r="1176" ht="12.75" customHeight="1">
      <c r="A1176" s="529"/>
      <c r="B1176" s="529"/>
      <c r="C1176" s="529"/>
      <c r="D1176" s="529"/>
      <c r="E1176" s="533" t="s">
        <v>3144</v>
      </c>
      <c r="F1176" s="533" t="s">
        <v>6261</v>
      </c>
      <c r="G1176" s="529"/>
      <c r="H1176" s="529"/>
      <c r="I1176" s="529"/>
      <c r="J1176" s="529"/>
      <c r="K1176" s="529"/>
      <c r="L1176" s="529"/>
      <c r="M1176" s="529"/>
      <c r="N1176" s="529"/>
      <c r="O1176" s="529"/>
      <c r="P1176" s="529"/>
      <c r="Q1176" s="529"/>
      <c r="R1176" s="529"/>
      <c r="S1176" s="529"/>
      <c r="T1176" s="529"/>
      <c r="U1176" s="529"/>
      <c r="V1176" s="529"/>
      <c r="W1176" s="529"/>
      <c r="X1176" s="529"/>
      <c r="Y1176" s="529"/>
      <c r="Z1176" s="529"/>
      <c r="AA1176" s="529"/>
      <c r="AB1176" s="529"/>
      <c r="AC1176" s="529"/>
      <c r="AD1176" s="529"/>
      <c r="AE1176" s="529"/>
      <c r="AF1176" s="529"/>
      <c r="AG1176" s="529"/>
      <c r="AH1176" s="529"/>
      <c r="AI1176" s="529"/>
      <c r="AJ1176" s="529"/>
      <c r="AK1176" s="529"/>
      <c r="AL1176" s="529"/>
      <c r="AM1176" s="533" t="s">
        <v>6262</v>
      </c>
      <c r="AN1176" s="533">
        <v>26102.0</v>
      </c>
      <c r="AO1176" s="529"/>
      <c r="AP1176" s="529"/>
      <c r="AQ1176" s="529"/>
      <c r="AR1176" s="529"/>
    </row>
    <row r="1177" ht="12.75" customHeight="1">
      <c r="A1177" s="529"/>
      <c r="B1177" s="529"/>
      <c r="C1177" s="529"/>
      <c r="D1177" s="529"/>
      <c r="E1177" s="533" t="s">
        <v>903</v>
      </c>
      <c r="F1177" s="533" t="s">
        <v>6263</v>
      </c>
      <c r="G1177" s="529"/>
      <c r="H1177" s="529"/>
      <c r="I1177" s="529"/>
      <c r="J1177" s="529"/>
      <c r="K1177" s="529"/>
      <c r="L1177" s="529"/>
      <c r="M1177" s="529"/>
      <c r="N1177" s="529"/>
      <c r="O1177" s="529"/>
      <c r="P1177" s="529"/>
      <c r="Q1177" s="529"/>
      <c r="R1177" s="529"/>
      <c r="S1177" s="529"/>
      <c r="T1177" s="529"/>
      <c r="U1177" s="529"/>
      <c r="V1177" s="529"/>
      <c r="W1177" s="529"/>
      <c r="X1177" s="529"/>
      <c r="Y1177" s="529"/>
      <c r="Z1177" s="529"/>
      <c r="AA1177" s="529"/>
      <c r="AB1177" s="529"/>
      <c r="AC1177" s="529"/>
      <c r="AD1177" s="529"/>
      <c r="AE1177" s="529"/>
      <c r="AF1177" s="529"/>
      <c r="AG1177" s="529"/>
      <c r="AH1177" s="529"/>
      <c r="AI1177" s="529"/>
      <c r="AJ1177" s="529"/>
      <c r="AK1177" s="529"/>
      <c r="AL1177" s="529"/>
      <c r="AM1177" s="533" t="s">
        <v>6264</v>
      </c>
      <c r="AN1177" s="533">
        <v>26103.0</v>
      </c>
      <c r="AO1177" s="529"/>
      <c r="AP1177" s="529"/>
      <c r="AQ1177" s="529"/>
      <c r="AR1177" s="529"/>
    </row>
    <row r="1178" ht="12.75" customHeight="1">
      <c r="A1178" s="529"/>
      <c r="B1178" s="529"/>
      <c r="C1178" s="529"/>
      <c r="D1178" s="529"/>
      <c r="E1178" s="533" t="s">
        <v>983</v>
      </c>
      <c r="F1178" s="533" t="s">
        <v>6265</v>
      </c>
      <c r="G1178" s="529"/>
      <c r="H1178" s="529"/>
      <c r="I1178" s="529"/>
      <c r="J1178" s="529"/>
      <c r="K1178" s="529"/>
      <c r="L1178" s="529"/>
      <c r="M1178" s="529"/>
      <c r="N1178" s="529"/>
      <c r="O1178" s="529"/>
      <c r="P1178" s="529"/>
      <c r="Q1178" s="529"/>
      <c r="R1178" s="529"/>
      <c r="S1178" s="529"/>
      <c r="T1178" s="529"/>
      <c r="U1178" s="529"/>
      <c r="V1178" s="529"/>
      <c r="W1178" s="529"/>
      <c r="X1178" s="529"/>
      <c r="Y1178" s="529"/>
      <c r="Z1178" s="529"/>
      <c r="AA1178" s="529"/>
      <c r="AB1178" s="529"/>
      <c r="AC1178" s="529"/>
      <c r="AD1178" s="529"/>
      <c r="AE1178" s="529"/>
      <c r="AF1178" s="529"/>
      <c r="AG1178" s="529"/>
      <c r="AH1178" s="529"/>
      <c r="AI1178" s="529"/>
      <c r="AJ1178" s="529"/>
      <c r="AK1178" s="529"/>
      <c r="AL1178" s="529"/>
      <c r="AM1178" s="533" t="s">
        <v>6266</v>
      </c>
      <c r="AN1178" s="533">
        <v>26104.0</v>
      </c>
      <c r="AO1178" s="529"/>
      <c r="AP1178" s="529"/>
      <c r="AQ1178" s="529"/>
      <c r="AR1178" s="529"/>
    </row>
    <row r="1179" ht="12.75" customHeight="1">
      <c r="A1179" s="529"/>
      <c r="B1179" s="529"/>
      <c r="C1179" s="529"/>
      <c r="D1179" s="529"/>
      <c r="E1179" s="533" t="s">
        <v>1063</v>
      </c>
      <c r="F1179" s="533" t="s">
        <v>6267</v>
      </c>
      <c r="G1179" s="529"/>
      <c r="H1179" s="529"/>
      <c r="I1179" s="529"/>
      <c r="J1179" s="529"/>
      <c r="K1179" s="529"/>
      <c r="L1179" s="529"/>
      <c r="M1179" s="529"/>
      <c r="N1179" s="529"/>
      <c r="O1179" s="529"/>
      <c r="P1179" s="529"/>
      <c r="Q1179" s="529"/>
      <c r="R1179" s="529"/>
      <c r="S1179" s="529"/>
      <c r="T1179" s="529"/>
      <c r="U1179" s="529"/>
      <c r="V1179" s="529"/>
      <c r="W1179" s="529"/>
      <c r="X1179" s="529"/>
      <c r="Y1179" s="529"/>
      <c r="Z1179" s="529"/>
      <c r="AA1179" s="529"/>
      <c r="AB1179" s="529"/>
      <c r="AC1179" s="529"/>
      <c r="AD1179" s="529"/>
      <c r="AE1179" s="529"/>
      <c r="AF1179" s="529"/>
      <c r="AG1179" s="529"/>
      <c r="AH1179" s="529"/>
      <c r="AI1179" s="529"/>
      <c r="AJ1179" s="529"/>
      <c r="AK1179" s="529"/>
      <c r="AL1179" s="529"/>
      <c r="AM1179" s="533" t="s">
        <v>6268</v>
      </c>
      <c r="AN1179" s="533">
        <v>26105.0</v>
      </c>
      <c r="AO1179" s="529"/>
      <c r="AP1179" s="529"/>
      <c r="AQ1179" s="529"/>
      <c r="AR1179" s="529"/>
    </row>
    <row r="1180" ht="12.75" customHeight="1">
      <c r="A1180" s="529"/>
      <c r="B1180" s="529"/>
      <c r="C1180" s="529"/>
      <c r="D1180" s="529"/>
      <c r="E1180" s="533" t="s">
        <v>1143</v>
      </c>
      <c r="F1180" s="533" t="s">
        <v>6269</v>
      </c>
      <c r="G1180" s="529"/>
      <c r="H1180" s="529"/>
      <c r="I1180" s="529"/>
      <c r="J1180" s="529"/>
      <c r="K1180" s="529"/>
      <c r="L1180" s="529"/>
      <c r="M1180" s="529"/>
      <c r="N1180" s="529"/>
      <c r="O1180" s="529"/>
      <c r="P1180" s="529"/>
      <c r="Q1180" s="529"/>
      <c r="R1180" s="529"/>
      <c r="S1180" s="529"/>
      <c r="T1180" s="529"/>
      <c r="U1180" s="529"/>
      <c r="V1180" s="529"/>
      <c r="W1180" s="529"/>
      <c r="X1180" s="529"/>
      <c r="Y1180" s="529"/>
      <c r="Z1180" s="529"/>
      <c r="AA1180" s="529"/>
      <c r="AB1180" s="529"/>
      <c r="AC1180" s="529"/>
      <c r="AD1180" s="529"/>
      <c r="AE1180" s="529"/>
      <c r="AF1180" s="529"/>
      <c r="AG1180" s="529"/>
      <c r="AH1180" s="529"/>
      <c r="AI1180" s="529"/>
      <c r="AJ1180" s="529"/>
      <c r="AK1180" s="529"/>
      <c r="AL1180" s="529"/>
      <c r="AM1180" s="533" t="s">
        <v>6270</v>
      </c>
      <c r="AN1180" s="533">
        <v>26106.0</v>
      </c>
      <c r="AO1180" s="529"/>
      <c r="AP1180" s="529"/>
      <c r="AQ1180" s="529"/>
      <c r="AR1180" s="529"/>
    </row>
    <row r="1181" ht="12.75" customHeight="1">
      <c r="A1181" s="529"/>
      <c r="B1181" s="529"/>
      <c r="C1181" s="529"/>
      <c r="D1181" s="529"/>
      <c r="E1181" s="533" t="s">
        <v>1221</v>
      </c>
      <c r="F1181" s="533" t="s">
        <v>6271</v>
      </c>
      <c r="G1181" s="529"/>
      <c r="H1181" s="529"/>
      <c r="I1181" s="529"/>
      <c r="J1181" s="529"/>
      <c r="K1181" s="529"/>
      <c r="L1181" s="529"/>
      <c r="M1181" s="529"/>
      <c r="N1181" s="529"/>
      <c r="O1181" s="529"/>
      <c r="P1181" s="529"/>
      <c r="Q1181" s="529"/>
      <c r="R1181" s="529"/>
      <c r="S1181" s="529"/>
      <c r="T1181" s="529"/>
      <c r="U1181" s="529"/>
      <c r="V1181" s="529"/>
      <c r="W1181" s="529"/>
      <c r="X1181" s="529"/>
      <c r="Y1181" s="529"/>
      <c r="Z1181" s="529"/>
      <c r="AA1181" s="529"/>
      <c r="AB1181" s="529"/>
      <c r="AC1181" s="529"/>
      <c r="AD1181" s="529"/>
      <c r="AE1181" s="529"/>
      <c r="AF1181" s="529"/>
      <c r="AG1181" s="529"/>
      <c r="AH1181" s="529"/>
      <c r="AI1181" s="529"/>
      <c r="AJ1181" s="529"/>
      <c r="AK1181" s="529"/>
      <c r="AL1181" s="529"/>
      <c r="AM1181" s="533" t="s">
        <v>6272</v>
      </c>
      <c r="AN1181" s="533">
        <v>26107.0</v>
      </c>
      <c r="AO1181" s="529"/>
      <c r="AP1181" s="529"/>
      <c r="AQ1181" s="529"/>
      <c r="AR1181" s="529"/>
    </row>
    <row r="1182" ht="12.75" customHeight="1">
      <c r="A1182" s="529"/>
      <c r="B1182" s="529"/>
      <c r="C1182" s="529"/>
      <c r="D1182" s="529"/>
      <c r="E1182" s="533" t="s">
        <v>1296</v>
      </c>
      <c r="F1182" s="533" t="s">
        <v>6273</v>
      </c>
      <c r="G1182" s="529"/>
      <c r="H1182" s="529"/>
      <c r="I1182" s="529"/>
      <c r="J1182" s="529"/>
      <c r="K1182" s="529"/>
      <c r="L1182" s="529"/>
      <c r="M1182" s="529"/>
      <c r="N1182" s="529"/>
      <c r="O1182" s="529"/>
      <c r="P1182" s="529"/>
      <c r="Q1182" s="529"/>
      <c r="R1182" s="529"/>
      <c r="S1182" s="529"/>
      <c r="T1182" s="529"/>
      <c r="U1182" s="529"/>
      <c r="V1182" s="529"/>
      <c r="W1182" s="529"/>
      <c r="X1182" s="529"/>
      <c r="Y1182" s="529"/>
      <c r="Z1182" s="529"/>
      <c r="AA1182" s="529"/>
      <c r="AB1182" s="529"/>
      <c r="AC1182" s="529"/>
      <c r="AD1182" s="529"/>
      <c r="AE1182" s="529"/>
      <c r="AF1182" s="529"/>
      <c r="AG1182" s="529"/>
      <c r="AH1182" s="529"/>
      <c r="AI1182" s="529"/>
      <c r="AJ1182" s="529"/>
      <c r="AK1182" s="529"/>
      <c r="AL1182" s="529"/>
      <c r="AM1182" s="533" t="s">
        <v>6274</v>
      </c>
      <c r="AN1182" s="533">
        <v>26108.0</v>
      </c>
      <c r="AO1182" s="529"/>
      <c r="AP1182" s="529"/>
      <c r="AQ1182" s="529"/>
      <c r="AR1182" s="529"/>
    </row>
    <row r="1183" ht="12.75" customHeight="1">
      <c r="A1183" s="529"/>
      <c r="B1183" s="529"/>
      <c r="C1183" s="529"/>
      <c r="D1183" s="529"/>
      <c r="E1183" s="533" t="s">
        <v>1368</v>
      </c>
      <c r="F1183" s="533" t="s">
        <v>6275</v>
      </c>
      <c r="G1183" s="529"/>
      <c r="H1183" s="529"/>
      <c r="I1183" s="529"/>
      <c r="J1183" s="529"/>
      <c r="K1183" s="529"/>
      <c r="L1183" s="529"/>
      <c r="M1183" s="529"/>
      <c r="N1183" s="529"/>
      <c r="O1183" s="529"/>
      <c r="P1183" s="529"/>
      <c r="Q1183" s="529"/>
      <c r="R1183" s="529"/>
      <c r="S1183" s="529"/>
      <c r="T1183" s="529"/>
      <c r="U1183" s="529"/>
      <c r="V1183" s="529"/>
      <c r="W1183" s="529"/>
      <c r="X1183" s="529"/>
      <c r="Y1183" s="529"/>
      <c r="Z1183" s="529"/>
      <c r="AA1183" s="529"/>
      <c r="AB1183" s="529"/>
      <c r="AC1183" s="529"/>
      <c r="AD1183" s="529"/>
      <c r="AE1183" s="529"/>
      <c r="AF1183" s="529"/>
      <c r="AG1183" s="529"/>
      <c r="AH1183" s="529"/>
      <c r="AI1183" s="529"/>
      <c r="AJ1183" s="529"/>
      <c r="AK1183" s="529"/>
      <c r="AL1183" s="529"/>
      <c r="AM1183" s="533" t="s">
        <v>6276</v>
      </c>
      <c r="AN1183" s="533">
        <v>26109.0</v>
      </c>
      <c r="AO1183" s="529"/>
      <c r="AP1183" s="529"/>
      <c r="AQ1183" s="529"/>
      <c r="AR1183" s="529"/>
    </row>
    <row r="1184" ht="12.75" customHeight="1">
      <c r="A1184" s="529"/>
      <c r="B1184" s="529"/>
      <c r="C1184" s="529"/>
      <c r="D1184" s="529"/>
      <c r="E1184" s="533" t="s">
        <v>1440</v>
      </c>
      <c r="F1184" s="533" t="s">
        <v>6277</v>
      </c>
      <c r="G1184" s="529"/>
      <c r="H1184" s="529"/>
      <c r="I1184" s="529"/>
      <c r="J1184" s="529"/>
      <c r="K1184" s="529"/>
      <c r="L1184" s="529"/>
      <c r="M1184" s="529"/>
      <c r="N1184" s="529"/>
      <c r="O1184" s="529"/>
      <c r="P1184" s="529"/>
      <c r="Q1184" s="529"/>
      <c r="R1184" s="529"/>
      <c r="S1184" s="529"/>
      <c r="T1184" s="529"/>
      <c r="U1184" s="529"/>
      <c r="V1184" s="529"/>
      <c r="W1184" s="529"/>
      <c r="X1184" s="529"/>
      <c r="Y1184" s="529"/>
      <c r="Z1184" s="529"/>
      <c r="AA1184" s="529"/>
      <c r="AB1184" s="529"/>
      <c r="AC1184" s="529"/>
      <c r="AD1184" s="529"/>
      <c r="AE1184" s="529"/>
      <c r="AF1184" s="529"/>
      <c r="AG1184" s="529"/>
      <c r="AH1184" s="529"/>
      <c r="AI1184" s="529"/>
      <c r="AJ1184" s="529"/>
      <c r="AK1184" s="529"/>
      <c r="AL1184" s="529"/>
      <c r="AM1184" s="533" t="s">
        <v>6278</v>
      </c>
      <c r="AN1184" s="533">
        <v>26110.0</v>
      </c>
      <c r="AO1184" s="529"/>
      <c r="AP1184" s="529"/>
      <c r="AQ1184" s="529"/>
      <c r="AR1184" s="529"/>
    </row>
    <row r="1185" ht="12.75" customHeight="1">
      <c r="A1185" s="529"/>
      <c r="B1185" s="529"/>
      <c r="C1185" s="529"/>
      <c r="D1185" s="529"/>
      <c r="E1185" s="533" t="s">
        <v>1509</v>
      </c>
      <c r="F1185" s="533" t="s">
        <v>6279</v>
      </c>
      <c r="G1185" s="529"/>
      <c r="H1185" s="529"/>
      <c r="I1185" s="529"/>
      <c r="J1185" s="529"/>
      <c r="K1185" s="529"/>
      <c r="L1185" s="529"/>
      <c r="M1185" s="529"/>
      <c r="N1185" s="529"/>
      <c r="O1185" s="529"/>
      <c r="P1185" s="529"/>
      <c r="Q1185" s="529"/>
      <c r="R1185" s="529"/>
      <c r="S1185" s="529"/>
      <c r="T1185" s="529"/>
      <c r="U1185" s="529"/>
      <c r="V1185" s="529"/>
      <c r="W1185" s="529"/>
      <c r="X1185" s="529"/>
      <c r="Y1185" s="529"/>
      <c r="Z1185" s="529"/>
      <c r="AA1185" s="529"/>
      <c r="AB1185" s="529"/>
      <c r="AC1185" s="529"/>
      <c r="AD1185" s="529"/>
      <c r="AE1185" s="529"/>
      <c r="AF1185" s="529"/>
      <c r="AG1185" s="529"/>
      <c r="AH1185" s="529"/>
      <c r="AI1185" s="529"/>
      <c r="AJ1185" s="529"/>
      <c r="AK1185" s="529"/>
      <c r="AL1185" s="529"/>
      <c r="AM1185" s="533" t="s">
        <v>6280</v>
      </c>
      <c r="AN1185" s="533">
        <v>26111.0</v>
      </c>
      <c r="AO1185" s="529"/>
      <c r="AP1185" s="529"/>
      <c r="AQ1185" s="529"/>
      <c r="AR1185" s="529"/>
    </row>
    <row r="1186" ht="12.75" customHeight="1">
      <c r="A1186" s="529"/>
      <c r="B1186" s="529"/>
      <c r="C1186" s="529"/>
      <c r="D1186" s="529"/>
      <c r="E1186" s="533" t="s">
        <v>1575</v>
      </c>
      <c r="F1186" s="533" t="s">
        <v>6281</v>
      </c>
      <c r="G1186" s="529"/>
      <c r="H1186" s="529"/>
      <c r="I1186" s="529"/>
      <c r="J1186" s="529"/>
      <c r="K1186" s="529"/>
      <c r="L1186" s="529"/>
      <c r="M1186" s="529"/>
      <c r="N1186" s="529"/>
      <c r="O1186" s="529"/>
      <c r="P1186" s="529"/>
      <c r="Q1186" s="529"/>
      <c r="R1186" s="529"/>
      <c r="S1186" s="529"/>
      <c r="T1186" s="529"/>
      <c r="U1186" s="529"/>
      <c r="V1186" s="529"/>
      <c r="W1186" s="529"/>
      <c r="X1186" s="529"/>
      <c r="Y1186" s="529"/>
      <c r="Z1186" s="529"/>
      <c r="AA1186" s="529"/>
      <c r="AB1186" s="529"/>
      <c r="AC1186" s="529"/>
      <c r="AD1186" s="529"/>
      <c r="AE1186" s="529"/>
      <c r="AF1186" s="529"/>
      <c r="AG1186" s="529"/>
      <c r="AH1186" s="529"/>
      <c r="AI1186" s="529"/>
      <c r="AJ1186" s="529"/>
      <c r="AK1186" s="529"/>
      <c r="AL1186" s="529"/>
      <c r="AM1186" s="533" t="s">
        <v>6282</v>
      </c>
      <c r="AN1186" s="533">
        <v>26201.0</v>
      </c>
      <c r="AO1186" s="529"/>
      <c r="AP1186" s="529"/>
      <c r="AQ1186" s="529"/>
      <c r="AR1186" s="529"/>
    </row>
    <row r="1187" ht="12.75" customHeight="1">
      <c r="A1187" s="529"/>
      <c r="B1187" s="529"/>
      <c r="C1187" s="529"/>
      <c r="D1187" s="529"/>
      <c r="E1187" s="533" t="s">
        <v>1638</v>
      </c>
      <c r="F1187" s="533" t="s">
        <v>6283</v>
      </c>
      <c r="G1187" s="529"/>
      <c r="H1187" s="529"/>
      <c r="I1187" s="529"/>
      <c r="J1187" s="529"/>
      <c r="K1187" s="529"/>
      <c r="L1187" s="529"/>
      <c r="M1187" s="529"/>
      <c r="N1187" s="529"/>
      <c r="O1187" s="529"/>
      <c r="P1187" s="529"/>
      <c r="Q1187" s="529"/>
      <c r="R1187" s="529"/>
      <c r="S1187" s="529"/>
      <c r="T1187" s="529"/>
      <c r="U1187" s="529"/>
      <c r="V1187" s="529"/>
      <c r="W1187" s="529"/>
      <c r="X1187" s="529"/>
      <c r="Y1187" s="529"/>
      <c r="Z1187" s="529"/>
      <c r="AA1187" s="529"/>
      <c r="AB1187" s="529"/>
      <c r="AC1187" s="529"/>
      <c r="AD1187" s="529"/>
      <c r="AE1187" s="529"/>
      <c r="AF1187" s="529"/>
      <c r="AG1187" s="529"/>
      <c r="AH1187" s="529"/>
      <c r="AI1187" s="529"/>
      <c r="AJ1187" s="529"/>
      <c r="AK1187" s="529"/>
      <c r="AL1187" s="529"/>
      <c r="AM1187" s="533" t="s">
        <v>6284</v>
      </c>
      <c r="AN1187" s="533">
        <v>26202.0</v>
      </c>
      <c r="AO1187" s="529"/>
      <c r="AP1187" s="529"/>
      <c r="AQ1187" s="529"/>
      <c r="AR1187" s="529"/>
    </row>
    <row r="1188" ht="12.75" customHeight="1">
      <c r="A1188" s="529"/>
      <c r="B1188" s="529"/>
      <c r="C1188" s="529"/>
      <c r="D1188" s="529"/>
      <c r="E1188" s="533" t="s">
        <v>1701</v>
      </c>
      <c r="F1188" s="533" t="s">
        <v>6285</v>
      </c>
      <c r="G1188" s="529"/>
      <c r="H1188" s="529"/>
      <c r="I1188" s="529"/>
      <c r="J1188" s="529"/>
      <c r="K1188" s="529"/>
      <c r="L1188" s="529"/>
      <c r="M1188" s="529"/>
      <c r="N1188" s="529"/>
      <c r="O1188" s="529"/>
      <c r="P1188" s="529"/>
      <c r="Q1188" s="529"/>
      <c r="R1188" s="529"/>
      <c r="S1188" s="529"/>
      <c r="T1188" s="529"/>
      <c r="U1188" s="529"/>
      <c r="V1188" s="529"/>
      <c r="W1188" s="529"/>
      <c r="X1188" s="529"/>
      <c r="Y1188" s="529"/>
      <c r="Z1188" s="529"/>
      <c r="AA1188" s="529"/>
      <c r="AB1188" s="529"/>
      <c r="AC1188" s="529"/>
      <c r="AD1188" s="529"/>
      <c r="AE1188" s="529"/>
      <c r="AF1188" s="529"/>
      <c r="AG1188" s="529"/>
      <c r="AH1188" s="529"/>
      <c r="AI1188" s="529"/>
      <c r="AJ1188" s="529"/>
      <c r="AK1188" s="529"/>
      <c r="AL1188" s="529"/>
      <c r="AM1188" s="533" t="s">
        <v>6286</v>
      </c>
      <c r="AN1188" s="533">
        <v>26203.0</v>
      </c>
      <c r="AO1188" s="529"/>
      <c r="AP1188" s="529"/>
      <c r="AQ1188" s="529"/>
      <c r="AR1188" s="529"/>
    </row>
    <row r="1189" ht="12.75" customHeight="1">
      <c r="A1189" s="529"/>
      <c r="B1189" s="529"/>
      <c r="C1189" s="529"/>
      <c r="D1189" s="529"/>
      <c r="E1189" s="533" t="s">
        <v>1762</v>
      </c>
      <c r="F1189" s="533" t="s">
        <v>6287</v>
      </c>
      <c r="G1189" s="529"/>
      <c r="H1189" s="529"/>
      <c r="I1189" s="529"/>
      <c r="J1189" s="529"/>
      <c r="K1189" s="529"/>
      <c r="L1189" s="529"/>
      <c r="M1189" s="529"/>
      <c r="N1189" s="529"/>
      <c r="O1189" s="529"/>
      <c r="P1189" s="529"/>
      <c r="Q1189" s="529"/>
      <c r="R1189" s="529"/>
      <c r="S1189" s="529"/>
      <c r="T1189" s="529"/>
      <c r="U1189" s="529"/>
      <c r="V1189" s="529"/>
      <c r="W1189" s="529"/>
      <c r="X1189" s="529"/>
      <c r="Y1189" s="529"/>
      <c r="Z1189" s="529"/>
      <c r="AA1189" s="529"/>
      <c r="AB1189" s="529"/>
      <c r="AC1189" s="529"/>
      <c r="AD1189" s="529"/>
      <c r="AE1189" s="529"/>
      <c r="AF1189" s="529"/>
      <c r="AG1189" s="529"/>
      <c r="AH1189" s="529"/>
      <c r="AI1189" s="529"/>
      <c r="AJ1189" s="529"/>
      <c r="AK1189" s="529"/>
      <c r="AL1189" s="529"/>
      <c r="AM1189" s="533" t="s">
        <v>6288</v>
      </c>
      <c r="AN1189" s="533">
        <v>26204.0</v>
      </c>
      <c r="AO1189" s="529"/>
      <c r="AP1189" s="529"/>
      <c r="AQ1189" s="529"/>
      <c r="AR1189" s="529"/>
    </row>
    <row r="1190" ht="12.75" customHeight="1">
      <c r="A1190" s="529"/>
      <c r="B1190" s="529"/>
      <c r="C1190" s="529"/>
      <c r="D1190" s="529"/>
      <c r="E1190" s="533" t="s">
        <v>1824</v>
      </c>
      <c r="F1190" s="533" t="s">
        <v>6289</v>
      </c>
      <c r="G1190" s="529"/>
      <c r="H1190" s="529"/>
      <c r="I1190" s="529"/>
      <c r="J1190" s="529"/>
      <c r="K1190" s="529"/>
      <c r="L1190" s="529"/>
      <c r="M1190" s="529"/>
      <c r="N1190" s="529"/>
      <c r="O1190" s="529"/>
      <c r="P1190" s="529"/>
      <c r="Q1190" s="529"/>
      <c r="R1190" s="529"/>
      <c r="S1190" s="529"/>
      <c r="T1190" s="529"/>
      <c r="U1190" s="529"/>
      <c r="V1190" s="529"/>
      <c r="W1190" s="529"/>
      <c r="X1190" s="529"/>
      <c r="Y1190" s="529"/>
      <c r="Z1190" s="529"/>
      <c r="AA1190" s="529"/>
      <c r="AB1190" s="529"/>
      <c r="AC1190" s="529"/>
      <c r="AD1190" s="529"/>
      <c r="AE1190" s="529"/>
      <c r="AF1190" s="529"/>
      <c r="AG1190" s="529"/>
      <c r="AH1190" s="529"/>
      <c r="AI1190" s="529"/>
      <c r="AJ1190" s="529"/>
      <c r="AK1190" s="529"/>
      <c r="AL1190" s="529"/>
      <c r="AM1190" s="533" t="s">
        <v>6290</v>
      </c>
      <c r="AN1190" s="533">
        <v>26205.0</v>
      </c>
      <c r="AO1190" s="529"/>
      <c r="AP1190" s="529"/>
      <c r="AQ1190" s="529"/>
      <c r="AR1190" s="529"/>
    </row>
    <row r="1191" ht="12.75" customHeight="1">
      <c r="A1191" s="529"/>
      <c r="B1191" s="529"/>
      <c r="C1191" s="529"/>
      <c r="D1191" s="529"/>
      <c r="E1191" s="533" t="s">
        <v>1886</v>
      </c>
      <c r="F1191" s="533" t="s">
        <v>6291</v>
      </c>
      <c r="G1191" s="529"/>
      <c r="H1191" s="529"/>
      <c r="I1191" s="529"/>
      <c r="J1191" s="529"/>
      <c r="K1191" s="529"/>
      <c r="L1191" s="529"/>
      <c r="M1191" s="529"/>
      <c r="N1191" s="529"/>
      <c r="O1191" s="529"/>
      <c r="P1191" s="529"/>
      <c r="Q1191" s="529"/>
      <c r="R1191" s="529"/>
      <c r="S1191" s="529"/>
      <c r="T1191" s="529"/>
      <c r="U1191" s="529"/>
      <c r="V1191" s="529"/>
      <c r="W1191" s="529"/>
      <c r="X1191" s="529"/>
      <c r="Y1191" s="529"/>
      <c r="Z1191" s="529"/>
      <c r="AA1191" s="529"/>
      <c r="AB1191" s="529"/>
      <c r="AC1191" s="529"/>
      <c r="AD1191" s="529"/>
      <c r="AE1191" s="529"/>
      <c r="AF1191" s="529"/>
      <c r="AG1191" s="529"/>
      <c r="AH1191" s="529"/>
      <c r="AI1191" s="529"/>
      <c r="AJ1191" s="529"/>
      <c r="AK1191" s="529"/>
      <c r="AL1191" s="529"/>
      <c r="AM1191" s="533" t="s">
        <v>6292</v>
      </c>
      <c r="AN1191" s="533">
        <v>26206.0</v>
      </c>
      <c r="AO1191" s="529"/>
      <c r="AP1191" s="529"/>
      <c r="AQ1191" s="529"/>
      <c r="AR1191" s="529"/>
    </row>
    <row r="1192" ht="12.75" customHeight="1">
      <c r="A1192" s="529"/>
      <c r="B1192" s="529"/>
      <c r="C1192" s="529"/>
      <c r="D1192" s="529"/>
      <c r="E1192" s="533" t="s">
        <v>1947</v>
      </c>
      <c r="F1192" s="533" t="s">
        <v>6293</v>
      </c>
      <c r="G1192" s="529"/>
      <c r="H1192" s="529"/>
      <c r="I1192" s="529"/>
      <c r="J1192" s="529"/>
      <c r="K1192" s="529"/>
      <c r="L1192" s="529"/>
      <c r="M1192" s="529"/>
      <c r="N1192" s="529"/>
      <c r="O1192" s="529"/>
      <c r="P1192" s="529"/>
      <c r="Q1192" s="529"/>
      <c r="R1192" s="529"/>
      <c r="S1192" s="529"/>
      <c r="T1192" s="529"/>
      <c r="U1192" s="529"/>
      <c r="V1192" s="529"/>
      <c r="W1192" s="529"/>
      <c r="X1192" s="529"/>
      <c r="Y1192" s="529"/>
      <c r="Z1192" s="529"/>
      <c r="AA1192" s="529"/>
      <c r="AB1192" s="529"/>
      <c r="AC1192" s="529"/>
      <c r="AD1192" s="529"/>
      <c r="AE1192" s="529"/>
      <c r="AF1192" s="529"/>
      <c r="AG1192" s="529"/>
      <c r="AH1192" s="529"/>
      <c r="AI1192" s="529"/>
      <c r="AJ1192" s="529"/>
      <c r="AK1192" s="529"/>
      <c r="AL1192" s="529"/>
      <c r="AM1192" s="533" t="s">
        <v>6294</v>
      </c>
      <c r="AN1192" s="533">
        <v>26207.0</v>
      </c>
      <c r="AO1192" s="529"/>
      <c r="AP1192" s="529"/>
      <c r="AQ1192" s="529"/>
      <c r="AR1192" s="529"/>
    </row>
    <row r="1193" ht="12.75" customHeight="1">
      <c r="A1193" s="529"/>
      <c r="B1193" s="529"/>
      <c r="C1193" s="529"/>
      <c r="D1193" s="529"/>
      <c r="E1193" s="533" t="s">
        <v>2008</v>
      </c>
      <c r="F1193" s="533" t="s">
        <v>6295</v>
      </c>
      <c r="G1193" s="529"/>
      <c r="H1193" s="529"/>
      <c r="I1193" s="529"/>
      <c r="J1193" s="529"/>
      <c r="K1193" s="529"/>
      <c r="L1193" s="529"/>
      <c r="M1193" s="529"/>
      <c r="N1193" s="529"/>
      <c r="O1193" s="529"/>
      <c r="P1193" s="529"/>
      <c r="Q1193" s="529"/>
      <c r="R1193" s="529"/>
      <c r="S1193" s="529"/>
      <c r="T1193" s="529"/>
      <c r="U1193" s="529"/>
      <c r="V1193" s="529"/>
      <c r="W1193" s="529"/>
      <c r="X1193" s="529"/>
      <c r="Y1193" s="529"/>
      <c r="Z1193" s="529"/>
      <c r="AA1193" s="529"/>
      <c r="AB1193" s="529"/>
      <c r="AC1193" s="529"/>
      <c r="AD1193" s="529"/>
      <c r="AE1193" s="529"/>
      <c r="AF1193" s="529"/>
      <c r="AG1193" s="529"/>
      <c r="AH1193" s="529"/>
      <c r="AI1193" s="529"/>
      <c r="AJ1193" s="529"/>
      <c r="AK1193" s="529"/>
      <c r="AL1193" s="529"/>
      <c r="AM1193" s="533" t="s">
        <v>6296</v>
      </c>
      <c r="AN1193" s="533">
        <v>26208.0</v>
      </c>
      <c r="AO1193" s="529"/>
      <c r="AP1193" s="529"/>
      <c r="AQ1193" s="529"/>
      <c r="AR1193" s="529"/>
    </row>
    <row r="1194" ht="12.75" customHeight="1">
      <c r="A1194" s="529"/>
      <c r="B1194" s="529"/>
      <c r="C1194" s="529"/>
      <c r="D1194" s="529"/>
      <c r="E1194" s="533" t="s">
        <v>2068</v>
      </c>
      <c r="F1194" s="533" t="s">
        <v>6297</v>
      </c>
      <c r="G1194" s="529"/>
      <c r="H1194" s="529"/>
      <c r="I1194" s="529"/>
      <c r="J1194" s="529"/>
      <c r="K1194" s="529"/>
      <c r="L1194" s="529"/>
      <c r="M1194" s="529"/>
      <c r="N1194" s="529"/>
      <c r="O1194" s="529"/>
      <c r="P1194" s="529"/>
      <c r="Q1194" s="529"/>
      <c r="R1194" s="529"/>
      <c r="S1194" s="529"/>
      <c r="T1194" s="529"/>
      <c r="U1194" s="529"/>
      <c r="V1194" s="529"/>
      <c r="W1194" s="529"/>
      <c r="X1194" s="529"/>
      <c r="Y1194" s="529"/>
      <c r="Z1194" s="529"/>
      <c r="AA1194" s="529"/>
      <c r="AB1194" s="529"/>
      <c r="AC1194" s="529"/>
      <c r="AD1194" s="529"/>
      <c r="AE1194" s="529"/>
      <c r="AF1194" s="529"/>
      <c r="AG1194" s="529"/>
      <c r="AH1194" s="529"/>
      <c r="AI1194" s="529"/>
      <c r="AJ1194" s="529"/>
      <c r="AK1194" s="529"/>
      <c r="AL1194" s="529"/>
      <c r="AM1194" s="533" t="s">
        <v>6298</v>
      </c>
      <c r="AN1194" s="533">
        <v>26209.0</v>
      </c>
      <c r="AO1194" s="529"/>
      <c r="AP1194" s="529"/>
      <c r="AQ1194" s="529"/>
      <c r="AR1194" s="529"/>
    </row>
    <row r="1195" ht="12.75" customHeight="1">
      <c r="A1195" s="529"/>
      <c r="B1195" s="529"/>
      <c r="C1195" s="529"/>
      <c r="D1195" s="529"/>
      <c r="E1195" s="533" t="s">
        <v>955</v>
      </c>
      <c r="F1195" s="533" t="s">
        <v>6299</v>
      </c>
      <c r="G1195" s="529"/>
      <c r="H1195" s="529"/>
      <c r="I1195" s="529"/>
      <c r="J1195" s="529"/>
      <c r="K1195" s="529"/>
      <c r="L1195" s="529"/>
      <c r="M1195" s="529"/>
      <c r="N1195" s="529"/>
      <c r="O1195" s="529"/>
      <c r="P1195" s="529"/>
      <c r="Q1195" s="529"/>
      <c r="R1195" s="529"/>
      <c r="S1195" s="529"/>
      <c r="T1195" s="529"/>
      <c r="U1195" s="529"/>
      <c r="V1195" s="529"/>
      <c r="W1195" s="529"/>
      <c r="X1195" s="529"/>
      <c r="Y1195" s="529"/>
      <c r="Z1195" s="529"/>
      <c r="AA1195" s="529"/>
      <c r="AB1195" s="529"/>
      <c r="AC1195" s="529"/>
      <c r="AD1195" s="529"/>
      <c r="AE1195" s="529"/>
      <c r="AF1195" s="529"/>
      <c r="AG1195" s="529"/>
      <c r="AH1195" s="529"/>
      <c r="AI1195" s="529"/>
      <c r="AJ1195" s="529"/>
      <c r="AK1195" s="529"/>
      <c r="AL1195" s="529"/>
      <c r="AM1195" s="533" t="s">
        <v>6300</v>
      </c>
      <c r="AN1195" s="533">
        <v>26210.0</v>
      </c>
      <c r="AO1195" s="529"/>
      <c r="AP1195" s="529"/>
      <c r="AQ1195" s="529"/>
      <c r="AR1195" s="529"/>
    </row>
    <row r="1196" ht="12.75" customHeight="1">
      <c r="A1196" s="529"/>
      <c r="B1196" s="529"/>
      <c r="C1196" s="529"/>
      <c r="D1196" s="529"/>
      <c r="E1196" s="533" t="s">
        <v>1035</v>
      </c>
      <c r="F1196" s="533" t="s">
        <v>6301</v>
      </c>
      <c r="G1196" s="529"/>
      <c r="H1196" s="529"/>
      <c r="I1196" s="529"/>
      <c r="J1196" s="529"/>
      <c r="K1196" s="529"/>
      <c r="L1196" s="529"/>
      <c r="M1196" s="529"/>
      <c r="N1196" s="529"/>
      <c r="O1196" s="529"/>
      <c r="P1196" s="529"/>
      <c r="Q1196" s="529"/>
      <c r="R1196" s="529"/>
      <c r="S1196" s="529"/>
      <c r="T1196" s="529"/>
      <c r="U1196" s="529"/>
      <c r="V1196" s="529"/>
      <c r="W1196" s="529"/>
      <c r="X1196" s="529"/>
      <c r="Y1196" s="529"/>
      <c r="Z1196" s="529"/>
      <c r="AA1196" s="529"/>
      <c r="AB1196" s="529"/>
      <c r="AC1196" s="529"/>
      <c r="AD1196" s="529"/>
      <c r="AE1196" s="529"/>
      <c r="AF1196" s="529"/>
      <c r="AG1196" s="529"/>
      <c r="AH1196" s="529"/>
      <c r="AI1196" s="529"/>
      <c r="AJ1196" s="529"/>
      <c r="AK1196" s="529"/>
      <c r="AL1196" s="529"/>
      <c r="AM1196" s="533" t="s">
        <v>6302</v>
      </c>
      <c r="AN1196" s="533">
        <v>26211.0</v>
      </c>
      <c r="AO1196" s="529"/>
      <c r="AP1196" s="529"/>
      <c r="AQ1196" s="529"/>
      <c r="AR1196" s="529"/>
    </row>
    <row r="1197" ht="12.75" customHeight="1">
      <c r="A1197" s="529"/>
      <c r="B1197" s="529"/>
      <c r="C1197" s="529"/>
      <c r="D1197" s="529"/>
      <c r="E1197" s="533" t="s">
        <v>1115</v>
      </c>
      <c r="F1197" s="533" t="s">
        <v>6303</v>
      </c>
      <c r="G1197" s="529"/>
      <c r="H1197" s="529"/>
      <c r="I1197" s="529"/>
      <c r="J1197" s="529"/>
      <c r="K1197" s="529"/>
      <c r="L1197" s="529"/>
      <c r="M1197" s="529"/>
      <c r="N1197" s="529"/>
      <c r="O1197" s="529"/>
      <c r="P1197" s="529"/>
      <c r="Q1197" s="529"/>
      <c r="R1197" s="529"/>
      <c r="S1197" s="529"/>
      <c r="T1197" s="529"/>
      <c r="U1197" s="529"/>
      <c r="V1197" s="529"/>
      <c r="W1197" s="529"/>
      <c r="X1197" s="529"/>
      <c r="Y1197" s="529"/>
      <c r="Z1197" s="529"/>
      <c r="AA1197" s="529"/>
      <c r="AB1197" s="529"/>
      <c r="AC1197" s="529"/>
      <c r="AD1197" s="529"/>
      <c r="AE1197" s="529"/>
      <c r="AF1197" s="529"/>
      <c r="AG1197" s="529"/>
      <c r="AH1197" s="529"/>
      <c r="AI1197" s="529"/>
      <c r="AJ1197" s="529"/>
      <c r="AK1197" s="529"/>
      <c r="AL1197" s="529"/>
      <c r="AM1197" s="533" t="s">
        <v>6304</v>
      </c>
      <c r="AN1197" s="533">
        <v>26212.0</v>
      </c>
      <c r="AO1197" s="529"/>
      <c r="AP1197" s="529"/>
      <c r="AQ1197" s="529"/>
      <c r="AR1197" s="529"/>
    </row>
    <row r="1198" ht="12.75" customHeight="1">
      <c r="A1198" s="529"/>
      <c r="B1198" s="529"/>
      <c r="C1198" s="529"/>
      <c r="D1198" s="529"/>
      <c r="E1198" s="533" t="s">
        <v>1195</v>
      </c>
      <c r="F1198" s="533" t="s">
        <v>6305</v>
      </c>
      <c r="G1198" s="529"/>
      <c r="H1198" s="529"/>
      <c r="I1198" s="529"/>
      <c r="J1198" s="529"/>
      <c r="K1198" s="529"/>
      <c r="L1198" s="529"/>
      <c r="M1198" s="529"/>
      <c r="N1198" s="529"/>
      <c r="O1198" s="529"/>
      <c r="P1198" s="529"/>
      <c r="Q1198" s="529"/>
      <c r="R1198" s="529"/>
      <c r="S1198" s="529"/>
      <c r="T1198" s="529"/>
      <c r="U1198" s="529"/>
      <c r="V1198" s="529"/>
      <c r="W1198" s="529"/>
      <c r="X1198" s="529"/>
      <c r="Y1198" s="529"/>
      <c r="Z1198" s="529"/>
      <c r="AA1198" s="529"/>
      <c r="AB1198" s="529"/>
      <c r="AC1198" s="529"/>
      <c r="AD1198" s="529"/>
      <c r="AE1198" s="529"/>
      <c r="AF1198" s="529"/>
      <c r="AG1198" s="529"/>
      <c r="AH1198" s="529"/>
      <c r="AI1198" s="529"/>
      <c r="AJ1198" s="529"/>
      <c r="AK1198" s="529"/>
      <c r="AL1198" s="529"/>
      <c r="AM1198" s="533" t="s">
        <v>6306</v>
      </c>
      <c r="AN1198" s="533">
        <v>26213.0</v>
      </c>
      <c r="AO1198" s="529"/>
      <c r="AP1198" s="529"/>
      <c r="AQ1198" s="529"/>
      <c r="AR1198" s="529"/>
    </row>
    <row r="1199" ht="12.75" customHeight="1">
      <c r="A1199" s="529"/>
      <c r="B1199" s="529"/>
      <c r="C1199" s="529"/>
      <c r="D1199" s="529"/>
      <c r="E1199" s="533" t="s">
        <v>1272</v>
      </c>
      <c r="F1199" s="533" t="s">
        <v>6307</v>
      </c>
      <c r="G1199" s="529"/>
      <c r="H1199" s="529"/>
      <c r="I1199" s="529"/>
      <c r="J1199" s="529"/>
      <c r="K1199" s="529"/>
      <c r="L1199" s="529"/>
      <c r="M1199" s="529"/>
      <c r="N1199" s="529"/>
      <c r="O1199" s="529"/>
      <c r="P1199" s="529"/>
      <c r="Q1199" s="529"/>
      <c r="R1199" s="529"/>
      <c r="S1199" s="529"/>
      <c r="T1199" s="529"/>
      <c r="U1199" s="529"/>
      <c r="V1199" s="529"/>
      <c r="W1199" s="529"/>
      <c r="X1199" s="529"/>
      <c r="Y1199" s="529"/>
      <c r="Z1199" s="529"/>
      <c r="AA1199" s="529"/>
      <c r="AB1199" s="529"/>
      <c r="AC1199" s="529"/>
      <c r="AD1199" s="529"/>
      <c r="AE1199" s="529"/>
      <c r="AF1199" s="529"/>
      <c r="AG1199" s="529"/>
      <c r="AH1199" s="529"/>
      <c r="AI1199" s="529"/>
      <c r="AJ1199" s="529"/>
      <c r="AK1199" s="529"/>
      <c r="AL1199" s="529"/>
      <c r="AM1199" s="533" t="s">
        <v>6308</v>
      </c>
      <c r="AN1199" s="533">
        <v>26214.0</v>
      </c>
      <c r="AO1199" s="529"/>
      <c r="AP1199" s="529"/>
      <c r="AQ1199" s="529"/>
      <c r="AR1199" s="529"/>
    </row>
    <row r="1200" ht="12.75" customHeight="1">
      <c r="A1200" s="529"/>
      <c r="B1200" s="529"/>
      <c r="C1200" s="529"/>
      <c r="D1200" s="529"/>
      <c r="E1200" s="533" t="s">
        <v>1345</v>
      </c>
      <c r="F1200" s="533" t="s">
        <v>6309</v>
      </c>
      <c r="G1200" s="529"/>
      <c r="H1200" s="529"/>
      <c r="I1200" s="529"/>
      <c r="J1200" s="529"/>
      <c r="K1200" s="529"/>
      <c r="L1200" s="529"/>
      <c r="M1200" s="529"/>
      <c r="N1200" s="529"/>
      <c r="O1200" s="529"/>
      <c r="P1200" s="529"/>
      <c r="Q1200" s="529"/>
      <c r="R1200" s="529"/>
      <c r="S1200" s="529"/>
      <c r="T1200" s="529"/>
      <c r="U1200" s="529"/>
      <c r="V1200" s="529"/>
      <c r="W1200" s="529"/>
      <c r="X1200" s="529"/>
      <c r="Y1200" s="529"/>
      <c r="Z1200" s="529"/>
      <c r="AA1200" s="529"/>
      <c r="AB1200" s="529"/>
      <c r="AC1200" s="529"/>
      <c r="AD1200" s="529"/>
      <c r="AE1200" s="529"/>
      <c r="AF1200" s="529"/>
      <c r="AG1200" s="529"/>
      <c r="AH1200" s="529"/>
      <c r="AI1200" s="529"/>
      <c r="AJ1200" s="529"/>
      <c r="AK1200" s="529"/>
      <c r="AL1200" s="529"/>
      <c r="AM1200" s="533" t="s">
        <v>6310</v>
      </c>
      <c r="AN1200" s="533">
        <v>26303.0</v>
      </c>
      <c r="AO1200" s="529"/>
      <c r="AP1200" s="529"/>
      <c r="AQ1200" s="529"/>
      <c r="AR1200" s="529"/>
    </row>
    <row r="1201" ht="12.75" customHeight="1">
      <c r="A1201" s="529"/>
      <c r="B1201" s="529"/>
      <c r="C1201" s="529"/>
      <c r="D1201" s="529"/>
      <c r="E1201" s="533" t="s">
        <v>1417</v>
      </c>
      <c r="F1201" s="533" t="s">
        <v>6311</v>
      </c>
      <c r="G1201" s="529"/>
      <c r="H1201" s="529"/>
      <c r="I1201" s="529"/>
      <c r="J1201" s="529"/>
      <c r="K1201" s="529"/>
      <c r="L1201" s="529"/>
      <c r="M1201" s="529"/>
      <c r="N1201" s="529"/>
      <c r="O1201" s="529"/>
      <c r="P1201" s="529"/>
      <c r="Q1201" s="529"/>
      <c r="R1201" s="529"/>
      <c r="S1201" s="529"/>
      <c r="T1201" s="529"/>
      <c r="U1201" s="529"/>
      <c r="V1201" s="529"/>
      <c r="W1201" s="529"/>
      <c r="X1201" s="529"/>
      <c r="Y1201" s="529"/>
      <c r="Z1201" s="529"/>
      <c r="AA1201" s="529"/>
      <c r="AB1201" s="529"/>
      <c r="AC1201" s="529"/>
      <c r="AD1201" s="529"/>
      <c r="AE1201" s="529"/>
      <c r="AF1201" s="529"/>
      <c r="AG1201" s="529"/>
      <c r="AH1201" s="529"/>
      <c r="AI1201" s="529"/>
      <c r="AJ1201" s="529"/>
      <c r="AK1201" s="529"/>
      <c r="AL1201" s="529"/>
      <c r="AM1201" s="533" t="s">
        <v>6312</v>
      </c>
      <c r="AN1201" s="533">
        <v>26322.0</v>
      </c>
      <c r="AO1201" s="529"/>
      <c r="AP1201" s="529"/>
      <c r="AQ1201" s="529"/>
      <c r="AR1201" s="529"/>
    </row>
    <row r="1202" ht="12.75" customHeight="1">
      <c r="A1202" s="529"/>
      <c r="B1202" s="529"/>
      <c r="C1202" s="529"/>
      <c r="D1202" s="529"/>
      <c r="E1202" s="533" t="s">
        <v>956</v>
      </c>
      <c r="F1202" s="533" t="s">
        <v>6313</v>
      </c>
      <c r="G1202" s="529"/>
      <c r="H1202" s="529"/>
      <c r="I1202" s="529"/>
      <c r="J1202" s="529"/>
      <c r="K1202" s="529"/>
      <c r="L1202" s="529"/>
      <c r="M1202" s="529"/>
      <c r="N1202" s="529"/>
      <c r="O1202" s="529"/>
      <c r="P1202" s="529"/>
      <c r="Q1202" s="529"/>
      <c r="R1202" s="529"/>
      <c r="S1202" s="529"/>
      <c r="T1202" s="529"/>
      <c r="U1202" s="529"/>
      <c r="V1202" s="529"/>
      <c r="W1202" s="529"/>
      <c r="X1202" s="529"/>
      <c r="Y1202" s="529"/>
      <c r="Z1202" s="529"/>
      <c r="AA1202" s="529"/>
      <c r="AB1202" s="529"/>
      <c r="AC1202" s="529"/>
      <c r="AD1202" s="529"/>
      <c r="AE1202" s="529"/>
      <c r="AF1202" s="529"/>
      <c r="AG1202" s="529"/>
      <c r="AH1202" s="529"/>
      <c r="AI1202" s="529"/>
      <c r="AJ1202" s="529"/>
      <c r="AK1202" s="529"/>
      <c r="AL1202" s="529"/>
      <c r="AM1202" s="533" t="s">
        <v>6314</v>
      </c>
      <c r="AN1202" s="533">
        <v>26343.0</v>
      </c>
      <c r="AO1202" s="529"/>
      <c r="AP1202" s="529"/>
      <c r="AQ1202" s="529"/>
      <c r="AR1202" s="529"/>
    </row>
    <row r="1203" ht="12.75" customHeight="1">
      <c r="A1203" s="529"/>
      <c r="B1203" s="529"/>
      <c r="C1203" s="529"/>
      <c r="D1203" s="529"/>
      <c r="E1203" s="533" t="s">
        <v>1036</v>
      </c>
      <c r="F1203" s="533" t="s">
        <v>6315</v>
      </c>
      <c r="G1203" s="529"/>
      <c r="H1203" s="529"/>
      <c r="I1203" s="529"/>
      <c r="J1203" s="529"/>
      <c r="K1203" s="529"/>
      <c r="L1203" s="529"/>
      <c r="M1203" s="529"/>
      <c r="N1203" s="529"/>
      <c r="O1203" s="529"/>
      <c r="P1203" s="529"/>
      <c r="Q1203" s="529"/>
      <c r="R1203" s="529"/>
      <c r="S1203" s="529"/>
      <c r="T1203" s="529"/>
      <c r="U1203" s="529"/>
      <c r="V1203" s="529"/>
      <c r="W1203" s="529"/>
      <c r="X1203" s="529"/>
      <c r="Y1203" s="529"/>
      <c r="Z1203" s="529"/>
      <c r="AA1203" s="529"/>
      <c r="AB1203" s="529"/>
      <c r="AC1203" s="529"/>
      <c r="AD1203" s="529"/>
      <c r="AE1203" s="529"/>
      <c r="AF1203" s="529"/>
      <c r="AG1203" s="529"/>
      <c r="AH1203" s="529"/>
      <c r="AI1203" s="529"/>
      <c r="AJ1203" s="529"/>
      <c r="AK1203" s="529"/>
      <c r="AL1203" s="529"/>
      <c r="AM1203" s="533" t="s">
        <v>6316</v>
      </c>
      <c r="AN1203" s="533">
        <v>26344.0</v>
      </c>
      <c r="AO1203" s="529"/>
      <c r="AP1203" s="529"/>
      <c r="AQ1203" s="529"/>
      <c r="AR1203" s="529"/>
    </row>
    <row r="1204" ht="12.75" customHeight="1">
      <c r="A1204" s="529"/>
      <c r="B1204" s="529"/>
      <c r="C1204" s="529"/>
      <c r="D1204" s="529"/>
      <c r="E1204" s="533" t="s">
        <v>1116</v>
      </c>
      <c r="F1204" s="533" t="s">
        <v>6317</v>
      </c>
      <c r="G1204" s="529"/>
      <c r="H1204" s="529"/>
      <c r="I1204" s="529"/>
      <c r="J1204" s="529"/>
      <c r="K1204" s="529"/>
      <c r="L1204" s="529"/>
      <c r="M1204" s="529"/>
      <c r="N1204" s="529"/>
      <c r="O1204" s="529"/>
      <c r="P1204" s="529"/>
      <c r="Q1204" s="529"/>
      <c r="R1204" s="529"/>
      <c r="S1204" s="529"/>
      <c r="T1204" s="529"/>
      <c r="U1204" s="529"/>
      <c r="V1204" s="529"/>
      <c r="W1204" s="529"/>
      <c r="X1204" s="529"/>
      <c r="Y1204" s="529"/>
      <c r="Z1204" s="529"/>
      <c r="AA1204" s="529"/>
      <c r="AB1204" s="529"/>
      <c r="AC1204" s="529"/>
      <c r="AD1204" s="529"/>
      <c r="AE1204" s="529"/>
      <c r="AF1204" s="529"/>
      <c r="AG1204" s="529"/>
      <c r="AH1204" s="529"/>
      <c r="AI1204" s="529"/>
      <c r="AJ1204" s="529"/>
      <c r="AK1204" s="529"/>
      <c r="AL1204" s="529"/>
      <c r="AM1204" s="533" t="s">
        <v>6318</v>
      </c>
      <c r="AN1204" s="533">
        <v>26364.0</v>
      </c>
      <c r="AO1204" s="529"/>
      <c r="AP1204" s="529"/>
      <c r="AQ1204" s="529"/>
      <c r="AR1204" s="529"/>
    </row>
    <row r="1205" ht="12.75" customHeight="1">
      <c r="A1205" s="529"/>
      <c r="B1205" s="529"/>
      <c r="C1205" s="529"/>
      <c r="D1205" s="529"/>
      <c r="E1205" s="533" t="s">
        <v>944</v>
      </c>
      <c r="F1205" s="533" t="s">
        <v>6319</v>
      </c>
      <c r="G1205" s="529"/>
      <c r="H1205" s="529"/>
      <c r="I1205" s="529"/>
      <c r="J1205" s="529"/>
      <c r="K1205" s="529"/>
      <c r="L1205" s="529"/>
      <c r="M1205" s="529"/>
      <c r="N1205" s="529"/>
      <c r="O1205" s="529"/>
      <c r="P1205" s="529"/>
      <c r="Q1205" s="529"/>
      <c r="R1205" s="529"/>
      <c r="S1205" s="529"/>
      <c r="T1205" s="529"/>
      <c r="U1205" s="529"/>
      <c r="V1205" s="529"/>
      <c r="W1205" s="529"/>
      <c r="X1205" s="529"/>
      <c r="Y1205" s="529"/>
      <c r="Z1205" s="529"/>
      <c r="AA1205" s="529"/>
      <c r="AB1205" s="529"/>
      <c r="AC1205" s="529"/>
      <c r="AD1205" s="529"/>
      <c r="AE1205" s="529"/>
      <c r="AF1205" s="529"/>
      <c r="AG1205" s="529"/>
      <c r="AH1205" s="529"/>
      <c r="AI1205" s="529"/>
      <c r="AJ1205" s="529"/>
      <c r="AK1205" s="529"/>
      <c r="AL1205" s="529"/>
      <c r="AM1205" s="533" t="s">
        <v>6320</v>
      </c>
      <c r="AN1205" s="533">
        <v>26365.0</v>
      </c>
      <c r="AO1205" s="529"/>
      <c r="AP1205" s="529"/>
      <c r="AQ1205" s="529"/>
      <c r="AR1205" s="529"/>
    </row>
    <row r="1206" ht="12.75" customHeight="1">
      <c r="A1206" s="529"/>
      <c r="B1206" s="529"/>
      <c r="C1206" s="529"/>
      <c r="D1206" s="529"/>
      <c r="E1206" s="533" t="s">
        <v>1024</v>
      </c>
      <c r="F1206" s="533" t="s">
        <v>6321</v>
      </c>
      <c r="G1206" s="529"/>
      <c r="H1206" s="529"/>
      <c r="I1206" s="529"/>
      <c r="J1206" s="529"/>
      <c r="K1206" s="529"/>
      <c r="L1206" s="529"/>
      <c r="M1206" s="529"/>
      <c r="N1206" s="529"/>
      <c r="O1206" s="529"/>
      <c r="P1206" s="529"/>
      <c r="Q1206" s="529"/>
      <c r="R1206" s="529"/>
      <c r="S1206" s="529"/>
      <c r="T1206" s="529"/>
      <c r="U1206" s="529"/>
      <c r="V1206" s="529"/>
      <c r="W1206" s="529"/>
      <c r="X1206" s="529"/>
      <c r="Y1206" s="529"/>
      <c r="Z1206" s="529"/>
      <c r="AA1206" s="529"/>
      <c r="AB1206" s="529"/>
      <c r="AC1206" s="529"/>
      <c r="AD1206" s="529"/>
      <c r="AE1206" s="529"/>
      <c r="AF1206" s="529"/>
      <c r="AG1206" s="529"/>
      <c r="AH1206" s="529"/>
      <c r="AI1206" s="529"/>
      <c r="AJ1206" s="529"/>
      <c r="AK1206" s="529"/>
      <c r="AL1206" s="529"/>
      <c r="AM1206" s="533" t="s">
        <v>6322</v>
      </c>
      <c r="AN1206" s="533">
        <v>26366.0</v>
      </c>
      <c r="AO1206" s="529"/>
      <c r="AP1206" s="529"/>
      <c r="AQ1206" s="529"/>
      <c r="AR1206" s="529"/>
    </row>
    <row r="1207" ht="12.75" customHeight="1">
      <c r="A1207" s="529"/>
      <c r="B1207" s="529"/>
      <c r="C1207" s="529"/>
      <c r="D1207" s="529"/>
      <c r="E1207" s="533" t="s">
        <v>1104</v>
      </c>
      <c r="F1207" s="533" t="s">
        <v>6323</v>
      </c>
      <c r="G1207" s="529"/>
      <c r="H1207" s="529"/>
      <c r="I1207" s="529"/>
      <c r="J1207" s="529"/>
      <c r="K1207" s="529"/>
      <c r="L1207" s="529"/>
      <c r="M1207" s="529"/>
      <c r="N1207" s="529"/>
      <c r="O1207" s="529"/>
      <c r="P1207" s="529"/>
      <c r="Q1207" s="529"/>
      <c r="R1207" s="529"/>
      <c r="S1207" s="529"/>
      <c r="T1207" s="529"/>
      <c r="U1207" s="529"/>
      <c r="V1207" s="529"/>
      <c r="W1207" s="529"/>
      <c r="X1207" s="529"/>
      <c r="Y1207" s="529"/>
      <c r="Z1207" s="529"/>
      <c r="AA1207" s="529"/>
      <c r="AB1207" s="529"/>
      <c r="AC1207" s="529"/>
      <c r="AD1207" s="529"/>
      <c r="AE1207" s="529"/>
      <c r="AF1207" s="529"/>
      <c r="AG1207" s="529"/>
      <c r="AH1207" s="529"/>
      <c r="AI1207" s="529"/>
      <c r="AJ1207" s="529"/>
      <c r="AK1207" s="529"/>
      <c r="AL1207" s="529"/>
      <c r="AM1207" s="533" t="s">
        <v>6324</v>
      </c>
      <c r="AN1207" s="533">
        <v>26367.0</v>
      </c>
      <c r="AO1207" s="529"/>
      <c r="AP1207" s="529"/>
      <c r="AQ1207" s="529"/>
      <c r="AR1207" s="529"/>
    </row>
    <row r="1208" ht="12.75" customHeight="1">
      <c r="A1208" s="529"/>
      <c r="B1208" s="529"/>
      <c r="C1208" s="529"/>
      <c r="D1208" s="529"/>
      <c r="E1208" s="533" t="s">
        <v>1184</v>
      </c>
      <c r="F1208" s="533" t="s">
        <v>6325</v>
      </c>
      <c r="G1208" s="529"/>
      <c r="H1208" s="529"/>
      <c r="I1208" s="529"/>
      <c r="J1208" s="529"/>
      <c r="K1208" s="529"/>
      <c r="L1208" s="529"/>
      <c r="M1208" s="529"/>
      <c r="N1208" s="529"/>
      <c r="O1208" s="529"/>
      <c r="P1208" s="529"/>
      <c r="Q1208" s="529"/>
      <c r="R1208" s="529"/>
      <c r="S1208" s="529"/>
      <c r="T1208" s="529"/>
      <c r="U1208" s="529"/>
      <c r="V1208" s="529"/>
      <c r="W1208" s="529"/>
      <c r="X1208" s="529"/>
      <c r="Y1208" s="529"/>
      <c r="Z1208" s="529"/>
      <c r="AA1208" s="529"/>
      <c r="AB1208" s="529"/>
      <c r="AC1208" s="529"/>
      <c r="AD1208" s="529"/>
      <c r="AE1208" s="529"/>
      <c r="AF1208" s="529"/>
      <c r="AG1208" s="529"/>
      <c r="AH1208" s="529"/>
      <c r="AI1208" s="529"/>
      <c r="AJ1208" s="529"/>
      <c r="AK1208" s="529"/>
      <c r="AL1208" s="529"/>
      <c r="AM1208" s="533" t="s">
        <v>6326</v>
      </c>
      <c r="AN1208" s="533">
        <v>26407.0</v>
      </c>
      <c r="AO1208" s="529"/>
      <c r="AP1208" s="529"/>
      <c r="AQ1208" s="529"/>
      <c r="AR1208" s="529"/>
    </row>
    <row r="1209" ht="12.75" customHeight="1">
      <c r="A1209" s="529"/>
      <c r="B1209" s="529"/>
      <c r="C1209" s="529"/>
      <c r="D1209" s="529"/>
      <c r="E1209" s="533" t="s">
        <v>1261</v>
      </c>
      <c r="F1209" s="533" t="s">
        <v>6327</v>
      </c>
      <c r="G1209" s="529"/>
      <c r="H1209" s="529"/>
      <c r="I1209" s="529"/>
      <c r="J1209" s="529"/>
      <c r="K1209" s="529"/>
      <c r="L1209" s="529"/>
      <c r="M1209" s="529"/>
      <c r="N1209" s="529"/>
      <c r="O1209" s="529"/>
      <c r="P1209" s="529"/>
      <c r="Q1209" s="529"/>
      <c r="R1209" s="529"/>
      <c r="S1209" s="529"/>
      <c r="T1209" s="529"/>
      <c r="U1209" s="529"/>
      <c r="V1209" s="529"/>
      <c r="W1209" s="529"/>
      <c r="X1209" s="529"/>
      <c r="Y1209" s="529"/>
      <c r="Z1209" s="529"/>
      <c r="AA1209" s="529"/>
      <c r="AB1209" s="529"/>
      <c r="AC1209" s="529"/>
      <c r="AD1209" s="529"/>
      <c r="AE1209" s="529"/>
      <c r="AF1209" s="529"/>
      <c r="AG1209" s="529"/>
      <c r="AH1209" s="529"/>
      <c r="AI1209" s="529"/>
      <c r="AJ1209" s="529"/>
      <c r="AK1209" s="529"/>
      <c r="AL1209" s="529"/>
      <c r="AM1209" s="533" t="s">
        <v>6328</v>
      </c>
      <c r="AN1209" s="533">
        <v>26463.0</v>
      </c>
      <c r="AO1209" s="529"/>
      <c r="AP1209" s="529"/>
      <c r="AQ1209" s="529"/>
      <c r="AR1209" s="529"/>
    </row>
    <row r="1210" ht="12.75" customHeight="1">
      <c r="A1210" s="529"/>
      <c r="B1210" s="529"/>
      <c r="C1210" s="529"/>
      <c r="D1210" s="529"/>
      <c r="E1210" s="533" t="s">
        <v>6329</v>
      </c>
      <c r="F1210" s="533" t="s">
        <v>6330</v>
      </c>
      <c r="G1210" s="529"/>
      <c r="H1210" s="529"/>
      <c r="I1210" s="529"/>
      <c r="J1210" s="529"/>
      <c r="K1210" s="529"/>
      <c r="L1210" s="529"/>
      <c r="M1210" s="529"/>
      <c r="N1210" s="529"/>
      <c r="O1210" s="529"/>
      <c r="P1210" s="529"/>
      <c r="Q1210" s="529"/>
      <c r="R1210" s="529"/>
      <c r="S1210" s="529"/>
      <c r="T1210" s="529"/>
      <c r="U1210" s="529"/>
      <c r="V1210" s="529"/>
      <c r="W1210" s="529"/>
      <c r="X1210" s="529"/>
      <c r="Y1210" s="529"/>
      <c r="Z1210" s="529"/>
      <c r="AA1210" s="529"/>
      <c r="AB1210" s="529"/>
      <c r="AC1210" s="529"/>
      <c r="AD1210" s="529"/>
      <c r="AE1210" s="529"/>
      <c r="AF1210" s="529"/>
      <c r="AG1210" s="529"/>
      <c r="AH1210" s="529"/>
      <c r="AI1210" s="529"/>
      <c r="AJ1210" s="529"/>
      <c r="AK1210" s="529"/>
      <c r="AL1210" s="529"/>
      <c r="AM1210" s="533" t="s">
        <v>6331</v>
      </c>
      <c r="AN1210" s="533">
        <v>26465.0</v>
      </c>
      <c r="AO1210" s="529"/>
      <c r="AP1210" s="529"/>
      <c r="AQ1210" s="529"/>
      <c r="AR1210" s="529"/>
    </row>
    <row r="1211" ht="12.75" customHeight="1">
      <c r="A1211" s="529"/>
      <c r="B1211" s="529"/>
      <c r="C1211" s="529"/>
      <c r="D1211" s="529"/>
      <c r="E1211" s="533" t="s">
        <v>1406</v>
      </c>
      <c r="F1211" s="533" t="s">
        <v>6332</v>
      </c>
      <c r="G1211" s="529"/>
      <c r="H1211" s="529"/>
      <c r="I1211" s="529"/>
      <c r="J1211" s="529"/>
      <c r="K1211" s="529"/>
      <c r="L1211" s="529"/>
      <c r="M1211" s="529"/>
      <c r="N1211" s="529"/>
      <c r="O1211" s="529"/>
      <c r="P1211" s="529"/>
      <c r="Q1211" s="529"/>
      <c r="R1211" s="529"/>
      <c r="S1211" s="529"/>
      <c r="T1211" s="529"/>
      <c r="U1211" s="529"/>
      <c r="V1211" s="529"/>
      <c r="W1211" s="529"/>
      <c r="X1211" s="529"/>
      <c r="Y1211" s="529"/>
      <c r="Z1211" s="529"/>
      <c r="AA1211" s="529"/>
      <c r="AB1211" s="529"/>
      <c r="AC1211" s="529"/>
      <c r="AD1211" s="529"/>
      <c r="AE1211" s="529"/>
      <c r="AF1211" s="529"/>
      <c r="AG1211" s="529"/>
      <c r="AH1211" s="529"/>
      <c r="AI1211" s="529"/>
      <c r="AJ1211" s="529"/>
      <c r="AK1211" s="529"/>
      <c r="AL1211" s="529"/>
      <c r="AM1211" s="533" t="s">
        <v>6333</v>
      </c>
      <c r="AN1211" s="533">
        <v>27102.0</v>
      </c>
      <c r="AO1211" s="529"/>
      <c r="AP1211" s="529"/>
      <c r="AQ1211" s="529"/>
      <c r="AR1211" s="529"/>
    </row>
    <row r="1212" ht="12.75" customHeight="1">
      <c r="A1212" s="529"/>
      <c r="B1212" s="529"/>
      <c r="C1212" s="529"/>
      <c r="D1212" s="529"/>
      <c r="E1212" s="533" t="s">
        <v>6334</v>
      </c>
      <c r="F1212" s="533" t="s">
        <v>6335</v>
      </c>
      <c r="G1212" s="529"/>
      <c r="H1212" s="529"/>
      <c r="I1212" s="529"/>
      <c r="J1212" s="529"/>
      <c r="K1212" s="529"/>
      <c r="L1212" s="529"/>
      <c r="M1212" s="529"/>
      <c r="N1212" s="529"/>
      <c r="O1212" s="529"/>
      <c r="P1212" s="529"/>
      <c r="Q1212" s="529"/>
      <c r="R1212" s="529"/>
      <c r="S1212" s="529"/>
      <c r="T1212" s="529"/>
      <c r="U1212" s="529"/>
      <c r="V1212" s="529"/>
      <c r="W1212" s="529"/>
      <c r="X1212" s="529"/>
      <c r="Y1212" s="529"/>
      <c r="Z1212" s="529"/>
      <c r="AA1212" s="529"/>
      <c r="AB1212" s="529"/>
      <c r="AC1212" s="529"/>
      <c r="AD1212" s="529"/>
      <c r="AE1212" s="529"/>
      <c r="AF1212" s="529"/>
      <c r="AG1212" s="529"/>
      <c r="AH1212" s="529"/>
      <c r="AI1212" s="529"/>
      <c r="AJ1212" s="529"/>
      <c r="AK1212" s="529"/>
      <c r="AL1212" s="529"/>
      <c r="AM1212" s="533" t="s">
        <v>6336</v>
      </c>
      <c r="AN1212" s="533">
        <v>27103.0</v>
      </c>
      <c r="AO1212" s="529"/>
      <c r="AP1212" s="529"/>
      <c r="AQ1212" s="529"/>
      <c r="AR1212" s="529"/>
    </row>
    <row r="1213" ht="12.75" customHeight="1">
      <c r="A1213" s="529"/>
      <c r="B1213" s="529"/>
      <c r="C1213" s="529"/>
      <c r="D1213" s="529"/>
      <c r="E1213" s="533" t="s">
        <v>1478</v>
      </c>
      <c r="F1213" s="533" t="s">
        <v>6337</v>
      </c>
      <c r="G1213" s="529"/>
      <c r="H1213" s="529"/>
      <c r="I1213" s="529"/>
      <c r="J1213" s="529"/>
      <c r="K1213" s="529"/>
      <c r="L1213" s="529"/>
      <c r="M1213" s="529"/>
      <c r="N1213" s="529"/>
      <c r="O1213" s="529"/>
      <c r="P1213" s="529"/>
      <c r="Q1213" s="529"/>
      <c r="R1213" s="529"/>
      <c r="S1213" s="529"/>
      <c r="T1213" s="529"/>
      <c r="U1213" s="529"/>
      <c r="V1213" s="529"/>
      <c r="W1213" s="529"/>
      <c r="X1213" s="529"/>
      <c r="Y1213" s="529"/>
      <c r="Z1213" s="529"/>
      <c r="AA1213" s="529"/>
      <c r="AB1213" s="529"/>
      <c r="AC1213" s="529"/>
      <c r="AD1213" s="529"/>
      <c r="AE1213" s="529"/>
      <c r="AF1213" s="529"/>
      <c r="AG1213" s="529"/>
      <c r="AH1213" s="529"/>
      <c r="AI1213" s="529"/>
      <c r="AJ1213" s="529"/>
      <c r="AK1213" s="529"/>
      <c r="AL1213" s="529"/>
      <c r="AM1213" s="533" t="s">
        <v>6338</v>
      </c>
      <c r="AN1213" s="533">
        <v>27104.0</v>
      </c>
      <c r="AO1213" s="529"/>
      <c r="AP1213" s="529"/>
      <c r="AQ1213" s="529"/>
      <c r="AR1213" s="529"/>
    </row>
    <row r="1214" ht="12.75" customHeight="1">
      <c r="A1214" s="529"/>
      <c r="B1214" s="529"/>
      <c r="C1214" s="529"/>
      <c r="D1214" s="529"/>
      <c r="E1214" s="533" t="s">
        <v>1544</v>
      </c>
      <c r="F1214" s="533" t="s">
        <v>6339</v>
      </c>
      <c r="G1214" s="529"/>
      <c r="H1214" s="529"/>
      <c r="I1214" s="529"/>
      <c r="J1214" s="529"/>
      <c r="K1214" s="529"/>
      <c r="L1214" s="529"/>
      <c r="M1214" s="529"/>
      <c r="N1214" s="529"/>
      <c r="O1214" s="529"/>
      <c r="P1214" s="529"/>
      <c r="Q1214" s="529"/>
      <c r="R1214" s="529"/>
      <c r="S1214" s="529"/>
      <c r="T1214" s="529"/>
      <c r="U1214" s="529"/>
      <c r="V1214" s="529"/>
      <c r="W1214" s="529"/>
      <c r="X1214" s="529"/>
      <c r="Y1214" s="529"/>
      <c r="Z1214" s="529"/>
      <c r="AA1214" s="529"/>
      <c r="AB1214" s="529"/>
      <c r="AC1214" s="529"/>
      <c r="AD1214" s="529"/>
      <c r="AE1214" s="529"/>
      <c r="AF1214" s="529"/>
      <c r="AG1214" s="529"/>
      <c r="AH1214" s="529"/>
      <c r="AI1214" s="529"/>
      <c r="AJ1214" s="529"/>
      <c r="AK1214" s="529"/>
      <c r="AL1214" s="529"/>
      <c r="AM1214" s="533" t="s">
        <v>6340</v>
      </c>
      <c r="AN1214" s="533">
        <v>27106.0</v>
      </c>
      <c r="AO1214" s="529"/>
      <c r="AP1214" s="529"/>
      <c r="AQ1214" s="529"/>
      <c r="AR1214" s="529"/>
    </row>
    <row r="1215" ht="12.75" customHeight="1">
      <c r="A1215" s="529"/>
      <c r="B1215" s="529"/>
      <c r="C1215" s="529"/>
      <c r="D1215" s="529"/>
      <c r="E1215" s="533" t="s">
        <v>1610</v>
      </c>
      <c r="F1215" s="533" t="s">
        <v>6341</v>
      </c>
      <c r="G1215" s="529"/>
      <c r="H1215" s="529"/>
      <c r="I1215" s="529"/>
      <c r="J1215" s="529"/>
      <c r="K1215" s="529"/>
      <c r="L1215" s="529"/>
      <c r="M1215" s="529"/>
      <c r="N1215" s="529"/>
      <c r="O1215" s="529"/>
      <c r="P1215" s="529"/>
      <c r="Q1215" s="529"/>
      <c r="R1215" s="529"/>
      <c r="S1215" s="529"/>
      <c r="T1215" s="529"/>
      <c r="U1215" s="529"/>
      <c r="V1215" s="529"/>
      <c r="W1215" s="529"/>
      <c r="X1215" s="529"/>
      <c r="Y1215" s="529"/>
      <c r="Z1215" s="529"/>
      <c r="AA1215" s="529"/>
      <c r="AB1215" s="529"/>
      <c r="AC1215" s="529"/>
      <c r="AD1215" s="529"/>
      <c r="AE1215" s="529"/>
      <c r="AF1215" s="529"/>
      <c r="AG1215" s="529"/>
      <c r="AH1215" s="529"/>
      <c r="AI1215" s="529"/>
      <c r="AJ1215" s="529"/>
      <c r="AK1215" s="529"/>
      <c r="AL1215" s="529"/>
      <c r="AM1215" s="533" t="s">
        <v>6342</v>
      </c>
      <c r="AN1215" s="533">
        <v>27107.0</v>
      </c>
      <c r="AO1215" s="529"/>
      <c r="AP1215" s="529"/>
      <c r="AQ1215" s="529"/>
      <c r="AR1215" s="529"/>
    </row>
    <row r="1216" ht="12.75" customHeight="1">
      <c r="A1216" s="529"/>
      <c r="B1216" s="529"/>
      <c r="C1216" s="529"/>
      <c r="D1216" s="529"/>
      <c r="E1216" s="533" t="s">
        <v>1673</v>
      </c>
      <c r="F1216" s="533" t="s">
        <v>6343</v>
      </c>
      <c r="G1216" s="529"/>
      <c r="H1216" s="529"/>
      <c r="I1216" s="529"/>
      <c r="J1216" s="529"/>
      <c r="K1216" s="529"/>
      <c r="L1216" s="529"/>
      <c r="M1216" s="529"/>
      <c r="N1216" s="529"/>
      <c r="O1216" s="529"/>
      <c r="P1216" s="529"/>
      <c r="Q1216" s="529"/>
      <c r="R1216" s="529"/>
      <c r="S1216" s="529"/>
      <c r="T1216" s="529"/>
      <c r="U1216" s="529"/>
      <c r="V1216" s="529"/>
      <c r="W1216" s="529"/>
      <c r="X1216" s="529"/>
      <c r="Y1216" s="529"/>
      <c r="Z1216" s="529"/>
      <c r="AA1216" s="529"/>
      <c r="AB1216" s="529"/>
      <c r="AC1216" s="529"/>
      <c r="AD1216" s="529"/>
      <c r="AE1216" s="529"/>
      <c r="AF1216" s="529"/>
      <c r="AG1216" s="529"/>
      <c r="AH1216" s="529"/>
      <c r="AI1216" s="529"/>
      <c r="AJ1216" s="529"/>
      <c r="AK1216" s="529"/>
      <c r="AL1216" s="529"/>
      <c r="AM1216" s="533" t="s">
        <v>6344</v>
      </c>
      <c r="AN1216" s="533">
        <v>27108.0</v>
      </c>
      <c r="AO1216" s="529"/>
      <c r="AP1216" s="529"/>
      <c r="AQ1216" s="529"/>
      <c r="AR1216" s="529"/>
    </row>
    <row r="1217" ht="12.75" customHeight="1">
      <c r="A1217" s="529"/>
      <c r="B1217" s="529"/>
      <c r="C1217" s="529"/>
      <c r="D1217" s="529"/>
      <c r="E1217" s="533" t="s">
        <v>1734</v>
      </c>
      <c r="F1217" s="533" t="s">
        <v>6345</v>
      </c>
      <c r="G1217" s="529"/>
      <c r="H1217" s="529"/>
      <c r="I1217" s="529"/>
      <c r="J1217" s="529"/>
      <c r="K1217" s="529"/>
      <c r="L1217" s="529"/>
      <c r="M1217" s="529"/>
      <c r="N1217" s="529"/>
      <c r="O1217" s="529"/>
      <c r="P1217" s="529"/>
      <c r="Q1217" s="529"/>
      <c r="R1217" s="529"/>
      <c r="S1217" s="529"/>
      <c r="T1217" s="529"/>
      <c r="U1217" s="529"/>
      <c r="V1217" s="529"/>
      <c r="W1217" s="529"/>
      <c r="X1217" s="529"/>
      <c r="Y1217" s="529"/>
      <c r="Z1217" s="529"/>
      <c r="AA1217" s="529"/>
      <c r="AB1217" s="529"/>
      <c r="AC1217" s="529"/>
      <c r="AD1217" s="529"/>
      <c r="AE1217" s="529"/>
      <c r="AF1217" s="529"/>
      <c r="AG1217" s="529"/>
      <c r="AH1217" s="529"/>
      <c r="AI1217" s="529"/>
      <c r="AJ1217" s="529"/>
      <c r="AK1217" s="529"/>
      <c r="AL1217" s="529"/>
      <c r="AM1217" s="533" t="s">
        <v>6346</v>
      </c>
      <c r="AN1217" s="533">
        <v>27109.0</v>
      </c>
      <c r="AO1217" s="529"/>
      <c r="AP1217" s="529"/>
      <c r="AQ1217" s="529"/>
      <c r="AR1217" s="529"/>
    </row>
    <row r="1218" ht="12.75" customHeight="1">
      <c r="A1218" s="529"/>
      <c r="B1218" s="529"/>
      <c r="C1218" s="529"/>
      <c r="D1218" s="529"/>
      <c r="E1218" s="533" t="s">
        <v>1796</v>
      </c>
      <c r="F1218" s="533" t="s">
        <v>6347</v>
      </c>
      <c r="G1218" s="529"/>
      <c r="H1218" s="529"/>
      <c r="I1218" s="529"/>
      <c r="J1218" s="529"/>
      <c r="K1218" s="529"/>
      <c r="L1218" s="529"/>
      <c r="M1218" s="529"/>
      <c r="N1218" s="529"/>
      <c r="O1218" s="529"/>
      <c r="P1218" s="529"/>
      <c r="Q1218" s="529"/>
      <c r="R1218" s="529"/>
      <c r="S1218" s="529"/>
      <c r="T1218" s="529"/>
      <c r="U1218" s="529"/>
      <c r="V1218" s="529"/>
      <c r="W1218" s="529"/>
      <c r="X1218" s="529"/>
      <c r="Y1218" s="529"/>
      <c r="Z1218" s="529"/>
      <c r="AA1218" s="529"/>
      <c r="AB1218" s="529"/>
      <c r="AC1218" s="529"/>
      <c r="AD1218" s="529"/>
      <c r="AE1218" s="529"/>
      <c r="AF1218" s="529"/>
      <c r="AG1218" s="529"/>
      <c r="AH1218" s="529"/>
      <c r="AI1218" s="529"/>
      <c r="AJ1218" s="529"/>
      <c r="AK1218" s="529"/>
      <c r="AL1218" s="529"/>
      <c r="AM1218" s="533" t="s">
        <v>6348</v>
      </c>
      <c r="AN1218" s="533">
        <v>27111.0</v>
      </c>
      <c r="AO1218" s="529"/>
      <c r="AP1218" s="529"/>
      <c r="AQ1218" s="529"/>
      <c r="AR1218" s="529"/>
    </row>
    <row r="1219" ht="12.75" customHeight="1">
      <c r="A1219" s="529"/>
      <c r="B1219" s="529"/>
      <c r="C1219" s="529"/>
      <c r="D1219" s="529"/>
      <c r="E1219" s="533" t="s">
        <v>1858</v>
      </c>
      <c r="F1219" s="533" t="s">
        <v>6349</v>
      </c>
      <c r="G1219" s="529"/>
      <c r="H1219" s="529"/>
      <c r="I1219" s="529"/>
      <c r="J1219" s="529"/>
      <c r="K1219" s="529"/>
      <c r="L1219" s="529"/>
      <c r="M1219" s="529"/>
      <c r="N1219" s="529"/>
      <c r="O1219" s="529"/>
      <c r="P1219" s="529"/>
      <c r="Q1219" s="529"/>
      <c r="R1219" s="529"/>
      <c r="S1219" s="529"/>
      <c r="T1219" s="529"/>
      <c r="U1219" s="529"/>
      <c r="V1219" s="529"/>
      <c r="W1219" s="529"/>
      <c r="X1219" s="529"/>
      <c r="Y1219" s="529"/>
      <c r="Z1219" s="529"/>
      <c r="AA1219" s="529"/>
      <c r="AB1219" s="529"/>
      <c r="AC1219" s="529"/>
      <c r="AD1219" s="529"/>
      <c r="AE1219" s="529"/>
      <c r="AF1219" s="529"/>
      <c r="AG1219" s="529"/>
      <c r="AH1219" s="529"/>
      <c r="AI1219" s="529"/>
      <c r="AJ1219" s="529"/>
      <c r="AK1219" s="529"/>
      <c r="AL1219" s="529"/>
      <c r="AM1219" s="533" t="s">
        <v>6350</v>
      </c>
      <c r="AN1219" s="533">
        <v>27113.0</v>
      </c>
      <c r="AO1219" s="529"/>
      <c r="AP1219" s="529"/>
      <c r="AQ1219" s="529"/>
      <c r="AR1219" s="529"/>
    </row>
    <row r="1220" ht="12.75" customHeight="1">
      <c r="A1220" s="529"/>
      <c r="B1220" s="529"/>
      <c r="C1220" s="529"/>
      <c r="D1220" s="529"/>
      <c r="E1220" s="533" t="s">
        <v>1919</v>
      </c>
      <c r="F1220" s="533" t="s">
        <v>6351</v>
      </c>
      <c r="G1220" s="529"/>
      <c r="H1220" s="529"/>
      <c r="I1220" s="529"/>
      <c r="J1220" s="529"/>
      <c r="K1220" s="529"/>
      <c r="L1220" s="529"/>
      <c r="M1220" s="529"/>
      <c r="N1220" s="529"/>
      <c r="O1220" s="529"/>
      <c r="P1220" s="529"/>
      <c r="Q1220" s="529"/>
      <c r="R1220" s="529"/>
      <c r="S1220" s="529"/>
      <c r="T1220" s="529"/>
      <c r="U1220" s="529"/>
      <c r="V1220" s="529"/>
      <c r="W1220" s="529"/>
      <c r="X1220" s="529"/>
      <c r="Y1220" s="529"/>
      <c r="Z1220" s="529"/>
      <c r="AA1220" s="529"/>
      <c r="AB1220" s="529"/>
      <c r="AC1220" s="529"/>
      <c r="AD1220" s="529"/>
      <c r="AE1220" s="529"/>
      <c r="AF1220" s="529"/>
      <c r="AG1220" s="529"/>
      <c r="AH1220" s="529"/>
      <c r="AI1220" s="529"/>
      <c r="AJ1220" s="529"/>
      <c r="AK1220" s="529"/>
      <c r="AL1220" s="529"/>
      <c r="AM1220" s="533" t="s">
        <v>6352</v>
      </c>
      <c r="AN1220" s="533">
        <v>27114.0</v>
      </c>
      <c r="AO1220" s="529"/>
      <c r="AP1220" s="529"/>
      <c r="AQ1220" s="529"/>
      <c r="AR1220" s="529"/>
    </row>
    <row r="1221" ht="12.75" customHeight="1">
      <c r="A1221" s="529"/>
      <c r="B1221" s="529"/>
      <c r="C1221" s="529"/>
      <c r="D1221" s="529"/>
      <c r="E1221" s="533" t="s">
        <v>1980</v>
      </c>
      <c r="F1221" s="533" t="s">
        <v>6353</v>
      </c>
      <c r="G1221" s="529"/>
      <c r="H1221" s="529"/>
      <c r="I1221" s="529"/>
      <c r="J1221" s="529"/>
      <c r="K1221" s="529"/>
      <c r="L1221" s="529"/>
      <c r="M1221" s="529"/>
      <c r="N1221" s="529"/>
      <c r="O1221" s="529"/>
      <c r="P1221" s="529"/>
      <c r="Q1221" s="529"/>
      <c r="R1221" s="529"/>
      <c r="S1221" s="529"/>
      <c r="T1221" s="529"/>
      <c r="U1221" s="529"/>
      <c r="V1221" s="529"/>
      <c r="W1221" s="529"/>
      <c r="X1221" s="529"/>
      <c r="Y1221" s="529"/>
      <c r="Z1221" s="529"/>
      <c r="AA1221" s="529"/>
      <c r="AB1221" s="529"/>
      <c r="AC1221" s="529"/>
      <c r="AD1221" s="529"/>
      <c r="AE1221" s="529"/>
      <c r="AF1221" s="529"/>
      <c r="AG1221" s="529"/>
      <c r="AH1221" s="529"/>
      <c r="AI1221" s="529"/>
      <c r="AJ1221" s="529"/>
      <c r="AK1221" s="529"/>
      <c r="AL1221" s="529"/>
      <c r="AM1221" s="533" t="s">
        <v>6354</v>
      </c>
      <c r="AN1221" s="533">
        <v>27115.0</v>
      </c>
      <c r="AO1221" s="529"/>
      <c r="AP1221" s="529"/>
      <c r="AQ1221" s="529"/>
      <c r="AR1221" s="529"/>
    </row>
    <row r="1222" ht="12.75" customHeight="1">
      <c r="A1222" s="529"/>
      <c r="B1222" s="529"/>
      <c r="C1222" s="529"/>
      <c r="D1222" s="529"/>
      <c r="E1222" s="533" t="s">
        <v>2040</v>
      </c>
      <c r="F1222" s="533" t="s">
        <v>6355</v>
      </c>
      <c r="G1222" s="529"/>
      <c r="H1222" s="529"/>
      <c r="I1222" s="529"/>
      <c r="J1222" s="529"/>
      <c r="K1222" s="529"/>
      <c r="L1222" s="529"/>
      <c r="M1222" s="529"/>
      <c r="N1222" s="529"/>
      <c r="O1222" s="529"/>
      <c r="P1222" s="529"/>
      <c r="Q1222" s="529"/>
      <c r="R1222" s="529"/>
      <c r="S1222" s="529"/>
      <c r="T1222" s="529"/>
      <c r="U1222" s="529"/>
      <c r="V1222" s="529"/>
      <c r="W1222" s="529"/>
      <c r="X1222" s="529"/>
      <c r="Y1222" s="529"/>
      <c r="Z1222" s="529"/>
      <c r="AA1222" s="529"/>
      <c r="AB1222" s="529"/>
      <c r="AC1222" s="529"/>
      <c r="AD1222" s="529"/>
      <c r="AE1222" s="529"/>
      <c r="AF1222" s="529"/>
      <c r="AG1222" s="529"/>
      <c r="AH1222" s="529"/>
      <c r="AI1222" s="529"/>
      <c r="AJ1222" s="529"/>
      <c r="AK1222" s="529"/>
      <c r="AL1222" s="529"/>
      <c r="AM1222" s="533" t="s">
        <v>6356</v>
      </c>
      <c r="AN1222" s="533">
        <v>27116.0</v>
      </c>
      <c r="AO1222" s="529"/>
      <c r="AP1222" s="529"/>
      <c r="AQ1222" s="529"/>
      <c r="AR1222" s="529"/>
    </row>
    <row r="1223" ht="12.75" customHeight="1">
      <c r="A1223" s="529"/>
      <c r="B1223" s="529"/>
      <c r="C1223" s="529"/>
      <c r="D1223" s="529"/>
      <c r="E1223" s="533" t="s">
        <v>2098</v>
      </c>
      <c r="F1223" s="533" t="s">
        <v>6357</v>
      </c>
      <c r="G1223" s="529"/>
      <c r="H1223" s="529"/>
      <c r="I1223" s="529"/>
      <c r="J1223" s="529"/>
      <c r="K1223" s="529"/>
      <c r="L1223" s="529"/>
      <c r="M1223" s="529"/>
      <c r="N1223" s="529"/>
      <c r="O1223" s="529"/>
      <c r="P1223" s="529"/>
      <c r="Q1223" s="529"/>
      <c r="R1223" s="529"/>
      <c r="S1223" s="529"/>
      <c r="T1223" s="529"/>
      <c r="U1223" s="529"/>
      <c r="V1223" s="529"/>
      <c r="W1223" s="529"/>
      <c r="X1223" s="529"/>
      <c r="Y1223" s="529"/>
      <c r="Z1223" s="529"/>
      <c r="AA1223" s="529"/>
      <c r="AB1223" s="529"/>
      <c r="AC1223" s="529"/>
      <c r="AD1223" s="529"/>
      <c r="AE1223" s="529"/>
      <c r="AF1223" s="529"/>
      <c r="AG1223" s="529"/>
      <c r="AH1223" s="529"/>
      <c r="AI1223" s="529"/>
      <c r="AJ1223" s="529"/>
      <c r="AK1223" s="529"/>
      <c r="AL1223" s="529"/>
      <c r="AM1223" s="533" t="s">
        <v>6358</v>
      </c>
      <c r="AN1223" s="533">
        <v>27117.0</v>
      </c>
      <c r="AO1223" s="529"/>
      <c r="AP1223" s="529"/>
      <c r="AQ1223" s="529"/>
      <c r="AR1223" s="529"/>
    </row>
    <row r="1224" ht="12.75" customHeight="1">
      <c r="A1224" s="529"/>
      <c r="B1224" s="529"/>
      <c r="C1224" s="529"/>
      <c r="D1224" s="529"/>
      <c r="E1224" s="533" t="s">
        <v>2153</v>
      </c>
      <c r="F1224" s="533" t="s">
        <v>6359</v>
      </c>
      <c r="G1224" s="529"/>
      <c r="H1224" s="529"/>
      <c r="I1224" s="529"/>
      <c r="J1224" s="529"/>
      <c r="K1224" s="529"/>
      <c r="L1224" s="529"/>
      <c r="M1224" s="529"/>
      <c r="N1224" s="529"/>
      <c r="O1224" s="529"/>
      <c r="P1224" s="529"/>
      <c r="Q1224" s="529"/>
      <c r="R1224" s="529"/>
      <c r="S1224" s="529"/>
      <c r="T1224" s="529"/>
      <c r="U1224" s="529"/>
      <c r="V1224" s="529"/>
      <c r="W1224" s="529"/>
      <c r="X1224" s="529"/>
      <c r="Y1224" s="529"/>
      <c r="Z1224" s="529"/>
      <c r="AA1224" s="529"/>
      <c r="AB1224" s="529"/>
      <c r="AC1224" s="529"/>
      <c r="AD1224" s="529"/>
      <c r="AE1224" s="529"/>
      <c r="AF1224" s="529"/>
      <c r="AG1224" s="529"/>
      <c r="AH1224" s="529"/>
      <c r="AI1224" s="529"/>
      <c r="AJ1224" s="529"/>
      <c r="AK1224" s="529"/>
      <c r="AL1224" s="529"/>
      <c r="AM1224" s="533" t="s">
        <v>6360</v>
      </c>
      <c r="AN1224" s="533">
        <v>27118.0</v>
      </c>
      <c r="AO1224" s="529"/>
      <c r="AP1224" s="529"/>
      <c r="AQ1224" s="529"/>
      <c r="AR1224" s="529"/>
    </row>
    <row r="1225" ht="12.75" customHeight="1">
      <c r="A1225" s="529"/>
      <c r="B1225" s="529"/>
      <c r="C1225" s="529"/>
      <c r="D1225" s="529"/>
      <c r="E1225" s="533" t="s">
        <v>2203</v>
      </c>
      <c r="F1225" s="533" t="s">
        <v>6361</v>
      </c>
      <c r="G1225" s="529"/>
      <c r="H1225" s="529"/>
      <c r="I1225" s="529"/>
      <c r="J1225" s="529"/>
      <c r="K1225" s="529"/>
      <c r="L1225" s="529"/>
      <c r="M1225" s="529"/>
      <c r="N1225" s="529"/>
      <c r="O1225" s="529"/>
      <c r="P1225" s="529"/>
      <c r="Q1225" s="529"/>
      <c r="R1225" s="529"/>
      <c r="S1225" s="529"/>
      <c r="T1225" s="529"/>
      <c r="U1225" s="529"/>
      <c r="V1225" s="529"/>
      <c r="W1225" s="529"/>
      <c r="X1225" s="529"/>
      <c r="Y1225" s="529"/>
      <c r="Z1225" s="529"/>
      <c r="AA1225" s="529"/>
      <c r="AB1225" s="529"/>
      <c r="AC1225" s="529"/>
      <c r="AD1225" s="529"/>
      <c r="AE1225" s="529"/>
      <c r="AF1225" s="529"/>
      <c r="AG1225" s="529"/>
      <c r="AH1225" s="529"/>
      <c r="AI1225" s="529"/>
      <c r="AJ1225" s="529"/>
      <c r="AK1225" s="529"/>
      <c r="AL1225" s="529"/>
      <c r="AM1225" s="533" t="s">
        <v>6362</v>
      </c>
      <c r="AN1225" s="533">
        <v>27119.0</v>
      </c>
      <c r="AO1225" s="529"/>
      <c r="AP1225" s="529"/>
      <c r="AQ1225" s="529"/>
      <c r="AR1225" s="529"/>
    </row>
    <row r="1226" ht="12.75" customHeight="1">
      <c r="A1226" s="529"/>
      <c r="B1226" s="529"/>
      <c r="C1226" s="529"/>
      <c r="D1226" s="529"/>
      <c r="E1226" s="533" t="s">
        <v>2252</v>
      </c>
      <c r="F1226" s="533" t="s">
        <v>6363</v>
      </c>
      <c r="G1226" s="529"/>
      <c r="H1226" s="529"/>
      <c r="I1226" s="529"/>
      <c r="J1226" s="529"/>
      <c r="K1226" s="529"/>
      <c r="L1226" s="529"/>
      <c r="M1226" s="529"/>
      <c r="N1226" s="529"/>
      <c r="O1226" s="529"/>
      <c r="P1226" s="529"/>
      <c r="Q1226" s="529"/>
      <c r="R1226" s="529"/>
      <c r="S1226" s="529"/>
      <c r="T1226" s="529"/>
      <c r="U1226" s="529"/>
      <c r="V1226" s="529"/>
      <c r="W1226" s="529"/>
      <c r="X1226" s="529"/>
      <c r="Y1226" s="529"/>
      <c r="Z1226" s="529"/>
      <c r="AA1226" s="529"/>
      <c r="AB1226" s="529"/>
      <c r="AC1226" s="529"/>
      <c r="AD1226" s="529"/>
      <c r="AE1226" s="529"/>
      <c r="AF1226" s="529"/>
      <c r="AG1226" s="529"/>
      <c r="AH1226" s="529"/>
      <c r="AI1226" s="529"/>
      <c r="AJ1226" s="529"/>
      <c r="AK1226" s="529"/>
      <c r="AL1226" s="529"/>
      <c r="AM1226" s="533" t="s">
        <v>6364</v>
      </c>
      <c r="AN1226" s="533">
        <v>27120.0</v>
      </c>
      <c r="AO1226" s="529"/>
      <c r="AP1226" s="529"/>
      <c r="AQ1226" s="529"/>
      <c r="AR1226" s="529"/>
    </row>
    <row r="1227" ht="12.75" customHeight="1">
      <c r="A1227" s="529"/>
      <c r="B1227" s="529"/>
      <c r="C1227" s="529"/>
      <c r="D1227" s="529"/>
      <c r="E1227" s="533" t="s">
        <v>2300</v>
      </c>
      <c r="F1227" s="533" t="s">
        <v>6365</v>
      </c>
      <c r="G1227" s="529"/>
      <c r="H1227" s="529"/>
      <c r="I1227" s="529"/>
      <c r="J1227" s="529"/>
      <c r="K1227" s="529"/>
      <c r="L1227" s="529"/>
      <c r="M1227" s="529"/>
      <c r="N1227" s="529"/>
      <c r="O1227" s="529"/>
      <c r="P1227" s="529"/>
      <c r="Q1227" s="529"/>
      <c r="R1227" s="529"/>
      <c r="S1227" s="529"/>
      <c r="T1227" s="529"/>
      <c r="U1227" s="529"/>
      <c r="V1227" s="529"/>
      <c r="W1227" s="529"/>
      <c r="X1227" s="529"/>
      <c r="Y1227" s="529"/>
      <c r="Z1227" s="529"/>
      <c r="AA1227" s="529"/>
      <c r="AB1227" s="529"/>
      <c r="AC1227" s="529"/>
      <c r="AD1227" s="529"/>
      <c r="AE1227" s="529"/>
      <c r="AF1227" s="529"/>
      <c r="AG1227" s="529"/>
      <c r="AH1227" s="529"/>
      <c r="AI1227" s="529"/>
      <c r="AJ1227" s="529"/>
      <c r="AK1227" s="529"/>
      <c r="AL1227" s="529"/>
      <c r="AM1227" s="533" t="s">
        <v>6366</v>
      </c>
      <c r="AN1227" s="533">
        <v>27121.0</v>
      </c>
      <c r="AO1227" s="529"/>
      <c r="AP1227" s="529"/>
      <c r="AQ1227" s="529"/>
      <c r="AR1227" s="529"/>
    </row>
    <row r="1228" ht="12.75" customHeight="1">
      <c r="A1228" s="529"/>
      <c r="B1228" s="529"/>
      <c r="C1228" s="529"/>
      <c r="D1228" s="529"/>
      <c r="E1228" s="533" t="s">
        <v>2347</v>
      </c>
      <c r="F1228" s="533" t="s">
        <v>6367</v>
      </c>
      <c r="G1228" s="529"/>
      <c r="H1228" s="529"/>
      <c r="I1228" s="529"/>
      <c r="J1228" s="529"/>
      <c r="K1228" s="529"/>
      <c r="L1228" s="529"/>
      <c r="M1228" s="529"/>
      <c r="N1228" s="529"/>
      <c r="O1228" s="529"/>
      <c r="P1228" s="529"/>
      <c r="Q1228" s="529"/>
      <c r="R1228" s="529"/>
      <c r="S1228" s="529"/>
      <c r="T1228" s="529"/>
      <c r="U1228" s="529"/>
      <c r="V1228" s="529"/>
      <c r="W1228" s="529"/>
      <c r="X1228" s="529"/>
      <c r="Y1228" s="529"/>
      <c r="Z1228" s="529"/>
      <c r="AA1228" s="529"/>
      <c r="AB1228" s="529"/>
      <c r="AC1228" s="529"/>
      <c r="AD1228" s="529"/>
      <c r="AE1228" s="529"/>
      <c r="AF1228" s="529"/>
      <c r="AG1228" s="529"/>
      <c r="AH1228" s="529"/>
      <c r="AI1228" s="529"/>
      <c r="AJ1228" s="529"/>
      <c r="AK1228" s="529"/>
      <c r="AL1228" s="529"/>
      <c r="AM1228" s="533" t="s">
        <v>6368</v>
      </c>
      <c r="AN1228" s="533">
        <v>27122.0</v>
      </c>
      <c r="AO1228" s="529"/>
      <c r="AP1228" s="529"/>
      <c r="AQ1228" s="529"/>
      <c r="AR1228" s="529"/>
    </row>
    <row r="1229" ht="12.75" customHeight="1">
      <c r="A1229" s="529"/>
      <c r="B1229" s="529"/>
      <c r="C1229" s="529"/>
      <c r="D1229" s="529"/>
      <c r="E1229" s="533" t="s">
        <v>2393</v>
      </c>
      <c r="F1229" s="533" t="s">
        <v>6369</v>
      </c>
      <c r="G1229" s="529"/>
      <c r="H1229" s="529"/>
      <c r="I1229" s="529"/>
      <c r="J1229" s="529"/>
      <c r="K1229" s="529"/>
      <c r="L1229" s="529"/>
      <c r="M1229" s="529"/>
      <c r="N1229" s="529"/>
      <c r="O1229" s="529"/>
      <c r="P1229" s="529"/>
      <c r="Q1229" s="529"/>
      <c r="R1229" s="529"/>
      <c r="S1229" s="529"/>
      <c r="T1229" s="529"/>
      <c r="U1229" s="529"/>
      <c r="V1229" s="529"/>
      <c r="W1229" s="529"/>
      <c r="X1229" s="529"/>
      <c r="Y1229" s="529"/>
      <c r="Z1229" s="529"/>
      <c r="AA1229" s="529"/>
      <c r="AB1229" s="529"/>
      <c r="AC1229" s="529"/>
      <c r="AD1229" s="529"/>
      <c r="AE1229" s="529"/>
      <c r="AF1229" s="529"/>
      <c r="AG1229" s="529"/>
      <c r="AH1229" s="529"/>
      <c r="AI1229" s="529"/>
      <c r="AJ1229" s="529"/>
      <c r="AK1229" s="529"/>
      <c r="AL1229" s="529"/>
      <c r="AM1229" s="533" t="s">
        <v>6370</v>
      </c>
      <c r="AN1229" s="533">
        <v>27123.0</v>
      </c>
      <c r="AO1229" s="529"/>
      <c r="AP1229" s="529"/>
      <c r="AQ1229" s="529"/>
      <c r="AR1229" s="529"/>
    </row>
    <row r="1230" ht="12.75" customHeight="1">
      <c r="A1230" s="529"/>
      <c r="B1230" s="529"/>
      <c r="C1230" s="529"/>
      <c r="D1230" s="529"/>
      <c r="E1230" s="533" t="s">
        <v>2437</v>
      </c>
      <c r="F1230" s="533" t="s">
        <v>6371</v>
      </c>
      <c r="G1230" s="529"/>
      <c r="H1230" s="529"/>
      <c r="I1230" s="529"/>
      <c r="J1230" s="529"/>
      <c r="K1230" s="529"/>
      <c r="L1230" s="529"/>
      <c r="M1230" s="529"/>
      <c r="N1230" s="529"/>
      <c r="O1230" s="529"/>
      <c r="P1230" s="529"/>
      <c r="Q1230" s="529"/>
      <c r="R1230" s="529"/>
      <c r="S1230" s="529"/>
      <c r="T1230" s="529"/>
      <c r="U1230" s="529"/>
      <c r="V1230" s="529"/>
      <c r="W1230" s="529"/>
      <c r="X1230" s="529"/>
      <c r="Y1230" s="529"/>
      <c r="Z1230" s="529"/>
      <c r="AA1230" s="529"/>
      <c r="AB1230" s="529"/>
      <c r="AC1230" s="529"/>
      <c r="AD1230" s="529"/>
      <c r="AE1230" s="529"/>
      <c r="AF1230" s="529"/>
      <c r="AG1230" s="529"/>
      <c r="AH1230" s="529"/>
      <c r="AI1230" s="529"/>
      <c r="AJ1230" s="529"/>
      <c r="AK1230" s="529"/>
      <c r="AL1230" s="529"/>
      <c r="AM1230" s="533" t="s">
        <v>6372</v>
      </c>
      <c r="AN1230" s="533">
        <v>27124.0</v>
      </c>
      <c r="AO1230" s="529"/>
      <c r="AP1230" s="529"/>
      <c r="AQ1230" s="529"/>
      <c r="AR1230" s="529"/>
    </row>
    <row r="1231" ht="12.75" customHeight="1">
      <c r="A1231" s="529"/>
      <c r="B1231" s="529"/>
      <c r="C1231" s="529"/>
      <c r="D1231" s="529"/>
      <c r="E1231" s="533" t="s">
        <v>2477</v>
      </c>
      <c r="F1231" s="533" t="s">
        <v>6373</v>
      </c>
      <c r="G1231" s="529"/>
      <c r="H1231" s="529"/>
      <c r="I1231" s="529"/>
      <c r="J1231" s="529"/>
      <c r="K1231" s="529"/>
      <c r="L1231" s="529"/>
      <c r="M1231" s="529"/>
      <c r="N1231" s="529"/>
      <c r="O1231" s="529"/>
      <c r="P1231" s="529"/>
      <c r="Q1231" s="529"/>
      <c r="R1231" s="529"/>
      <c r="S1231" s="529"/>
      <c r="T1231" s="529"/>
      <c r="U1231" s="529"/>
      <c r="V1231" s="529"/>
      <c r="W1231" s="529"/>
      <c r="X1231" s="529"/>
      <c r="Y1231" s="529"/>
      <c r="Z1231" s="529"/>
      <c r="AA1231" s="529"/>
      <c r="AB1231" s="529"/>
      <c r="AC1231" s="529"/>
      <c r="AD1231" s="529"/>
      <c r="AE1231" s="529"/>
      <c r="AF1231" s="529"/>
      <c r="AG1231" s="529"/>
      <c r="AH1231" s="529"/>
      <c r="AI1231" s="529"/>
      <c r="AJ1231" s="529"/>
      <c r="AK1231" s="529"/>
      <c r="AL1231" s="529"/>
      <c r="AM1231" s="533" t="s">
        <v>6374</v>
      </c>
      <c r="AN1231" s="533">
        <v>27125.0</v>
      </c>
      <c r="AO1231" s="529"/>
      <c r="AP1231" s="529"/>
      <c r="AQ1231" s="529"/>
      <c r="AR1231" s="529"/>
    </row>
    <row r="1232" ht="12.75" customHeight="1">
      <c r="A1232" s="529"/>
      <c r="B1232" s="529"/>
      <c r="C1232" s="529"/>
      <c r="D1232" s="529"/>
      <c r="E1232" s="533" t="s">
        <v>2515</v>
      </c>
      <c r="F1232" s="533" t="s">
        <v>6375</v>
      </c>
      <c r="G1232" s="529"/>
      <c r="H1232" s="529"/>
      <c r="I1232" s="529"/>
      <c r="J1232" s="529"/>
      <c r="K1232" s="529"/>
      <c r="L1232" s="529"/>
      <c r="M1232" s="529"/>
      <c r="N1232" s="529"/>
      <c r="O1232" s="529"/>
      <c r="P1232" s="529"/>
      <c r="Q1232" s="529"/>
      <c r="R1232" s="529"/>
      <c r="S1232" s="529"/>
      <c r="T1232" s="529"/>
      <c r="U1232" s="529"/>
      <c r="V1232" s="529"/>
      <c r="W1232" s="529"/>
      <c r="X1232" s="529"/>
      <c r="Y1232" s="529"/>
      <c r="Z1232" s="529"/>
      <c r="AA1232" s="529"/>
      <c r="AB1232" s="529"/>
      <c r="AC1232" s="529"/>
      <c r="AD1232" s="529"/>
      <c r="AE1232" s="529"/>
      <c r="AF1232" s="529"/>
      <c r="AG1232" s="529"/>
      <c r="AH1232" s="529"/>
      <c r="AI1232" s="529"/>
      <c r="AJ1232" s="529"/>
      <c r="AK1232" s="529"/>
      <c r="AL1232" s="529"/>
      <c r="AM1232" s="533" t="s">
        <v>6376</v>
      </c>
      <c r="AN1232" s="533">
        <v>27126.0</v>
      </c>
      <c r="AO1232" s="529"/>
      <c r="AP1232" s="529"/>
      <c r="AQ1232" s="529"/>
      <c r="AR1232" s="529"/>
    </row>
    <row r="1233" ht="12.75" customHeight="1">
      <c r="A1233" s="529"/>
      <c r="B1233" s="529"/>
      <c r="C1233" s="529"/>
      <c r="D1233" s="529"/>
      <c r="E1233" s="533" t="s">
        <v>2551</v>
      </c>
      <c r="F1233" s="533" t="s">
        <v>6377</v>
      </c>
      <c r="G1233" s="529"/>
      <c r="H1233" s="529"/>
      <c r="I1233" s="529"/>
      <c r="J1233" s="529"/>
      <c r="K1233" s="529"/>
      <c r="L1233" s="529"/>
      <c r="M1233" s="529"/>
      <c r="N1233" s="529"/>
      <c r="O1233" s="529"/>
      <c r="P1233" s="529"/>
      <c r="Q1233" s="529"/>
      <c r="R1233" s="529"/>
      <c r="S1233" s="529"/>
      <c r="T1233" s="529"/>
      <c r="U1233" s="529"/>
      <c r="V1233" s="529"/>
      <c r="W1233" s="529"/>
      <c r="X1233" s="529"/>
      <c r="Y1233" s="529"/>
      <c r="Z1233" s="529"/>
      <c r="AA1233" s="529"/>
      <c r="AB1233" s="529"/>
      <c r="AC1233" s="529"/>
      <c r="AD1233" s="529"/>
      <c r="AE1233" s="529"/>
      <c r="AF1233" s="529"/>
      <c r="AG1233" s="529"/>
      <c r="AH1233" s="529"/>
      <c r="AI1233" s="529"/>
      <c r="AJ1233" s="529"/>
      <c r="AK1233" s="529"/>
      <c r="AL1233" s="529"/>
      <c r="AM1233" s="533" t="s">
        <v>6378</v>
      </c>
      <c r="AN1233" s="533">
        <v>27127.0</v>
      </c>
      <c r="AO1233" s="529"/>
      <c r="AP1233" s="529"/>
      <c r="AQ1233" s="529"/>
      <c r="AR1233" s="529"/>
    </row>
    <row r="1234" ht="12.75" customHeight="1">
      <c r="A1234" s="529"/>
      <c r="B1234" s="529"/>
      <c r="C1234" s="529"/>
      <c r="D1234" s="529"/>
      <c r="E1234" s="533" t="s">
        <v>2586</v>
      </c>
      <c r="F1234" s="533" t="s">
        <v>6379</v>
      </c>
      <c r="G1234" s="529"/>
      <c r="H1234" s="529"/>
      <c r="I1234" s="529"/>
      <c r="J1234" s="529"/>
      <c r="K1234" s="529"/>
      <c r="L1234" s="529"/>
      <c r="M1234" s="529"/>
      <c r="N1234" s="529"/>
      <c r="O1234" s="529"/>
      <c r="P1234" s="529"/>
      <c r="Q1234" s="529"/>
      <c r="R1234" s="529"/>
      <c r="S1234" s="529"/>
      <c r="T1234" s="529"/>
      <c r="U1234" s="529"/>
      <c r="V1234" s="529"/>
      <c r="W1234" s="529"/>
      <c r="X1234" s="529"/>
      <c r="Y1234" s="529"/>
      <c r="Z1234" s="529"/>
      <c r="AA1234" s="529"/>
      <c r="AB1234" s="529"/>
      <c r="AC1234" s="529"/>
      <c r="AD1234" s="529"/>
      <c r="AE1234" s="529"/>
      <c r="AF1234" s="529"/>
      <c r="AG1234" s="529"/>
      <c r="AH1234" s="529"/>
      <c r="AI1234" s="529"/>
      <c r="AJ1234" s="529"/>
      <c r="AK1234" s="529"/>
      <c r="AL1234" s="529"/>
      <c r="AM1234" s="533" t="s">
        <v>6380</v>
      </c>
      <c r="AN1234" s="533">
        <v>27128.0</v>
      </c>
      <c r="AO1234" s="529"/>
      <c r="AP1234" s="529"/>
      <c r="AQ1234" s="529"/>
      <c r="AR1234" s="529"/>
    </row>
    <row r="1235" ht="12.75" customHeight="1">
      <c r="A1235" s="529"/>
      <c r="B1235" s="529"/>
      <c r="C1235" s="529"/>
      <c r="D1235" s="529"/>
      <c r="E1235" s="533" t="s">
        <v>2621</v>
      </c>
      <c r="F1235" s="533" t="s">
        <v>6381</v>
      </c>
      <c r="G1235" s="529"/>
      <c r="H1235" s="529"/>
      <c r="I1235" s="529"/>
      <c r="J1235" s="529"/>
      <c r="K1235" s="529"/>
      <c r="L1235" s="529"/>
      <c r="M1235" s="529"/>
      <c r="N1235" s="529"/>
      <c r="O1235" s="529"/>
      <c r="P1235" s="529"/>
      <c r="Q1235" s="529"/>
      <c r="R1235" s="529"/>
      <c r="S1235" s="529"/>
      <c r="T1235" s="529"/>
      <c r="U1235" s="529"/>
      <c r="V1235" s="529"/>
      <c r="W1235" s="529"/>
      <c r="X1235" s="529"/>
      <c r="Y1235" s="529"/>
      <c r="Z1235" s="529"/>
      <c r="AA1235" s="529"/>
      <c r="AB1235" s="529"/>
      <c r="AC1235" s="529"/>
      <c r="AD1235" s="529"/>
      <c r="AE1235" s="529"/>
      <c r="AF1235" s="529"/>
      <c r="AG1235" s="529"/>
      <c r="AH1235" s="529"/>
      <c r="AI1235" s="529"/>
      <c r="AJ1235" s="529"/>
      <c r="AK1235" s="529"/>
      <c r="AL1235" s="529"/>
      <c r="AM1235" s="533" t="s">
        <v>6382</v>
      </c>
      <c r="AN1235" s="533">
        <v>27141.0</v>
      </c>
      <c r="AO1235" s="529"/>
      <c r="AP1235" s="529"/>
      <c r="AQ1235" s="529"/>
      <c r="AR1235" s="529"/>
    </row>
    <row r="1236" ht="12.75" customHeight="1">
      <c r="A1236" s="529"/>
      <c r="B1236" s="529"/>
      <c r="C1236" s="529"/>
      <c r="D1236" s="529"/>
      <c r="E1236" s="533" t="s">
        <v>6383</v>
      </c>
      <c r="F1236" s="533" t="s">
        <v>6384</v>
      </c>
      <c r="G1236" s="529"/>
      <c r="H1236" s="529"/>
      <c r="I1236" s="529"/>
      <c r="J1236" s="529"/>
      <c r="K1236" s="529"/>
      <c r="L1236" s="529"/>
      <c r="M1236" s="529"/>
      <c r="N1236" s="529"/>
      <c r="O1236" s="529"/>
      <c r="P1236" s="529"/>
      <c r="Q1236" s="529"/>
      <c r="R1236" s="529"/>
      <c r="S1236" s="529"/>
      <c r="T1236" s="529"/>
      <c r="U1236" s="529"/>
      <c r="V1236" s="529"/>
      <c r="W1236" s="529"/>
      <c r="X1236" s="529"/>
      <c r="Y1236" s="529"/>
      <c r="Z1236" s="529"/>
      <c r="AA1236" s="529"/>
      <c r="AB1236" s="529"/>
      <c r="AC1236" s="529"/>
      <c r="AD1236" s="529"/>
      <c r="AE1236" s="529"/>
      <c r="AF1236" s="529"/>
      <c r="AG1236" s="529"/>
      <c r="AH1236" s="529"/>
      <c r="AI1236" s="529"/>
      <c r="AJ1236" s="529"/>
      <c r="AK1236" s="529"/>
      <c r="AL1236" s="529"/>
      <c r="AM1236" s="533" t="s">
        <v>6385</v>
      </c>
      <c r="AN1236" s="533">
        <v>27142.0</v>
      </c>
      <c r="AO1236" s="529"/>
      <c r="AP1236" s="529"/>
      <c r="AQ1236" s="529"/>
      <c r="AR1236" s="529"/>
    </row>
    <row r="1237" ht="12.75" customHeight="1">
      <c r="A1237" s="529"/>
      <c r="B1237" s="529"/>
      <c r="C1237" s="529"/>
      <c r="D1237" s="529"/>
      <c r="E1237" s="533" t="s">
        <v>6386</v>
      </c>
      <c r="F1237" s="533" t="s">
        <v>6387</v>
      </c>
      <c r="G1237" s="529"/>
      <c r="H1237" s="529"/>
      <c r="I1237" s="529"/>
      <c r="J1237" s="529"/>
      <c r="K1237" s="529"/>
      <c r="L1237" s="529"/>
      <c r="M1237" s="529"/>
      <c r="N1237" s="529"/>
      <c r="O1237" s="529"/>
      <c r="P1237" s="529"/>
      <c r="Q1237" s="529"/>
      <c r="R1237" s="529"/>
      <c r="S1237" s="529"/>
      <c r="T1237" s="529"/>
      <c r="U1237" s="529"/>
      <c r="V1237" s="529"/>
      <c r="W1237" s="529"/>
      <c r="X1237" s="529"/>
      <c r="Y1237" s="529"/>
      <c r="Z1237" s="529"/>
      <c r="AA1237" s="529"/>
      <c r="AB1237" s="529"/>
      <c r="AC1237" s="529"/>
      <c r="AD1237" s="529"/>
      <c r="AE1237" s="529"/>
      <c r="AF1237" s="529"/>
      <c r="AG1237" s="529"/>
      <c r="AH1237" s="529"/>
      <c r="AI1237" s="529"/>
      <c r="AJ1237" s="529"/>
      <c r="AK1237" s="529"/>
      <c r="AL1237" s="529"/>
      <c r="AM1237" s="533" t="s">
        <v>6388</v>
      </c>
      <c r="AN1237" s="533">
        <v>27143.0</v>
      </c>
      <c r="AO1237" s="529"/>
      <c r="AP1237" s="529"/>
      <c r="AQ1237" s="529"/>
      <c r="AR1237" s="529"/>
    </row>
    <row r="1238" ht="12.75" customHeight="1">
      <c r="A1238" s="529"/>
      <c r="B1238" s="529"/>
      <c r="C1238" s="529"/>
      <c r="D1238" s="529"/>
      <c r="E1238" s="533" t="s">
        <v>6389</v>
      </c>
      <c r="F1238" s="533" t="s">
        <v>6390</v>
      </c>
      <c r="G1238" s="529"/>
      <c r="H1238" s="529"/>
      <c r="I1238" s="529"/>
      <c r="J1238" s="529"/>
      <c r="K1238" s="529"/>
      <c r="L1238" s="529"/>
      <c r="M1238" s="529"/>
      <c r="N1238" s="529"/>
      <c r="O1238" s="529"/>
      <c r="P1238" s="529"/>
      <c r="Q1238" s="529"/>
      <c r="R1238" s="529"/>
      <c r="S1238" s="529"/>
      <c r="T1238" s="529"/>
      <c r="U1238" s="529"/>
      <c r="V1238" s="529"/>
      <c r="W1238" s="529"/>
      <c r="X1238" s="529"/>
      <c r="Y1238" s="529"/>
      <c r="Z1238" s="529"/>
      <c r="AA1238" s="529"/>
      <c r="AB1238" s="529"/>
      <c r="AC1238" s="529"/>
      <c r="AD1238" s="529"/>
      <c r="AE1238" s="529"/>
      <c r="AF1238" s="529"/>
      <c r="AG1238" s="529"/>
      <c r="AH1238" s="529"/>
      <c r="AI1238" s="529"/>
      <c r="AJ1238" s="529"/>
      <c r="AK1238" s="529"/>
      <c r="AL1238" s="529"/>
      <c r="AM1238" s="533" t="s">
        <v>6391</v>
      </c>
      <c r="AN1238" s="533">
        <v>27144.0</v>
      </c>
      <c r="AO1238" s="529"/>
      <c r="AP1238" s="529"/>
      <c r="AQ1238" s="529"/>
      <c r="AR1238" s="529"/>
    </row>
    <row r="1239" ht="12.75" customHeight="1">
      <c r="A1239" s="529"/>
      <c r="B1239" s="529"/>
      <c r="C1239" s="529"/>
      <c r="D1239" s="529"/>
      <c r="E1239" s="533" t="s">
        <v>6392</v>
      </c>
      <c r="F1239" s="533" t="s">
        <v>6393</v>
      </c>
      <c r="G1239" s="529"/>
      <c r="H1239" s="529"/>
      <c r="I1239" s="529"/>
      <c r="J1239" s="529"/>
      <c r="K1239" s="529"/>
      <c r="L1239" s="529"/>
      <c r="M1239" s="529"/>
      <c r="N1239" s="529"/>
      <c r="O1239" s="529"/>
      <c r="P1239" s="529"/>
      <c r="Q1239" s="529"/>
      <c r="R1239" s="529"/>
      <c r="S1239" s="529"/>
      <c r="T1239" s="529"/>
      <c r="U1239" s="529"/>
      <c r="V1239" s="529"/>
      <c r="W1239" s="529"/>
      <c r="X1239" s="529"/>
      <c r="Y1239" s="529"/>
      <c r="Z1239" s="529"/>
      <c r="AA1239" s="529"/>
      <c r="AB1239" s="529"/>
      <c r="AC1239" s="529"/>
      <c r="AD1239" s="529"/>
      <c r="AE1239" s="529"/>
      <c r="AF1239" s="529"/>
      <c r="AG1239" s="529"/>
      <c r="AH1239" s="529"/>
      <c r="AI1239" s="529"/>
      <c r="AJ1239" s="529"/>
      <c r="AK1239" s="529"/>
      <c r="AL1239" s="529"/>
      <c r="AM1239" s="533" t="s">
        <v>6394</v>
      </c>
      <c r="AN1239" s="533">
        <v>27145.0</v>
      </c>
      <c r="AO1239" s="529"/>
      <c r="AP1239" s="529"/>
      <c r="AQ1239" s="529"/>
      <c r="AR1239" s="529"/>
    </row>
    <row r="1240" ht="12.75" customHeight="1">
      <c r="A1240" s="529"/>
      <c r="B1240" s="529"/>
      <c r="C1240" s="529"/>
      <c r="D1240" s="529"/>
      <c r="E1240" s="533" t="s">
        <v>904</v>
      </c>
      <c r="F1240" s="533" t="s">
        <v>6395</v>
      </c>
      <c r="G1240" s="529"/>
      <c r="H1240" s="529"/>
      <c r="I1240" s="529"/>
      <c r="J1240" s="529"/>
      <c r="K1240" s="529"/>
      <c r="L1240" s="529"/>
      <c r="M1240" s="529"/>
      <c r="N1240" s="529"/>
      <c r="O1240" s="529"/>
      <c r="P1240" s="529"/>
      <c r="Q1240" s="529"/>
      <c r="R1240" s="529"/>
      <c r="S1240" s="529"/>
      <c r="T1240" s="529"/>
      <c r="U1240" s="529"/>
      <c r="V1240" s="529"/>
      <c r="W1240" s="529"/>
      <c r="X1240" s="529"/>
      <c r="Y1240" s="529"/>
      <c r="Z1240" s="529"/>
      <c r="AA1240" s="529"/>
      <c r="AB1240" s="529"/>
      <c r="AC1240" s="529"/>
      <c r="AD1240" s="529"/>
      <c r="AE1240" s="529"/>
      <c r="AF1240" s="529"/>
      <c r="AG1240" s="529"/>
      <c r="AH1240" s="529"/>
      <c r="AI1240" s="529"/>
      <c r="AJ1240" s="529"/>
      <c r="AK1240" s="529"/>
      <c r="AL1240" s="529"/>
      <c r="AM1240" s="533" t="s">
        <v>6396</v>
      </c>
      <c r="AN1240" s="533">
        <v>27146.0</v>
      </c>
      <c r="AO1240" s="529"/>
      <c r="AP1240" s="529"/>
      <c r="AQ1240" s="529"/>
      <c r="AR1240" s="529"/>
    </row>
    <row r="1241" ht="12.75" customHeight="1">
      <c r="A1241" s="529"/>
      <c r="B1241" s="529"/>
      <c r="C1241" s="529"/>
      <c r="D1241" s="529"/>
      <c r="E1241" s="533" t="s">
        <v>984</v>
      </c>
      <c r="F1241" s="533" t="s">
        <v>6397</v>
      </c>
      <c r="G1241" s="529"/>
      <c r="H1241" s="529"/>
      <c r="I1241" s="529"/>
      <c r="J1241" s="529"/>
      <c r="K1241" s="529"/>
      <c r="L1241" s="529"/>
      <c r="M1241" s="529"/>
      <c r="N1241" s="529"/>
      <c r="O1241" s="529"/>
      <c r="P1241" s="529"/>
      <c r="Q1241" s="529"/>
      <c r="R1241" s="529"/>
      <c r="S1241" s="529"/>
      <c r="T1241" s="529"/>
      <c r="U1241" s="529"/>
      <c r="V1241" s="529"/>
      <c r="W1241" s="529"/>
      <c r="X1241" s="529"/>
      <c r="Y1241" s="529"/>
      <c r="Z1241" s="529"/>
      <c r="AA1241" s="529"/>
      <c r="AB1241" s="529"/>
      <c r="AC1241" s="529"/>
      <c r="AD1241" s="529"/>
      <c r="AE1241" s="529"/>
      <c r="AF1241" s="529"/>
      <c r="AG1241" s="529"/>
      <c r="AH1241" s="529"/>
      <c r="AI1241" s="529"/>
      <c r="AJ1241" s="529"/>
      <c r="AK1241" s="529"/>
      <c r="AL1241" s="529"/>
      <c r="AM1241" s="533" t="s">
        <v>6398</v>
      </c>
      <c r="AN1241" s="533">
        <v>27147.0</v>
      </c>
      <c r="AO1241" s="529"/>
      <c r="AP1241" s="529"/>
      <c r="AQ1241" s="529"/>
      <c r="AR1241" s="529"/>
    </row>
    <row r="1242" ht="12.75" customHeight="1">
      <c r="A1242" s="529"/>
      <c r="B1242" s="529"/>
      <c r="C1242" s="529"/>
      <c r="D1242" s="529"/>
      <c r="E1242" s="533" t="s">
        <v>1064</v>
      </c>
      <c r="F1242" s="533" t="s">
        <v>6399</v>
      </c>
      <c r="G1242" s="529"/>
      <c r="H1242" s="529"/>
      <c r="I1242" s="529"/>
      <c r="J1242" s="529"/>
      <c r="K1242" s="529"/>
      <c r="L1242" s="529"/>
      <c r="M1242" s="529"/>
      <c r="N1242" s="529"/>
      <c r="O1242" s="529"/>
      <c r="P1242" s="529"/>
      <c r="Q1242" s="529"/>
      <c r="R1242" s="529"/>
      <c r="S1242" s="529"/>
      <c r="T1242" s="529"/>
      <c r="U1242" s="529"/>
      <c r="V1242" s="529"/>
      <c r="W1242" s="529"/>
      <c r="X1242" s="529"/>
      <c r="Y1242" s="529"/>
      <c r="Z1242" s="529"/>
      <c r="AA1242" s="529"/>
      <c r="AB1242" s="529"/>
      <c r="AC1242" s="529"/>
      <c r="AD1242" s="529"/>
      <c r="AE1242" s="529"/>
      <c r="AF1242" s="529"/>
      <c r="AG1242" s="529"/>
      <c r="AH1242" s="529"/>
      <c r="AI1242" s="529"/>
      <c r="AJ1242" s="529"/>
      <c r="AK1242" s="529"/>
      <c r="AL1242" s="529"/>
      <c r="AM1242" s="533" t="s">
        <v>6400</v>
      </c>
      <c r="AN1242" s="533">
        <v>27202.0</v>
      </c>
      <c r="AO1242" s="529"/>
      <c r="AP1242" s="529"/>
      <c r="AQ1242" s="529"/>
      <c r="AR1242" s="529"/>
    </row>
    <row r="1243" ht="12.75" customHeight="1">
      <c r="A1243" s="529"/>
      <c r="B1243" s="529"/>
      <c r="C1243" s="529"/>
      <c r="D1243" s="529"/>
      <c r="E1243" s="533" t="s">
        <v>1144</v>
      </c>
      <c r="F1243" s="533" t="s">
        <v>6401</v>
      </c>
      <c r="G1243" s="529"/>
      <c r="H1243" s="529"/>
      <c r="I1243" s="529"/>
      <c r="J1243" s="529"/>
      <c r="K1243" s="529"/>
      <c r="L1243" s="529"/>
      <c r="M1243" s="529"/>
      <c r="N1243" s="529"/>
      <c r="O1243" s="529"/>
      <c r="P1243" s="529"/>
      <c r="Q1243" s="529"/>
      <c r="R1243" s="529"/>
      <c r="S1243" s="529"/>
      <c r="T1243" s="529"/>
      <c r="U1243" s="529"/>
      <c r="V1243" s="529"/>
      <c r="W1243" s="529"/>
      <c r="X1243" s="529"/>
      <c r="Y1243" s="529"/>
      <c r="Z1243" s="529"/>
      <c r="AA1243" s="529"/>
      <c r="AB1243" s="529"/>
      <c r="AC1243" s="529"/>
      <c r="AD1243" s="529"/>
      <c r="AE1243" s="529"/>
      <c r="AF1243" s="529"/>
      <c r="AG1243" s="529"/>
      <c r="AH1243" s="529"/>
      <c r="AI1243" s="529"/>
      <c r="AJ1243" s="529"/>
      <c r="AK1243" s="529"/>
      <c r="AL1243" s="529"/>
      <c r="AM1243" s="533" t="s">
        <v>6402</v>
      </c>
      <c r="AN1243" s="533">
        <v>27203.0</v>
      </c>
      <c r="AO1243" s="529"/>
      <c r="AP1243" s="529"/>
      <c r="AQ1243" s="529"/>
      <c r="AR1243" s="529"/>
    </row>
    <row r="1244" ht="12.75" customHeight="1">
      <c r="A1244" s="529"/>
      <c r="B1244" s="529"/>
      <c r="C1244" s="529"/>
      <c r="D1244" s="529"/>
      <c r="E1244" s="533" t="s">
        <v>1222</v>
      </c>
      <c r="F1244" s="533" t="s">
        <v>6403</v>
      </c>
      <c r="G1244" s="529"/>
      <c r="H1244" s="529"/>
      <c r="I1244" s="529"/>
      <c r="J1244" s="529"/>
      <c r="K1244" s="529"/>
      <c r="L1244" s="529"/>
      <c r="M1244" s="529"/>
      <c r="N1244" s="529"/>
      <c r="O1244" s="529"/>
      <c r="P1244" s="529"/>
      <c r="Q1244" s="529"/>
      <c r="R1244" s="529"/>
      <c r="S1244" s="529"/>
      <c r="T1244" s="529"/>
      <c r="U1244" s="529"/>
      <c r="V1244" s="529"/>
      <c r="W1244" s="529"/>
      <c r="X1244" s="529"/>
      <c r="Y1244" s="529"/>
      <c r="Z1244" s="529"/>
      <c r="AA1244" s="529"/>
      <c r="AB1244" s="529"/>
      <c r="AC1244" s="529"/>
      <c r="AD1244" s="529"/>
      <c r="AE1244" s="529"/>
      <c r="AF1244" s="529"/>
      <c r="AG1244" s="529"/>
      <c r="AH1244" s="529"/>
      <c r="AI1244" s="529"/>
      <c r="AJ1244" s="529"/>
      <c r="AK1244" s="529"/>
      <c r="AL1244" s="529"/>
      <c r="AM1244" s="533" t="s">
        <v>6404</v>
      </c>
      <c r="AN1244" s="533">
        <v>27204.0</v>
      </c>
      <c r="AO1244" s="529"/>
      <c r="AP1244" s="529"/>
      <c r="AQ1244" s="529"/>
      <c r="AR1244" s="529"/>
    </row>
    <row r="1245" ht="12.75" customHeight="1">
      <c r="A1245" s="529"/>
      <c r="B1245" s="529"/>
      <c r="C1245" s="529"/>
      <c r="D1245" s="529"/>
      <c r="E1245" s="533" t="s">
        <v>1297</v>
      </c>
      <c r="F1245" s="533" t="s">
        <v>6405</v>
      </c>
      <c r="G1245" s="529"/>
      <c r="H1245" s="529"/>
      <c r="I1245" s="529"/>
      <c r="J1245" s="529"/>
      <c r="K1245" s="529"/>
      <c r="L1245" s="529"/>
      <c r="M1245" s="529"/>
      <c r="N1245" s="529"/>
      <c r="O1245" s="529"/>
      <c r="P1245" s="529"/>
      <c r="Q1245" s="529"/>
      <c r="R1245" s="529"/>
      <c r="S1245" s="529"/>
      <c r="T1245" s="529"/>
      <c r="U1245" s="529"/>
      <c r="V1245" s="529"/>
      <c r="W1245" s="529"/>
      <c r="X1245" s="529"/>
      <c r="Y1245" s="529"/>
      <c r="Z1245" s="529"/>
      <c r="AA1245" s="529"/>
      <c r="AB1245" s="529"/>
      <c r="AC1245" s="529"/>
      <c r="AD1245" s="529"/>
      <c r="AE1245" s="529"/>
      <c r="AF1245" s="529"/>
      <c r="AG1245" s="529"/>
      <c r="AH1245" s="529"/>
      <c r="AI1245" s="529"/>
      <c r="AJ1245" s="529"/>
      <c r="AK1245" s="529"/>
      <c r="AL1245" s="529"/>
      <c r="AM1245" s="533" t="s">
        <v>6406</v>
      </c>
      <c r="AN1245" s="533">
        <v>27205.0</v>
      </c>
      <c r="AO1245" s="529"/>
      <c r="AP1245" s="529"/>
      <c r="AQ1245" s="529"/>
      <c r="AR1245" s="529"/>
    </row>
    <row r="1246" ht="12.75" customHeight="1">
      <c r="A1246" s="529"/>
      <c r="B1246" s="529"/>
      <c r="C1246" s="529"/>
      <c r="D1246" s="529"/>
      <c r="E1246" s="533" t="s">
        <v>1369</v>
      </c>
      <c r="F1246" s="533" t="s">
        <v>6407</v>
      </c>
      <c r="G1246" s="529"/>
      <c r="H1246" s="529"/>
      <c r="I1246" s="529"/>
      <c r="J1246" s="529"/>
      <c r="K1246" s="529"/>
      <c r="L1246" s="529"/>
      <c r="M1246" s="529"/>
      <c r="N1246" s="529"/>
      <c r="O1246" s="529"/>
      <c r="P1246" s="529"/>
      <c r="Q1246" s="529"/>
      <c r="R1246" s="529"/>
      <c r="S1246" s="529"/>
      <c r="T1246" s="529"/>
      <c r="U1246" s="529"/>
      <c r="V1246" s="529"/>
      <c r="W1246" s="529"/>
      <c r="X1246" s="529"/>
      <c r="Y1246" s="529"/>
      <c r="Z1246" s="529"/>
      <c r="AA1246" s="529"/>
      <c r="AB1246" s="529"/>
      <c r="AC1246" s="529"/>
      <c r="AD1246" s="529"/>
      <c r="AE1246" s="529"/>
      <c r="AF1246" s="529"/>
      <c r="AG1246" s="529"/>
      <c r="AH1246" s="529"/>
      <c r="AI1246" s="529"/>
      <c r="AJ1246" s="529"/>
      <c r="AK1246" s="529"/>
      <c r="AL1246" s="529"/>
      <c r="AM1246" s="533" t="s">
        <v>6408</v>
      </c>
      <c r="AN1246" s="533">
        <v>27206.0</v>
      </c>
      <c r="AO1246" s="529"/>
      <c r="AP1246" s="529"/>
      <c r="AQ1246" s="529"/>
      <c r="AR1246" s="529"/>
    </row>
    <row r="1247" ht="12.75" customHeight="1">
      <c r="A1247" s="529"/>
      <c r="B1247" s="529"/>
      <c r="C1247" s="529"/>
      <c r="D1247" s="529"/>
      <c r="E1247" s="533" t="s">
        <v>1441</v>
      </c>
      <c r="F1247" s="533" t="s">
        <v>6409</v>
      </c>
      <c r="G1247" s="529"/>
      <c r="H1247" s="529"/>
      <c r="I1247" s="529"/>
      <c r="J1247" s="529"/>
      <c r="K1247" s="529"/>
      <c r="L1247" s="529"/>
      <c r="M1247" s="529"/>
      <c r="N1247" s="529"/>
      <c r="O1247" s="529"/>
      <c r="P1247" s="529"/>
      <c r="Q1247" s="529"/>
      <c r="R1247" s="529"/>
      <c r="S1247" s="529"/>
      <c r="T1247" s="529"/>
      <c r="U1247" s="529"/>
      <c r="V1247" s="529"/>
      <c r="W1247" s="529"/>
      <c r="X1247" s="529"/>
      <c r="Y1247" s="529"/>
      <c r="Z1247" s="529"/>
      <c r="AA1247" s="529"/>
      <c r="AB1247" s="529"/>
      <c r="AC1247" s="529"/>
      <c r="AD1247" s="529"/>
      <c r="AE1247" s="529"/>
      <c r="AF1247" s="529"/>
      <c r="AG1247" s="529"/>
      <c r="AH1247" s="529"/>
      <c r="AI1247" s="529"/>
      <c r="AJ1247" s="529"/>
      <c r="AK1247" s="529"/>
      <c r="AL1247" s="529"/>
      <c r="AM1247" s="533" t="s">
        <v>6410</v>
      </c>
      <c r="AN1247" s="533">
        <v>27207.0</v>
      </c>
      <c r="AO1247" s="529"/>
      <c r="AP1247" s="529"/>
      <c r="AQ1247" s="529"/>
      <c r="AR1247" s="529"/>
    </row>
    <row r="1248" ht="12.75" customHeight="1">
      <c r="A1248" s="529"/>
      <c r="B1248" s="529"/>
      <c r="C1248" s="529"/>
      <c r="D1248" s="529"/>
      <c r="E1248" s="533" t="s">
        <v>6411</v>
      </c>
      <c r="F1248" s="533" t="s">
        <v>6412</v>
      </c>
      <c r="G1248" s="529"/>
      <c r="H1248" s="529"/>
      <c r="I1248" s="529"/>
      <c r="J1248" s="529"/>
      <c r="K1248" s="529"/>
      <c r="L1248" s="529"/>
      <c r="M1248" s="529"/>
      <c r="N1248" s="529"/>
      <c r="O1248" s="529"/>
      <c r="P1248" s="529"/>
      <c r="Q1248" s="529"/>
      <c r="R1248" s="529"/>
      <c r="S1248" s="529"/>
      <c r="T1248" s="529"/>
      <c r="U1248" s="529"/>
      <c r="V1248" s="529"/>
      <c r="W1248" s="529"/>
      <c r="X1248" s="529"/>
      <c r="Y1248" s="529"/>
      <c r="Z1248" s="529"/>
      <c r="AA1248" s="529"/>
      <c r="AB1248" s="529"/>
      <c r="AC1248" s="529"/>
      <c r="AD1248" s="529"/>
      <c r="AE1248" s="529"/>
      <c r="AF1248" s="529"/>
      <c r="AG1248" s="529"/>
      <c r="AH1248" s="529"/>
      <c r="AI1248" s="529"/>
      <c r="AJ1248" s="529"/>
      <c r="AK1248" s="529"/>
      <c r="AL1248" s="529"/>
      <c r="AM1248" s="533" t="s">
        <v>6413</v>
      </c>
      <c r="AN1248" s="533">
        <v>27208.0</v>
      </c>
      <c r="AO1248" s="529"/>
      <c r="AP1248" s="529"/>
      <c r="AQ1248" s="529"/>
      <c r="AR1248" s="529"/>
    </row>
    <row r="1249" ht="12.75" customHeight="1">
      <c r="A1249" s="529"/>
      <c r="B1249" s="529"/>
      <c r="C1249" s="529"/>
      <c r="D1249" s="529"/>
      <c r="E1249" s="533" t="s">
        <v>945</v>
      </c>
      <c r="F1249" s="533" t="s">
        <v>6414</v>
      </c>
      <c r="G1249" s="529"/>
      <c r="H1249" s="529"/>
      <c r="I1249" s="529"/>
      <c r="J1249" s="529"/>
      <c r="K1249" s="529"/>
      <c r="L1249" s="529"/>
      <c r="M1249" s="529"/>
      <c r="N1249" s="529"/>
      <c r="O1249" s="529"/>
      <c r="P1249" s="529"/>
      <c r="Q1249" s="529"/>
      <c r="R1249" s="529"/>
      <c r="S1249" s="529"/>
      <c r="T1249" s="529"/>
      <c r="U1249" s="529"/>
      <c r="V1249" s="529"/>
      <c r="W1249" s="529"/>
      <c r="X1249" s="529"/>
      <c r="Y1249" s="529"/>
      <c r="Z1249" s="529"/>
      <c r="AA1249" s="529"/>
      <c r="AB1249" s="529"/>
      <c r="AC1249" s="529"/>
      <c r="AD1249" s="529"/>
      <c r="AE1249" s="529"/>
      <c r="AF1249" s="529"/>
      <c r="AG1249" s="529"/>
      <c r="AH1249" s="529"/>
      <c r="AI1249" s="529"/>
      <c r="AJ1249" s="529"/>
      <c r="AK1249" s="529"/>
      <c r="AL1249" s="529"/>
      <c r="AM1249" s="533" t="s">
        <v>6415</v>
      </c>
      <c r="AN1249" s="533">
        <v>27209.0</v>
      </c>
      <c r="AO1249" s="529"/>
      <c r="AP1249" s="529"/>
      <c r="AQ1249" s="529"/>
      <c r="AR1249" s="529"/>
    </row>
    <row r="1250" ht="12.75" customHeight="1">
      <c r="A1250" s="529"/>
      <c r="B1250" s="529"/>
      <c r="C1250" s="529"/>
      <c r="D1250" s="529"/>
      <c r="E1250" s="533" t="s">
        <v>1025</v>
      </c>
      <c r="F1250" s="533" t="s">
        <v>6416</v>
      </c>
      <c r="G1250" s="529"/>
      <c r="H1250" s="529"/>
      <c r="I1250" s="529"/>
      <c r="J1250" s="529"/>
      <c r="K1250" s="529"/>
      <c r="L1250" s="529"/>
      <c r="M1250" s="529"/>
      <c r="N1250" s="529"/>
      <c r="O1250" s="529"/>
      <c r="P1250" s="529"/>
      <c r="Q1250" s="529"/>
      <c r="R1250" s="529"/>
      <c r="S1250" s="529"/>
      <c r="T1250" s="529"/>
      <c r="U1250" s="529"/>
      <c r="V1250" s="529"/>
      <c r="W1250" s="529"/>
      <c r="X1250" s="529"/>
      <c r="Y1250" s="529"/>
      <c r="Z1250" s="529"/>
      <c r="AA1250" s="529"/>
      <c r="AB1250" s="529"/>
      <c r="AC1250" s="529"/>
      <c r="AD1250" s="529"/>
      <c r="AE1250" s="529"/>
      <c r="AF1250" s="529"/>
      <c r="AG1250" s="529"/>
      <c r="AH1250" s="529"/>
      <c r="AI1250" s="529"/>
      <c r="AJ1250" s="529"/>
      <c r="AK1250" s="529"/>
      <c r="AL1250" s="529"/>
      <c r="AM1250" s="533" t="s">
        <v>6417</v>
      </c>
      <c r="AN1250" s="533">
        <v>27210.0</v>
      </c>
      <c r="AO1250" s="529"/>
      <c r="AP1250" s="529"/>
      <c r="AQ1250" s="529"/>
      <c r="AR1250" s="529"/>
    </row>
    <row r="1251" ht="12.75" customHeight="1">
      <c r="A1251" s="529"/>
      <c r="B1251" s="529"/>
      <c r="C1251" s="529"/>
      <c r="D1251" s="529"/>
      <c r="E1251" s="533" t="s">
        <v>1105</v>
      </c>
      <c r="F1251" s="533" t="s">
        <v>6418</v>
      </c>
      <c r="G1251" s="529"/>
      <c r="H1251" s="529"/>
      <c r="I1251" s="529"/>
      <c r="J1251" s="529"/>
      <c r="K1251" s="529"/>
      <c r="L1251" s="529"/>
      <c r="M1251" s="529"/>
      <c r="N1251" s="529"/>
      <c r="O1251" s="529"/>
      <c r="P1251" s="529"/>
      <c r="Q1251" s="529"/>
      <c r="R1251" s="529"/>
      <c r="S1251" s="529"/>
      <c r="T1251" s="529"/>
      <c r="U1251" s="529"/>
      <c r="V1251" s="529"/>
      <c r="W1251" s="529"/>
      <c r="X1251" s="529"/>
      <c r="Y1251" s="529"/>
      <c r="Z1251" s="529"/>
      <c r="AA1251" s="529"/>
      <c r="AB1251" s="529"/>
      <c r="AC1251" s="529"/>
      <c r="AD1251" s="529"/>
      <c r="AE1251" s="529"/>
      <c r="AF1251" s="529"/>
      <c r="AG1251" s="529"/>
      <c r="AH1251" s="529"/>
      <c r="AI1251" s="529"/>
      <c r="AJ1251" s="529"/>
      <c r="AK1251" s="529"/>
      <c r="AL1251" s="529"/>
      <c r="AM1251" s="533" t="s">
        <v>6419</v>
      </c>
      <c r="AN1251" s="533">
        <v>27211.0</v>
      </c>
      <c r="AO1251" s="529"/>
      <c r="AP1251" s="529"/>
      <c r="AQ1251" s="529"/>
      <c r="AR1251" s="529"/>
    </row>
    <row r="1252" ht="12.75" customHeight="1">
      <c r="A1252" s="529"/>
      <c r="B1252" s="529"/>
      <c r="C1252" s="529"/>
      <c r="D1252" s="529"/>
      <c r="E1252" s="533" t="s">
        <v>1185</v>
      </c>
      <c r="F1252" s="533" t="s">
        <v>6420</v>
      </c>
      <c r="G1252" s="529"/>
      <c r="H1252" s="529"/>
      <c r="I1252" s="529"/>
      <c r="J1252" s="529"/>
      <c r="K1252" s="529"/>
      <c r="L1252" s="529"/>
      <c r="M1252" s="529"/>
      <c r="N1252" s="529"/>
      <c r="O1252" s="529"/>
      <c r="P1252" s="529"/>
      <c r="Q1252" s="529"/>
      <c r="R1252" s="529"/>
      <c r="S1252" s="529"/>
      <c r="T1252" s="529"/>
      <c r="U1252" s="529"/>
      <c r="V1252" s="529"/>
      <c r="W1252" s="529"/>
      <c r="X1252" s="529"/>
      <c r="Y1252" s="529"/>
      <c r="Z1252" s="529"/>
      <c r="AA1252" s="529"/>
      <c r="AB1252" s="529"/>
      <c r="AC1252" s="529"/>
      <c r="AD1252" s="529"/>
      <c r="AE1252" s="529"/>
      <c r="AF1252" s="529"/>
      <c r="AG1252" s="529"/>
      <c r="AH1252" s="529"/>
      <c r="AI1252" s="529"/>
      <c r="AJ1252" s="529"/>
      <c r="AK1252" s="529"/>
      <c r="AL1252" s="529"/>
      <c r="AM1252" s="533" t="s">
        <v>6421</v>
      </c>
      <c r="AN1252" s="533">
        <v>27212.0</v>
      </c>
      <c r="AO1252" s="529"/>
      <c r="AP1252" s="529"/>
      <c r="AQ1252" s="529"/>
      <c r="AR1252" s="529"/>
    </row>
    <row r="1253" ht="12.75" customHeight="1">
      <c r="A1253" s="529"/>
      <c r="B1253" s="529"/>
      <c r="C1253" s="529"/>
      <c r="D1253" s="529"/>
      <c r="E1253" s="533" t="s">
        <v>6422</v>
      </c>
      <c r="F1253" s="533" t="s">
        <v>6423</v>
      </c>
      <c r="G1253" s="529"/>
      <c r="H1253" s="529"/>
      <c r="I1253" s="529"/>
      <c r="J1253" s="529"/>
      <c r="K1253" s="529"/>
      <c r="L1253" s="529"/>
      <c r="M1253" s="529"/>
      <c r="N1253" s="529"/>
      <c r="O1253" s="529"/>
      <c r="P1253" s="529"/>
      <c r="Q1253" s="529"/>
      <c r="R1253" s="529"/>
      <c r="S1253" s="529"/>
      <c r="T1253" s="529"/>
      <c r="U1253" s="529"/>
      <c r="V1253" s="529"/>
      <c r="W1253" s="529"/>
      <c r="X1253" s="529"/>
      <c r="Y1253" s="529"/>
      <c r="Z1253" s="529"/>
      <c r="AA1253" s="529"/>
      <c r="AB1253" s="529"/>
      <c r="AC1253" s="529"/>
      <c r="AD1253" s="529"/>
      <c r="AE1253" s="529"/>
      <c r="AF1253" s="529"/>
      <c r="AG1253" s="529"/>
      <c r="AH1253" s="529"/>
      <c r="AI1253" s="529"/>
      <c r="AJ1253" s="529"/>
      <c r="AK1253" s="529"/>
      <c r="AL1253" s="529"/>
      <c r="AM1253" s="533" t="s">
        <v>6424</v>
      </c>
      <c r="AN1253" s="533">
        <v>27213.0</v>
      </c>
      <c r="AO1253" s="529"/>
      <c r="AP1253" s="529"/>
      <c r="AQ1253" s="529"/>
      <c r="AR1253" s="529"/>
    </row>
    <row r="1254" ht="12.75" customHeight="1">
      <c r="A1254" s="529"/>
      <c r="B1254" s="529"/>
      <c r="C1254" s="529"/>
      <c r="D1254" s="529"/>
      <c r="E1254" s="533" t="s">
        <v>1262</v>
      </c>
      <c r="F1254" s="533" t="s">
        <v>6425</v>
      </c>
      <c r="G1254" s="529"/>
      <c r="H1254" s="529"/>
      <c r="I1254" s="529"/>
      <c r="J1254" s="529"/>
      <c r="K1254" s="529"/>
      <c r="L1254" s="529"/>
      <c r="M1254" s="529"/>
      <c r="N1254" s="529"/>
      <c r="O1254" s="529"/>
      <c r="P1254" s="529"/>
      <c r="Q1254" s="529"/>
      <c r="R1254" s="529"/>
      <c r="S1254" s="529"/>
      <c r="T1254" s="529"/>
      <c r="U1254" s="529"/>
      <c r="V1254" s="529"/>
      <c r="W1254" s="529"/>
      <c r="X1254" s="529"/>
      <c r="Y1254" s="529"/>
      <c r="Z1254" s="529"/>
      <c r="AA1254" s="529"/>
      <c r="AB1254" s="529"/>
      <c r="AC1254" s="529"/>
      <c r="AD1254" s="529"/>
      <c r="AE1254" s="529"/>
      <c r="AF1254" s="529"/>
      <c r="AG1254" s="529"/>
      <c r="AH1254" s="529"/>
      <c r="AI1254" s="529"/>
      <c r="AJ1254" s="529"/>
      <c r="AK1254" s="529"/>
      <c r="AL1254" s="529"/>
      <c r="AM1254" s="533" t="s">
        <v>6426</v>
      </c>
      <c r="AN1254" s="533">
        <v>27214.0</v>
      </c>
      <c r="AO1254" s="529"/>
      <c r="AP1254" s="529"/>
      <c r="AQ1254" s="529"/>
      <c r="AR1254" s="529"/>
    </row>
    <row r="1255" ht="12.75" customHeight="1">
      <c r="A1255" s="529"/>
      <c r="B1255" s="529"/>
      <c r="C1255" s="529"/>
      <c r="D1255" s="529"/>
      <c r="E1255" s="533" t="s">
        <v>1335</v>
      </c>
      <c r="F1255" s="533" t="s">
        <v>6427</v>
      </c>
      <c r="G1255" s="529"/>
      <c r="H1255" s="529"/>
      <c r="I1255" s="529"/>
      <c r="J1255" s="529"/>
      <c r="K1255" s="529"/>
      <c r="L1255" s="529"/>
      <c r="M1255" s="529"/>
      <c r="N1255" s="529"/>
      <c r="O1255" s="529"/>
      <c r="P1255" s="529"/>
      <c r="Q1255" s="529"/>
      <c r="R1255" s="529"/>
      <c r="S1255" s="529"/>
      <c r="T1255" s="529"/>
      <c r="U1255" s="529"/>
      <c r="V1255" s="529"/>
      <c r="W1255" s="529"/>
      <c r="X1255" s="529"/>
      <c r="Y1255" s="529"/>
      <c r="Z1255" s="529"/>
      <c r="AA1255" s="529"/>
      <c r="AB1255" s="529"/>
      <c r="AC1255" s="529"/>
      <c r="AD1255" s="529"/>
      <c r="AE1255" s="529"/>
      <c r="AF1255" s="529"/>
      <c r="AG1255" s="529"/>
      <c r="AH1255" s="529"/>
      <c r="AI1255" s="529"/>
      <c r="AJ1255" s="529"/>
      <c r="AK1255" s="529"/>
      <c r="AL1255" s="529"/>
      <c r="AM1255" s="533" t="s">
        <v>6428</v>
      </c>
      <c r="AN1255" s="533">
        <v>27215.0</v>
      </c>
      <c r="AO1255" s="529"/>
      <c r="AP1255" s="529"/>
      <c r="AQ1255" s="529"/>
      <c r="AR1255" s="529"/>
    </row>
    <row r="1256" ht="12.75" customHeight="1">
      <c r="A1256" s="529"/>
      <c r="B1256" s="529"/>
      <c r="C1256" s="529"/>
      <c r="D1256" s="529"/>
      <c r="E1256" s="533" t="s">
        <v>1407</v>
      </c>
      <c r="F1256" s="533" t="s">
        <v>6429</v>
      </c>
      <c r="G1256" s="529"/>
      <c r="H1256" s="529"/>
      <c r="I1256" s="529"/>
      <c r="J1256" s="529"/>
      <c r="K1256" s="529"/>
      <c r="L1256" s="529"/>
      <c r="M1256" s="529"/>
      <c r="N1256" s="529"/>
      <c r="O1256" s="529"/>
      <c r="P1256" s="529"/>
      <c r="Q1256" s="529"/>
      <c r="R1256" s="529"/>
      <c r="S1256" s="529"/>
      <c r="T1256" s="529"/>
      <c r="U1256" s="529"/>
      <c r="V1256" s="529"/>
      <c r="W1256" s="529"/>
      <c r="X1256" s="529"/>
      <c r="Y1256" s="529"/>
      <c r="Z1256" s="529"/>
      <c r="AA1256" s="529"/>
      <c r="AB1256" s="529"/>
      <c r="AC1256" s="529"/>
      <c r="AD1256" s="529"/>
      <c r="AE1256" s="529"/>
      <c r="AF1256" s="529"/>
      <c r="AG1256" s="529"/>
      <c r="AH1256" s="529"/>
      <c r="AI1256" s="529"/>
      <c r="AJ1256" s="529"/>
      <c r="AK1256" s="529"/>
      <c r="AL1256" s="529"/>
      <c r="AM1256" s="533" t="s">
        <v>6430</v>
      </c>
      <c r="AN1256" s="533">
        <v>27216.0</v>
      </c>
      <c r="AO1256" s="529"/>
      <c r="AP1256" s="529"/>
      <c r="AQ1256" s="529"/>
      <c r="AR1256" s="529"/>
    </row>
    <row r="1257" ht="12.75" customHeight="1">
      <c r="A1257" s="529"/>
      <c r="B1257" s="529"/>
      <c r="C1257" s="529"/>
      <c r="D1257" s="529"/>
      <c r="E1257" s="533" t="s">
        <v>1479</v>
      </c>
      <c r="F1257" s="533" t="s">
        <v>6431</v>
      </c>
      <c r="G1257" s="529"/>
      <c r="H1257" s="529"/>
      <c r="I1257" s="529"/>
      <c r="J1257" s="529"/>
      <c r="K1257" s="529"/>
      <c r="L1257" s="529"/>
      <c r="M1257" s="529"/>
      <c r="N1257" s="529"/>
      <c r="O1257" s="529"/>
      <c r="P1257" s="529"/>
      <c r="Q1257" s="529"/>
      <c r="R1257" s="529"/>
      <c r="S1257" s="529"/>
      <c r="T1257" s="529"/>
      <c r="U1257" s="529"/>
      <c r="V1257" s="529"/>
      <c r="W1257" s="529"/>
      <c r="X1257" s="529"/>
      <c r="Y1257" s="529"/>
      <c r="Z1257" s="529"/>
      <c r="AA1257" s="529"/>
      <c r="AB1257" s="529"/>
      <c r="AC1257" s="529"/>
      <c r="AD1257" s="529"/>
      <c r="AE1257" s="529"/>
      <c r="AF1257" s="529"/>
      <c r="AG1257" s="529"/>
      <c r="AH1257" s="529"/>
      <c r="AI1257" s="529"/>
      <c r="AJ1257" s="529"/>
      <c r="AK1257" s="529"/>
      <c r="AL1257" s="529"/>
      <c r="AM1257" s="533" t="s">
        <v>6432</v>
      </c>
      <c r="AN1257" s="533">
        <v>27217.0</v>
      </c>
      <c r="AO1257" s="529"/>
      <c r="AP1257" s="529"/>
      <c r="AQ1257" s="529"/>
      <c r="AR1257" s="529"/>
    </row>
    <row r="1258" ht="12.75" customHeight="1">
      <c r="A1258" s="529"/>
      <c r="B1258" s="529"/>
      <c r="C1258" s="529"/>
      <c r="D1258" s="529"/>
      <c r="E1258" s="533" t="s">
        <v>1545</v>
      </c>
      <c r="F1258" s="533" t="s">
        <v>6433</v>
      </c>
      <c r="G1258" s="529"/>
      <c r="H1258" s="529"/>
      <c r="I1258" s="529"/>
      <c r="J1258" s="529"/>
      <c r="K1258" s="529"/>
      <c r="L1258" s="529"/>
      <c r="M1258" s="529"/>
      <c r="N1258" s="529"/>
      <c r="O1258" s="529"/>
      <c r="P1258" s="529"/>
      <c r="Q1258" s="529"/>
      <c r="R1258" s="529"/>
      <c r="S1258" s="529"/>
      <c r="T1258" s="529"/>
      <c r="U1258" s="529"/>
      <c r="V1258" s="529"/>
      <c r="W1258" s="529"/>
      <c r="X1258" s="529"/>
      <c r="Y1258" s="529"/>
      <c r="Z1258" s="529"/>
      <c r="AA1258" s="529"/>
      <c r="AB1258" s="529"/>
      <c r="AC1258" s="529"/>
      <c r="AD1258" s="529"/>
      <c r="AE1258" s="529"/>
      <c r="AF1258" s="529"/>
      <c r="AG1258" s="529"/>
      <c r="AH1258" s="529"/>
      <c r="AI1258" s="529"/>
      <c r="AJ1258" s="529"/>
      <c r="AK1258" s="529"/>
      <c r="AL1258" s="529"/>
      <c r="AM1258" s="533" t="s">
        <v>6434</v>
      </c>
      <c r="AN1258" s="533">
        <v>27218.0</v>
      </c>
      <c r="AO1258" s="529"/>
      <c r="AP1258" s="529"/>
      <c r="AQ1258" s="529"/>
      <c r="AR1258" s="529"/>
    </row>
    <row r="1259" ht="12.75" customHeight="1">
      <c r="A1259" s="529"/>
      <c r="B1259" s="529"/>
      <c r="C1259" s="529"/>
      <c r="D1259" s="529"/>
      <c r="E1259" s="533" t="s">
        <v>1611</v>
      </c>
      <c r="F1259" s="533" t="s">
        <v>6435</v>
      </c>
      <c r="G1259" s="529"/>
      <c r="H1259" s="529"/>
      <c r="I1259" s="529"/>
      <c r="J1259" s="529"/>
      <c r="K1259" s="529"/>
      <c r="L1259" s="529"/>
      <c r="M1259" s="529"/>
      <c r="N1259" s="529"/>
      <c r="O1259" s="529"/>
      <c r="P1259" s="529"/>
      <c r="Q1259" s="529"/>
      <c r="R1259" s="529"/>
      <c r="S1259" s="529"/>
      <c r="T1259" s="529"/>
      <c r="U1259" s="529"/>
      <c r="V1259" s="529"/>
      <c r="W1259" s="529"/>
      <c r="X1259" s="529"/>
      <c r="Y1259" s="529"/>
      <c r="Z1259" s="529"/>
      <c r="AA1259" s="529"/>
      <c r="AB1259" s="529"/>
      <c r="AC1259" s="529"/>
      <c r="AD1259" s="529"/>
      <c r="AE1259" s="529"/>
      <c r="AF1259" s="529"/>
      <c r="AG1259" s="529"/>
      <c r="AH1259" s="529"/>
      <c r="AI1259" s="529"/>
      <c r="AJ1259" s="529"/>
      <c r="AK1259" s="529"/>
      <c r="AL1259" s="529"/>
      <c r="AM1259" s="533" t="s">
        <v>6436</v>
      </c>
      <c r="AN1259" s="533">
        <v>27219.0</v>
      </c>
      <c r="AO1259" s="529"/>
      <c r="AP1259" s="529"/>
      <c r="AQ1259" s="529"/>
      <c r="AR1259" s="529"/>
    </row>
    <row r="1260" ht="12.75" customHeight="1">
      <c r="A1260" s="529"/>
      <c r="B1260" s="529"/>
      <c r="C1260" s="529"/>
      <c r="D1260" s="529"/>
      <c r="E1260" s="533" t="s">
        <v>6437</v>
      </c>
      <c r="F1260" s="533" t="s">
        <v>6438</v>
      </c>
      <c r="G1260" s="529"/>
      <c r="H1260" s="529"/>
      <c r="I1260" s="529"/>
      <c r="J1260" s="529"/>
      <c r="K1260" s="529"/>
      <c r="L1260" s="529"/>
      <c r="M1260" s="529"/>
      <c r="N1260" s="529"/>
      <c r="O1260" s="529"/>
      <c r="P1260" s="529"/>
      <c r="Q1260" s="529"/>
      <c r="R1260" s="529"/>
      <c r="S1260" s="529"/>
      <c r="T1260" s="529"/>
      <c r="U1260" s="529"/>
      <c r="V1260" s="529"/>
      <c r="W1260" s="529"/>
      <c r="X1260" s="529"/>
      <c r="Y1260" s="529"/>
      <c r="Z1260" s="529"/>
      <c r="AA1260" s="529"/>
      <c r="AB1260" s="529"/>
      <c r="AC1260" s="529"/>
      <c r="AD1260" s="529"/>
      <c r="AE1260" s="529"/>
      <c r="AF1260" s="529"/>
      <c r="AG1260" s="529"/>
      <c r="AH1260" s="529"/>
      <c r="AI1260" s="529"/>
      <c r="AJ1260" s="529"/>
      <c r="AK1260" s="529"/>
      <c r="AL1260" s="529"/>
      <c r="AM1260" s="533" t="s">
        <v>6439</v>
      </c>
      <c r="AN1260" s="533">
        <v>27220.0</v>
      </c>
      <c r="AO1260" s="529"/>
      <c r="AP1260" s="529"/>
      <c r="AQ1260" s="529"/>
      <c r="AR1260" s="529"/>
    </row>
    <row r="1261" ht="12.75" customHeight="1">
      <c r="A1261" s="529"/>
      <c r="B1261" s="529"/>
      <c r="C1261" s="529"/>
      <c r="D1261" s="529"/>
      <c r="E1261" s="533" t="s">
        <v>1674</v>
      </c>
      <c r="F1261" s="533" t="s">
        <v>6440</v>
      </c>
      <c r="G1261" s="529"/>
      <c r="H1261" s="529"/>
      <c r="I1261" s="529"/>
      <c r="J1261" s="529"/>
      <c r="K1261" s="529"/>
      <c r="L1261" s="529"/>
      <c r="M1261" s="529"/>
      <c r="N1261" s="529"/>
      <c r="O1261" s="529"/>
      <c r="P1261" s="529"/>
      <c r="Q1261" s="529"/>
      <c r="R1261" s="529"/>
      <c r="S1261" s="529"/>
      <c r="T1261" s="529"/>
      <c r="U1261" s="529"/>
      <c r="V1261" s="529"/>
      <c r="W1261" s="529"/>
      <c r="X1261" s="529"/>
      <c r="Y1261" s="529"/>
      <c r="Z1261" s="529"/>
      <c r="AA1261" s="529"/>
      <c r="AB1261" s="529"/>
      <c r="AC1261" s="529"/>
      <c r="AD1261" s="529"/>
      <c r="AE1261" s="529"/>
      <c r="AF1261" s="529"/>
      <c r="AG1261" s="529"/>
      <c r="AH1261" s="529"/>
      <c r="AI1261" s="529"/>
      <c r="AJ1261" s="529"/>
      <c r="AK1261" s="529"/>
      <c r="AL1261" s="529"/>
      <c r="AM1261" s="533" t="s">
        <v>6441</v>
      </c>
      <c r="AN1261" s="533">
        <v>27221.0</v>
      </c>
      <c r="AO1261" s="529"/>
      <c r="AP1261" s="529"/>
      <c r="AQ1261" s="529"/>
      <c r="AR1261" s="529"/>
    </row>
    <row r="1262" ht="12.75" customHeight="1">
      <c r="A1262" s="529"/>
      <c r="B1262" s="529"/>
      <c r="C1262" s="529"/>
      <c r="D1262" s="529"/>
      <c r="E1262" s="533" t="s">
        <v>1735</v>
      </c>
      <c r="F1262" s="533" t="s">
        <v>6442</v>
      </c>
      <c r="G1262" s="529"/>
      <c r="H1262" s="529"/>
      <c r="I1262" s="529"/>
      <c r="J1262" s="529"/>
      <c r="K1262" s="529"/>
      <c r="L1262" s="529"/>
      <c r="M1262" s="529"/>
      <c r="N1262" s="529"/>
      <c r="O1262" s="529"/>
      <c r="P1262" s="529"/>
      <c r="Q1262" s="529"/>
      <c r="R1262" s="529"/>
      <c r="S1262" s="529"/>
      <c r="T1262" s="529"/>
      <c r="U1262" s="529"/>
      <c r="V1262" s="529"/>
      <c r="W1262" s="529"/>
      <c r="X1262" s="529"/>
      <c r="Y1262" s="529"/>
      <c r="Z1262" s="529"/>
      <c r="AA1262" s="529"/>
      <c r="AB1262" s="529"/>
      <c r="AC1262" s="529"/>
      <c r="AD1262" s="529"/>
      <c r="AE1262" s="529"/>
      <c r="AF1262" s="529"/>
      <c r="AG1262" s="529"/>
      <c r="AH1262" s="529"/>
      <c r="AI1262" s="529"/>
      <c r="AJ1262" s="529"/>
      <c r="AK1262" s="529"/>
      <c r="AL1262" s="529"/>
      <c r="AM1262" s="533" t="s">
        <v>6443</v>
      </c>
      <c r="AN1262" s="533">
        <v>27222.0</v>
      </c>
      <c r="AO1262" s="529"/>
      <c r="AP1262" s="529"/>
      <c r="AQ1262" s="529"/>
      <c r="AR1262" s="529"/>
    </row>
    <row r="1263" ht="12.75" customHeight="1">
      <c r="A1263" s="529"/>
      <c r="B1263" s="529"/>
      <c r="C1263" s="529"/>
      <c r="D1263" s="529"/>
      <c r="E1263" s="533" t="s">
        <v>1797</v>
      </c>
      <c r="F1263" s="533" t="s">
        <v>6444</v>
      </c>
      <c r="G1263" s="529"/>
      <c r="H1263" s="529"/>
      <c r="I1263" s="529"/>
      <c r="J1263" s="529"/>
      <c r="K1263" s="529"/>
      <c r="L1263" s="529"/>
      <c r="M1263" s="529"/>
      <c r="N1263" s="529"/>
      <c r="O1263" s="529"/>
      <c r="P1263" s="529"/>
      <c r="Q1263" s="529"/>
      <c r="R1263" s="529"/>
      <c r="S1263" s="529"/>
      <c r="T1263" s="529"/>
      <c r="U1263" s="529"/>
      <c r="V1263" s="529"/>
      <c r="W1263" s="529"/>
      <c r="X1263" s="529"/>
      <c r="Y1263" s="529"/>
      <c r="Z1263" s="529"/>
      <c r="AA1263" s="529"/>
      <c r="AB1263" s="529"/>
      <c r="AC1263" s="529"/>
      <c r="AD1263" s="529"/>
      <c r="AE1263" s="529"/>
      <c r="AF1263" s="529"/>
      <c r="AG1263" s="529"/>
      <c r="AH1263" s="529"/>
      <c r="AI1263" s="529"/>
      <c r="AJ1263" s="529"/>
      <c r="AK1263" s="529"/>
      <c r="AL1263" s="529"/>
      <c r="AM1263" s="533" t="s">
        <v>6445</v>
      </c>
      <c r="AN1263" s="533">
        <v>27223.0</v>
      </c>
      <c r="AO1263" s="529"/>
      <c r="AP1263" s="529"/>
      <c r="AQ1263" s="529"/>
      <c r="AR1263" s="529"/>
    </row>
    <row r="1264" ht="12.75" customHeight="1">
      <c r="A1264" s="529"/>
      <c r="B1264" s="529"/>
      <c r="C1264" s="529"/>
      <c r="D1264" s="529"/>
      <c r="E1264" s="533" t="s">
        <v>6446</v>
      </c>
      <c r="F1264" s="533" t="s">
        <v>6447</v>
      </c>
      <c r="G1264" s="529"/>
      <c r="H1264" s="529"/>
      <c r="I1264" s="529"/>
      <c r="J1264" s="529"/>
      <c r="K1264" s="529"/>
      <c r="L1264" s="529"/>
      <c r="M1264" s="529"/>
      <c r="N1264" s="529"/>
      <c r="O1264" s="529"/>
      <c r="P1264" s="529"/>
      <c r="Q1264" s="529"/>
      <c r="R1264" s="529"/>
      <c r="S1264" s="529"/>
      <c r="T1264" s="529"/>
      <c r="U1264" s="529"/>
      <c r="V1264" s="529"/>
      <c r="W1264" s="529"/>
      <c r="X1264" s="529"/>
      <c r="Y1264" s="529"/>
      <c r="Z1264" s="529"/>
      <c r="AA1264" s="529"/>
      <c r="AB1264" s="529"/>
      <c r="AC1264" s="529"/>
      <c r="AD1264" s="529"/>
      <c r="AE1264" s="529"/>
      <c r="AF1264" s="529"/>
      <c r="AG1264" s="529"/>
      <c r="AH1264" s="529"/>
      <c r="AI1264" s="529"/>
      <c r="AJ1264" s="529"/>
      <c r="AK1264" s="529"/>
      <c r="AL1264" s="529"/>
      <c r="AM1264" s="533" t="s">
        <v>6448</v>
      </c>
      <c r="AN1264" s="533">
        <v>27224.0</v>
      </c>
      <c r="AO1264" s="529"/>
      <c r="AP1264" s="529"/>
      <c r="AQ1264" s="529"/>
      <c r="AR1264" s="529"/>
    </row>
    <row r="1265" ht="12.75" customHeight="1">
      <c r="A1265" s="529"/>
      <c r="B1265" s="529"/>
      <c r="C1265" s="529"/>
      <c r="D1265" s="529"/>
      <c r="E1265" s="533" t="s">
        <v>6449</v>
      </c>
      <c r="F1265" s="533" t="s">
        <v>6450</v>
      </c>
      <c r="G1265" s="529"/>
      <c r="H1265" s="529"/>
      <c r="I1265" s="529"/>
      <c r="J1265" s="529"/>
      <c r="K1265" s="529"/>
      <c r="L1265" s="529"/>
      <c r="M1265" s="529"/>
      <c r="N1265" s="529"/>
      <c r="O1265" s="529"/>
      <c r="P1265" s="529"/>
      <c r="Q1265" s="529"/>
      <c r="R1265" s="529"/>
      <c r="S1265" s="529"/>
      <c r="T1265" s="529"/>
      <c r="U1265" s="529"/>
      <c r="V1265" s="529"/>
      <c r="W1265" s="529"/>
      <c r="X1265" s="529"/>
      <c r="Y1265" s="529"/>
      <c r="Z1265" s="529"/>
      <c r="AA1265" s="529"/>
      <c r="AB1265" s="529"/>
      <c r="AC1265" s="529"/>
      <c r="AD1265" s="529"/>
      <c r="AE1265" s="529"/>
      <c r="AF1265" s="529"/>
      <c r="AG1265" s="529"/>
      <c r="AH1265" s="529"/>
      <c r="AI1265" s="529"/>
      <c r="AJ1265" s="529"/>
      <c r="AK1265" s="529"/>
      <c r="AL1265" s="529"/>
      <c r="AM1265" s="533" t="s">
        <v>6451</v>
      </c>
      <c r="AN1265" s="533">
        <v>27225.0</v>
      </c>
      <c r="AO1265" s="529"/>
      <c r="AP1265" s="529"/>
      <c r="AQ1265" s="529"/>
      <c r="AR1265" s="529"/>
    </row>
    <row r="1266" ht="12.75" customHeight="1">
      <c r="A1266" s="529"/>
      <c r="B1266" s="529"/>
      <c r="C1266" s="529"/>
      <c r="D1266" s="529"/>
      <c r="E1266" s="533" t="s">
        <v>6452</v>
      </c>
      <c r="F1266" s="533" t="s">
        <v>6453</v>
      </c>
      <c r="G1266" s="529"/>
      <c r="H1266" s="529"/>
      <c r="I1266" s="529"/>
      <c r="J1266" s="529"/>
      <c r="K1266" s="529"/>
      <c r="L1266" s="529"/>
      <c r="M1266" s="529"/>
      <c r="N1266" s="529"/>
      <c r="O1266" s="529"/>
      <c r="P1266" s="529"/>
      <c r="Q1266" s="529"/>
      <c r="R1266" s="529"/>
      <c r="S1266" s="529"/>
      <c r="T1266" s="529"/>
      <c r="U1266" s="529"/>
      <c r="V1266" s="529"/>
      <c r="W1266" s="529"/>
      <c r="X1266" s="529"/>
      <c r="Y1266" s="529"/>
      <c r="Z1266" s="529"/>
      <c r="AA1266" s="529"/>
      <c r="AB1266" s="529"/>
      <c r="AC1266" s="529"/>
      <c r="AD1266" s="529"/>
      <c r="AE1266" s="529"/>
      <c r="AF1266" s="529"/>
      <c r="AG1266" s="529"/>
      <c r="AH1266" s="529"/>
      <c r="AI1266" s="529"/>
      <c r="AJ1266" s="529"/>
      <c r="AK1266" s="529"/>
      <c r="AL1266" s="529"/>
      <c r="AM1266" s="533" t="s">
        <v>6454</v>
      </c>
      <c r="AN1266" s="533">
        <v>27226.0</v>
      </c>
      <c r="AO1266" s="529"/>
      <c r="AP1266" s="529"/>
      <c r="AQ1266" s="529"/>
      <c r="AR1266" s="529"/>
    </row>
    <row r="1267" ht="12.75" customHeight="1">
      <c r="A1267" s="529"/>
      <c r="B1267" s="529"/>
      <c r="C1267" s="529"/>
      <c r="D1267" s="529"/>
      <c r="E1267" s="533" t="s">
        <v>1859</v>
      </c>
      <c r="F1267" s="533" t="s">
        <v>6455</v>
      </c>
      <c r="G1267" s="529"/>
      <c r="H1267" s="529"/>
      <c r="I1267" s="529"/>
      <c r="J1267" s="529"/>
      <c r="K1267" s="529"/>
      <c r="L1267" s="529"/>
      <c r="M1267" s="529"/>
      <c r="N1267" s="529"/>
      <c r="O1267" s="529"/>
      <c r="P1267" s="529"/>
      <c r="Q1267" s="529"/>
      <c r="R1267" s="529"/>
      <c r="S1267" s="529"/>
      <c r="T1267" s="529"/>
      <c r="U1267" s="529"/>
      <c r="V1267" s="529"/>
      <c r="W1267" s="529"/>
      <c r="X1267" s="529"/>
      <c r="Y1267" s="529"/>
      <c r="Z1267" s="529"/>
      <c r="AA1267" s="529"/>
      <c r="AB1267" s="529"/>
      <c r="AC1267" s="529"/>
      <c r="AD1267" s="529"/>
      <c r="AE1267" s="529"/>
      <c r="AF1267" s="529"/>
      <c r="AG1267" s="529"/>
      <c r="AH1267" s="529"/>
      <c r="AI1267" s="529"/>
      <c r="AJ1267" s="529"/>
      <c r="AK1267" s="529"/>
      <c r="AL1267" s="529"/>
      <c r="AM1267" s="533" t="s">
        <v>6456</v>
      </c>
      <c r="AN1267" s="533">
        <v>27227.0</v>
      </c>
      <c r="AO1267" s="529"/>
      <c r="AP1267" s="529"/>
      <c r="AQ1267" s="529"/>
      <c r="AR1267" s="529"/>
    </row>
    <row r="1268" ht="12.75" customHeight="1">
      <c r="A1268" s="529"/>
      <c r="B1268" s="529"/>
      <c r="C1268" s="529"/>
      <c r="D1268" s="529"/>
      <c r="E1268" s="533" t="s">
        <v>1920</v>
      </c>
      <c r="F1268" s="533" t="s">
        <v>6457</v>
      </c>
      <c r="G1268" s="529"/>
      <c r="H1268" s="529"/>
      <c r="I1268" s="529"/>
      <c r="J1268" s="529"/>
      <c r="K1268" s="529"/>
      <c r="L1268" s="529"/>
      <c r="M1268" s="529"/>
      <c r="N1268" s="529"/>
      <c r="O1268" s="529"/>
      <c r="P1268" s="529"/>
      <c r="Q1268" s="529"/>
      <c r="R1268" s="529"/>
      <c r="S1268" s="529"/>
      <c r="T1268" s="529"/>
      <c r="U1268" s="529"/>
      <c r="V1268" s="529"/>
      <c r="W1268" s="529"/>
      <c r="X1268" s="529"/>
      <c r="Y1268" s="529"/>
      <c r="Z1268" s="529"/>
      <c r="AA1268" s="529"/>
      <c r="AB1268" s="529"/>
      <c r="AC1268" s="529"/>
      <c r="AD1268" s="529"/>
      <c r="AE1268" s="529"/>
      <c r="AF1268" s="529"/>
      <c r="AG1268" s="529"/>
      <c r="AH1268" s="529"/>
      <c r="AI1268" s="529"/>
      <c r="AJ1268" s="529"/>
      <c r="AK1268" s="529"/>
      <c r="AL1268" s="529"/>
      <c r="AM1268" s="533" t="s">
        <v>6458</v>
      </c>
      <c r="AN1268" s="533">
        <v>27228.0</v>
      </c>
      <c r="AO1268" s="529"/>
      <c r="AP1268" s="529"/>
      <c r="AQ1268" s="529"/>
      <c r="AR1268" s="529"/>
    </row>
    <row r="1269" ht="12.75" customHeight="1">
      <c r="A1269" s="529"/>
      <c r="B1269" s="529"/>
      <c r="C1269" s="529"/>
      <c r="D1269" s="529"/>
      <c r="E1269" s="533" t="s">
        <v>1981</v>
      </c>
      <c r="F1269" s="533" t="s">
        <v>6459</v>
      </c>
      <c r="G1269" s="529"/>
      <c r="H1269" s="529"/>
      <c r="I1269" s="529"/>
      <c r="J1269" s="529"/>
      <c r="K1269" s="529"/>
      <c r="L1269" s="529"/>
      <c r="M1269" s="529"/>
      <c r="N1269" s="529"/>
      <c r="O1269" s="529"/>
      <c r="P1269" s="529"/>
      <c r="Q1269" s="529"/>
      <c r="R1269" s="529"/>
      <c r="S1269" s="529"/>
      <c r="T1269" s="529"/>
      <c r="U1269" s="529"/>
      <c r="V1269" s="529"/>
      <c r="W1269" s="529"/>
      <c r="X1269" s="529"/>
      <c r="Y1269" s="529"/>
      <c r="Z1269" s="529"/>
      <c r="AA1269" s="529"/>
      <c r="AB1269" s="529"/>
      <c r="AC1269" s="529"/>
      <c r="AD1269" s="529"/>
      <c r="AE1269" s="529"/>
      <c r="AF1269" s="529"/>
      <c r="AG1269" s="529"/>
      <c r="AH1269" s="529"/>
      <c r="AI1269" s="529"/>
      <c r="AJ1269" s="529"/>
      <c r="AK1269" s="529"/>
      <c r="AL1269" s="529"/>
      <c r="AM1269" s="533" t="s">
        <v>6460</v>
      </c>
      <c r="AN1269" s="533">
        <v>27229.0</v>
      </c>
      <c r="AO1269" s="529"/>
      <c r="AP1269" s="529"/>
      <c r="AQ1269" s="529"/>
      <c r="AR1269" s="529"/>
    </row>
    <row r="1270" ht="12.75" customHeight="1">
      <c r="A1270" s="529"/>
      <c r="B1270" s="529"/>
      <c r="C1270" s="529"/>
      <c r="D1270" s="529"/>
      <c r="E1270" s="533" t="s">
        <v>2041</v>
      </c>
      <c r="F1270" s="533" t="s">
        <v>6461</v>
      </c>
      <c r="G1270" s="529"/>
      <c r="H1270" s="529"/>
      <c r="I1270" s="529"/>
      <c r="J1270" s="529"/>
      <c r="K1270" s="529"/>
      <c r="L1270" s="529"/>
      <c r="M1270" s="529"/>
      <c r="N1270" s="529"/>
      <c r="O1270" s="529"/>
      <c r="P1270" s="529"/>
      <c r="Q1270" s="529"/>
      <c r="R1270" s="529"/>
      <c r="S1270" s="529"/>
      <c r="T1270" s="529"/>
      <c r="U1270" s="529"/>
      <c r="V1270" s="529"/>
      <c r="W1270" s="529"/>
      <c r="X1270" s="529"/>
      <c r="Y1270" s="529"/>
      <c r="Z1270" s="529"/>
      <c r="AA1270" s="529"/>
      <c r="AB1270" s="529"/>
      <c r="AC1270" s="529"/>
      <c r="AD1270" s="529"/>
      <c r="AE1270" s="529"/>
      <c r="AF1270" s="529"/>
      <c r="AG1270" s="529"/>
      <c r="AH1270" s="529"/>
      <c r="AI1270" s="529"/>
      <c r="AJ1270" s="529"/>
      <c r="AK1270" s="529"/>
      <c r="AL1270" s="529"/>
      <c r="AM1270" s="533" t="s">
        <v>6462</v>
      </c>
      <c r="AN1270" s="533">
        <v>27230.0</v>
      </c>
      <c r="AO1270" s="529"/>
      <c r="AP1270" s="529"/>
      <c r="AQ1270" s="529"/>
      <c r="AR1270" s="529"/>
    </row>
    <row r="1271" ht="12.75" customHeight="1">
      <c r="A1271" s="529"/>
      <c r="B1271" s="529"/>
      <c r="C1271" s="529"/>
      <c r="D1271" s="529"/>
      <c r="E1271" s="533" t="s">
        <v>2099</v>
      </c>
      <c r="F1271" s="533" t="s">
        <v>6463</v>
      </c>
      <c r="G1271" s="529"/>
      <c r="H1271" s="529"/>
      <c r="I1271" s="529"/>
      <c r="J1271" s="529"/>
      <c r="K1271" s="529"/>
      <c r="L1271" s="529"/>
      <c r="M1271" s="529"/>
      <c r="N1271" s="529"/>
      <c r="O1271" s="529"/>
      <c r="P1271" s="529"/>
      <c r="Q1271" s="529"/>
      <c r="R1271" s="529"/>
      <c r="S1271" s="529"/>
      <c r="T1271" s="529"/>
      <c r="U1271" s="529"/>
      <c r="V1271" s="529"/>
      <c r="W1271" s="529"/>
      <c r="X1271" s="529"/>
      <c r="Y1271" s="529"/>
      <c r="Z1271" s="529"/>
      <c r="AA1271" s="529"/>
      <c r="AB1271" s="529"/>
      <c r="AC1271" s="529"/>
      <c r="AD1271" s="529"/>
      <c r="AE1271" s="529"/>
      <c r="AF1271" s="529"/>
      <c r="AG1271" s="529"/>
      <c r="AH1271" s="529"/>
      <c r="AI1271" s="529"/>
      <c r="AJ1271" s="529"/>
      <c r="AK1271" s="529"/>
      <c r="AL1271" s="529"/>
      <c r="AM1271" s="533" t="s">
        <v>6464</v>
      </c>
      <c r="AN1271" s="533">
        <v>27231.0</v>
      </c>
      <c r="AO1271" s="529"/>
      <c r="AP1271" s="529"/>
      <c r="AQ1271" s="529"/>
      <c r="AR1271" s="529"/>
    </row>
    <row r="1272" ht="12.75" customHeight="1">
      <c r="A1272" s="529"/>
      <c r="B1272" s="529"/>
      <c r="C1272" s="529"/>
      <c r="D1272" s="529"/>
      <c r="E1272" s="533" t="s">
        <v>2154</v>
      </c>
      <c r="F1272" s="533" t="s">
        <v>6465</v>
      </c>
      <c r="G1272" s="529"/>
      <c r="H1272" s="529"/>
      <c r="I1272" s="529"/>
      <c r="J1272" s="529"/>
      <c r="K1272" s="529"/>
      <c r="L1272" s="529"/>
      <c r="M1272" s="529"/>
      <c r="N1272" s="529"/>
      <c r="O1272" s="529"/>
      <c r="P1272" s="529"/>
      <c r="Q1272" s="529"/>
      <c r="R1272" s="529"/>
      <c r="S1272" s="529"/>
      <c r="T1272" s="529"/>
      <c r="U1272" s="529"/>
      <c r="V1272" s="529"/>
      <c r="W1272" s="529"/>
      <c r="X1272" s="529"/>
      <c r="Y1272" s="529"/>
      <c r="Z1272" s="529"/>
      <c r="AA1272" s="529"/>
      <c r="AB1272" s="529"/>
      <c r="AC1272" s="529"/>
      <c r="AD1272" s="529"/>
      <c r="AE1272" s="529"/>
      <c r="AF1272" s="529"/>
      <c r="AG1272" s="529"/>
      <c r="AH1272" s="529"/>
      <c r="AI1272" s="529"/>
      <c r="AJ1272" s="529"/>
      <c r="AK1272" s="529"/>
      <c r="AL1272" s="529"/>
      <c r="AM1272" s="533" t="s">
        <v>6466</v>
      </c>
      <c r="AN1272" s="533">
        <v>27232.0</v>
      </c>
      <c r="AO1272" s="529"/>
      <c r="AP1272" s="529"/>
      <c r="AQ1272" s="529"/>
      <c r="AR1272" s="529"/>
    </row>
    <row r="1273" ht="12.75" customHeight="1">
      <c r="A1273" s="529"/>
      <c r="B1273" s="529"/>
      <c r="C1273" s="529"/>
      <c r="D1273" s="529"/>
      <c r="E1273" s="533" t="s">
        <v>6467</v>
      </c>
      <c r="F1273" s="533" t="s">
        <v>6468</v>
      </c>
      <c r="G1273" s="529"/>
      <c r="H1273" s="529"/>
      <c r="I1273" s="529"/>
      <c r="J1273" s="529"/>
      <c r="K1273" s="529"/>
      <c r="L1273" s="529"/>
      <c r="M1273" s="529"/>
      <c r="N1273" s="529"/>
      <c r="O1273" s="529"/>
      <c r="P1273" s="529"/>
      <c r="Q1273" s="529"/>
      <c r="R1273" s="529"/>
      <c r="S1273" s="529"/>
      <c r="T1273" s="529"/>
      <c r="U1273" s="529"/>
      <c r="V1273" s="529"/>
      <c r="W1273" s="529"/>
      <c r="X1273" s="529"/>
      <c r="Y1273" s="529"/>
      <c r="Z1273" s="529"/>
      <c r="AA1273" s="529"/>
      <c r="AB1273" s="529"/>
      <c r="AC1273" s="529"/>
      <c r="AD1273" s="529"/>
      <c r="AE1273" s="529"/>
      <c r="AF1273" s="529"/>
      <c r="AG1273" s="529"/>
      <c r="AH1273" s="529"/>
      <c r="AI1273" s="529"/>
      <c r="AJ1273" s="529"/>
      <c r="AK1273" s="529"/>
      <c r="AL1273" s="529"/>
      <c r="AM1273" s="533" t="s">
        <v>6469</v>
      </c>
      <c r="AN1273" s="533">
        <v>27301.0</v>
      </c>
      <c r="AO1273" s="529"/>
      <c r="AP1273" s="529"/>
      <c r="AQ1273" s="529"/>
      <c r="AR1273" s="529"/>
    </row>
    <row r="1274" ht="12.75" customHeight="1">
      <c r="A1274" s="529"/>
      <c r="B1274" s="529"/>
      <c r="C1274" s="529"/>
      <c r="D1274" s="529"/>
      <c r="E1274" s="533" t="s">
        <v>6470</v>
      </c>
      <c r="F1274" s="533" t="s">
        <v>6471</v>
      </c>
      <c r="G1274" s="529"/>
      <c r="H1274" s="529"/>
      <c r="I1274" s="529"/>
      <c r="J1274" s="529"/>
      <c r="K1274" s="529"/>
      <c r="L1274" s="529"/>
      <c r="M1274" s="529"/>
      <c r="N1274" s="529"/>
      <c r="O1274" s="529"/>
      <c r="P1274" s="529"/>
      <c r="Q1274" s="529"/>
      <c r="R1274" s="529"/>
      <c r="S1274" s="529"/>
      <c r="T1274" s="529"/>
      <c r="U1274" s="529"/>
      <c r="V1274" s="529"/>
      <c r="W1274" s="529"/>
      <c r="X1274" s="529"/>
      <c r="Y1274" s="529"/>
      <c r="Z1274" s="529"/>
      <c r="AA1274" s="529"/>
      <c r="AB1274" s="529"/>
      <c r="AC1274" s="529"/>
      <c r="AD1274" s="529"/>
      <c r="AE1274" s="529"/>
      <c r="AF1274" s="529"/>
      <c r="AG1274" s="529"/>
      <c r="AH1274" s="529"/>
      <c r="AI1274" s="529"/>
      <c r="AJ1274" s="529"/>
      <c r="AK1274" s="529"/>
      <c r="AL1274" s="529"/>
      <c r="AM1274" s="533" t="s">
        <v>6472</v>
      </c>
      <c r="AN1274" s="533">
        <v>27321.0</v>
      </c>
      <c r="AO1274" s="529"/>
      <c r="AP1274" s="529"/>
      <c r="AQ1274" s="529"/>
      <c r="AR1274" s="529"/>
    </row>
    <row r="1275" ht="12.75" customHeight="1">
      <c r="A1275" s="529"/>
      <c r="B1275" s="529"/>
      <c r="C1275" s="529"/>
      <c r="D1275" s="529"/>
      <c r="E1275" s="533" t="s">
        <v>6473</v>
      </c>
      <c r="F1275" s="533" t="s">
        <v>6474</v>
      </c>
      <c r="G1275" s="529"/>
      <c r="H1275" s="529"/>
      <c r="I1275" s="529"/>
      <c r="J1275" s="529"/>
      <c r="K1275" s="529"/>
      <c r="L1275" s="529"/>
      <c r="M1275" s="529"/>
      <c r="N1275" s="529"/>
      <c r="O1275" s="529"/>
      <c r="P1275" s="529"/>
      <c r="Q1275" s="529"/>
      <c r="R1275" s="529"/>
      <c r="S1275" s="529"/>
      <c r="T1275" s="529"/>
      <c r="U1275" s="529"/>
      <c r="V1275" s="529"/>
      <c r="W1275" s="529"/>
      <c r="X1275" s="529"/>
      <c r="Y1275" s="529"/>
      <c r="Z1275" s="529"/>
      <c r="AA1275" s="529"/>
      <c r="AB1275" s="529"/>
      <c r="AC1275" s="529"/>
      <c r="AD1275" s="529"/>
      <c r="AE1275" s="529"/>
      <c r="AF1275" s="529"/>
      <c r="AG1275" s="529"/>
      <c r="AH1275" s="529"/>
      <c r="AI1275" s="529"/>
      <c r="AJ1275" s="529"/>
      <c r="AK1275" s="529"/>
      <c r="AL1275" s="529"/>
      <c r="AM1275" s="533" t="s">
        <v>6475</v>
      </c>
      <c r="AN1275" s="533">
        <v>27322.0</v>
      </c>
      <c r="AO1275" s="529"/>
      <c r="AP1275" s="529"/>
      <c r="AQ1275" s="529"/>
      <c r="AR1275" s="529"/>
    </row>
    <row r="1276" ht="12.75" customHeight="1">
      <c r="A1276" s="529"/>
      <c r="B1276" s="529"/>
      <c r="C1276" s="529"/>
      <c r="D1276" s="529"/>
      <c r="E1276" s="533" t="s">
        <v>6476</v>
      </c>
      <c r="F1276" s="533" t="s">
        <v>6477</v>
      </c>
      <c r="G1276" s="529"/>
      <c r="H1276" s="529"/>
      <c r="I1276" s="529"/>
      <c r="J1276" s="529"/>
      <c r="K1276" s="529"/>
      <c r="L1276" s="529"/>
      <c r="M1276" s="529"/>
      <c r="N1276" s="529"/>
      <c r="O1276" s="529"/>
      <c r="P1276" s="529"/>
      <c r="Q1276" s="529"/>
      <c r="R1276" s="529"/>
      <c r="S1276" s="529"/>
      <c r="T1276" s="529"/>
      <c r="U1276" s="529"/>
      <c r="V1276" s="529"/>
      <c r="W1276" s="529"/>
      <c r="X1276" s="529"/>
      <c r="Y1276" s="529"/>
      <c r="Z1276" s="529"/>
      <c r="AA1276" s="529"/>
      <c r="AB1276" s="529"/>
      <c r="AC1276" s="529"/>
      <c r="AD1276" s="529"/>
      <c r="AE1276" s="529"/>
      <c r="AF1276" s="529"/>
      <c r="AG1276" s="529"/>
      <c r="AH1276" s="529"/>
      <c r="AI1276" s="529"/>
      <c r="AJ1276" s="529"/>
      <c r="AK1276" s="529"/>
      <c r="AL1276" s="529"/>
      <c r="AM1276" s="533" t="s">
        <v>6478</v>
      </c>
      <c r="AN1276" s="533">
        <v>27341.0</v>
      </c>
      <c r="AO1276" s="529"/>
      <c r="AP1276" s="529"/>
      <c r="AQ1276" s="529"/>
      <c r="AR1276" s="529"/>
    </row>
    <row r="1277" ht="12.75" customHeight="1">
      <c r="A1277" s="529"/>
      <c r="B1277" s="529"/>
      <c r="C1277" s="529"/>
      <c r="D1277" s="529"/>
      <c r="E1277" s="533" t="s">
        <v>6479</v>
      </c>
      <c r="F1277" s="533" t="s">
        <v>6480</v>
      </c>
      <c r="G1277" s="529"/>
      <c r="H1277" s="529"/>
      <c r="I1277" s="529"/>
      <c r="J1277" s="529"/>
      <c r="K1277" s="529"/>
      <c r="L1277" s="529"/>
      <c r="M1277" s="529"/>
      <c r="N1277" s="529"/>
      <c r="O1277" s="529"/>
      <c r="P1277" s="529"/>
      <c r="Q1277" s="529"/>
      <c r="R1277" s="529"/>
      <c r="S1277" s="529"/>
      <c r="T1277" s="529"/>
      <c r="U1277" s="529"/>
      <c r="V1277" s="529"/>
      <c r="W1277" s="529"/>
      <c r="X1277" s="529"/>
      <c r="Y1277" s="529"/>
      <c r="Z1277" s="529"/>
      <c r="AA1277" s="529"/>
      <c r="AB1277" s="529"/>
      <c r="AC1277" s="529"/>
      <c r="AD1277" s="529"/>
      <c r="AE1277" s="529"/>
      <c r="AF1277" s="529"/>
      <c r="AG1277" s="529"/>
      <c r="AH1277" s="529"/>
      <c r="AI1277" s="529"/>
      <c r="AJ1277" s="529"/>
      <c r="AK1277" s="529"/>
      <c r="AL1277" s="529"/>
      <c r="AM1277" s="533" t="s">
        <v>6481</v>
      </c>
      <c r="AN1277" s="533">
        <v>27361.0</v>
      </c>
      <c r="AO1277" s="529"/>
      <c r="AP1277" s="529"/>
      <c r="AQ1277" s="529"/>
      <c r="AR1277" s="529"/>
    </row>
    <row r="1278" ht="12.75" customHeight="1">
      <c r="A1278" s="529"/>
      <c r="B1278" s="529"/>
      <c r="C1278" s="529"/>
      <c r="D1278" s="529"/>
      <c r="E1278" s="533" t="s">
        <v>6482</v>
      </c>
      <c r="F1278" s="533" t="s">
        <v>6483</v>
      </c>
      <c r="G1278" s="529"/>
      <c r="H1278" s="529"/>
      <c r="I1278" s="529"/>
      <c r="J1278" s="529"/>
      <c r="K1278" s="529"/>
      <c r="L1278" s="529"/>
      <c r="M1278" s="529"/>
      <c r="N1278" s="529"/>
      <c r="O1278" s="529"/>
      <c r="P1278" s="529"/>
      <c r="Q1278" s="529"/>
      <c r="R1278" s="529"/>
      <c r="S1278" s="529"/>
      <c r="T1278" s="529"/>
      <c r="U1278" s="529"/>
      <c r="V1278" s="529"/>
      <c r="W1278" s="529"/>
      <c r="X1278" s="529"/>
      <c r="Y1278" s="529"/>
      <c r="Z1278" s="529"/>
      <c r="AA1278" s="529"/>
      <c r="AB1278" s="529"/>
      <c r="AC1278" s="529"/>
      <c r="AD1278" s="529"/>
      <c r="AE1278" s="529"/>
      <c r="AF1278" s="529"/>
      <c r="AG1278" s="529"/>
      <c r="AH1278" s="529"/>
      <c r="AI1278" s="529"/>
      <c r="AJ1278" s="529"/>
      <c r="AK1278" s="529"/>
      <c r="AL1278" s="529"/>
      <c r="AM1278" s="533" t="s">
        <v>6484</v>
      </c>
      <c r="AN1278" s="533">
        <v>27362.0</v>
      </c>
      <c r="AO1278" s="529"/>
      <c r="AP1278" s="529"/>
      <c r="AQ1278" s="529"/>
      <c r="AR1278" s="529"/>
    </row>
    <row r="1279" ht="12.75" customHeight="1">
      <c r="A1279" s="529"/>
      <c r="B1279" s="529"/>
      <c r="C1279" s="529"/>
      <c r="D1279" s="529"/>
      <c r="E1279" s="533" t="s">
        <v>6485</v>
      </c>
      <c r="F1279" s="533" t="s">
        <v>6486</v>
      </c>
      <c r="G1279" s="529"/>
      <c r="H1279" s="529"/>
      <c r="I1279" s="529"/>
      <c r="J1279" s="529"/>
      <c r="K1279" s="529"/>
      <c r="L1279" s="529"/>
      <c r="M1279" s="529"/>
      <c r="N1279" s="529"/>
      <c r="O1279" s="529"/>
      <c r="P1279" s="529"/>
      <c r="Q1279" s="529"/>
      <c r="R1279" s="529"/>
      <c r="S1279" s="529"/>
      <c r="T1279" s="529"/>
      <c r="U1279" s="529"/>
      <c r="V1279" s="529"/>
      <c r="W1279" s="529"/>
      <c r="X1279" s="529"/>
      <c r="Y1279" s="529"/>
      <c r="Z1279" s="529"/>
      <c r="AA1279" s="529"/>
      <c r="AB1279" s="529"/>
      <c r="AC1279" s="529"/>
      <c r="AD1279" s="529"/>
      <c r="AE1279" s="529"/>
      <c r="AF1279" s="529"/>
      <c r="AG1279" s="529"/>
      <c r="AH1279" s="529"/>
      <c r="AI1279" s="529"/>
      <c r="AJ1279" s="529"/>
      <c r="AK1279" s="529"/>
      <c r="AL1279" s="529"/>
      <c r="AM1279" s="533" t="s">
        <v>6487</v>
      </c>
      <c r="AN1279" s="533">
        <v>27366.0</v>
      </c>
      <c r="AO1279" s="529"/>
      <c r="AP1279" s="529"/>
      <c r="AQ1279" s="529"/>
      <c r="AR1279" s="529"/>
    </row>
    <row r="1280" ht="12.75" customHeight="1">
      <c r="A1280" s="529"/>
      <c r="B1280" s="529"/>
      <c r="C1280" s="529"/>
      <c r="D1280" s="529"/>
      <c r="E1280" s="533" t="s">
        <v>6488</v>
      </c>
      <c r="F1280" s="533" t="s">
        <v>6489</v>
      </c>
      <c r="G1280" s="529"/>
      <c r="H1280" s="529"/>
      <c r="I1280" s="529"/>
      <c r="J1280" s="529"/>
      <c r="K1280" s="529"/>
      <c r="L1280" s="529"/>
      <c r="M1280" s="529"/>
      <c r="N1280" s="529"/>
      <c r="O1280" s="529"/>
      <c r="P1280" s="529"/>
      <c r="Q1280" s="529"/>
      <c r="R1280" s="529"/>
      <c r="S1280" s="529"/>
      <c r="T1280" s="529"/>
      <c r="U1280" s="529"/>
      <c r="V1280" s="529"/>
      <c r="W1280" s="529"/>
      <c r="X1280" s="529"/>
      <c r="Y1280" s="529"/>
      <c r="Z1280" s="529"/>
      <c r="AA1280" s="529"/>
      <c r="AB1280" s="529"/>
      <c r="AC1280" s="529"/>
      <c r="AD1280" s="529"/>
      <c r="AE1280" s="529"/>
      <c r="AF1280" s="529"/>
      <c r="AG1280" s="529"/>
      <c r="AH1280" s="529"/>
      <c r="AI1280" s="529"/>
      <c r="AJ1280" s="529"/>
      <c r="AK1280" s="529"/>
      <c r="AL1280" s="529"/>
      <c r="AM1280" s="533" t="s">
        <v>6490</v>
      </c>
      <c r="AN1280" s="533">
        <v>27381.0</v>
      </c>
      <c r="AO1280" s="529"/>
      <c r="AP1280" s="529"/>
      <c r="AQ1280" s="529"/>
      <c r="AR1280" s="529"/>
    </row>
    <row r="1281" ht="12.75" customHeight="1">
      <c r="A1281" s="529"/>
      <c r="B1281" s="529"/>
      <c r="C1281" s="529"/>
      <c r="D1281" s="529"/>
      <c r="E1281" s="533" t="s">
        <v>6491</v>
      </c>
      <c r="F1281" s="533" t="s">
        <v>6492</v>
      </c>
      <c r="G1281" s="529"/>
      <c r="H1281" s="529"/>
      <c r="I1281" s="529"/>
      <c r="J1281" s="529"/>
      <c r="K1281" s="529"/>
      <c r="L1281" s="529"/>
      <c r="M1281" s="529"/>
      <c r="N1281" s="529"/>
      <c r="O1281" s="529"/>
      <c r="P1281" s="529"/>
      <c r="Q1281" s="529"/>
      <c r="R1281" s="529"/>
      <c r="S1281" s="529"/>
      <c r="T1281" s="529"/>
      <c r="U1281" s="529"/>
      <c r="V1281" s="529"/>
      <c r="W1281" s="529"/>
      <c r="X1281" s="529"/>
      <c r="Y1281" s="529"/>
      <c r="Z1281" s="529"/>
      <c r="AA1281" s="529"/>
      <c r="AB1281" s="529"/>
      <c r="AC1281" s="529"/>
      <c r="AD1281" s="529"/>
      <c r="AE1281" s="529"/>
      <c r="AF1281" s="529"/>
      <c r="AG1281" s="529"/>
      <c r="AH1281" s="529"/>
      <c r="AI1281" s="529"/>
      <c r="AJ1281" s="529"/>
      <c r="AK1281" s="529"/>
      <c r="AL1281" s="529"/>
      <c r="AM1281" s="533" t="s">
        <v>6493</v>
      </c>
      <c r="AN1281" s="533">
        <v>27382.0</v>
      </c>
      <c r="AO1281" s="529"/>
      <c r="AP1281" s="529"/>
      <c r="AQ1281" s="529"/>
      <c r="AR1281" s="529"/>
    </row>
    <row r="1282" ht="12.75" customHeight="1">
      <c r="A1282" s="529"/>
      <c r="B1282" s="529"/>
      <c r="C1282" s="529"/>
      <c r="D1282" s="529"/>
      <c r="E1282" s="533" t="s">
        <v>6494</v>
      </c>
      <c r="F1282" s="533" t="s">
        <v>6495</v>
      </c>
      <c r="G1282" s="529"/>
      <c r="H1282" s="529"/>
      <c r="I1282" s="529"/>
      <c r="J1282" s="529"/>
      <c r="K1282" s="529"/>
      <c r="L1282" s="529"/>
      <c r="M1282" s="529"/>
      <c r="N1282" s="529"/>
      <c r="O1282" s="529"/>
      <c r="P1282" s="529"/>
      <c r="Q1282" s="529"/>
      <c r="R1282" s="529"/>
      <c r="S1282" s="529"/>
      <c r="T1282" s="529"/>
      <c r="U1282" s="529"/>
      <c r="V1282" s="529"/>
      <c r="W1282" s="529"/>
      <c r="X1282" s="529"/>
      <c r="Y1282" s="529"/>
      <c r="Z1282" s="529"/>
      <c r="AA1282" s="529"/>
      <c r="AB1282" s="529"/>
      <c r="AC1282" s="529"/>
      <c r="AD1282" s="529"/>
      <c r="AE1282" s="529"/>
      <c r="AF1282" s="529"/>
      <c r="AG1282" s="529"/>
      <c r="AH1282" s="529"/>
      <c r="AI1282" s="529"/>
      <c r="AJ1282" s="529"/>
      <c r="AK1282" s="529"/>
      <c r="AL1282" s="529"/>
      <c r="AM1282" s="533" t="s">
        <v>6496</v>
      </c>
      <c r="AN1282" s="533">
        <v>27383.0</v>
      </c>
      <c r="AO1282" s="529"/>
      <c r="AP1282" s="529"/>
      <c r="AQ1282" s="529"/>
      <c r="AR1282" s="529"/>
    </row>
    <row r="1283" ht="12.75" customHeight="1">
      <c r="A1283" s="529"/>
      <c r="B1283" s="529"/>
      <c r="C1283" s="529"/>
      <c r="D1283" s="529"/>
      <c r="E1283" s="533" t="s">
        <v>6497</v>
      </c>
      <c r="F1283" s="533" t="s">
        <v>6498</v>
      </c>
      <c r="G1283" s="529"/>
      <c r="H1283" s="529"/>
      <c r="I1283" s="529"/>
      <c r="J1283" s="529"/>
      <c r="K1283" s="529"/>
      <c r="L1283" s="529"/>
      <c r="M1283" s="529"/>
      <c r="N1283" s="529"/>
      <c r="O1283" s="529"/>
      <c r="P1283" s="529"/>
      <c r="Q1283" s="529"/>
      <c r="R1283" s="529"/>
      <c r="S1283" s="529"/>
      <c r="T1283" s="529"/>
      <c r="U1283" s="529"/>
      <c r="V1283" s="529"/>
      <c r="W1283" s="529"/>
      <c r="X1283" s="529"/>
      <c r="Y1283" s="529"/>
      <c r="Z1283" s="529"/>
      <c r="AA1283" s="529"/>
      <c r="AB1283" s="529"/>
      <c r="AC1283" s="529"/>
      <c r="AD1283" s="529"/>
      <c r="AE1283" s="529"/>
      <c r="AF1283" s="529"/>
      <c r="AG1283" s="529"/>
      <c r="AH1283" s="529"/>
      <c r="AI1283" s="529"/>
      <c r="AJ1283" s="529"/>
      <c r="AK1283" s="529"/>
      <c r="AL1283" s="529"/>
      <c r="AM1283" s="533" t="s">
        <v>6499</v>
      </c>
      <c r="AN1283" s="533">
        <v>28101.0</v>
      </c>
      <c r="AO1283" s="529"/>
      <c r="AP1283" s="529"/>
      <c r="AQ1283" s="529"/>
      <c r="AR1283" s="529"/>
    </row>
    <row r="1284" ht="12.75" customHeight="1">
      <c r="A1284" s="529"/>
      <c r="B1284" s="529"/>
      <c r="C1284" s="529"/>
      <c r="D1284" s="529"/>
      <c r="E1284" s="533" t="s">
        <v>6500</v>
      </c>
      <c r="F1284" s="533" t="s">
        <v>6501</v>
      </c>
      <c r="G1284" s="529"/>
      <c r="H1284" s="529"/>
      <c r="I1284" s="529"/>
      <c r="J1284" s="529"/>
      <c r="K1284" s="529"/>
      <c r="L1284" s="529"/>
      <c r="M1284" s="529"/>
      <c r="N1284" s="529"/>
      <c r="O1284" s="529"/>
      <c r="P1284" s="529"/>
      <c r="Q1284" s="529"/>
      <c r="R1284" s="529"/>
      <c r="S1284" s="529"/>
      <c r="T1284" s="529"/>
      <c r="U1284" s="529"/>
      <c r="V1284" s="529"/>
      <c r="W1284" s="529"/>
      <c r="X1284" s="529"/>
      <c r="Y1284" s="529"/>
      <c r="Z1284" s="529"/>
      <c r="AA1284" s="529"/>
      <c r="AB1284" s="529"/>
      <c r="AC1284" s="529"/>
      <c r="AD1284" s="529"/>
      <c r="AE1284" s="529"/>
      <c r="AF1284" s="529"/>
      <c r="AG1284" s="529"/>
      <c r="AH1284" s="529"/>
      <c r="AI1284" s="529"/>
      <c r="AJ1284" s="529"/>
      <c r="AK1284" s="529"/>
      <c r="AL1284" s="529"/>
      <c r="AM1284" s="533" t="s">
        <v>6502</v>
      </c>
      <c r="AN1284" s="533">
        <v>28102.0</v>
      </c>
      <c r="AO1284" s="529"/>
      <c r="AP1284" s="529"/>
      <c r="AQ1284" s="529"/>
      <c r="AR1284" s="529"/>
    </row>
    <row r="1285" ht="12.75" customHeight="1">
      <c r="A1285" s="529"/>
      <c r="B1285" s="529"/>
      <c r="C1285" s="529"/>
      <c r="D1285" s="529"/>
      <c r="E1285" s="533" t="s">
        <v>6503</v>
      </c>
      <c r="F1285" s="533" t="s">
        <v>6504</v>
      </c>
      <c r="G1285" s="529"/>
      <c r="H1285" s="529"/>
      <c r="I1285" s="529"/>
      <c r="J1285" s="529"/>
      <c r="K1285" s="529"/>
      <c r="L1285" s="529"/>
      <c r="M1285" s="529"/>
      <c r="N1285" s="529"/>
      <c r="O1285" s="529"/>
      <c r="P1285" s="529"/>
      <c r="Q1285" s="529"/>
      <c r="R1285" s="529"/>
      <c r="S1285" s="529"/>
      <c r="T1285" s="529"/>
      <c r="U1285" s="529"/>
      <c r="V1285" s="529"/>
      <c r="W1285" s="529"/>
      <c r="X1285" s="529"/>
      <c r="Y1285" s="529"/>
      <c r="Z1285" s="529"/>
      <c r="AA1285" s="529"/>
      <c r="AB1285" s="529"/>
      <c r="AC1285" s="529"/>
      <c r="AD1285" s="529"/>
      <c r="AE1285" s="529"/>
      <c r="AF1285" s="529"/>
      <c r="AG1285" s="529"/>
      <c r="AH1285" s="529"/>
      <c r="AI1285" s="529"/>
      <c r="AJ1285" s="529"/>
      <c r="AK1285" s="529"/>
      <c r="AL1285" s="529"/>
      <c r="AM1285" s="533" t="s">
        <v>6505</v>
      </c>
      <c r="AN1285" s="533">
        <v>28105.0</v>
      </c>
      <c r="AO1285" s="529"/>
      <c r="AP1285" s="529"/>
      <c r="AQ1285" s="529"/>
      <c r="AR1285" s="529"/>
    </row>
    <row r="1286" ht="12.75" customHeight="1">
      <c r="A1286" s="529"/>
      <c r="B1286" s="529"/>
      <c r="C1286" s="529"/>
      <c r="D1286" s="529"/>
      <c r="E1286" s="533" t="s">
        <v>6506</v>
      </c>
      <c r="F1286" s="533" t="s">
        <v>6507</v>
      </c>
      <c r="G1286" s="529"/>
      <c r="H1286" s="529"/>
      <c r="I1286" s="529"/>
      <c r="J1286" s="529"/>
      <c r="K1286" s="529"/>
      <c r="L1286" s="529"/>
      <c r="M1286" s="529"/>
      <c r="N1286" s="529"/>
      <c r="O1286" s="529"/>
      <c r="P1286" s="529"/>
      <c r="Q1286" s="529"/>
      <c r="R1286" s="529"/>
      <c r="S1286" s="529"/>
      <c r="T1286" s="529"/>
      <c r="U1286" s="529"/>
      <c r="V1286" s="529"/>
      <c r="W1286" s="529"/>
      <c r="X1286" s="529"/>
      <c r="Y1286" s="529"/>
      <c r="Z1286" s="529"/>
      <c r="AA1286" s="529"/>
      <c r="AB1286" s="529"/>
      <c r="AC1286" s="529"/>
      <c r="AD1286" s="529"/>
      <c r="AE1286" s="529"/>
      <c r="AF1286" s="529"/>
      <c r="AG1286" s="529"/>
      <c r="AH1286" s="529"/>
      <c r="AI1286" s="529"/>
      <c r="AJ1286" s="529"/>
      <c r="AK1286" s="529"/>
      <c r="AL1286" s="529"/>
      <c r="AM1286" s="533" t="s">
        <v>6508</v>
      </c>
      <c r="AN1286" s="533">
        <v>28106.0</v>
      </c>
      <c r="AO1286" s="529"/>
      <c r="AP1286" s="529"/>
      <c r="AQ1286" s="529"/>
      <c r="AR1286" s="529"/>
    </row>
    <row r="1287" ht="12.75" customHeight="1">
      <c r="A1287" s="529"/>
      <c r="B1287" s="529"/>
      <c r="C1287" s="529"/>
      <c r="D1287" s="529"/>
      <c r="E1287" s="533" t="s">
        <v>6509</v>
      </c>
      <c r="F1287" s="533" t="s">
        <v>6510</v>
      </c>
      <c r="G1287" s="529"/>
      <c r="H1287" s="529"/>
      <c r="I1287" s="529"/>
      <c r="J1287" s="529"/>
      <c r="K1287" s="529"/>
      <c r="L1287" s="529"/>
      <c r="M1287" s="529"/>
      <c r="N1287" s="529"/>
      <c r="O1287" s="529"/>
      <c r="P1287" s="529"/>
      <c r="Q1287" s="529"/>
      <c r="R1287" s="529"/>
      <c r="S1287" s="529"/>
      <c r="T1287" s="529"/>
      <c r="U1287" s="529"/>
      <c r="V1287" s="529"/>
      <c r="W1287" s="529"/>
      <c r="X1287" s="529"/>
      <c r="Y1287" s="529"/>
      <c r="Z1287" s="529"/>
      <c r="AA1287" s="529"/>
      <c r="AB1287" s="529"/>
      <c r="AC1287" s="529"/>
      <c r="AD1287" s="529"/>
      <c r="AE1287" s="529"/>
      <c r="AF1287" s="529"/>
      <c r="AG1287" s="529"/>
      <c r="AH1287" s="529"/>
      <c r="AI1287" s="529"/>
      <c r="AJ1287" s="529"/>
      <c r="AK1287" s="529"/>
      <c r="AL1287" s="529"/>
      <c r="AM1287" s="533" t="s">
        <v>6511</v>
      </c>
      <c r="AN1287" s="533">
        <v>28107.0</v>
      </c>
      <c r="AO1287" s="529"/>
      <c r="AP1287" s="529"/>
      <c r="AQ1287" s="529"/>
      <c r="AR1287" s="529"/>
    </row>
    <row r="1288" ht="12.75" customHeight="1">
      <c r="A1288" s="529"/>
      <c r="B1288" s="529"/>
      <c r="C1288" s="529"/>
      <c r="D1288" s="529"/>
      <c r="E1288" s="533" t="s">
        <v>2253</v>
      </c>
      <c r="F1288" s="533" t="s">
        <v>6512</v>
      </c>
      <c r="G1288" s="529"/>
      <c r="H1288" s="529"/>
      <c r="I1288" s="529"/>
      <c r="J1288" s="529"/>
      <c r="K1288" s="529"/>
      <c r="L1288" s="529"/>
      <c r="M1288" s="529"/>
      <c r="N1288" s="529"/>
      <c r="O1288" s="529"/>
      <c r="P1288" s="529"/>
      <c r="Q1288" s="529"/>
      <c r="R1288" s="529"/>
      <c r="S1288" s="529"/>
      <c r="T1288" s="529"/>
      <c r="U1288" s="529"/>
      <c r="V1288" s="529"/>
      <c r="W1288" s="529"/>
      <c r="X1288" s="529"/>
      <c r="Y1288" s="529"/>
      <c r="Z1288" s="529"/>
      <c r="AA1288" s="529"/>
      <c r="AB1288" s="529"/>
      <c r="AC1288" s="529"/>
      <c r="AD1288" s="529"/>
      <c r="AE1288" s="529"/>
      <c r="AF1288" s="529"/>
      <c r="AG1288" s="529"/>
      <c r="AH1288" s="529"/>
      <c r="AI1288" s="529"/>
      <c r="AJ1288" s="529"/>
      <c r="AK1288" s="529"/>
      <c r="AL1288" s="529"/>
      <c r="AM1288" s="533" t="s">
        <v>6513</v>
      </c>
      <c r="AN1288" s="533">
        <v>28108.0</v>
      </c>
      <c r="AO1288" s="529"/>
      <c r="AP1288" s="529"/>
      <c r="AQ1288" s="529"/>
      <c r="AR1288" s="529"/>
    </row>
    <row r="1289" ht="12.75" customHeight="1">
      <c r="A1289" s="529"/>
      <c r="B1289" s="529"/>
      <c r="C1289" s="529"/>
      <c r="D1289" s="529"/>
      <c r="E1289" s="533" t="s">
        <v>6514</v>
      </c>
      <c r="F1289" s="533" t="s">
        <v>6515</v>
      </c>
      <c r="G1289" s="529"/>
      <c r="H1289" s="529"/>
      <c r="I1289" s="529"/>
      <c r="J1289" s="529"/>
      <c r="K1289" s="529"/>
      <c r="L1289" s="529"/>
      <c r="M1289" s="529"/>
      <c r="N1289" s="529"/>
      <c r="O1289" s="529"/>
      <c r="P1289" s="529"/>
      <c r="Q1289" s="529"/>
      <c r="R1289" s="529"/>
      <c r="S1289" s="529"/>
      <c r="T1289" s="529"/>
      <c r="U1289" s="529"/>
      <c r="V1289" s="529"/>
      <c r="W1289" s="529"/>
      <c r="X1289" s="529"/>
      <c r="Y1289" s="529"/>
      <c r="Z1289" s="529"/>
      <c r="AA1289" s="529"/>
      <c r="AB1289" s="529"/>
      <c r="AC1289" s="529"/>
      <c r="AD1289" s="529"/>
      <c r="AE1289" s="529"/>
      <c r="AF1289" s="529"/>
      <c r="AG1289" s="529"/>
      <c r="AH1289" s="529"/>
      <c r="AI1289" s="529"/>
      <c r="AJ1289" s="529"/>
      <c r="AK1289" s="529"/>
      <c r="AL1289" s="529"/>
      <c r="AM1289" s="533" t="s">
        <v>6516</v>
      </c>
      <c r="AN1289" s="533">
        <v>28109.0</v>
      </c>
      <c r="AO1289" s="529"/>
      <c r="AP1289" s="529"/>
      <c r="AQ1289" s="529"/>
      <c r="AR1289" s="529"/>
    </row>
    <row r="1290" ht="12.75" customHeight="1">
      <c r="A1290" s="529"/>
      <c r="B1290" s="529"/>
      <c r="C1290" s="529"/>
      <c r="D1290" s="529"/>
      <c r="E1290" s="533" t="s">
        <v>6517</v>
      </c>
      <c r="F1290" s="533" t="s">
        <v>6518</v>
      </c>
      <c r="G1290" s="529"/>
      <c r="H1290" s="529"/>
      <c r="I1290" s="529"/>
      <c r="J1290" s="529"/>
      <c r="K1290" s="529"/>
      <c r="L1290" s="529"/>
      <c r="M1290" s="529"/>
      <c r="N1290" s="529"/>
      <c r="O1290" s="529"/>
      <c r="P1290" s="529"/>
      <c r="Q1290" s="529"/>
      <c r="R1290" s="529"/>
      <c r="S1290" s="529"/>
      <c r="T1290" s="529"/>
      <c r="U1290" s="529"/>
      <c r="V1290" s="529"/>
      <c r="W1290" s="529"/>
      <c r="X1290" s="529"/>
      <c r="Y1290" s="529"/>
      <c r="Z1290" s="529"/>
      <c r="AA1290" s="529"/>
      <c r="AB1290" s="529"/>
      <c r="AC1290" s="529"/>
      <c r="AD1290" s="529"/>
      <c r="AE1290" s="529"/>
      <c r="AF1290" s="529"/>
      <c r="AG1290" s="529"/>
      <c r="AH1290" s="529"/>
      <c r="AI1290" s="529"/>
      <c r="AJ1290" s="529"/>
      <c r="AK1290" s="529"/>
      <c r="AL1290" s="529"/>
      <c r="AM1290" s="533" t="s">
        <v>6519</v>
      </c>
      <c r="AN1290" s="533">
        <v>28110.0</v>
      </c>
      <c r="AO1290" s="529"/>
      <c r="AP1290" s="529"/>
      <c r="AQ1290" s="529"/>
      <c r="AR1290" s="529"/>
    </row>
    <row r="1291" ht="12.75" customHeight="1">
      <c r="A1291" s="529"/>
      <c r="B1291" s="529"/>
      <c r="C1291" s="529"/>
      <c r="D1291" s="529"/>
      <c r="E1291" s="533" t="s">
        <v>6520</v>
      </c>
      <c r="F1291" s="533" t="s">
        <v>6521</v>
      </c>
      <c r="G1291" s="529"/>
      <c r="H1291" s="529"/>
      <c r="I1291" s="529"/>
      <c r="J1291" s="529"/>
      <c r="K1291" s="529"/>
      <c r="L1291" s="529"/>
      <c r="M1291" s="529"/>
      <c r="N1291" s="529"/>
      <c r="O1291" s="529"/>
      <c r="P1291" s="529"/>
      <c r="Q1291" s="529"/>
      <c r="R1291" s="529"/>
      <c r="S1291" s="529"/>
      <c r="T1291" s="529"/>
      <c r="U1291" s="529"/>
      <c r="V1291" s="529"/>
      <c r="W1291" s="529"/>
      <c r="X1291" s="529"/>
      <c r="Y1291" s="529"/>
      <c r="Z1291" s="529"/>
      <c r="AA1291" s="529"/>
      <c r="AB1291" s="529"/>
      <c r="AC1291" s="529"/>
      <c r="AD1291" s="529"/>
      <c r="AE1291" s="529"/>
      <c r="AF1291" s="529"/>
      <c r="AG1291" s="529"/>
      <c r="AH1291" s="529"/>
      <c r="AI1291" s="529"/>
      <c r="AJ1291" s="529"/>
      <c r="AK1291" s="529"/>
      <c r="AL1291" s="529"/>
      <c r="AM1291" s="533" t="s">
        <v>6522</v>
      </c>
      <c r="AN1291" s="533">
        <v>28111.0</v>
      </c>
      <c r="AO1291" s="529"/>
      <c r="AP1291" s="529"/>
      <c r="AQ1291" s="529"/>
      <c r="AR1291" s="529"/>
    </row>
    <row r="1292" ht="12.75" customHeight="1">
      <c r="A1292" s="529"/>
      <c r="B1292" s="529"/>
      <c r="C1292" s="529"/>
      <c r="D1292" s="529"/>
      <c r="E1292" s="533" t="s">
        <v>6523</v>
      </c>
      <c r="F1292" s="533" t="s">
        <v>6524</v>
      </c>
      <c r="G1292" s="529"/>
      <c r="H1292" s="529"/>
      <c r="I1292" s="529"/>
      <c r="J1292" s="529"/>
      <c r="K1292" s="529"/>
      <c r="L1292" s="529"/>
      <c r="M1292" s="529"/>
      <c r="N1292" s="529"/>
      <c r="O1292" s="529"/>
      <c r="P1292" s="529"/>
      <c r="Q1292" s="529"/>
      <c r="R1292" s="529"/>
      <c r="S1292" s="529"/>
      <c r="T1292" s="529"/>
      <c r="U1292" s="529"/>
      <c r="V1292" s="529"/>
      <c r="W1292" s="529"/>
      <c r="X1292" s="529"/>
      <c r="Y1292" s="529"/>
      <c r="Z1292" s="529"/>
      <c r="AA1292" s="529"/>
      <c r="AB1292" s="529"/>
      <c r="AC1292" s="529"/>
      <c r="AD1292" s="529"/>
      <c r="AE1292" s="529"/>
      <c r="AF1292" s="529"/>
      <c r="AG1292" s="529"/>
      <c r="AH1292" s="529"/>
      <c r="AI1292" s="529"/>
      <c r="AJ1292" s="529"/>
      <c r="AK1292" s="529"/>
      <c r="AL1292" s="529"/>
      <c r="AM1292" s="533" t="s">
        <v>6525</v>
      </c>
      <c r="AN1292" s="533">
        <v>28201.0</v>
      </c>
      <c r="AO1292" s="529"/>
      <c r="AP1292" s="529"/>
      <c r="AQ1292" s="529"/>
      <c r="AR1292" s="529"/>
    </row>
    <row r="1293" ht="12.75" customHeight="1">
      <c r="A1293" s="529"/>
      <c r="B1293" s="529"/>
      <c r="C1293" s="529"/>
      <c r="D1293" s="529"/>
      <c r="E1293" s="533" t="s">
        <v>6526</v>
      </c>
      <c r="F1293" s="533" t="s">
        <v>6527</v>
      </c>
      <c r="G1293" s="529"/>
      <c r="H1293" s="529"/>
      <c r="I1293" s="529"/>
      <c r="J1293" s="529"/>
      <c r="K1293" s="529"/>
      <c r="L1293" s="529"/>
      <c r="M1293" s="529"/>
      <c r="N1293" s="529"/>
      <c r="O1293" s="529"/>
      <c r="P1293" s="529"/>
      <c r="Q1293" s="529"/>
      <c r="R1293" s="529"/>
      <c r="S1293" s="529"/>
      <c r="T1293" s="529"/>
      <c r="U1293" s="529"/>
      <c r="V1293" s="529"/>
      <c r="W1293" s="529"/>
      <c r="X1293" s="529"/>
      <c r="Y1293" s="529"/>
      <c r="Z1293" s="529"/>
      <c r="AA1293" s="529"/>
      <c r="AB1293" s="529"/>
      <c r="AC1293" s="529"/>
      <c r="AD1293" s="529"/>
      <c r="AE1293" s="529"/>
      <c r="AF1293" s="529"/>
      <c r="AG1293" s="529"/>
      <c r="AH1293" s="529"/>
      <c r="AI1293" s="529"/>
      <c r="AJ1293" s="529"/>
      <c r="AK1293" s="529"/>
      <c r="AL1293" s="529"/>
      <c r="AM1293" s="533" t="s">
        <v>6528</v>
      </c>
      <c r="AN1293" s="533">
        <v>28202.0</v>
      </c>
      <c r="AO1293" s="529"/>
      <c r="AP1293" s="529"/>
      <c r="AQ1293" s="529"/>
      <c r="AR1293" s="529"/>
    </row>
    <row r="1294" ht="12.75" customHeight="1">
      <c r="A1294" s="529"/>
      <c r="B1294" s="529"/>
      <c r="C1294" s="529"/>
      <c r="D1294" s="529"/>
      <c r="E1294" s="533" t="s">
        <v>6529</v>
      </c>
      <c r="F1294" s="533" t="s">
        <v>6530</v>
      </c>
      <c r="G1294" s="529"/>
      <c r="H1294" s="529"/>
      <c r="I1294" s="529"/>
      <c r="J1294" s="529"/>
      <c r="K1294" s="529"/>
      <c r="L1294" s="529"/>
      <c r="M1294" s="529"/>
      <c r="N1294" s="529"/>
      <c r="O1294" s="529"/>
      <c r="P1294" s="529"/>
      <c r="Q1294" s="529"/>
      <c r="R1294" s="529"/>
      <c r="S1294" s="529"/>
      <c r="T1294" s="529"/>
      <c r="U1294" s="529"/>
      <c r="V1294" s="529"/>
      <c r="W1294" s="529"/>
      <c r="X1294" s="529"/>
      <c r="Y1294" s="529"/>
      <c r="Z1294" s="529"/>
      <c r="AA1294" s="529"/>
      <c r="AB1294" s="529"/>
      <c r="AC1294" s="529"/>
      <c r="AD1294" s="529"/>
      <c r="AE1294" s="529"/>
      <c r="AF1294" s="529"/>
      <c r="AG1294" s="529"/>
      <c r="AH1294" s="529"/>
      <c r="AI1294" s="529"/>
      <c r="AJ1294" s="529"/>
      <c r="AK1294" s="529"/>
      <c r="AL1294" s="529"/>
      <c r="AM1294" s="533" t="s">
        <v>6531</v>
      </c>
      <c r="AN1294" s="533">
        <v>28203.0</v>
      </c>
      <c r="AO1294" s="529"/>
      <c r="AP1294" s="529"/>
      <c r="AQ1294" s="529"/>
      <c r="AR1294" s="529"/>
    </row>
    <row r="1295" ht="12.75" customHeight="1">
      <c r="A1295" s="529"/>
      <c r="B1295" s="529"/>
      <c r="C1295" s="529"/>
      <c r="D1295" s="529"/>
      <c r="E1295" s="533" t="s">
        <v>6532</v>
      </c>
      <c r="F1295" s="533" t="s">
        <v>6533</v>
      </c>
      <c r="G1295" s="529"/>
      <c r="H1295" s="529"/>
      <c r="I1295" s="529"/>
      <c r="J1295" s="529"/>
      <c r="K1295" s="529"/>
      <c r="L1295" s="529"/>
      <c r="M1295" s="529"/>
      <c r="N1295" s="529"/>
      <c r="O1295" s="529"/>
      <c r="P1295" s="529"/>
      <c r="Q1295" s="529"/>
      <c r="R1295" s="529"/>
      <c r="S1295" s="529"/>
      <c r="T1295" s="529"/>
      <c r="U1295" s="529"/>
      <c r="V1295" s="529"/>
      <c r="W1295" s="529"/>
      <c r="X1295" s="529"/>
      <c r="Y1295" s="529"/>
      <c r="Z1295" s="529"/>
      <c r="AA1295" s="529"/>
      <c r="AB1295" s="529"/>
      <c r="AC1295" s="529"/>
      <c r="AD1295" s="529"/>
      <c r="AE1295" s="529"/>
      <c r="AF1295" s="529"/>
      <c r="AG1295" s="529"/>
      <c r="AH1295" s="529"/>
      <c r="AI1295" s="529"/>
      <c r="AJ1295" s="529"/>
      <c r="AK1295" s="529"/>
      <c r="AL1295" s="529"/>
      <c r="AM1295" s="533" t="s">
        <v>6534</v>
      </c>
      <c r="AN1295" s="533">
        <v>28204.0</v>
      </c>
      <c r="AO1295" s="529"/>
      <c r="AP1295" s="529"/>
      <c r="AQ1295" s="529"/>
      <c r="AR1295" s="529"/>
    </row>
    <row r="1296" ht="12.75" customHeight="1">
      <c r="A1296" s="529"/>
      <c r="B1296" s="529"/>
      <c r="C1296" s="529"/>
      <c r="D1296" s="529"/>
      <c r="E1296" s="533" t="s">
        <v>6535</v>
      </c>
      <c r="F1296" s="533" t="s">
        <v>6536</v>
      </c>
      <c r="G1296" s="529"/>
      <c r="H1296" s="529"/>
      <c r="I1296" s="529"/>
      <c r="J1296" s="529"/>
      <c r="K1296" s="529"/>
      <c r="L1296" s="529"/>
      <c r="M1296" s="529"/>
      <c r="N1296" s="529"/>
      <c r="O1296" s="529"/>
      <c r="P1296" s="529"/>
      <c r="Q1296" s="529"/>
      <c r="R1296" s="529"/>
      <c r="S1296" s="529"/>
      <c r="T1296" s="529"/>
      <c r="U1296" s="529"/>
      <c r="V1296" s="529"/>
      <c r="W1296" s="529"/>
      <c r="X1296" s="529"/>
      <c r="Y1296" s="529"/>
      <c r="Z1296" s="529"/>
      <c r="AA1296" s="529"/>
      <c r="AB1296" s="529"/>
      <c r="AC1296" s="529"/>
      <c r="AD1296" s="529"/>
      <c r="AE1296" s="529"/>
      <c r="AF1296" s="529"/>
      <c r="AG1296" s="529"/>
      <c r="AH1296" s="529"/>
      <c r="AI1296" s="529"/>
      <c r="AJ1296" s="529"/>
      <c r="AK1296" s="529"/>
      <c r="AL1296" s="529"/>
      <c r="AM1296" s="533" t="s">
        <v>6537</v>
      </c>
      <c r="AN1296" s="533">
        <v>28205.0</v>
      </c>
      <c r="AO1296" s="529"/>
      <c r="AP1296" s="529"/>
      <c r="AQ1296" s="529"/>
      <c r="AR1296" s="529"/>
    </row>
    <row r="1297" ht="12.75" customHeight="1">
      <c r="A1297" s="529"/>
      <c r="B1297" s="529"/>
      <c r="C1297" s="529"/>
      <c r="D1297" s="529"/>
      <c r="E1297" s="533" t="s">
        <v>6538</v>
      </c>
      <c r="F1297" s="533" t="s">
        <v>6539</v>
      </c>
      <c r="G1297" s="529"/>
      <c r="H1297" s="529"/>
      <c r="I1297" s="529"/>
      <c r="J1297" s="529"/>
      <c r="K1297" s="529"/>
      <c r="L1297" s="529"/>
      <c r="M1297" s="529"/>
      <c r="N1297" s="529"/>
      <c r="O1297" s="529"/>
      <c r="P1297" s="529"/>
      <c r="Q1297" s="529"/>
      <c r="R1297" s="529"/>
      <c r="S1297" s="529"/>
      <c r="T1297" s="529"/>
      <c r="U1297" s="529"/>
      <c r="V1297" s="529"/>
      <c r="W1297" s="529"/>
      <c r="X1297" s="529"/>
      <c r="Y1297" s="529"/>
      <c r="Z1297" s="529"/>
      <c r="AA1297" s="529"/>
      <c r="AB1297" s="529"/>
      <c r="AC1297" s="529"/>
      <c r="AD1297" s="529"/>
      <c r="AE1297" s="529"/>
      <c r="AF1297" s="529"/>
      <c r="AG1297" s="529"/>
      <c r="AH1297" s="529"/>
      <c r="AI1297" s="529"/>
      <c r="AJ1297" s="529"/>
      <c r="AK1297" s="529"/>
      <c r="AL1297" s="529"/>
      <c r="AM1297" s="533" t="s">
        <v>6540</v>
      </c>
      <c r="AN1297" s="533">
        <v>28206.0</v>
      </c>
      <c r="AO1297" s="529"/>
      <c r="AP1297" s="529"/>
      <c r="AQ1297" s="529"/>
      <c r="AR1297" s="529"/>
    </row>
    <row r="1298" ht="12.75" customHeight="1">
      <c r="A1298" s="529"/>
      <c r="B1298" s="529"/>
      <c r="C1298" s="529"/>
      <c r="D1298" s="529"/>
      <c r="E1298" s="533" t="s">
        <v>2301</v>
      </c>
      <c r="F1298" s="533" t="s">
        <v>6541</v>
      </c>
      <c r="G1298" s="529"/>
      <c r="H1298" s="529"/>
      <c r="I1298" s="529"/>
      <c r="J1298" s="529"/>
      <c r="K1298" s="529"/>
      <c r="L1298" s="529"/>
      <c r="M1298" s="529"/>
      <c r="N1298" s="529"/>
      <c r="O1298" s="529"/>
      <c r="P1298" s="529"/>
      <c r="Q1298" s="529"/>
      <c r="R1298" s="529"/>
      <c r="S1298" s="529"/>
      <c r="T1298" s="529"/>
      <c r="U1298" s="529"/>
      <c r="V1298" s="529"/>
      <c r="W1298" s="529"/>
      <c r="X1298" s="529"/>
      <c r="Y1298" s="529"/>
      <c r="Z1298" s="529"/>
      <c r="AA1298" s="529"/>
      <c r="AB1298" s="529"/>
      <c r="AC1298" s="529"/>
      <c r="AD1298" s="529"/>
      <c r="AE1298" s="529"/>
      <c r="AF1298" s="529"/>
      <c r="AG1298" s="529"/>
      <c r="AH1298" s="529"/>
      <c r="AI1298" s="529"/>
      <c r="AJ1298" s="529"/>
      <c r="AK1298" s="529"/>
      <c r="AL1298" s="529"/>
      <c r="AM1298" s="533" t="s">
        <v>6542</v>
      </c>
      <c r="AN1298" s="533">
        <v>28207.0</v>
      </c>
      <c r="AO1298" s="529"/>
      <c r="AP1298" s="529"/>
      <c r="AQ1298" s="529"/>
      <c r="AR1298" s="529"/>
    </row>
    <row r="1299" ht="12.75" customHeight="1">
      <c r="A1299" s="529"/>
      <c r="B1299" s="529"/>
      <c r="C1299" s="529"/>
      <c r="D1299" s="529"/>
      <c r="E1299" s="533" t="s">
        <v>6543</v>
      </c>
      <c r="F1299" s="533" t="s">
        <v>6544</v>
      </c>
      <c r="G1299" s="529"/>
      <c r="H1299" s="529"/>
      <c r="I1299" s="529"/>
      <c r="J1299" s="529"/>
      <c r="K1299" s="529"/>
      <c r="L1299" s="529"/>
      <c r="M1299" s="529"/>
      <c r="N1299" s="529"/>
      <c r="O1299" s="529"/>
      <c r="P1299" s="529"/>
      <c r="Q1299" s="529"/>
      <c r="R1299" s="529"/>
      <c r="S1299" s="529"/>
      <c r="T1299" s="529"/>
      <c r="U1299" s="529"/>
      <c r="V1299" s="529"/>
      <c r="W1299" s="529"/>
      <c r="X1299" s="529"/>
      <c r="Y1299" s="529"/>
      <c r="Z1299" s="529"/>
      <c r="AA1299" s="529"/>
      <c r="AB1299" s="529"/>
      <c r="AC1299" s="529"/>
      <c r="AD1299" s="529"/>
      <c r="AE1299" s="529"/>
      <c r="AF1299" s="529"/>
      <c r="AG1299" s="529"/>
      <c r="AH1299" s="529"/>
      <c r="AI1299" s="529"/>
      <c r="AJ1299" s="529"/>
      <c r="AK1299" s="529"/>
      <c r="AL1299" s="529"/>
      <c r="AM1299" s="533" t="s">
        <v>6545</v>
      </c>
      <c r="AN1299" s="533">
        <v>28208.0</v>
      </c>
      <c r="AO1299" s="529"/>
      <c r="AP1299" s="529"/>
      <c r="AQ1299" s="529"/>
      <c r="AR1299" s="529"/>
    </row>
    <row r="1300" ht="12.75" customHeight="1">
      <c r="A1300" s="529"/>
      <c r="B1300" s="529"/>
      <c r="C1300" s="529"/>
      <c r="D1300" s="529"/>
      <c r="E1300" s="533" t="s">
        <v>6546</v>
      </c>
      <c r="F1300" s="533" t="s">
        <v>6547</v>
      </c>
      <c r="G1300" s="529"/>
      <c r="H1300" s="529"/>
      <c r="I1300" s="529"/>
      <c r="J1300" s="529"/>
      <c r="K1300" s="529"/>
      <c r="L1300" s="529"/>
      <c r="M1300" s="529"/>
      <c r="N1300" s="529"/>
      <c r="O1300" s="529"/>
      <c r="P1300" s="529"/>
      <c r="Q1300" s="529"/>
      <c r="R1300" s="529"/>
      <c r="S1300" s="529"/>
      <c r="T1300" s="529"/>
      <c r="U1300" s="529"/>
      <c r="V1300" s="529"/>
      <c r="W1300" s="529"/>
      <c r="X1300" s="529"/>
      <c r="Y1300" s="529"/>
      <c r="Z1300" s="529"/>
      <c r="AA1300" s="529"/>
      <c r="AB1300" s="529"/>
      <c r="AC1300" s="529"/>
      <c r="AD1300" s="529"/>
      <c r="AE1300" s="529"/>
      <c r="AF1300" s="529"/>
      <c r="AG1300" s="529"/>
      <c r="AH1300" s="529"/>
      <c r="AI1300" s="529"/>
      <c r="AJ1300" s="529"/>
      <c r="AK1300" s="529"/>
      <c r="AL1300" s="529"/>
      <c r="AM1300" s="533" t="s">
        <v>6548</v>
      </c>
      <c r="AN1300" s="533">
        <v>28209.0</v>
      </c>
      <c r="AO1300" s="529"/>
      <c r="AP1300" s="529"/>
      <c r="AQ1300" s="529"/>
      <c r="AR1300" s="529"/>
    </row>
    <row r="1301" ht="12.75" customHeight="1">
      <c r="A1301" s="529"/>
      <c r="B1301" s="529"/>
      <c r="C1301" s="529"/>
      <c r="D1301" s="529"/>
      <c r="E1301" s="533" t="s">
        <v>6549</v>
      </c>
      <c r="F1301" s="533" t="s">
        <v>6550</v>
      </c>
      <c r="G1301" s="529"/>
      <c r="H1301" s="529"/>
      <c r="I1301" s="529"/>
      <c r="J1301" s="529"/>
      <c r="K1301" s="529"/>
      <c r="L1301" s="529"/>
      <c r="M1301" s="529"/>
      <c r="N1301" s="529"/>
      <c r="O1301" s="529"/>
      <c r="P1301" s="529"/>
      <c r="Q1301" s="529"/>
      <c r="R1301" s="529"/>
      <c r="S1301" s="529"/>
      <c r="T1301" s="529"/>
      <c r="U1301" s="529"/>
      <c r="V1301" s="529"/>
      <c r="W1301" s="529"/>
      <c r="X1301" s="529"/>
      <c r="Y1301" s="529"/>
      <c r="Z1301" s="529"/>
      <c r="AA1301" s="529"/>
      <c r="AB1301" s="529"/>
      <c r="AC1301" s="529"/>
      <c r="AD1301" s="529"/>
      <c r="AE1301" s="529"/>
      <c r="AF1301" s="529"/>
      <c r="AG1301" s="529"/>
      <c r="AH1301" s="529"/>
      <c r="AI1301" s="529"/>
      <c r="AJ1301" s="529"/>
      <c r="AK1301" s="529"/>
      <c r="AL1301" s="529"/>
      <c r="AM1301" s="533" t="s">
        <v>6551</v>
      </c>
      <c r="AN1301" s="533">
        <v>28210.0</v>
      </c>
      <c r="AO1301" s="529"/>
      <c r="AP1301" s="529"/>
      <c r="AQ1301" s="529"/>
      <c r="AR1301" s="529"/>
    </row>
    <row r="1302" ht="12.75" customHeight="1">
      <c r="A1302" s="529"/>
      <c r="B1302" s="529"/>
      <c r="C1302" s="529"/>
      <c r="D1302" s="529"/>
      <c r="E1302" s="533" t="s">
        <v>6552</v>
      </c>
      <c r="F1302" s="533" t="s">
        <v>6553</v>
      </c>
      <c r="G1302" s="529"/>
      <c r="H1302" s="529"/>
      <c r="I1302" s="529"/>
      <c r="J1302" s="529"/>
      <c r="K1302" s="529"/>
      <c r="L1302" s="529"/>
      <c r="M1302" s="529"/>
      <c r="N1302" s="529"/>
      <c r="O1302" s="529"/>
      <c r="P1302" s="529"/>
      <c r="Q1302" s="529"/>
      <c r="R1302" s="529"/>
      <c r="S1302" s="529"/>
      <c r="T1302" s="529"/>
      <c r="U1302" s="529"/>
      <c r="V1302" s="529"/>
      <c r="W1302" s="529"/>
      <c r="X1302" s="529"/>
      <c r="Y1302" s="529"/>
      <c r="Z1302" s="529"/>
      <c r="AA1302" s="529"/>
      <c r="AB1302" s="529"/>
      <c r="AC1302" s="529"/>
      <c r="AD1302" s="529"/>
      <c r="AE1302" s="529"/>
      <c r="AF1302" s="529"/>
      <c r="AG1302" s="529"/>
      <c r="AH1302" s="529"/>
      <c r="AI1302" s="529"/>
      <c r="AJ1302" s="529"/>
      <c r="AK1302" s="529"/>
      <c r="AL1302" s="529"/>
      <c r="AM1302" s="533" t="s">
        <v>6554</v>
      </c>
      <c r="AN1302" s="533">
        <v>28212.0</v>
      </c>
      <c r="AO1302" s="529"/>
      <c r="AP1302" s="529"/>
      <c r="AQ1302" s="529"/>
      <c r="AR1302" s="529"/>
    </row>
    <row r="1303" ht="12.75" customHeight="1">
      <c r="A1303" s="529"/>
      <c r="B1303" s="529"/>
      <c r="C1303" s="529"/>
      <c r="D1303" s="529"/>
      <c r="E1303" s="533" t="s">
        <v>6555</v>
      </c>
      <c r="F1303" s="533" t="s">
        <v>6556</v>
      </c>
      <c r="G1303" s="529"/>
      <c r="H1303" s="529"/>
      <c r="I1303" s="529"/>
      <c r="J1303" s="529"/>
      <c r="K1303" s="529"/>
      <c r="L1303" s="529"/>
      <c r="M1303" s="529"/>
      <c r="N1303" s="529"/>
      <c r="O1303" s="529"/>
      <c r="P1303" s="529"/>
      <c r="Q1303" s="529"/>
      <c r="R1303" s="529"/>
      <c r="S1303" s="529"/>
      <c r="T1303" s="529"/>
      <c r="U1303" s="529"/>
      <c r="V1303" s="529"/>
      <c r="W1303" s="529"/>
      <c r="X1303" s="529"/>
      <c r="Y1303" s="529"/>
      <c r="Z1303" s="529"/>
      <c r="AA1303" s="529"/>
      <c r="AB1303" s="529"/>
      <c r="AC1303" s="529"/>
      <c r="AD1303" s="529"/>
      <c r="AE1303" s="529"/>
      <c r="AF1303" s="529"/>
      <c r="AG1303" s="529"/>
      <c r="AH1303" s="529"/>
      <c r="AI1303" s="529"/>
      <c r="AJ1303" s="529"/>
      <c r="AK1303" s="529"/>
      <c r="AL1303" s="529"/>
      <c r="AM1303" s="533" t="s">
        <v>6557</v>
      </c>
      <c r="AN1303" s="533">
        <v>28213.0</v>
      </c>
      <c r="AO1303" s="529"/>
      <c r="AP1303" s="529"/>
      <c r="AQ1303" s="529"/>
      <c r="AR1303" s="529"/>
    </row>
    <row r="1304" ht="12.75" customHeight="1">
      <c r="A1304" s="529"/>
      <c r="B1304" s="529"/>
      <c r="C1304" s="529"/>
      <c r="D1304" s="529"/>
      <c r="E1304" s="533" t="s">
        <v>6558</v>
      </c>
      <c r="F1304" s="533" t="s">
        <v>6559</v>
      </c>
      <c r="G1304" s="529"/>
      <c r="H1304" s="529"/>
      <c r="I1304" s="529"/>
      <c r="J1304" s="529"/>
      <c r="K1304" s="529"/>
      <c r="L1304" s="529"/>
      <c r="M1304" s="529"/>
      <c r="N1304" s="529"/>
      <c r="O1304" s="529"/>
      <c r="P1304" s="529"/>
      <c r="Q1304" s="529"/>
      <c r="R1304" s="529"/>
      <c r="S1304" s="529"/>
      <c r="T1304" s="529"/>
      <c r="U1304" s="529"/>
      <c r="V1304" s="529"/>
      <c r="W1304" s="529"/>
      <c r="X1304" s="529"/>
      <c r="Y1304" s="529"/>
      <c r="Z1304" s="529"/>
      <c r="AA1304" s="529"/>
      <c r="AB1304" s="529"/>
      <c r="AC1304" s="529"/>
      <c r="AD1304" s="529"/>
      <c r="AE1304" s="529"/>
      <c r="AF1304" s="529"/>
      <c r="AG1304" s="529"/>
      <c r="AH1304" s="529"/>
      <c r="AI1304" s="529"/>
      <c r="AJ1304" s="529"/>
      <c r="AK1304" s="529"/>
      <c r="AL1304" s="529"/>
      <c r="AM1304" s="533" t="s">
        <v>6560</v>
      </c>
      <c r="AN1304" s="533">
        <v>28214.0</v>
      </c>
      <c r="AO1304" s="529"/>
      <c r="AP1304" s="529"/>
      <c r="AQ1304" s="529"/>
      <c r="AR1304" s="529"/>
    </row>
    <row r="1305" ht="12.75" customHeight="1">
      <c r="A1305" s="529"/>
      <c r="B1305" s="529"/>
      <c r="C1305" s="529"/>
      <c r="D1305" s="529"/>
      <c r="E1305" s="533" t="s">
        <v>6561</v>
      </c>
      <c r="F1305" s="533" t="s">
        <v>6562</v>
      </c>
      <c r="G1305" s="529"/>
      <c r="H1305" s="529"/>
      <c r="I1305" s="529"/>
      <c r="J1305" s="529"/>
      <c r="K1305" s="529"/>
      <c r="L1305" s="529"/>
      <c r="M1305" s="529"/>
      <c r="N1305" s="529"/>
      <c r="O1305" s="529"/>
      <c r="P1305" s="529"/>
      <c r="Q1305" s="529"/>
      <c r="R1305" s="529"/>
      <c r="S1305" s="529"/>
      <c r="T1305" s="529"/>
      <c r="U1305" s="529"/>
      <c r="V1305" s="529"/>
      <c r="W1305" s="529"/>
      <c r="X1305" s="529"/>
      <c r="Y1305" s="529"/>
      <c r="Z1305" s="529"/>
      <c r="AA1305" s="529"/>
      <c r="AB1305" s="529"/>
      <c r="AC1305" s="529"/>
      <c r="AD1305" s="529"/>
      <c r="AE1305" s="529"/>
      <c r="AF1305" s="529"/>
      <c r="AG1305" s="529"/>
      <c r="AH1305" s="529"/>
      <c r="AI1305" s="529"/>
      <c r="AJ1305" s="529"/>
      <c r="AK1305" s="529"/>
      <c r="AL1305" s="529"/>
      <c r="AM1305" s="533" t="s">
        <v>6563</v>
      </c>
      <c r="AN1305" s="533">
        <v>28215.0</v>
      </c>
      <c r="AO1305" s="529"/>
      <c r="AP1305" s="529"/>
      <c r="AQ1305" s="529"/>
      <c r="AR1305" s="529"/>
    </row>
    <row r="1306" ht="12.75" customHeight="1">
      <c r="A1306" s="529"/>
      <c r="B1306" s="529"/>
      <c r="C1306" s="529"/>
      <c r="D1306" s="529"/>
      <c r="E1306" s="533" t="s">
        <v>2348</v>
      </c>
      <c r="F1306" s="533" t="s">
        <v>6564</v>
      </c>
      <c r="G1306" s="529"/>
      <c r="H1306" s="529"/>
      <c r="I1306" s="529"/>
      <c r="J1306" s="529"/>
      <c r="K1306" s="529"/>
      <c r="L1306" s="529"/>
      <c r="M1306" s="529"/>
      <c r="N1306" s="529"/>
      <c r="O1306" s="529"/>
      <c r="P1306" s="529"/>
      <c r="Q1306" s="529"/>
      <c r="R1306" s="529"/>
      <c r="S1306" s="529"/>
      <c r="T1306" s="529"/>
      <c r="U1306" s="529"/>
      <c r="V1306" s="529"/>
      <c r="W1306" s="529"/>
      <c r="X1306" s="529"/>
      <c r="Y1306" s="529"/>
      <c r="Z1306" s="529"/>
      <c r="AA1306" s="529"/>
      <c r="AB1306" s="529"/>
      <c r="AC1306" s="529"/>
      <c r="AD1306" s="529"/>
      <c r="AE1306" s="529"/>
      <c r="AF1306" s="529"/>
      <c r="AG1306" s="529"/>
      <c r="AH1306" s="529"/>
      <c r="AI1306" s="529"/>
      <c r="AJ1306" s="529"/>
      <c r="AK1306" s="529"/>
      <c r="AL1306" s="529"/>
      <c r="AM1306" s="533" t="s">
        <v>6565</v>
      </c>
      <c r="AN1306" s="533">
        <v>28216.0</v>
      </c>
      <c r="AO1306" s="529"/>
      <c r="AP1306" s="529"/>
      <c r="AQ1306" s="529"/>
      <c r="AR1306" s="529"/>
    </row>
    <row r="1307" ht="12.75" customHeight="1">
      <c r="A1307" s="529"/>
      <c r="B1307" s="529"/>
      <c r="C1307" s="529"/>
      <c r="D1307" s="529"/>
      <c r="E1307" s="533" t="s">
        <v>6566</v>
      </c>
      <c r="F1307" s="533" t="s">
        <v>6567</v>
      </c>
      <c r="G1307" s="529"/>
      <c r="H1307" s="529"/>
      <c r="I1307" s="529"/>
      <c r="J1307" s="529"/>
      <c r="K1307" s="529"/>
      <c r="L1307" s="529"/>
      <c r="M1307" s="529"/>
      <c r="N1307" s="529"/>
      <c r="O1307" s="529"/>
      <c r="P1307" s="529"/>
      <c r="Q1307" s="529"/>
      <c r="R1307" s="529"/>
      <c r="S1307" s="529"/>
      <c r="T1307" s="529"/>
      <c r="U1307" s="529"/>
      <c r="V1307" s="529"/>
      <c r="W1307" s="529"/>
      <c r="X1307" s="529"/>
      <c r="Y1307" s="529"/>
      <c r="Z1307" s="529"/>
      <c r="AA1307" s="529"/>
      <c r="AB1307" s="529"/>
      <c r="AC1307" s="529"/>
      <c r="AD1307" s="529"/>
      <c r="AE1307" s="529"/>
      <c r="AF1307" s="529"/>
      <c r="AG1307" s="529"/>
      <c r="AH1307" s="529"/>
      <c r="AI1307" s="529"/>
      <c r="AJ1307" s="529"/>
      <c r="AK1307" s="529"/>
      <c r="AL1307" s="529"/>
      <c r="AM1307" s="533" t="s">
        <v>6568</v>
      </c>
      <c r="AN1307" s="533">
        <v>28217.0</v>
      </c>
      <c r="AO1307" s="529"/>
      <c r="AP1307" s="529"/>
      <c r="AQ1307" s="529"/>
      <c r="AR1307" s="529"/>
    </row>
    <row r="1308" ht="12.75" customHeight="1">
      <c r="A1308" s="529"/>
      <c r="B1308" s="529"/>
      <c r="C1308" s="529"/>
      <c r="D1308" s="529"/>
      <c r="E1308" s="533" t="s">
        <v>6569</v>
      </c>
      <c r="F1308" s="533" t="s">
        <v>6570</v>
      </c>
      <c r="G1308" s="529"/>
      <c r="H1308" s="529"/>
      <c r="I1308" s="529"/>
      <c r="J1308" s="529"/>
      <c r="K1308" s="529"/>
      <c r="L1308" s="529"/>
      <c r="M1308" s="529"/>
      <c r="N1308" s="529"/>
      <c r="O1308" s="529"/>
      <c r="P1308" s="529"/>
      <c r="Q1308" s="529"/>
      <c r="R1308" s="529"/>
      <c r="S1308" s="529"/>
      <c r="T1308" s="529"/>
      <c r="U1308" s="529"/>
      <c r="V1308" s="529"/>
      <c r="W1308" s="529"/>
      <c r="X1308" s="529"/>
      <c r="Y1308" s="529"/>
      <c r="Z1308" s="529"/>
      <c r="AA1308" s="529"/>
      <c r="AB1308" s="529"/>
      <c r="AC1308" s="529"/>
      <c r="AD1308" s="529"/>
      <c r="AE1308" s="529"/>
      <c r="AF1308" s="529"/>
      <c r="AG1308" s="529"/>
      <c r="AH1308" s="529"/>
      <c r="AI1308" s="529"/>
      <c r="AJ1308" s="529"/>
      <c r="AK1308" s="529"/>
      <c r="AL1308" s="529"/>
      <c r="AM1308" s="533" t="s">
        <v>6571</v>
      </c>
      <c r="AN1308" s="533">
        <v>28218.0</v>
      </c>
      <c r="AO1308" s="529"/>
      <c r="AP1308" s="529"/>
      <c r="AQ1308" s="529"/>
      <c r="AR1308" s="529"/>
    </row>
    <row r="1309" ht="12.75" customHeight="1">
      <c r="A1309" s="529"/>
      <c r="B1309" s="529"/>
      <c r="C1309" s="529"/>
      <c r="D1309" s="529"/>
      <c r="E1309" s="533" t="s">
        <v>6572</v>
      </c>
      <c r="F1309" s="533" t="s">
        <v>6573</v>
      </c>
      <c r="G1309" s="529"/>
      <c r="H1309" s="529"/>
      <c r="I1309" s="529"/>
      <c r="J1309" s="529"/>
      <c r="K1309" s="529"/>
      <c r="L1309" s="529"/>
      <c r="M1309" s="529"/>
      <c r="N1309" s="529"/>
      <c r="O1309" s="529"/>
      <c r="P1309" s="529"/>
      <c r="Q1309" s="529"/>
      <c r="R1309" s="529"/>
      <c r="S1309" s="529"/>
      <c r="T1309" s="529"/>
      <c r="U1309" s="529"/>
      <c r="V1309" s="529"/>
      <c r="W1309" s="529"/>
      <c r="X1309" s="529"/>
      <c r="Y1309" s="529"/>
      <c r="Z1309" s="529"/>
      <c r="AA1309" s="529"/>
      <c r="AB1309" s="529"/>
      <c r="AC1309" s="529"/>
      <c r="AD1309" s="529"/>
      <c r="AE1309" s="529"/>
      <c r="AF1309" s="529"/>
      <c r="AG1309" s="529"/>
      <c r="AH1309" s="529"/>
      <c r="AI1309" s="529"/>
      <c r="AJ1309" s="529"/>
      <c r="AK1309" s="529"/>
      <c r="AL1309" s="529"/>
      <c r="AM1309" s="533" t="s">
        <v>6574</v>
      </c>
      <c r="AN1309" s="533">
        <v>28219.0</v>
      </c>
      <c r="AO1309" s="529"/>
      <c r="AP1309" s="529"/>
      <c r="AQ1309" s="529"/>
      <c r="AR1309" s="529"/>
    </row>
    <row r="1310" ht="12.75" customHeight="1">
      <c r="A1310" s="529"/>
      <c r="B1310" s="529"/>
      <c r="C1310" s="529"/>
      <c r="D1310" s="529"/>
      <c r="E1310" s="533" t="s">
        <v>6575</v>
      </c>
      <c r="F1310" s="533" t="s">
        <v>6576</v>
      </c>
      <c r="G1310" s="529"/>
      <c r="H1310" s="529"/>
      <c r="I1310" s="529"/>
      <c r="J1310" s="529"/>
      <c r="K1310" s="529"/>
      <c r="L1310" s="529"/>
      <c r="M1310" s="529"/>
      <c r="N1310" s="529"/>
      <c r="O1310" s="529"/>
      <c r="P1310" s="529"/>
      <c r="Q1310" s="529"/>
      <c r="R1310" s="529"/>
      <c r="S1310" s="529"/>
      <c r="T1310" s="529"/>
      <c r="U1310" s="529"/>
      <c r="V1310" s="529"/>
      <c r="W1310" s="529"/>
      <c r="X1310" s="529"/>
      <c r="Y1310" s="529"/>
      <c r="Z1310" s="529"/>
      <c r="AA1310" s="529"/>
      <c r="AB1310" s="529"/>
      <c r="AC1310" s="529"/>
      <c r="AD1310" s="529"/>
      <c r="AE1310" s="529"/>
      <c r="AF1310" s="529"/>
      <c r="AG1310" s="529"/>
      <c r="AH1310" s="529"/>
      <c r="AI1310" s="529"/>
      <c r="AJ1310" s="529"/>
      <c r="AK1310" s="529"/>
      <c r="AL1310" s="529"/>
      <c r="AM1310" s="533" t="s">
        <v>6577</v>
      </c>
      <c r="AN1310" s="533">
        <v>28220.0</v>
      </c>
      <c r="AO1310" s="529"/>
      <c r="AP1310" s="529"/>
      <c r="AQ1310" s="529"/>
      <c r="AR1310" s="529"/>
    </row>
    <row r="1311" ht="12.75" customHeight="1">
      <c r="A1311" s="529"/>
      <c r="B1311" s="529"/>
      <c r="C1311" s="529"/>
      <c r="D1311" s="529"/>
      <c r="E1311" s="533" t="s">
        <v>2394</v>
      </c>
      <c r="F1311" s="533" t="s">
        <v>6578</v>
      </c>
      <c r="G1311" s="529"/>
      <c r="H1311" s="529"/>
      <c r="I1311" s="529"/>
      <c r="J1311" s="529"/>
      <c r="K1311" s="529"/>
      <c r="L1311" s="529"/>
      <c r="M1311" s="529"/>
      <c r="N1311" s="529"/>
      <c r="O1311" s="529"/>
      <c r="P1311" s="529"/>
      <c r="Q1311" s="529"/>
      <c r="R1311" s="529"/>
      <c r="S1311" s="529"/>
      <c r="T1311" s="529"/>
      <c r="U1311" s="529"/>
      <c r="V1311" s="529"/>
      <c r="W1311" s="529"/>
      <c r="X1311" s="529"/>
      <c r="Y1311" s="529"/>
      <c r="Z1311" s="529"/>
      <c r="AA1311" s="529"/>
      <c r="AB1311" s="529"/>
      <c r="AC1311" s="529"/>
      <c r="AD1311" s="529"/>
      <c r="AE1311" s="529"/>
      <c r="AF1311" s="529"/>
      <c r="AG1311" s="529"/>
      <c r="AH1311" s="529"/>
      <c r="AI1311" s="529"/>
      <c r="AJ1311" s="529"/>
      <c r="AK1311" s="529"/>
      <c r="AL1311" s="529"/>
      <c r="AM1311" s="533" t="s">
        <v>6579</v>
      </c>
      <c r="AN1311" s="533">
        <v>28221.0</v>
      </c>
      <c r="AO1311" s="529"/>
      <c r="AP1311" s="529"/>
      <c r="AQ1311" s="529"/>
      <c r="AR1311" s="529"/>
    </row>
    <row r="1312" ht="12.75" customHeight="1">
      <c r="A1312" s="529"/>
      <c r="B1312" s="529"/>
      <c r="C1312" s="529"/>
      <c r="D1312" s="529"/>
      <c r="E1312" s="533" t="s">
        <v>6580</v>
      </c>
      <c r="F1312" s="533" t="s">
        <v>6581</v>
      </c>
      <c r="G1312" s="529"/>
      <c r="H1312" s="529"/>
      <c r="I1312" s="529"/>
      <c r="J1312" s="529"/>
      <c r="K1312" s="529"/>
      <c r="L1312" s="529"/>
      <c r="M1312" s="529"/>
      <c r="N1312" s="529"/>
      <c r="O1312" s="529"/>
      <c r="P1312" s="529"/>
      <c r="Q1312" s="529"/>
      <c r="R1312" s="529"/>
      <c r="S1312" s="529"/>
      <c r="T1312" s="529"/>
      <c r="U1312" s="529"/>
      <c r="V1312" s="529"/>
      <c r="W1312" s="529"/>
      <c r="X1312" s="529"/>
      <c r="Y1312" s="529"/>
      <c r="Z1312" s="529"/>
      <c r="AA1312" s="529"/>
      <c r="AB1312" s="529"/>
      <c r="AC1312" s="529"/>
      <c r="AD1312" s="529"/>
      <c r="AE1312" s="529"/>
      <c r="AF1312" s="529"/>
      <c r="AG1312" s="529"/>
      <c r="AH1312" s="529"/>
      <c r="AI1312" s="529"/>
      <c r="AJ1312" s="529"/>
      <c r="AK1312" s="529"/>
      <c r="AL1312" s="529"/>
      <c r="AM1312" s="533" t="s">
        <v>6582</v>
      </c>
      <c r="AN1312" s="533">
        <v>28222.0</v>
      </c>
      <c r="AO1312" s="529"/>
      <c r="AP1312" s="529"/>
      <c r="AQ1312" s="529"/>
      <c r="AR1312" s="529"/>
    </row>
    <row r="1313" ht="12.75" customHeight="1">
      <c r="A1313" s="529"/>
      <c r="B1313" s="529"/>
      <c r="C1313" s="529"/>
      <c r="D1313" s="529"/>
      <c r="E1313" s="533" t="s">
        <v>6583</v>
      </c>
      <c r="F1313" s="533" t="s">
        <v>6584</v>
      </c>
      <c r="G1313" s="529"/>
      <c r="H1313" s="529"/>
      <c r="I1313" s="529"/>
      <c r="J1313" s="529"/>
      <c r="K1313" s="529"/>
      <c r="L1313" s="529"/>
      <c r="M1313" s="529"/>
      <c r="N1313" s="529"/>
      <c r="O1313" s="529"/>
      <c r="P1313" s="529"/>
      <c r="Q1313" s="529"/>
      <c r="R1313" s="529"/>
      <c r="S1313" s="529"/>
      <c r="T1313" s="529"/>
      <c r="U1313" s="529"/>
      <c r="V1313" s="529"/>
      <c r="W1313" s="529"/>
      <c r="X1313" s="529"/>
      <c r="Y1313" s="529"/>
      <c r="Z1313" s="529"/>
      <c r="AA1313" s="529"/>
      <c r="AB1313" s="529"/>
      <c r="AC1313" s="529"/>
      <c r="AD1313" s="529"/>
      <c r="AE1313" s="529"/>
      <c r="AF1313" s="529"/>
      <c r="AG1313" s="529"/>
      <c r="AH1313" s="529"/>
      <c r="AI1313" s="529"/>
      <c r="AJ1313" s="529"/>
      <c r="AK1313" s="529"/>
      <c r="AL1313" s="529"/>
      <c r="AM1313" s="533" t="s">
        <v>6585</v>
      </c>
      <c r="AN1313" s="533">
        <v>28223.0</v>
      </c>
      <c r="AO1313" s="529"/>
      <c r="AP1313" s="529"/>
      <c r="AQ1313" s="529"/>
      <c r="AR1313" s="529"/>
    </row>
    <row r="1314" ht="12.75" customHeight="1">
      <c r="A1314" s="529"/>
      <c r="B1314" s="529"/>
      <c r="C1314" s="529"/>
      <c r="D1314" s="529"/>
      <c r="E1314" s="533" t="s">
        <v>6586</v>
      </c>
      <c r="F1314" s="533" t="s">
        <v>6587</v>
      </c>
      <c r="G1314" s="529"/>
      <c r="H1314" s="529"/>
      <c r="I1314" s="529"/>
      <c r="J1314" s="529"/>
      <c r="K1314" s="529"/>
      <c r="L1314" s="529"/>
      <c r="M1314" s="529"/>
      <c r="N1314" s="529"/>
      <c r="O1314" s="529"/>
      <c r="P1314" s="529"/>
      <c r="Q1314" s="529"/>
      <c r="R1314" s="529"/>
      <c r="S1314" s="529"/>
      <c r="T1314" s="529"/>
      <c r="U1314" s="529"/>
      <c r="V1314" s="529"/>
      <c r="W1314" s="529"/>
      <c r="X1314" s="529"/>
      <c r="Y1314" s="529"/>
      <c r="Z1314" s="529"/>
      <c r="AA1314" s="529"/>
      <c r="AB1314" s="529"/>
      <c r="AC1314" s="529"/>
      <c r="AD1314" s="529"/>
      <c r="AE1314" s="529"/>
      <c r="AF1314" s="529"/>
      <c r="AG1314" s="529"/>
      <c r="AH1314" s="529"/>
      <c r="AI1314" s="529"/>
      <c r="AJ1314" s="529"/>
      <c r="AK1314" s="529"/>
      <c r="AL1314" s="529"/>
      <c r="AM1314" s="533" t="s">
        <v>6588</v>
      </c>
      <c r="AN1314" s="533">
        <v>28224.0</v>
      </c>
      <c r="AO1314" s="529"/>
      <c r="AP1314" s="529"/>
      <c r="AQ1314" s="529"/>
      <c r="AR1314" s="529"/>
    </row>
    <row r="1315" ht="12.75" customHeight="1">
      <c r="A1315" s="529"/>
      <c r="B1315" s="529"/>
      <c r="C1315" s="529"/>
      <c r="D1315" s="529"/>
      <c r="E1315" s="533" t="s">
        <v>6589</v>
      </c>
      <c r="F1315" s="533" t="s">
        <v>6590</v>
      </c>
      <c r="G1315" s="529"/>
      <c r="H1315" s="529"/>
      <c r="I1315" s="529"/>
      <c r="J1315" s="529"/>
      <c r="K1315" s="529"/>
      <c r="L1315" s="529"/>
      <c r="M1315" s="529"/>
      <c r="N1315" s="529"/>
      <c r="O1315" s="529"/>
      <c r="P1315" s="529"/>
      <c r="Q1315" s="529"/>
      <c r="R1315" s="529"/>
      <c r="S1315" s="529"/>
      <c r="T1315" s="529"/>
      <c r="U1315" s="529"/>
      <c r="V1315" s="529"/>
      <c r="W1315" s="529"/>
      <c r="X1315" s="529"/>
      <c r="Y1315" s="529"/>
      <c r="Z1315" s="529"/>
      <c r="AA1315" s="529"/>
      <c r="AB1315" s="529"/>
      <c r="AC1315" s="529"/>
      <c r="AD1315" s="529"/>
      <c r="AE1315" s="529"/>
      <c r="AF1315" s="529"/>
      <c r="AG1315" s="529"/>
      <c r="AH1315" s="529"/>
      <c r="AI1315" s="529"/>
      <c r="AJ1315" s="529"/>
      <c r="AK1315" s="529"/>
      <c r="AL1315" s="529"/>
      <c r="AM1315" s="533" t="s">
        <v>6591</v>
      </c>
      <c r="AN1315" s="533">
        <v>28225.0</v>
      </c>
      <c r="AO1315" s="529"/>
      <c r="AP1315" s="529"/>
      <c r="AQ1315" s="529"/>
      <c r="AR1315" s="529"/>
    </row>
    <row r="1316" ht="12.75" customHeight="1">
      <c r="A1316" s="529"/>
      <c r="B1316" s="529"/>
      <c r="C1316" s="529"/>
      <c r="D1316" s="529"/>
      <c r="E1316" s="533" t="s">
        <v>6592</v>
      </c>
      <c r="F1316" s="533" t="s">
        <v>6593</v>
      </c>
      <c r="G1316" s="529"/>
      <c r="H1316" s="529"/>
      <c r="I1316" s="529"/>
      <c r="J1316" s="529"/>
      <c r="K1316" s="529"/>
      <c r="L1316" s="529"/>
      <c r="M1316" s="529"/>
      <c r="N1316" s="529"/>
      <c r="O1316" s="529"/>
      <c r="P1316" s="529"/>
      <c r="Q1316" s="529"/>
      <c r="R1316" s="529"/>
      <c r="S1316" s="529"/>
      <c r="T1316" s="529"/>
      <c r="U1316" s="529"/>
      <c r="V1316" s="529"/>
      <c r="W1316" s="529"/>
      <c r="X1316" s="529"/>
      <c r="Y1316" s="529"/>
      <c r="Z1316" s="529"/>
      <c r="AA1316" s="529"/>
      <c r="AB1316" s="529"/>
      <c r="AC1316" s="529"/>
      <c r="AD1316" s="529"/>
      <c r="AE1316" s="529"/>
      <c r="AF1316" s="529"/>
      <c r="AG1316" s="529"/>
      <c r="AH1316" s="529"/>
      <c r="AI1316" s="529"/>
      <c r="AJ1316" s="529"/>
      <c r="AK1316" s="529"/>
      <c r="AL1316" s="529"/>
      <c r="AM1316" s="533" t="s">
        <v>6594</v>
      </c>
      <c r="AN1316" s="533">
        <v>28226.0</v>
      </c>
      <c r="AO1316" s="529"/>
      <c r="AP1316" s="529"/>
      <c r="AQ1316" s="529"/>
      <c r="AR1316" s="529"/>
    </row>
    <row r="1317" ht="12.75" customHeight="1">
      <c r="A1317" s="529"/>
      <c r="B1317" s="529"/>
      <c r="C1317" s="529"/>
      <c r="D1317" s="529"/>
      <c r="E1317" s="533" t="s">
        <v>6595</v>
      </c>
      <c r="F1317" s="533" t="s">
        <v>6596</v>
      </c>
      <c r="G1317" s="529"/>
      <c r="H1317" s="529"/>
      <c r="I1317" s="529"/>
      <c r="J1317" s="529"/>
      <c r="K1317" s="529"/>
      <c r="L1317" s="529"/>
      <c r="M1317" s="529"/>
      <c r="N1317" s="529"/>
      <c r="O1317" s="529"/>
      <c r="P1317" s="529"/>
      <c r="Q1317" s="529"/>
      <c r="R1317" s="529"/>
      <c r="S1317" s="529"/>
      <c r="T1317" s="529"/>
      <c r="U1317" s="529"/>
      <c r="V1317" s="529"/>
      <c r="W1317" s="529"/>
      <c r="X1317" s="529"/>
      <c r="Y1317" s="529"/>
      <c r="Z1317" s="529"/>
      <c r="AA1317" s="529"/>
      <c r="AB1317" s="529"/>
      <c r="AC1317" s="529"/>
      <c r="AD1317" s="529"/>
      <c r="AE1317" s="529"/>
      <c r="AF1317" s="529"/>
      <c r="AG1317" s="529"/>
      <c r="AH1317" s="529"/>
      <c r="AI1317" s="529"/>
      <c r="AJ1317" s="529"/>
      <c r="AK1317" s="529"/>
      <c r="AL1317" s="529"/>
      <c r="AM1317" s="533" t="s">
        <v>6597</v>
      </c>
      <c r="AN1317" s="533">
        <v>28227.0</v>
      </c>
      <c r="AO1317" s="529"/>
      <c r="AP1317" s="529"/>
      <c r="AQ1317" s="529"/>
      <c r="AR1317" s="529"/>
    </row>
    <row r="1318" ht="12.75" customHeight="1">
      <c r="A1318" s="529"/>
      <c r="B1318" s="529"/>
      <c r="C1318" s="529"/>
      <c r="D1318" s="529"/>
      <c r="E1318" s="533" t="s">
        <v>6598</v>
      </c>
      <c r="F1318" s="533" t="s">
        <v>6599</v>
      </c>
      <c r="G1318" s="529"/>
      <c r="H1318" s="529"/>
      <c r="I1318" s="529"/>
      <c r="J1318" s="529"/>
      <c r="K1318" s="529"/>
      <c r="L1318" s="529"/>
      <c r="M1318" s="529"/>
      <c r="N1318" s="529"/>
      <c r="O1318" s="529"/>
      <c r="P1318" s="529"/>
      <c r="Q1318" s="529"/>
      <c r="R1318" s="529"/>
      <c r="S1318" s="529"/>
      <c r="T1318" s="529"/>
      <c r="U1318" s="529"/>
      <c r="V1318" s="529"/>
      <c r="W1318" s="529"/>
      <c r="X1318" s="529"/>
      <c r="Y1318" s="529"/>
      <c r="Z1318" s="529"/>
      <c r="AA1318" s="529"/>
      <c r="AB1318" s="529"/>
      <c r="AC1318" s="529"/>
      <c r="AD1318" s="529"/>
      <c r="AE1318" s="529"/>
      <c r="AF1318" s="529"/>
      <c r="AG1318" s="529"/>
      <c r="AH1318" s="529"/>
      <c r="AI1318" s="529"/>
      <c r="AJ1318" s="529"/>
      <c r="AK1318" s="529"/>
      <c r="AL1318" s="529"/>
      <c r="AM1318" s="533" t="s">
        <v>6600</v>
      </c>
      <c r="AN1318" s="533">
        <v>28228.0</v>
      </c>
      <c r="AO1318" s="529"/>
      <c r="AP1318" s="529"/>
      <c r="AQ1318" s="529"/>
      <c r="AR1318" s="529"/>
    </row>
    <row r="1319" ht="12.75" customHeight="1">
      <c r="A1319" s="529"/>
      <c r="B1319" s="529"/>
      <c r="C1319" s="529"/>
      <c r="D1319" s="529"/>
      <c r="E1319" s="533" t="s">
        <v>6601</v>
      </c>
      <c r="F1319" s="533" t="s">
        <v>6602</v>
      </c>
      <c r="G1319" s="529"/>
      <c r="H1319" s="529"/>
      <c r="I1319" s="529"/>
      <c r="J1319" s="529"/>
      <c r="K1319" s="529"/>
      <c r="L1319" s="529"/>
      <c r="M1319" s="529"/>
      <c r="N1319" s="529"/>
      <c r="O1319" s="529"/>
      <c r="P1319" s="529"/>
      <c r="Q1319" s="529"/>
      <c r="R1319" s="529"/>
      <c r="S1319" s="529"/>
      <c r="T1319" s="529"/>
      <c r="U1319" s="529"/>
      <c r="V1319" s="529"/>
      <c r="W1319" s="529"/>
      <c r="X1319" s="529"/>
      <c r="Y1319" s="529"/>
      <c r="Z1319" s="529"/>
      <c r="AA1319" s="529"/>
      <c r="AB1319" s="529"/>
      <c r="AC1319" s="529"/>
      <c r="AD1319" s="529"/>
      <c r="AE1319" s="529"/>
      <c r="AF1319" s="529"/>
      <c r="AG1319" s="529"/>
      <c r="AH1319" s="529"/>
      <c r="AI1319" s="529"/>
      <c r="AJ1319" s="529"/>
      <c r="AK1319" s="529"/>
      <c r="AL1319" s="529"/>
      <c r="AM1319" s="533" t="s">
        <v>6603</v>
      </c>
      <c r="AN1319" s="533">
        <v>28229.0</v>
      </c>
      <c r="AO1319" s="529"/>
      <c r="AP1319" s="529"/>
      <c r="AQ1319" s="529"/>
      <c r="AR1319" s="529"/>
    </row>
    <row r="1320" ht="12.75" customHeight="1">
      <c r="A1320" s="529"/>
      <c r="B1320" s="529"/>
      <c r="C1320" s="529"/>
      <c r="D1320" s="529"/>
      <c r="E1320" s="533" t="s">
        <v>6604</v>
      </c>
      <c r="F1320" s="533" t="s">
        <v>6605</v>
      </c>
      <c r="G1320" s="529"/>
      <c r="H1320" s="529"/>
      <c r="I1320" s="529"/>
      <c r="J1320" s="529"/>
      <c r="K1320" s="529"/>
      <c r="L1320" s="529"/>
      <c r="M1320" s="529"/>
      <c r="N1320" s="529"/>
      <c r="O1320" s="529"/>
      <c r="P1320" s="529"/>
      <c r="Q1320" s="529"/>
      <c r="R1320" s="529"/>
      <c r="S1320" s="529"/>
      <c r="T1320" s="529"/>
      <c r="U1320" s="529"/>
      <c r="V1320" s="529"/>
      <c r="W1320" s="529"/>
      <c r="X1320" s="529"/>
      <c r="Y1320" s="529"/>
      <c r="Z1320" s="529"/>
      <c r="AA1320" s="529"/>
      <c r="AB1320" s="529"/>
      <c r="AC1320" s="529"/>
      <c r="AD1320" s="529"/>
      <c r="AE1320" s="529"/>
      <c r="AF1320" s="529"/>
      <c r="AG1320" s="529"/>
      <c r="AH1320" s="529"/>
      <c r="AI1320" s="529"/>
      <c r="AJ1320" s="529"/>
      <c r="AK1320" s="529"/>
      <c r="AL1320" s="529"/>
      <c r="AM1320" s="533" t="s">
        <v>6606</v>
      </c>
      <c r="AN1320" s="533">
        <v>28301.0</v>
      </c>
      <c r="AO1320" s="529"/>
      <c r="AP1320" s="529"/>
      <c r="AQ1320" s="529"/>
      <c r="AR1320" s="529"/>
    </row>
    <row r="1321" ht="12.75" customHeight="1">
      <c r="A1321" s="529"/>
      <c r="B1321" s="529"/>
      <c r="C1321" s="529"/>
      <c r="D1321" s="529"/>
      <c r="E1321" s="533" t="s">
        <v>2438</v>
      </c>
      <c r="F1321" s="533" t="s">
        <v>6607</v>
      </c>
      <c r="G1321" s="529"/>
      <c r="H1321" s="529"/>
      <c r="I1321" s="529"/>
      <c r="J1321" s="529"/>
      <c r="K1321" s="529"/>
      <c r="L1321" s="529"/>
      <c r="M1321" s="529"/>
      <c r="N1321" s="529"/>
      <c r="O1321" s="529"/>
      <c r="P1321" s="529"/>
      <c r="Q1321" s="529"/>
      <c r="R1321" s="529"/>
      <c r="S1321" s="529"/>
      <c r="T1321" s="529"/>
      <c r="U1321" s="529"/>
      <c r="V1321" s="529"/>
      <c r="W1321" s="529"/>
      <c r="X1321" s="529"/>
      <c r="Y1321" s="529"/>
      <c r="Z1321" s="529"/>
      <c r="AA1321" s="529"/>
      <c r="AB1321" s="529"/>
      <c r="AC1321" s="529"/>
      <c r="AD1321" s="529"/>
      <c r="AE1321" s="529"/>
      <c r="AF1321" s="529"/>
      <c r="AG1321" s="529"/>
      <c r="AH1321" s="529"/>
      <c r="AI1321" s="529"/>
      <c r="AJ1321" s="529"/>
      <c r="AK1321" s="529"/>
      <c r="AL1321" s="529"/>
      <c r="AM1321" s="533" t="s">
        <v>6608</v>
      </c>
      <c r="AN1321" s="533">
        <v>28365.0</v>
      </c>
      <c r="AO1321" s="529"/>
      <c r="AP1321" s="529"/>
      <c r="AQ1321" s="529"/>
      <c r="AR1321" s="529"/>
    </row>
    <row r="1322" ht="12.75" customHeight="1">
      <c r="A1322" s="529"/>
      <c r="B1322" s="529"/>
      <c r="C1322" s="529"/>
      <c r="D1322" s="529"/>
      <c r="E1322" s="533" t="s">
        <v>6609</v>
      </c>
      <c r="F1322" s="533" t="s">
        <v>6610</v>
      </c>
      <c r="G1322" s="529"/>
      <c r="H1322" s="529"/>
      <c r="I1322" s="529"/>
      <c r="J1322" s="529"/>
      <c r="K1322" s="529"/>
      <c r="L1322" s="529"/>
      <c r="M1322" s="529"/>
      <c r="N1322" s="529"/>
      <c r="O1322" s="529"/>
      <c r="P1322" s="529"/>
      <c r="Q1322" s="529"/>
      <c r="R1322" s="529"/>
      <c r="S1322" s="529"/>
      <c r="T1322" s="529"/>
      <c r="U1322" s="529"/>
      <c r="V1322" s="529"/>
      <c r="W1322" s="529"/>
      <c r="X1322" s="529"/>
      <c r="Y1322" s="529"/>
      <c r="Z1322" s="529"/>
      <c r="AA1322" s="529"/>
      <c r="AB1322" s="529"/>
      <c r="AC1322" s="529"/>
      <c r="AD1322" s="529"/>
      <c r="AE1322" s="529"/>
      <c r="AF1322" s="529"/>
      <c r="AG1322" s="529"/>
      <c r="AH1322" s="529"/>
      <c r="AI1322" s="529"/>
      <c r="AJ1322" s="529"/>
      <c r="AK1322" s="529"/>
      <c r="AL1322" s="529"/>
      <c r="AM1322" s="533" t="s">
        <v>6611</v>
      </c>
      <c r="AN1322" s="533">
        <v>28381.0</v>
      </c>
      <c r="AO1322" s="529"/>
      <c r="AP1322" s="529"/>
      <c r="AQ1322" s="529"/>
      <c r="AR1322" s="529"/>
    </row>
    <row r="1323" ht="12.75" customHeight="1">
      <c r="A1323" s="529"/>
      <c r="B1323" s="529"/>
      <c r="C1323" s="529"/>
      <c r="D1323" s="529"/>
      <c r="E1323" s="533" t="s">
        <v>6612</v>
      </c>
      <c r="F1323" s="533" t="s">
        <v>6613</v>
      </c>
      <c r="G1323" s="529"/>
      <c r="H1323" s="529"/>
      <c r="I1323" s="529"/>
      <c r="J1323" s="529"/>
      <c r="K1323" s="529"/>
      <c r="L1323" s="529"/>
      <c r="M1323" s="529"/>
      <c r="N1323" s="529"/>
      <c r="O1323" s="529"/>
      <c r="P1323" s="529"/>
      <c r="Q1323" s="529"/>
      <c r="R1323" s="529"/>
      <c r="S1323" s="529"/>
      <c r="T1323" s="529"/>
      <c r="U1323" s="529"/>
      <c r="V1323" s="529"/>
      <c r="W1323" s="529"/>
      <c r="X1323" s="529"/>
      <c r="Y1323" s="529"/>
      <c r="Z1323" s="529"/>
      <c r="AA1323" s="529"/>
      <c r="AB1323" s="529"/>
      <c r="AC1323" s="529"/>
      <c r="AD1323" s="529"/>
      <c r="AE1323" s="529"/>
      <c r="AF1323" s="529"/>
      <c r="AG1323" s="529"/>
      <c r="AH1323" s="529"/>
      <c r="AI1323" s="529"/>
      <c r="AJ1323" s="529"/>
      <c r="AK1323" s="529"/>
      <c r="AL1323" s="529"/>
      <c r="AM1323" s="533" t="s">
        <v>6614</v>
      </c>
      <c r="AN1323" s="533">
        <v>28382.0</v>
      </c>
      <c r="AO1323" s="529"/>
      <c r="AP1323" s="529"/>
      <c r="AQ1323" s="529"/>
      <c r="AR1323" s="529"/>
    </row>
    <row r="1324" ht="12.75" customHeight="1">
      <c r="A1324" s="529"/>
      <c r="B1324" s="529"/>
      <c r="C1324" s="529"/>
      <c r="D1324" s="529"/>
      <c r="E1324" s="533" t="s">
        <v>6615</v>
      </c>
      <c r="F1324" s="533" t="s">
        <v>6616</v>
      </c>
      <c r="G1324" s="529"/>
      <c r="H1324" s="529"/>
      <c r="I1324" s="529"/>
      <c r="J1324" s="529"/>
      <c r="K1324" s="529"/>
      <c r="L1324" s="529"/>
      <c r="M1324" s="529"/>
      <c r="N1324" s="529"/>
      <c r="O1324" s="529"/>
      <c r="P1324" s="529"/>
      <c r="Q1324" s="529"/>
      <c r="R1324" s="529"/>
      <c r="S1324" s="529"/>
      <c r="T1324" s="529"/>
      <c r="U1324" s="529"/>
      <c r="V1324" s="529"/>
      <c r="W1324" s="529"/>
      <c r="X1324" s="529"/>
      <c r="Y1324" s="529"/>
      <c r="Z1324" s="529"/>
      <c r="AA1324" s="529"/>
      <c r="AB1324" s="529"/>
      <c r="AC1324" s="529"/>
      <c r="AD1324" s="529"/>
      <c r="AE1324" s="529"/>
      <c r="AF1324" s="529"/>
      <c r="AG1324" s="529"/>
      <c r="AH1324" s="529"/>
      <c r="AI1324" s="529"/>
      <c r="AJ1324" s="529"/>
      <c r="AK1324" s="529"/>
      <c r="AL1324" s="529"/>
      <c r="AM1324" s="533" t="s">
        <v>6617</v>
      </c>
      <c r="AN1324" s="533">
        <v>28442.0</v>
      </c>
      <c r="AO1324" s="529"/>
      <c r="AP1324" s="529"/>
      <c r="AQ1324" s="529"/>
      <c r="AR1324" s="529"/>
    </row>
    <row r="1325" ht="12.75" customHeight="1">
      <c r="A1325" s="529"/>
      <c r="B1325" s="529"/>
      <c r="C1325" s="529"/>
      <c r="D1325" s="529"/>
      <c r="E1325" s="533" t="s">
        <v>6618</v>
      </c>
      <c r="F1325" s="533" t="s">
        <v>6619</v>
      </c>
      <c r="G1325" s="529"/>
      <c r="H1325" s="529"/>
      <c r="I1325" s="529"/>
      <c r="J1325" s="529"/>
      <c r="K1325" s="529"/>
      <c r="L1325" s="529"/>
      <c r="M1325" s="529"/>
      <c r="N1325" s="529"/>
      <c r="O1325" s="529"/>
      <c r="P1325" s="529"/>
      <c r="Q1325" s="529"/>
      <c r="R1325" s="529"/>
      <c r="S1325" s="529"/>
      <c r="T1325" s="529"/>
      <c r="U1325" s="529"/>
      <c r="V1325" s="529"/>
      <c r="W1325" s="529"/>
      <c r="X1325" s="529"/>
      <c r="Y1325" s="529"/>
      <c r="Z1325" s="529"/>
      <c r="AA1325" s="529"/>
      <c r="AB1325" s="529"/>
      <c r="AC1325" s="529"/>
      <c r="AD1325" s="529"/>
      <c r="AE1325" s="529"/>
      <c r="AF1325" s="529"/>
      <c r="AG1325" s="529"/>
      <c r="AH1325" s="529"/>
      <c r="AI1325" s="529"/>
      <c r="AJ1325" s="529"/>
      <c r="AK1325" s="529"/>
      <c r="AL1325" s="529"/>
      <c r="AM1325" s="533" t="s">
        <v>6620</v>
      </c>
      <c r="AN1325" s="533">
        <v>28443.0</v>
      </c>
      <c r="AO1325" s="529"/>
      <c r="AP1325" s="529"/>
      <c r="AQ1325" s="529"/>
      <c r="AR1325" s="529"/>
    </row>
    <row r="1326" ht="12.75" customHeight="1">
      <c r="A1326" s="529"/>
      <c r="B1326" s="529"/>
      <c r="C1326" s="529"/>
      <c r="D1326" s="529"/>
      <c r="E1326" s="533" t="s">
        <v>2478</v>
      </c>
      <c r="F1326" s="533" t="s">
        <v>6621</v>
      </c>
      <c r="G1326" s="529"/>
      <c r="H1326" s="529"/>
      <c r="I1326" s="529"/>
      <c r="J1326" s="529"/>
      <c r="K1326" s="529"/>
      <c r="L1326" s="529"/>
      <c r="M1326" s="529"/>
      <c r="N1326" s="529"/>
      <c r="O1326" s="529"/>
      <c r="P1326" s="529"/>
      <c r="Q1326" s="529"/>
      <c r="R1326" s="529"/>
      <c r="S1326" s="529"/>
      <c r="T1326" s="529"/>
      <c r="U1326" s="529"/>
      <c r="V1326" s="529"/>
      <c r="W1326" s="529"/>
      <c r="X1326" s="529"/>
      <c r="Y1326" s="529"/>
      <c r="Z1326" s="529"/>
      <c r="AA1326" s="529"/>
      <c r="AB1326" s="529"/>
      <c r="AC1326" s="529"/>
      <c r="AD1326" s="529"/>
      <c r="AE1326" s="529"/>
      <c r="AF1326" s="529"/>
      <c r="AG1326" s="529"/>
      <c r="AH1326" s="529"/>
      <c r="AI1326" s="529"/>
      <c r="AJ1326" s="529"/>
      <c r="AK1326" s="529"/>
      <c r="AL1326" s="529"/>
      <c r="AM1326" s="533" t="s">
        <v>6622</v>
      </c>
      <c r="AN1326" s="533">
        <v>28446.0</v>
      </c>
      <c r="AO1326" s="529"/>
      <c r="AP1326" s="529"/>
      <c r="AQ1326" s="529"/>
      <c r="AR1326" s="529"/>
    </row>
    <row r="1327" ht="12.75" customHeight="1">
      <c r="A1327" s="529"/>
      <c r="B1327" s="529"/>
      <c r="C1327" s="529"/>
      <c r="D1327" s="529"/>
      <c r="E1327" s="533" t="s">
        <v>6623</v>
      </c>
      <c r="F1327" s="533" t="s">
        <v>6624</v>
      </c>
      <c r="G1327" s="529"/>
      <c r="H1327" s="529"/>
      <c r="I1327" s="529"/>
      <c r="J1327" s="529"/>
      <c r="K1327" s="529"/>
      <c r="L1327" s="529"/>
      <c r="M1327" s="529"/>
      <c r="N1327" s="529"/>
      <c r="O1327" s="529"/>
      <c r="P1327" s="529"/>
      <c r="Q1327" s="529"/>
      <c r="R1327" s="529"/>
      <c r="S1327" s="529"/>
      <c r="T1327" s="529"/>
      <c r="U1327" s="529"/>
      <c r="V1327" s="529"/>
      <c r="W1327" s="529"/>
      <c r="X1327" s="529"/>
      <c r="Y1327" s="529"/>
      <c r="Z1327" s="529"/>
      <c r="AA1327" s="529"/>
      <c r="AB1327" s="529"/>
      <c r="AC1327" s="529"/>
      <c r="AD1327" s="529"/>
      <c r="AE1327" s="529"/>
      <c r="AF1327" s="529"/>
      <c r="AG1327" s="529"/>
      <c r="AH1327" s="529"/>
      <c r="AI1327" s="529"/>
      <c r="AJ1327" s="529"/>
      <c r="AK1327" s="529"/>
      <c r="AL1327" s="529"/>
      <c r="AM1327" s="533" t="s">
        <v>6625</v>
      </c>
      <c r="AN1327" s="533">
        <v>28464.0</v>
      </c>
      <c r="AO1327" s="529"/>
      <c r="AP1327" s="529"/>
      <c r="AQ1327" s="529"/>
      <c r="AR1327" s="529"/>
    </row>
    <row r="1328" ht="12.75" customHeight="1">
      <c r="A1328" s="529"/>
      <c r="B1328" s="529"/>
      <c r="C1328" s="529"/>
      <c r="D1328" s="529"/>
      <c r="E1328" s="533" t="s">
        <v>6626</v>
      </c>
      <c r="F1328" s="533" t="s">
        <v>6627</v>
      </c>
      <c r="G1328" s="529"/>
      <c r="H1328" s="529"/>
      <c r="I1328" s="529"/>
      <c r="J1328" s="529"/>
      <c r="K1328" s="529"/>
      <c r="L1328" s="529"/>
      <c r="M1328" s="529"/>
      <c r="N1328" s="529"/>
      <c r="O1328" s="529"/>
      <c r="P1328" s="529"/>
      <c r="Q1328" s="529"/>
      <c r="R1328" s="529"/>
      <c r="S1328" s="529"/>
      <c r="T1328" s="529"/>
      <c r="U1328" s="529"/>
      <c r="V1328" s="529"/>
      <c r="W1328" s="529"/>
      <c r="X1328" s="529"/>
      <c r="Y1328" s="529"/>
      <c r="Z1328" s="529"/>
      <c r="AA1328" s="529"/>
      <c r="AB1328" s="529"/>
      <c r="AC1328" s="529"/>
      <c r="AD1328" s="529"/>
      <c r="AE1328" s="529"/>
      <c r="AF1328" s="529"/>
      <c r="AG1328" s="529"/>
      <c r="AH1328" s="529"/>
      <c r="AI1328" s="529"/>
      <c r="AJ1328" s="529"/>
      <c r="AK1328" s="529"/>
      <c r="AL1328" s="529"/>
      <c r="AM1328" s="533" t="s">
        <v>6628</v>
      </c>
      <c r="AN1328" s="533">
        <v>28481.0</v>
      </c>
      <c r="AO1328" s="529"/>
      <c r="AP1328" s="529"/>
      <c r="AQ1328" s="529"/>
      <c r="AR1328" s="529"/>
    </row>
    <row r="1329" ht="12.75" customHeight="1">
      <c r="A1329" s="529"/>
      <c r="B1329" s="529"/>
      <c r="C1329" s="529"/>
      <c r="D1329" s="529"/>
      <c r="E1329" s="533" t="s">
        <v>6629</v>
      </c>
      <c r="F1329" s="533" t="s">
        <v>6630</v>
      </c>
      <c r="G1329" s="529"/>
      <c r="H1329" s="529"/>
      <c r="I1329" s="529"/>
      <c r="J1329" s="529"/>
      <c r="K1329" s="529"/>
      <c r="L1329" s="529"/>
      <c r="M1329" s="529"/>
      <c r="N1329" s="529"/>
      <c r="O1329" s="529"/>
      <c r="P1329" s="529"/>
      <c r="Q1329" s="529"/>
      <c r="R1329" s="529"/>
      <c r="S1329" s="529"/>
      <c r="T1329" s="529"/>
      <c r="U1329" s="529"/>
      <c r="V1329" s="529"/>
      <c r="W1329" s="529"/>
      <c r="X1329" s="529"/>
      <c r="Y1329" s="529"/>
      <c r="Z1329" s="529"/>
      <c r="AA1329" s="529"/>
      <c r="AB1329" s="529"/>
      <c r="AC1329" s="529"/>
      <c r="AD1329" s="529"/>
      <c r="AE1329" s="529"/>
      <c r="AF1329" s="529"/>
      <c r="AG1329" s="529"/>
      <c r="AH1329" s="529"/>
      <c r="AI1329" s="529"/>
      <c r="AJ1329" s="529"/>
      <c r="AK1329" s="529"/>
      <c r="AL1329" s="529"/>
      <c r="AM1329" s="533" t="s">
        <v>6631</v>
      </c>
      <c r="AN1329" s="533">
        <v>28501.0</v>
      </c>
      <c r="AO1329" s="529"/>
      <c r="AP1329" s="529"/>
      <c r="AQ1329" s="529"/>
      <c r="AR1329" s="529"/>
    </row>
    <row r="1330" ht="12.75" customHeight="1">
      <c r="A1330" s="529"/>
      <c r="B1330" s="529"/>
      <c r="C1330" s="529"/>
      <c r="D1330" s="529"/>
      <c r="E1330" s="533" t="s">
        <v>2516</v>
      </c>
      <c r="F1330" s="533" t="s">
        <v>6632</v>
      </c>
      <c r="G1330" s="529"/>
      <c r="H1330" s="529"/>
      <c r="I1330" s="529"/>
      <c r="J1330" s="529"/>
      <c r="K1330" s="529"/>
      <c r="L1330" s="529"/>
      <c r="M1330" s="529"/>
      <c r="N1330" s="529"/>
      <c r="O1330" s="529"/>
      <c r="P1330" s="529"/>
      <c r="Q1330" s="529"/>
      <c r="R1330" s="529"/>
      <c r="S1330" s="529"/>
      <c r="T1330" s="529"/>
      <c r="U1330" s="529"/>
      <c r="V1330" s="529"/>
      <c r="W1330" s="529"/>
      <c r="X1330" s="529"/>
      <c r="Y1330" s="529"/>
      <c r="Z1330" s="529"/>
      <c r="AA1330" s="529"/>
      <c r="AB1330" s="529"/>
      <c r="AC1330" s="529"/>
      <c r="AD1330" s="529"/>
      <c r="AE1330" s="529"/>
      <c r="AF1330" s="529"/>
      <c r="AG1330" s="529"/>
      <c r="AH1330" s="529"/>
      <c r="AI1330" s="529"/>
      <c r="AJ1330" s="529"/>
      <c r="AK1330" s="529"/>
      <c r="AL1330" s="529"/>
      <c r="AM1330" s="533" t="s">
        <v>6633</v>
      </c>
      <c r="AN1330" s="533">
        <v>28585.0</v>
      </c>
      <c r="AO1330" s="529"/>
      <c r="AP1330" s="529"/>
      <c r="AQ1330" s="529"/>
      <c r="AR1330" s="529"/>
    </row>
    <row r="1331" ht="12.75" customHeight="1">
      <c r="A1331" s="529"/>
      <c r="B1331" s="529"/>
      <c r="C1331" s="529"/>
      <c r="D1331" s="529"/>
      <c r="E1331" s="533" t="s">
        <v>6634</v>
      </c>
      <c r="F1331" s="533" t="s">
        <v>6635</v>
      </c>
      <c r="G1331" s="529"/>
      <c r="H1331" s="529"/>
      <c r="I1331" s="529"/>
      <c r="J1331" s="529"/>
      <c r="K1331" s="529"/>
      <c r="L1331" s="529"/>
      <c r="M1331" s="529"/>
      <c r="N1331" s="529"/>
      <c r="O1331" s="529"/>
      <c r="P1331" s="529"/>
      <c r="Q1331" s="529"/>
      <c r="R1331" s="529"/>
      <c r="S1331" s="529"/>
      <c r="T1331" s="529"/>
      <c r="U1331" s="529"/>
      <c r="V1331" s="529"/>
      <c r="W1331" s="529"/>
      <c r="X1331" s="529"/>
      <c r="Y1331" s="529"/>
      <c r="Z1331" s="529"/>
      <c r="AA1331" s="529"/>
      <c r="AB1331" s="529"/>
      <c r="AC1331" s="529"/>
      <c r="AD1331" s="529"/>
      <c r="AE1331" s="529"/>
      <c r="AF1331" s="529"/>
      <c r="AG1331" s="529"/>
      <c r="AH1331" s="529"/>
      <c r="AI1331" s="529"/>
      <c r="AJ1331" s="529"/>
      <c r="AK1331" s="529"/>
      <c r="AL1331" s="529"/>
      <c r="AM1331" s="533" t="s">
        <v>6636</v>
      </c>
      <c r="AN1331" s="533">
        <v>28586.0</v>
      </c>
      <c r="AO1331" s="529"/>
      <c r="AP1331" s="529"/>
      <c r="AQ1331" s="529"/>
      <c r="AR1331" s="529"/>
    </row>
    <row r="1332" ht="12.75" customHeight="1">
      <c r="A1332" s="529"/>
      <c r="B1332" s="529"/>
      <c r="C1332" s="529"/>
      <c r="D1332" s="529"/>
      <c r="E1332" s="533" t="s">
        <v>6637</v>
      </c>
      <c r="F1332" s="533" t="s">
        <v>6638</v>
      </c>
      <c r="G1332" s="529"/>
      <c r="H1332" s="529"/>
      <c r="I1332" s="529"/>
      <c r="J1332" s="529"/>
      <c r="K1332" s="529"/>
      <c r="L1332" s="529"/>
      <c r="M1332" s="529"/>
      <c r="N1332" s="529"/>
      <c r="O1332" s="529"/>
      <c r="P1332" s="529"/>
      <c r="Q1332" s="529"/>
      <c r="R1332" s="529"/>
      <c r="S1332" s="529"/>
      <c r="T1332" s="529"/>
      <c r="U1332" s="529"/>
      <c r="V1332" s="529"/>
      <c r="W1332" s="529"/>
      <c r="X1332" s="529"/>
      <c r="Y1332" s="529"/>
      <c r="Z1332" s="529"/>
      <c r="AA1332" s="529"/>
      <c r="AB1332" s="529"/>
      <c r="AC1332" s="529"/>
      <c r="AD1332" s="529"/>
      <c r="AE1332" s="529"/>
      <c r="AF1332" s="529"/>
      <c r="AG1332" s="529"/>
      <c r="AH1332" s="529"/>
      <c r="AI1332" s="529"/>
      <c r="AJ1332" s="529"/>
      <c r="AK1332" s="529"/>
      <c r="AL1332" s="529"/>
      <c r="AM1332" s="533" t="s">
        <v>6639</v>
      </c>
      <c r="AN1332" s="533">
        <v>29201.0</v>
      </c>
      <c r="AO1332" s="529"/>
      <c r="AP1332" s="529"/>
      <c r="AQ1332" s="529"/>
      <c r="AR1332" s="529"/>
    </row>
    <row r="1333" ht="12.75" customHeight="1">
      <c r="A1333" s="529"/>
      <c r="B1333" s="529"/>
      <c r="C1333" s="529"/>
      <c r="D1333" s="529"/>
      <c r="E1333" s="533" t="s">
        <v>6640</v>
      </c>
      <c r="F1333" s="533" t="s">
        <v>6641</v>
      </c>
      <c r="G1333" s="529"/>
      <c r="H1333" s="529"/>
      <c r="I1333" s="529"/>
      <c r="J1333" s="529"/>
      <c r="K1333" s="529"/>
      <c r="L1333" s="529"/>
      <c r="M1333" s="529"/>
      <c r="N1333" s="529"/>
      <c r="O1333" s="529"/>
      <c r="P1333" s="529"/>
      <c r="Q1333" s="529"/>
      <c r="R1333" s="529"/>
      <c r="S1333" s="529"/>
      <c r="T1333" s="529"/>
      <c r="U1333" s="529"/>
      <c r="V1333" s="529"/>
      <c r="W1333" s="529"/>
      <c r="X1333" s="529"/>
      <c r="Y1333" s="529"/>
      <c r="Z1333" s="529"/>
      <c r="AA1333" s="529"/>
      <c r="AB1333" s="529"/>
      <c r="AC1333" s="529"/>
      <c r="AD1333" s="529"/>
      <c r="AE1333" s="529"/>
      <c r="AF1333" s="529"/>
      <c r="AG1333" s="529"/>
      <c r="AH1333" s="529"/>
      <c r="AI1333" s="529"/>
      <c r="AJ1333" s="529"/>
      <c r="AK1333" s="529"/>
      <c r="AL1333" s="529"/>
      <c r="AM1333" s="533" t="s">
        <v>6642</v>
      </c>
      <c r="AN1333" s="533">
        <v>29202.0</v>
      </c>
      <c r="AO1333" s="529"/>
      <c r="AP1333" s="529"/>
      <c r="AQ1333" s="529"/>
      <c r="AR1333" s="529"/>
    </row>
    <row r="1334" ht="12.75" customHeight="1">
      <c r="A1334" s="529"/>
      <c r="B1334" s="529"/>
      <c r="C1334" s="529"/>
      <c r="D1334" s="529"/>
      <c r="E1334" s="533" t="s">
        <v>6643</v>
      </c>
      <c r="F1334" s="533" t="s">
        <v>6644</v>
      </c>
      <c r="G1334" s="529"/>
      <c r="H1334" s="529"/>
      <c r="I1334" s="529"/>
      <c r="J1334" s="529"/>
      <c r="K1334" s="529"/>
      <c r="L1334" s="529"/>
      <c r="M1334" s="529"/>
      <c r="N1334" s="529"/>
      <c r="O1334" s="529"/>
      <c r="P1334" s="529"/>
      <c r="Q1334" s="529"/>
      <c r="R1334" s="529"/>
      <c r="S1334" s="529"/>
      <c r="T1334" s="529"/>
      <c r="U1334" s="529"/>
      <c r="V1334" s="529"/>
      <c r="W1334" s="529"/>
      <c r="X1334" s="529"/>
      <c r="Y1334" s="529"/>
      <c r="Z1334" s="529"/>
      <c r="AA1334" s="529"/>
      <c r="AB1334" s="529"/>
      <c r="AC1334" s="529"/>
      <c r="AD1334" s="529"/>
      <c r="AE1334" s="529"/>
      <c r="AF1334" s="529"/>
      <c r="AG1334" s="529"/>
      <c r="AH1334" s="529"/>
      <c r="AI1334" s="529"/>
      <c r="AJ1334" s="529"/>
      <c r="AK1334" s="529"/>
      <c r="AL1334" s="529"/>
      <c r="AM1334" s="533" t="s">
        <v>6645</v>
      </c>
      <c r="AN1334" s="533">
        <v>29203.0</v>
      </c>
      <c r="AO1334" s="529"/>
      <c r="AP1334" s="529"/>
      <c r="AQ1334" s="529"/>
      <c r="AR1334" s="529"/>
    </row>
    <row r="1335" ht="12.75" customHeight="1">
      <c r="A1335" s="529"/>
      <c r="B1335" s="529"/>
      <c r="C1335" s="529"/>
      <c r="D1335" s="529"/>
      <c r="E1335" s="533" t="s">
        <v>6646</v>
      </c>
      <c r="F1335" s="533" t="s">
        <v>6647</v>
      </c>
      <c r="G1335" s="529"/>
      <c r="H1335" s="529"/>
      <c r="I1335" s="529"/>
      <c r="J1335" s="529"/>
      <c r="K1335" s="529"/>
      <c r="L1335" s="529"/>
      <c r="M1335" s="529"/>
      <c r="N1335" s="529"/>
      <c r="O1335" s="529"/>
      <c r="P1335" s="529"/>
      <c r="Q1335" s="529"/>
      <c r="R1335" s="529"/>
      <c r="S1335" s="529"/>
      <c r="T1335" s="529"/>
      <c r="U1335" s="529"/>
      <c r="V1335" s="529"/>
      <c r="W1335" s="529"/>
      <c r="X1335" s="529"/>
      <c r="Y1335" s="529"/>
      <c r="Z1335" s="529"/>
      <c r="AA1335" s="529"/>
      <c r="AB1335" s="529"/>
      <c r="AC1335" s="529"/>
      <c r="AD1335" s="529"/>
      <c r="AE1335" s="529"/>
      <c r="AF1335" s="529"/>
      <c r="AG1335" s="529"/>
      <c r="AH1335" s="529"/>
      <c r="AI1335" s="529"/>
      <c r="AJ1335" s="529"/>
      <c r="AK1335" s="529"/>
      <c r="AL1335" s="529"/>
      <c r="AM1335" s="533" t="s">
        <v>6648</v>
      </c>
      <c r="AN1335" s="533">
        <v>29204.0</v>
      </c>
      <c r="AO1335" s="529"/>
      <c r="AP1335" s="529"/>
      <c r="AQ1335" s="529"/>
      <c r="AR1335" s="529"/>
    </row>
    <row r="1336" ht="12.75" customHeight="1">
      <c r="A1336" s="529"/>
      <c r="B1336" s="529"/>
      <c r="C1336" s="529"/>
      <c r="D1336" s="529"/>
      <c r="E1336" s="533" t="s">
        <v>6649</v>
      </c>
      <c r="F1336" s="533" t="s">
        <v>6650</v>
      </c>
      <c r="G1336" s="529"/>
      <c r="H1336" s="529"/>
      <c r="I1336" s="529"/>
      <c r="J1336" s="529"/>
      <c r="K1336" s="529"/>
      <c r="L1336" s="529"/>
      <c r="M1336" s="529"/>
      <c r="N1336" s="529"/>
      <c r="O1336" s="529"/>
      <c r="P1336" s="529"/>
      <c r="Q1336" s="529"/>
      <c r="R1336" s="529"/>
      <c r="S1336" s="529"/>
      <c r="T1336" s="529"/>
      <c r="U1336" s="529"/>
      <c r="V1336" s="529"/>
      <c r="W1336" s="529"/>
      <c r="X1336" s="529"/>
      <c r="Y1336" s="529"/>
      <c r="Z1336" s="529"/>
      <c r="AA1336" s="529"/>
      <c r="AB1336" s="529"/>
      <c r="AC1336" s="529"/>
      <c r="AD1336" s="529"/>
      <c r="AE1336" s="529"/>
      <c r="AF1336" s="529"/>
      <c r="AG1336" s="529"/>
      <c r="AH1336" s="529"/>
      <c r="AI1336" s="529"/>
      <c r="AJ1336" s="529"/>
      <c r="AK1336" s="529"/>
      <c r="AL1336" s="529"/>
      <c r="AM1336" s="533" t="s">
        <v>6651</v>
      </c>
      <c r="AN1336" s="533">
        <v>29205.0</v>
      </c>
      <c r="AO1336" s="529"/>
      <c r="AP1336" s="529"/>
      <c r="AQ1336" s="529"/>
      <c r="AR1336" s="529"/>
    </row>
    <row r="1337" ht="12.75" customHeight="1">
      <c r="A1337" s="529"/>
      <c r="B1337" s="529"/>
      <c r="C1337" s="529"/>
      <c r="D1337" s="529"/>
      <c r="E1337" s="533" t="s">
        <v>6652</v>
      </c>
      <c r="F1337" s="533" t="s">
        <v>6653</v>
      </c>
      <c r="G1337" s="529"/>
      <c r="H1337" s="529"/>
      <c r="I1337" s="529"/>
      <c r="J1337" s="529"/>
      <c r="K1337" s="529"/>
      <c r="L1337" s="529"/>
      <c r="M1337" s="529"/>
      <c r="N1337" s="529"/>
      <c r="O1337" s="529"/>
      <c r="P1337" s="529"/>
      <c r="Q1337" s="529"/>
      <c r="R1337" s="529"/>
      <c r="S1337" s="529"/>
      <c r="T1337" s="529"/>
      <c r="U1337" s="529"/>
      <c r="V1337" s="529"/>
      <c r="W1337" s="529"/>
      <c r="X1337" s="529"/>
      <c r="Y1337" s="529"/>
      <c r="Z1337" s="529"/>
      <c r="AA1337" s="529"/>
      <c r="AB1337" s="529"/>
      <c r="AC1337" s="529"/>
      <c r="AD1337" s="529"/>
      <c r="AE1337" s="529"/>
      <c r="AF1337" s="529"/>
      <c r="AG1337" s="529"/>
      <c r="AH1337" s="529"/>
      <c r="AI1337" s="529"/>
      <c r="AJ1337" s="529"/>
      <c r="AK1337" s="529"/>
      <c r="AL1337" s="529"/>
      <c r="AM1337" s="533" t="s">
        <v>6654</v>
      </c>
      <c r="AN1337" s="533">
        <v>29206.0</v>
      </c>
      <c r="AO1337" s="529"/>
      <c r="AP1337" s="529"/>
      <c r="AQ1337" s="529"/>
      <c r="AR1337" s="529"/>
    </row>
    <row r="1338" ht="12.75" customHeight="1">
      <c r="A1338" s="529"/>
      <c r="B1338" s="529"/>
      <c r="C1338" s="529"/>
      <c r="D1338" s="529"/>
      <c r="E1338" s="533" t="s">
        <v>6655</v>
      </c>
      <c r="F1338" s="533" t="s">
        <v>6656</v>
      </c>
      <c r="G1338" s="529"/>
      <c r="H1338" s="529"/>
      <c r="I1338" s="529"/>
      <c r="J1338" s="529"/>
      <c r="K1338" s="529"/>
      <c r="L1338" s="529"/>
      <c r="M1338" s="529"/>
      <c r="N1338" s="529"/>
      <c r="O1338" s="529"/>
      <c r="P1338" s="529"/>
      <c r="Q1338" s="529"/>
      <c r="R1338" s="529"/>
      <c r="S1338" s="529"/>
      <c r="T1338" s="529"/>
      <c r="U1338" s="529"/>
      <c r="V1338" s="529"/>
      <c r="W1338" s="529"/>
      <c r="X1338" s="529"/>
      <c r="Y1338" s="529"/>
      <c r="Z1338" s="529"/>
      <c r="AA1338" s="529"/>
      <c r="AB1338" s="529"/>
      <c r="AC1338" s="529"/>
      <c r="AD1338" s="529"/>
      <c r="AE1338" s="529"/>
      <c r="AF1338" s="529"/>
      <c r="AG1338" s="529"/>
      <c r="AH1338" s="529"/>
      <c r="AI1338" s="529"/>
      <c r="AJ1338" s="529"/>
      <c r="AK1338" s="529"/>
      <c r="AL1338" s="529"/>
      <c r="AM1338" s="533" t="s">
        <v>6657</v>
      </c>
      <c r="AN1338" s="533">
        <v>29207.0</v>
      </c>
      <c r="AO1338" s="529"/>
      <c r="AP1338" s="529"/>
      <c r="AQ1338" s="529"/>
      <c r="AR1338" s="529"/>
    </row>
    <row r="1339" ht="12.75" customHeight="1">
      <c r="A1339" s="529"/>
      <c r="B1339" s="529"/>
      <c r="C1339" s="529"/>
      <c r="D1339" s="529"/>
      <c r="E1339" s="533" t="s">
        <v>6658</v>
      </c>
      <c r="F1339" s="533" t="s">
        <v>6659</v>
      </c>
      <c r="G1339" s="529"/>
      <c r="H1339" s="529"/>
      <c r="I1339" s="529"/>
      <c r="J1339" s="529"/>
      <c r="K1339" s="529"/>
      <c r="L1339" s="529"/>
      <c r="M1339" s="529"/>
      <c r="N1339" s="529"/>
      <c r="O1339" s="529"/>
      <c r="P1339" s="529"/>
      <c r="Q1339" s="529"/>
      <c r="R1339" s="529"/>
      <c r="S1339" s="529"/>
      <c r="T1339" s="529"/>
      <c r="U1339" s="529"/>
      <c r="V1339" s="529"/>
      <c r="W1339" s="529"/>
      <c r="X1339" s="529"/>
      <c r="Y1339" s="529"/>
      <c r="Z1339" s="529"/>
      <c r="AA1339" s="529"/>
      <c r="AB1339" s="529"/>
      <c r="AC1339" s="529"/>
      <c r="AD1339" s="529"/>
      <c r="AE1339" s="529"/>
      <c r="AF1339" s="529"/>
      <c r="AG1339" s="529"/>
      <c r="AH1339" s="529"/>
      <c r="AI1339" s="529"/>
      <c r="AJ1339" s="529"/>
      <c r="AK1339" s="529"/>
      <c r="AL1339" s="529"/>
      <c r="AM1339" s="533" t="s">
        <v>6660</v>
      </c>
      <c r="AN1339" s="533">
        <v>29208.0</v>
      </c>
      <c r="AO1339" s="529"/>
      <c r="AP1339" s="529"/>
      <c r="AQ1339" s="529"/>
      <c r="AR1339" s="529"/>
    </row>
    <row r="1340" ht="12.75" customHeight="1">
      <c r="A1340" s="529"/>
      <c r="B1340" s="529"/>
      <c r="C1340" s="529"/>
      <c r="D1340" s="529"/>
      <c r="E1340" s="533" t="s">
        <v>6661</v>
      </c>
      <c r="F1340" s="533" t="s">
        <v>6662</v>
      </c>
      <c r="G1340" s="529"/>
      <c r="H1340" s="529"/>
      <c r="I1340" s="529"/>
      <c r="J1340" s="529"/>
      <c r="K1340" s="529"/>
      <c r="L1340" s="529"/>
      <c r="M1340" s="529"/>
      <c r="N1340" s="529"/>
      <c r="O1340" s="529"/>
      <c r="P1340" s="529"/>
      <c r="Q1340" s="529"/>
      <c r="R1340" s="529"/>
      <c r="S1340" s="529"/>
      <c r="T1340" s="529"/>
      <c r="U1340" s="529"/>
      <c r="V1340" s="529"/>
      <c r="W1340" s="529"/>
      <c r="X1340" s="529"/>
      <c r="Y1340" s="529"/>
      <c r="Z1340" s="529"/>
      <c r="AA1340" s="529"/>
      <c r="AB1340" s="529"/>
      <c r="AC1340" s="529"/>
      <c r="AD1340" s="529"/>
      <c r="AE1340" s="529"/>
      <c r="AF1340" s="529"/>
      <c r="AG1340" s="529"/>
      <c r="AH1340" s="529"/>
      <c r="AI1340" s="529"/>
      <c r="AJ1340" s="529"/>
      <c r="AK1340" s="529"/>
      <c r="AL1340" s="529"/>
      <c r="AM1340" s="533" t="s">
        <v>6663</v>
      </c>
      <c r="AN1340" s="533">
        <v>29209.0</v>
      </c>
      <c r="AO1340" s="529"/>
      <c r="AP1340" s="529"/>
      <c r="AQ1340" s="529"/>
      <c r="AR1340" s="529"/>
    </row>
    <row r="1341" ht="12.75" customHeight="1">
      <c r="A1341" s="529"/>
      <c r="B1341" s="529"/>
      <c r="C1341" s="529"/>
      <c r="D1341" s="529"/>
      <c r="E1341" s="533" t="s">
        <v>6664</v>
      </c>
      <c r="F1341" s="533" t="s">
        <v>6665</v>
      </c>
      <c r="G1341" s="529"/>
      <c r="H1341" s="529"/>
      <c r="I1341" s="529"/>
      <c r="J1341" s="529"/>
      <c r="K1341" s="529"/>
      <c r="L1341" s="529"/>
      <c r="M1341" s="529"/>
      <c r="N1341" s="529"/>
      <c r="O1341" s="529"/>
      <c r="P1341" s="529"/>
      <c r="Q1341" s="529"/>
      <c r="R1341" s="529"/>
      <c r="S1341" s="529"/>
      <c r="T1341" s="529"/>
      <c r="U1341" s="529"/>
      <c r="V1341" s="529"/>
      <c r="W1341" s="529"/>
      <c r="X1341" s="529"/>
      <c r="Y1341" s="529"/>
      <c r="Z1341" s="529"/>
      <c r="AA1341" s="529"/>
      <c r="AB1341" s="529"/>
      <c r="AC1341" s="529"/>
      <c r="AD1341" s="529"/>
      <c r="AE1341" s="529"/>
      <c r="AF1341" s="529"/>
      <c r="AG1341" s="529"/>
      <c r="AH1341" s="529"/>
      <c r="AI1341" s="529"/>
      <c r="AJ1341" s="529"/>
      <c r="AK1341" s="529"/>
      <c r="AL1341" s="529"/>
      <c r="AM1341" s="533" t="s">
        <v>6666</v>
      </c>
      <c r="AN1341" s="533">
        <v>29210.0</v>
      </c>
      <c r="AO1341" s="529"/>
      <c r="AP1341" s="529"/>
      <c r="AQ1341" s="529"/>
      <c r="AR1341" s="529"/>
    </row>
    <row r="1342" ht="12.75" customHeight="1">
      <c r="A1342" s="529"/>
      <c r="B1342" s="529"/>
      <c r="C1342" s="529"/>
      <c r="D1342" s="529"/>
      <c r="E1342" s="533" t="s">
        <v>6667</v>
      </c>
      <c r="F1342" s="533" t="s">
        <v>6668</v>
      </c>
      <c r="G1342" s="529"/>
      <c r="H1342" s="529"/>
      <c r="I1342" s="529"/>
      <c r="J1342" s="529"/>
      <c r="K1342" s="529"/>
      <c r="L1342" s="529"/>
      <c r="M1342" s="529"/>
      <c r="N1342" s="529"/>
      <c r="O1342" s="529"/>
      <c r="P1342" s="529"/>
      <c r="Q1342" s="529"/>
      <c r="R1342" s="529"/>
      <c r="S1342" s="529"/>
      <c r="T1342" s="529"/>
      <c r="U1342" s="529"/>
      <c r="V1342" s="529"/>
      <c r="W1342" s="529"/>
      <c r="X1342" s="529"/>
      <c r="Y1342" s="529"/>
      <c r="Z1342" s="529"/>
      <c r="AA1342" s="529"/>
      <c r="AB1342" s="529"/>
      <c r="AC1342" s="529"/>
      <c r="AD1342" s="529"/>
      <c r="AE1342" s="529"/>
      <c r="AF1342" s="529"/>
      <c r="AG1342" s="529"/>
      <c r="AH1342" s="529"/>
      <c r="AI1342" s="529"/>
      <c r="AJ1342" s="529"/>
      <c r="AK1342" s="529"/>
      <c r="AL1342" s="529"/>
      <c r="AM1342" s="533" t="s">
        <v>6669</v>
      </c>
      <c r="AN1342" s="533">
        <v>29211.0</v>
      </c>
      <c r="AO1342" s="529"/>
      <c r="AP1342" s="529"/>
      <c r="AQ1342" s="529"/>
      <c r="AR1342" s="529"/>
    </row>
    <row r="1343" ht="12.75" customHeight="1">
      <c r="A1343" s="529"/>
      <c r="B1343" s="529"/>
      <c r="C1343" s="529"/>
      <c r="D1343" s="529"/>
      <c r="E1343" s="533" t="s">
        <v>6670</v>
      </c>
      <c r="F1343" s="533" t="s">
        <v>6671</v>
      </c>
      <c r="G1343" s="529"/>
      <c r="H1343" s="529"/>
      <c r="I1343" s="529"/>
      <c r="J1343" s="529"/>
      <c r="K1343" s="529"/>
      <c r="L1343" s="529"/>
      <c r="M1343" s="529"/>
      <c r="N1343" s="529"/>
      <c r="O1343" s="529"/>
      <c r="P1343" s="529"/>
      <c r="Q1343" s="529"/>
      <c r="R1343" s="529"/>
      <c r="S1343" s="529"/>
      <c r="T1343" s="529"/>
      <c r="U1343" s="529"/>
      <c r="V1343" s="529"/>
      <c r="W1343" s="529"/>
      <c r="X1343" s="529"/>
      <c r="Y1343" s="529"/>
      <c r="Z1343" s="529"/>
      <c r="AA1343" s="529"/>
      <c r="AB1343" s="529"/>
      <c r="AC1343" s="529"/>
      <c r="AD1343" s="529"/>
      <c r="AE1343" s="529"/>
      <c r="AF1343" s="529"/>
      <c r="AG1343" s="529"/>
      <c r="AH1343" s="529"/>
      <c r="AI1343" s="529"/>
      <c r="AJ1343" s="529"/>
      <c r="AK1343" s="529"/>
      <c r="AL1343" s="529"/>
      <c r="AM1343" s="533" t="s">
        <v>6672</v>
      </c>
      <c r="AN1343" s="533">
        <v>29212.0</v>
      </c>
      <c r="AO1343" s="529"/>
      <c r="AP1343" s="529"/>
      <c r="AQ1343" s="529"/>
      <c r="AR1343" s="529"/>
    </row>
    <row r="1344" ht="12.75" customHeight="1">
      <c r="A1344" s="529"/>
      <c r="B1344" s="529"/>
      <c r="C1344" s="529"/>
      <c r="D1344" s="529"/>
      <c r="E1344" s="533" t="s">
        <v>6673</v>
      </c>
      <c r="F1344" s="533" t="s">
        <v>6674</v>
      </c>
      <c r="G1344" s="529"/>
      <c r="H1344" s="529"/>
      <c r="I1344" s="529"/>
      <c r="J1344" s="529"/>
      <c r="K1344" s="529"/>
      <c r="L1344" s="529"/>
      <c r="M1344" s="529"/>
      <c r="N1344" s="529"/>
      <c r="O1344" s="529"/>
      <c r="P1344" s="529"/>
      <c r="Q1344" s="529"/>
      <c r="R1344" s="529"/>
      <c r="S1344" s="529"/>
      <c r="T1344" s="529"/>
      <c r="U1344" s="529"/>
      <c r="V1344" s="529"/>
      <c r="W1344" s="529"/>
      <c r="X1344" s="529"/>
      <c r="Y1344" s="529"/>
      <c r="Z1344" s="529"/>
      <c r="AA1344" s="529"/>
      <c r="AB1344" s="529"/>
      <c r="AC1344" s="529"/>
      <c r="AD1344" s="529"/>
      <c r="AE1344" s="529"/>
      <c r="AF1344" s="529"/>
      <c r="AG1344" s="529"/>
      <c r="AH1344" s="529"/>
      <c r="AI1344" s="529"/>
      <c r="AJ1344" s="529"/>
      <c r="AK1344" s="529"/>
      <c r="AL1344" s="529"/>
      <c r="AM1344" s="533" t="s">
        <v>6675</v>
      </c>
      <c r="AN1344" s="533">
        <v>29322.0</v>
      </c>
      <c r="AO1344" s="529"/>
      <c r="AP1344" s="529"/>
      <c r="AQ1344" s="529"/>
      <c r="AR1344" s="529"/>
    </row>
    <row r="1345" ht="12.75" customHeight="1">
      <c r="A1345" s="529"/>
      <c r="B1345" s="529"/>
      <c r="C1345" s="529"/>
      <c r="D1345" s="529"/>
      <c r="E1345" s="533" t="s">
        <v>6676</v>
      </c>
      <c r="F1345" s="533" t="s">
        <v>6677</v>
      </c>
      <c r="G1345" s="529"/>
      <c r="H1345" s="529"/>
      <c r="I1345" s="529"/>
      <c r="J1345" s="529"/>
      <c r="K1345" s="529"/>
      <c r="L1345" s="529"/>
      <c r="M1345" s="529"/>
      <c r="N1345" s="529"/>
      <c r="O1345" s="529"/>
      <c r="P1345" s="529"/>
      <c r="Q1345" s="529"/>
      <c r="R1345" s="529"/>
      <c r="S1345" s="529"/>
      <c r="T1345" s="529"/>
      <c r="U1345" s="529"/>
      <c r="V1345" s="529"/>
      <c r="W1345" s="529"/>
      <c r="X1345" s="529"/>
      <c r="Y1345" s="529"/>
      <c r="Z1345" s="529"/>
      <c r="AA1345" s="529"/>
      <c r="AB1345" s="529"/>
      <c r="AC1345" s="529"/>
      <c r="AD1345" s="529"/>
      <c r="AE1345" s="529"/>
      <c r="AF1345" s="529"/>
      <c r="AG1345" s="529"/>
      <c r="AH1345" s="529"/>
      <c r="AI1345" s="529"/>
      <c r="AJ1345" s="529"/>
      <c r="AK1345" s="529"/>
      <c r="AL1345" s="529"/>
      <c r="AM1345" s="533" t="s">
        <v>6678</v>
      </c>
      <c r="AN1345" s="533">
        <v>29342.0</v>
      </c>
      <c r="AO1345" s="529"/>
      <c r="AP1345" s="529"/>
      <c r="AQ1345" s="529"/>
      <c r="AR1345" s="529"/>
    </row>
    <row r="1346" ht="12.75" customHeight="1">
      <c r="A1346" s="529"/>
      <c r="B1346" s="529"/>
      <c r="C1346" s="529"/>
      <c r="D1346" s="529"/>
      <c r="E1346" s="533" t="s">
        <v>6679</v>
      </c>
      <c r="F1346" s="533" t="s">
        <v>6680</v>
      </c>
      <c r="G1346" s="529"/>
      <c r="H1346" s="529"/>
      <c r="I1346" s="529"/>
      <c r="J1346" s="529"/>
      <c r="K1346" s="529"/>
      <c r="L1346" s="529"/>
      <c r="M1346" s="529"/>
      <c r="N1346" s="529"/>
      <c r="O1346" s="529"/>
      <c r="P1346" s="529"/>
      <c r="Q1346" s="529"/>
      <c r="R1346" s="529"/>
      <c r="S1346" s="529"/>
      <c r="T1346" s="529"/>
      <c r="U1346" s="529"/>
      <c r="V1346" s="529"/>
      <c r="W1346" s="529"/>
      <c r="X1346" s="529"/>
      <c r="Y1346" s="529"/>
      <c r="Z1346" s="529"/>
      <c r="AA1346" s="529"/>
      <c r="AB1346" s="529"/>
      <c r="AC1346" s="529"/>
      <c r="AD1346" s="529"/>
      <c r="AE1346" s="529"/>
      <c r="AF1346" s="529"/>
      <c r="AG1346" s="529"/>
      <c r="AH1346" s="529"/>
      <c r="AI1346" s="529"/>
      <c r="AJ1346" s="529"/>
      <c r="AK1346" s="529"/>
      <c r="AL1346" s="529"/>
      <c r="AM1346" s="533" t="s">
        <v>6681</v>
      </c>
      <c r="AN1346" s="533">
        <v>29343.0</v>
      </c>
      <c r="AO1346" s="529"/>
      <c r="AP1346" s="529"/>
      <c r="AQ1346" s="529"/>
      <c r="AR1346" s="529"/>
    </row>
    <row r="1347" ht="12.75" customHeight="1">
      <c r="A1347" s="529"/>
      <c r="B1347" s="529"/>
      <c r="C1347" s="529"/>
      <c r="D1347" s="529"/>
      <c r="E1347" s="533" t="s">
        <v>6682</v>
      </c>
      <c r="F1347" s="533" t="s">
        <v>6683</v>
      </c>
      <c r="G1347" s="529"/>
      <c r="H1347" s="529"/>
      <c r="I1347" s="529"/>
      <c r="J1347" s="529"/>
      <c r="K1347" s="529"/>
      <c r="L1347" s="529"/>
      <c r="M1347" s="529"/>
      <c r="N1347" s="529"/>
      <c r="O1347" s="529"/>
      <c r="P1347" s="529"/>
      <c r="Q1347" s="529"/>
      <c r="R1347" s="529"/>
      <c r="S1347" s="529"/>
      <c r="T1347" s="529"/>
      <c r="U1347" s="529"/>
      <c r="V1347" s="529"/>
      <c r="W1347" s="529"/>
      <c r="X1347" s="529"/>
      <c r="Y1347" s="529"/>
      <c r="Z1347" s="529"/>
      <c r="AA1347" s="529"/>
      <c r="AB1347" s="529"/>
      <c r="AC1347" s="529"/>
      <c r="AD1347" s="529"/>
      <c r="AE1347" s="529"/>
      <c r="AF1347" s="529"/>
      <c r="AG1347" s="529"/>
      <c r="AH1347" s="529"/>
      <c r="AI1347" s="529"/>
      <c r="AJ1347" s="529"/>
      <c r="AK1347" s="529"/>
      <c r="AL1347" s="529"/>
      <c r="AM1347" s="533" t="s">
        <v>6684</v>
      </c>
      <c r="AN1347" s="533">
        <v>29344.0</v>
      </c>
      <c r="AO1347" s="529"/>
      <c r="AP1347" s="529"/>
      <c r="AQ1347" s="529"/>
      <c r="AR1347" s="529"/>
    </row>
    <row r="1348" ht="12.75" customHeight="1">
      <c r="A1348" s="529"/>
      <c r="B1348" s="529"/>
      <c r="C1348" s="529"/>
      <c r="D1348" s="529"/>
      <c r="E1348" s="533" t="s">
        <v>6685</v>
      </c>
      <c r="F1348" s="533" t="s">
        <v>6686</v>
      </c>
      <c r="G1348" s="529"/>
      <c r="H1348" s="529"/>
      <c r="I1348" s="529"/>
      <c r="J1348" s="529"/>
      <c r="K1348" s="529"/>
      <c r="L1348" s="529"/>
      <c r="M1348" s="529"/>
      <c r="N1348" s="529"/>
      <c r="O1348" s="529"/>
      <c r="P1348" s="529"/>
      <c r="Q1348" s="529"/>
      <c r="R1348" s="529"/>
      <c r="S1348" s="529"/>
      <c r="T1348" s="529"/>
      <c r="U1348" s="529"/>
      <c r="V1348" s="529"/>
      <c r="W1348" s="529"/>
      <c r="X1348" s="529"/>
      <c r="Y1348" s="529"/>
      <c r="Z1348" s="529"/>
      <c r="AA1348" s="529"/>
      <c r="AB1348" s="529"/>
      <c r="AC1348" s="529"/>
      <c r="AD1348" s="529"/>
      <c r="AE1348" s="529"/>
      <c r="AF1348" s="529"/>
      <c r="AG1348" s="529"/>
      <c r="AH1348" s="529"/>
      <c r="AI1348" s="529"/>
      <c r="AJ1348" s="529"/>
      <c r="AK1348" s="529"/>
      <c r="AL1348" s="529"/>
      <c r="AM1348" s="533" t="s">
        <v>6687</v>
      </c>
      <c r="AN1348" s="533">
        <v>29345.0</v>
      </c>
      <c r="AO1348" s="529"/>
      <c r="AP1348" s="529"/>
      <c r="AQ1348" s="529"/>
      <c r="AR1348" s="529"/>
    </row>
    <row r="1349" ht="12.75" customHeight="1">
      <c r="A1349" s="529"/>
      <c r="B1349" s="529"/>
      <c r="C1349" s="529"/>
      <c r="D1349" s="529"/>
      <c r="E1349" s="533" t="s">
        <v>6688</v>
      </c>
      <c r="F1349" s="533" t="s">
        <v>6689</v>
      </c>
      <c r="G1349" s="529"/>
      <c r="H1349" s="529"/>
      <c r="I1349" s="529"/>
      <c r="J1349" s="529"/>
      <c r="K1349" s="529"/>
      <c r="L1349" s="529"/>
      <c r="M1349" s="529"/>
      <c r="N1349" s="529"/>
      <c r="O1349" s="529"/>
      <c r="P1349" s="529"/>
      <c r="Q1349" s="529"/>
      <c r="R1349" s="529"/>
      <c r="S1349" s="529"/>
      <c r="T1349" s="529"/>
      <c r="U1349" s="529"/>
      <c r="V1349" s="529"/>
      <c r="W1349" s="529"/>
      <c r="X1349" s="529"/>
      <c r="Y1349" s="529"/>
      <c r="Z1349" s="529"/>
      <c r="AA1349" s="529"/>
      <c r="AB1349" s="529"/>
      <c r="AC1349" s="529"/>
      <c r="AD1349" s="529"/>
      <c r="AE1349" s="529"/>
      <c r="AF1349" s="529"/>
      <c r="AG1349" s="529"/>
      <c r="AH1349" s="529"/>
      <c r="AI1349" s="529"/>
      <c r="AJ1349" s="529"/>
      <c r="AK1349" s="529"/>
      <c r="AL1349" s="529"/>
      <c r="AM1349" s="533" t="s">
        <v>6690</v>
      </c>
      <c r="AN1349" s="533">
        <v>29361.0</v>
      </c>
      <c r="AO1349" s="529"/>
      <c r="AP1349" s="529"/>
      <c r="AQ1349" s="529"/>
      <c r="AR1349" s="529"/>
    </row>
    <row r="1350" ht="12.75" customHeight="1">
      <c r="A1350" s="529"/>
      <c r="B1350" s="529"/>
      <c r="C1350" s="529"/>
      <c r="D1350" s="529"/>
      <c r="E1350" s="533" t="s">
        <v>6691</v>
      </c>
      <c r="F1350" s="533" t="s">
        <v>6692</v>
      </c>
      <c r="G1350" s="529"/>
      <c r="H1350" s="529"/>
      <c r="I1350" s="529"/>
      <c r="J1350" s="529"/>
      <c r="K1350" s="529"/>
      <c r="L1350" s="529"/>
      <c r="M1350" s="529"/>
      <c r="N1350" s="529"/>
      <c r="O1350" s="529"/>
      <c r="P1350" s="529"/>
      <c r="Q1350" s="529"/>
      <c r="R1350" s="529"/>
      <c r="S1350" s="529"/>
      <c r="T1350" s="529"/>
      <c r="U1350" s="529"/>
      <c r="V1350" s="529"/>
      <c r="W1350" s="529"/>
      <c r="X1350" s="529"/>
      <c r="Y1350" s="529"/>
      <c r="Z1350" s="529"/>
      <c r="AA1350" s="529"/>
      <c r="AB1350" s="529"/>
      <c r="AC1350" s="529"/>
      <c r="AD1350" s="529"/>
      <c r="AE1350" s="529"/>
      <c r="AF1350" s="529"/>
      <c r="AG1350" s="529"/>
      <c r="AH1350" s="529"/>
      <c r="AI1350" s="529"/>
      <c r="AJ1350" s="529"/>
      <c r="AK1350" s="529"/>
      <c r="AL1350" s="529"/>
      <c r="AM1350" s="533" t="s">
        <v>6693</v>
      </c>
      <c r="AN1350" s="533">
        <v>29362.0</v>
      </c>
      <c r="AO1350" s="529"/>
      <c r="AP1350" s="529"/>
      <c r="AQ1350" s="529"/>
      <c r="AR1350" s="529"/>
    </row>
    <row r="1351" ht="12.75" customHeight="1">
      <c r="A1351" s="529"/>
      <c r="B1351" s="529"/>
      <c r="C1351" s="529"/>
      <c r="D1351" s="529"/>
      <c r="E1351" s="533" t="s">
        <v>2552</v>
      </c>
      <c r="F1351" s="533" t="s">
        <v>6694</v>
      </c>
      <c r="G1351" s="529"/>
      <c r="H1351" s="529"/>
      <c r="I1351" s="529"/>
      <c r="J1351" s="529"/>
      <c r="K1351" s="529"/>
      <c r="L1351" s="529"/>
      <c r="M1351" s="529"/>
      <c r="N1351" s="529"/>
      <c r="O1351" s="529"/>
      <c r="P1351" s="529"/>
      <c r="Q1351" s="529"/>
      <c r="R1351" s="529"/>
      <c r="S1351" s="529"/>
      <c r="T1351" s="529"/>
      <c r="U1351" s="529"/>
      <c r="V1351" s="529"/>
      <c r="W1351" s="529"/>
      <c r="X1351" s="529"/>
      <c r="Y1351" s="529"/>
      <c r="Z1351" s="529"/>
      <c r="AA1351" s="529"/>
      <c r="AB1351" s="529"/>
      <c r="AC1351" s="529"/>
      <c r="AD1351" s="529"/>
      <c r="AE1351" s="529"/>
      <c r="AF1351" s="529"/>
      <c r="AG1351" s="529"/>
      <c r="AH1351" s="529"/>
      <c r="AI1351" s="529"/>
      <c r="AJ1351" s="529"/>
      <c r="AK1351" s="529"/>
      <c r="AL1351" s="529"/>
      <c r="AM1351" s="533" t="s">
        <v>6695</v>
      </c>
      <c r="AN1351" s="533">
        <v>29363.0</v>
      </c>
      <c r="AO1351" s="529"/>
      <c r="AP1351" s="529"/>
      <c r="AQ1351" s="529"/>
      <c r="AR1351" s="529"/>
    </row>
    <row r="1352" ht="12.75" customHeight="1">
      <c r="A1352" s="529"/>
      <c r="B1352" s="529"/>
      <c r="C1352" s="529"/>
      <c r="D1352" s="529"/>
      <c r="E1352" s="533" t="s">
        <v>6696</v>
      </c>
      <c r="F1352" s="533" t="s">
        <v>6697</v>
      </c>
      <c r="G1352" s="529"/>
      <c r="H1352" s="529"/>
      <c r="I1352" s="529"/>
      <c r="J1352" s="529"/>
      <c r="K1352" s="529"/>
      <c r="L1352" s="529"/>
      <c r="M1352" s="529"/>
      <c r="N1352" s="529"/>
      <c r="O1352" s="529"/>
      <c r="P1352" s="529"/>
      <c r="Q1352" s="529"/>
      <c r="R1352" s="529"/>
      <c r="S1352" s="529"/>
      <c r="T1352" s="529"/>
      <c r="U1352" s="529"/>
      <c r="V1352" s="529"/>
      <c r="W1352" s="529"/>
      <c r="X1352" s="529"/>
      <c r="Y1352" s="529"/>
      <c r="Z1352" s="529"/>
      <c r="AA1352" s="529"/>
      <c r="AB1352" s="529"/>
      <c r="AC1352" s="529"/>
      <c r="AD1352" s="529"/>
      <c r="AE1352" s="529"/>
      <c r="AF1352" s="529"/>
      <c r="AG1352" s="529"/>
      <c r="AH1352" s="529"/>
      <c r="AI1352" s="529"/>
      <c r="AJ1352" s="529"/>
      <c r="AK1352" s="529"/>
      <c r="AL1352" s="529"/>
      <c r="AM1352" s="533" t="s">
        <v>6698</v>
      </c>
      <c r="AN1352" s="533">
        <v>29385.0</v>
      </c>
      <c r="AO1352" s="529"/>
      <c r="AP1352" s="529"/>
      <c r="AQ1352" s="529"/>
      <c r="AR1352" s="529"/>
    </row>
    <row r="1353" ht="12.75" customHeight="1">
      <c r="A1353" s="529"/>
      <c r="B1353" s="529"/>
      <c r="C1353" s="529"/>
      <c r="D1353" s="529"/>
      <c r="E1353" s="533" t="s">
        <v>6699</v>
      </c>
      <c r="F1353" s="533" t="s">
        <v>6700</v>
      </c>
      <c r="G1353" s="529"/>
      <c r="H1353" s="529"/>
      <c r="I1353" s="529"/>
      <c r="J1353" s="529"/>
      <c r="K1353" s="529"/>
      <c r="L1353" s="529"/>
      <c r="M1353" s="529"/>
      <c r="N1353" s="529"/>
      <c r="O1353" s="529"/>
      <c r="P1353" s="529"/>
      <c r="Q1353" s="529"/>
      <c r="R1353" s="529"/>
      <c r="S1353" s="529"/>
      <c r="T1353" s="529"/>
      <c r="U1353" s="529"/>
      <c r="V1353" s="529"/>
      <c r="W1353" s="529"/>
      <c r="X1353" s="529"/>
      <c r="Y1353" s="529"/>
      <c r="Z1353" s="529"/>
      <c r="AA1353" s="529"/>
      <c r="AB1353" s="529"/>
      <c r="AC1353" s="529"/>
      <c r="AD1353" s="529"/>
      <c r="AE1353" s="529"/>
      <c r="AF1353" s="529"/>
      <c r="AG1353" s="529"/>
      <c r="AH1353" s="529"/>
      <c r="AI1353" s="529"/>
      <c r="AJ1353" s="529"/>
      <c r="AK1353" s="529"/>
      <c r="AL1353" s="529"/>
      <c r="AM1353" s="533" t="s">
        <v>6701</v>
      </c>
      <c r="AN1353" s="533">
        <v>29386.0</v>
      </c>
      <c r="AO1353" s="529"/>
      <c r="AP1353" s="529"/>
      <c r="AQ1353" s="529"/>
      <c r="AR1353" s="529"/>
    </row>
    <row r="1354" ht="12.75" customHeight="1">
      <c r="A1354" s="529"/>
      <c r="B1354" s="529"/>
      <c r="C1354" s="529"/>
      <c r="D1354" s="529"/>
      <c r="E1354" s="533" t="s">
        <v>6702</v>
      </c>
      <c r="F1354" s="533" t="s">
        <v>6703</v>
      </c>
      <c r="G1354" s="529"/>
      <c r="H1354" s="529"/>
      <c r="I1354" s="529"/>
      <c r="J1354" s="529"/>
      <c r="K1354" s="529"/>
      <c r="L1354" s="529"/>
      <c r="M1354" s="529"/>
      <c r="N1354" s="529"/>
      <c r="O1354" s="529"/>
      <c r="P1354" s="529"/>
      <c r="Q1354" s="529"/>
      <c r="R1354" s="529"/>
      <c r="S1354" s="529"/>
      <c r="T1354" s="529"/>
      <c r="U1354" s="529"/>
      <c r="V1354" s="529"/>
      <c r="W1354" s="529"/>
      <c r="X1354" s="529"/>
      <c r="Y1354" s="529"/>
      <c r="Z1354" s="529"/>
      <c r="AA1354" s="529"/>
      <c r="AB1354" s="529"/>
      <c r="AC1354" s="529"/>
      <c r="AD1354" s="529"/>
      <c r="AE1354" s="529"/>
      <c r="AF1354" s="529"/>
      <c r="AG1354" s="529"/>
      <c r="AH1354" s="529"/>
      <c r="AI1354" s="529"/>
      <c r="AJ1354" s="529"/>
      <c r="AK1354" s="529"/>
      <c r="AL1354" s="529"/>
      <c r="AM1354" s="533" t="s">
        <v>6704</v>
      </c>
      <c r="AN1354" s="533">
        <v>29401.0</v>
      </c>
      <c r="AO1354" s="529"/>
      <c r="AP1354" s="529"/>
      <c r="AQ1354" s="529"/>
      <c r="AR1354" s="529"/>
    </row>
    <row r="1355" ht="12.75" customHeight="1">
      <c r="A1355" s="529"/>
      <c r="B1355" s="529"/>
      <c r="C1355" s="529"/>
      <c r="D1355" s="529"/>
      <c r="E1355" s="533" t="s">
        <v>6705</v>
      </c>
      <c r="F1355" s="533" t="s">
        <v>6706</v>
      </c>
      <c r="G1355" s="529"/>
      <c r="H1355" s="529"/>
      <c r="I1355" s="529"/>
      <c r="J1355" s="529"/>
      <c r="K1355" s="529"/>
      <c r="L1355" s="529"/>
      <c r="M1355" s="529"/>
      <c r="N1355" s="529"/>
      <c r="O1355" s="529"/>
      <c r="P1355" s="529"/>
      <c r="Q1355" s="529"/>
      <c r="R1355" s="529"/>
      <c r="S1355" s="529"/>
      <c r="T1355" s="529"/>
      <c r="U1355" s="529"/>
      <c r="V1355" s="529"/>
      <c r="W1355" s="529"/>
      <c r="X1355" s="529"/>
      <c r="Y1355" s="529"/>
      <c r="Z1355" s="529"/>
      <c r="AA1355" s="529"/>
      <c r="AB1355" s="529"/>
      <c r="AC1355" s="529"/>
      <c r="AD1355" s="529"/>
      <c r="AE1355" s="529"/>
      <c r="AF1355" s="529"/>
      <c r="AG1355" s="529"/>
      <c r="AH1355" s="529"/>
      <c r="AI1355" s="529"/>
      <c r="AJ1355" s="529"/>
      <c r="AK1355" s="529"/>
      <c r="AL1355" s="529"/>
      <c r="AM1355" s="533" t="s">
        <v>6707</v>
      </c>
      <c r="AN1355" s="533">
        <v>29402.0</v>
      </c>
      <c r="AO1355" s="529"/>
      <c r="AP1355" s="529"/>
      <c r="AQ1355" s="529"/>
      <c r="AR1355" s="529"/>
    </row>
    <row r="1356" ht="12.75" customHeight="1">
      <c r="A1356" s="529"/>
      <c r="B1356" s="529"/>
      <c r="C1356" s="529"/>
      <c r="D1356" s="529"/>
      <c r="E1356" s="533" t="s">
        <v>2587</v>
      </c>
      <c r="F1356" s="533" t="s">
        <v>6708</v>
      </c>
      <c r="G1356" s="529"/>
      <c r="H1356" s="529"/>
      <c r="I1356" s="529"/>
      <c r="J1356" s="529"/>
      <c r="K1356" s="529"/>
      <c r="L1356" s="529"/>
      <c r="M1356" s="529"/>
      <c r="N1356" s="529"/>
      <c r="O1356" s="529"/>
      <c r="P1356" s="529"/>
      <c r="Q1356" s="529"/>
      <c r="R1356" s="529"/>
      <c r="S1356" s="529"/>
      <c r="T1356" s="529"/>
      <c r="U1356" s="529"/>
      <c r="V1356" s="529"/>
      <c r="W1356" s="529"/>
      <c r="X1356" s="529"/>
      <c r="Y1356" s="529"/>
      <c r="Z1356" s="529"/>
      <c r="AA1356" s="529"/>
      <c r="AB1356" s="529"/>
      <c r="AC1356" s="529"/>
      <c r="AD1356" s="529"/>
      <c r="AE1356" s="529"/>
      <c r="AF1356" s="529"/>
      <c r="AG1356" s="529"/>
      <c r="AH1356" s="529"/>
      <c r="AI1356" s="529"/>
      <c r="AJ1356" s="529"/>
      <c r="AK1356" s="529"/>
      <c r="AL1356" s="529"/>
      <c r="AM1356" s="533" t="s">
        <v>6709</v>
      </c>
      <c r="AN1356" s="533">
        <v>29424.0</v>
      </c>
      <c r="AO1356" s="529"/>
      <c r="AP1356" s="529"/>
      <c r="AQ1356" s="529"/>
      <c r="AR1356" s="529"/>
    </row>
    <row r="1357" ht="12.75" customHeight="1">
      <c r="A1357" s="529"/>
      <c r="B1357" s="529"/>
      <c r="C1357" s="529"/>
      <c r="D1357" s="529"/>
      <c r="E1357" s="533" t="s">
        <v>6710</v>
      </c>
      <c r="F1357" s="533" t="s">
        <v>6711</v>
      </c>
      <c r="G1357" s="529"/>
      <c r="H1357" s="529"/>
      <c r="I1357" s="529"/>
      <c r="J1357" s="529"/>
      <c r="K1357" s="529"/>
      <c r="L1357" s="529"/>
      <c r="M1357" s="529"/>
      <c r="N1357" s="529"/>
      <c r="O1357" s="529"/>
      <c r="P1357" s="529"/>
      <c r="Q1357" s="529"/>
      <c r="R1357" s="529"/>
      <c r="S1357" s="529"/>
      <c r="T1357" s="529"/>
      <c r="U1357" s="529"/>
      <c r="V1357" s="529"/>
      <c r="W1357" s="529"/>
      <c r="X1357" s="529"/>
      <c r="Y1357" s="529"/>
      <c r="Z1357" s="529"/>
      <c r="AA1357" s="529"/>
      <c r="AB1357" s="529"/>
      <c r="AC1357" s="529"/>
      <c r="AD1357" s="529"/>
      <c r="AE1357" s="529"/>
      <c r="AF1357" s="529"/>
      <c r="AG1357" s="529"/>
      <c r="AH1357" s="529"/>
      <c r="AI1357" s="529"/>
      <c r="AJ1357" s="529"/>
      <c r="AK1357" s="529"/>
      <c r="AL1357" s="529"/>
      <c r="AM1357" s="533" t="s">
        <v>6712</v>
      </c>
      <c r="AN1357" s="533">
        <v>29425.0</v>
      </c>
      <c r="AO1357" s="529"/>
      <c r="AP1357" s="529"/>
      <c r="AQ1357" s="529"/>
      <c r="AR1357" s="529"/>
    </row>
    <row r="1358" ht="12.75" customHeight="1">
      <c r="A1358" s="529"/>
      <c r="B1358" s="529"/>
      <c r="C1358" s="529"/>
      <c r="D1358" s="529"/>
      <c r="E1358" s="533" t="s">
        <v>6713</v>
      </c>
      <c r="F1358" s="533" t="s">
        <v>6714</v>
      </c>
      <c r="G1358" s="529"/>
      <c r="H1358" s="529"/>
      <c r="I1358" s="529"/>
      <c r="J1358" s="529"/>
      <c r="K1358" s="529"/>
      <c r="L1358" s="529"/>
      <c r="M1358" s="529"/>
      <c r="N1358" s="529"/>
      <c r="O1358" s="529"/>
      <c r="P1358" s="529"/>
      <c r="Q1358" s="529"/>
      <c r="R1358" s="529"/>
      <c r="S1358" s="529"/>
      <c r="T1358" s="529"/>
      <c r="U1358" s="529"/>
      <c r="V1358" s="529"/>
      <c r="W1358" s="529"/>
      <c r="X1358" s="529"/>
      <c r="Y1358" s="529"/>
      <c r="Z1358" s="529"/>
      <c r="AA1358" s="529"/>
      <c r="AB1358" s="529"/>
      <c r="AC1358" s="529"/>
      <c r="AD1358" s="529"/>
      <c r="AE1358" s="529"/>
      <c r="AF1358" s="529"/>
      <c r="AG1358" s="529"/>
      <c r="AH1358" s="529"/>
      <c r="AI1358" s="529"/>
      <c r="AJ1358" s="529"/>
      <c r="AK1358" s="529"/>
      <c r="AL1358" s="529"/>
      <c r="AM1358" s="533" t="s">
        <v>6715</v>
      </c>
      <c r="AN1358" s="533">
        <v>29426.0</v>
      </c>
      <c r="AO1358" s="529"/>
      <c r="AP1358" s="529"/>
      <c r="AQ1358" s="529"/>
      <c r="AR1358" s="529"/>
    </row>
    <row r="1359" ht="12.75" customHeight="1">
      <c r="A1359" s="529"/>
      <c r="B1359" s="529"/>
      <c r="C1359" s="529"/>
      <c r="D1359" s="529"/>
      <c r="E1359" s="533" t="s">
        <v>6716</v>
      </c>
      <c r="F1359" s="533" t="s">
        <v>6717</v>
      </c>
      <c r="G1359" s="529"/>
      <c r="H1359" s="529"/>
      <c r="I1359" s="529"/>
      <c r="J1359" s="529"/>
      <c r="K1359" s="529"/>
      <c r="L1359" s="529"/>
      <c r="M1359" s="529"/>
      <c r="N1359" s="529"/>
      <c r="O1359" s="529"/>
      <c r="P1359" s="529"/>
      <c r="Q1359" s="529"/>
      <c r="R1359" s="529"/>
      <c r="S1359" s="529"/>
      <c r="T1359" s="529"/>
      <c r="U1359" s="529"/>
      <c r="V1359" s="529"/>
      <c r="W1359" s="529"/>
      <c r="X1359" s="529"/>
      <c r="Y1359" s="529"/>
      <c r="Z1359" s="529"/>
      <c r="AA1359" s="529"/>
      <c r="AB1359" s="529"/>
      <c r="AC1359" s="529"/>
      <c r="AD1359" s="529"/>
      <c r="AE1359" s="529"/>
      <c r="AF1359" s="529"/>
      <c r="AG1359" s="529"/>
      <c r="AH1359" s="529"/>
      <c r="AI1359" s="529"/>
      <c r="AJ1359" s="529"/>
      <c r="AK1359" s="529"/>
      <c r="AL1359" s="529"/>
      <c r="AM1359" s="533" t="s">
        <v>6718</v>
      </c>
      <c r="AN1359" s="533">
        <v>29427.0</v>
      </c>
      <c r="AO1359" s="529"/>
      <c r="AP1359" s="529"/>
      <c r="AQ1359" s="529"/>
      <c r="AR1359" s="529"/>
    </row>
    <row r="1360" ht="12.75" customHeight="1">
      <c r="A1360" s="529"/>
      <c r="B1360" s="529"/>
      <c r="C1360" s="529"/>
      <c r="D1360" s="529"/>
      <c r="E1360" s="533" t="s">
        <v>6719</v>
      </c>
      <c r="F1360" s="533" t="s">
        <v>6720</v>
      </c>
      <c r="G1360" s="529"/>
      <c r="H1360" s="529"/>
      <c r="I1360" s="529"/>
      <c r="J1360" s="529"/>
      <c r="K1360" s="529"/>
      <c r="L1360" s="529"/>
      <c r="M1360" s="529"/>
      <c r="N1360" s="529"/>
      <c r="O1360" s="529"/>
      <c r="P1360" s="529"/>
      <c r="Q1360" s="529"/>
      <c r="R1360" s="529"/>
      <c r="S1360" s="529"/>
      <c r="T1360" s="529"/>
      <c r="U1360" s="529"/>
      <c r="V1360" s="529"/>
      <c r="W1360" s="529"/>
      <c r="X1360" s="529"/>
      <c r="Y1360" s="529"/>
      <c r="Z1360" s="529"/>
      <c r="AA1360" s="529"/>
      <c r="AB1360" s="529"/>
      <c r="AC1360" s="529"/>
      <c r="AD1360" s="529"/>
      <c r="AE1360" s="529"/>
      <c r="AF1360" s="529"/>
      <c r="AG1360" s="529"/>
      <c r="AH1360" s="529"/>
      <c r="AI1360" s="529"/>
      <c r="AJ1360" s="529"/>
      <c r="AK1360" s="529"/>
      <c r="AL1360" s="529"/>
      <c r="AM1360" s="533" t="s">
        <v>6721</v>
      </c>
      <c r="AN1360" s="533">
        <v>29441.0</v>
      </c>
      <c r="AO1360" s="529"/>
      <c r="AP1360" s="529"/>
      <c r="AQ1360" s="529"/>
      <c r="AR1360" s="529"/>
    </row>
    <row r="1361" ht="12.75" customHeight="1">
      <c r="A1361" s="529"/>
      <c r="B1361" s="529"/>
      <c r="C1361" s="529"/>
      <c r="D1361" s="529"/>
      <c r="E1361" s="533" t="s">
        <v>6722</v>
      </c>
      <c r="F1361" s="533" t="s">
        <v>6723</v>
      </c>
      <c r="G1361" s="529"/>
      <c r="H1361" s="529"/>
      <c r="I1361" s="529"/>
      <c r="J1361" s="529"/>
      <c r="K1361" s="529"/>
      <c r="L1361" s="529"/>
      <c r="M1361" s="529"/>
      <c r="N1361" s="529"/>
      <c r="O1361" s="529"/>
      <c r="P1361" s="529"/>
      <c r="Q1361" s="529"/>
      <c r="R1361" s="529"/>
      <c r="S1361" s="529"/>
      <c r="T1361" s="529"/>
      <c r="U1361" s="529"/>
      <c r="V1361" s="529"/>
      <c r="W1361" s="529"/>
      <c r="X1361" s="529"/>
      <c r="Y1361" s="529"/>
      <c r="Z1361" s="529"/>
      <c r="AA1361" s="529"/>
      <c r="AB1361" s="529"/>
      <c r="AC1361" s="529"/>
      <c r="AD1361" s="529"/>
      <c r="AE1361" s="529"/>
      <c r="AF1361" s="529"/>
      <c r="AG1361" s="529"/>
      <c r="AH1361" s="529"/>
      <c r="AI1361" s="529"/>
      <c r="AJ1361" s="529"/>
      <c r="AK1361" s="529"/>
      <c r="AL1361" s="529"/>
      <c r="AM1361" s="533" t="s">
        <v>6724</v>
      </c>
      <c r="AN1361" s="533">
        <v>29442.0</v>
      </c>
      <c r="AO1361" s="529"/>
      <c r="AP1361" s="529"/>
      <c r="AQ1361" s="529"/>
      <c r="AR1361" s="529"/>
    </row>
    <row r="1362" ht="12.75" customHeight="1">
      <c r="A1362" s="529"/>
      <c r="B1362" s="529"/>
      <c r="C1362" s="529"/>
      <c r="D1362" s="529"/>
      <c r="E1362" s="533" t="s">
        <v>6725</v>
      </c>
      <c r="F1362" s="533" t="s">
        <v>6726</v>
      </c>
      <c r="G1362" s="529"/>
      <c r="H1362" s="529"/>
      <c r="I1362" s="529"/>
      <c r="J1362" s="529"/>
      <c r="K1362" s="529"/>
      <c r="L1362" s="529"/>
      <c r="M1362" s="529"/>
      <c r="N1362" s="529"/>
      <c r="O1362" s="529"/>
      <c r="P1362" s="529"/>
      <c r="Q1362" s="529"/>
      <c r="R1362" s="529"/>
      <c r="S1362" s="529"/>
      <c r="T1362" s="529"/>
      <c r="U1362" s="529"/>
      <c r="V1362" s="529"/>
      <c r="W1362" s="529"/>
      <c r="X1362" s="529"/>
      <c r="Y1362" s="529"/>
      <c r="Z1362" s="529"/>
      <c r="AA1362" s="529"/>
      <c r="AB1362" s="529"/>
      <c r="AC1362" s="529"/>
      <c r="AD1362" s="529"/>
      <c r="AE1362" s="529"/>
      <c r="AF1362" s="529"/>
      <c r="AG1362" s="529"/>
      <c r="AH1362" s="529"/>
      <c r="AI1362" s="529"/>
      <c r="AJ1362" s="529"/>
      <c r="AK1362" s="529"/>
      <c r="AL1362" s="529"/>
      <c r="AM1362" s="533" t="s">
        <v>6727</v>
      </c>
      <c r="AN1362" s="533">
        <v>29443.0</v>
      </c>
      <c r="AO1362" s="529"/>
      <c r="AP1362" s="529"/>
      <c r="AQ1362" s="529"/>
      <c r="AR1362" s="529"/>
    </row>
    <row r="1363" ht="12.75" customHeight="1">
      <c r="A1363" s="529"/>
      <c r="B1363" s="529"/>
      <c r="C1363" s="529"/>
      <c r="D1363" s="529"/>
      <c r="E1363" s="533" t="s">
        <v>6728</v>
      </c>
      <c r="F1363" s="533" t="s">
        <v>6729</v>
      </c>
      <c r="G1363" s="529"/>
      <c r="H1363" s="529"/>
      <c r="I1363" s="529"/>
      <c r="J1363" s="529"/>
      <c r="K1363" s="529"/>
      <c r="L1363" s="529"/>
      <c r="M1363" s="529"/>
      <c r="N1363" s="529"/>
      <c r="O1363" s="529"/>
      <c r="P1363" s="529"/>
      <c r="Q1363" s="529"/>
      <c r="R1363" s="529"/>
      <c r="S1363" s="529"/>
      <c r="T1363" s="529"/>
      <c r="U1363" s="529"/>
      <c r="V1363" s="529"/>
      <c r="W1363" s="529"/>
      <c r="X1363" s="529"/>
      <c r="Y1363" s="529"/>
      <c r="Z1363" s="529"/>
      <c r="AA1363" s="529"/>
      <c r="AB1363" s="529"/>
      <c r="AC1363" s="529"/>
      <c r="AD1363" s="529"/>
      <c r="AE1363" s="529"/>
      <c r="AF1363" s="529"/>
      <c r="AG1363" s="529"/>
      <c r="AH1363" s="529"/>
      <c r="AI1363" s="529"/>
      <c r="AJ1363" s="529"/>
      <c r="AK1363" s="529"/>
      <c r="AL1363" s="529"/>
      <c r="AM1363" s="533" t="s">
        <v>6730</v>
      </c>
      <c r="AN1363" s="533">
        <v>29444.0</v>
      </c>
      <c r="AO1363" s="529"/>
      <c r="AP1363" s="529"/>
      <c r="AQ1363" s="529"/>
      <c r="AR1363" s="529"/>
    </row>
    <row r="1364" ht="12.75" customHeight="1">
      <c r="A1364" s="529"/>
      <c r="B1364" s="529"/>
      <c r="C1364" s="529"/>
      <c r="D1364" s="529"/>
      <c r="E1364" s="533" t="s">
        <v>6731</v>
      </c>
      <c r="F1364" s="533" t="s">
        <v>6732</v>
      </c>
      <c r="G1364" s="529"/>
      <c r="H1364" s="529"/>
      <c r="I1364" s="529"/>
      <c r="J1364" s="529"/>
      <c r="K1364" s="529"/>
      <c r="L1364" s="529"/>
      <c r="M1364" s="529"/>
      <c r="N1364" s="529"/>
      <c r="O1364" s="529"/>
      <c r="P1364" s="529"/>
      <c r="Q1364" s="529"/>
      <c r="R1364" s="529"/>
      <c r="S1364" s="529"/>
      <c r="T1364" s="529"/>
      <c r="U1364" s="529"/>
      <c r="V1364" s="529"/>
      <c r="W1364" s="529"/>
      <c r="X1364" s="529"/>
      <c r="Y1364" s="529"/>
      <c r="Z1364" s="529"/>
      <c r="AA1364" s="529"/>
      <c r="AB1364" s="529"/>
      <c r="AC1364" s="529"/>
      <c r="AD1364" s="529"/>
      <c r="AE1364" s="529"/>
      <c r="AF1364" s="529"/>
      <c r="AG1364" s="529"/>
      <c r="AH1364" s="529"/>
      <c r="AI1364" s="529"/>
      <c r="AJ1364" s="529"/>
      <c r="AK1364" s="529"/>
      <c r="AL1364" s="529"/>
      <c r="AM1364" s="533" t="s">
        <v>6733</v>
      </c>
      <c r="AN1364" s="533">
        <v>29446.0</v>
      </c>
      <c r="AO1364" s="529"/>
      <c r="AP1364" s="529"/>
      <c r="AQ1364" s="529"/>
      <c r="AR1364" s="529"/>
    </row>
    <row r="1365" ht="12.75" customHeight="1">
      <c r="A1365" s="529"/>
      <c r="B1365" s="529"/>
      <c r="C1365" s="529"/>
      <c r="D1365" s="529"/>
      <c r="E1365" s="533" t="s">
        <v>6734</v>
      </c>
      <c r="F1365" s="533" t="s">
        <v>6735</v>
      </c>
      <c r="G1365" s="529"/>
      <c r="H1365" s="529"/>
      <c r="I1365" s="529"/>
      <c r="J1365" s="529"/>
      <c r="K1365" s="529"/>
      <c r="L1365" s="529"/>
      <c r="M1365" s="529"/>
      <c r="N1365" s="529"/>
      <c r="O1365" s="529"/>
      <c r="P1365" s="529"/>
      <c r="Q1365" s="529"/>
      <c r="R1365" s="529"/>
      <c r="S1365" s="529"/>
      <c r="T1365" s="529"/>
      <c r="U1365" s="529"/>
      <c r="V1365" s="529"/>
      <c r="W1365" s="529"/>
      <c r="X1365" s="529"/>
      <c r="Y1365" s="529"/>
      <c r="Z1365" s="529"/>
      <c r="AA1365" s="529"/>
      <c r="AB1365" s="529"/>
      <c r="AC1365" s="529"/>
      <c r="AD1365" s="529"/>
      <c r="AE1365" s="529"/>
      <c r="AF1365" s="529"/>
      <c r="AG1365" s="529"/>
      <c r="AH1365" s="529"/>
      <c r="AI1365" s="529"/>
      <c r="AJ1365" s="529"/>
      <c r="AK1365" s="529"/>
      <c r="AL1365" s="529"/>
      <c r="AM1365" s="533" t="s">
        <v>6736</v>
      </c>
      <c r="AN1365" s="533">
        <v>29447.0</v>
      </c>
      <c r="AO1365" s="529"/>
      <c r="AP1365" s="529"/>
      <c r="AQ1365" s="529"/>
      <c r="AR1365" s="529"/>
    </row>
    <row r="1366" ht="12.75" customHeight="1">
      <c r="A1366" s="529"/>
      <c r="B1366" s="529"/>
      <c r="C1366" s="529"/>
      <c r="D1366" s="529"/>
      <c r="E1366" s="533" t="s">
        <v>905</v>
      </c>
      <c r="F1366" s="533" t="s">
        <v>6737</v>
      </c>
      <c r="G1366" s="529"/>
      <c r="H1366" s="529"/>
      <c r="I1366" s="529"/>
      <c r="J1366" s="529"/>
      <c r="K1366" s="529"/>
      <c r="L1366" s="529"/>
      <c r="M1366" s="529"/>
      <c r="N1366" s="529"/>
      <c r="O1366" s="529"/>
      <c r="P1366" s="529"/>
      <c r="Q1366" s="529"/>
      <c r="R1366" s="529"/>
      <c r="S1366" s="529"/>
      <c r="T1366" s="529"/>
      <c r="U1366" s="529"/>
      <c r="V1366" s="529"/>
      <c r="W1366" s="529"/>
      <c r="X1366" s="529"/>
      <c r="Y1366" s="529"/>
      <c r="Z1366" s="529"/>
      <c r="AA1366" s="529"/>
      <c r="AB1366" s="529"/>
      <c r="AC1366" s="529"/>
      <c r="AD1366" s="529"/>
      <c r="AE1366" s="529"/>
      <c r="AF1366" s="529"/>
      <c r="AG1366" s="529"/>
      <c r="AH1366" s="529"/>
      <c r="AI1366" s="529"/>
      <c r="AJ1366" s="529"/>
      <c r="AK1366" s="529"/>
      <c r="AL1366" s="529"/>
      <c r="AM1366" s="533" t="s">
        <v>6738</v>
      </c>
      <c r="AN1366" s="533">
        <v>29449.0</v>
      </c>
      <c r="AO1366" s="529"/>
      <c r="AP1366" s="529"/>
      <c r="AQ1366" s="529"/>
      <c r="AR1366" s="529"/>
    </row>
    <row r="1367" ht="12.75" customHeight="1">
      <c r="A1367" s="529"/>
      <c r="B1367" s="529"/>
      <c r="C1367" s="529"/>
      <c r="D1367" s="529"/>
      <c r="E1367" s="533" t="s">
        <v>985</v>
      </c>
      <c r="F1367" s="533" t="s">
        <v>6739</v>
      </c>
      <c r="G1367" s="529"/>
      <c r="H1367" s="529"/>
      <c r="I1367" s="529"/>
      <c r="J1367" s="529"/>
      <c r="K1367" s="529"/>
      <c r="L1367" s="529"/>
      <c r="M1367" s="529"/>
      <c r="N1367" s="529"/>
      <c r="O1367" s="529"/>
      <c r="P1367" s="529"/>
      <c r="Q1367" s="529"/>
      <c r="R1367" s="529"/>
      <c r="S1367" s="529"/>
      <c r="T1367" s="529"/>
      <c r="U1367" s="529"/>
      <c r="V1367" s="529"/>
      <c r="W1367" s="529"/>
      <c r="X1367" s="529"/>
      <c r="Y1367" s="529"/>
      <c r="Z1367" s="529"/>
      <c r="AA1367" s="529"/>
      <c r="AB1367" s="529"/>
      <c r="AC1367" s="529"/>
      <c r="AD1367" s="529"/>
      <c r="AE1367" s="529"/>
      <c r="AF1367" s="529"/>
      <c r="AG1367" s="529"/>
      <c r="AH1367" s="529"/>
      <c r="AI1367" s="529"/>
      <c r="AJ1367" s="529"/>
      <c r="AK1367" s="529"/>
      <c r="AL1367" s="529"/>
      <c r="AM1367" s="533" t="s">
        <v>6740</v>
      </c>
      <c r="AN1367" s="533">
        <v>29450.0</v>
      </c>
      <c r="AO1367" s="529"/>
      <c r="AP1367" s="529"/>
      <c r="AQ1367" s="529"/>
      <c r="AR1367" s="529"/>
    </row>
    <row r="1368" ht="12.75" customHeight="1">
      <c r="A1368" s="529"/>
      <c r="B1368" s="529"/>
      <c r="C1368" s="529"/>
      <c r="D1368" s="529"/>
      <c r="E1368" s="533" t="s">
        <v>6741</v>
      </c>
      <c r="F1368" s="533" t="s">
        <v>6742</v>
      </c>
      <c r="G1368" s="529"/>
      <c r="H1368" s="529"/>
      <c r="I1368" s="529"/>
      <c r="J1368" s="529"/>
      <c r="K1368" s="529"/>
      <c r="L1368" s="529"/>
      <c r="M1368" s="529"/>
      <c r="N1368" s="529"/>
      <c r="O1368" s="529"/>
      <c r="P1368" s="529"/>
      <c r="Q1368" s="529"/>
      <c r="R1368" s="529"/>
      <c r="S1368" s="529"/>
      <c r="T1368" s="529"/>
      <c r="U1368" s="529"/>
      <c r="V1368" s="529"/>
      <c r="W1368" s="529"/>
      <c r="X1368" s="529"/>
      <c r="Y1368" s="529"/>
      <c r="Z1368" s="529"/>
      <c r="AA1368" s="529"/>
      <c r="AB1368" s="529"/>
      <c r="AC1368" s="529"/>
      <c r="AD1368" s="529"/>
      <c r="AE1368" s="529"/>
      <c r="AF1368" s="529"/>
      <c r="AG1368" s="529"/>
      <c r="AH1368" s="529"/>
      <c r="AI1368" s="529"/>
      <c r="AJ1368" s="529"/>
      <c r="AK1368" s="529"/>
      <c r="AL1368" s="529"/>
      <c r="AM1368" s="533" t="s">
        <v>6743</v>
      </c>
      <c r="AN1368" s="533">
        <v>29451.0</v>
      </c>
      <c r="AO1368" s="529"/>
      <c r="AP1368" s="529"/>
      <c r="AQ1368" s="529"/>
      <c r="AR1368" s="529"/>
    </row>
    <row r="1369" ht="12.75" customHeight="1">
      <c r="A1369" s="529"/>
      <c r="B1369" s="529"/>
      <c r="C1369" s="529"/>
      <c r="D1369" s="529"/>
      <c r="E1369" s="533" t="s">
        <v>1065</v>
      </c>
      <c r="F1369" s="533" t="s">
        <v>6744</v>
      </c>
      <c r="G1369" s="529"/>
      <c r="H1369" s="529"/>
      <c r="I1369" s="529"/>
      <c r="J1369" s="529"/>
      <c r="K1369" s="529"/>
      <c r="L1369" s="529"/>
      <c r="M1369" s="529"/>
      <c r="N1369" s="529"/>
      <c r="O1369" s="529"/>
      <c r="P1369" s="529"/>
      <c r="Q1369" s="529"/>
      <c r="R1369" s="529"/>
      <c r="S1369" s="529"/>
      <c r="T1369" s="529"/>
      <c r="U1369" s="529"/>
      <c r="V1369" s="529"/>
      <c r="W1369" s="529"/>
      <c r="X1369" s="529"/>
      <c r="Y1369" s="529"/>
      <c r="Z1369" s="529"/>
      <c r="AA1369" s="529"/>
      <c r="AB1369" s="529"/>
      <c r="AC1369" s="529"/>
      <c r="AD1369" s="529"/>
      <c r="AE1369" s="529"/>
      <c r="AF1369" s="529"/>
      <c r="AG1369" s="529"/>
      <c r="AH1369" s="529"/>
      <c r="AI1369" s="529"/>
      <c r="AJ1369" s="529"/>
      <c r="AK1369" s="529"/>
      <c r="AL1369" s="529"/>
      <c r="AM1369" s="533" t="s">
        <v>6745</v>
      </c>
      <c r="AN1369" s="533">
        <v>29452.0</v>
      </c>
      <c r="AO1369" s="529"/>
      <c r="AP1369" s="529"/>
      <c r="AQ1369" s="529"/>
      <c r="AR1369" s="529"/>
    </row>
    <row r="1370" ht="12.75" customHeight="1">
      <c r="A1370" s="529"/>
      <c r="B1370" s="529"/>
      <c r="C1370" s="529"/>
      <c r="D1370" s="529"/>
      <c r="E1370" s="533" t="s">
        <v>1145</v>
      </c>
      <c r="F1370" s="533" t="s">
        <v>6746</v>
      </c>
      <c r="G1370" s="529"/>
      <c r="H1370" s="529"/>
      <c r="I1370" s="529"/>
      <c r="J1370" s="529"/>
      <c r="K1370" s="529"/>
      <c r="L1370" s="529"/>
      <c r="M1370" s="529"/>
      <c r="N1370" s="529"/>
      <c r="O1370" s="529"/>
      <c r="P1370" s="529"/>
      <c r="Q1370" s="529"/>
      <c r="R1370" s="529"/>
      <c r="S1370" s="529"/>
      <c r="T1370" s="529"/>
      <c r="U1370" s="529"/>
      <c r="V1370" s="529"/>
      <c r="W1370" s="529"/>
      <c r="X1370" s="529"/>
      <c r="Y1370" s="529"/>
      <c r="Z1370" s="529"/>
      <c r="AA1370" s="529"/>
      <c r="AB1370" s="529"/>
      <c r="AC1370" s="529"/>
      <c r="AD1370" s="529"/>
      <c r="AE1370" s="529"/>
      <c r="AF1370" s="529"/>
      <c r="AG1370" s="529"/>
      <c r="AH1370" s="529"/>
      <c r="AI1370" s="529"/>
      <c r="AJ1370" s="529"/>
      <c r="AK1370" s="529"/>
      <c r="AL1370" s="529"/>
      <c r="AM1370" s="533" t="s">
        <v>6747</v>
      </c>
      <c r="AN1370" s="533">
        <v>29453.0</v>
      </c>
      <c r="AO1370" s="529"/>
      <c r="AP1370" s="529"/>
      <c r="AQ1370" s="529"/>
      <c r="AR1370" s="529"/>
    </row>
    <row r="1371" ht="12.75" customHeight="1">
      <c r="A1371" s="529"/>
      <c r="B1371" s="529"/>
      <c r="C1371" s="529"/>
      <c r="D1371" s="529"/>
      <c r="E1371" s="533" t="s">
        <v>1223</v>
      </c>
      <c r="F1371" s="533" t="s">
        <v>6748</v>
      </c>
      <c r="G1371" s="529"/>
      <c r="H1371" s="529"/>
      <c r="I1371" s="529"/>
      <c r="J1371" s="529"/>
      <c r="K1371" s="529"/>
      <c r="L1371" s="529"/>
      <c r="M1371" s="529"/>
      <c r="N1371" s="529"/>
      <c r="O1371" s="529"/>
      <c r="P1371" s="529"/>
      <c r="Q1371" s="529"/>
      <c r="R1371" s="529"/>
      <c r="S1371" s="529"/>
      <c r="T1371" s="529"/>
      <c r="U1371" s="529"/>
      <c r="V1371" s="529"/>
      <c r="W1371" s="529"/>
      <c r="X1371" s="529"/>
      <c r="Y1371" s="529"/>
      <c r="Z1371" s="529"/>
      <c r="AA1371" s="529"/>
      <c r="AB1371" s="529"/>
      <c r="AC1371" s="529"/>
      <c r="AD1371" s="529"/>
      <c r="AE1371" s="529"/>
      <c r="AF1371" s="529"/>
      <c r="AG1371" s="529"/>
      <c r="AH1371" s="529"/>
      <c r="AI1371" s="529"/>
      <c r="AJ1371" s="529"/>
      <c r="AK1371" s="529"/>
      <c r="AL1371" s="529"/>
      <c r="AM1371" s="533" t="s">
        <v>6749</v>
      </c>
      <c r="AN1371" s="533">
        <v>30201.0</v>
      </c>
      <c r="AO1371" s="529"/>
      <c r="AP1371" s="529"/>
      <c r="AQ1371" s="529"/>
      <c r="AR1371" s="529"/>
    </row>
    <row r="1372" ht="12.75" customHeight="1">
      <c r="A1372" s="529"/>
      <c r="B1372" s="529"/>
      <c r="C1372" s="529"/>
      <c r="D1372" s="529"/>
      <c r="E1372" s="533" t="s">
        <v>1298</v>
      </c>
      <c r="F1372" s="533" t="s">
        <v>6750</v>
      </c>
      <c r="G1372" s="529"/>
      <c r="H1372" s="529"/>
      <c r="I1372" s="529"/>
      <c r="J1372" s="529"/>
      <c r="K1372" s="529"/>
      <c r="L1372" s="529"/>
      <c r="M1372" s="529"/>
      <c r="N1372" s="529"/>
      <c r="O1372" s="529"/>
      <c r="P1372" s="529"/>
      <c r="Q1372" s="529"/>
      <c r="R1372" s="529"/>
      <c r="S1372" s="529"/>
      <c r="T1372" s="529"/>
      <c r="U1372" s="529"/>
      <c r="V1372" s="529"/>
      <c r="W1372" s="529"/>
      <c r="X1372" s="529"/>
      <c r="Y1372" s="529"/>
      <c r="Z1372" s="529"/>
      <c r="AA1372" s="529"/>
      <c r="AB1372" s="529"/>
      <c r="AC1372" s="529"/>
      <c r="AD1372" s="529"/>
      <c r="AE1372" s="529"/>
      <c r="AF1372" s="529"/>
      <c r="AG1372" s="529"/>
      <c r="AH1372" s="529"/>
      <c r="AI1372" s="529"/>
      <c r="AJ1372" s="529"/>
      <c r="AK1372" s="529"/>
      <c r="AL1372" s="529"/>
      <c r="AM1372" s="533" t="s">
        <v>6751</v>
      </c>
      <c r="AN1372" s="533">
        <v>30202.0</v>
      </c>
      <c r="AO1372" s="529"/>
      <c r="AP1372" s="529"/>
      <c r="AQ1372" s="529"/>
      <c r="AR1372" s="529"/>
    </row>
    <row r="1373" ht="12.75" customHeight="1">
      <c r="A1373" s="529"/>
      <c r="B1373" s="529"/>
      <c r="C1373" s="529"/>
      <c r="D1373" s="529"/>
      <c r="E1373" s="533" t="s">
        <v>6752</v>
      </c>
      <c r="F1373" s="533" t="s">
        <v>6753</v>
      </c>
      <c r="G1373" s="529"/>
      <c r="H1373" s="529"/>
      <c r="I1373" s="529"/>
      <c r="J1373" s="529"/>
      <c r="K1373" s="529"/>
      <c r="L1373" s="529"/>
      <c r="M1373" s="529"/>
      <c r="N1373" s="529"/>
      <c r="O1373" s="529"/>
      <c r="P1373" s="529"/>
      <c r="Q1373" s="529"/>
      <c r="R1373" s="529"/>
      <c r="S1373" s="529"/>
      <c r="T1373" s="529"/>
      <c r="U1373" s="529"/>
      <c r="V1373" s="529"/>
      <c r="W1373" s="529"/>
      <c r="X1373" s="529"/>
      <c r="Y1373" s="529"/>
      <c r="Z1373" s="529"/>
      <c r="AA1373" s="529"/>
      <c r="AB1373" s="529"/>
      <c r="AC1373" s="529"/>
      <c r="AD1373" s="529"/>
      <c r="AE1373" s="529"/>
      <c r="AF1373" s="529"/>
      <c r="AG1373" s="529"/>
      <c r="AH1373" s="529"/>
      <c r="AI1373" s="529"/>
      <c r="AJ1373" s="529"/>
      <c r="AK1373" s="529"/>
      <c r="AL1373" s="529"/>
      <c r="AM1373" s="533" t="s">
        <v>6754</v>
      </c>
      <c r="AN1373" s="533">
        <v>30203.0</v>
      </c>
      <c r="AO1373" s="529"/>
      <c r="AP1373" s="529"/>
      <c r="AQ1373" s="529"/>
      <c r="AR1373" s="529"/>
    </row>
    <row r="1374" ht="12.75" customHeight="1">
      <c r="A1374" s="529"/>
      <c r="B1374" s="529"/>
      <c r="C1374" s="529"/>
      <c r="D1374" s="529"/>
      <c r="E1374" s="533" t="s">
        <v>1442</v>
      </c>
      <c r="F1374" s="533" t="s">
        <v>6755</v>
      </c>
      <c r="G1374" s="529"/>
      <c r="H1374" s="529"/>
      <c r="I1374" s="529"/>
      <c r="J1374" s="529"/>
      <c r="K1374" s="529"/>
      <c r="L1374" s="529"/>
      <c r="M1374" s="529"/>
      <c r="N1374" s="529"/>
      <c r="O1374" s="529"/>
      <c r="P1374" s="529"/>
      <c r="Q1374" s="529"/>
      <c r="R1374" s="529"/>
      <c r="S1374" s="529"/>
      <c r="T1374" s="529"/>
      <c r="U1374" s="529"/>
      <c r="V1374" s="529"/>
      <c r="W1374" s="529"/>
      <c r="X1374" s="529"/>
      <c r="Y1374" s="529"/>
      <c r="Z1374" s="529"/>
      <c r="AA1374" s="529"/>
      <c r="AB1374" s="529"/>
      <c r="AC1374" s="529"/>
      <c r="AD1374" s="529"/>
      <c r="AE1374" s="529"/>
      <c r="AF1374" s="529"/>
      <c r="AG1374" s="529"/>
      <c r="AH1374" s="529"/>
      <c r="AI1374" s="529"/>
      <c r="AJ1374" s="529"/>
      <c r="AK1374" s="529"/>
      <c r="AL1374" s="529"/>
      <c r="AM1374" s="533" t="s">
        <v>6756</v>
      </c>
      <c r="AN1374" s="533">
        <v>30204.0</v>
      </c>
      <c r="AO1374" s="529"/>
      <c r="AP1374" s="529"/>
      <c r="AQ1374" s="529"/>
      <c r="AR1374" s="529"/>
    </row>
    <row r="1375" ht="12.75" customHeight="1">
      <c r="A1375" s="529"/>
      <c r="B1375" s="529"/>
      <c r="C1375" s="529"/>
      <c r="D1375" s="529"/>
      <c r="E1375" s="533" t="s">
        <v>1510</v>
      </c>
      <c r="F1375" s="533" t="s">
        <v>6757</v>
      </c>
      <c r="G1375" s="529"/>
      <c r="H1375" s="529"/>
      <c r="I1375" s="529"/>
      <c r="J1375" s="529"/>
      <c r="K1375" s="529"/>
      <c r="L1375" s="529"/>
      <c r="M1375" s="529"/>
      <c r="N1375" s="529"/>
      <c r="O1375" s="529"/>
      <c r="P1375" s="529"/>
      <c r="Q1375" s="529"/>
      <c r="R1375" s="529"/>
      <c r="S1375" s="529"/>
      <c r="T1375" s="529"/>
      <c r="U1375" s="529"/>
      <c r="V1375" s="529"/>
      <c r="W1375" s="529"/>
      <c r="X1375" s="529"/>
      <c r="Y1375" s="529"/>
      <c r="Z1375" s="529"/>
      <c r="AA1375" s="529"/>
      <c r="AB1375" s="529"/>
      <c r="AC1375" s="529"/>
      <c r="AD1375" s="529"/>
      <c r="AE1375" s="529"/>
      <c r="AF1375" s="529"/>
      <c r="AG1375" s="529"/>
      <c r="AH1375" s="529"/>
      <c r="AI1375" s="529"/>
      <c r="AJ1375" s="529"/>
      <c r="AK1375" s="529"/>
      <c r="AL1375" s="529"/>
      <c r="AM1375" s="533" t="s">
        <v>6758</v>
      </c>
      <c r="AN1375" s="533">
        <v>30205.0</v>
      </c>
      <c r="AO1375" s="529"/>
      <c r="AP1375" s="529"/>
      <c r="AQ1375" s="529"/>
      <c r="AR1375" s="529"/>
    </row>
    <row r="1376" ht="12.75" customHeight="1">
      <c r="A1376" s="529"/>
      <c r="B1376" s="529"/>
      <c r="C1376" s="529"/>
      <c r="D1376" s="529"/>
      <c r="E1376" s="533" t="s">
        <v>1576</v>
      </c>
      <c r="F1376" s="533" t="s">
        <v>6759</v>
      </c>
      <c r="G1376" s="529"/>
      <c r="H1376" s="529"/>
      <c r="I1376" s="529"/>
      <c r="J1376" s="529"/>
      <c r="K1376" s="529"/>
      <c r="L1376" s="529"/>
      <c r="M1376" s="529"/>
      <c r="N1376" s="529"/>
      <c r="O1376" s="529"/>
      <c r="P1376" s="529"/>
      <c r="Q1376" s="529"/>
      <c r="R1376" s="529"/>
      <c r="S1376" s="529"/>
      <c r="T1376" s="529"/>
      <c r="U1376" s="529"/>
      <c r="V1376" s="529"/>
      <c r="W1376" s="529"/>
      <c r="X1376" s="529"/>
      <c r="Y1376" s="529"/>
      <c r="Z1376" s="529"/>
      <c r="AA1376" s="529"/>
      <c r="AB1376" s="529"/>
      <c r="AC1376" s="529"/>
      <c r="AD1376" s="529"/>
      <c r="AE1376" s="529"/>
      <c r="AF1376" s="529"/>
      <c r="AG1376" s="529"/>
      <c r="AH1376" s="529"/>
      <c r="AI1376" s="529"/>
      <c r="AJ1376" s="529"/>
      <c r="AK1376" s="529"/>
      <c r="AL1376" s="529"/>
      <c r="AM1376" s="533" t="s">
        <v>6760</v>
      </c>
      <c r="AN1376" s="533">
        <v>30206.0</v>
      </c>
      <c r="AO1376" s="529"/>
      <c r="AP1376" s="529"/>
      <c r="AQ1376" s="529"/>
      <c r="AR1376" s="529"/>
    </row>
    <row r="1377" ht="12.75" customHeight="1">
      <c r="A1377" s="529"/>
      <c r="B1377" s="529"/>
      <c r="C1377" s="529"/>
      <c r="D1377" s="529"/>
      <c r="E1377" s="533" t="s">
        <v>6761</v>
      </c>
      <c r="F1377" s="533" t="s">
        <v>6762</v>
      </c>
      <c r="G1377" s="529"/>
      <c r="H1377" s="529"/>
      <c r="I1377" s="529"/>
      <c r="J1377" s="529"/>
      <c r="K1377" s="529"/>
      <c r="L1377" s="529"/>
      <c r="M1377" s="529"/>
      <c r="N1377" s="529"/>
      <c r="O1377" s="529"/>
      <c r="P1377" s="529"/>
      <c r="Q1377" s="529"/>
      <c r="R1377" s="529"/>
      <c r="S1377" s="529"/>
      <c r="T1377" s="529"/>
      <c r="U1377" s="529"/>
      <c r="V1377" s="529"/>
      <c r="W1377" s="529"/>
      <c r="X1377" s="529"/>
      <c r="Y1377" s="529"/>
      <c r="Z1377" s="529"/>
      <c r="AA1377" s="529"/>
      <c r="AB1377" s="529"/>
      <c r="AC1377" s="529"/>
      <c r="AD1377" s="529"/>
      <c r="AE1377" s="529"/>
      <c r="AF1377" s="529"/>
      <c r="AG1377" s="529"/>
      <c r="AH1377" s="529"/>
      <c r="AI1377" s="529"/>
      <c r="AJ1377" s="529"/>
      <c r="AK1377" s="529"/>
      <c r="AL1377" s="529"/>
      <c r="AM1377" s="533" t="s">
        <v>6763</v>
      </c>
      <c r="AN1377" s="533">
        <v>30207.0</v>
      </c>
      <c r="AO1377" s="529"/>
      <c r="AP1377" s="529"/>
      <c r="AQ1377" s="529"/>
      <c r="AR1377" s="529"/>
    </row>
    <row r="1378" ht="12.75" customHeight="1">
      <c r="A1378" s="529"/>
      <c r="B1378" s="529"/>
      <c r="C1378" s="529"/>
      <c r="D1378" s="529"/>
      <c r="E1378" s="533" t="s">
        <v>6764</v>
      </c>
      <c r="F1378" s="533" t="s">
        <v>6765</v>
      </c>
      <c r="G1378" s="529"/>
      <c r="H1378" s="529"/>
      <c r="I1378" s="529"/>
      <c r="J1378" s="529"/>
      <c r="K1378" s="529"/>
      <c r="L1378" s="529"/>
      <c r="M1378" s="529"/>
      <c r="N1378" s="529"/>
      <c r="O1378" s="529"/>
      <c r="P1378" s="529"/>
      <c r="Q1378" s="529"/>
      <c r="R1378" s="529"/>
      <c r="S1378" s="529"/>
      <c r="T1378" s="529"/>
      <c r="U1378" s="529"/>
      <c r="V1378" s="529"/>
      <c r="W1378" s="529"/>
      <c r="X1378" s="529"/>
      <c r="Y1378" s="529"/>
      <c r="Z1378" s="529"/>
      <c r="AA1378" s="529"/>
      <c r="AB1378" s="529"/>
      <c r="AC1378" s="529"/>
      <c r="AD1378" s="529"/>
      <c r="AE1378" s="529"/>
      <c r="AF1378" s="529"/>
      <c r="AG1378" s="529"/>
      <c r="AH1378" s="529"/>
      <c r="AI1378" s="529"/>
      <c r="AJ1378" s="529"/>
      <c r="AK1378" s="529"/>
      <c r="AL1378" s="529"/>
      <c r="AM1378" s="533" t="s">
        <v>6766</v>
      </c>
      <c r="AN1378" s="533">
        <v>30208.0</v>
      </c>
      <c r="AO1378" s="529"/>
      <c r="AP1378" s="529"/>
      <c r="AQ1378" s="529"/>
      <c r="AR1378" s="529"/>
    </row>
    <row r="1379" ht="12.75" customHeight="1">
      <c r="A1379" s="529"/>
      <c r="B1379" s="529"/>
      <c r="C1379" s="529"/>
      <c r="D1379" s="529"/>
      <c r="E1379" s="533" t="s">
        <v>1639</v>
      </c>
      <c r="F1379" s="533" t="s">
        <v>6767</v>
      </c>
      <c r="G1379" s="529"/>
      <c r="H1379" s="529"/>
      <c r="I1379" s="529"/>
      <c r="J1379" s="529"/>
      <c r="K1379" s="529"/>
      <c r="L1379" s="529"/>
      <c r="M1379" s="529"/>
      <c r="N1379" s="529"/>
      <c r="O1379" s="529"/>
      <c r="P1379" s="529"/>
      <c r="Q1379" s="529"/>
      <c r="R1379" s="529"/>
      <c r="S1379" s="529"/>
      <c r="T1379" s="529"/>
      <c r="U1379" s="529"/>
      <c r="V1379" s="529"/>
      <c r="W1379" s="529"/>
      <c r="X1379" s="529"/>
      <c r="Y1379" s="529"/>
      <c r="Z1379" s="529"/>
      <c r="AA1379" s="529"/>
      <c r="AB1379" s="529"/>
      <c r="AC1379" s="529"/>
      <c r="AD1379" s="529"/>
      <c r="AE1379" s="529"/>
      <c r="AF1379" s="529"/>
      <c r="AG1379" s="529"/>
      <c r="AH1379" s="529"/>
      <c r="AI1379" s="529"/>
      <c r="AJ1379" s="529"/>
      <c r="AK1379" s="529"/>
      <c r="AL1379" s="529"/>
      <c r="AM1379" s="533" t="s">
        <v>6768</v>
      </c>
      <c r="AN1379" s="533">
        <v>30209.0</v>
      </c>
      <c r="AO1379" s="529"/>
      <c r="AP1379" s="529"/>
      <c r="AQ1379" s="529"/>
      <c r="AR1379" s="529"/>
    </row>
    <row r="1380" ht="12.75" customHeight="1">
      <c r="A1380" s="529"/>
      <c r="B1380" s="529"/>
      <c r="C1380" s="529"/>
      <c r="D1380" s="529"/>
      <c r="E1380" s="533" t="s">
        <v>1702</v>
      </c>
      <c r="F1380" s="533" t="s">
        <v>6769</v>
      </c>
      <c r="G1380" s="529"/>
      <c r="H1380" s="529"/>
      <c r="I1380" s="529"/>
      <c r="J1380" s="529"/>
      <c r="K1380" s="529"/>
      <c r="L1380" s="529"/>
      <c r="M1380" s="529"/>
      <c r="N1380" s="529"/>
      <c r="O1380" s="529"/>
      <c r="P1380" s="529"/>
      <c r="Q1380" s="529"/>
      <c r="R1380" s="529"/>
      <c r="S1380" s="529"/>
      <c r="T1380" s="529"/>
      <c r="U1380" s="529"/>
      <c r="V1380" s="529"/>
      <c r="W1380" s="529"/>
      <c r="X1380" s="529"/>
      <c r="Y1380" s="529"/>
      <c r="Z1380" s="529"/>
      <c r="AA1380" s="529"/>
      <c r="AB1380" s="529"/>
      <c r="AC1380" s="529"/>
      <c r="AD1380" s="529"/>
      <c r="AE1380" s="529"/>
      <c r="AF1380" s="529"/>
      <c r="AG1380" s="529"/>
      <c r="AH1380" s="529"/>
      <c r="AI1380" s="529"/>
      <c r="AJ1380" s="529"/>
      <c r="AK1380" s="529"/>
      <c r="AL1380" s="529"/>
      <c r="AM1380" s="533" t="s">
        <v>6770</v>
      </c>
      <c r="AN1380" s="533">
        <v>30304.0</v>
      </c>
      <c r="AO1380" s="529"/>
      <c r="AP1380" s="529"/>
      <c r="AQ1380" s="529"/>
      <c r="AR1380" s="529"/>
    </row>
    <row r="1381" ht="12.75" customHeight="1">
      <c r="A1381" s="529"/>
      <c r="B1381" s="529"/>
      <c r="C1381" s="529"/>
      <c r="D1381" s="529"/>
      <c r="E1381" s="533" t="s">
        <v>1763</v>
      </c>
      <c r="F1381" s="533" t="s">
        <v>6771</v>
      </c>
      <c r="G1381" s="529"/>
      <c r="H1381" s="529"/>
      <c r="I1381" s="529"/>
      <c r="J1381" s="529"/>
      <c r="K1381" s="529"/>
      <c r="L1381" s="529"/>
      <c r="M1381" s="529"/>
      <c r="N1381" s="529"/>
      <c r="O1381" s="529"/>
      <c r="P1381" s="529"/>
      <c r="Q1381" s="529"/>
      <c r="R1381" s="529"/>
      <c r="S1381" s="529"/>
      <c r="T1381" s="529"/>
      <c r="U1381" s="529"/>
      <c r="V1381" s="529"/>
      <c r="W1381" s="529"/>
      <c r="X1381" s="529"/>
      <c r="Y1381" s="529"/>
      <c r="Z1381" s="529"/>
      <c r="AA1381" s="529"/>
      <c r="AB1381" s="529"/>
      <c r="AC1381" s="529"/>
      <c r="AD1381" s="529"/>
      <c r="AE1381" s="529"/>
      <c r="AF1381" s="529"/>
      <c r="AG1381" s="529"/>
      <c r="AH1381" s="529"/>
      <c r="AI1381" s="529"/>
      <c r="AJ1381" s="529"/>
      <c r="AK1381" s="529"/>
      <c r="AL1381" s="529"/>
      <c r="AM1381" s="533" t="s">
        <v>6772</v>
      </c>
      <c r="AN1381" s="533">
        <v>30341.0</v>
      </c>
      <c r="AO1381" s="529"/>
      <c r="AP1381" s="529"/>
      <c r="AQ1381" s="529"/>
      <c r="AR1381" s="529"/>
    </row>
    <row r="1382" ht="12.75" customHeight="1">
      <c r="A1382" s="529"/>
      <c r="B1382" s="529"/>
      <c r="C1382" s="529"/>
      <c r="D1382" s="529"/>
      <c r="E1382" s="533" t="s">
        <v>6773</v>
      </c>
      <c r="F1382" s="533" t="s">
        <v>6774</v>
      </c>
      <c r="G1382" s="529"/>
      <c r="H1382" s="529"/>
      <c r="I1382" s="529"/>
      <c r="J1382" s="529"/>
      <c r="K1382" s="529"/>
      <c r="L1382" s="529"/>
      <c r="M1382" s="529"/>
      <c r="N1382" s="529"/>
      <c r="O1382" s="529"/>
      <c r="P1382" s="529"/>
      <c r="Q1382" s="529"/>
      <c r="R1382" s="529"/>
      <c r="S1382" s="529"/>
      <c r="T1382" s="529"/>
      <c r="U1382" s="529"/>
      <c r="V1382" s="529"/>
      <c r="W1382" s="529"/>
      <c r="X1382" s="529"/>
      <c r="Y1382" s="529"/>
      <c r="Z1382" s="529"/>
      <c r="AA1382" s="529"/>
      <c r="AB1382" s="529"/>
      <c r="AC1382" s="529"/>
      <c r="AD1382" s="529"/>
      <c r="AE1382" s="529"/>
      <c r="AF1382" s="529"/>
      <c r="AG1382" s="529"/>
      <c r="AH1382" s="529"/>
      <c r="AI1382" s="529"/>
      <c r="AJ1382" s="529"/>
      <c r="AK1382" s="529"/>
      <c r="AL1382" s="529"/>
      <c r="AM1382" s="533" t="s">
        <v>6775</v>
      </c>
      <c r="AN1382" s="533">
        <v>30343.0</v>
      </c>
      <c r="AO1382" s="529"/>
      <c r="AP1382" s="529"/>
      <c r="AQ1382" s="529"/>
      <c r="AR1382" s="529"/>
    </row>
    <row r="1383" ht="12.75" customHeight="1">
      <c r="A1383" s="529"/>
      <c r="B1383" s="529"/>
      <c r="C1383" s="529"/>
      <c r="D1383" s="529"/>
      <c r="E1383" s="533" t="s">
        <v>1825</v>
      </c>
      <c r="F1383" s="533" t="s">
        <v>6776</v>
      </c>
      <c r="G1383" s="529"/>
      <c r="H1383" s="529"/>
      <c r="I1383" s="529"/>
      <c r="J1383" s="529"/>
      <c r="K1383" s="529"/>
      <c r="L1383" s="529"/>
      <c r="M1383" s="529"/>
      <c r="N1383" s="529"/>
      <c r="O1383" s="529"/>
      <c r="P1383" s="529"/>
      <c r="Q1383" s="529"/>
      <c r="R1383" s="529"/>
      <c r="S1383" s="529"/>
      <c r="T1383" s="529"/>
      <c r="U1383" s="529"/>
      <c r="V1383" s="529"/>
      <c r="W1383" s="529"/>
      <c r="X1383" s="529"/>
      <c r="Y1383" s="529"/>
      <c r="Z1383" s="529"/>
      <c r="AA1383" s="529"/>
      <c r="AB1383" s="529"/>
      <c r="AC1383" s="529"/>
      <c r="AD1383" s="529"/>
      <c r="AE1383" s="529"/>
      <c r="AF1383" s="529"/>
      <c r="AG1383" s="529"/>
      <c r="AH1383" s="529"/>
      <c r="AI1383" s="529"/>
      <c r="AJ1383" s="529"/>
      <c r="AK1383" s="529"/>
      <c r="AL1383" s="529"/>
      <c r="AM1383" s="533" t="s">
        <v>6777</v>
      </c>
      <c r="AN1383" s="533">
        <v>30344.0</v>
      </c>
      <c r="AO1383" s="529"/>
      <c r="AP1383" s="529"/>
      <c r="AQ1383" s="529"/>
      <c r="AR1383" s="529"/>
    </row>
    <row r="1384" ht="12.75" customHeight="1">
      <c r="A1384" s="529"/>
      <c r="B1384" s="529"/>
      <c r="C1384" s="529"/>
      <c r="D1384" s="529"/>
      <c r="E1384" s="533" t="s">
        <v>1887</v>
      </c>
      <c r="F1384" s="533" t="s">
        <v>6778</v>
      </c>
      <c r="G1384" s="529"/>
      <c r="H1384" s="529"/>
      <c r="I1384" s="529"/>
      <c r="J1384" s="529"/>
      <c r="K1384" s="529"/>
      <c r="L1384" s="529"/>
      <c r="M1384" s="529"/>
      <c r="N1384" s="529"/>
      <c r="O1384" s="529"/>
      <c r="P1384" s="529"/>
      <c r="Q1384" s="529"/>
      <c r="R1384" s="529"/>
      <c r="S1384" s="529"/>
      <c r="T1384" s="529"/>
      <c r="U1384" s="529"/>
      <c r="V1384" s="529"/>
      <c r="W1384" s="529"/>
      <c r="X1384" s="529"/>
      <c r="Y1384" s="529"/>
      <c r="Z1384" s="529"/>
      <c r="AA1384" s="529"/>
      <c r="AB1384" s="529"/>
      <c r="AC1384" s="529"/>
      <c r="AD1384" s="529"/>
      <c r="AE1384" s="529"/>
      <c r="AF1384" s="529"/>
      <c r="AG1384" s="529"/>
      <c r="AH1384" s="529"/>
      <c r="AI1384" s="529"/>
      <c r="AJ1384" s="529"/>
      <c r="AK1384" s="529"/>
      <c r="AL1384" s="529"/>
      <c r="AM1384" s="533" t="s">
        <v>6779</v>
      </c>
      <c r="AN1384" s="533">
        <v>30361.0</v>
      </c>
      <c r="AO1384" s="529"/>
      <c r="AP1384" s="529"/>
      <c r="AQ1384" s="529"/>
      <c r="AR1384" s="529"/>
    </row>
    <row r="1385" ht="12.75" customHeight="1">
      <c r="A1385" s="529"/>
      <c r="B1385" s="529"/>
      <c r="C1385" s="529"/>
      <c r="D1385" s="529"/>
      <c r="E1385" s="533" t="s">
        <v>6780</v>
      </c>
      <c r="F1385" s="533" t="s">
        <v>6781</v>
      </c>
      <c r="G1385" s="529"/>
      <c r="H1385" s="529"/>
      <c r="I1385" s="529"/>
      <c r="J1385" s="529"/>
      <c r="K1385" s="529"/>
      <c r="L1385" s="529"/>
      <c r="M1385" s="529"/>
      <c r="N1385" s="529"/>
      <c r="O1385" s="529"/>
      <c r="P1385" s="529"/>
      <c r="Q1385" s="529"/>
      <c r="R1385" s="529"/>
      <c r="S1385" s="529"/>
      <c r="T1385" s="529"/>
      <c r="U1385" s="529"/>
      <c r="V1385" s="529"/>
      <c r="W1385" s="529"/>
      <c r="X1385" s="529"/>
      <c r="Y1385" s="529"/>
      <c r="Z1385" s="529"/>
      <c r="AA1385" s="529"/>
      <c r="AB1385" s="529"/>
      <c r="AC1385" s="529"/>
      <c r="AD1385" s="529"/>
      <c r="AE1385" s="529"/>
      <c r="AF1385" s="529"/>
      <c r="AG1385" s="529"/>
      <c r="AH1385" s="529"/>
      <c r="AI1385" s="529"/>
      <c r="AJ1385" s="529"/>
      <c r="AK1385" s="529"/>
      <c r="AL1385" s="529"/>
      <c r="AM1385" s="533" t="s">
        <v>6782</v>
      </c>
      <c r="AN1385" s="533">
        <v>30362.0</v>
      </c>
      <c r="AO1385" s="529"/>
      <c r="AP1385" s="529"/>
      <c r="AQ1385" s="529"/>
      <c r="AR1385" s="529"/>
    </row>
    <row r="1386" ht="12.75" customHeight="1">
      <c r="A1386" s="529"/>
      <c r="B1386" s="529"/>
      <c r="C1386" s="529"/>
      <c r="D1386" s="529"/>
      <c r="E1386" s="533" t="s">
        <v>6783</v>
      </c>
      <c r="F1386" s="533" t="s">
        <v>6784</v>
      </c>
      <c r="G1386" s="529"/>
      <c r="H1386" s="529"/>
      <c r="I1386" s="529"/>
      <c r="J1386" s="529"/>
      <c r="K1386" s="529"/>
      <c r="L1386" s="529"/>
      <c r="M1386" s="529"/>
      <c r="N1386" s="529"/>
      <c r="O1386" s="529"/>
      <c r="P1386" s="529"/>
      <c r="Q1386" s="529"/>
      <c r="R1386" s="529"/>
      <c r="S1386" s="529"/>
      <c r="T1386" s="529"/>
      <c r="U1386" s="529"/>
      <c r="V1386" s="529"/>
      <c r="W1386" s="529"/>
      <c r="X1386" s="529"/>
      <c r="Y1386" s="529"/>
      <c r="Z1386" s="529"/>
      <c r="AA1386" s="529"/>
      <c r="AB1386" s="529"/>
      <c r="AC1386" s="529"/>
      <c r="AD1386" s="529"/>
      <c r="AE1386" s="529"/>
      <c r="AF1386" s="529"/>
      <c r="AG1386" s="529"/>
      <c r="AH1386" s="529"/>
      <c r="AI1386" s="529"/>
      <c r="AJ1386" s="529"/>
      <c r="AK1386" s="529"/>
      <c r="AL1386" s="529"/>
      <c r="AM1386" s="533" t="s">
        <v>6785</v>
      </c>
      <c r="AN1386" s="533">
        <v>30366.0</v>
      </c>
      <c r="AO1386" s="529"/>
      <c r="AP1386" s="529"/>
      <c r="AQ1386" s="529"/>
      <c r="AR1386" s="529"/>
    </row>
    <row r="1387" ht="12.75" customHeight="1">
      <c r="A1387" s="529"/>
      <c r="B1387" s="529"/>
      <c r="C1387" s="529"/>
      <c r="D1387" s="529"/>
      <c r="E1387" s="533" t="s">
        <v>6786</v>
      </c>
      <c r="F1387" s="533" t="s">
        <v>6787</v>
      </c>
      <c r="G1387" s="529"/>
      <c r="H1387" s="529"/>
      <c r="I1387" s="529"/>
      <c r="J1387" s="529"/>
      <c r="K1387" s="529"/>
      <c r="L1387" s="529"/>
      <c r="M1387" s="529"/>
      <c r="N1387" s="529"/>
      <c r="O1387" s="529"/>
      <c r="P1387" s="529"/>
      <c r="Q1387" s="529"/>
      <c r="R1387" s="529"/>
      <c r="S1387" s="529"/>
      <c r="T1387" s="529"/>
      <c r="U1387" s="529"/>
      <c r="V1387" s="529"/>
      <c r="W1387" s="529"/>
      <c r="X1387" s="529"/>
      <c r="Y1387" s="529"/>
      <c r="Z1387" s="529"/>
      <c r="AA1387" s="529"/>
      <c r="AB1387" s="529"/>
      <c r="AC1387" s="529"/>
      <c r="AD1387" s="529"/>
      <c r="AE1387" s="529"/>
      <c r="AF1387" s="529"/>
      <c r="AG1387" s="529"/>
      <c r="AH1387" s="529"/>
      <c r="AI1387" s="529"/>
      <c r="AJ1387" s="529"/>
      <c r="AK1387" s="529"/>
      <c r="AL1387" s="529"/>
      <c r="AM1387" s="533" t="s">
        <v>6788</v>
      </c>
      <c r="AN1387" s="533">
        <v>30381.0</v>
      </c>
      <c r="AO1387" s="529"/>
      <c r="AP1387" s="529"/>
      <c r="AQ1387" s="529"/>
      <c r="AR1387" s="529"/>
    </row>
    <row r="1388" ht="12.75" customHeight="1">
      <c r="A1388" s="529"/>
      <c r="B1388" s="529"/>
      <c r="C1388" s="529"/>
      <c r="D1388" s="529"/>
      <c r="E1388" s="533" t="s">
        <v>6789</v>
      </c>
      <c r="F1388" s="533" t="s">
        <v>6790</v>
      </c>
      <c r="G1388" s="529"/>
      <c r="H1388" s="529"/>
      <c r="I1388" s="529"/>
      <c r="J1388" s="529"/>
      <c r="K1388" s="529"/>
      <c r="L1388" s="529"/>
      <c r="M1388" s="529"/>
      <c r="N1388" s="529"/>
      <c r="O1388" s="529"/>
      <c r="P1388" s="529"/>
      <c r="Q1388" s="529"/>
      <c r="R1388" s="529"/>
      <c r="S1388" s="529"/>
      <c r="T1388" s="529"/>
      <c r="U1388" s="529"/>
      <c r="V1388" s="529"/>
      <c r="W1388" s="529"/>
      <c r="X1388" s="529"/>
      <c r="Y1388" s="529"/>
      <c r="Z1388" s="529"/>
      <c r="AA1388" s="529"/>
      <c r="AB1388" s="529"/>
      <c r="AC1388" s="529"/>
      <c r="AD1388" s="529"/>
      <c r="AE1388" s="529"/>
      <c r="AF1388" s="529"/>
      <c r="AG1388" s="529"/>
      <c r="AH1388" s="529"/>
      <c r="AI1388" s="529"/>
      <c r="AJ1388" s="529"/>
      <c r="AK1388" s="529"/>
      <c r="AL1388" s="529"/>
      <c r="AM1388" s="533" t="s">
        <v>6791</v>
      </c>
      <c r="AN1388" s="533">
        <v>30382.0</v>
      </c>
      <c r="AO1388" s="529"/>
      <c r="AP1388" s="529"/>
      <c r="AQ1388" s="529"/>
      <c r="AR1388" s="529"/>
    </row>
    <row r="1389" ht="12.75" customHeight="1">
      <c r="A1389" s="529"/>
      <c r="B1389" s="529"/>
      <c r="C1389" s="529"/>
      <c r="D1389" s="529"/>
      <c r="E1389" s="533" t="s">
        <v>6792</v>
      </c>
      <c r="F1389" s="533" t="s">
        <v>6793</v>
      </c>
      <c r="G1389" s="529"/>
      <c r="H1389" s="529"/>
      <c r="I1389" s="529"/>
      <c r="J1389" s="529"/>
      <c r="K1389" s="529"/>
      <c r="L1389" s="529"/>
      <c r="M1389" s="529"/>
      <c r="N1389" s="529"/>
      <c r="O1389" s="529"/>
      <c r="P1389" s="529"/>
      <c r="Q1389" s="529"/>
      <c r="R1389" s="529"/>
      <c r="S1389" s="529"/>
      <c r="T1389" s="529"/>
      <c r="U1389" s="529"/>
      <c r="V1389" s="529"/>
      <c r="W1389" s="529"/>
      <c r="X1389" s="529"/>
      <c r="Y1389" s="529"/>
      <c r="Z1389" s="529"/>
      <c r="AA1389" s="529"/>
      <c r="AB1389" s="529"/>
      <c r="AC1389" s="529"/>
      <c r="AD1389" s="529"/>
      <c r="AE1389" s="529"/>
      <c r="AF1389" s="529"/>
      <c r="AG1389" s="529"/>
      <c r="AH1389" s="529"/>
      <c r="AI1389" s="529"/>
      <c r="AJ1389" s="529"/>
      <c r="AK1389" s="529"/>
      <c r="AL1389" s="529"/>
      <c r="AM1389" s="533" t="s">
        <v>6794</v>
      </c>
      <c r="AN1389" s="533">
        <v>30383.0</v>
      </c>
      <c r="AO1389" s="529"/>
      <c r="AP1389" s="529"/>
      <c r="AQ1389" s="529"/>
      <c r="AR1389" s="529"/>
    </row>
    <row r="1390" ht="12.75" customHeight="1">
      <c r="A1390" s="529"/>
      <c r="B1390" s="529"/>
      <c r="C1390" s="529"/>
      <c r="D1390" s="529"/>
      <c r="E1390" s="533" t="s">
        <v>6795</v>
      </c>
      <c r="F1390" s="533" t="s">
        <v>6796</v>
      </c>
      <c r="G1390" s="529"/>
      <c r="H1390" s="529"/>
      <c r="I1390" s="529"/>
      <c r="J1390" s="529"/>
      <c r="K1390" s="529"/>
      <c r="L1390" s="529"/>
      <c r="M1390" s="529"/>
      <c r="N1390" s="529"/>
      <c r="O1390" s="529"/>
      <c r="P1390" s="529"/>
      <c r="Q1390" s="529"/>
      <c r="R1390" s="529"/>
      <c r="S1390" s="529"/>
      <c r="T1390" s="529"/>
      <c r="U1390" s="529"/>
      <c r="V1390" s="529"/>
      <c r="W1390" s="529"/>
      <c r="X1390" s="529"/>
      <c r="Y1390" s="529"/>
      <c r="Z1390" s="529"/>
      <c r="AA1390" s="529"/>
      <c r="AB1390" s="529"/>
      <c r="AC1390" s="529"/>
      <c r="AD1390" s="529"/>
      <c r="AE1390" s="529"/>
      <c r="AF1390" s="529"/>
      <c r="AG1390" s="529"/>
      <c r="AH1390" s="529"/>
      <c r="AI1390" s="529"/>
      <c r="AJ1390" s="529"/>
      <c r="AK1390" s="529"/>
      <c r="AL1390" s="529"/>
      <c r="AM1390" s="533" t="s">
        <v>6797</v>
      </c>
      <c r="AN1390" s="533">
        <v>30390.0</v>
      </c>
      <c r="AO1390" s="529"/>
      <c r="AP1390" s="529"/>
      <c r="AQ1390" s="529"/>
      <c r="AR1390" s="529"/>
    </row>
    <row r="1391" ht="12.75" customHeight="1">
      <c r="A1391" s="529"/>
      <c r="B1391" s="529"/>
      <c r="C1391" s="529"/>
      <c r="D1391" s="529"/>
      <c r="E1391" s="533" t="s">
        <v>6798</v>
      </c>
      <c r="F1391" s="533" t="s">
        <v>6799</v>
      </c>
      <c r="G1391" s="529"/>
      <c r="H1391" s="529"/>
      <c r="I1391" s="529"/>
      <c r="J1391" s="529"/>
      <c r="K1391" s="529"/>
      <c r="L1391" s="529"/>
      <c r="M1391" s="529"/>
      <c r="N1391" s="529"/>
      <c r="O1391" s="529"/>
      <c r="P1391" s="529"/>
      <c r="Q1391" s="529"/>
      <c r="R1391" s="529"/>
      <c r="S1391" s="529"/>
      <c r="T1391" s="529"/>
      <c r="U1391" s="529"/>
      <c r="V1391" s="529"/>
      <c r="W1391" s="529"/>
      <c r="X1391" s="529"/>
      <c r="Y1391" s="529"/>
      <c r="Z1391" s="529"/>
      <c r="AA1391" s="529"/>
      <c r="AB1391" s="529"/>
      <c r="AC1391" s="529"/>
      <c r="AD1391" s="529"/>
      <c r="AE1391" s="529"/>
      <c r="AF1391" s="529"/>
      <c r="AG1391" s="529"/>
      <c r="AH1391" s="529"/>
      <c r="AI1391" s="529"/>
      <c r="AJ1391" s="529"/>
      <c r="AK1391" s="529"/>
      <c r="AL1391" s="529"/>
      <c r="AM1391" s="533" t="s">
        <v>6800</v>
      </c>
      <c r="AN1391" s="533">
        <v>30391.0</v>
      </c>
      <c r="AO1391" s="529"/>
      <c r="AP1391" s="529"/>
      <c r="AQ1391" s="529"/>
      <c r="AR1391" s="529"/>
    </row>
    <row r="1392" ht="12.75" customHeight="1">
      <c r="A1392" s="529"/>
      <c r="B1392" s="529"/>
      <c r="C1392" s="529"/>
      <c r="D1392" s="529"/>
      <c r="E1392" s="533" t="s">
        <v>6801</v>
      </c>
      <c r="F1392" s="533" t="s">
        <v>6802</v>
      </c>
      <c r="G1392" s="529"/>
      <c r="H1392" s="529"/>
      <c r="I1392" s="529"/>
      <c r="J1392" s="529"/>
      <c r="K1392" s="529"/>
      <c r="L1392" s="529"/>
      <c r="M1392" s="529"/>
      <c r="N1392" s="529"/>
      <c r="O1392" s="529"/>
      <c r="P1392" s="529"/>
      <c r="Q1392" s="529"/>
      <c r="R1392" s="529"/>
      <c r="S1392" s="529"/>
      <c r="T1392" s="529"/>
      <c r="U1392" s="529"/>
      <c r="V1392" s="529"/>
      <c r="W1392" s="529"/>
      <c r="X1392" s="529"/>
      <c r="Y1392" s="529"/>
      <c r="Z1392" s="529"/>
      <c r="AA1392" s="529"/>
      <c r="AB1392" s="529"/>
      <c r="AC1392" s="529"/>
      <c r="AD1392" s="529"/>
      <c r="AE1392" s="529"/>
      <c r="AF1392" s="529"/>
      <c r="AG1392" s="529"/>
      <c r="AH1392" s="529"/>
      <c r="AI1392" s="529"/>
      <c r="AJ1392" s="529"/>
      <c r="AK1392" s="529"/>
      <c r="AL1392" s="529"/>
      <c r="AM1392" s="533" t="s">
        <v>6803</v>
      </c>
      <c r="AN1392" s="533">
        <v>30392.0</v>
      </c>
      <c r="AO1392" s="529"/>
      <c r="AP1392" s="529"/>
      <c r="AQ1392" s="529"/>
      <c r="AR1392" s="529"/>
    </row>
    <row r="1393" ht="12.75" customHeight="1">
      <c r="A1393" s="529"/>
      <c r="B1393" s="529"/>
      <c r="C1393" s="529"/>
      <c r="D1393" s="529"/>
      <c r="E1393" s="533" t="s">
        <v>6804</v>
      </c>
      <c r="F1393" s="533" t="s">
        <v>6805</v>
      </c>
      <c r="G1393" s="529"/>
      <c r="H1393" s="529"/>
      <c r="I1393" s="529"/>
      <c r="J1393" s="529"/>
      <c r="K1393" s="529"/>
      <c r="L1393" s="529"/>
      <c r="M1393" s="529"/>
      <c r="N1393" s="529"/>
      <c r="O1393" s="529"/>
      <c r="P1393" s="529"/>
      <c r="Q1393" s="529"/>
      <c r="R1393" s="529"/>
      <c r="S1393" s="529"/>
      <c r="T1393" s="529"/>
      <c r="U1393" s="529"/>
      <c r="V1393" s="529"/>
      <c r="W1393" s="529"/>
      <c r="X1393" s="529"/>
      <c r="Y1393" s="529"/>
      <c r="Z1393" s="529"/>
      <c r="AA1393" s="529"/>
      <c r="AB1393" s="529"/>
      <c r="AC1393" s="529"/>
      <c r="AD1393" s="529"/>
      <c r="AE1393" s="529"/>
      <c r="AF1393" s="529"/>
      <c r="AG1393" s="529"/>
      <c r="AH1393" s="529"/>
      <c r="AI1393" s="529"/>
      <c r="AJ1393" s="529"/>
      <c r="AK1393" s="529"/>
      <c r="AL1393" s="529"/>
      <c r="AM1393" s="533" t="s">
        <v>6806</v>
      </c>
      <c r="AN1393" s="533">
        <v>30401.0</v>
      </c>
      <c r="AO1393" s="529"/>
      <c r="AP1393" s="529"/>
      <c r="AQ1393" s="529"/>
      <c r="AR1393" s="529"/>
    </row>
    <row r="1394" ht="12.75" customHeight="1">
      <c r="A1394" s="529"/>
      <c r="B1394" s="529"/>
      <c r="C1394" s="529"/>
      <c r="D1394" s="529"/>
      <c r="E1394" s="533" t="s">
        <v>6807</v>
      </c>
      <c r="F1394" s="533" t="s">
        <v>6808</v>
      </c>
      <c r="G1394" s="529"/>
      <c r="H1394" s="529"/>
      <c r="I1394" s="529"/>
      <c r="J1394" s="529"/>
      <c r="K1394" s="529"/>
      <c r="L1394" s="529"/>
      <c r="M1394" s="529"/>
      <c r="N1394" s="529"/>
      <c r="O1394" s="529"/>
      <c r="P1394" s="529"/>
      <c r="Q1394" s="529"/>
      <c r="R1394" s="529"/>
      <c r="S1394" s="529"/>
      <c r="T1394" s="529"/>
      <c r="U1394" s="529"/>
      <c r="V1394" s="529"/>
      <c r="W1394" s="529"/>
      <c r="X1394" s="529"/>
      <c r="Y1394" s="529"/>
      <c r="Z1394" s="529"/>
      <c r="AA1394" s="529"/>
      <c r="AB1394" s="529"/>
      <c r="AC1394" s="529"/>
      <c r="AD1394" s="529"/>
      <c r="AE1394" s="529"/>
      <c r="AF1394" s="529"/>
      <c r="AG1394" s="529"/>
      <c r="AH1394" s="529"/>
      <c r="AI1394" s="529"/>
      <c r="AJ1394" s="529"/>
      <c r="AK1394" s="529"/>
      <c r="AL1394" s="529"/>
      <c r="AM1394" s="533" t="s">
        <v>6809</v>
      </c>
      <c r="AN1394" s="533">
        <v>30404.0</v>
      </c>
      <c r="AO1394" s="529"/>
      <c r="AP1394" s="529"/>
      <c r="AQ1394" s="529"/>
      <c r="AR1394" s="529"/>
    </row>
    <row r="1395" ht="12.75" customHeight="1">
      <c r="A1395" s="529"/>
      <c r="B1395" s="529"/>
      <c r="C1395" s="529"/>
      <c r="D1395" s="529"/>
      <c r="E1395" s="533" t="s">
        <v>6810</v>
      </c>
      <c r="F1395" s="533" t="s">
        <v>6811</v>
      </c>
      <c r="G1395" s="529"/>
      <c r="H1395" s="529"/>
      <c r="I1395" s="529"/>
      <c r="J1395" s="529"/>
      <c r="K1395" s="529"/>
      <c r="L1395" s="529"/>
      <c r="M1395" s="529"/>
      <c r="N1395" s="529"/>
      <c r="O1395" s="529"/>
      <c r="P1395" s="529"/>
      <c r="Q1395" s="529"/>
      <c r="R1395" s="529"/>
      <c r="S1395" s="529"/>
      <c r="T1395" s="529"/>
      <c r="U1395" s="529"/>
      <c r="V1395" s="529"/>
      <c r="W1395" s="529"/>
      <c r="X1395" s="529"/>
      <c r="Y1395" s="529"/>
      <c r="Z1395" s="529"/>
      <c r="AA1395" s="529"/>
      <c r="AB1395" s="529"/>
      <c r="AC1395" s="529"/>
      <c r="AD1395" s="529"/>
      <c r="AE1395" s="529"/>
      <c r="AF1395" s="529"/>
      <c r="AG1395" s="529"/>
      <c r="AH1395" s="529"/>
      <c r="AI1395" s="529"/>
      <c r="AJ1395" s="529"/>
      <c r="AK1395" s="529"/>
      <c r="AL1395" s="529"/>
      <c r="AM1395" s="533" t="s">
        <v>6812</v>
      </c>
      <c r="AN1395" s="533">
        <v>30406.0</v>
      </c>
      <c r="AO1395" s="529"/>
      <c r="AP1395" s="529"/>
      <c r="AQ1395" s="529"/>
      <c r="AR1395" s="529"/>
    </row>
    <row r="1396" ht="12.75" customHeight="1">
      <c r="A1396" s="529"/>
      <c r="B1396" s="529"/>
      <c r="C1396" s="529"/>
      <c r="D1396" s="529"/>
      <c r="E1396" s="533" t="s">
        <v>6813</v>
      </c>
      <c r="F1396" s="533" t="s">
        <v>6814</v>
      </c>
      <c r="G1396" s="529"/>
      <c r="H1396" s="529"/>
      <c r="I1396" s="529"/>
      <c r="J1396" s="529"/>
      <c r="K1396" s="529"/>
      <c r="L1396" s="529"/>
      <c r="M1396" s="529"/>
      <c r="N1396" s="529"/>
      <c r="O1396" s="529"/>
      <c r="P1396" s="529"/>
      <c r="Q1396" s="529"/>
      <c r="R1396" s="529"/>
      <c r="S1396" s="529"/>
      <c r="T1396" s="529"/>
      <c r="U1396" s="529"/>
      <c r="V1396" s="529"/>
      <c r="W1396" s="529"/>
      <c r="X1396" s="529"/>
      <c r="Y1396" s="529"/>
      <c r="Z1396" s="529"/>
      <c r="AA1396" s="529"/>
      <c r="AB1396" s="529"/>
      <c r="AC1396" s="529"/>
      <c r="AD1396" s="529"/>
      <c r="AE1396" s="529"/>
      <c r="AF1396" s="529"/>
      <c r="AG1396" s="529"/>
      <c r="AH1396" s="529"/>
      <c r="AI1396" s="529"/>
      <c r="AJ1396" s="529"/>
      <c r="AK1396" s="529"/>
      <c r="AL1396" s="529"/>
      <c r="AM1396" s="533" t="s">
        <v>6815</v>
      </c>
      <c r="AN1396" s="533">
        <v>30421.0</v>
      </c>
      <c r="AO1396" s="529"/>
      <c r="AP1396" s="529"/>
      <c r="AQ1396" s="529"/>
      <c r="AR1396" s="529"/>
    </row>
    <row r="1397" ht="12.75" customHeight="1">
      <c r="A1397" s="529"/>
      <c r="B1397" s="529"/>
      <c r="C1397" s="529"/>
      <c r="D1397" s="529"/>
      <c r="E1397" s="533" t="s">
        <v>6816</v>
      </c>
      <c r="F1397" s="533" t="s">
        <v>6817</v>
      </c>
      <c r="G1397" s="529"/>
      <c r="H1397" s="529"/>
      <c r="I1397" s="529"/>
      <c r="J1397" s="529"/>
      <c r="K1397" s="529"/>
      <c r="L1397" s="529"/>
      <c r="M1397" s="529"/>
      <c r="N1397" s="529"/>
      <c r="O1397" s="529"/>
      <c r="P1397" s="529"/>
      <c r="Q1397" s="529"/>
      <c r="R1397" s="529"/>
      <c r="S1397" s="529"/>
      <c r="T1397" s="529"/>
      <c r="U1397" s="529"/>
      <c r="V1397" s="529"/>
      <c r="W1397" s="529"/>
      <c r="X1397" s="529"/>
      <c r="Y1397" s="529"/>
      <c r="Z1397" s="529"/>
      <c r="AA1397" s="529"/>
      <c r="AB1397" s="529"/>
      <c r="AC1397" s="529"/>
      <c r="AD1397" s="529"/>
      <c r="AE1397" s="529"/>
      <c r="AF1397" s="529"/>
      <c r="AG1397" s="529"/>
      <c r="AH1397" s="529"/>
      <c r="AI1397" s="529"/>
      <c r="AJ1397" s="529"/>
      <c r="AK1397" s="529"/>
      <c r="AL1397" s="529"/>
      <c r="AM1397" s="533" t="s">
        <v>6818</v>
      </c>
      <c r="AN1397" s="533">
        <v>30422.0</v>
      </c>
      <c r="AO1397" s="529"/>
      <c r="AP1397" s="529"/>
      <c r="AQ1397" s="529"/>
      <c r="AR1397" s="529"/>
    </row>
    <row r="1398" ht="12.75" customHeight="1">
      <c r="A1398" s="529"/>
      <c r="B1398" s="529"/>
      <c r="C1398" s="529"/>
      <c r="D1398" s="529"/>
      <c r="E1398" s="533" t="s">
        <v>6819</v>
      </c>
      <c r="F1398" s="533" t="s">
        <v>6820</v>
      </c>
      <c r="G1398" s="529"/>
      <c r="H1398" s="529"/>
      <c r="I1398" s="529"/>
      <c r="J1398" s="529"/>
      <c r="K1398" s="529"/>
      <c r="L1398" s="529"/>
      <c r="M1398" s="529"/>
      <c r="N1398" s="529"/>
      <c r="O1398" s="529"/>
      <c r="P1398" s="529"/>
      <c r="Q1398" s="529"/>
      <c r="R1398" s="529"/>
      <c r="S1398" s="529"/>
      <c r="T1398" s="529"/>
      <c r="U1398" s="529"/>
      <c r="V1398" s="529"/>
      <c r="W1398" s="529"/>
      <c r="X1398" s="529"/>
      <c r="Y1398" s="529"/>
      <c r="Z1398" s="529"/>
      <c r="AA1398" s="529"/>
      <c r="AB1398" s="529"/>
      <c r="AC1398" s="529"/>
      <c r="AD1398" s="529"/>
      <c r="AE1398" s="529"/>
      <c r="AF1398" s="529"/>
      <c r="AG1398" s="529"/>
      <c r="AH1398" s="529"/>
      <c r="AI1398" s="529"/>
      <c r="AJ1398" s="529"/>
      <c r="AK1398" s="529"/>
      <c r="AL1398" s="529"/>
      <c r="AM1398" s="533" t="s">
        <v>6821</v>
      </c>
      <c r="AN1398" s="533">
        <v>30424.0</v>
      </c>
      <c r="AO1398" s="529"/>
      <c r="AP1398" s="529"/>
      <c r="AQ1398" s="529"/>
      <c r="AR1398" s="529"/>
    </row>
    <row r="1399" ht="12.75" customHeight="1">
      <c r="A1399" s="529"/>
      <c r="B1399" s="529"/>
      <c r="C1399" s="529"/>
      <c r="D1399" s="529"/>
      <c r="E1399" s="533" t="s">
        <v>6822</v>
      </c>
      <c r="F1399" s="533" t="s">
        <v>6823</v>
      </c>
      <c r="G1399" s="529"/>
      <c r="H1399" s="529"/>
      <c r="I1399" s="529"/>
      <c r="J1399" s="529"/>
      <c r="K1399" s="529"/>
      <c r="L1399" s="529"/>
      <c r="M1399" s="529"/>
      <c r="N1399" s="529"/>
      <c r="O1399" s="529"/>
      <c r="P1399" s="529"/>
      <c r="Q1399" s="529"/>
      <c r="R1399" s="529"/>
      <c r="S1399" s="529"/>
      <c r="T1399" s="529"/>
      <c r="U1399" s="529"/>
      <c r="V1399" s="529"/>
      <c r="W1399" s="529"/>
      <c r="X1399" s="529"/>
      <c r="Y1399" s="529"/>
      <c r="Z1399" s="529"/>
      <c r="AA1399" s="529"/>
      <c r="AB1399" s="529"/>
      <c r="AC1399" s="529"/>
      <c r="AD1399" s="529"/>
      <c r="AE1399" s="529"/>
      <c r="AF1399" s="529"/>
      <c r="AG1399" s="529"/>
      <c r="AH1399" s="529"/>
      <c r="AI1399" s="529"/>
      <c r="AJ1399" s="529"/>
      <c r="AK1399" s="529"/>
      <c r="AL1399" s="529"/>
      <c r="AM1399" s="533" t="s">
        <v>6824</v>
      </c>
      <c r="AN1399" s="533">
        <v>30427.0</v>
      </c>
      <c r="AO1399" s="529"/>
      <c r="AP1399" s="529"/>
      <c r="AQ1399" s="529"/>
      <c r="AR1399" s="529"/>
    </row>
    <row r="1400" ht="12.75" customHeight="1">
      <c r="A1400" s="529"/>
      <c r="B1400" s="529"/>
      <c r="C1400" s="529"/>
      <c r="D1400" s="529"/>
      <c r="E1400" s="533" t="s">
        <v>6825</v>
      </c>
      <c r="F1400" s="533" t="s">
        <v>6826</v>
      </c>
      <c r="G1400" s="529"/>
      <c r="H1400" s="529"/>
      <c r="I1400" s="529"/>
      <c r="J1400" s="529"/>
      <c r="K1400" s="529"/>
      <c r="L1400" s="529"/>
      <c r="M1400" s="529"/>
      <c r="N1400" s="529"/>
      <c r="O1400" s="529"/>
      <c r="P1400" s="529"/>
      <c r="Q1400" s="529"/>
      <c r="R1400" s="529"/>
      <c r="S1400" s="529"/>
      <c r="T1400" s="529"/>
      <c r="U1400" s="529"/>
      <c r="V1400" s="529"/>
      <c r="W1400" s="529"/>
      <c r="X1400" s="529"/>
      <c r="Y1400" s="529"/>
      <c r="Z1400" s="529"/>
      <c r="AA1400" s="529"/>
      <c r="AB1400" s="529"/>
      <c r="AC1400" s="529"/>
      <c r="AD1400" s="529"/>
      <c r="AE1400" s="529"/>
      <c r="AF1400" s="529"/>
      <c r="AG1400" s="529"/>
      <c r="AH1400" s="529"/>
      <c r="AI1400" s="529"/>
      <c r="AJ1400" s="529"/>
      <c r="AK1400" s="529"/>
      <c r="AL1400" s="529"/>
      <c r="AM1400" s="533" t="s">
        <v>6827</v>
      </c>
      <c r="AN1400" s="533">
        <v>30428.0</v>
      </c>
      <c r="AO1400" s="529"/>
      <c r="AP1400" s="529"/>
      <c r="AQ1400" s="529"/>
      <c r="AR1400" s="529"/>
    </row>
    <row r="1401" ht="12.75" customHeight="1">
      <c r="A1401" s="529"/>
      <c r="B1401" s="529"/>
      <c r="C1401" s="529"/>
      <c r="D1401" s="529"/>
      <c r="E1401" s="533" t="s">
        <v>6828</v>
      </c>
      <c r="F1401" s="533" t="s">
        <v>6829</v>
      </c>
      <c r="G1401" s="529"/>
      <c r="H1401" s="529"/>
      <c r="I1401" s="529"/>
      <c r="J1401" s="529"/>
      <c r="K1401" s="529"/>
      <c r="L1401" s="529"/>
      <c r="M1401" s="529"/>
      <c r="N1401" s="529"/>
      <c r="O1401" s="529"/>
      <c r="P1401" s="529"/>
      <c r="Q1401" s="529"/>
      <c r="R1401" s="529"/>
      <c r="S1401" s="529"/>
      <c r="T1401" s="529"/>
      <c r="U1401" s="529"/>
      <c r="V1401" s="529"/>
      <c r="W1401" s="529"/>
      <c r="X1401" s="529"/>
      <c r="Y1401" s="529"/>
      <c r="Z1401" s="529"/>
      <c r="AA1401" s="529"/>
      <c r="AB1401" s="529"/>
      <c r="AC1401" s="529"/>
      <c r="AD1401" s="529"/>
      <c r="AE1401" s="529"/>
      <c r="AF1401" s="529"/>
      <c r="AG1401" s="529"/>
      <c r="AH1401" s="529"/>
      <c r="AI1401" s="529"/>
      <c r="AJ1401" s="529"/>
      <c r="AK1401" s="529"/>
      <c r="AL1401" s="529"/>
      <c r="AM1401" s="533" t="s">
        <v>6830</v>
      </c>
      <c r="AN1401" s="533">
        <v>31201.0</v>
      </c>
      <c r="AO1401" s="529"/>
      <c r="AP1401" s="529"/>
      <c r="AQ1401" s="529"/>
      <c r="AR1401" s="529"/>
    </row>
    <row r="1402" ht="12.75" customHeight="1">
      <c r="A1402" s="529"/>
      <c r="B1402" s="529"/>
      <c r="C1402" s="529"/>
      <c r="D1402" s="529"/>
      <c r="E1402" s="533" t="s">
        <v>6831</v>
      </c>
      <c r="F1402" s="533" t="s">
        <v>6832</v>
      </c>
      <c r="G1402" s="529"/>
      <c r="H1402" s="529"/>
      <c r="I1402" s="529"/>
      <c r="J1402" s="529"/>
      <c r="K1402" s="529"/>
      <c r="L1402" s="529"/>
      <c r="M1402" s="529"/>
      <c r="N1402" s="529"/>
      <c r="O1402" s="529"/>
      <c r="P1402" s="529"/>
      <c r="Q1402" s="529"/>
      <c r="R1402" s="529"/>
      <c r="S1402" s="529"/>
      <c r="T1402" s="529"/>
      <c r="U1402" s="529"/>
      <c r="V1402" s="529"/>
      <c r="W1402" s="529"/>
      <c r="X1402" s="529"/>
      <c r="Y1402" s="529"/>
      <c r="Z1402" s="529"/>
      <c r="AA1402" s="529"/>
      <c r="AB1402" s="529"/>
      <c r="AC1402" s="529"/>
      <c r="AD1402" s="529"/>
      <c r="AE1402" s="529"/>
      <c r="AF1402" s="529"/>
      <c r="AG1402" s="529"/>
      <c r="AH1402" s="529"/>
      <c r="AI1402" s="529"/>
      <c r="AJ1402" s="529"/>
      <c r="AK1402" s="529"/>
      <c r="AL1402" s="529"/>
      <c r="AM1402" s="533" t="s">
        <v>6833</v>
      </c>
      <c r="AN1402" s="533">
        <v>31202.0</v>
      </c>
      <c r="AO1402" s="529"/>
      <c r="AP1402" s="529"/>
      <c r="AQ1402" s="529"/>
      <c r="AR1402" s="529"/>
    </row>
    <row r="1403" ht="12.75" customHeight="1">
      <c r="A1403" s="529"/>
      <c r="B1403" s="529"/>
      <c r="C1403" s="529"/>
      <c r="D1403" s="529"/>
      <c r="E1403" s="533" t="s">
        <v>906</v>
      </c>
      <c r="F1403" s="533" t="s">
        <v>6834</v>
      </c>
      <c r="G1403" s="529"/>
      <c r="H1403" s="529"/>
      <c r="I1403" s="529"/>
      <c r="J1403" s="529"/>
      <c r="K1403" s="529"/>
      <c r="L1403" s="529"/>
      <c r="M1403" s="529"/>
      <c r="N1403" s="529"/>
      <c r="O1403" s="529"/>
      <c r="P1403" s="529"/>
      <c r="Q1403" s="529"/>
      <c r="R1403" s="529"/>
      <c r="S1403" s="529"/>
      <c r="T1403" s="529"/>
      <c r="U1403" s="529"/>
      <c r="V1403" s="529"/>
      <c r="W1403" s="529"/>
      <c r="X1403" s="529"/>
      <c r="Y1403" s="529"/>
      <c r="Z1403" s="529"/>
      <c r="AA1403" s="529"/>
      <c r="AB1403" s="529"/>
      <c r="AC1403" s="529"/>
      <c r="AD1403" s="529"/>
      <c r="AE1403" s="529"/>
      <c r="AF1403" s="529"/>
      <c r="AG1403" s="529"/>
      <c r="AH1403" s="529"/>
      <c r="AI1403" s="529"/>
      <c r="AJ1403" s="529"/>
      <c r="AK1403" s="529"/>
      <c r="AL1403" s="529"/>
      <c r="AM1403" s="533" t="s">
        <v>6835</v>
      </c>
      <c r="AN1403" s="533">
        <v>31203.0</v>
      </c>
      <c r="AO1403" s="529"/>
      <c r="AP1403" s="529"/>
      <c r="AQ1403" s="529"/>
      <c r="AR1403" s="529"/>
    </row>
    <row r="1404" ht="12.75" customHeight="1">
      <c r="A1404" s="529"/>
      <c r="B1404" s="529"/>
      <c r="C1404" s="529"/>
      <c r="D1404" s="529"/>
      <c r="E1404" s="533" t="s">
        <v>986</v>
      </c>
      <c r="F1404" s="533" t="s">
        <v>6836</v>
      </c>
      <c r="G1404" s="529"/>
      <c r="H1404" s="529"/>
      <c r="I1404" s="529"/>
      <c r="J1404" s="529"/>
      <c r="K1404" s="529"/>
      <c r="L1404" s="529"/>
      <c r="M1404" s="529"/>
      <c r="N1404" s="529"/>
      <c r="O1404" s="529"/>
      <c r="P1404" s="529"/>
      <c r="Q1404" s="529"/>
      <c r="R1404" s="529"/>
      <c r="S1404" s="529"/>
      <c r="T1404" s="529"/>
      <c r="U1404" s="529"/>
      <c r="V1404" s="529"/>
      <c r="W1404" s="529"/>
      <c r="X1404" s="529"/>
      <c r="Y1404" s="529"/>
      <c r="Z1404" s="529"/>
      <c r="AA1404" s="529"/>
      <c r="AB1404" s="529"/>
      <c r="AC1404" s="529"/>
      <c r="AD1404" s="529"/>
      <c r="AE1404" s="529"/>
      <c r="AF1404" s="529"/>
      <c r="AG1404" s="529"/>
      <c r="AH1404" s="529"/>
      <c r="AI1404" s="529"/>
      <c r="AJ1404" s="529"/>
      <c r="AK1404" s="529"/>
      <c r="AL1404" s="529"/>
      <c r="AM1404" s="533" t="s">
        <v>6837</v>
      </c>
      <c r="AN1404" s="533">
        <v>31204.0</v>
      </c>
      <c r="AO1404" s="529"/>
      <c r="AP1404" s="529"/>
      <c r="AQ1404" s="529"/>
      <c r="AR1404" s="529"/>
    </row>
    <row r="1405" ht="12.75" customHeight="1">
      <c r="A1405" s="529"/>
      <c r="B1405" s="529"/>
      <c r="C1405" s="529"/>
      <c r="D1405" s="529"/>
      <c r="E1405" s="533" t="s">
        <v>1066</v>
      </c>
      <c r="F1405" s="533" t="s">
        <v>6838</v>
      </c>
      <c r="G1405" s="529"/>
      <c r="H1405" s="529"/>
      <c r="I1405" s="529"/>
      <c r="J1405" s="529"/>
      <c r="K1405" s="529"/>
      <c r="L1405" s="529"/>
      <c r="M1405" s="529"/>
      <c r="N1405" s="529"/>
      <c r="O1405" s="529"/>
      <c r="P1405" s="529"/>
      <c r="Q1405" s="529"/>
      <c r="R1405" s="529"/>
      <c r="S1405" s="529"/>
      <c r="T1405" s="529"/>
      <c r="U1405" s="529"/>
      <c r="V1405" s="529"/>
      <c r="W1405" s="529"/>
      <c r="X1405" s="529"/>
      <c r="Y1405" s="529"/>
      <c r="Z1405" s="529"/>
      <c r="AA1405" s="529"/>
      <c r="AB1405" s="529"/>
      <c r="AC1405" s="529"/>
      <c r="AD1405" s="529"/>
      <c r="AE1405" s="529"/>
      <c r="AF1405" s="529"/>
      <c r="AG1405" s="529"/>
      <c r="AH1405" s="529"/>
      <c r="AI1405" s="529"/>
      <c r="AJ1405" s="529"/>
      <c r="AK1405" s="529"/>
      <c r="AL1405" s="529"/>
      <c r="AM1405" s="533" t="s">
        <v>6839</v>
      </c>
      <c r="AN1405" s="533">
        <v>31302.0</v>
      </c>
      <c r="AO1405" s="529"/>
      <c r="AP1405" s="529"/>
      <c r="AQ1405" s="529"/>
      <c r="AR1405" s="529"/>
    </row>
    <row r="1406" ht="12.75" customHeight="1">
      <c r="A1406" s="529"/>
      <c r="B1406" s="529"/>
      <c r="C1406" s="529"/>
      <c r="D1406" s="529"/>
      <c r="E1406" s="533" t="s">
        <v>1146</v>
      </c>
      <c r="F1406" s="533" t="s">
        <v>6840</v>
      </c>
      <c r="G1406" s="529"/>
      <c r="H1406" s="529"/>
      <c r="I1406" s="529"/>
      <c r="J1406" s="529"/>
      <c r="K1406" s="529"/>
      <c r="L1406" s="529"/>
      <c r="M1406" s="529"/>
      <c r="N1406" s="529"/>
      <c r="O1406" s="529"/>
      <c r="P1406" s="529"/>
      <c r="Q1406" s="529"/>
      <c r="R1406" s="529"/>
      <c r="S1406" s="529"/>
      <c r="T1406" s="529"/>
      <c r="U1406" s="529"/>
      <c r="V1406" s="529"/>
      <c r="W1406" s="529"/>
      <c r="X1406" s="529"/>
      <c r="Y1406" s="529"/>
      <c r="Z1406" s="529"/>
      <c r="AA1406" s="529"/>
      <c r="AB1406" s="529"/>
      <c r="AC1406" s="529"/>
      <c r="AD1406" s="529"/>
      <c r="AE1406" s="529"/>
      <c r="AF1406" s="529"/>
      <c r="AG1406" s="529"/>
      <c r="AH1406" s="529"/>
      <c r="AI1406" s="529"/>
      <c r="AJ1406" s="529"/>
      <c r="AK1406" s="529"/>
      <c r="AL1406" s="529"/>
      <c r="AM1406" s="533" t="s">
        <v>6841</v>
      </c>
      <c r="AN1406" s="533">
        <v>31325.0</v>
      </c>
      <c r="AO1406" s="529"/>
      <c r="AP1406" s="529"/>
      <c r="AQ1406" s="529"/>
      <c r="AR1406" s="529"/>
    </row>
    <row r="1407" ht="12.75" customHeight="1">
      <c r="A1407" s="529"/>
      <c r="B1407" s="529"/>
      <c r="C1407" s="529"/>
      <c r="D1407" s="529"/>
      <c r="E1407" s="533" t="s">
        <v>1224</v>
      </c>
      <c r="F1407" s="533" t="s">
        <v>6842</v>
      </c>
      <c r="G1407" s="529"/>
      <c r="H1407" s="529"/>
      <c r="I1407" s="529"/>
      <c r="J1407" s="529"/>
      <c r="K1407" s="529"/>
      <c r="L1407" s="529"/>
      <c r="M1407" s="529"/>
      <c r="N1407" s="529"/>
      <c r="O1407" s="529"/>
      <c r="P1407" s="529"/>
      <c r="Q1407" s="529"/>
      <c r="R1407" s="529"/>
      <c r="S1407" s="529"/>
      <c r="T1407" s="529"/>
      <c r="U1407" s="529"/>
      <c r="V1407" s="529"/>
      <c r="W1407" s="529"/>
      <c r="X1407" s="529"/>
      <c r="Y1407" s="529"/>
      <c r="Z1407" s="529"/>
      <c r="AA1407" s="529"/>
      <c r="AB1407" s="529"/>
      <c r="AC1407" s="529"/>
      <c r="AD1407" s="529"/>
      <c r="AE1407" s="529"/>
      <c r="AF1407" s="529"/>
      <c r="AG1407" s="529"/>
      <c r="AH1407" s="529"/>
      <c r="AI1407" s="529"/>
      <c r="AJ1407" s="529"/>
      <c r="AK1407" s="529"/>
      <c r="AL1407" s="529"/>
      <c r="AM1407" s="533" t="s">
        <v>6843</v>
      </c>
      <c r="AN1407" s="533">
        <v>31328.0</v>
      </c>
      <c r="AO1407" s="529"/>
      <c r="AP1407" s="529"/>
      <c r="AQ1407" s="529"/>
      <c r="AR1407" s="529"/>
    </row>
    <row r="1408" ht="12.75" customHeight="1">
      <c r="A1408" s="529"/>
      <c r="B1408" s="529"/>
      <c r="C1408" s="529"/>
      <c r="D1408" s="529"/>
      <c r="E1408" s="533" t="s">
        <v>1299</v>
      </c>
      <c r="F1408" s="533" t="s">
        <v>6844</v>
      </c>
      <c r="G1408" s="529"/>
      <c r="H1408" s="529"/>
      <c r="I1408" s="529"/>
      <c r="J1408" s="529"/>
      <c r="K1408" s="529"/>
      <c r="L1408" s="529"/>
      <c r="M1408" s="529"/>
      <c r="N1408" s="529"/>
      <c r="O1408" s="529"/>
      <c r="P1408" s="529"/>
      <c r="Q1408" s="529"/>
      <c r="R1408" s="529"/>
      <c r="S1408" s="529"/>
      <c r="T1408" s="529"/>
      <c r="U1408" s="529"/>
      <c r="V1408" s="529"/>
      <c r="W1408" s="529"/>
      <c r="X1408" s="529"/>
      <c r="Y1408" s="529"/>
      <c r="Z1408" s="529"/>
      <c r="AA1408" s="529"/>
      <c r="AB1408" s="529"/>
      <c r="AC1408" s="529"/>
      <c r="AD1408" s="529"/>
      <c r="AE1408" s="529"/>
      <c r="AF1408" s="529"/>
      <c r="AG1408" s="529"/>
      <c r="AH1408" s="529"/>
      <c r="AI1408" s="529"/>
      <c r="AJ1408" s="529"/>
      <c r="AK1408" s="529"/>
      <c r="AL1408" s="529"/>
      <c r="AM1408" s="533" t="s">
        <v>6845</v>
      </c>
      <c r="AN1408" s="533">
        <v>31329.0</v>
      </c>
      <c r="AO1408" s="529"/>
      <c r="AP1408" s="529"/>
      <c r="AQ1408" s="529"/>
      <c r="AR1408" s="529"/>
    </row>
    <row r="1409" ht="12.75" customHeight="1">
      <c r="A1409" s="529"/>
      <c r="B1409" s="529"/>
      <c r="C1409" s="529"/>
      <c r="D1409" s="529"/>
      <c r="E1409" s="533" t="s">
        <v>1371</v>
      </c>
      <c r="F1409" s="533" t="s">
        <v>6846</v>
      </c>
      <c r="G1409" s="529"/>
      <c r="H1409" s="529"/>
      <c r="I1409" s="529"/>
      <c r="J1409" s="529"/>
      <c r="K1409" s="529"/>
      <c r="L1409" s="529"/>
      <c r="M1409" s="529"/>
      <c r="N1409" s="529"/>
      <c r="O1409" s="529"/>
      <c r="P1409" s="529"/>
      <c r="Q1409" s="529"/>
      <c r="R1409" s="529"/>
      <c r="S1409" s="529"/>
      <c r="T1409" s="529"/>
      <c r="U1409" s="529"/>
      <c r="V1409" s="529"/>
      <c r="W1409" s="529"/>
      <c r="X1409" s="529"/>
      <c r="Y1409" s="529"/>
      <c r="Z1409" s="529"/>
      <c r="AA1409" s="529"/>
      <c r="AB1409" s="529"/>
      <c r="AC1409" s="529"/>
      <c r="AD1409" s="529"/>
      <c r="AE1409" s="529"/>
      <c r="AF1409" s="529"/>
      <c r="AG1409" s="529"/>
      <c r="AH1409" s="529"/>
      <c r="AI1409" s="529"/>
      <c r="AJ1409" s="529"/>
      <c r="AK1409" s="529"/>
      <c r="AL1409" s="529"/>
      <c r="AM1409" s="533" t="s">
        <v>6847</v>
      </c>
      <c r="AN1409" s="533">
        <v>31364.0</v>
      </c>
      <c r="AO1409" s="529"/>
      <c r="AP1409" s="529"/>
      <c r="AQ1409" s="529"/>
      <c r="AR1409" s="529"/>
    </row>
    <row r="1410" ht="12.75" customHeight="1">
      <c r="A1410" s="529"/>
      <c r="B1410" s="529"/>
      <c r="C1410" s="529"/>
      <c r="D1410" s="529"/>
      <c r="E1410" s="533" t="s">
        <v>6848</v>
      </c>
      <c r="F1410" s="533" t="s">
        <v>6849</v>
      </c>
      <c r="G1410" s="529"/>
      <c r="H1410" s="529"/>
      <c r="I1410" s="529"/>
      <c r="J1410" s="529"/>
      <c r="K1410" s="529"/>
      <c r="L1410" s="529"/>
      <c r="M1410" s="529"/>
      <c r="N1410" s="529"/>
      <c r="O1410" s="529"/>
      <c r="P1410" s="529"/>
      <c r="Q1410" s="529"/>
      <c r="R1410" s="529"/>
      <c r="S1410" s="529"/>
      <c r="T1410" s="529"/>
      <c r="U1410" s="529"/>
      <c r="V1410" s="529"/>
      <c r="W1410" s="529"/>
      <c r="X1410" s="529"/>
      <c r="Y1410" s="529"/>
      <c r="Z1410" s="529"/>
      <c r="AA1410" s="529"/>
      <c r="AB1410" s="529"/>
      <c r="AC1410" s="529"/>
      <c r="AD1410" s="529"/>
      <c r="AE1410" s="529"/>
      <c r="AF1410" s="529"/>
      <c r="AG1410" s="529"/>
      <c r="AH1410" s="529"/>
      <c r="AI1410" s="529"/>
      <c r="AJ1410" s="529"/>
      <c r="AK1410" s="529"/>
      <c r="AL1410" s="529"/>
      <c r="AM1410" s="533" t="s">
        <v>6850</v>
      </c>
      <c r="AN1410" s="533">
        <v>31370.0</v>
      </c>
      <c r="AO1410" s="529"/>
      <c r="AP1410" s="529"/>
      <c r="AQ1410" s="529"/>
      <c r="AR1410" s="529"/>
    </row>
    <row r="1411" ht="12.75" customHeight="1">
      <c r="A1411" s="529"/>
      <c r="B1411" s="529"/>
      <c r="C1411" s="529"/>
      <c r="D1411" s="529"/>
      <c r="E1411" s="533" t="s">
        <v>1443</v>
      </c>
      <c r="F1411" s="533" t="s">
        <v>6851</v>
      </c>
      <c r="G1411" s="529"/>
      <c r="H1411" s="529"/>
      <c r="I1411" s="529"/>
      <c r="J1411" s="529"/>
      <c r="K1411" s="529"/>
      <c r="L1411" s="529"/>
      <c r="M1411" s="529"/>
      <c r="N1411" s="529"/>
      <c r="O1411" s="529"/>
      <c r="P1411" s="529"/>
      <c r="Q1411" s="529"/>
      <c r="R1411" s="529"/>
      <c r="S1411" s="529"/>
      <c r="T1411" s="529"/>
      <c r="U1411" s="529"/>
      <c r="V1411" s="529"/>
      <c r="W1411" s="529"/>
      <c r="X1411" s="529"/>
      <c r="Y1411" s="529"/>
      <c r="Z1411" s="529"/>
      <c r="AA1411" s="529"/>
      <c r="AB1411" s="529"/>
      <c r="AC1411" s="529"/>
      <c r="AD1411" s="529"/>
      <c r="AE1411" s="529"/>
      <c r="AF1411" s="529"/>
      <c r="AG1411" s="529"/>
      <c r="AH1411" s="529"/>
      <c r="AI1411" s="529"/>
      <c r="AJ1411" s="529"/>
      <c r="AK1411" s="529"/>
      <c r="AL1411" s="529"/>
      <c r="AM1411" s="533" t="s">
        <v>6852</v>
      </c>
      <c r="AN1411" s="533">
        <v>31371.0</v>
      </c>
      <c r="AO1411" s="529"/>
      <c r="AP1411" s="529"/>
      <c r="AQ1411" s="529"/>
      <c r="AR1411" s="529"/>
    </row>
    <row r="1412" ht="12.75" customHeight="1">
      <c r="A1412" s="529"/>
      <c r="B1412" s="529"/>
      <c r="C1412" s="529"/>
      <c r="D1412" s="529"/>
      <c r="E1412" s="533" t="s">
        <v>1511</v>
      </c>
      <c r="F1412" s="533" t="s">
        <v>6853</v>
      </c>
      <c r="G1412" s="529"/>
      <c r="H1412" s="529"/>
      <c r="I1412" s="529"/>
      <c r="J1412" s="529"/>
      <c r="K1412" s="529"/>
      <c r="L1412" s="529"/>
      <c r="M1412" s="529"/>
      <c r="N1412" s="529"/>
      <c r="O1412" s="529"/>
      <c r="P1412" s="529"/>
      <c r="Q1412" s="529"/>
      <c r="R1412" s="529"/>
      <c r="S1412" s="529"/>
      <c r="T1412" s="529"/>
      <c r="U1412" s="529"/>
      <c r="V1412" s="529"/>
      <c r="W1412" s="529"/>
      <c r="X1412" s="529"/>
      <c r="Y1412" s="529"/>
      <c r="Z1412" s="529"/>
      <c r="AA1412" s="529"/>
      <c r="AB1412" s="529"/>
      <c r="AC1412" s="529"/>
      <c r="AD1412" s="529"/>
      <c r="AE1412" s="529"/>
      <c r="AF1412" s="529"/>
      <c r="AG1412" s="529"/>
      <c r="AH1412" s="529"/>
      <c r="AI1412" s="529"/>
      <c r="AJ1412" s="529"/>
      <c r="AK1412" s="529"/>
      <c r="AL1412" s="529"/>
      <c r="AM1412" s="533" t="s">
        <v>6854</v>
      </c>
      <c r="AN1412" s="533">
        <v>31372.0</v>
      </c>
      <c r="AO1412" s="529"/>
      <c r="AP1412" s="529"/>
      <c r="AQ1412" s="529"/>
      <c r="AR1412" s="529"/>
    </row>
    <row r="1413" ht="12.75" customHeight="1">
      <c r="A1413" s="529"/>
      <c r="B1413" s="529"/>
      <c r="C1413" s="529"/>
      <c r="D1413" s="529"/>
      <c r="E1413" s="533" t="s">
        <v>1577</v>
      </c>
      <c r="F1413" s="533" t="s">
        <v>6855</v>
      </c>
      <c r="G1413" s="529"/>
      <c r="H1413" s="529"/>
      <c r="I1413" s="529"/>
      <c r="J1413" s="529"/>
      <c r="K1413" s="529"/>
      <c r="L1413" s="529"/>
      <c r="M1413" s="529"/>
      <c r="N1413" s="529"/>
      <c r="O1413" s="529"/>
      <c r="P1413" s="529"/>
      <c r="Q1413" s="529"/>
      <c r="R1413" s="529"/>
      <c r="S1413" s="529"/>
      <c r="T1413" s="529"/>
      <c r="U1413" s="529"/>
      <c r="V1413" s="529"/>
      <c r="W1413" s="529"/>
      <c r="X1413" s="529"/>
      <c r="Y1413" s="529"/>
      <c r="Z1413" s="529"/>
      <c r="AA1413" s="529"/>
      <c r="AB1413" s="529"/>
      <c r="AC1413" s="529"/>
      <c r="AD1413" s="529"/>
      <c r="AE1413" s="529"/>
      <c r="AF1413" s="529"/>
      <c r="AG1413" s="529"/>
      <c r="AH1413" s="529"/>
      <c r="AI1413" s="529"/>
      <c r="AJ1413" s="529"/>
      <c r="AK1413" s="529"/>
      <c r="AL1413" s="529"/>
      <c r="AM1413" s="533" t="s">
        <v>6856</v>
      </c>
      <c r="AN1413" s="533">
        <v>31384.0</v>
      </c>
      <c r="AO1413" s="529"/>
      <c r="AP1413" s="529"/>
      <c r="AQ1413" s="529"/>
      <c r="AR1413" s="529"/>
    </row>
    <row r="1414" ht="12.75" customHeight="1">
      <c r="A1414" s="529"/>
      <c r="B1414" s="529"/>
      <c r="C1414" s="529"/>
      <c r="D1414" s="529"/>
      <c r="E1414" s="533" t="s">
        <v>1640</v>
      </c>
      <c r="F1414" s="533" t="s">
        <v>6857</v>
      </c>
      <c r="G1414" s="529"/>
      <c r="H1414" s="529"/>
      <c r="I1414" s="529"/>
      <c r="J1414" s="529"/>
      <c r="K1414" s="529"/>
      <c r="L1414" s="529"/>
      <c r="M1414" s="529"/>
      <c r="N1414" s="529"/>
      <c r="O1414" s="529"/>
      <c r="P1414" s="529"/>
      <c r="Q1414" s="529"/>
      <c r="R1414" s="529"/>
      <c r="S1414" s="529"/>
      <c r="T1414" s="529"/>
      <c r="U1414" s="529"/>
      <c r="V1414" s="529"/>
      <c r="W1414" s="529"/>
      <c r="X1414" s="529"/>
      <c r="Y1414" s="529"/>
      <c r="Z1414" s="529"/>
      <c r="AA1414" s="529"/>
      <c r="AB1414" s="529"/>
      <c r="AC1414" s="529"/>
      <c r="AD1414" s="529"/>
      <c r="AE1414" s="529"/>
      <c r="AF1414" s="529"/>
      <c r="AG1414" s="529"/>
      <c r="AH1414" s="529"/>
      <c r="AI1414" s="529"/>
      <c r="AJ1414" s="529"/>
      <c r="AK1414" s="529"/>
      <c r="AL1414" s="529"/>
      <c r="AM1414" s="533" t="s">
        <v>6858</v>
      </c>
      <c r="AN1414" s="533">
        <v>31386.0</v>
      </c>
      <c r="AO1414" s="529"/>
      <c r="AP1414" s="529"/>
      <c r="AQ1414" s="529"/>
      <c r="AR1414" s="529"/>
    </row>
    <row r="1415" ht="12.75" customHeight="1">
      <c r="A1415" s="529"/>
      <c r="B1415" s="529"/>
      <c r="C1415" s="529"/>
      <c r="D1415" s="529"/>
      <c r="E1415" s="533" t="s">
        <v>6859</v>
      </c>
      <c r="F1415" s="533" t="s">
        <v>6860</v>
      </c>
      <c r="G1415" s="529"/>
      <c r="H1415" s="529"/>
      <c r="I1415" s="529"/>
      <c r="J1415" s="529"/>
      <c r="K1415" s="529"/>
      <c r="L1415" s="529"/>
      <c r="M1415" s="529"/>
      <c r="N1415" s="529"/>
      <c r="O1415" s="529"/>
      <c r="P1415" s="529"/>
      <c r="Q1415" s="529"/>
      <c r="R1415" s="529"/>
      <c r="S1415" s="529"/>
      <c r="T1415" s="529"/>
      <c r="U1415" s="529"/>
      <c r="V1415" s="529"/>
      <c r="W1415" s="529"/>
      <c r="X1415" s="529"/>
      <c r="Y1415" s="529"/>
      <c r="Z1415" s="529"/>
      <c r="AA1415" s="529"/>
      <c r="AB1415" s="529"/>
      <c r="AC1415" s="529"/>
      <c r="AD1415" s="529"/>
      <c r="AE1415" s="529"/>
      <c r="AF1415" s="529"/>
      <c r="AG1415" s="529"/>
      <c r="AH1415" s="529"/>
      <c r="AI1415" s="529"/>
      <c r="AJ1415" s="529"/>
      <c r="AK1415" s="529"/>
      <c r="AL1415" s="529"/>
      <c r="AM1415" s="533" t="s">
        <v>6861</v>
      </c>
      <c r="AN1415" s="533">
        <v>31389.0</v>
      </c>
      <c r="AO1415" s="529"/>
      <c r="AP1415" s="529"/>
      <c r="AQ1415" s="529"/>
      <c r="AR1415" s="529"/>
    </row>
    <row r="1416" ht="12.75" customHeight="1">
      <c r="A1416" s="529"/>
      <c r="B1416" s="529"/>
      <c r="C1416" s="529"/>
      <c r="D1416" s="529"/>
      <c r="E1416" s="533" t="s">
        <v>6862</v>
      </c>
      <c r="F1416" s="533" t="s">
        <v>6863</v>
      </c>
      <c r="G1416" s="529"/>
      <c r="H1416" s="529"/>
      <c r="I1416" s="529"/>
      <c r="J1416" s="529"/>
      <c r="K1416" s="529"/>
      <c r="L1416" s="529"/>
      <c r="M1416" s="529"/>
      <c r="N1416" s="529"/>
      <c r="O1416" s="529"/>
      <c r="P1416" s="529"/>
      <c r="Q1416" s="529"/>
      <c r="R1416" s="529"/>
      <c r="S1416" s="529"/>
      <c r="T1416" s="529"/>
      <c r="U1416" s="529"/>
      <c r="V1416" s="529"/>
      <c r="W1416" s="529"/>
      <c r="X1416" s="529"/>
      <c r="Y1416" s="529"/>
      <c r="Z1416" s="529"/>
      <c r="AA1416" s="529"/>
      <c r="AB1416" s="529"/>
      <c r="AC1416" s="529"/>
      <c r="AD1416" s="529"/>
      <c r="AE1416" s="529"/>
      <c r="AF1416" s="529"/>
      <c r="AG1416" s="529"/>
      <c r="AH1416" s="529"/>
      <c r="AI1416" s="529"/>
      <c r="AJ1416" s="529"/>
      <c r="AK1416" s="529"/>
      <c r="AL1416" s="529"/>
      <c r="AM1416" s="533" t="s">
        <v>6864</v>
      </c>
      <c r="AN1416" s="533">
        <v>31390.0</v>
      </c>
      <c r="AO1416" s="529"/>
      <c r="AP1416" s="529"/>
      <c r="AQ1416" s="529"/>
      <c r="AR1416" s="529"/>
    </row>
    <row r="1417" ht="12.75" customHeight="1">
      <c r="A1417" s="529"/>
      <c r="B1417" s="529"/>
      <c r="C1417" s="529"/>
      <c r="D1417" s="529"/>
      <c r="E1417" s="533" t="s">
        <v>6865</v>
      </c>
      <c r="F1417" s="533" t="s">
        <v>6866</v>
      </c>
      <c r="G1417" s="529"/>
      <c r="H1417" s="529"/>
      <c r="I1417" s="529"/>
      <c r="J1417" s="529"/>
      <c r="K1417" s="529"/>
      <c r="L1417" s="529"/>
      <c r="M1417" s="529"/>
      <c r="N1417" s="529"/>
      <c r="O1417" s="529"/>
      <c r="P1417" s="529"/>
      <c r="Q1417" s="529"/>
      <c r="R1417" s="529"/>
      <c r="S1417" s="529"/>
      <c r="T1417" s="529"/>
      <c r="U1417" s="529"/>
      <c r="V1417" s="529"/>
      <c r="W1417" s="529"/>
      <c r="X1417" s="529"/>
      <c r="Y1417" s="529"/>
      <c r="Z1417" s="529"/>
      <c r="AA1417" s="529"/>
      <c r="AB1417" s="529"/>
      <c r="AC1417" s="529"/>
      <c r="AD1417" s="529"/>
      <c r="AE1417" s="529"/>
      <c r="AF1417" s="529"/>
      <c r="AG1417" s="529"/>
      <c r="AH1417" s="529"/>
      <c r="AI1417" s="529"/>
      <c r="AJ1417" s="529"/>
      <c r="AK1417" s="529"/>
      <c r="AL1417" s="529"/>
      <c r="AM1417" s="533" t="s">
        <v>6867</v>
      </c>
      <c r="AN1417" s="533">
        <v>31401.0</v>
      </c>
      <c r="AO1417" s="529"/>
      <c r="AP1417" s="529"/>
      <c r="AQ1417" s="529"/>
      <c r="AR1417" s="529"/>
    </row>
    <row r="1418" ht="12.75" customHeight="1">
      <c r="A1418" s="529"/>
      <c r="B1418" s="529"/>
      <c r="C1418" s="529"/>
      <c r="D1418" s="529"/>
      <c r="E1418" s="533" t="s">
        <v>6868</v>
      </c>
      <c r="F1418" s="533" t="s">
        <v>6869</v>
      </c>
      <c r="G1418" s="529"/>
      <c r="H1418" s="529"/>
      <c r="I1418" s="529"/>
      <c r="J1418" s="529"/>
      <c r="K1418" s="529"/>
      <c r="L1418" s="529"/>
      <c r="M1418" s="529"/>
      <c r="N1418" s="529"/>
      <c r="O1418" s="529"/>
      <c r="P1418" s="529"/>
      <c r="Q1418" s="529"/>
      <c r="R1418" s="529"/>
      <c r="S1418" s="529"/>
      <c r="T1418" s="529"/>
      <c r="U1418" s="529"/>
      <c r="V1418" s="529"/>
      <c r="W1418" s="529"/>
      <c r="X1418" s="529"/>
      <c r="Y1418" s="529"/>
      <c r="Z1418" s="529"/>
      <c r="AA1418" s="529"/>
      <c r="AB1418" s="529"/>
      <c r="AC1418" s="529"/>
      <c r="AD1418" s="529"/>
      <c r="AE1418" s="529"/>
      <c r="AF1418" s="529"/>
      <c r="AG1418" s="529"/>
      <c r="AH1418" s="529"/>
      <c r="AI1418" s="529"/>
      <c r="AJ1418" s="529"/>
      <c r="AK1418" s="529"/>
      <c r="AL1418" s="529"/>
      <c r="AM1418" s="533" t="s">
        <v>6870</v>
      </c>
      <c r="AN1418" s="533">
        <v>31402.0</v>
      </c>
      <c r="AO1418" s="529"/>
      <c r="AP1418" s="529"/>
      <c r="AQ1418" s="529"/>
      <c r="AR1418" s="529"/>
    </row>
    <row r="1419" ht="12.75" customHeight="1">
      <c r="A1419" s="529"/>
      <c r="B1419" s="529"/>
      <c r="C1419" s="529"/>
      <c r="D1419" s="529"/>
      <c r="E1419" s="533" t="s">
        <v>1703</v>
      </c>
      <c r="F1419" s="533" t="s">
        <v>6871</v>
      </c>
      <c r="G1419" s="529"/>
      <c r="H1419" s="529"/>
      <c r="I1419" s="529"/>
      <c r="J1419" s="529"/>
      <c r="K1419" s="529"/>
      <c r="L1419" s="529"/>
      <c r="M1419" s="529"/>
      <c r="N1419" s="529"/>
      <c r="O1419" s="529"/>
      <c r="P1419" s="529"/>
      <c r="Q1419" s="529"/>
      <c r="R1419" s="529"/>
      <c r="S1419" s="529"/>
      <c r="T1419" s="529"/>
      <c r="U1419" s="529"/>
      <c r="V1419" s="529"/>
      <c r="W1419" s="529"/>
      <c r="X1419" s="529"/>
      <c r="Y1419" s="529"/>
      <c r="Z1419" s="529"/>
      <c r="AA1419" s="529"/>
      <c r="AB1419" s="529"/>
      <c r="AC1419" s="529"/>
      <c r="AD1419" s="529"/>
      <c r="AE1419" s="529"/>
      <c r="AF1419" s="529"/>
      <c r="AG1419" s="529"/>
      <c r="AH1419" s="529"/>
      <c r="AI1419" s="529"/>
      <c r="AJ1419" s="529"/>
      <c r="AK1419" s="529"/>
      <c r="AL1419" s="529"/>
      <c r="AM1419" s="533" t="s">
        <v>6872</v>
      </c>
      <c r="AN1419" s="533">
        <v>31403.0</v>
      </c>
      <c r="AO1419" s="529"/>
      <c r="AP1419" s="529"/>
      <c r="AQ1419" s="529"/>
      <c r="AR1419" s="529"/>
    </row>
    <row r="1420" ht="12.75" customHeight="1">
      <c r="A1420" s="529"/>
      <c r="B1420" s="529"/>
      <c r="C1420" s="529"/>
      <c r="D1420" s="529"/>
      <c r="E1420" s="533" t="s">
        <v>6873</v>
      </c>
      <c r="F1420" s="533" t="s">
        <v>6874</v>
      </c>
      <c r="G1420" s="529"/>
      <c r="H1420" s="529"/>
      <c r="I1420" s="529"/>
      <c r="J1420" s="529"/>
      <c r="K1420" s="529"/>
      <c r="L1420" s="529"/>
      <c r="M1420" s="529"/>
      <c r="N1420" s="529"/>
      <c r="O1420" s="529"/>
      <c r="P1420" s="529"/>
      <c r="Q1420" s="529"/>
      <c r="R1420" s="529"/>
      <c r="S1420" s="529"/>
      <c r="T1420" s="529"/>
      <c r="U1420" s="529"/>
      <c r="V1420" s="529"/>
      <c r="W1420" s="529"/>
      <c r="X1420" s="529"/>
      <c r="Y1420" s="529"/>
      <c r="Z1420" s="529"/>
      <c r="AA1420" s="529"/>
      <c r="AB1420" s="529"/>
      <c r="AC1420" s="529"/>
      <c r="AD1420" s="529"/>
      <c r="AE1420" s="529"/>
      <c r="AF1420" s="529"/>
      <c r="AG1420" s="529"/>
      <c r="AH1420" s="529"/>
      <c r="AI1420" s="529"/>
      <c r="AJ1420" s="529"/>
      <c r="AK1420" s="529"/>
      <c r="AL1420" s="529"/>
      <c r="AM1420" s="533" t="s">
        <v>6875</v>
      </c>
      <c r="AN1420" s="533">
        <v>32201.0</v>
      </c>
      <c r="AO1420" s="529"/>
      <c r="AP1420" s="529"/>
      <c r="AQ1420" s="529"/>
      <c r="AR1420" s="529"/>
    </row>
    <row r="1421" ht="12.75" customHeight="1">
      <c r="A1421" s="529"/>
      <c r="B1421" s="529"/>
      <c r="C1421" s="529"/>
      <c r="D1421" s="529"/>
      <c r="E1421" s="533" t="s">
        <v>6876</v>
      </c>
      <c r="F1421" s="533" t="s">
        <v>6877</v>
      </c>
      <c r="G1421" s="529"/>
      <c r="H1421" s="529"/>
      <c r="I1421" s="529"/>
      <c r="J1421" s="529"/>
      <c r="K1421" s="529"/>
      <c r="L1421" s="529"/>
      <c r="M1421" s="529"/>
      <c r="N1421" s="529"/>
      <c r="O1421" s="529"/>
      <c r="P1421" s="529"/>
      <c r="Q1421" s="529"/>
      <c r="R1421" s="529"/>
      <c r="S1421" s="529"/>
      <c r="T1421" s="529"/>
      <c r="U1421" s="529"/>
      <c r="V1421" s="529"/>
      <c r="W1421" s="529"/>
      <c r="X1421" s="529"/>
      <c r="Y1421" s="529"/>
      <c r="Z1421" s="529"/>
      <c r="AA1421" s="529"/>
      <c r="AB1421" s="529"/>
      <c r="AC1421" s="529"/>
      <c r="AD1421" s="529"/>
      <c r="AE1421" s="529"/>
      <c r="AF1421" s="529"/>
      <c r="AG1421" s="529"/>
      <c r="AH1421" s="529"/>
      <c r="AI1421" s="529"/>
      <c r="AJ1421" s="529"/>
      <c r="AK1421" s="529"/>
      <c r="AL1421" s="529"/>
      <c r="AM1421" s="533" t="s">
        <v>6878</v>
      </c>
      <c r="AN1421" s="533">
        <v>32202.0</v>
      </c>
      <c r="AO1421" s="529"/>
      <c r="AP1421" s="529"/>
      <c r="AQ1421" s="529"/>
      <c r="AR1421" s="529"/>
    </row>
    <row r="1422" ht="12.75" customHeight="1">
      <c r="A1422" s="529"/>
      <c r="B1422" s="529"/>
      <c r="C1422" s="529"/>
      <c r="D1422" s="529"/>
      <c r="E1422" s="533" t="s">
        <v>6879</v>
      </c>
      <c r="F1422" s="533" t="s">
        <v>6880</v>
      </c>
      <c r="G1422" s="529"/>
      <c r="H1422" s="529"/>
      <c r="I1422" s="529"/>
      <c r="J1422" s="529"/>
      <c r="K1422" s="529"/>
      <c r="L1422" s="529"/>
      <c r="M1422" s="529"/>
      <c r="N1422" s="529"/>
      <c r="O1422" s="529"/>
      <c r="P1422" s="529"/>
      <c r="Q1422" s="529"/>
      <c r="R1422" s="529"/>
      <c r="S1422" s="529"/>
      <c r="T1422" s="529"/>
      <c r="U1422" s="529"/>
      <c r="V1422" s="529"/>
      <c r="W1422" s="529"/>
      <c r="X1422" s="529"/>
      <c r="Y1422" s="529"/>
      <c r="Z1422" s="529"/>
      <c r="AA1422" s="529"/>
      <c r="AB1422" s="529"/>
      <c r="AC1422" s="529"/>
      <c r="AD1422" s="529"/>
      <c r="AE1422" s="529"/>
      <c r="AF1422" s="529"/>
      <c r="AG1422" s="529"/>
      <c r="AH1422" s="529"/>
      <c r="AI1422" s="529"/>
      <c r="AJ1422" s="529"/>
      <c r="AK1422" s="529"/>
      <c r="AL1422" s="529"/>
      <c r="AM1422" s="533" t="s">
        <v>6881</v>
      </c>
      <c r="AN1422" s="533">
        <v>32203.0</v>
      </c>
      <c r="AO1422" s="529"/>
      <c r="AP1422" s="529"/>
      <c r="AQ1422" s="529"/>
      <c r="AR1422" s="529"/>
    </row>
    <row r="1423" ht="12.75" customHeight="1">
      <c r="A1423" s="529"/>
      <c r="B1423" s="529"/>
      <c r="C1423" s="529"/>
      <c r="D1423" s="529"/>
      <c r="E1423" s="533" t="s">
        <v>6882</v>
      </c>
      <c r="F1423" s="533" t="s">
        <v>6883</v>
      </c>
      <c r="G1423" s="529"/>
      <c r="H1423" s="529"/>
      <c r="I1423" s="529"/>
      <c r="J1423" s="529"/>
      <c r="K1423" s="529"/>
      <c r="L1423" s="529"/>
      <c r="M1423" s="529"/>
      <c r="N1423" s="529"/>
      <c r="O1423" s="529"/>
      <c r="P1423" s="529"/>
      <c r="Q1423" s="529"/>
      <c r="R1423" s="529"/>
      <c r="S1423" s="529"/>
      <c r="T1423" s="529"/>
      <c r="U1423" s="529"/>
      <c r="V1423" s="529"/>
      <c r="W1423" s="529"/>
      <c r="X1423" s="529"/>
      <c r="Y1423" s="529"/>
      <c r="Z1423" s="529"/>
      <c r="AA1423" s="529"/>
      <c r="AB1423" s="529"/>
      <c r="AC1423" s="529"/>
      <c r="AD1423" s="529"/>
      <c r="AE1423" s="529"/>
      <c r="AF1423" s="529"/>
      <c r="AG1423" s="529"/>
      <c r="AH1423" s="529"/>
      <c r="AI1423" s="529"/>
      <c r="AJ1423" s="529"/>
      <c r="AK1423" s="529"/>
      <c r="AL1423" s="529"/>
      <c r="AM1423" s="533" t="s">
        <v>6884</v>
      </c>
      <c r="AN1423" s="533">
        <v>32204.0</v>
      </c>
      <c r="AO1423" s="529"/>
      <c r="AP1423" s="529"/>
      <c r="AQ1423" s="529"/>
      <c r="AR1423" s="529"/>
    </row>
    <row r="1424" ht="12.75" customHeight="1">
      <c r="A1424" s="529"/>
      <c r="B1424" s="529"/>
      <c r="C1424" s="529"/>
      <c r="D1424" s="529"/>
      <c r="E1424" s="533" t="s">
        <v>6885</v>
      </c>
      <c r="F1424" s="533" t="s">
        <v>6886</v>
      </c>
      <c r="G1424" s="529"/>
      <c r="H1424" s="529"/>
      <c r="I1424" s="529"/>
      <c r="J1424" s="529"/>
      <c r="K1424" s="529"/>
      <c r="L1424" s="529"/>
      <c r="M1424" s="529"/>
      <c r="N1424" s="529"/>
      <c r="O1424" s="529"/>
      <c r="P1424" s="529"/>
      <c r="Q1424" s="529"/>
      <c r="R1424" s="529"/>
      <c r="S1424" s="529"/>
      <c r="T1424" s="529"/>
      <c r="U1424" s="529"/>
      <c r="V1424" s="529"/>
      <c r="W1424" s="529"/>
      <c r="X1424" s="529"/>
      <c r="Y1424" s="529"/>
      <c r="Z1424" s="529"/>
      <c r="AA1424" s="529"/>
      <c r="AB1424" s="529"/>
      <c r="AC1424" s="529"/>
      <c r="AD1424" s="529"/>
      <c r="AE1424" s="529"/>
      <c r="AF1424" s="529"/>
      <c r="AG1424" s="529"/>
      <c r="AH1424" s="529"/>
      <c r="AI1424" s="529"/>
      <c r="AJ1424" s="529"/>
      <c r="AK1424" s="529"/>
      <c r="AL1424" s="529"/>
      <c r="AM1424" s="533" t="s">
        <v>6887</v>
      </c>
      <c r="AN1424" s="533">
        <v>32205.0</v>
      </c>
      <c r="AO1424" s="529"/>
      <c r="AP1424" s="529"/>
      <c r="AQ1424" s="529"/>
      <c r="AR1424" s="529"/>
    </row>
    <row r="1425" ht="12.75" customHeight="1">
      <c r="A1425" s="529"/>
      <c r="B1425" s="529"/>
      <c r="C1425" s="529"/>
      <c r="D1425" s="529"/>
      <c r="E1425" s="533" t="s">
        <v>6888</v>
      </c>
      <c r="F1425" s="533" t="s">
        <v>6889</v>
      </c>
      <c r="G1425" s="529"/>
      <c r="H1425" s="529"/>
      <c r="I1425" s="529"/>
      <c r="J1425" s="529"/>
      <c r="K1425" s="529"/>
      <c r="L1425" s="529"/>
      <c r="M1425" s="529"/>
      <c r="N1425" s="529"/>
      <c r="O1425" s="529"/>
      <c r="P1425" s="529"/>
      <c r="Q1425" s="529"/>
      <c r="R1425" s="529"/>
      <c r="S1425" s="529"/>
      <c r="T1425" s="529"/>
      <c r="U1425" s="529"/>
      <c r="V1425" s="529"/>
      <c r="W1425" s="529"/>
      <c r="X1425" s="529"/>
      <c r="Y1425" s="529"/>
      <c r="Z1425" s="529"/>
      <c r="AA1425" s="529"/>
      <c r="AB1425" s="529"/>
      <c r="AC1425" s="529"/>
      <c r="AD1425" s="529"/>
      <c r="AE1425" s="529"/>
      <c r="AF1425" s="529"/>
      <c r="AG1425" s="529"/>
      <c r="AH1425" s="529"/>
      <c r="AI1425" s="529"/>
      <c r="AJ1425" s="529"/>
      <c r="AK1425" s="529"/>
      <c r="AL1425" s="529"/>
      <c r="AM1425" s="533" t="s">
        <v>6890</v>
      </c>
      <c r="AN1425" s="533">
        <v>32206.0</v>
      </c>
      <c r="AO1425" s="529"/>
      <c r="AP1425" s="529"/>
      <c r="AQ1425" s="529"/>
      <c r="AR1425" s="529"/>
    </row>
    <row r="1426" ht="12.75" customHeight="1">
      <c r="A1426" s="529"/>
      <c r="B1426" s="529"/>
      <c r="C1426" s="529"/>
      <c r="D1426" s="529"/>
      <c r="E1426" s="533" t="s">
        <v>6891</v>
      </c>
      <c r="F1426" s="533" t="s">
        <v>6892</v>
      </c>
      <c r="G1426" s="529"/>
      <c r="H1426" s="529"/>
      <c r="I1426" s="529"/>
      <c r="J1426" s="529"/>
      <c r="K1426" s="529"/>
      <c r="L1426" s="529"/>
      <c r="M1426" s="529"/>
      <c r="N1426" s="529"/>
      <c r="O1426" s="529"/>
      <c r="P1426" s="529"/>
      <c r="Q1426" s="529"/>
      <c r="R1426" s="529"/>
      <c r="S1426" s="529"/>
      <c r="T1426" s="529"/>
      <c r="U1426" s="529"/>
      <c r="V1426" s="529"/>
      <c r="W1426" s="529"/>
      <c r="X1426" s="529"/>
      <c r="Y1426" s="529"/>
      <c r="Z1426" s="529"/>
      <c r="AA1426" s="529"/>
      <c r="AB1426" s="529"/>
      <c r="AC1426" s="529"/>
      <c r="AD1426" s="529"/>
      <c r="AE1426" s="529"/>
      <c r="AF1426" s="529"/>
      <c r="AG1426" s="529"/>
      <c r="AH1426" s="529"/>
      <c r="AI1426" s="529"/>
      <c r="AJ1426" s="529"/>
      <c r="AK1426" s="529"/>
      <c r="AL1426" s="529"/>
      <c r="AM1426" s="533" t="s">
        <v>6893</v>
      </c>
      <c r="AN1426" s="533">
        <v>32207.0</v>
      </c>
      <c r="AO1426" s="529"/>
      <c r="AP1426" s="529"/>
      <c r="AQ1426" s="529"/>
      <c r="AR1426" s="529"/>
    </row>
    <row r="1427" ht="12.75" customHeight="1">
      <c r="A1427" s="529"/>
      <c r="B1427" s="529"/>
      <c r="C1427" s="529"/>
      <c r="D1427" s="529"/>
      <c r="E1427" s="533" t="s">
        <v>6894</v>
      </c>
      <c r="F1427" s="533" t="s">
        <v>6895</v>
      </c>
      <c r="G1427" s="529"/>
      <c r="H1427" s="529"/>
      <c r="I1427" s="529"/>
      <c r="J1427" s="529"/>
      <c r="K1427" s="529"/>
      <c r="L1427" s="529"/>
      <c r="M1427" s="529"/>
      <c r="N1427" s="529"/>
      <c r="O1427" s="529"/>
      <c r="P1427" s="529"/>
      <c r="Q1427" s="529"/>
      <c r="R1427" s="529"/>
      <c r="S1427" s="529"/>
      <c r="T1427" s="529"/>
      <c r="U1427" s="529"/>
      <c r="V1427" s="529"/>
      <c r="W1427" s="529"/>
      <c r="X1427" s="529"/>
      <c r="Y1427" s="529"/>
      <c r="Z1427" s="529"/>
      <c r="AA1427" s="529"/>
      <c r="AB1427" s="529"/>
      <c r="AC1427" s="529"/>
      <c r="AD1427" s="529"/>
      <c r="AE1427" s="529"/>
      <c r="AF1427" s="529"/>
      <c r="AG1427" s="529"/>
      <c r="AH1427" s="529"/>
      <c r="AI1427" s="529"/>
      <c r="AJ1427" s="529"/>
      <c r="AK1427" s="529"/>
      <c r="AL1427" s="529"/>
      <c r="AM1427" s="533" t="s">
        <v>6896</v>
      </c>
      <c r="AN1427" s="533">
        <v>32209.0</v>
      </c>
      <c r="AO1427" s="529"/>
      <c r="AP1427" s="529"/>
      <c r="AQ1427" s="529"/>
      <c r="AR1427" s="529"/>
    </row>
    <row r="1428" ht="12.75" customHeight="1">
      <c r="A1428" s="529"/>
      <c r="B1428" s="529"/>
      <c r="C1428" s="529"/>
      <c r="D1428" s="529"/>
      <c r="E1428" s="533" t="s">
        <v>1764</v>
      </c>
      <c r="F1428" s="533" t="s">
        <v>6897</v>
      </c>
      <c r="G1428" s="529"/>
      <c r="H1428" s="529"/>
      <c r="I1428" s="529"/>
      <c r="J1428" s="529"/>
      <c r="K1428" s="529"/>
      <c r="L1428" s="529"/>
      <c r="M1428" s="529"/>
      <c r="N1428" s="529"/>
      <c r="O1428" s="529"/>
      <c r="P1428" s="529"/>
      <c r="Q1428" s="529"/>
      <c r="R1428" s="529"/>
      <c r="S1428" s="529"/>
      <c r="T1428" s="529"/>
      <c r="U1428" s="529"/>
      <c r="V1428" s="529"/>
      <c r="W1428" s="529"/>
      <c r="X1428" s="529"/>
      <c r="Y1428" s="529"/>
      <c r="Z1428" s="529"/>
      <c r="AA1428" s="529"/>
      <c r="AB1428" s="529"/>
      <c r="AC1428" s="529"/>
      <c r="AD1428" s="529"/>
      <c r="AE1428" s="529"/>
      <c r="AF1428" s="529"/>
      <c r="AG1428" s="529"/>
      <c r="AH1428" s="529"/>
      <c r="AI1428" s="529"/>
      <c r="AJ1428" s="529"/>
      <c r="AK1428" s="529"/>
      <c r="AL1428" s="529"/>
      <c r="AM1428" s="533" t="s">
        <v>6898</v>
      </c>
      <c r="AN1428" s="533">
        <v>32343.0</v>
      </c>
      <c r="AO1428" s="529"/>
      <c r="AP1428" s="529"/>
      <c r="AQ1428" s="529"/>
      <c r="AR1428" s="529"/>
    </row>
    <row r="1429" ht="12.75" customHeight="1">
      <c r="A1429" s="529"/>
      <c r="B1429" s="529"/>
      <c r="C1429" s="529"/>
      <c r="D1429" s="529"/>
      <c r="E1429" s="533" t="s">
        <v>6899</v>
      </c>
      <c r="F1429" s="533" t="s">
        <v>6900</v>
      </c>
      <c r="G1429" s="529"/>
      <c r="H1429" s="529"/>
      <c r="I1429" s="529"/>
      <c r="J1429" s="529"/>
      <c r="K1429" s="529"/>
      <c r="L1429" s="529"/>
      <c r="M1429" s="529"/>
      <c r="N1429" s="529"/>
      <c r="O1429" s="529"/>
      <c r="P1429" s="529"/>
      <c r="Q1429" s="529"/>
      <c r="R1429" s="529"/>
      <c r="S1429" s="529"/>
      <c r="T1429" s="529"/>
      <c r="U1429" s="529"/>
      <c r="V1429" s="529"/>
      <c r="W1429" s="529"/>
      <c r="X1429" s="529"/>
      <c r="Y1429" s="529"/>
      <c r="Z1429" s="529"/>
      <c r="AA1429" s="529"/>
      <c r="AB1429" s="529"/>
      <c r="AC1429" s="529"/>
      <c r="AD1429" s="529"/>
      <c r="AE1429" s="529"/>
      <c r="AF1429" s="529"/>
      <c r="AG1429" s="529"/>
      <c r="AH1429" s="529"/>
      <c r="AI1429" s="529"/>
      <c r="AJ1429" s="529"/>
      <c r="AK1429" s="529"/>
      <c r="AL1429" s="529"/>
      <c r="AM1429" s="533" t="s">
        <v>6901</v>
      </c>
      <c r="AN1429" s="533">
        <v>32386.0</v>
      </c>
      <c r="AO1429" s="529"/>
      <c r="AP1429" s="529"/>
      <c r="AQ1429" s="529"/>
      <c r="AR1429" s="529"/>
    </row>
    <row r="1430" ht="12.75" customHeight="1">
      <c r="A1430" s="529"/>
      <c r="B1430" s="529"/>
      <c r="C1430" s="529"/>
      <c r="D1430" s="529"/>
      <c r="E1430" s="533" t="s">
        <v>6902</v>
      </c>
      <c r="F1430" s="533" t="s">
        <v>6903</v>
      </c>
      <c r="G1430" s="529"/>
      <c r="H1430" s="529"/>
      <c r="I1430" s="529"/>
      <c r="J1430" s="529"/>
      <c r="K1430" s="529"/>
      <c r="L1430" s="529"/>
      <c r="M1430" s="529"/>
      <c r="N1430" s="529"/>
      <c r="O1430" s="529"/>
      <c r="P1430" s="529"/>
      <c r="Q1430" s="529"/>
      <c r="R1430" s="529"/>
      <c r="S1430" s="529"/>
      <c r="T1430" s="529"/>
      <c r="U1430" s="529"/>
      <c r="V1430" s="529"/>
      <c r="W1430" s="529"/>
      <c r="X1430" s="529"/>
      <c r="Y1430" s="529"/>
      <c r="Z1430" s="529"/>
      <c r="AA1430" s="529"/>
      <c r="AB1430" s="529"/>
      <c r="AC1430" s="529"/>
      <c r="AD1430" s="529"/>
      <c r="AE1430" s="529"/>
      <c r="AF1430" s="529"/>
      <c r="AG1430" s="529"/>
      <c r="AH1430" s="529"/>
      <c r="AI1430" s="529"/>
      <c r="AJ1430" s="529"/>
      <c r="AK1430" s="529"/>
      <c r="AL1430" s="529"/>
      <c r="AM1430" s="533" t="s">
        <v>6904</v>
      </c>
      <c r="AN1430" s="533">
        <v>32441.0</v>
      </c>
      <c r="AO1430" s="529"/>
      <c r="AP1430" s="529"/>
      <c r="AQ1430" s="529"/>
      <c r="AR1430" s="529"/>
    </row>
    <row r="1431" ht="12.75" customHeight="1">
      <c r="A1431" s="529"/>
      <c r="B1431" s="529"/>
      <c r="C1431" s="529"/>
      <c r="D1431" s="529"/>
      <c r="E1431" s="533" t="s">
        <v>6905</v>
      </c>
      <c r="F1431" s="533" t="s">
        <v>6906</v>
      </c>
      <c r="G1431" s="529"/>
      <c r="H1431" s="529"/>
      <c r="I1431" s="529"/>
      <c r="J1431" s="529"/>
      <c r="K1431" s="529"/>
      <c r="L1431" s="529"/>
      <c r="M1431" s="529"/>
      <c r="N1431" s="529"/>
      <c r="O1431" s="529"/>
      <c r="P1431" s="529"/>
      <c r="Q1431" s="529"/>
      <c r="R1431" s="529"/>
      <c r="S1431" s="529"/>
      <c r="T1431" s="529"/>
      <c r="U1431" s="529"/>
      <c r="V1431" s="529"/>
      <c r="W1431" s="529"/>
      <c r="X1431" s="529"/>
      <c r="Y1431" s="529"/>
      <c r="Z1431" s="529"/>
      <c r="AA1431" s="529"/>
      <c r="AB1431" s="529"/>
      <c r="AC1431" s="529"/>
      <c r="AD1431" s="529"/>
      <c r="AE1431" s="529"/>
      <c r="AF1431" s="529"/>
      <c r="AG1431" s="529"/>
      <c r="AH1431" s="529"/>
      <c r="AI1431" s="529"/>
      <c r="AJ1431" s="529"/>
      <c r="AK1431" s="529"/>
      <c r="AL1431" s="529"/>
      <c r="AM1431" s="533" t="s">
        <v>6907</v>
      </c>
      <c r="AN1431" s="533">
        <v>32448.0</v>
      </c>
      <c r="AO1431" s="529"/>
      <c r="AP1431" s="529"/>
      <c r="AQ1431" s="529"/>
      <c r="AR1431" s="529"/>
    </row>
    <row r="1432" ht="12.75" customHeight="1">
      <c r="A1432" s="529"/>
      <c r="B1432" s="529"/>
      <c r="C1432" s="529"/>
      <c r="D1432" s="529"/>
      <c r="E1432" s="533" t="s">
        <v>1826</v>
      </c>
      <c r="F1432" s="533" t="s">
        <v>6908</v>
      </c>
      <c r="G1432" s="529"/>
      <c r="H1432" s="529"/>
      <c r="I1432" s="529"/>
      <c r="J1432" s="529"/>
      <c r="K1432" s="529"/>
      <c r="L1432" s="529"/>
      <c r="M1432" s="529"/>
      <c r="N1432" s="529"/>
      <c r="O1432" s="529"/>
      <c r="P1432" s="529"/>
      <c r="Q1432" s="529"/>
      <c r="R1432" s="529"/>
      <c r="S1432" s="529"/>
      <c r="T1432" s="529"/>
      <c r="U1432" s="529"/>
      <c r="V1432" s="529"/>
      <c r="W1432" s="529"/>
      <c r="X1432" s="529"/>
      <c r="Y1432" s="529"/>
      <c r="Z1432" s="529"/>
      <c r="AA1432" s="529"/>
      <c r="AB1432" s="529"/>
      <c r="AC1432" s="529"/>
      <c r="AD1432" s="529"/>
      <c r="AE1432" s="529"/>
      <c r="AF1432" s="529"/>
      <c r="AG1432" s="529"/>
      <c r="AH1432" s="529"/>
      <c r="AI1432" s="529"/>
      <c r="AJ1432" s="529"/>
      <c r="AK1432" s="529"/>
      <c r="AL1432" s="529"/>
      <c r="AM1432" s="533" t="s">
        <v>6909</v>
      </c>
      <c r="AN1432" s="533">
        <v>32449.0</v>
      </c>
      <c r="AO1432" s="529"/>
      <c r="AP1432" s="529"/>
      <c r="AQ1432" s="529"/>
      <c r="AR1432" s="529"/>
    </row>
    <row r="1433" ht="12.75" customHeight="1">
      <c r="A1433" s="529"/>
      <c r="B1433" s="529"/>
      <c r="C1433" s="529"/>
      <c r="D1433" s="529"/>
      <c r="E1433" s="533" t="s">
        <v>6910</v>
      </c>
      <c r="F1433" s="533" t="s">
        <v>6911</v>
      </c>
      <c r="G1433" s="529"/>
      <c r="H1433" s="529"/>
      <c r="I1433" s="529"/>
      <c r="J1433" s="529"/>
      <c r="K1433" s="529"/>
      <c r="L1433" s="529"/>
      <c r="M1433" s="529"/>
      <c r="N1433" s="529"/>
      <c r="O1433" s="529"/>
      <c r="P1433" s="529"/>
      <c r="Q1433" s="529"/>
      <c r="R1433" s="529"/>
      <c r="S1433" s="529"/>
      <c r="T1433" s="529"/>
      <c r="U1433" s="529"/>
      <c r="V1433" s="529"/>
      <c r="W1433" s="529"/>
      <c r="X1433" s="529"/>
      <c r="Y1433" s="529"/>
      <c r="Z1433" s="529"/>
      <c r="AA1433" s="529"/>
      <c r="AB1433" s="529"/>
      <c r="AC1433" s="529"/>
      <c r="AD1433" s="529"/>
      <c r="AE1433" s="529"/>
      <c r="AF1433" s="529"/>
      <c r="AG1433" s="529"/>
      <c r="AH1433" s="529"/>
      <c r="AI1433" s="529"/>
      <c r="AJ1433" s="529"/>
      <c r="AK1433" s="529"/>
      <c r="AL1433" s="529"/>
      <c r="AM1433" s="533" t="s">
        <v>6912</v>
      </c>
      <c r="AN1433" s="533">
        <v>32501.0</v>
      </c>
      <c r="AO1433" s="529"/>
      <c r="AP1433" s="529"/>
      <c r="AQ1433" s="529"/>
      <c r="AR1433" s="529"/>
    </row>
    <row r="1434" ht="12.75" customHeight="1">
      <c r="A1434" s="529"/>
      <c r="B1434" s="529"/>
      <c r="C1434" s="529"/>
      <c r="D1434" s="529"/>
      <c r="E1434" s="533" t="s">
        <v>6913</v>
      </c>
      <c r="F1434" s="533" t="s">
        <v>6914</v>
      </c>
      <c r="G1434" s="529"/>
      <c r="H1434" s="529"/>
      <c r="I1434" s="529"/>
      <c r="J1434" s="529"/>
      <c r="K1434" s="529"/>
      <c r="L1434" s="529"/>
      <c r="M1434" s="529"/>
      <c r="N1434" s="529"/>
      <c r="O1434" s="529"/>
      <c r="P1434" s="529"/>
      <c r="Q1434" s="529"/>
      <c r="R1434" s="529"/>
      <c r="S1434" s="529"/>
      <c r="T1434" s="529"/>
      <c r="U1434" s="529"/>
      <c r="V1434" s="529"/>
      <c r="W1434" s="529"/>
      <c r="X1434" s="529"/>
      <c r="Y1434" s="529"/>
      <c r="Z1434" s="529"/>
      <c r="AA1434" s="529"/>
      <c r="AB1434" s="529"/>
      <c r="AC1434" s="529"/>
      <c r="AD1434" s="529"/>
      <c r="AE1434" s="529"/>
      <c r="AF1434" s="529"/>
      <c r="AG1434" s="529"/>
      <c r="AH1434" s="529"/>
      <c r="AI1434" s="529"/>
      <c r="AJ1434" s="529"/>
      <c r="AK1434" s="529"/>
      <c r="AL1434" s="529"/>
      <c r="AM1434" s="533" t="s">
        <v>6915</v>
      </c>
      <c r="AN1434" s="533">
        <v>32505.0</v>
      </c>
      <c r="AO1434" s="529"/>
      <c r="AP1434" s="529"/>
      <c r="AQ1434" s="529"/>
      <c r="AR1434" s="529"/>
    </row>
    <row r="1435" ht="12.75" customHeight="1">
      <c r="A1435" s="529"/>
      <c r="B1435" s="529"/>
      <c r="C1435" s="529"/>
      <c r="D1435" s="529"/>
      <c r="E1435" s="533" t="s">
        <v>1888</v>
      </c>
      <c r="F1435" s="533" t="s">
        <v>6916</v>
      </c>
      <c r="G1435" s="529"/>
      <c r="H1435" s="529"/>
      <c r="I1435" s="529"/>
      <c r="J1435" s="529"/>
      <c r="K1435" s="529"/>
      <c r="L1435" s="529"/>
      <c r="M1435" s="529"/>
      <c r="N1435" s="529"/>
      <c r="O1435" s="529"/>
      <c r="P1435" s="529"/>
      <c r="Q1435" s="529"/>
      <c r="R1435" s="529"/>
      <c r="S1435" s="529"/>
      <c r="T1435" s="529"/>
      <c r="U1435" s="529"/>
      <c r="V1435" s="529"/>
      <c r="W1435" s="529"/>
      <c r="X1435" s="529"/>
      <c r="Y1435" s="529"/>
      <c r="Z1435" s="529"/>
      <c r="AA1435" s="529"/>
      <c r="AB1435" s="529"/>
      <c r="AC1435" s="529"/>
      <c r="AD1435" s="529"/>
      <c r="AE1435" s="529"/>
      <c r="AF1435" s="529"/>
      <c r="AG1435" s="529"/>
      <c r="AH1435" s="529"/>
      <c r="AI1435" s="529"/>
      <c r="AJ1435" s="529"/>
      <c r="AK1435" s="529"/>
      <c r="AL1435" s="529"/>
      <c r="AM1435" s="533" t="s">
        <v>6917</v>
      </c>
      <c r="AN1435" s="533">
        <v>32525.0</v>
      </c>
      <c r="AO1435" s="529"/>
      <c r="AP1435" s="529"/>
      <c r="AQ1435" s="529"/>
      <c r="AR1435" s="529"/>
    </row>
    <row r="1436" ht="12.75" customHeight="1">
      <c r="A1436" s="529"/>
      <c r="B1436" s="529"/>
      <c r="C1436" s="529"/>
      <c r="D1436" s="529"/>
      <c r="E1436" s="533" t="s">
        <v>6918</v>
      </c>
      <c r="F1436" s="533" t="s">
        <v>6919</v>
      </c>
      <c r="G1436" s="529"/>
      <c r="H1436" s="529"/>
      <c r="I1436" s="529"/>
      <c r="J1436" s="529"/>
      <c r="K1436" s="529"/>
      <c r="L1436" s="529"/>
      <c r="M1436" s="529"/>
      <c r="N1436" s="529"/>
      <c r="O1436" s="529"/>
      <c r="P1436" s="529"/>
      <c r="Q1436" s="529"/>
      <c r="R1436" s="529"/>
      <c r="S1436" s="529"/>
      <c r="T1436" s="529"/>
      <c r="U1436" s="529"/>
      <c r="V1436" s="529"/>
      <c r="W1436" s="529"/>
      <c r="X1436" s="529"/>
      <c r="Y1436" s="529"/>
      <c r="Z1436" s="529"/>
      <c r="AA1436" s="529"/>
      <c r="AB1436" s="529"/>
      <c r="AC1436" s="529"/>
      <c r="AD1436" s="529"/>
      <c r="AE1436" s="529"/>
      <c r="AF1436" s="529"/>
      <c r="AG1436" s="529"/>
      <c r="AH1436" s="529"/>
      <c r="AI1436" s="529"/>
      <c r="AJ1436" s="529"/>
      <c r="AK1436" s="529"/>
      <c r="AL1436" s="529"/>
      <c r="AM1436" s="533" t="s">
        <v>6920</v>
      </c>
      <c r="AN1436" s="533">
        <v>32526.0</v>
      </c>
      <c r="AO1436" s="529"/>
      <c r="AP1436" s="529"/>
      <c r="AQ1436" s="529"/>
      <c r="AR1436" s="529"/>
    </row>
    <row r="1437" ht="12.75" customHeight="1">
      <c r="A1437" s="529"/>
      <c r="B1437" s="529"/>
      <c r="C1437" s="529"/>
      <c r="D1437" s="529"/>
      <c r="E1437" s="533" t="s">
        <v>1948</v>
      </c>
      <c r="F1437" s="533" t="s">
        <v>6921</v>
      </c>
      <c r="G1437" s="529"/>
      <c r="H1437" s="529"/>
      <c r="I1437" s="529"/>
      <c r="J1437" s="529"/>
      <c r="K1437" s="529"/>
      <c r="L1437" s="529"/>
      <c r="M1437" s="529"/>
      <c r="N1437" s="529"/>
      <c r="O1437" s="529"/>
      <c r="P1437" s="529"/>
      <c r="Q1437" s="529"/>
      <c r="R1437" s="529"/>
      <c r="S1437" s="529"/>
      <c r="T1437" s="529"/>
      <c r="U1437" s="529"/>
      <c r="V1437" s="529"/>
      <c r="W1437" s="529"/>
      <c r="X1437" s="529"/>
      <c r="Y1437" s="529"/>
      <c r="Z1437" s="529"/>
      <c r="AA1437" s="529"/>
      <c r="AB1437" s="529"/>
      <c r="AC1437" s="529"/>
      <c r="AD1437" s="529"/>
      <c r="AE1437" s="529"/>
      <c r="AF1437" s="529"/>
      <c r="AG1437" s="529"/>
      <c r="AH1437" s="529"/>
      <c r="AI1437" s="529"/>
      <c r="AJ1437" s="529"/>
      <c r="AK1437" s="529"/>
      <c r="AL1437" s="529"/>
      <c r="AM1437" s="533" t="s">
        <v>6922</v>
      </c>
      <c r="AN1437" s="533">
        <v>32527.0</v>
      </c>
      <c r="AO1437" s="529"/>
      <c r="AP1437" s="529"/>
      <c r="AQ1437" s="529"/>
      <c r="AR1437" s="529"/>
    </row>
    <row r="1438" ht="12.75" customHeight="1">
      <c r="A1438" s="529"/>
      <c r="B1438" s="529"/>
      <c r="C1438" s="529"/>
      <c r="D1438" s="529"/>
      <c r="E1438" s="533" t="s">
        <v>6923</v>
      </c>
      <c r="F1438" s="533" t="s">
        <v>6924</v>
      </c>
      <c r="G1438" s="529"/>
      <c r="H1438" s="529"/>
      <c r="I1438" s="529"/>
      <c r="J1438" s="529"/>
      <c r="K1438" s="529"/>
      <c r="L1438" s="529"/>
      <c r="M1438" s="529"/>
      <c r="N1438" s="529"/>
      <c r="O1438" s="529"/>
      <c r="P1438" s="529"/>
      <c r="Q1438" s="529"/>
      <c r="R1438" s="529"/>
      <c r="S1438" s="529"/>
      <c r="T1438" s="529"/>
      <c r="U1438" s="529"/>
      <c r="V1438" s="529"/>
      <c r="W1438" s="529"/>
      <c r="X1438" s="529"/>
      <c r="Y1438" s="529"/>
      <c r="Z1438" s="529"/>
      <c r="AA1438" s="529"/>
      <c r="AB1438" s="529"/>
      <c r="AC1438" s="529"/>
      <c r="AD1438" s="529"/>
      <c r="AE1438" s="529"/>
      <c r="AF1438" s="529"/>
      <c r="AG1438" s="529"/>
      <c r="AH1438" s="529"/>
      <c r="AI1438" s="529"/>
      <c r="AJ1438" s="529"/>
      <c r="AK1438" s="529"/>
      <c r="AL1438" s="529"/>
      <c r="AM1438" s="533" t="s">
        <v>6925</v>
      </c>
      <c r="AN1438" s="533">
        <v>32528.0</v>
      </c>
      <c r="AO1438" s="529"/>
      <c r="AP1438" s="529"/>
      <c r="AQ1438" s="529"/>
      <c r="AR1438" s="529"/>
    </row>
    <row r="1439" ht="12.75" customHeight="1">
      <c r="A1439" s="529"/>
      <c r="B1439" s="529"/>
      <c r="C1439" s="529"/>
      <c r="D1439" s="529"/>
      <c r="E1439" s="533" t="s">
        <v>6926</v>
      </c>
      <c r="F1439" s="533" t="s">
        <v>6927</v>
      </c>
      <c r="G1439" s="529"/>
      <c r="H1439" s="529"/>
      <c r="I1439" s="529"/>
      <c r="J1439" s="529"/>
      <c r="K1439" s="529"/>
      <c r="L1439" s="529"/>
      <c r="M1439" s="529"/>
      <c r="N1439" s="529"/>
      <c r="O1439" s="529"/>
      <c r="P1439" s="529"/>
      <c r="Q1439" s="529"/>
      <c r="R1439" s="529"/>
      <c r="S1439" s="529"/>
      <c r="T1439" s="529"/>
      <c r="U1439" s="529"/>
      <c r="V1439" s="529"/>
      <c r="W1439" s="529"/>
      <c r="X1439" s="529"/>
      <c r="Y1439" s="529"/>
      <c r="Z1439" s="529"/>
      <c r="AA1439" s="529"/>
      <c r="AB1439" s="529"/>
      <c r="AC1439" s="529"/>
      <c r="AD1439" s="529"/>
      <c r="AE1439" s="529"/>
      <c r="AF1439" s="529"/>
      <c r="AG1439" s="529"/>
      <c r="AH1439" s="529"/>
      <c r="AI1439" s="529"/>
      <c r="AJ1439" s="529"/>
      <c r="AK1439" s="529"/>
      <c r="AL1439" s="529"/>
      <c r="AM1439" s="533" t="s">
        <v>6928</v>
      </c>
      <c r="AN1439" s="533">
        <v>33101.0</v>
      </c>
      <c r="AO1439" s="529"/>
      <c r="AP1439" s="529"/>
      <c r="AQ1439" s="529"/>
      <c r="AR1439" s="529"/>
    </row>
    <row r="1440" ht="12.75" customHeight="1">
      <c r="A1440" s="529"/>
      <c r="B1440" s="529"/>
      <c r="C1440" s="529"/>
      <c r="D1440" s="529"/>
      <c r="E1440" s="533" t="s">
        <v>6929</v>
      </c>
      <c r="F1440" s="533" t="s">
        <v>6930</v>
      </c>
      <c r="G1440" s="529"/>
      <c r="H1440" s="529"/>
      <c r="I1440" s="529"/>
      <c r="J1440" s="529"/>
      <c r="K1440" s="529"/>
      <c r="L1440" s="529"/>
      <c r="M1440" s="529"/>
      <c r="N1440" s="529"/>
      <c r="O1440" s="529"/>
      <c r="P1440" s="529"/>
      <c r="Q1440" s="529"/>
      <c r="R1440" s="529"/>
      <c r="S1440" s="529"/>
      <c r="T1440" s="529"/>
      <c r="U1440" s="529"/>
      <c r="V1440" s="529"/>
      <c r="W1440" s="529"/>
      <c r="X1440" s="529"/>
      <c r="Y1440" s="529"/>
      <c r="Z1440" s="529"/>
      <c r="AA1440" s="529"/>
      <c r="AB1440" s="529"/>
      <c r="AC1440" s="529"/>
      <c r="AD1440" s="529"/>
      <c r="AE1440" s="529"/>
      <c r="AF1440" s="529"/>
      <c r="AG1440" s="529"/>
      <c r="AH1440" s="529"/>
      <c r="AI1440" s="529"/>
      <c r="AJ1440" s="529"/>
      <c r="AK1440" s="529"/>
      <c r="AL1440" s="529"/>
      <c r="AM1440" s="533" t="s">
        <v>6931</v>
      </c>
      <c r="AN1440" s="533">
        <v>33102.0</v>
      </c>
      <c r="AO1440" s="529"/>
      <c r="AP1440" s="529"/>
      <c r="AQ1440" s="529"/>
      <c r="AR1440" s="529"/>
    </row>
    <row r="1441" ht="12.75" customHeight="1">
      <c r="A1441" s="529"/>
      <c r="B1441" s="529"/>
      <c r="C1441" s="529"/>
      <c r="D1441" s="529"/>
      <c r="E1441" s="533" t="s">
        <v>6932</v>
      </c>
      <c r="F1441" s="533" t="s">
        <v>6933</v>
      </c>
      <c r="G1441" s="529"/>
      <c r="H1441" s="529"/>
      <c r="I1441" s="529"/>
      <c r="J1441" s="529"/>
      <c r="K1441" s="529"/>
      <c r="L1441" s="529"/>
      <c r="M1441" s="529"/>
      <c r="N1441" s="529"/>
      <c r="O1441" s="529"/>
      <c r="P1441" s="529"/>
      <c r="Q1441" s="529"/>
      <c r="R1441" s="529"/>
      <c r="S1441" s="529"/>
      <c r="T1441" s="529"/>
      <c r="U1441" s="529"/>
      <c r="V1441" s="529"/>
      <c r="W1441" s="529"/>
      <c r="X1441" s="529"/>
      <c r="Y1441" s="529"/>
      <c r="Z1441" s="529"/>
      <c r="AA1441" s="529"/>
      <c r="AB1441" s="529"/>
      <c r="AC1441" s="529"/>
      <c r="AD1441" s="529"/>
      <c r="AE1441" s="529"/>
      <c r="AF1441" s="529"/>
      <c r="AG1441" s="529"/>
      <c r="AH1441" s="529"/>
      <c r="AI1441" s="529"/>
      <c r="AJ1441" s="529"/>
      <c r="AK1441" s="529"/>
      <c r="AL1441" s="529"/>
      <c r="AM1441" s="533" t="s">
        <v>6934</v>
      </c>
      <c r="AN1441" s="533">
        <v>33103.0</v>
      </c>
      <c r="AO1441" s="529"/>
      <c r="AP1441" s="529"/>
      <c r="AQ1441" s="529"/>
      <c r="AR1441" s="529"/>
    </row>
    <row r="1442" ht="12.75" customHeight="1">
      <c r="A1442" s="529"/>
      <c r="B1442" s="529"/>
      <c r="C1442" s="529"/>
      <c r="D1442" s="529"/>
      <c r="E1442" s="533" t="s">
        <v>6935</v>
      </c>
      <c r="F1442" s="533" t="s">
        <v>6936</v>
      </c>
      <c r="G1442" s="529"/>
      <c r="H1442" s="529"/>
      <c r="I1442" s="529"/>
      <c r="J1442" s="529"/>
      <c r="K1442" s="529"/>
      <c r="L1442" s="529"/>
      <c r="M1442" s="529"/>
      <c r="N1442" s="529"/>
      <c r="O1442" s="529"/>
      <c r="P1442" s="529"/>
      <c r="Q1442" s="529"/>
      <c r="R1442" s="529"/>
      <c r="S1442" s="529"/>
      <c r="T1442" s="529"/>
      <c r="U1442" s="529"/>
      <c r="V1442" s="529"/>
      <c r="W1442" s="529"/>
      <c r="X1442" s="529"/>
      <c r="Y1442" s="529"/>
      <c r="Z1442" s="529"/>
      <c r="AA1442" s="529"/>
      <c r="AB1442" s="529"/>
      <c r="AC1442" s="529"/>
      <c r="AD1442" s="529"/>
      <c r="AE1442" s="529"/>
      <c r="AF1442" s="529"/>
      <c r="AG1442" s="529"/>
      <c r="AH1442" s="529"/>
      <c r="AI1442" s="529"/>
      <c r="AJ1442" s="529"/>
      <c r="AK1442" s="529"/>
      <c r="AL1442" s="529"/>
      <c r="AM1442" s="533" t="s">
        <v>6937</v>
      </c>
      <c r="AN1442" s="533">
        <v>33104.0</v>
      </c>
      <c r="AO1442" s="529"/>
      <c r="AP1442" s="529"/>
      <c r="AQ1442" s="529"/>
      <c r="AR1442" s="529"/>
    </row>
    <row r="1443" ht="12.75" customHeight="1">
      <c r="A1443" s="529"/>
      <c r="B1443" s="529"/>
      <c r="C1443" s="529"/>
      <c r="D1443" s="529"/>
      <c r="E1443" s="533" t="s">
        <v>6938</v>
      </c>
      <c r="F1443" s="533" t="s">
        <v>6939</v>
      </c>
      <c r="G1443" s="529"/>
      <c r="H1443" s="529"/>
      <c r="I1443" s="529"/>
      <c r="J1443" s="529"/>
      <c r="K1443" s="529"/>
      <c r="L1443" s="529"/>
      <c r="M1443" s="529"/>
      <c r="N1443" s="529"/>
      <c r="O1443" s="529"/>
      <c r="P1443" s="529"/>
      <c r="Q1443" s="529"/>
      <c r="R1443" s="529"/>
      <c r="S1443" s="529"/>
      <c r="T1443" s="529"/>
      <c r="U1443" s="529"/>
      <c r="V1443" s="529"/>
      <c r="W1443" s="529"/>
      <c r="X1443" s="529"/>
      <c r="Y1443" s="529"/>
      <c r="Z1443" s="529"/>
      <c r="AA1443" s="529"/>
      <c r="AB1443" s="529"/>
      <c r="AC1443" s="529"/>
      <c r="AD1443" s="529"/>
      <c r="AE1443" s="529"/>
      <c r="AF1443" s="529"/>
      <c r="AG1443" s="529"/>
      <c r="AH1443" s="529"/>
      <c r="AI1443" s="529"/>
      <c r="AJ1443" s="529"/>
      <c r="AK1443" s="529"/>
      <c r="AL1443" s="529"/>
      <c r="AM1443" s="533" t="s">
        <v>6940</v>
      </c>
      <c r="AN1443" s="533">
        <v>33202.0</v>
      </c>
      <c r="AO1443" s="529"/>
      <c r="AP1443" s="529"/>
      <c r="AQ1443" s="529"/>
      <c r="AR1443" s="529"/>
    </row>
    <row r="1444" ht="12.75" customHeight="1">
      <c r="A1444" s="529"/>
      <c r="B1444" s="529"/>
      <c r="C1444" s="529"/>
      <c r="D1444" s="529"/>
      <c r="E1444" s="533" t="s">
        <v>2009</v>
      </c>
      <c r="F1444" s="533" t="s">
        <v>6941</v>
      </c>
      <c r="G1444" s="529"/>
      <c r="H1444" s="529"/>
      <c r="I1444" s="529"/>
      <c r="J1444" s="529"/>
      <c r="K1444" s="529"/>
      <c r="L1444" s="529"/>
      <c r="M1444" s="529"/>
      <c r="N1444" s="529"/>
      <c r="O1444" s="529"/>
      <c r="P1444" s="529"/>
      <c r="Q1444" s="529"/>
      <c r="R1444" s="529"/>
      <c r="S1444" s="529"/>
      <c r="T1444" s="529"/>
      <c r="U1444" s="529"/>
      <c r="V1444" s="529"/>
      <c r="W1444" s="529"/>
      <c r="X1444" s="529"/>
      <c r="Y1444" s="529"/>
      <c r="Z1444" s="529"/>
      <c r="AA1444" s="529"/>
      <c r="AB1444" s="529"/>
      <c r="AC1444" s="529"/>
      <c r="AD1444" s="529"/>
      <c r="AE1444" s="529"/>
      <c r="AF1444" s="529"/>
      <c r="AG1444" s="529"/>
      <c r="AH1444" s="529"/>
      <c r="AI1444" s="529"/>
      <c r="AJ1444" s="529"/>
      <c r="AK1444" s="529"/>
      <c r="AL1444" s="529"/>
      <c r="AM1444" s="533" t="s">
        <v>6942</v>
      </c>
      <c r="AN1444" s="533">
        <v>33203.0</v>
      </c>
      <c r="AO1444" s="529"/>
      <c r="AP1444" s="529"/>
      <c r="AQ1444" s="529"/>
      <c r="AR1444" s="529"/>
    </row>
    <row r="1445" ht="12.75" customHeight="1">
      <c r="A1445" s="529"/>
      <c r="B1445" s="529"/>
      <c r="C1445" s="529"/>
      <c r="D1445" s="529"/>
      <c r="E1445" s="533" t="s">
        <v>6943</v>
      </c>
      <c r="F1445" s="533" t="s">
        <v>6944</v>
      </c>
      <c r="G1445" s="529"/>
      <c r="H1445" s="529"/>
      <c r="I1445" s="529"/>
      <c r="J1445" s="529"/>
      <c r="K1445" s="529"/>
      <c r="L1445" s="529"/>
      <c r="M1445" s="529"/>
      <c r="N1445" s="529"/>
      <c r="O1445" s="529"/>
      <c r="P1445" s="529"/>
      <c r="Q1445" s="529"/>
      <c r="R1445" s="529"/>
      <c r="S1445" s="529"/>
      <c r="T1445" s="529"/>
      <c r="U1445" s="529"/>
      <c r="V1445" s="529"/>
      <c r="W1445" s="529"/>
      <c r="X1445" s="529"/>
      <c r="Y1445" s="529"/>
      <c r="Z1445" s="529"/>
      <c r="AA1445" s="529"/>
      <c r="AB1445" s="529"/>
      <c r="AC1445" s="529"/>
      <c r="AD1445" s="529"/>
      <c r="AE1445" s="529"/>
      <c r="AF1445" s="529"/>
      <c r="AG1445" s="529"/>
      <c r="AH1445" s="529"/>
      <c r="AI1445" s="529"/>
      <c r="AJ1445" s="529"/>
      <c r="AK1445" s="529"/>
      <c r="AL1445" s="529"/>
      <c r="AM1445" s="533" t="s">
        <v>6945</v>
      </c>
      <c r="AN1445" s="533">
        <v>33204.0</v>
      </c>
      <c r="AO1445" s="529"/>
      <c r="AP1445" s="529"/>
      <c r="AQ1445" s="529"/>
      <c r="AR1445" s="529"/>
    </row>
    <row r="1446" ht="12.75" customHeight="1">
      <c r="A1446" s="529"/>
      <c r="B1446" s="529"/>
      <c r="C1446" s="529"/>
      <c r="D1446" s="529"/>
      <c r="E1446" s="533" t="s">
        <v>6946</v>
      </c>
      <c r="F1446" s="533" t="s">
        <v>6947</v>
      </c>
      <c r="G1446" s="529"/>
      <c r="H1446" s="529"/>
      <c r="I1446" s="529"/>
      <c r="J1446" s="529"/>
      <c r="K1446" s="529"/>
      <c r="L1446" s="529"/>
      <c r="M1446" s="529"/>
      <c r="N1446" s="529"/>
      <c r="O1446" s="529"/>
      <c r="P1446" s="529"/>
      <c r="Q1446" s="529"/>
      <c r="R1446" s="529"/>
      <c r="S1446" s="529"/>
      <c r="T1446" s="529"/>
      <c r="U1446" s="529"/>
      <c r="V1446" s="529"/>
      <c r="W1446" s="529"/>
      <c r="X1446" s="529"/>
      <c r="Y1446" s="529"/>
      <c r="Z1446" s="529"/>
      <c r="AA1446" s="529"/>
      <c r="AB1446" s="529"/>
      <c r="AC1446" s="529"/>
      <c r="AD1446" s="529"/>
      <c r="AE1446" s="529"/>
      <c r="AF1446" s="529"/>
      <c r="AG1446" s="529"/>
      <c r="AH1446" s="529"/>
      <c r="AI1446" s="529"/>
      <c r="AJ1446" s="529"/>
      <c r="AK1446" s="529"/>
      <c r="AL1446" s="529"/>
      <c r="AM1446" s="533" t="s">
        <v>6948</v>
      </c>
      <c r="AN1446" s="533">
        <v>33205.0</v>
      </c>
      <c r="AO1446" s="529"/>
      <c r="AP1446" s="529"/>
      <c r="AQ1446" s="529"/>
      <c r="AR1446" s="529"/>
    </row>
    <row r="1447" ht="12.75" customHeight="1">
      <c r="A1447" s="529"/>
      <c r="B1447" s="529"/>
      <c r="C1447" s="529"/>
      <c r="D1447" s="529"/>
      <c r="E1447" s="533" t="s">
        <v>6949</v>
      </c>
      <c r="F1447" s="533" t="s">
        <v>6950</v>
      </c>
      <c r="G1447" s="529"/>
      <c r="H1447" s="529"/>
      <c r="I1447" s="529"/>
      <c r="J1447" s="529"/>
      <c r="K1447" s="529"/>
      <c r="L1447" s="529"/>
      <c r="M1447" s="529"/>
      <c r="N1447" s="529"/>
      <c r="O1447" s="529"/>
      <c r="P1447" s="529"/>
      <c r="Q1447" s="529"/>
      <c r="R1447" s="529"/>
      <c r="S1447" s="529"/>
      <c r="T1447" s="529"/>
      <c r="U1447" s="529"/>
      <c r="V1447" s="529"/>
      <c r="W1447" s="529"/>
      <c r="X1447" s="529"/>
      <c r="Y1447" s="529"/>
      <c r="Z1447" s="529"/>
      <c r="AA1447" s="529"/>
      <c r="AB1447" s="529"/>
      <c r="AC1447" s="529"/>
      <c r="AD1447" s="529"/>
      <c r="AE1447" s="529"/>
      <c r="AF1447" s="529"/>
      <c r="AG1447" s="529"/>
      <c r="AH1447" s="529"/>
      <c r="AI1447" s="529"/>
      <c r="AJ1447" s="529"/>
      <c r="AK1447" s="529"/>
      <c r="AL1447" s="529"/>
      <c r="AM1447" s="533" t="s">
        <v>6951</v>
      </c>
      <c r="AN1447" s="533">
        <v>33207.0</v>
      </c>
      <c r="AO1447" s="529"/>
      <c r="AP1447" s="529"/>
      <c r="AQ1447" s="529"/>
      <c r="AR1447" s="529"/>
    </row>
    <row r="1448" ht="12.75" customHeight="1">
      <c r="A1448" s="529"/>
      <c r="B1448" s="529"/>
      <c r="C1448" s="529"/>
      <c r="D1448" s="529"/>
      <c r="E1448" s="533" t="s">
        <v>6952</v>
      </c>
      <c r="F1448" s="533" t="s">
        <v>6953</v>
      </c>
      <c r="G1448" s="529"/>
      <c r="H1448" s="529"/>
      <c r="I1448" s="529"/>
      <c r="J1448" s="529"/>
      <c r="K1448" s="529"/>
      <c r="L1448" s="529"/>
      <c r="M1448" s="529"/>
      <c r="N1448" s="529"/>
      <c r="O1448" s="529"/>
      <c r="P1448" s="529"/>
      <c r="Q1448" s="529"/>
      <c r="R1448" s="529"/>
      <c r="S1448" s="529"/>
      <c r="T1448" s="529"/>
      <c r="U1448" s="529"/>
      <c r="V1448" s="529"/>
      <c r="W1448" s="529"/>
      <c r="X1448" s="529"/>
      <c r="Y1448" s="529"/>
      <c r="Z1448" s="529"/>
      <c r="AA1448" s="529"/>
      <c r="AB1448" s="529"/>
      <c r="AC1448" s="529"/>
      <c r="AD1448" s="529"/>
      <c r="AE1448" s="529"/>
      <c r="AF1448" s="529"/>
      <c r="AG1448" s="529"/>
      <c r="AH1448" s="529"/>
      <c r="AI1448" s="529"/>
      <c r="AJ1448" s="529"/>
      <c r="AK1448" s="529"/>
      <c r="AL1448" s="529"/>
      <c r="AM1448" s="533" t="s">
        <v>6954</v>
      </c>
      <c r="AN1448" s="533">
        <v>33208.0</v>
      </c>
      <c r="AO1448" s="529"/>
      <c r="AP1448" s="529"/>
      <c r="AQ1448" s="529"/>
      <c r="AR1448" s="529"/>
    </row>
    <row r="1449" ht="12.75" customHeight="1">
      <c r="A1449" s="529"/>
      <c r="B1449" s="529"/>
      <c r="C1449" s="529"/>
      <c r="D1449" s="529"/>
      <c r="E1449" s="533" t="s">
        <v>6955</v>
      </c>
      <c r="F1449" s="533" t="s">
        <v>6956</v>
      </c>
      <c r="G1449" s="529"/>
      <c r="H1449" s="529"/>
      <c r="I1449" s="529"/>
      <c r="J1449" s="529"/>
      <c r="K1449" s="529"/>
      <c r="L1449" s="529"/>
      <c r="M1449" s="529"/>
      <c r="N1449" s="529"/>
      <c r="O1449" s="529"/>
      <c r="P1449" s="529"/>
      <c r="Q1449" s="529"/>
      <c r="R1449" s="529"/>
      <c r="S1449" s="529"/>
      <c r="T1449" s="529"/>
      <c r="U1449" s="529"/>
      <c r="V1449" s="529"/>
      <c r="W1449" s="529"/>
      <c r="X1449" s="529"/>
      <c r="Y1449" s="529"/>
      <c r="Z1449" s="529"/>
      <c r="AA1449" s="529"/>
      <c r="AB1449" s="529"/>
      <c r="AC1449" s="529"/>
      <c r="AD1449" s="529"/>
      <c r="AE1449" s="529"/>
      <c r="AF1449" s="529"/>
      <c r="AG1449" s="529"/>
      <c r="AH1449" s="529"/>
      <c r="AI1449" s="529"/>
      <c r="AJ1449" s="529"/>
      <c r="AK1449" s="529"/>
      <c r="AL1449" s="529"/>
      <c r="AM1449" s="533" t="s">
        <v>6957</v>
      </c>
      <c r="AN1449" s="533">
        <v>33209.0</v>
      </c>
      <c r="AO1449" s="529"/>
      <c r="AP1449" s="529"/>
      <c r="AQ1449" s="529"/>
      <c r="AR1449" s="529"/>
    </row>
    <row r="1450" ht="12.75" customHeight="1">
      <c r="A1450" s="529"/>
      <c r="B1450" s="529"/>
      <c r="C1450" s="529"/>
      <c r="D1450" s="529"/>
      <c r="E1450" s="533" t="s">
        <v>2069</v>
      </c>
      <c r="F1450" s="533" t="s">
        <v>6958</v>
      </c>
      <c r="G1450" s="529"/>
      <c r="H1450" s="529"/>
      <c r="I1450" s="529"/>
      <c r="J1450" s="529"/>
      <c r="K1450" s="529"/>
      <c r="L1450" s="529"/>
      <c r="M1450" s="529"/>
      <c r="N1450" s="529"/>
      <c r="O1450" s="529"/>
      <c r="P1450" s="529"/>
      <c r="Q1450" s="529"/>
      <c r="R1450" s="529"/>
      <c r="S1450" s="529"/>
      <c r="T1450" s="529"/>
      <c r="U1450" s="529"/>
      <c r="V1450" s="529"/>
      <c r="W1450" s="529"/>
      <c r="X1450" s="529"/>
      <c r="Y1450" s="529"/>
      <c r="Z1450" s="529"/>
      <c r="AA1450" s="529"/>
      <c r="AB1450" s="529"/>
      <c r="AC1450" s="529"/>
      <c r="AD1450" s="529"/>
      <c r="AE1450" s="529"/>
      <c r="AF1450" s="529"/>
      <c r="AG1450" s="529"/>
      <c r="AH1450" s="529"/>
      <c r="AI1450" s="529"/>
      <c r="AJ1450" s="529"/>
      <c r="AK1450" s="529"/>
      <c r="AL1450" s="529"/>
      <c r="AM1450" s="533" t="s">
        <v>6959</v>
      </c>
      <c r="AN1450" s="533">
        <v>33210.0</v>
      </c>
      <c r="AO1450" s="529"/>
      <c r="AP1450" s="529"/>
      <c r="AQ1450" s="529"/>
      <c r="AR1450" s="529"/>
    </row>
    <row r="1451" ht="12.75" customHeight="1">
      <c r="A1451" s="529"/>
      <c r="B1451" s="529"/>
      <c r="C1451" s="529"/>
      <c r="D1451" s="529"/>
      <c r="E1451" s="533" t="s">
        <v>6960</v>
      </c>
      <c r="F1451" s="533" t="s">
        <v>6961</v>
      </c>
      <c r="G1451" s="529"/>
      <c r="H1451" s="529"/>
      <c r="I1451" s="529"/>
      <c r="J1451" s="529"/>
      <c r="K1451" s="529"/>
      <c r="L1451" s="529"/>
      <c r="M1451" s="529"/>
      <c r="N1451" s="529"/>
      <c r="O1451" s="529"/>
      <c r="P1451" s="529"/>
      <c r="Q1451" s="529"/>
      <c r="R1451" s="529"/>
      <c r="S1451" s="529"/>
      <c r="T1451" s="529"/>
      <c r="U1451" s="529"/>
      <c r="V1451" s="529"/>
      <c r="W1451" s="529"/>
      <c r="X1451" s="529"/>
      <c r="Y1451" s="529"/>
      <c r="Z1451" s="529"/>
      <c r="AA1451" s="529"/>
      <c r="AB1451" s="529"/>
      <c r="AC1451" s="529"/>
      <c r="AD1451" s="529"/>
      <c r="AE1451" s="529"/>
      <c r="AF1451" s="529"/>
      <c r="AG1451" s="529"/>
      <c r="AH1451" s="529"/>
      <c r="AI1451" s="529"/>
      <c r="AJ1451" s="529"/>
      <c r="AK1451" s="529"/>
      <c r="AL1451" s="529"/>
      <c r="AM1451" s="533" t="s">
        <v>6962</v>
      </c>
      <c r="AN1451" s="533">
        <v>33211.0</v>
      </c>
      <c r="AO1451" s="529"/>
      <c r="AP1451" s="529"/>
      <c r="AQ1451" s="529"/>
      <c r="AR1451" s="529"/>
    </row>
    <row r="1452" ht="12.75" customHeight="1">
      <c r="A1452" s="529"/>
      <c r="B1452" s="529"/>
      <c r="C1452" s="529"/>
      <c r="D1452" s="529"/>
      <c r="E1452" s="533" t="s">
        <v>2126</v>
      </c>
      <c r="F1452" s="533" t="s">
        <v>6963</v>
      </c>
      <c r="G1452" s="529"/>
      <c r="H1452" s="529"/>
      <c r="I1452" s="529"/>
      <c r="J1452" s="529"/>
      <c r="K1452" s="529"/>
      <c r="L1452" s="529"/>
      <c r="M1452" s="529"/>
      <c r="N1452" s="529"/>
      <c r="O1452" s="529"/>
      <c r="P1452" s="529"/>
      <c r="Q1452" s="529"/>
      <c r="R1452" s="529"/>
      <c r="S1452" s="529"/>
      <c r="T1452" s="529"/>
      <c r="U1452" s="529"/>
      <c r="V1452" s="529"/>
      <c r="W1452" s="529"/>
      <c r="X1452" s="529"/>
      <c r="Y1452" s="529"/>
      <c r="Z1452" s="529"/>
      <c r="AA1452" s="529"/>
      <c r="AB1452" s="529"/>
      <c r="AC1452" s="529"/>
      <c r="AD1452" s="529"/>
      <c r="AE1452" s="529"/>
      <c r="AF1452" s="529"/>
      <c r="AG1452" s="529"/>
      <c r="AH1452" s="529"/>
      <c r="AI1452" s="529"/>
      <c r="AJ1452" s="529"/>
      <c r="AK1452" s="529"/>
      <c r="AL1452" s="529"/>
      <c r="AM1452" s="533" t="s">
        <v>6964</v>
      </c>
      <c r="AN1452" s="533">
        <v>33212.0</v>
      </c>
      <c r="AO1452" s="529"/>
      <c r="AP1452" s="529"/>
      <c r="AQ1452" s="529"/>
      <c r="AR1452" s="529"/>
    </row>
    <row r="1453" ht="12.75" customHeight="1">
      <c r="A1453" s="529"/>
      <c r="B1453" s="529"/>
      <c r="C1453" s="529"/>
      <c r="D1453" s="529"/>
      <c r="E1453" s="533" t="s">
        <v>907</v>
      </c>
      <c r="F1453" s="533" t="s">
        <v>6965</v>
      </c>
      <c r="G1453" s="529"/>
      <c r="H1453" s="529"/>
      <c r="I1453" s="529"/>
      <c r="J1453" s="529"/>
      <c r="K1453" s="529"/>
      <c r="L1453" s="529"/>
      <c r="M1453" s="529"/>
      <c r="N1453" s="529"/>
      <c r="O1453" s="529"/>
      <c r="P1453" s="529"/>
      <c r="Q1453" s="529"/>
      <c r="R1453" s="529"/>
      <c r="S1453" s="529"/>
      <c r="T1453" s="529"/>
      <c r="U1453" s="529"/>
      <c r="V1453" s="529"/>
      <c r="W1453" s="529"/>
      <c r="X1453" s="529"/>
      <c r="Y1453" s="529"/>
      <c r="Z1453" s="529"/>
      <c r="AA1453" s="529"/>
      <c r="AB1453" s="529"/>
      <c r="AC1453" s="529"/>
      <c r="AD1453" s="529"/>
      <c r="AE1453" s="529"/>
      <c r="AF1453" s="529"/>
      <c r="AG1453" s="529"/>
      <c r="AH1453" s="529"/>
      <c r="AI1453" s="529"/>
      <c r="AJ1453" s="529"/>
      <c r="AK1453" s="529"/>
      <c r="AL1453" s="529"/>
      <c r="AM1453" s="533" t="s">
        <v>6966</v>
      </c>
      <c r="AN1453" s="533">
        <v>33213.0</v>
      </c>
      <c r="AO1453" s="529"/>
      <c r="AP1453" s="529"/>
      <c r="AQ1453" s="529"/>
      <c r="AR1453" s="529"/>
    </row>
    <row r="1454" ht="12.75" customHeight="1">
      <c r="A1454" s="529"/>
      <c r="B1454" s="529"/>
      <c r="C1454" s="529"/>
      <c r="D1454" s="529"/>
      <c r="E1454" s="533" t="s">
        <v>987</v>
      </c>
      <c r="F1454" s="533" t="s">
        <v>6967</v>
      </c>
      <c r="G1454" s="529"/>
      <c r="H1454" s="529"/>
      <c r="I1454" s="529"/>
      <c r="J1454" s="529"/>
      <c r="K1454" s="529"/>
      <c r="L1454" s="529"/>
      <c r="M1454" s="529"/>
      <c r="N1454" s="529"/>
      <c r="O1454" s="529"/>
      <c r="P1454" s="529"/>
      <c r="Q1454" s="529"/>
      <c r="R1454" s="529"/>
      <c r="S1454" s="529"/>
      <c r="T1454" s="529"/>
      <c r="U1454" s="529"/>
      <c r="V1454" s="529"/>
      <c r="W1454" s="529"/>
      <c r="X1454" s="529"/>
      <c r="Y1454" s="529"/>
      <c r="Z1454" s="529"/>
      <c r="AA1454" s="529"/>
      <c r="AB1454" s="529"/>
      <c r="AC1454" s="529"/>
      <c r="AD1454" s="529"/>
      <c r="AE1454" s="529"/>
      <c r="AF1454" s="529"/>
      <c r="AG1454" s="529"/>
      <c r="AH1454" s="529"/>
      <c r="AI1454" s="529"/>
      <c r="AJ1454" s="529"/>
      <c r="AK1454" s="529"/>
      <c r="AL1454" s="529"/>
      <c r="AM1454" s="533" t="s">
        <v>6968</v>
      </c>
      <c r="AN1454" s="533">
        <v>33214.0</v>
      </c>
      <c r="AO1454" s="529"/>
      <c r="AP1454" s="529"/>
      <c r="AQ1454" s="529"/>
      <c r="AR1454" s="529"/>
    </row>
    <row r="1455" ht="12.75" customHeight="1">
      <c r="A1455" s="529"/>
      <c r="B1455" s="529"/>
      <c r="C1455" s="529"/>
      <c r="D1455" s="529"/>
      <c r="E1455" s="533" t="s">
        <v>6969</v>
      </c>
      <c r="F1455" s="533" t="s">
        <v>6970</v>
      </c>
      <c r="G1455" s="529"/>
      <c r="H1455" s="529"/>
      <c r="I1455" s="529"/>
      <c r="J1455" s="529"/>
      <c r="K1455" s="529"/>
      <c r="L1455" s="529"/>
      <c r="M1455" s="529"/>
      <c r="N1455" s="529"/>
      <c r="O1455" s="529"/>
      <c r="P1455" s="529"/>
      <c r="Q1455" s="529"/>
      <c r="R1455" s="529"/>
      <c r="S1455" s="529"/>
      <c r="T1455" s="529"/>
      <c r="U1455" s="529"/>
      <c r="V1455" s="529"/>
      <c r="W1455" s="529"/>
      <c r="X1455" s="529"/>
      <c r="Y1455" s="529"/>
      <c r="Z1455" s="529"/>
      <c r="AA1455" s="529"/>
      <c r="AB1455" s="529"/>
      <c r="AC1455" s="529"/>
      <c r="AD1455" s="529"/>
      <c r="AE1455" s="529"/>
      <c r="AF1455" s="529"/>
      <c r="AG1455" s="529"/>
      <c r="AH1455" s="529"/>
      <c r="AI1455" s="529"/>
      <c r="AJ1455" s="529"/>
      <c r="AK1455" s="529"/>
      <c r="AL1455" s="529"/>
      <c r="AM1455" s="533" t="s">
        <v>6971</v>
      </c>
      <c r="AN1455" s="533">
        <v>33215.0</v>
      </c>
      <c r="AO1455" s="529"/>
      <c r="AP1455" s="529"/>
      <c r="AQ1455" s="529"/>
      <c r="AR1455" s="529"/>
    </row>
    <row r="1456" ht="12.75" customHeight="1">
      <c r="A1456" s="529"/>
      <c r="B1456" s="529"/>
      <c r="C1456" s="529"/>
      <c r="D1456" s="529"/>
      <c r="E1456" s="533" t="s">
        <v>1067</v>
      </c>
      <c r="F1456" s="533" t="s">
        <v>6972</v>
      </c>
      <c r="G1456" s="529"/>
      <c r="H1456" s="529"/>
      <c r="I1456" s="529"/>
      <c r="J1456" s="529"/>
      <c r="K1456" s="529"/>
      <c r="L1456" s="529"/>
      <c r="M1456" s="529"/>
      <c r="N1456" s="529"/>
      <c r="O1456" s="529"/>
      <c r="P1456" s="529"/>
      <c r="Q1456" s="529"/>
      <c r="R1456" s="529"/>
      <c r="S1456" s="529"/>
      <c r="T1456" s="529"/>
      <c r="U1456" s="529"/>
      <c r="V1456" s="529"/>
      <c r="W1456" s="529"/>
      <c r="X1456" s="529"/>
      <c r="Y1456" s="529"/>
      <c r="Z1456" s="529"/>
      <c r="AA1456" s="529"/>
      <c r="AB1456" s="529"/>
      <c r="AC1456" s="529"/>
      <c r="AD1456" s="529"/>
      <c r="AE1456" s="529"/>
      <c r="AF1456" s="529"/>
      <c r="AG1456" s="529"/>
      <c r="AH1456" s="529"/>
      <c r="AI1456" s="529"/>
      <c r="AJ1456" s="529"/>
      <c r="AK1456" s="529"/>
      <c r="AL1456" s="529"/>
      <c r="AM1456" s="533" t="s">
        <v>6973</v>
      </c>
      <c r="AN1456" s="533">
        <v>33216.0</v>
      </c>
      <c r="AO1456" s="529"/>
      <c r="AP1456" s="529"/>
      <c r="AQ1456" s="529"/>
      <c r="AR1456" s="529"/>
    </row>
    <row r="1457" ht="12.75" customHeight="1">
      <c r="A1457" s="529"/>
      <c r="B1457" s="529"/>
      <c r="C1457" s="529"/>
      <c r="D1457" s="529"/>
      <c r="E1457" s="533" t="s">
        <v>1147</v>
      </c>
      <c r="F1457" s="533" t="s">
        <v>6974</v>
      </c>
      <c r="G1457" s="529"/>
      <c r="H1457" s="529"/>
      <c r="I1457" s="529"/>
      <c r="J1457" s="529"/>
      <c r="K1457" s="529"/>
      <c r="L1457" s="529"/>
      <c r="M1457" s="529"/>
      <c r="N1457" s="529"/>
      <c r="O1457" s="529"/>
      <c r="P1457" s="529"/>
      <c r="Q1457" s="529"/>
      <c r="R1457" s="529"/>
      <c r="S1457" s="529"/>
      <c r="T1457" s="529"/>
      <c r="U1457" s="529"/>
      <c r="V1457" s="529"/>
      <c r="W1457" s="529"/>
      <c r="X1457" s="529"/>
      <c r="Y1457" s="529"/>
      <c r="Z1457" s="529"/>
      <c r="AA1457" s="529"/>
      <c r="AB1457" s="529"/>
      <c r="AC1457" s="529"/>
      <c r="AD1457" s="529"/>
      <c r="AE1457" s="529"/>
      <c r="AF1457" s="529"/>
      <c r="AG1457" s="529"/>
      <c r="AH1457" s="529"/>
      <c r="AI1457" s="529"/>
      <c r="AJ1457" s="529"/>
      <c r="AK1457" s="529"/>
      <c r="AL1457" s="529"/>
      <c r="AM1457" s="533" t="s">
        <v>6975</v>
      </c>
      <c r="AN1457" s="533">
        <v>33346.0</v>
      </c>
      <c r="AO1457" s="529"/>
      <c r="AP1457" s="529"/>
      <c r="AQ1457" s="529"/>
      <c r="AR1457" s="529"/>
    </row>
    <row r="1458" ht="12.75" customHeight="1">
      <c r="A1458" s="529"/>
      <c r="B1458" s="529"/>
      <c r="C1458" s="529"/>
      <c r="D1458" s="529"/>
      <c r="E1458" s="533" t="s">
        <v>1225</v>
      </c>
      <c r="F1458" s="533" t="s">
        <v>6976</v>
      </c>
      <c r="G1458" s="529"/>
      <c r="H1458" s="529"/>
      <c r="I1458" s="529"/>
      <c r="J1458" s="529"/>
      <c r="K1458" s="529"/>
      <c r="L1458" s="529"/>
      <c r="M1458" s="529"/>
      <c r="N1458" s="529"/>
      <c r="O1458" s="529"/>
      <c r="P1458" s="529"/>
      <c r="Q1458" s="529"/>
      <c r="R1458" s="529"/>
      <c r="S1458" s="529"/>
      <c r="T1458" s="529"/>
      <c r="U1458" s="529"/>
      <c r="V1458" s="529"/>
      <c r="W1458" s="529"/>
      <c r="X1458" s="529"/>
      <c r="Y1458" s="529"/>
      <c r="Z1458" s="529"/>
      <c r="AA1458" s="529"/>
      <c r="AB1458" s="529"/>
      <c r="AC1458" s="529"/>
      <c r="AD1458" s="529"/>
      <c r="AE1458" s="529"/>
      <c r="AF1458" s="529"/>
      <c r="AG1458" s="529"/>
      <c r="AH1458" s="529"/>
      <c r="AI1458" s="529"/>
      <c r="AJ1458" s="529"/>
      <c r="AK1458" s="529"/>
      <c r="AL1458" s="529"/>
      <c r="AM1458" s="533" t="s">
        <v>6977</v>
      </c>
      <c r="AN1458" s="533">
        <v>33423.0</v>
      </c>
      <c r="AO1458" s="529"/>
      <c r="AP1458" s="529"/>
      <c r="AQ1458" s="529"/>
      <c r="AR1458" s="529"/>
    </row>
    <row r="1459" ht="12.75" customHeight="1">
      <c r="A1459" s="529"/>
      <c r="B1459" s="529"/>
      <c r="C1459" s="529"/>
      <c r="D1459" s="529"/>
      <c r="E1459" s="533" t="s">
        <v>1300</v>
      </c>
      <c r="F1459" s="533" t="s">
        <v>6978</v>
      </c>
      <c r="G1459" s="529"/>
      <c r="H1459" s="529"/>
      <c r="I1459" s="529"/>
      <c r="J1459" s="529"/>
      <c r="K1459" s="529"/>
      <c r="L1459" s="529"/>
      <c r="M1459" s="529"/>
      <c r="N1459" s="529"/>
      <c r="O1459" s="529"/>
      <c r="P1459" s="529"/>
      <c r="Q1459" s="529"/>
      <c r="R1459" s="529"/>
      <c r="S1459" s="529"/>
      <c r="T1459" s="529"/>
      <c r="U1459" s="529"/>
      <c r="V1459" s="529"/>
      <c r="W1459" s="529"/>
      <c r="X1459" s="529"/>
      <c r="Y1459" s="529"/>
      <c r="Z1459" s="529"/>
      <c r="AA1459" s="529"/>
      <c r="AB1459" s="529"/>
      <c r="AC1459" s="529"/>
      <c r="AD1459" s="529"/>
      <c r="AE1459" s="529"/>
      <c r="AF1459" s="529"/>
      <c r="AG1459" s="529"/>
      <c r="AH1459" s="529"/>
      <c r="AI1459" s="529"/>
      <c r="AJ1459" s="529"/>
      <c r="AK1459" s="529"/>
      <c r="AL1459" s="529"/>
      <c r="AM1459" s="533" t="s">
        <v>6979</v>
      </c>
      <c r="AN1459" s="533">
        <v>33445.0</v>
      </c>
      <c r="AO1459" s="529"/>
      <c r="AP1459" s="529"/>
      <c r="AQ1459" s="529"/>
      <c r="AR1459" s="529"/>
    </row>
    <row r="1460" ht="12.75" customHeight="1">
      <c r="A1460" s="529"/>
      <c r="B1460" s="529"/>
      <c r="C1460" s="529"/>
      <c r="D1460" s="529"/>
      <c r="E1460" s="533" t="s">
        <v>1372</v>
      </c>
      <c r="F1460" s="533" t="s">
        <v>6980</v>
      </c>
      <c r="G1460" s="529"/>
      <c r="H1460" s="529"/>
      <c r="I1460" s="529"/>
      <c r="J1460" s="529"/>
      <c r="K1460" s="529"/>
      <c r="L1460" s="529"/>
      <c r="M1460" s="529"/>
      <c r="N1460" s="529"/>
      <c r="O1460" s="529"/>
      <c r="P1460" s="529"/>
      <c r="Q1460" s="529"/>
      <c r="R1460" s="529"/>
      <c r="S1460" s="529"/>
      <c r="T1460" s="529"/>
      <c r="U1460" s="529"/>
      <c r="V1460" s="529"/>
      <c r="W1460" s="529"/>
      <c r="X1460" s="529"/>
      <c r="Y1460" s="529"/>
      <c r="Z1460" s="529"/>
      <c r="AA1460" s="529"/>
      <c r="AB1460" s="529"/>
      <c r="AC1460" s="529"/>
      <c r="AD1460" s="529"/>
      <c r="AE1460" s="529"/>
      <c r="AF1460" s="529"/>
      <c r="AG1460" s="529"/>
      <c r="AH1460" s="529"/>
      <c r="AI1460" s="529"/>
      <c r="AJ1460" s="529"/>
      <c r="AK1460" s="529"/>
      <c r="AL1460" s="529"/>
      <c r="AM1460" s="533" t="s">
        <v>6981</v>
      </c>
      <c r="AN1460" s="533">
        <v>33461.0</v>
      </c>
      <c r="AO1460" s="529"/>
      <c r="AP1460" s="529"/>
      <c r="AQ1460" s="529"/>
      <c r="AR1460" s="529"/>
    </row>
    <row r="1461" ht="12.75" customHeight="1">
      <c r="A1461" s="529"/>
      <c r="B1461" s="529"/>
      <c r="C1461" s="529"/>
      <c r="D1461" s="529"/>
      <c r="E1461" s="533" t="s">
        <v>1444</v>
      </c>
      <c r="F1461" s="533" t="s">
        <v>6982</v>
      </c>
      <c r="G1461" s="529"/>
      <c r="H1461" s="529"/>
      <c r="I1461" s="529"/>
      <c r="J1461" s="529"/>
      <c r="K1461" s="529"/>
      <c r="L1461" s="529"/>
      <c r="M1461" s="529"/>
      <c r="N1461" s="529"/>
      <c r="O1461" s="529"/>
      <c r="P1461" s="529"/>
      <c r="Q1461" s="529"/>
      <c r="R1461" s="529"/>
      <c r="S1461" s="529"/>
      <c r="T1461" s="529"/>
      <c r="U1461" s="529"/>
      <c r="V1461" s="529"/>
      <c r="W1461" s="529"/>
      <c r="X1461" s="529"/>
      <c r="Y1461" s="529"/>
      <c r="Z1461" s="529"/>
      <c r="AA1461" s="529"/>
      <c r="AB1461" s="529"/>
      <c r="AC1461" s="529"/>
      <c r="AD1461" s="529"/>
      <c r="AE1461" s="529"/>
      <c r="AF1461" s="529"/>
      <c r="AG1461" s="529"/>
      <c r="AH1461" s="529"/>
      <c r="AI1461" s="529"/>
      <c r="AJ1461" s="529"/>
      <c r="AK1461" s="529"/>
      <c r="AL1461" s="529"/>
      <c r="AM1461" s="533" t="s">
        <v>6983</v>
      </c>
      <c r="AN1461" s="533">
        <v>33586.0</v>
      </c>
      <c r="AO1461" s="529"/>
      <c r="AP1461" s="529"/>
      <c r="AQ1461" s="529"/>
      <c r="AR1461" s="529"/>
    </row>
    <row r="1462" ht="12.75" customHeight="1">
      <c r="A1462" s="529"/>
      <c r="B1462" s="529"/>
      <c r="C1462" s="529"/>
      <c r="D1462" s="529"/>
      <c r="E1462" s="533" t="s">
        <v>1512</v>
      </c>
      <c r="F1462" s="533" t="s">
        <v>6984</v>
      </c>
      <c r="G1462" s="529"/>
      <c r="H1462" s="529"/>
      <c r="I1462" s="529"/>
      <c r="J1462" s="529"/>
      <c r="K1462" s="529"/>
      <c r="L1462" s="529"/>
      <c r="M1462" s="529"/>
      <c r="N1462" s="529"/>
      <c r="O1462" s="529"/>
      <c r="P1462" s="529"/>
      <c r="Q1462" s="529"/>
      <c r="R1462" s="529"/>
      <c r="S1462" s="529"/>
      <c r="T1462" s="529"/>
      <c r="U1462" s="529"/>
      <c r="V1462" s="529"/>
      <c r="W1462" s="529"/>
      <c r="X1462" s="529"/>
      <c r="Y1462" s="529"/>
      <c r="Z1462" s="529"/>
      <c r="AA1462" s="529"/>
      <c r="AB1462" s="529"/>
      <c r="AC1462" s="529"/>
      <c r="AD1462" s="529"/>
      <c r="AE1462" s="529"/>
      <c r="AF1462" s="529"/>
      <c r="AG1462" s="529"/>
      <c r="AH1462" s="529"/>
      <c r="AI1462" s="529"/>
      <c r="AJ1462" s="529"/>
      <c r="AK1462" s="529"/>
      <c r="AL1462" s="529"/>
      <c r="AM1462" s="533" t="s">
        <v>6985</v>
      </c>
      <c r="AN1462" s="533">
        <v>33606.0</v>
      </c>
      <c r="AO1462" s="529"/>
      <c r="AP1462" s="529"/>
      <c r="AQ1462" s="529"/>
      <c r="AR1462" s="529"/>
    </row>
    <row r="1463" ht="12.75" customHeight="1">
      <c r="A1463" s="529"/>
      <c r="B1463" s="529"/>
      <c r="C1463" s="529"/>
      <c r="D1463" s="529"/>
      <c r="E1463" s="533" t="s">
        <v>6986</v>
      </c>
      <c r="F1463" s="533" t="s">
        <v>6987</v>
      </c>
      <c r="G1463" s="529"/>
      <c r="H1463" s="529"/>
      <c r="I1463" s="529"/>
      <c r="J1463" s="529"/>
      <c r="K1463" s="529"/>
      <c r="L1463" s="529"/>
      <c r="M1463" s="529"/>
      <c r="N1463" s="529"/>
      <c r="O1463" s="529"/>
      <c r="P1463" s="529"/>
      <c r="Q1463" s="529"/>
      <c r="R1463" s="529"/>
      <c r="S1463" s="529"/>
      <c r="T1463" s="529"/>
      <c r="U1463" s="529"/>
      <c r="V1463" s="529"/>
      <c r="W1463" s="529"/>
      <c r="X1463" s="529"/>
      <c r="Y1463" s="529"/>
      <c r="Z1463" s="529"/>
      <c r="AA1463" s="529"/>
      <c r="AB1463" s="529"/>
      <c r="AC1463" s="529"/>
      <c r="AD1463" s="529"/>
      <c r="AE1463" s="529"/>
      <c r="AF1463" s="529"/>
      <c r="AG1463" s="529"/>
      <c r="AH1463" s="529"/>
      <c r="AI1463" s="529"/>
      <c r="AJ1463" s="529"/>
      <c r="AK1463" s="529"/>
      <c r="AL1463" s="529"/>
      <c r="AM1463" s="533" t="s">
        <v>6988</v>
      </c>
      <c r="AN1463" s="533">
        <v>33622.0</v>
      </c>
      <c r="AO1463" s="529"/>
      <c r="AP1463" s="529"/>
      <c r="AQ1463" s="529"/>
      <c r="AR1463" s="529"/>
    </row>
    <row r="1464" ht="12.75" customHeight="1">
      <c r="A1464" s="529"/>
      <c r="B1464" s="529"/>
      <c r="C1464" s="529"/>
      <c r="D1464" s="529"/>
      <c r="E1464" s="533" t="s">
        <v>6989</v>
      </c>
      <c r="F1464" s="533" t="s">
        <v>6990</v>
      </c>
      <c r="G1464" s="529"/>
      <c r="H1464" s="529"/>
      <c r="I1464" s="529"/>
      <c r="J1464" s="529"/>
      <c r="K1464" s="529"/>
      <c r="L1464" s="529"/>
      <c r="M1464" s="529"/>
      <c r="N1464" s="529"/>
      <c r="O1464" s="529"/>
      <c r="P1464" s="529"/>
      <c r="Q1464" s="529"/>
      <c r="R1464" s="529"/>
      <c r="S1464" s="529"/>
      <c r="T1464" s="529"/>
      <c r="U1464" s="529"/>
      <c r="V1464" s="529"/>
      <c r="W1464" s="529"/>
      <c r="X1464" s="529"/>
      <c r="Y1464" s="529"/>
      <c r="Z1464" s="529"/>
      <c r="AA1464" s="529"/>
      <c r="AB1464" s="529"/>
      <c r="AC1464" s="529"/>
      <c r="AD1464" s="529"/>
      <c r="AE1464" s="529"/>
      <c r="AF1464" s="529"/>
      <c r="AG1464" s="529"/>
      <c r="AH1464" s="529"/>
      <c r="AI1464" s="529"/>
      <c r="AJ1464" s="529"/>
      <c r="AK1464" s="529"/>
      <c r="AL1464" s="529"/>
      <c r="AM1464" s="533" t="s">
        <v>6991</v>
      </c>
      <c r="AN1464" s="533">
        <v>33623.0</v>
      </c>
      <c r="AO1464" s="529"/>
      <c r="AP1464" s="529"/>
      <c r="AQ1464" s="529"/>
      <c r="AR1464" s="529"/>
    </row>
    <row r="1465" ht="12.75" customHeight="1">
      <c r="A1465" s="529"/>
      <c r="B1465" s="529"/>
      <c r="C1465" s="529"/>
      <c r="D1465" s="529"/>
      <c r="E1465" s="533" t="s">
        <v>1578</v>
      </c>
      <c r="F1465" s="533" t="s">
        <v>6992</v>
      </c>
      <c r="G1465" s="529"/>
      <c r="H1465" s="529"/>
      <c r="I1465" s="529"/>
      <c r="J1465" s="529"/>
      <c r="K1465" s="529"/>
      <c r="L1465" s="529"/>
      <c r="M1465" s="529"/>
      <c r="N1465" s="529"/>
      <c r="O1465" s="529"/>
      <c r="P1465" s="529"/>
      <c r="Q1465" s="529"/>
      <c r="R1465" s="529"/>
      <c r="S1465" s="529"/>
      <c r="T1465" s="529"/>
      <c r="U1465" s="529"/>
      <c r="V1465" s="529"/>
      <c r="W1465" s="529"/>
      <c r="X1465" s="529"/>
      <c r="Y1465" s="529"/>
      <c r="Z1465" s="529"/>
      <c r="AA1465" s="529"/>
      <c r="AB1465" s="529"/>
      <c r="AC1465" s="529"/>
      <c r="AD1465" s="529"/>
      <c r="AE1465" s="529"/>
      <c r="AF1465" s="529"/>
      <c r="AG1465" s="529"/>
      <c r="AH1465" s="529"/>
      <c r="AI1465" s="529"/>
      <c r="AJ1465" s="529"/>
      <c r="AK1465" s="529"/>
      <c r="AL1465" s="529"/>
      <c r="AM1465" s="533" t="s">
        <v>6993</v>
      </c>
      <c r="AN1465" s="533">
        <v>33643.0</v>
      </c>
      <c r="AO1465" s="529"/>
      <c r="AP1465" s="529"/>
      <c r="AQ1465" s="529"/>
      <c r="AR1465" s="529"/>
    </row>
    <row r="1466" ht="12.75" customHeight="1">
      <c r="A1466" s="529"/>
      <c r="B1466" s="529"/>
      <c r="C1466" s="529"/>
      <c r="D1466" s="529"/>
      <c r="E1466" s="533" t="s">
        <v>6994</v>
      </c>
      <c r="F1466" s="533" t="s">
        <v>6995</v>
      </c>
      <c r="G1466" s="529"/>
      <c r="H1466" s="529"/>
      <c r="I1466" s="529"/>
      <c r="J1466" s="529"/>
      <c r="K1466" s="529"/>
      <c r="L1466" s="529"/>
      <c r="M1466" s="529"/>
      <c r="N1466" s="529"/>
      <c r="O1466" s="529"/>
      <c r="P1466" s="529"/>
      <c r="Q1466" s="529"/>
      <c r="R1466" s="529"/>
      <c r="S1466" s="529"/>
      <c r="T1466" s="529"/>
      <c r="U1466" s="529"/>
      <c r="V1466" s="529"/>
      <c r="W1466" s="529"/>
      <c r="X1466" s="529"/>
      <c r="Y1466" s="529"/>
      <c r="Z1466" s="529"/>
      <c r="AA1466" s="529"/>
      <c r="AB1466" s="529"/>
      <c r="AC1466" s="529"/>
      <c r="AD1466" s="529"/>
      <c r="AE1466" s="529"/>
      <c r="AF1466" s="529"/>
      <c r="AG1466" s="529"/>
      <c r="AH1466" s="529"/>
      <c r="AI1466" s="529"/>
      <c r="AJ1466" s="529"/>
      <c r="AK1466" s="529"/>
      <c r="AL1466" s="529"/>
      <c r="AM1466" s="533" t="s">
        <v>6996</v>
      </c>
      <c r="AN1466" s="533">
        <v>33663.0</v>
      </c>
      <c r="AO1466" s="529"/>
      <c r="AP1466" s="529"/>
      <c r="AQ1466" s="529"/>
      <c r="AR1466" s="529"/>
    </row>
    <row r="1467" ht="12.75" customHeight="1">
      <c r="A1467" s="529"/>
      <c r="B1467" s="529"/>
      <c r="C1467" s="529"/>
      <c r="D1467" s="529"/>
      <c r="E1467" s="533" t="s">
        <v>6997</v>
      </c>
      <c r="F1467" s="533" t="s">
        <v>6998</v>
      </c>
      <c r="G1467" s="529"/>
      <c r="H1467" s="529"/>
      <c r="I1467" s="529"/>
      <c r="J1467" s="529"/>
      <c r="K1467" s="529"/>
      <c r="L1467" s="529"/>
      <c r="M1467" s="529"/>
      <c r="N1467" s="529"/>
      <c r="O1467" s="529"/>
      <c r="P1467" s="529"/>
      <c r="Q1467" s="529"/>
      <c r="R1467" s="529"/>
      <c r="S1467" s="529"/>
      <c r="T1467" s="529"/>
      <c r="U1467" s="529"/>
      <c r="V1467" s="529"/>
      <c r="W1467" s="529"/>
      <c r="X1467" s="529"/>
      <c r="Y1467" s="529"/>
      <c r="Z1467" s="529"/>
      <c r="AA1467" s="529"/>
      <c r="AB1467" s="529"/>
      <c r="AC1467" s="529"/>
      <c r="AD1467" s="529"/>
      <c r="AE1467" s="529"/>
      <c r="AF1467" s="529"/>
      <c r="AG1467" s="529"/>
      <c r="AH1467" s="529"/>
      <c r="AI1467" s="529"/>
      <c r="AJ1467" s="529"/>
      <c r="AK1467" s="529"/>
      <c r="AL1467" s="529"/>
      <c r="AM1467" s="533" t="s">
        <v>6999</v>
      </c>
      <c r="AN1467" s="533">
        <v>33666.0</v>
      </c>
      <c r="AO1467" s="529"/>
      <c r="AP1467" s="529"/>
      <c r="AQ1467" s="529"/>
      <c r="AR1467" s="529"/>
    </row>
    <row r="1468" ht="12.75" customHeight="1">
      <c r="A1468" s="529"/>
      <c r="B1468" s="529"/>
      <c r="C1468" s="529"/>
      <c r="D1468" s="529"/>
      <c r="E1468" s="533" t="s">
        <v>7000</v>
      </c>
      <c r="F1468" s="533" t="s">
        <v>7001</v>
      </c>
      <c r="G1468" s="529"/>
      <c r="H1468" s="529"/>
      <c r="I1468" s="529"/>
      <c r="J1468" s="529"/>
      <c r="K1468" s="529"/>
      <c r="L1468" s="529"/>
      <c r="M1468" s="529"/>
      <c r="N1468" s="529"/>
      <c r="O1468" s="529"/>
      <c r="P1468" s="529"/>
      <c r="Q1468" s="529"/>
      <c r="R1468" s="529"/>
      <c r="S1468" s="529"/>
      <c r="T1468" s="529"/>
      <c r="U1468" s="529"/>
      <c r="V1468" s="529"/>
      <c r="W1468" s="529"/>
      <c r="X1468" s="529"/>
      <c r="Y1468" s="529"/>
      <c r="Z1468" s="529"/>
      <c r="AA1468" s="529"/>
      <c r="AB1468" s="529"/>
      <c r="AC1468" s="529"/>
      <c r="AD1468" s="529"/>
      <c r="AE1468" s="529"/>
      <c r="AF1468" s="529"/>
      <c r="AG1468" s="529"/>
      <c r="AH1468" s="529"/>
      <c r="AI1468" s="529"/>
      <c r="AJ1468" s="529"/>
      <c r="AK1468" s="529"/>
      <c r="AL1468" s="529"/>
      <c r="AM1468" s="533" t="s">
        <v>7002</v>
      </c>
      <c r="AN1468" s="533">
        <v>33681.0</v>
      </c>
      <c r="AO1468" s="529"/>
      <c r="AP1468" s="529"/>
      <c r="AQ1468" s="529"/>
      <c r="AR1468" s="529"/>
    </row>
    <row r="1469" ht="12.75" customHeight="1">
      <c r="A1469" s="529"/>
      <c r="B1469" s="529"/>
      <c r="C1469" s="529"/>
      <c r="D1469" s="529"/>
      <c r="E1469" s="533" t="s">
        <v>7003</v>
      </c>
      <c r="F1469" s="533" t="s">
        <v>7004</v>
      </c>
      <c r="G1469" s="529"/>
      <c r="H1469" s="529"/>
      <c r="I1469" s="529"/>
      <c r="J1469" s="529"/>
      <c r="K1469" s="529"/>
      <c r="L1469" s="529"/>
      <c r="M1469" s="529"/>
      <c r="N1469" s="529"/>
      <c r="O1469" s="529"/>
      <c r="P1469" s="529"/>
      <c r="Q1469" s="529"/>
      <c r="R1469" s="529"/>
      <c r="S1469" s="529"/>
      <c r="T1469" s="529"/>
      <c r="U1469" s="529"/>
      <c r="V1469" s="529"/>
      <c r="W1469" s="529"/>
      <c r="X1469" s="529"/>
      <c r="Y1469" s="529"/>
      <c r="Z1469" s="529"/>
      <c r="AA1469" s="529"/>
      <c r="AB1469" s="529"/>
      <c r="AC1469" s="529"/>
      <c r="AD1469" s="529"/>
      <c r="AE1469" s="529"/>
      <c r="AF1469" s="529"/>
      <c r="AG1469" s="529"/>
      <c r="AH1469" s="529"/>
      <c r="AI1469" s="529"/>
      <c r="AJ1469" s="529"/>
      <c r="AK1469" s="529"/>
      <c r="AL1469" s="529"/>
      <c r="AM1469" s="533" t="s">
        <v>7005</v>
      </c>
      <c r="AN1469" s="533">
        <v>34101.0</v>
      </c>
      <c r="AO1469" s="529"/>
      <c r="AP1469" s="529"/>
      <c r="AQ1469" s="529"/>
      <c r="AR1469" s="529"/>
    </row>
    <row r="1470" ht="12.75" customHeight="1">
      <c r="A1470" s="529"/>
      <c r="B1470" s="529"/>
      <c r="C1470" s="529"/>
      <c r="D1470" s="529"/>
      <c r="E1470" s="533" t="s">
        <v>7006</v>
      </c>
      <c r="F1470" s="533" t="s">
        <v>7007</v>
      </c>
      <c r="G1470" s="529"/>
      <c r="H1470" s="529"/>
      <c r="I1470" s="529"/>
      <c r="J1470" s="529"/>
      <c r="K1470" s="529"/>
      <c r="L1470" s="529"/>
      <c r="M1470" s="529"/>
      <c r="N1470" s="529"/>
      <c r="O1470" s="529"/>
      <c r="P1470" s="529"/>
      <c r="Q1470" s="529"/>
      <c r="R1470" s="529"/>
      <c r="S1470" s="529"/>
      <c r="T1470" s="529"/>
      <c r="U1470" s="529"/>
      <c r="V1470" s="529"/>
      <c r="W1470" s="529"/>
      <c r="X1470" s="529"/>
      <c r="Y1470" s="529"/>
      <c r="Z1470" s="529"/>
      <c r="AA1470" s="529"/>
      <c r="AB1470" s="529"/>
      <c r="AC1470" s="529"/>
      <c r="AD1470" s="529"/>
      <c r="AE1470" s="529"/>
      <c r="AF1470" s="529"/>
      <c r="AG1470" s="529"/>
      <c r="AH1470" s="529"/>
      <c r="AI1470" s="529"/>
      <c r="AJ1470" s="529"/>
      <c r="AK1470" s="529"/>
      <c r="AL1470" s="529"/>
      <c r="AM1470" s="533" t="s">
        <v>7008</v>
      </c>
      <c r="AN1470" s="533">
        <v>34102.0</v>
      </c>
      <c r="AO1470" s="529"/>
      <c r="AP1470" s="529"/>
      <c r="AQ1470" s="529"/>
      <c r="AR1470" s="529"/>
    </row>
    <row r="1471" ht="12.75" customHeight="1">
      <c r="A1471" s="529"/>
      <c r="B1471" s="529"/>
      <c r="C1471" s="529"/>
      <c r="D1471" s="529"/>
      <c r="E1471" s="533" t="s">
        <v>7009</v>
      </c>
      <c r="F1471" s="533" t="s">
        <v>7010</v>
      </c>
      <c r="G1471" s="529"/>
      <c r="H1471" s="529"/>
      <c r="I1471" s="529"/>
      <c r="J1471" s="529"/>
      <c r="K1471" s="529"/>
      <c r="L1471" s="529"/>
      <c r="M1471" s="529"/>
      <c r="N1471" s="529"/>
      <c r="O1471" s="529"/>
      <c r="P1471" s="529"/>
      <c r="Q1471" s="529"/>
      <c r="R1471" s="529"/>
      <c r="S1471" s="529"/>
      <c r="T1471" s="529"/>
      <c r="U1471" s="529"/>
      <c r="V1471" s="529"/>
      <c r="W1471" s="529"/>
      <c r="X1471" s="529"/>
      <c r="Y1471" s="529"/>
      <c r="Z1471" s="529"/>
      <c r="AA1471" s="529"/>
      <c r="AB1471" s="529"/>
      <c r="AC1471" s="529"/>
      <c r="AD1471" s="529"/>
      <c r="AE1471" s="529"/>
      <c r="AF1471" s="529"/>
      <c r="AG1471" s="529"/>
      <c r="AH1471" s="529"/>
      <c r="AI1471" s="529"/>
      <c r="AJ1471" s="529"/>
      <c r="AK1471" s="529"/>
      <c r="AL1471" s="529"/>
      <c r="AM1471" s="533" t="s">
        <v>7011</v>
      </c>
      <c r="AN1471" s="533">
        <v>34103.0</v>
      </c>
      <c r="AO1471" s="529"/>
      <c r="AP1471" s="529"/>
      <c r="AQ1471" s="529"/>
      <c r="AR1471" s="529"/>
    </row>
    <row r="1472" ht="12.75" customHeight="1">
      <c r="A1472" s="529"/>
      <c r="B1472" s="529"/>
      <c r="C1472" s="529"/>
      <c r="D1472" s="529"/>
      <c r="E1472" s="533" t="s">
        <v>7012</v>
      </c>
      <c r="F1472" s="533" t="s">
        <v>7013</v>
      </c>
      <c r="G1472" s="529"/>
      <c r="H1472" s="529"/>
      <c r="I1472" s="529"/>
      <c r="J1472" s="529"/>
      <c r="K1472" s="529"/>
      <c r="L1472" s="529"/>
      <c r="M1472" s="529"/>
      <c r="N1472" s="529"/>
      <c r="O1472" s="529"/>
      <c r="P1472" s="529"/>
      <c r="Q1472" s="529"/>
      <c r="R1472" s="529"/>
      <c r="S1472" s="529"/>
      <c r="T1472" s="529"/>
      <c r="U1472" s="529"/>
      <c r="V1472" s="529"/>
      <c r="W1472" s="529"/>
      <c r="X1472" s="529"/>
      <c r="Y1472" s="529"/>
      <c r="Z1472" s="529"/>
      <c r="AA1472" s="529"/>
      <c r="AB1472" s="529"/>
      <c r="AC1472" s="529"/>
      <c r="AD1472" s="529"/>
      <c r="AE1472" s="529"/>
      <c r="AF1472" s="529"/>
      <c r="AG1472" s="529"/>
      <c r="AH1472" s="529"/>
      <c r="AI1472" s="529"/>
      <c r="AJ1472" s="529"/>
      <c r="AK1472" s="529"/>
      <c r="AL1472" s="529"/>
      <c r="AM1472" s="533" t="s">
        <v>7014</v>
      </c>
      <c r="AN1472" s="533">
        <v>34104.0</v>
      </c>
      <c r="AO1472" s="529"/>
      <c r="AP1472" s="529"/>
      <c r="AQ1472" s="529"/>
      <c r="AR1472" s="529"/>
    </row>
    <row r="1473" ht="12.75" customHeight="1">
      <c r="A1473" s="529"/>
      <c r="B1473" s="529"/>
      <c r="C1473" s="529"/>
      <c r="D1473" s="529"/>
      <c r="E1473" s="533" t="s">
        <v>7015</v>
      </c>
      <c r="F1473" s="533" t="s">
        <v>7016</v>
      </c>
      <c r="G1473" s="529"/>
      <c r="H1473" s="529"/>
      <c r="I1473" s="529"/>
      <c r="J1473" s="529"/>
      <c r="K1473" s="529"/>
      <c r="L1473" s="529"/>
      <c r="M1473" s="529"/>
      <c r="N1473" s="529"/>
      <c r="O1473" s="529"/>
      <c r="P1473" s="529"/>
      <c r="Q1473" s="529"/>
      <c r="R1473" s="529"/>
      <c r="S1473" s="529"/>
      <c r="T1473" s="529"/>
      <c r="U1473" s="529"/>
      <c r="V1473" s="529"/>
      <c r="W1473" s="529"/>
      <c r="X1473" s="529"/>
      <c r="Y1473" s="529"/>
      <c r="Z1473" s="529"/>
      <c r="AA1473" s="529"/>
      <c r="AB1473" s="529"/>
      <c r="AC1473" s="529"/>
      <c r="AD1473" s="529"/>
      <c r="AE1473" s="529"/>
      <c r="AF1473" s="529"/>
      <c r="AG1473" s="529"/>
      <c r="AH1473" s="529"/>
      <c r="AI1473" s="529"/>
      <c r="AJ1473" s="529"/>
      <c r="AK1473" s="529"/>
      <c r="AL1473" s="529"/>
      <c r="AM1473" s="533" t="s">
        <v>7017</v>
      </c>
      <c r="AN1473" s="533">
        <v>34105.0</v>
      </c>
      <c r="AO1473" s="529"/>
      <c r="AP1473" s="529"/>
      <c r="AQ1473" s="529"/>
      <c r="AR1473" s="529"/>
    </row>
    <row r="1474" ht="12.75" customHeight="1">
      <c r="A1474" s="529"/>
      <c r="B1474" s="529"/>
      <c r="C1474" s="529"/>
      <c r="D1474" s="529"/>
      <c r="E1474" s="533" t="s">
        <v>7018</v>
      </c>
      <c r="F1474" s="533" t="s">
        <v>7019</v>
      </c>
      <c r="G1474" s="529"/>
      <c r="H1474" s="529"/>
      <c r="I1474" s="529"/>
      <c r="J1474" s="529"/>
      <c r="K1474" s="529"/>
      <c r="L1474" s="529"/>
      <c r="M1474" s="529"/>
      <c r="N1474" s="529"/>
      <c r="O1474" s="529"/>
      <c r="P1474" s="529"/>
      <c r="Q1474" s="529"/>
      <c r="R1474" s="529"/>
      <c r="S1474" s="529"/>
      <c r="T1474" s="529"/>
      <c r="U1474" s="529"/>
      <c r="V1474" s="529"/>
      <c r="W1474" s="529"/>
      <c r="X1474" s="529"/>
      <c r="Y1474" s="529"/>
      <c r="Z1474" s="529"/>
      <c r="AA1474" s="529"/>
      <c r="AB1474" s="529"/>
      <c r="AC1474" s="529"/>
      <c r="AD1474" s="529"/>
      <c r="AE1474" s="529"/>
      <c r="AF1474" s="529"/>
      <c r="AG1474" s="529"/>
      <c r="AH1474" s="529"/>
      <c r="AI1474" s="529"/>
      <c r="AJ1474" s="529"/>
      <c r="AK1474" s="529"/>
      <c r="AL1474" s="529"/>
      <c r="AM1474" s="533" t="s">
        <v>7020</v>
      </c>
      <c r="AN1474" s="533">
        <v>34106.0</v>
      </c>
      <c r="AO1474" s="529"/>
      <c r="AP1474" s="529"/>
      <c r="AQ1474" s="529"/>
      <c r="AR1474" s="529"/>
    </row>
    <row r="1475" ht="12.75" customHeight="1">
      <c r="A1475" s="529"/>
      <c r="B1475" s="529"/>
      <c r="C1475" s="529"/>
      <c r="D1475" s="529"/>
      <c r="E1475" s="533" t="s">
        <v>1641</v>
      </c>
      <c r="F1475" s="533" t="s">
        <v>7021</v>
      </c>
      <c r="G1475" s="529"/>
      <c r="H1475" s="529"/>
      <c r="I1475" s="529"/>
      <c r="J1475" s="529"/>
      <c r="K1475" s="529"/>
      <c r="L1475" s="529"/>
      <c r="M1475" s="529"/>
      <c r="N1475" s="529"/>
      <c r="O1475" s="529"/>
      <c r="P1475" s="529"/>
      <c r="Q1475" s="529"/>
      <c r="R1475" s="529"/>
      <c r="S1475" s="529"/>
      <c r="T1475" s="529"/>
      <c r="U1475" s="529"/>
      <c r="V1475" s="529"/>
      <c r="W1475" s="529"/>
      <c r="X1475" s="529"/>
      <c r="Y1475" s="529"/>
      <c r="Z1475" s="529"/>
      <c r="AA1475" s="529"/>
      <c r="AB1475" s="529"/>
      <c r="AC1475" s="529"/>
      <c r="AD1475" s="529"/>
      <c r="AE1475" s="529"/>
      <c r="AF1475" s="529"/>
      <c r="AG1475" s="529"/>
      <c r="AH1475" s="529"/>
      <c r="AI1475" s="529"/>
      <c r="AJ1475" s="529"/>
      <c r="AK1475" s="529"/>
      <c r="AL1475" s="529"/>
      <c r="AM1475" s="533" t="s">
        <v>7022</v>
      </c>
      <c r="AN1475" s="533">
        <v>34107.0</v>
      </c>
      <c r="AO1475" s="529"/>
      <c r="AP1475" s="529"/>
      <c r="AQ1475" s="529"/>
      <c r="AR1475" s="529"/>
    </row>
    <row r="1476" ht="12.75" customHeight="1">
      <c r="A1476" s="529"/>
      <c r="B1476" s="529"/>
      <c r="C1476" s="529"/>
      <c r="D1476" s="529"/>
      <c r="E1476" s="533" t="s">
        <v>7023</v>
      </c>
      <c r="F1476" s="533" t="s">
        <v>7024</v>
      </c>
      <c r="G1476" s="529"/>
      <c r="H1476" s="529"/>
      <c r="I1476" s="529"/>
      <c r="J1476" s="529"/>
      <c r="K1476" s="529"/>
      <c r="L1476" s="529"/>
      <c r="M1476" s="529"/>
      <c r="N1476" s="529"/>
      <c r="O1476" s="529"/>
      <c r="P1476" s="529"/>
      <c r="Q1476" s="529"/>
      <c r="R1476" s="529"/>
      <c r="S1476" s="529"/>
      <c r="T1476" s="529"/>
      <c r="U1476" s="529"/>
      <c r="V1476" s="529"/>
      <c r="W1476" s="529"/>
      <c r="X1476" s="529"/>
      <c r="Y1476" s="529"/>
      <c r="Z1476" s="529"/>
      <c r="AA1476" s="529"/>
      <c r="AB1476" s="529"/>
      <c r="AC1476" s="529"/>
      <c r="AD1476" s="529"/>
      <c r="AE1476" s="529"/>
      <c r="AF1476" s="529"/>
      <c r="AG1476" s="529"/>
      <c r="AH1476" s="529"/>
      <c r="AI1476" s="529"/>
      <c r="AJ1476" s="529"/>
      <c r="AK1476" s="529"/>
      <c r="AL1476" s="529"/>
      <c r="AM1476" s="533" t="s">
        <v>7025</v>
      </c>
      <c r="AN1476" s="533">
        <v>34108.0</v>
      </c>
      <c r="AO1476" s="529"/>
      <c r="AP1476" s="529"/>
      <c r="AQ1476" s="529"/>
      <c r="AR1476" s="529"/>
    </row>
    <row r="1477" ht="12.75" customHeight="1">
      <c r="A1477" s="529"/>
      <c r="B1477" s="529"/>
      <c r="C1477" s="529"/>
      <c r="D1477" s="529"/>
      <c r="E1477" s="533" t="s">
        <v>7026</v>
      </c>
      <c r="F1477" s="533" t="s">
        <v>7027</v>
      </c>
      <c r="G1477" s="529"/>
      <c r="H1477" s="529"/>
      <c r="I1477" s="529"/>
      <c r="J1477" s="529"/>
      <c r="K1477" s="529"/>
      <c r="L1477" s="529"/>
      <c r="M1477" s="529"/>
      <c r="N1477" s="529"/>
      <c r="O1477" s="529"/>
      <c r="P1477" s="529"/>
      <c r="Q1477" s="529"/>
      <c r="R1477" s="529"/>
      <c r="S1477" s="529"/>
      <c r="T1477" s="529"/>
      <c r="U1477" s="529"/>
      <c r="V1477" s="529"/>
      <c r="W1477" s="529"/>
      <c r="X1477" s="529"/>
      <c r="Y1477" s="529"/>
      <c r="Z1477" s="529"/>
      <c r="AA1477" s="529"/>
      <c r="AB1477" s="529"/>
      <c r="AC1477" s="529"/>
      <c r="AD1477" s="529"/>
      <c r="AE1477" s="529"/>
      <c r="AF1477" s="529"/>
      <c r="AG1477" s="529"/>
      <c r="AH1477" s="529"/>
      <c r="AI1477" s="529"/>
      <c r="AJ1477" s="529"/>
      <c r="AK1477" s="529"/>
      <c r="AL1477" s="529"/>
      <c r="AM1477" s="533" t="s">
        <v>7028</v>
      </c>
      <c r="AN1477" s="533">
        <v>34202.0</v>
      </c>
      <c r="AO1477" s="529"/>
      <c r="AP1477" s="529"/>
      <c r="AQ1477" s="529"/>
      <c r="AR1477" s="529"/>
    </row>
    <row r="1478" ht="12.75" customHeight="1">
      <c r="A1478" s="529"/>
      <c r="B1478" s="529"/>
      <c r="C1478" s="529"/>
      <c r="D1478" s="529"/>
      <c r="E1478" s="533" t="s">
        <v>7029</v>
      </c>
      <c r="F1478" s="533" t="s">
        <v>7030</v>
      </c>
      <c r="G1478" s="529"/>
      <c r="H1478" s="529"/>
      <c r="I1478" s="529"/>
      <c r="J1478" s="529"/>
      <c r="K1478" s="529"/>
      <c r="L1478" s="529"/>
      <c r="M1478" s="529"/>
      <c r="N1478" s="529"/>
      <c r="O1478" s="529"/>
      <c r="P1478" s="529"/>
      <c r="Q1478" s="529"/>
      <c r="R1478" s="529"/>
      <c r="S1478" s="529"/>
      <c r="T1478" s="529"/>
      <c r="U1478" s="529"/>
      <c r="V1478" s="529"/>
      <c r="W1478" s="529"/>
      <c r="X1478" s="529"/>
      <c r="Y1478" s="529"/>
      <c r="Z1478" s="529"/>
      <c r="AA1478" s="529"/>
      <c r="AB1478" s="529"/>
      <c r="AC1478" s="529"/>
      <c r="AD1478" s="529"/>
      <c r="AE1478" s="529"/>
      <c r="AF1478" s="529"/>
      <c r="AG1478" s="529"/>
      <c r="AH1478" s="529"/>
      <c r="AI1478" s="529"/>
      <c r="AJ1478" s="529"/>
      <c r="AK1478" s="529"/>
      <c r="AL1478" s="529"/>
      <c r="AM1478" s="533" t="s">
        <v>7031</v>
      </c>
      <c r="AN1478" s="533">
        <v>34203.0</v>
      </c>
      <c r="AO1478" s="529"/>
      <c r="AP1478" s="529"/>
      <c r="AQ1478" s="529"/>
      <c r="AR1478" s="529"/>
    </row>
    <row r="1479" ht="12.75" customHeight="1">
      <c r="A1479" s="529"/>
      <c r="B1479" s="529"/>
      <c r="C1479" s="529"/>
      <c r="D1479" s="529"/>
      <c r="E1479" s="533" t="s">
        <v>1704</v>
      </c>
      <c r="F1479" s="533" t="s">
        <v>7032</v>
      </c>
      <c r="G1479" s="529"/>
      <c r="H1479" s="529"/>
      <c r="I1479" s="529"/>
      <c r="J1479" s="529"/>
      <c r="K1479" s="529"/>
      <c r="L1479" s="529"/>
      <c r="M1479" s="529"/>
      <c r="N1479" s="529"/>
      <c r="O1479" s="529"/>
      <c r="P1479" s="529"/>
      <c r="Q1479" s="529"/>
      <c r="R1479" s="529"/>
      <c r="S1479" s="529"/>
      <c r="T1479" s="529"/>
      <c r="U1479" s="529"/>
      <c r="V1479" s="529"/>
      <c r="W1479" s="529"/>
      <c r="X1479" s="529"/>
      <c r="Y1479" s="529"/>
      <c r="Z1479" s="529"/>
      <c r="AA1479" s="529"/>
      <c r="AB1479" s="529"/>
      <c r="AC1479" s="529"/>
      <c r="AD1479" s="529"/>
      <c r="AE1479" s="529"/>
      <c r="AF1479" s="529"/>
      <c r="AG1479" s="529"/>
      <c r="AH1479" s="529"/>
      <c r="AI1479" s="529"/>
      <c r="AJ1479" s="529"/>
      <c r="AK1479" s="529"/>
      <c r="AL1479" s="529"/>
      <c r="AM1479" s="533" t="s">
        <v>7033</v>
      </c>
      <c r="AN1479" s="533">
        <v>34204.0</v>
      </c>
      <c r="AO1479" s="529"/>
      <c r="AP1479" s="529"/>
      <c r="AQ1479" s="529"/>
      <c r="AR1479" s="529"/>
    </row>
    <row r="1480" ht="12.75" customHeight="1">
      <c r="A1480" s="529"/>
      <c r="B1480" s="529"/>
      <c r="C1480" s="529"/>
      <c r="D1480" s="529"/>
      <c r="E1480" s="533" t="s">
        <v>7034</v>
      </c>
      <c r="F1480" s="533" t="s">
        <v>7035</v>
      </c>
      <c r="G1480" s="529"/>
      <c r="H1480" s="529"/>
      <c r="I1480" s="529"/>
      <c r="J1480" s="529"/>
      <c r="K1480" s="529"/>
      <c r="L1480" s="529"/>
      <c r="M1480" s="529"/>
      <c r="N1480" s="529"/>
      <c r="O1480" s="529"/>
      <c r="P1480" s="529"/>
      <c r="Q1480" s="529"/>
      <c r="R1480" s="529"/>
      <c r="S1480" s="529"/>
      <c r="T1480" s="529"/>
      <c r="U1480" s="529"/>
      <c r="V1480" s="529"/>
      <c r="W1480" s="529"/>
      <c r="X1480" s="529"/>
      <c r="Y1480" s="529"/>
      <c r="Z1480" s="529"/>
      <c r="AA1480" s="529"/>
      <c r="AB1480" s="529"/>
      <c r="AC1480" s="529"/>
      <c r="AD1480" s="529"/>
      <c r="AE1480" s="529"/>
      <c r="AF1480" s="529"/>
      <c r="AG1480" s="529"/>
      <c r="AH1480" s="529"/>
      <c r="AI1480" s="529"/>
      <c r="AJ1480" s="529"/>
      <c r="AK1480" s="529"/>
      <c r="AL1480" s="529"/>
      <c r="AM1480" s="533" t="s">
        <v>7036</v>
      </c>
      <c r="AN1480" s="533">
        <v>34205.0</v>
      </c>
      <c r="AO1480" s="529"/>
      <c r="AP1480" s="529"/>
      <c r="AQ1480" s="529"/>
      <c r="AR1480" s="529"/>
    </row>
    <row r="1481" ht="12.75" customHeight="1">
      <c r="A1481" s="529"/>
      <c r="B1481" s="529"/>
      <c r="C1481" s="529"/>
      <c r="D1481" s="529"/>
      <c r="E1481" s="533" t="s">
        <v>7037</v>
      </c>
      <c r="F1481" s="533" t="s">
        <v>7038</v>
      </c>
      <c r="G1481" s="529"/>
      <c r="H1481" s="529"/>
      <c r="I1481" s="529"/>
      <c r="J1481" s="529"/>
      <c r="K1481" s="529"/>
      <c r="L1481" s="529"/>
      <c r="M1481" s="529"/>
      <c r="N1481" s="529"/>
      <c r="O1481" s="529"/>
      <c r="P1481" s="529"/>
      <c r="Q1481" s="529"/>
      <c r="R1481" s="529"/>
      <c r="S1481" s="529"/>
      <c r="T1481" s="529"/>
      <c r="U1481" s="529"/>
      <c r="V1481" s="529"/>
      <c r="W1481" s="529"/>
      <c r="X1481" s="529"/>
      <c r="Y1481" s="529"/>
      <c r="Z1481" s="529"/>
      <c r="AA1481" s="529"/>
      <c r="AB1481" s="529"/>
      <c r="AC1481" s="529"/>
      <c r="AD1481" s="529"/>
      <c r="AE1481" s="529"/>
      <c r="AF1481" s="529"/>
      <c r="AG1481" s="529"/>
      <c r="AH1481" s="529"/>
      <c r="AI1481" s="529"/>
      <c r="AJ1481" s="529"/>
      <c r="AK1481" s="529"/>
      <c r="AL1481" s="529"/>
      <c r="AM1481" s="533" t="s">
        <v>7039</v>
      </c>
      <c r="AN1481" s="533">
        <v>34207.0</v>
      </c>
      <c r="AO1481" s="529"/>
      <c r="AP1481" s="529"/>
      <c r="AQ1481" s="529"/>
      <c r="AR1481" s="529"/>
    </row>
    <row r="1482" ht="12.75" customHeight="1">
      <c r="A1482" s="529"/>
      <c r="B1482" s="529"/>
      <c r="C1482" s="529"/>
      <c r="D1482" s="529"/>
      <c r="E1482" s="533" t="s">
        <v>1765</v>
      </c>
      <c r="F1482" s="533" t="s">
        <v>7040</v>
      </c>
      <c r="G1482" s="529"/>
      <c r="H1482" s="529"/>
      <c r="I1482" s="529"/>
      <c r="J1482" s="529"/>
      <c r="K1482" s="529"/>
      <c r="L1482" s="529"/>
      <c r="M1482" s="529"/>
      <c r="N1482" s="529"/>
      <c r="O1482" s="529"/>
      <c r="P1482" s="529"/>
      <c r="Q1482" s="529"/>
      <c r="R1482" s="529"/>
      <c r="S1482" s="529"/>
      <c r="T1482" s="529"/>
      <c r="U1482" s="529"/>
      <c r="V1482" s="529"/>
      <c r="W1482" s="529"/>
      <c r="X1482" s="529"/>
      <c r="Y1482" s="529"/>
      <c r="Z1482" s="529"/>
      <c r="AA1482" s="529"/>
      <c r="AB1482" s="529"/>
      <c r="AC1482" s="529"/>
      <c r="AD1482" s="529"/>
      <c r="AE1482" s="529"/>
      <c r="AF1482" s="529"/>
      <c r="AG1482" s="529"/>
      <c r="AH1482" s="529"/>
      <c r="AI1482" s="529"/>
      <c r="AJ1482" s="529"/>
      <c r="AK1482" s="529"/>
      <c r="AL1482" s="529"/>
      <c r="AM1482" s="533" t="s">
        <v>7041</v>
      </c>
      <c r="AN1482" s="533">
        <v>34208.0</v>
      </c>
      <c r="AO1482" s="529"/>
      <c r="AP1482" s="529"/>
      <c r="AQ1482" s="529"/>
      <c r="AR1482" s="529"/>
    </row>
    <row r="1483" ht="12.75" customHeight="1">
      <c r="A1483" s="529"/>
      <c r="B1483" s="529"/>
      <c r="C1483" s="529"/>
      <c r="D1483" s="529"/>
      <c r="E1483" s="533" t="s">
        <v>7042</v>
      </c>
      <c r="F1483" s="533" t="s">
        <v>7043</v>
      </c>
      <c r="G1483" s="529"/>
      <c r="H1483" s="529"/>
      <c r="I1483" s="529"/>
      <c r="J1483" s="529"/>
      <c r="K1483" s="529"/>
      <c r="L1483" s="529"/>
      <c r="M1483" s="529"/>
      <c r="N1483" s="529"/>
      <c r="O1483" s="529"/>
      <c r="P1483" s="529"/>
      <c r="Q1483" s="529"/>
      <c r="R1483" s="529"/>
      <c r="S1483" s="529"/>
      <c r="T1483" s="529"/>
      <c r="U1483" s="529"/>
      <c r="V1483" s="529"/>
      <c r="W1483" s="529"/>
      <c r="X1483" s="529"/>
      <c r="Y1483" s="529"/>
      <c r="Z1483" s="529"/>
      <c r="AA1483" s="529"/>
      <c r="AB1483" s="529"/>
      <c r="AC1483" s="529"/>
      <c r="AD1483" s="529"/>
      <c r="AE1483" s="529"/>
      <c r="AF1483" s="529"/>
      <c r="AG1483" s="529"/>
      <c r="AH1483" s="529"/>
      <c r="AI1483" s="529"/>
      <c r="AJ1483" s="529"/>
      <c r="AK1483" s="529"/>
      <c r="AL1483" s="529"/>
      <c r="AM1483" s="533" t="s">
        <v>7044</v>
      </c>
      <c r="AN1483" s="533">
        <v>34209.0</v>
      </c>
      <c r="AO1483" s="529"/>
      <c r="AP1483" s="529"/>
      <c r="AQ1483" s="529"/>
      <c r="AR1483" s="529"/>
    </row>
    <row r="1484" ht="12.75" customHeight="1">
      <c r="A1484" s="529"/>
      <c r="B1484" s="529"/>
      <c r="C1484" s="529"/>
      <c r="D1484" s="529"/>
      <c r="E1484" s="533" t="s">
        <v>7045</v>
      </c>
      <c r="F1484" s="533" t="s">
        <v>7046</v>
      </c>
      <c r="G1484" s="529"/>
      <c r="H1484" s="529"/>
      <c r="I1484" s="529"/>
      <c r="J1484" s="529"/>
      <c r="K1484" s="529"/>
      <c r="L1484" s="529"/>
      <c r="M1484" s="529"/>
      <c r="N1484" s="529"/>
      <c r="O1484" s="529"/>
      <c r="P1484" s="529"/>
      <c r="Q1484" s="529"/>
      <c r="R1484" s="529"/>
      <c r="S1484" s="529"/>
      <c r="T1484" s="529"/>
      <c r="U1484" s="529"/>
      <c r="V1484" s="529"/>
      <c r="W1484" s="529"/>
      <c r="X1484" s="529"/>
      <c r="Y1484" s="529"/>
      <c r="Z1484" s="529"/>
      <c r="AA1484" s="529"/>
      <c r="AB1484" s="529"/>
      <c r="AC1484" s="529"/>
      <c r="AD1484" s="529"/>
      <c r="AE1484" s="529"/>
      <c r="AF1484" s="529"/>
      <c r="AG1484" s="529"/>
      <c r="AH1484" s="529"/>
      <c r="AI1484" s="529"/>
      <c r="AJ1484" s="529"/>
      <c r="AK1484" s="529"/>
      <c r="AL1484" s="529"/>
      <c r="AM1484" s="533" t="s">
        <v>7047</v>
      </c>
      <c r="AN1484" s="533">
        <v>34210.0</v>
      </c>
      <c r="AO1484" s="529"/>
      <c r="AP1484" s="529"/>
      <c r="AQ1484" s="529"/>
      <c r="AR1484" s="529"/>
    </row>
    <row r="1485" ht="12.75" customHeight="1">
      <c r="A1485" s="529"/>
      <c r="B1485" s="529"/>
      <c r="C1485" s="529"/>
      <c r="D1485" s="529"/>
      <c r="E1485" s="533" t="s">
        <v>7048</v>
      </c>
      <c r="F1485" s="533" t="s">
        <v>7049</v>
      </c>
      <c r="G1485" s="529"/>
      <c r="H1485" s="529"/>
      <c r="I1485" s="529"/>
      <c r="J1485" s="529"/>
      <c r="K1485" s="529"/>
      <c r="L1485" s="529"/>
      <c r="M1485" s="529"/>
      <c r="N1485" s="529"/>
      <c r="O1485" s="529"/>
      <c r="P1485" s="529"/>
      <c r="Q1485" s="529"/>
      <c r="R1485" s="529"/>
      <c r="S1485" s="529"/>
      <c r="T1485" s="529"/>
      <c r="U1485" s="529"/>
      <c r="V1485" s="529"/>
      <c r="W1485" s="529"/>
      <c r="X1485" s="529"/>
      <c r="Y1485" s="529"/>
      <c r="Z1485" s="529"/>
      <c r="AA1485" s="529"/>
      <c r="AB1485" s="529"/>
      <c r="AC1485" s="529"/>
      <c r="AD1485" s="529"/>
      <c r="AE1485" s="529"/>
      <c r="AF1485" s="529"/>
      <c r="AG1485" s="529"/>
      <c r="AH1485" s="529"/>
      <c r="AI1485" s="529"/>
      <c r="AJ1485" s="529"/>
      <c r="AK1485" s="529"/>
      <c r="AL1485" s="529"/>
      <c r="AM1485" s="533" t="s">
        <v>7050</v>
      </c>
      <c r="AN1485" s="533">
        <v>34211.0</v>
      </c>
      <c r="AO1485" s="529"/>
      <c r="AP1485" s="529"/>
      <c r="AQ1485" s="529"/>
      <c r="AR1485" s="529"/>
    </row>
    <row r="1486" ht="12.75" customHeight="1">
      <c r="A1486" s="529"/>
      <c r="B1486" s="529"/>
      <c r="C1486" s="529"/>
      <c r="D1486" s="529"/>
      <c r="E1486" s="533" t="s">
        <v>7051</v>
      </c>
      <c r="F1486" s="533" t="s">
        <v>7052</v>
      </c>
      <c r="G1486" s="529"/>
      <c r="H1486" s="529"/>
      <c r="I1486" s="529"/>
      <c r="J1486" s="529"/>
      <c r="K1486" s="529"/>
      <c r="L1486" s="529"/>
      <c r="M1486" s="529"/>
      <c r="N1486" s="529"/>
      <c r="O1486" s="529"/>
      <c r="P1486" s="529"/>
      <c r="Q1486" s="529"/>
      <c r="R1486" s="529"/>
      <c r="S1486" s="529"/>
      <c r="T1486" s="529"/>
      <c r="U1486" s="529"/>
      <c r="V1486" s="529"/>
      <c r="W1486" s="529"/>
      <c r="X1486" s="529"/>
      <c r="Y1486" s="529"/>
      <c r="Z1486" s="529"/>
      <c r="AA1486" s="529"/>
      <c r="AB1486" s="529"/>
      <c r="AC1486" s="529"/>
      <c r="AD1486" s="529"/>
      <c r="AE1486" s="529"/>
      <c r="AF1486" s="529"/>
      <c r="AG1486" s="529"/>
      <c r="AH1486" s="529"/>
      <c r="AI1486" s="529"/>
      <c r="AJ1486" s="529"/>
      <c r="AK1486" s="529"/>
      <c r="AL1486" s="529"/>
      <c r="AM1486" s="533" t="s">
        <v>7053</v>
      </c>
      <c r="AN1486" s="533">
        <v>34212.0</v>
      </c>
      <c r="AO1486" s="529"/>
      <c r="AP1486" s="529"/>
      <c r="AQ1486" s="529"/>
      <c r="AR1486" s="529"/>
    </row>
    <row r="1487" ht="12.75" customHeight="1">
      <c r="A1487" s="529"/>
      <c r="B1487" s="529"/>
      <c r="C1487" s="529"/>
      <c r="D1487" s="529"/>
      <c r="E1487" s="533" t="s">
        <v>1827</v>
      </c>
      <c r="F1487" s="533" t="s">
        <v>7054</v>
      </c>
      <c r="G1487" s="529"/>
      <c r="H1487" s="529"/>
      <c r="I1487" s="529"/>
      <c r="J1487" s="529"/>
      <c r="K1487" s="529"/>
      <c r="L1487" s="529"/>
      <c r="M1487" s="529"/>
      <c r="N1487" s="529"/>
      <c r="O1487" s="529"/>
      <c r="P1487" s="529"/>
      <c r="Q1487" s="529"/>
      <c r="R1487" s="529"/>
      <c r="S1487" s="529"/>
      <c r="T1487" s="529"/>
      <c r="U1487" s="529"/>
      <c r="V1487" s="529"/>
      <c r="W1487" s="529"/>
      <c r="X1487" s="529"/>
      <c r="Y1487" s="529"/>
      <c r="Z1487" s="529"/>
      <c r="AA1487" s="529"/>
      <c r="AB1487" s="529"/>
      <c r="AC1487" s="529"/>
      <c r="AD1487" s="529"/>
      <c r="AE1487" s="529"/>
      <c r="AF1487" s="529"/>
      <c r="AG1487" s="529"/>
      <c r="AH1487" s="529"/>
      <c r="AI1487" s="529"/>
      <c r="AJ1487" s="529"/>
      <c r="AK1487" s="529"/>
      <c r="AL1487" s="529"/>
      <c r="AM1487" s="533" t="s">
        <v>7055</v>
      </c>
      <c r="AN1487" s="533">
        <v>34213.0</v>
      </c>
      <c r="AO1487" s="529"/>
      <c r="AP1487" s="529"/>
      <c r="AQ1487" s="529"/>
      <c r="AR1487" s="529"/>
    </row>
    <row r="1488" ht="12.75" customHeight="1">
      <c r="A1488" s="529"/>
      <c r="B1488" s="529"/>
      <c r="C1488" s="529"/>
      <c r="D1488" s="529"/>
      <c r="E1488" s="533" t="s">
        <v>7056</v>
      </c>
      <c r="F1488" s="533" t="s">
        <v>7057</v>
      </c>
      <c r="G1488" s="529"/>
      <c r="H1488" s="529"/>
      <c r="I1488" s="529"/>
      <c r="J1488" s="529"/>
      <c r="K1488" s="529"/>
      <c r="L1488" s="529"/>
      <c r="M1488" s="529"/>
      <c r="N1488" s="529"/>
      <c r="O1488" s="529"/>
      <c r="P1488" s="529"/>
      <c r="Q1488" s="529"/>
      <c r="R1488" s="529"/>
      <c r="S1488" s="529"/>
      <c r="T1488" s="529"/>
      <c r="U1488" s="529"/>
      <c r="V1488" s="529"/>
      <c r="W1488" s="529"/>
      <c r="X1488" s="529"/>
      <c r="Y1488" s="529"/>
      <c r="Z1488" s="529"/>
      <c r="AA1488" s="529"/>
      <c r="AB1488" s="529"/>
      <c r="AC1488" s="529"/>
      <c r="AD1488" s="529"/>
      <c r="AE1488" s="529"/>
      <c r="AF1488" s="529"/>
      <c r="AG1488" s="529"/>
      <c r="AH1488" s="529"/>
      <c r="AI1488" s="529"/>
      <c r="AJ1488" s="529"/>
      <c r="AK1488" s="529"/>
      <c r="AL1488" s="529"/>
      <c r="AM1488" s="533" t="s">
        <v>7058</v>
      </c>
      <c r="AN1488" s="533">
        <v>34214.0</v>
      </c>
      <c r="AO1488" s="529"/>
      <c r="AP1488" s="529"/>
      <c r="AQ1488" s="529"/>
      <c r="AR1488" s="529"/>
    </row>
    <row r="1489" ht="12.75" customHeight="1">
      <c r="A1489" s="529"/>
      <c r="B1489" s="529"/>
      <c r="C1489" s="529"/>
      <c r="D1489" s="529"/>
      <c r="E1489" s="533" t="s">
        <v>7059</v>
      </c>
      <c r="F1489" s="533" t="s">
        <v>7060</v>
      </c>
      <c r="G1489" s="529"/>
      <c r="H1489" s="529"/>
      <c r="I1489" s="529"/>
      <c r="J1489" s="529"/>
      <c r="K1489" s="529"/>
      <c r="L1489" s="529"/>
      <c r="M1489" s="529"/>
      <c r="N1489" s="529"/>
      <c r="O1489" s="529"/>
      <c r="P1489" s="529"/>
      <c r="Q1489" s="529"/>
      <c r="R1489" s="529"/>
      <c r="S1489" s="529"/>
      <c r="T1489" s="529"/>
      <c r="U1489" s="529"/>
      <c r="V1489" s="529"/>
      <c r="W1489" s="529"/>
      <c r="X1489" s="529"/>
      <c r="Y1489" s="529"/>
      <c r="Z1489" s="529"/>
      <c r="AA1489" s="529"/>
      <c r="AB1489" s="529"/>
      <c r="AC1489" s="529"/>
      <c r="AD1489" s="529"/>
      <c r="AE1489" s="529"/>
      <c r="AF1489" s="529"/>
      <c r="AG1489" s="529"/>
      <c r="AH1489" s="529"/>
      <c r="AI1489" s="529"/>
      <c r="AJ1489" s="529"/>
      <c r="AK1489" s="529"/>
      <c r="AL1489" s="529"/>
      <c r="AM1489" s="533" t="s">
        <v>7061</v>
      </c>
      <c r="AN1489" s="533">
        <v>34215.0</v>
      </c>
      <c r="AO1489" s="529"/>
      <c r="AP1489" s="529"/>
      <c r="AQ1489" s="529"/>
      <c r="AR1489" s="529"/>
    </row>
    <row r="1490" ht="12.75" customHeight="1">
      <c r="A1490" s="529"/>
      <c r="B1490" s="529"/>
      <c r="C1490" s="529"/>
      <c r="D1490" s="529"/>
      <c r="E1490" s="533" t="s">
        <v>1889</v>
      </c>
      <c r="F1490" s="533" t="s">
        <v>7062</v>
      </c>
      <c r="G1490" s="529"/>
      <c r="H1490" s="529"/>
      <c r="I1490" s="529"/>
      <c r="J1490" s="529"/>
      <c r="K1490" s="529"/>
      <c r="L1490" s="529"/>
      <c r="M1490" s="529"/>
      <c r="N1490" s="529"/>
      <c r="O1490" s="529"/>
      <c r="P1490" s="529"/>
      <c r="Q1490" s="529"/>
      <c r="R1490" s="529"/>
      <c r="S1490" s="529"/>
      <c r="T1490" s="529"/>
      <c r="U1490" s="529"/>
      <c r="V1490" s="529"/>
      <c r="W1490" s="529"/>
      <c r="X1490" s="529"/>
      <c r="Y1490" s="529"/>
      <c r="Z1490" s="529"/>
      <c r="AA1490" s="529"/>
      <c r="AB1490" s="529"/>
      <c r="AC1490" s="529"/>
      <c r="AD1490" s="529"/>
      <c r="AE1490" s="529"/>
      <c r="AF1490" s="529"/>
      <c r="AG1490" s="529"/>
      <c r="AH1490" s="529"/>
      <c r="AI1490" s="529"/>
      <c r="AJ1490" s="529"/>
      <c r="AK1490" s="529"/>
      <c r="AL1490" s="529"/>
      <c r="AM1490" s="533" t="s">
        <v>7063</v>
      </c>
      <c r="AN1490" s="533">
        <v>34302.0</v>
      </c>
      <c r="AO1490" s="529"/>
      <c r="AP1490" s="529"/>
      <c r="AQ1490" s="529"/>
      <c r="AR1490" s="529"/>
    </row>
    <row r="1491" ht="12.75" customHeight="1">
      <c r="A1491" s="529"/>
      <c r="B1491" s="529"/>
      <c r="C1491" s="529"/>
      <c r="D1491" s="529"/>
      <c r="E1491" s="533" t="s">
        <v>7064</v>
      </c>
      <c r="F1491" s="533" t="s">
        <v>7065</v>
      </c>
      <c r="G1491" s="529"/>
      <c r="H1491" s="529"/>
      <c r="I1491" s="529"/>
      <c r="J1491" s="529"/>
      <c r="K1491" s="529"/>
      <c r="L1491" s="529"/>
      <c r="M1491" s="529"/>
      <c r="N1491" s="529"/>
      <c r="O1491" s="529"/>
      <c r="P1491" s="529"/>
      <c r="Q1491" s="529"/>
      <c r="R1491" s="529"/>
      <c r="S1491" s="529"/>
      <c r="T1491" s="529"/>
      <c r="U1491" s="529"/>
      <c r="V1491" s="529"/>
      <c r="W1491" s="529"/>
      <c r="X1491" s="529"/>
      <c r="Y1491" s="529"/>
      <c r="Z1491" s="529"/>
      <c r="AA1491" s="529"/>
      <c r="AB1491" s="529"/>
      <c r="AC1491" s="529"/>
      <c r="AD1491" s="529"/>
      <c r="AE1491" s="529"/>
      <c r="AF1491" s="529"/>
      <c r="AG1491" s="529"/>
      <c r="AH1491" s="529"/>
      <c r="AI1491" s="529"/>
      <c r="AJ1491" s="529"/>
      <c r="AK1491" s="529"/>
      <c r="AL1491" s="529"/>
      <c r="AM1491" s="533" t="s">
        <v>7066</v>
      </c>
      <c r="AN1491" s="533">
        <v>34304.0</v>
      </c>
      <c r="AO1491" s="529"/>
      <c r="AP1491" s="529"/>
      <c r="AQ1491" s="529"/>
      <c r="AR1491" s="529"/>
    </row>
    <row r="1492" ht="12.75" customHeight="1">
      <c r="A1492" s="529"/>
      <c r="B1492" s="529"/>
      <c r="C1492" s="529"/>
      <c r="D1492" s="529"/>
      <c r="E1492" s="533" t="s">
        <v>1949</v>
      </c>
      <c r="F1492" s="533" t="s">
        <v>7067</v>
      </c>
      <c r="G1492" s="529"/>
      <c r="H1492" s="529"/>
      <c r="I1492" s="529"/>
      <c r="J1492" s="529"/>
      <c r="K1492" s="529"/>
      <c r="L1492" s="529"/>
      <c r="M1492" s="529"/>
      <c r="N1492" s="529"/>
      <c r="O1492" s="529"/>
      <c r="P1492" s="529"/>
      <c r="Q1492" s="529"/>
      <c r="R1492" s="529"/>
      <c r="S1492" s="529"/>
      <c r="T1492" s="529"/>
      <c r="U1492" s="529"/>
      <c r="V1492" s="529"/>
      <c r="W1492" s="529"/>
      <c r="X1492" s="529"/>
      <c r="Y1492" s="529"/>
      <c r="Z1492" s="529"/>
      <c r="AA1492" s="529"/>
      <c r="AB1492" s="529"/>
      <c r="AC1492" s="529"/>
      <c r="AD1492" s="529"/>
      <c r="AE1492" s="529"/>
      <c r="AF1492" s="529"/>
      <c r="AG1492" s="529"/>
      <c r="AH1492" s="529"/>
      <c r="AI1492" s="529"/>
      <c r="AJ1492" s="529"/>
      <c r="AK1492" s="529"/>
      <c r="AL1492" s="529"/>
      <c r="AM1492" s="533" t="s">
        <v>7068</v>
      </c>
      <c r="AN1492" s="533">
        <v>34307.0</v>
      </c>
      <c r="AO1492" s="529"/>
      <c r="AP1492" s="529"/>
      <c r="AQ1492" s="529"/>
      <c r="AR1492" s="529"/>
    </row>
    <row r="1493" ht="12.75" customHeight="1">
      <c r="A1493" s="529"/>
      <c r="B1493" s="529"/>
      <c r="C1493" s="529"/>
      <c r="D1493" s="529"/>
      <c r="E1493" s="533" t="s">
        <v>2010</v>
      </c>
      <c r="F1493" s="533" t="s">
        <v>7069</v>
      </c>
      <c r="G1493" s="529"/>
      <c r="H1493" s="529"/>
      <c r="I1493" s="529"/>
      <c r="J1493" s="529"/>
      <c r="K1493" s="529"/>
      <c r="L1493" s="529"/>
      <c r="M1493" s="529"/>
      <c r="N1493" s="529"/>
      <c r="O1493" s="529"/>
      <c r="P1493" s="529"/>
      <c r="Q1493" s="529"/>
      <c r="R1493" s="529"/>
      <c r="S1493" s="529"/>
      <c r="T1493" s="529"/>
      <c r="U1493" s="529"/>
      <c r="V1493" s="529"/>
      <c r="W1493" s="529"/>
      <c r="X1493" s="529"/>
      <c r="Y1493" s="529"/>
      <c r="Z1493" s="529"/>
      <c r="AA1493" s="529"/>
      <c r="AB1493" s="529"/>
      <c r="AC1493" s="529"/>
      <c r="AD1493" s="529"/>
      <c r="AE1493" s="529"/>
      <c r="AF1493" s="529"/>
      <c r="AG1493" s="529"/>
      <c r="AH1493" s="529"/>
      <c r="AI1493" s="529"/>
      <c r="AJ1493" s="529"/>
      <c r="AK1493" s="529"/>
      <c r="AL1493" s="529"/>
      <c r="AM1493" s="533" t="s">
        <v>7070</v>
      </c>
      <c r="AN1493" s="533">
        <v>34309.0</v>
      </c>
      <c r="AO1493" s="529"/>
      <c r="AP1493" s="529"/>
      <c r="AQ1493" s="529"/>
      <c r="AR1493" s="529"/>
    </row>
    <row r="1494" ht="12.75" customHeight="1">
      <c r="A1494" s="529"/>
      <c r="B1494" s="529"/>
      <c r="C1494" s="529"/>
      <c r="D1494" s="529"/>
      <c r="E1494" s="533" t="s">
        <v>908</v>
      </c>
      <c r="F1494" s="533" t="s">
        <v>7071</v>
      </c>
      <c r="G1494" s="529"/>
      <c r="H1494" s="529"/>
      <c r="I1494" s="529"/>
      <c r="J1494" s="529"/>
      <c r="K1494" s="529"/>
      <c r="L1494" s="529"/>
      <c r="M1494" s="529"/>
      <c r="N1494" s="529"/>
      <c r="O1494" s="529"/>
      <c r="P1494" s="529"/>
      <c r="Q1494" s="529"/>
      <c r="R1494" s="529"/>
      <c r="S1494" s="529"/>
      <c r="T1494" s="529"/>
      <c r="U1494" s="529"/>
      <c r="V1494" s="529"/>
      <c r="W1494" s="529"/>
      <c r="X1494" s="529"/>
      <c r="Y1494" s="529"/>
      <c r="Z1494" s="529"/>
      <c r="AA1494" s="529"/>
      <c r="AB1494" s="529"/>
      <c r="AC1494" s="529"/>
      <c r="AD1494" s="529"/>
      <c r="AE1494" s="529"/>
      <c r="AF1494" s="529"/>
      <c r="AG1494" s="529"/>
      <c r="AH1494" s="529"/>
      <c r="AI1494" s="529"/>
      <c r="AJ1494" s="529"/>
      <c r="AK1494" s="529"/>
      <c r="AL1494" s="529"/>
      <c r="AM1494" s="533" t="s">
        <v>7072</v>
      </c>
      <c r="AN1494" s="533">
        <v>34368.0</v>
      </c>
      <c r="AO1494" s="529"/>
      <c r="AP1494" s="529"/>
      <c r="AQ1494" s="529"/>
      <c r="AR1494" s="529"/>
    </row>
    <row r="1495" ht="12.75" customHeight="1">
      <c r="A1495" s="529"/>
      <c r="B1495" s="529"/>
      <c r="C1495" s="529"/>
      <c r="D1495" s="529"/>
      <c r="E1495" s="533" t="s">
        <v>988</v>
      </c>
      <c r="F1495" s="533" t="s">
        <v>7073</v>
      </c>
      <c r="G1495" s="529"/>
      <c r="H1495" s="529"/>
      <c r="I1495" s="529"/>
      <c r="J1495" s="529"/>
      <c r="K1495" s="529"/>
      <c r="L1495" s="529"/>
      <c r="M1495" s="529"/>
      <c r="N1495" s="529"/>
      <c r="O1495" s="529"/>
      <c r="P1495" s="529"/>
      <c r="Q1495" s="529"/>
      <c r="R1495" s="529"/>
      <c r="S1495" s="529"/>
      <c r="T1495" s="529"/>
      <c r="U1495" s="529"/>
      <c r="V1495" s="529"/>
      <c r="W1495" s="529"/>
      <c r="X1495" s="529"/>
      <c r="Y1495" s="529"/>
      <c r="Z1495" s="529"/>
      <c r="AA1495" s="529"/>
      <c r="AB1495" s="529"/>
      <c r="AC1495" s="529"/>
      <c r="AD1495" s="529"/>
      <c r="AE1495" s="529"/>
      <c r="AF1495" s="529"/>
      <c r="AG1495" s="529"/>
      <c r="AH1495" s="529"/>
      <c r="AI1495" s="529"/>
      <c r="AJ1495" s="529"/>
      <c r="AK1495" s="529"/>
      <c r="AL1495" s="529"/>
      <c r="AM1495" s="533" t="s">
        <v>7074</v>
      </c>
      <c r="AN1495" s="533">
        <v>34369.0</v>
      </c>
      <c r="AO1495" s="529"/>
      <c r="AP1495" s="529"/>
      <c r="AQ1495" s="529"/>
      <c r="AR1495" s="529"/>
    </row>
    <row r="1496" ht="12.75" customHeight="1">
      <c r="A1496" s="529"/>
      <c r="B1496" s="529"/>
      <c r="C1496" s="529"/>
      <c r="D1496" s="529"/>
      <c r="E1496" s="533" t="s">
        <v>7075</v>
      </c>
      <c r="F1496" s="533" t="s">
        <v>7076</v>
      </c>
      <c r="G1496" s="529"/>
      <c r="H1496" s="529"/>
      <c r="I1496" s="529"/>
      <c r="J1496" s="529"/>
      <c r="K1496" s="529"/>
      <c r="L1496" s="529"/>
      <c r="M1496" s="529"/>
      <c r="N1496" s="529"/>
      <c r="O1496" s="529"/>
      <c r="P1496" s="529"/>
      <c r="Q1496" s="529"/>
      <c r="R1496" s="529"/>
      <c r="S1496" s="529"/>
      <c r="T1496" s="529"/>
      <c r="U1496" s="529"/>
      <c r="V1496" s="529"/>
      <c r="W1496" s="529"/>
      <c r="X1496" s="529"/>
      <c r="Y1496" s="529"/>
      <c r="Z1496" s="529"/>
      <c r="AA1496" s="529"/>
      <c r="AB1496" s="529"/>
      <c r="AC1496" s="529"/>
      <c r="AD1496" s="529"/>
      <c r="AE1496" s="529"/>
      <c r="AF1496" s="529"/>
      <c r="AG1496" s="529"/>
      <c r="AH1496" s="529"/>
      <c r="AI1496" s="529"/>
      <c r="AJ1496" s="529"/>
      <c r="AK1496" s="529"/>
      <c r="AL1496" s="529"/>
      <c r="AM1496" s="533" t="s">
        <v>7077</v>
      </c>
      <c r="AN1496" s="533">
        <v>34431.0</v>
      </c>
      <c r="AO1496" s="529"/>
      <c r="AP1496" s="529"/>
      <c r="AQ1496" s="529"/>
      <c r="AR1496" s="529"/>
    </row>
    <row r="1497" ht="12.75" customHeight="1">
      <c r="A1497" s="529"/>
      <c r="B1497" s="529"/>
      <c r="C1497" s="529"/>
      <c r="D1497" s="529"/>
      <c r="E1497" s="533" t="s">
        <v>1068</v>
      </c>
      <c r="F1497" s="533" t="s">
        <v>7078</v>
      </c>
      <c r="G1497" s="529"/>
      <c r="H1497" s="529"/>
      <c r="I1497" s="529"/>
      <c r="J1497" s="529"/>
      <c r="K1497" s="529"/>
      <c r="L1497" s="529"/>
      <c r="M1497" s="529"/>
      <c r="N1497" s="529"/>
      <c r="O1497" s="529"/>
      <c r="P1497" s="529"/>
      <c r="Q1497" s="529"/>
      <c r="R1497" s="529"/>
      <c r="S1497" s="529"/>
      <c r="T1497" s="529"/>
      <c r="U1497" s="529"/>
      <c r="V1497" s="529"/>
      <c r="W1497" s="529"/>
      <c r="X1497" s="529"/>
      <c r="Y1497" s="529"/>
      <c r="Z1497" s="529"/>
      <c r="AA1497" s="529"/>
      <c r="AB1497" s="529"/>
      <c r="AC1497" s="529"/>
      <c r="AD1497" s="529"/>
      <c r="AE1497" s="529"/>
      <c r="AF1497" s="529"/>
      <c r="AG1497" s="529"/>
      <c r="AH1497" s="529"/>
      <c r="AI1497" s="529"/>
      <c r="AJ1497" s="529"/>
      <c r="AK1497" s="529"/>
      <c r="AL1497" s="529"/>
      <c r="AM1497" s="533" t="s">
        <v>7079</v>
      </c>
      <c r="AN1497" s="533">
        <v>34462.0</v>
      </c>
      <c r="AO1497" s="529"/>
      <c r="AP1497" s="529"/>
      <c r="AQ1497" s="529"/>
      <c r="AR1497" s="529"/>
    </row>
    <row r="1498" ht="12.75" customHeight="1">
      <c r="A1498" s="529"/>
      <c r="B1498" s="529"/>
      <c r="C1498" s="529"/>
      <c r="D1498" s="529"/>
      <c r="E1498" s="533" t="s">
        <v>1148</v>
      </c>
      <c r="F1498" s="533" t="s">
        <v>7080</v>
      </c>
      <c r="G1498" s="529"/>
      <c r="H1498" s="529"/>
      <c r="I1498" s="529"/>
      <c r="J1498" s="529"/>
      <c r="K1498" s="529"/>
      <c r="L1498" s="529"/>
      <c r="M1498" s="529"/>
      <c r="N1498" s="529"/>
      <c r="O1498" s="529"/>
      <c r="P1498" s="529"/>
      <c r="Q1498" s="529"/>
      <c r="R1498" s="529"/>
      <c r="S1498" s="529"/>
      <c r="T1498" s="529"/>
      <c r="U1498" s="529"/>
      <c r="V1498" s="529"/>
      <c r="W1498" s="529"/>
      <c r="X1498" s="529"/>
      <c r="Y1498" s="529"/>
      <c r="Z1498" s="529"/>
      <c r="AA1498" s="529"/>
      <c r="AB1498" s="529"/>
      <c r="AC1498" s="529"/>
      <c r="AD1498" s="529"/>
      <c r="AE1498" s="529"/>
      <c r="AF1498" s="529"/>
      <c r="AG1498" s="529"/>
      <c r="AH1498" s="529"/>
      <c r="AI1498" s="529"/>
      <c r="AJ1498" s="529"/>
      <c r="AK1498" s="529"/>
      <c r="AL1498" s="529"/>
      <c r="AM1498" s="533" t="s">
        <v>7081</v>
      </c>
      <c r="AN1498" s="533">
        <v>34545.0</v>
      </c>
      <c r="AO1498" s="529"/>
      <c r="AP1498" s="529"/>
      <c r="AQ1498" s="529"/>
      <c r="AR1498" s="529"/>
    </row>
    <row r="1499" ht="12.75" customHeight="1">
      <c r="A1499" s="529"/>
      <c r="B1499" s="529"/>
      <c r="C1499" s="529"/>
      <c r="D1499" s="529"/>
      <c r="E1499" s="533" t="s">
        <v>1226</v>
      </c>
      <c r="F1499" s="533" t="s">
        <v>7082</v>
      </c>
      <c r="G1499" s="529"/>
      <c r="H1499" s="529"/>
      <c r="I1499" s="529"/>
      <c r="J1499" s="529"/>
      <c r="K1499" s="529"/>
      <c r="L1499" s="529"/>
      <c r="M1499" s="529"/>
      <c r="N1499" s="529"/>
      <c r="O1499" s="529"/>
      <c r="P1499" s="529"/>
      <c r="Q1499" s="529"/>
      <c r="R1499" s="529"/>
      <c r="S1499" s="529"/>
      <c r="T1499" s="529"/>
      <c r="U1499" s="529"/>
      <c r="V1499" s="529"/>
      <c r="W1499" s="529"/>
      <c r="X1499" s="529"/>
      <c r="Y1499" s="529"/>
      <c r="Z1499" s="529"/>
      <c r="AA1499" s="529"/>
      <c r="AB1499" s="529"/>
      <c r="AC1499" s="529"/>
      <c r="AD1499" s="529"/>
      <c r="AE1499" s="529"/>
      <c r="AF1499" s="529"/>
      <c r="AG1499" s="529"/>
      <c r="AH1499" s="529"/>
      <c r="AI1499" s="529"/>
      <c r="AJ1499" s="529"/>
      <c r="AK1499" s="529"/>
      <c r="AL1499" s="529"/>
      <c r="AM1499" s="533" t="s">
        <v>7083</v>
      </c>
      <c r="AN1499" s="533">
        <v>35201.0</v>
      </c>
      <c r="AO1499" s="529"/>
      <c r="AP1499" s="529"/>
      <c r="AQ1499" s="529"/>
      <c r="AR1499" s="529"/>
    </row>
    <row r="1500" ht="12.75" customHeight="1">
      <c r="A1500" s="529"/>
      <c r="B1500" s="529"/>
      <c r="C1500" s="529"/>
      <c r="D1500" s="529"/>
      <c r="E1500" s="533" t="s">
        <v>1301</v>
      </c>
      <c r="F1500" s="533" t="s">
        <v>7084</v>
      </c>
      <c r="G1500" s="529"/>
      <c r="H1500" s="529"/>
      <c r="I1500" s="529"/>
      <c r="J1500" s="529"/>
      <c r="K1500" s="529"/>
      <c r="L1500" s="529"/>
      <c r="M1500" s="529"/>
      <c r="N1500" s="529"/>
      <c r="O1500" s="529"/>
      <c r="P1500" s="529"/>
      <c r="Q1500" s="529"/>
      <c r="R1500" s="529"/>
      <c r="S1500" s="529"/>
      <c r="T1500" s="529"/>
      <c r="U1500" s="529"/>
      <c r="V1500" s="529"/>
      <c r="W1500" s="529"/>
      <c r="X1500" s="529"/>
      <c r="Y1500" s="529"/>
      <c r="Z1500" s="529"/>
      <c r="AA1500" s="529"/>
      <c r="AB1500" s="529"/>
      <c r="AC1500" s="529"/>
      <c r="AD1500" s="529"/>
      <c r="AE1500" s="529"/>
      <c r="AF1500" s="529"/>
      <c r="AG1500" s="529"/>
      <c r="AH1500" s="529"/>
      <c r="AI1500" s="529"/>
      <c r="AJ1500" s="529"/>
      <c r="AK1500" s="529"/>
      <c r="AL1500" s="529"/>
      <c r="AM1500" s="533" t="s">
        <v>7085</v>
      </c>
      <c r="AN1500" s="533">
        <v>35202.0</v>
      </c>
      <c r="AO1500" s="529"/>
      <c r="AP1500" s="529"/>
      <c r="AQ1500" s="529"/>
      <c r="AR1500" s="529"/>
    </row>
    <row r="1501" ht="12.75" customHeight="1">
      <c r="A1501" s="529"/>
      <c r="B1501" s="529"/>
      <c r="C1501" s="529"/>
      <c r="D1501" s="529"/>
      <c r="E1501" s="533" t="s">
        <v>1373</v>
      </c>
      <c r="F1501" s="533" t="s">
        <v>7086</v>
      </c>
      <c r="G1501" s="529"/>
      <c r="H1501" s="529"/>
      <c r="I1501" s="529"/>
      <c r="J1501" s="529"/>
      <c r="K1501" s="529"/>
      <c r="L1501" s="529"/>
      <c r="M1501" s="529"/>
      <c r="N1501" s="529"/>
      <c r="O1501" s="529"/>
      <c r="P1501" s="529"/>
      <c r="Q1501" s="529"/>
      <c r="R1501" s="529"/>
      <c r="S1501" s="529"/>
      <c r="T1501" s="529"/>
      <c r="U1501" s="529"/>
      <c r="V1501" s="529"/>
      <c r="W1501" s="529"/>
      <c r="X1501" s="529"/>
      <c r="Y1501" s="529"/>
      <c r="Z1501" s="529"/>
      <c r="AA1501" s="529"/>
      <c r="AB1501" s="529"/>
      <c r="AC1501" s="529"/>
      <c r="AD1501" s="529"/>
      <c r="AE1501" s="529"/>
      <c r="AF1501" s="529"/>
      <c r="AG1501" s="529"/>
      <c r="AH1501" s="529"/>
      <c r="AI1501" s="529"/>
      <c r="AJ1501" s="529"/>
      <c r="AK1501" s="529"/>
      <c r="AL1501" s="529"/>
      <c r="AM1501" s="533" t="s">
        <v>7087</v>
      </c>
      <c r="AN1501" s="533">
        <v>35203.0</v>
      </c>
      <c r="AO1501" s="529"/>
      <c r="AP1501" s="529"/>
      <c r="AQ1501" s="529"/>
      <c r="AR1501" s="529"/>
    </row>
    <row r="1502" ht="12.75" customHeight="1">
      <c r="A1502" s="529"/>
      <c r="B1502" s="529"/>
      <c r="C1502" s="529"/>
      <c r="D1502" s="529"/>
      <c r="E1502" s="533" t="s">
        <v>1445</v>
      </c>
      <c r="F1502" s="533" t="s">
        <v>7088</v>
      </c>
      <c r="G1502" s="529"/>
      <c r="H1502" s="529"/>
      <c r="I1502" s="529"/>
      <c r="J1502" s="529"/>
      <c r="K1502" s="529"/>
      <c r="L1502" s="529"/>
      <c r="M1502" s="529"/>
      <c r="N1502" s="529"/>
      <c r="O1502" s="529"/>
      <c r="P1502" s="529"/>
      <c r="Q1502" s="529"/>
      <c r="R1502" s="529"/>
      <c r="S1502" s="529"/>
      <c r="T1502" s="529"/>
      <c r="U1502" s="529"/>
      <c r="V1502" s="529"/>
      <c r="W1502" s="529"/>
      <c r="X1502" s="529"/>
      <c r="Y1502" s="529"/>
      <c r="Z1502" s="529"/>
      <c r="AA1502" s="529"/>
      <c r="AB1502" s="529"/>
      <c r="AC1502" s="529"/>
      <c r="AD1502" s="529"/>
      <c r="AE1502" s="529"/>
      <c r="AF1502" s="529"/>
      <c r="AG1502" s="529"/>
      <c r="AH1502" s="529"/>
      <c r="AI1502" s="529"/>
      <c r="AJ1502" s="529"/>
      <c r="AK1502" s="529"/>
      <c r="AL1502" s="529"/>
      <c r="AM1502" s="533" t="s">
        <v>7089</v>
      </c>
      <c r="AN1502" s="533">
        <v>35204.0</v>
      </c>
      <c r="AO1502" s="529"/>
      <c r="AP1502" s="529"/>
      <c r="AQ1502" s="529"/>
      <c r="AR1502" s="529"/>
    </row>
    <row r="1503" ht="12.75" customHeight="1">
      <c r="A1503" s="529"/>
      <c r="B1503" s="529"/>
      <c r="C1503" s="529"/>
      <c r="D1503" s="529"/>
      <c r="E1503" s="533" t="s">
        <v>1513</v>
      </c>
      <c r="F1503" s="533" t="s">
        <v>7090</v>
      </c>
      <c r="G1503" s="529"/>
      <c r="H1503" s="529"/>
      <c r="I1503" s="529"/>
      <c r="J1503" s="529"/>
      <c r="K1503" s="529"/>
      <c r="L1503" s="529"/>
      <c r="M1503" s="529"/>
      <c r="N1503" s="529"/>
      <c r="O1503" s="529"/>
      <c r="P1503" s="529"/>
      <c r="Q1503" s="529"/>
      <c r="R1503" s="529"/>
      <c r="S1503" s="529"/>
      <c r="T1503" s="529"/>
      <c r="U1503" s="529"/>
      <c r="V1503" s="529"/>
      <c r="W1503" s="529"/>
      <c r="X1503" s="529"/>
      <c r="Y1503" s="529"/>
      <c r="Z1503" s="529"/>
      <c r="AA1503" s="529"/>
      <c r="AB1503" s="529"/>
      <c r="AC1503" s="529"/>
      <c r="AD1503" s="529"/>
      <c r="AE1503" s="529"/>
      <c r="AF1503" s="529"/>
      <c r="AG1503" s="529"/>
      <c r="AH1503" s="529"/>
      <c r="AI1503" s="529"/>
      <c r="AJ1503" s="529"/>
      <c r="AK1503" s="529"/>
      <c r="AL1503" s="529"/>
      <c r="AM1503" s="533" t="s">
        <v>7091</v>
      </c>
      <c r="AN1503" s="533">
        <v>35206.0</v>
      </c>
      <c r="AO1503" s="529"/>
      <c r="AP1503" s="529"/>
      <c r="AQ1503" s="529"/>
      <c r="AR1503" s="529"/>
    </row>
    <row r="1504" ht="12.75" customHeight="1">
      <c r="A1504" s="529"/>
      <c r="B1504" s="529"/>
      <c r="C1504" s="529"/>
      <c r="D1504" s="529"/>
      <c r="E1504" s="533" t="s">
        <v>1579</v>
      </c>
      <c r="F1504" s="533" t="s">
        <v>7092</v>
      </c>
      <c r="G1504" s="529"/>
      <c r="H1504" s="529"/>
      <c r="I1504" s="529"/>
      <c r="J1504" s="529"/>
      <c r="K1504" s="529"/>
      <c r="L1504" s="529"/>
      <c r="M1504" s="529"/>
      <c r="N1504" s="529"/>
      <c r="O1504" s="529"/>
      <c r="P1504" s="529"/>
      <c r="Q1504" s="529"/>
      <c r="R1504" s="529"/>
      <c r="S1504" s="529"/>
      <c r="T1504" s="529"/>
      <c r="U1504" s="529"/>
      <c r="V1504" s="529"/>
      <c r="W1504" s="529"/>
      <c r="X1504" s="529"/>
      <c r="Y1504" s="529"/>
      <c r="Z1504" s="529"/>
      <c r="AA1504" s="529"/>
      <c r="AB1504" s="529"/>
      <c r="AC1504" s="529"/>
      <c r="AD1504" s="529"/>
      <c r="AE1504" s="529"/>
      <c r="AF1504" s="529"/>
      <c r="AG1504" s="529"/>
      <c r="AH1504" s="529"/>
      <c r="AI1504" s="529"/>
      <c r="AJ1504" s="529"/>
      <c r="AK1504" s="529"/>
      <c r="AL1504" s="529"/>
      <c r="AM1504" s="533" t="s">
        <v>7093</v>
      </c>
      <c r="AN1504" s="533">
        <v>35207.0</v>
      </c>
      <c r="AO1504" s="529"/>
      <c r="AP1504" s="529"/>
      <c r="AQ1504" s="529"/>
      <c r="AR1504" s="529"/>
    </row>
    <row r="1505" ht="12.75" customHeight="1">
      <c r="A1505" s="529"/>
      <c r="B1505" s="529"/>
      <c r="C1505" s="529"/>
      <c r="D1505" s="529"/>
      <c r="E1505" s="533" t="s">
        <v>1642</v>
      </c>
      <c r="F1505" s="533" t="s">
        <v>7094</v>
      </c>
      <c r="G1505" s="529"/>
      <c r="H1505" s="529"/>
      <c r="I1505" s="529"/>
      <c r="J1505" s="529"/>
      <c r="K1505" s="529"/>
      <c r="L1505" s="529"/>
      <c r="M1505" s="529"/>
      <c r="N1505" s="529"/>
      <c r="O1505" s="529"/>
      <c r="P1505" s="529"/>
      <c r="Q1505" s="529"/>
      <c r="R1505" s="529"/>
      <c r="S1505" s="529"/>
      <c r="T1505" s="529"/>
      <c r="U1505" s="529"/>
      <c r="V1505" s="529"/>
      <c r="W1505" s="529"/>
      <c r="X1505" s="529"/>
      <c r="Y1505" s="529"/>
      <c r="Z1505" s="529"/>
      <c r="AA1505" s="529"/>
      <c r="AB1505" s="529"/>
      <c r="AC1505" s="529"/>
      <c r="AD1505" s="529"/>
      <c r="AE1505" s="529"/>
      <c r="AF1505" s="529"/>
      <c r="AG1505" s="529"/>
      <c r="AH1505" s="529"/>
      <c r="AI1505" s="529"/>
      <c r="AJ1505" s="529"/>
      <c r="AK1505" s="529"/>
      <c r="AL1505" s="529"/>
      <c r="AM1505" s="533" t="s">
        <v>7095</v>
      </c>
      <c r="AN1505" s="533">
        <v>35208.0</v>
      </c>
      <c r="AO1505" s="529"/>
      <c r="AP1505" s="529"/>
      <c r="AQ1505" s="529"/>
      <c r="AR1505" s="529"/>
    </row>
    <row r="1506" ht="12.75" customHeight="1">
      <c r="A1506" s="529"/>
      <c r="B1506" s="529"/>
      <c r="C1506" s="529"/>
      <c r="D1506" s="529"/>
      <c r="E1506" s="533" t="s">
        <v>1705</v>
      </c>
      <c r="F1506" s="533" t="s">
        <v>7096</v>
      </c>
      <c r="G1506" s="529"/>
      <c r="H1506" s="529"/>
      <c r="I1506" s="529"/>
      <c r="J1506" s="529"/>
      <c r="K1506" s="529"/>
      <c r="L1506" s="529"/>
      <c r="M1506" s="529"/>
      <c r="N1506" s="529"/>
      <c r="O1506" s="529"/>
      <c r="P1506" s="529"/>
      <c r="Q1506" s="529"/>
      <c r="R1506" s="529"/>
      <c r="S1506" s="529"/>
      <c r="T1506" s="529"/>
      <c r="U1506" s="529"/>
      <c r="V1506" s="529"/>
      <c r="W1506" s="529"/>
      <c r="X1506" s="529"/>
      <c r="Y1506" s="529"/>
      <c r="Z1506" s="529"/>
      <c r="AA1506" s="529"/>
      <c r="AB1506" s="529"/>
      <c r="AC1506" s="529"/>
      <c r="AD1506" s="529"/>
      <c r="AE1506" s="529"/>
      <c r="AF1506" s="529"/>
      <c r="AG1506" s="529"/>
      <c r="AH1506" s="529"/>
      <c r="AI1506" s="529"/>
      <c r="AJ1506" s="529"/>
      <c r="AK1506" s="529"/>
      <c r="AL1506" s="529"/>
      <c r="AM1506" s="533" t="s">
        <v>7097</v>
      </c>
      <c r="AN1506" s="533">
        <v>35210.0</v>
      </c>
      <c r="AO1506" s="529"/>
      <c r="AP1506" s="529"/>
      <c r="AQ1506" s="529"/>
      <c r="AR1506" s="529"/>
    </row>
    <row r="1507" ht="12.75" customHeight="1">
      <c r="A1507" s="529"/>
      <c r="B1507" s="529"/>
      <c r="C1507" s="529"/>
      <c r="D1507" s="529"/>
      <c r="E1507" s="533" t="s">
        <v>1766</v>
      </c>
      <c r="F1507" s="533" t="s">
        <v>7098</v>
      </c>
      <c r="G1507" s="529"/>
      <c r="H1507" s="529"/>
      <c r="I1507" s="529"/>
      <c r="J1507" s="529"/>
      <c r="K1507" s="529"/>
      <c r="L1507" s="529"/>
      <c r="M1507" s="529"/>
      <c r="N1507" s="529"/>
      <c r="O1507" s="529"/>
      <c r="P1507" s="529"/>
      <c r="Q1507" s="529"/>
      <c r="R1507" s="529"/>
      <c r="S1507" s="529"/>
      <c r="T1507" s="529"/>
      <c r="U1507" s="529"/>
      <c r="V1507" s="529"/>
      <c r="W1507" s="529"/>
      <c r="X1507" s="529"/>
      <c r="Y1507" s="529"/>
      <c r="Z1507" s="529"/>
      <c r="AA1507" s="529"/>
      <c r="AB1507" s="529"/>
      <c r="AC1507" s="529"/>
      <c r="AD1507" s="529"/>
      <c r="AE1507" s="529"/>
      <c r="AF1507" s="529"/>
      <c r="AG1507" s="529"/>
      <c r="AH1507" s="529"/>
      <c r="AI1507" s="529"/>
      <c r="AJ1507" s="529"/>
      <c r="AK1507" s="529"/>
      <c r="AL1507" s="529"/>
      <c r="AM1507" s="533" t="s">
        <v>7099</v>
      </c>
      <c r="AN1507" s="533">
        <v>35211.0</v>
      </c>
      <c r="AO1507" s="529"/>
      <c r="AP1507" s="529"/>
      <c r="AQ1507" s="529"/>
      <c r="AR1507" s="529"/>
    </row>
    <row r="1508" ht="12.75" customHeight="1">
      <c r="A1508" s="529"/>
      <c r="B1508" s="529"/>
      <c r="C1508" s="529"/>
      <c r="D1508" s="529"/>
      <c r="E1508" s="533" t="s">
        <v>7100</v>
      </c>
      <c r="F1508" s="533" t="s">
        <v>7101</v>
      </c>
      <c r="G1508" s="529"/>
      <c r="H1508" s="529"/>
      <c r="I1508" s="529"/>
      <c r="J1508" s="529"/>
      <c r="K1508" s="529"/>
      <c r="L1508" s="529"/>
      <c r="M1508" s="529"/>
      <c r="N1508" s="529"/>
      <c r="O1508" s="529"/>
      <c r="P1508" s="529"/>
      <c r="Q1508" s="529"/>
      <c r="R1508" s="529"/>
      <c r="S1508" s="529"/>
      <c r="T1508" s="529"/>
      <c r="U1508" s="529"/>
      <c r="V1508" s="529"/>
      <c r="W1508" s="529"/>
      <c r="X1508" s="529"/>
      <c r="Y1508" s="529"/>
      <c r="Z1508" s="529"/>
      <c r="AA1508" s="529"/>
      <c r="AB1508" s="529"/>
      <c r="AC1508" s="529"/>
      <c r="AD1508" s="529"/>
      <c r="AE1508" s="529"/>
      <c r="AF1508" s="529"/>
      <c r="AG1508" s="529"/>
      <c r="AH1508" s="529"/>
      <c r="AI1508" s="529"/>
      <c r="AJ1508" s="529"/>
      <c r="AK1508" s="529"/>
      <c r="AL1508" s="529"/>
      <c r="AM1508" s="533" t="s">
        <v>7102</v>
      </c>
      <c r="AN1508" s="533">
        <v>35212.0</v>
      </c>
      <c r="AO1508" s="529"/>
      <c r="AP1508" s="529"/>
      <c r="AQ1508" s="529"/>
      <c r="AR1508" s="529"/>
    </row>
    <row r="1509" ht="12.75" customHeight="1">
      <c r="A1509" s="529"/>
      <c r="B1509" s="529"/>
      <c r="C1509" s="529"/>
      <c r="D1509" s="529"/>
      <c r="E1509" s="533" t="s">
        <v>7103</v>
      </c>
      <c r="F1509" s="533" t="s">
        <v>7104</v>
      </c>
      <c r="G1509" s="529"/>
      <c r="H1509" s="529"/>
      <c r="I1509" s="529"/>
      <c r="J1509" s="529"/>
      <c r="K1509" s="529"/>
      <c r="L1509" s="529"/>
      <c r="M1509" s="529"/>
      <c r="N1509" s="529"/>
      <c r="O1509" s="529"/>
      <c r="P1509" s="529"/>
      <c r="Q1509" s="529"/>
      <c r="R1509" s="529"/>
      <c r="S1509" s="529"/>
      <c r="T1509" s="529"/>
      <c r="U1509" s="529"/>
      <c r="V1509" s="529"/>
      <c r="W1509" s="529"/>
      <c r="X1509" s="529"/>
      <c r="Y1509" s="529"/>
      <c r="Z1509" s="529"/>
      <c r="AA1509" s="529"/>
      <c r="AB1509" s="529"/>
      <c r="AC1509" s="529"/>
      <c r="AD1509" s="529"/>
      <c r="AE1509" s="529"/>
      <c r="AF1509" s="529"/>
      <c r="AG1509" s="529"/>
      <c r="AH1509" s="529"/>
      <c r="AI1509" s="529"/>
      <c r="AJ1509" s="529"/>
      <c r="AK1509" s="529"/>
      <c r="AL1509" s="529"/>
      <c r="AM1509" s="533" t="s">
        <v>7105</v>
      </c>
      <c r="AN1509" s="533">
        <v>35213.0</v>
      </c>
      <c r="AO1509" s="529"/>
      <c r="AP1509" s="529"/>
      <c r="AQ1509" s="529"/>
      <c r="AR1509" s="529"/>
    </row>
    <row r="1510" ht="12.75" customHeight="1">
      <c r="A1510" s="529"/>
      <c r="B1510" s="529"/>
      <c r="C1510" s="529"/>
      <c r="D1510" s="529"/>
      <c r="E1510" s="533" t="s">
        <v>7106</v>
      </c>
      <c r="F1510" s="533" t="s">
        <v>7107</v>
      </c>
      <c r="G1510" s="529"/>
      <c r="H1510" s="529"/>
      <c r="I1510" s="529"/>
      <c r="J1510" s="529"/>
      <c r="K1510" s="529"/>
      <c r="L1510" s="529"/>
      <c r="M1510" s="529"/>
      <c r="N1510" s="529"/>
      <c r="O1510" s="529"/>
      <c r="P1510" s="529"/>
      <c r="Q1510" s="529"/>
      <c r="R1510" s="529"/>
      <c r="S1510" s="529"/>
      <c r="T1510" s="529"/>
      <c r="U1510" s="529"/>
      <c r="V1510" s="529"/>
      <c r="W1510" s="529"/>
      <c r="X1510" s="529"/>
      <c r="Y1510" s="529"/>
      <c r="Z1510" s="529"/>
      <c r="AA1510" s="529"/>
      <c r="AB1510" s="529"/>
      <c r="AC1510" s="529"/>
      <c r="AD1510" s="529"/>
      <c r="AE1510" s="529"/>
      <c r="AF1510" s="529"/>
      <c r="AG1510" s="529"/>
      <c r="AH1510" s="529"/>
      <c r="AI1510" s="529"/>
      <c r="AJ1510" s="529"/>
      <c r="AK1510" s="529"/>
      <c r="AL1510" s="529"/>
      <c r="AM1510" s="533" t="s">
        <v>7108</v>
      </c>
      <c r="AN1510" s="533">
        <v>35215.0</v>
      </c>
      <c r="AO1510" s="529"/>
      <c r="AP1510" s="529"/>
      <c r="AQ1510" s="529"/>
      <c r="AR1510" s="529"/>
    </row>
    <row r="1511" ht="12.75" customHeight="1">
      <c r="A1511" s="529"/>
      <c r="B1511" s="529"/>
      <c r="C1511" s="529"/>
      <c r="D1511" s="529"/>
      <c r="E1511" s="533" t="s">
        <v>7109</v>
      </c>
      <c r="F1511" s="533" t="s">
        <v>7110</v>
      </c>
      <c r="G1511" s="529"/>
      <c r="H1511" s="529"/>
      <c r="I1511" s="529"/>
      <c r="J1511" s="529"/>
      <c r="K1511" s="529"/>
      <c r="L1511" s="529"/>
      <c r="M1511" s="529"/>
      <c r="N1511" s="529"/>
      <c r="O1511" s="529"/>
      <c r="P1511" s="529"/>
      <c r="Q1511" s="529"/>
      <c r="R1511" s="529"/>
      <c r="S1511" s="529"/>
      <c r="T1511" s="529"/>
      <c r="U1511" s="529"/>
      <c r="V1511" s="529"/>
      <c r="W1511" s="529"/>
      <c r="X1511" s="529"/>
      <c r="Y1511" s="529"/>
      <c r="Z1511" s="529"/>
      <c r="AA1511" s="529"/>
      <c r="AB1511" s="529"/>
      <c r="AC1511" s="529"/>
      <c r="AD1511" s="529"/>
      <c r="AE1511" s="529"/>
      <c r="AF1511" s="529"/>
      <c r="AG1511" s="529"/>
      <c r="AH1511" s="529"/>
      <c r="AI1511" s="529"/>
      <c r="AJ1511" s="529"/>
      <c r="AK1511" s="529"/>
      <c r="AL1511" s="529"/>
      <c r="AM1511" s="533" t="s">
        <v>7111</v>
      </c>
      <c r="AN1511" s="533">
        <v>35216.0</v>
      </c>
      <c r="AO1511" s="529"/>
      <c r="AP1511" s="529"/>
      <c r="AQ1511" s="529"/>
      <c r="AR1511" s="529"/>
    </row>
    <row r="1512" ht="12.75" customHeight="1">
      <c r="A1512" s="529"/>
      <c r="B1512" s="529"/>
      <c r="C1512" s="529"/>
      <c r="D1512" s="529"/>
      <c r="E1512" s="533" t="s">
        <v>7112</v>
      </c>
      <c r="F1512" s="533" t="s">
        <v>7113</v>
      </c>
      <c r="G1512" s="529"/>
      <c r="H1512" s="529"/>
      <c r="I1512" s="529"/>
      <c r="J1512" s="529"/>
      <c r="K1512" s="529"/>
      <c r="L1512" s="529"/>
      <c r="M1512" s="529"/>
      <c r="N1512" s="529"/>
      <c r="O1512" s="529"/>
      <c r="P1512" s="529"/>
      <c r="Q1512" s="529"/>
      <c r="R1512" s="529"/>
      <c r="S1512" s="529"/>
      <c r="T1512" s="529"/>
      <c r="U1512" s="529"/>
      <c r="V1512" s="529"/>
      <c r="W1512" s="529"/>
      <c r="X1512" s="529"/>
      <c r="Y1512" s="529"/>
      <c r="Z1512" s="529"/>
      <c r="AA1512" s="529"/>
      <c r="AB1512" s="529"/>
      <c r="AC1512" s="529"/>
      <c r="AD1512" s="529"/>
      <c r="AE1512" s="529"/>
      <c r="AF1512" s="529"/>
      <c r="AG1512" s="529"/>
      <c r="AH1512" s="529"/>
      <c r="AI1512" s="529"/>
      <c r="AJ1512" s="529"/>
      <c r="AK1512" s="529"/>
      <c r="AL1512" s="529"/>
      <c r="AM1512" s="533" t="s">
        <v>7114</v>
      </c>
      <c r="AN1512" s="533">
        <v>35305.0</v>
      </c>
      <c r="AO1512" s="529"/>
      <c r="AP1512" s="529"/>
      <c r="AQ1512" s="529"/>
      <c r="AR1512" s="529"/>
    </row>
    <row r="1513" ht="12.75" customHeight="1">
      <c r="A1513" s="529"/>
      <c r="B1513" s="529"/>
      <c r="C1513" s="529"/>
      <c r="D1513" s="529"/>
      <c r="E1513" s="533" t="s">
        <v>7115</v>
      </c>
      <c r="F1513" s="533" t="s">
        <v>7116</v>
      </c>
      <c r="G1513" s="529"/>
      <c r="H1513" s="529"/>
      <c r="I1513" s="529"/>
      <c r="J1513" s="529"/>
      <c r="K1513" s="529"/>
      <c r="L1513" s="529"/>
      <c r="M1513" s="529"/>
      <c r="N1513" s="529"/>
      <c r="O1513" s="529"/>
      <c r="P1513" s="529"/>
      <c r="Q1513" s="529"/>
      <c r="R1513" s="529"/>
      <c r="S1513" s="529"/>
      <c r="T1513" s="529"/>
      <c r="U1513" s="529"/>
      <c r="V1513" s="529"/>
      <c r="W1513" s="529"/>
      <c r="X1513" s="529"/>
      <c r="Y1513" s="529"/>
      <c r="Z1513" s="529"/>
      <c r="AA1513" s="529"/>
      <c r="AB1513" s="529"/>
      <c r="AC1513" s="529"/>
      <c r="AD1513" s="529"/>
      <c r="AE1513" s="529"/>
      <c r="AF1513" s="529"/>
      <c r="AG1513" s="529"/>
      <c r="AH1513" s="529"/>
      <c r="AI1513" s="529"/>
      <c r="AJ1513" s="529"/>
      <c r="AK1513" s="529"/>
      <c r="AL1513" s="529"/>
      <c r="AM1513" s="533" t="s">
        <v>7117</v>
      </c>
      <c r="AN1513" s="533">
        <v>35321.0</v>
      </c>
      <c r="AO1513" s="529"/>
      <c r="AP1513" s="529"/>
      <c r="AQ1513" s="529"/>
      <c r="AR1513" s="529"/>
    </row>
    <row r="1514" ht="12.75" customHeight="1">
      <c r="A1514" s="529"/>
      <c r="B1514" s="529"/>
      <c r="C1514" s="529"/>
      <c r="D1514" s="529"/>
      <c r="E1514" s="533" t="s">
        <v>7118</v>
      </c>
      <c r="F1514" s="533" t="s">
        <v>7119</v>
      </c>
      <c r="G1514" s="529"/>
      <c r="H1514" s="529"/>
      <c r="I1514" s="529"/>
      <c r="J1514" s="529"/>
      <c r="K1514" s="529"/>
      <c r="L1514" s="529"/>
      <c r="M1514" s="529"/>
      <c r="N1514" s="529"/>
      <c r="O1514" s="529"/>
      <c r="P1514" s="529"/>
      <c r="Q1514" s="529"/>
      <c r="R1514" s="529"/>
      <c r="S1514" s="529"/>
      <c r="T1514" s="529"/>
      <c r="U1514" s="529"/>
      <c r="V1514" s="529"/>
      <c r="W1514" s="529"/>
      <c r="X1514" s="529"/>
      <c r="Y1514" s="529"/>
      <c r="Z1514" s="529"/>
      <c r="AA1514" s="529"/>
      <c r="AB1514" s="529"/>
      <c r="AC1514" s="529"/>
      <c r="AD1514" s="529"/>
      <c r="AE1514" s="529"/>
      <c r="AF1514" s="529"/>
      <c r="AG1514" s="529"/>
      <c r="AH1514" s="529"/>
      <c r="AI1514" s="529"/>
      <c r="AJ1514" s="529"/>
      <c r="AK1514" s="529"/>
      <c r="AL1514" s="529"/>
      <c r="AM1514" s="533" t="s">
        <v>7120</v>
      </c>
      <c r="AN1514" s="533">
        <v>35341.0</v>
      </c>
      <c r="AO1514" s="529"/>
      <c r="AP1514" s="529"/>
      <c r="AQ1514" s="529"/>
      <c r="AR1514" s="529"/>
    </row>
    <row r="1515" ht="12.75" customHeight="1">
      <c r="A1515" s="529"/>
      <c r="B1515" s="529"/>
      <c r="C1515" s="529"/>
      <c r="D1515" s="529"/>
      <c r="E1515" s="533" t="s">
        <v>7121</v>
      </c>
      <c r="F1515" s="533" t="s">
        <v>7122</v>
      </c>
      <c r="G1515" s="529"/>
      <c r="H1515" s="529"/>
      <c r="I1515" s="529"/>
      <c r="J1515" s="529"/>
      <c r="K1515" s="529"/>
      <c r="L1515" s="529"/>
      <c r="M1515" s="529"/>
      <c r="N1515" s="529"/>
      <c r="O1515" s="529"/>
      <c r="P1515" s="529"/>
      <c r="Q1515" s="529"/>
      <c r="R1515" s="529"/>
      <c r="S1515" s="529"/>
      <c r="T1515" s="529"/>
      <c r="U1515" s="529"/>
      <c r="V1515" s="529"/>
      <c r="W1515" s="529"/>
      <c r="X1515" s="529"/>
      <c r="Y1515" s="529"/>
      <c r="Z1515" s="529"/>
      <c r="AA1515" s="529"/>
      <c r="AB1515" s="529"/>
      <c r="AC1515" s="529"/>
      <c r="AD1515" s="529"/>
      <c r="AE1515" s="529"/>
      <c r="AF1515" s="529"/>
      <c r="AG1515" s="529"/>
      <c r="AH1515" s="529"/>
      <c r="AI1515" s="529"/>
      <c r="AJ1515" s="529"/>
      <c r="AK1515" s="529"/>
      <c r="AL1515" s="529"/>
      <c r="AM1515" s="533" t="s">
        <v>7123</v>
      </c>
      <c r="AN1515" s="533">
        <v>35343.0</v>
      </c>
      <c r="AO1515" s="529"/>
      <c r="AP1515" s="529"/>
      <c r="AQ1515" s="529"/>
      <c r="AR1515" s="529"/>
    </row>
    <row r="1516" ht="12.75" customHeight="1">
      <c r="A1516" s="529"/>
      <c r="B1516" s="529"/>
      <c r="C1516" s="529"/>
      <c r="D1516" s="529"/>
      <c r="E1516" s="533" t="s">
        <v>7124</v>
      </c>
      <c r="F1516" s="533" t="s">
        <v>7125</v>
      </c>
      <c r="G1516" s="529"/>
      <c r="H1516" s="529"/>
      <c r="I1516" s="529"/>
      <c r="J1516" s="529"/>
      <c r="K1516" s="529"/>
      <c r="L1516" s="529"/>
      <c r="M1516" s="529"/>
      <c r="N1516" s="529"/>
      <c r="O1516" s="529"/>
      <c r="P1516" s="529"/>
      <c r="Q1516" s="529"/>
      <c r="R1516" s="529"/>
      <c r="S1516" s="529"/>
      <c r="T1516" s="529"/>
      <c r="U1516" s="529"/>
      <c r="V1516" s="529"/>
      <c r="W1516" s="529"/>
      <c r="X1516" s="529"/>
      <c r="Y1516" s="529"/>
      <c r="Z1516" s="529"/>
      <c r="AA1516" s="529"/>
      <c r="AB1516" s="529"/>
      <c r="AC1516" s="529"/>
      <c r="AD1516" s="529"/>
      <c r="AE1516" s="529"/>
      <c r="AF1516" s="529"/>
      <c r="AG1516" s="529"/>
      <c r="AH1516" s="529"/>
      <c r="AI1516" s="529"/>
      <c r="AJ1516" s="529"/>
      <c r="AK1516" s="529"/>
      <c r="AL1516" s="529"/>
      <c r="AM1516" s="533" t="s">
        <v>7126</v>
      </c>
      <c r="AN1516" s="533">
        <v>35344.0</v>
      </c>
      <c r="AO1516" s="529"/>
      <c r="AP1516" s="529"/>
      <c r="AQ1516" s="529"/>
      <c r="AR1516" s="529"/>
    </row>
    <row r="1517" ht="12.75" customHeight="1">
      <c r="A1517" s="529"/>
      <c r="B1517" s="529"/>
      <c r="C1517" s="529"/>
      <c r="D1517" s="529"/>
      <c r="E1517" s="533" t="s">
        <v>7127</v>
      </c>
      <c r="F1517" s="533" t="s">
        <v>7128</v>
      </c>
      <c r="G1517" s="529"/>
      <c r="H1517" s="529"/>
      <c r="I1517" s="529"/>
      <c r="J1517" s="529"/>
      <c r="K1517" s="529"/>
      <c r="L1517" s="529"/>
      <c r="M1517" s="529"/>
      <c r="N1517" s="529"/>
      <c r="O1517" s="529"/>
      <c r="P1517" s="529"/>
      <c r="Q1517" s="529"/>
      <c r="R1517" s="529"/>
      <c r="S1517" s="529"/>
      <c r="T1517" s="529"/>
      <c r="U1517" s="529"/>
      <c r="V1517" s="529"/>
      <c r="W1517" s="529"/>
      <c r="X1517" s="529"/>
      <c r="Y1517" s="529"/>
      <c r="Z1517" s="529"/>
      <c r="AA1517" s="529"/>
      <c r="AB1517" s="529"/>
      <c r="AC1517" s="529"/>
      <c r="AD1517" s="529"/>
      <c r="AE1517" s="529"/>
      <c r="AF1517" s="529"/>
      <c r="AG1517" s="529"/>
      <c r="AH1517" s="529"/>
      <c r="AI1517" s="529"/>
      <c r="AJ1517" s="529"/>
      <c r="AK1517" s="529"/>
      <c r="AL1517" s="529"/>
      <c r="AM1517" s="533" t="s">
        <v>7129</v>
      </c>
      <c r="AN1517" s="533">
        <v>35502.0</v>
      </c>
      <c r="AO1517" s="529"/>
      <c r="AP1517" s="529"/>
      <c r="AQ1517" s="529"/>
      <c r="AR1517" s="529"/>
    </row>
    <row r="1518" ht="12.75" customHeight="1">
      <c r="A1518" s="529"/>
      <c r="B1518" s="529"/>
      <c r="C1518" s="529"/>
      <c r="D1518" s="529"/>
      <c r="E1518" s="533" t="s">
        <v>7130</v>
      </c>
      <c r="F1518" s="533" t="s">
        <v>7131</v>
      </c>
      <c r="G1518" s="529"/>
      <c r="H1518" s="529"/>
      <c r="I1518" s="529"/>
      <c r="J1518" s="529"/>
      <c r="K1518" s="529"/>
      <c r="L1518" s="529"/>
      <c r="M1518" s="529"/>
      <c r="N1518" s="529"/>
      <c r="O1518" s="529"/>
      <c r="P1518" s="529"/>
      <c r="Q1518" s="529"/>
      <c r="R1518" s="529"/>
      <c r="S1518" s="529"/>
      <c r="T1518" s="529"/>
      <c r="U1518" s="529"/>
      <c r="V1518" s="529"/>
      <c r="W1518" s="529"/>
      <c r="X1518" s="529"/>
      <c r="Y1518" s="529"/>
      <c r="Z1518" s="529"/>
      <c r="AA1518" s="529"/>
      <c r="AB1518" s="529"/>
      <c r="AC1518" s="529"/>
      <c r="AD1518" s="529"/>
      <c r="AE1518" s="529"/>
      <c r="AF1518" s="529"/>
      <c r="AG1518" s="529"/>
      <c r="AH1518" s="529"/>
      <c r="AI1518" s="529"/>
      <c r="AJ1518" s="529"/>
      <c r="AK1518" s="529"/>
      <c r="AL1518" s="529"/>
      <c r="AM1518" s="533" t="s">
        <v>7132</v>
      </c>
      <c r="AN1518" s="533">
        <v>36201.0</v>
      </c>
      <c r="AO1518" s="529"/>
      <c r="AP1518" s="529"/>
      <c r="AQ1518" s="529"/>
      <c r="AR1518" s="529"/>
    </row>
    <row r="1519" ht="12.75" customHeight="1">
      <c r="A1519" s="529"/>
      <c r="B1519" s="529"/>
      <c r="C1519" s="529"/>
      <c r="D1519" s="529"/>
      <c r="E1519" s="533" t="s">
        <v>7133</v>
      </c>
      <c r="F1519" s="533" t="s">
        <v>7134</v>
      </c>
      <c r="G1519" s="529"/>
      <c r="H1519" s="529"/>
      <c r="I1519" s="529"/>
      <c r="J1519" s="529"/>
      <c r="K1519" s="529"/>
      <c r="L1519" s="529"/>
      <c r="M1519" s="529"/>
      <c r="N1519" s="529"/>
      <c r="O1519" s="529"/>
      <c r="P1519" s="529"/>
      <c r="Q1519" s="529"/>
      <c r="R1519" s="529"/>
      <c r="S1519" s="529"/>
      <c r="T1519" s="529"/>
      <c r="U1519" s="529"/>
      <c r="V1519" s="529"/>
      <c r="W1519" s="529"/>
      <c r="X1519" s="529"/>
      <c r="Y1519" s="529"/>
      <c r="Z1519" s="529"/>
      <c r="AA1519" s="529"/>
      <c r="AB1519" s="529"/>
      <c r="AC1519" s="529"/>
      <c r="AD1519" s="529"/>
      <c r="AE1519" s="529"/>
      <c r="AF1519" s="529"/>
      <c r="AG1519" s="529"/>
      <c r="AH1519" s="529"/>
      <c r="AI1519" s="529"/>
      <c r="AJ1519" s="529"/>
      <c r="AK1519" s="529"/>
      <c r="AL1519" s="529"/>
      <c r="AM1519" s="533" t="s">
        <v>7135</v>
      </c>
      <c r="AN1519" s="533">
        <v>36202.0</v>
      </c>
      <c r="AO1519" s="529"/>
      <c r="AP1519" s="529"/>
      <c r="AQ1519" s="529"/>
      <c r="AR1519" s="529"/>
    </row>
    <row r="1520" ht="12.75" customHeight="1">
      <c r="A1520" s="529"/>
      <c r="B1520" s="529"/>
      <c r="C1520" s="529"/>
      <c r="D1520" s="529"/>
      <c r="E1520" s="533" t="s">
        <v>7136</v>
      </c>
      <c r="F1520" s="533" t="s">
        <v>7137</v>
      </c>
      <c r="G1520" s="529"/>
      <c r="H1520" s="529"/>
      <c r="I1520" s="529"/>
      <c r="J1520" s="529"/>
      <c r="K1520" s="529"/>
      <c r="L1520" s="529"/>
      <c r="M1520" s="529"/>
      <c r="N1520" s="529"/>
      <c r="O1520" s="529"/>
      <c r="P1520" s="529"/>
      <c r="Q1520" s="529"/>
      <c r="R1520" s="529"/>
      <c r="S1520" s="529"/>
      <c r="T1520" s="529"/>
      <c r="U1520" s="529"/>
      <c r="V1520" s="529"/>
      <c r="W1520" s="529"/>
      <c r="X1520" s="529"/>
      <c r="Y1520" s="529"/>
      <c r="Z1520" s="529"/>
      <c r="AA1520" s="529"/>
      <c r="AB1520" s="529"/>
      <c r="AC1520" s="529"/>
      <c r="AD1520" s="529"/>
      <c r="AE1520" s="529"/>
      <c r="AF1520" s="529"/>
      <c r="AG1520" s="529"/>
      <c r="AH1520" s="529"/>
      <c r="AI1520" s="529"/>
      <c r="AJ1520" s="529"/>
      <c r="AK1520" s="529"/>
      <c r="AL1520" s="529"/>
      <c r="AM1520" s="533" t="s">
        <v>7138</v>
      </c>
      <c r="AN1520" s="533">
        <v>36203.0</v>
      </c>
      <c r="AO1520" s="529"/>
      <c r="AP1520" s="529"/>
      <c r="AQ1520" s="529"/>
      <c r="AR1520" s="529"/>
    </row>
    <row r="1521" ht="12.75" customHeight="1">
      <c r="A1521" s="529"/>
      <c r="B1521" s="529"/>
      <c r="C1521" s="529"/>
      <c r="D1521" s="529"/>
      <c r="E1521" s="533" t="s">
        <v>7139</v>
      </c>
      <c r="F1521" s="533" t="s">
        <v>7140</v>
      </c>
      <c r="G1521" s="529"/>
      <c r="H1521" s="529"/>
      <c r="I1521" s="529"/>
      <c r="J1521" s="529"/>
      <c r="K1521" s="529"/>
      <c r="L1521" s="529"/>
      <c r="M1521" s="529"/>
      <c r="N1521" s="529"/>
      <c r="O1521" s="529"/>
      <c r="P1521" s="529"/>
      <c r="Q1521" s="529"/>
      <c r="R1521" s="529"/>
      <c r="S1521" s="529"/>
      <c r="T1521" s="529"/>
      <c r="U1521" s="529"/>
      <c r="V1521" s="529"/>
      <c r="W1521" s="529"/>
      <c r="X1521" s="529"/>
      <c r="Y1521" s="529"/>
      <c r="Z1521" s="529"/>
      <c r="AA1521" s="529"/>
      <c r="AB1521" s="529"/>
      <c r="AC1521" s="529"/>
      <c r="AD1521" s="529"/>
      <c r="AE1521" s="529"/>
      <c r="AF1521" s="529"/>
      <c r="AG1521" s="529"/>
      <c r="AH1521" s="529"/>
      <c r="AI1521" s="529"/>
      <c r="AJ1521" s="529"/>
      <c r="AK1521" s="529"/>
      <c r="AL1521" s="529"/>
      <c r="AM1521" s="533" t="s">
        <v>7141</v>
      </c>
      <c r="AN1521" s="533">
        <v>36204.0</v>
      </c>
      <c r="AO1521" s="529"/>
      <c r="AP1521" s="529"/>
      <c r="AQ1521" s="529"/>
      <c r="AR1521" s="529"/>
    </row>
    <row r="1522" ht="12.75" customHeight="1">
      <c r="A1522" s="529"/>
      <c r="B1522" s="529"/>
      <c r="C1522" s="529"/>
      <c r="D1522" s="529"/>
      <c r="E1522" s="533" t="s">
        <v>7142</v>
      </c>
      <c r="F1522" s="533" t="s">
        <v>7143</v>
      </c>
      <c r="G1522" s="529"/>
      <c r="H1522" s="529"/>
      <c r="I1522" s="529"/>
      <c r="J1522" s="529"/>
      <c r="K1522" s="529"/>
      <c r="L1522" s="529"/>
      <c r="M1522" s="529"/>
      <c r="N1522" s="529"/>
      <c r="O1522" s="529"/>
      <c r="P1522" s="529"/>
      <c r="Q1522" s="529"/>
      <c r="R1522" s="529"/>
      <c r="S1522" s="529"/>
      <c r="T1522" s="529"/>
      <c r="U1522" s="529"/>
      <c r="V1522" s="529"/>
      <c r="W1522" s="529"/>
      <c r="X1522" s="529"/>
      <c r="Y1522" s="529"/>
      <c r="Z1522" s="529"/>
      <c r="AA1522" s="529"/>
      <c r="AB1522" s="529"/>
      <c r="AC1522" s="529"/>
      <c r="AD1522" s="529"/>
      <c r="AE1522" s="529"/>
      <c r="AF1522" s="529"/>
      <c r="AG1522" s="529"/>
      <c r="AH1522" s="529"/>
      <c r="AI1522" s="529"/>
      <c r="AJ1522" s="529"/>
      <c r="AK1522" s="529"/>
      <c r="AL1522" s="529"/>
      <c r="AM1522" s="533" t="s">
        <v>7144</v>
      </c>
      <c r="AN1522" s="533">
        <v>36205.0</v>
      </c>
      <c r="AO1522" s="529"/>
      <c r="AP1522" s="529"/>
      <c r="AQ1522" s="529"/>
      <c r="AR1522" s="529"/>
    </row>
    <row r="1523" ht="12.75" customHeight="1">
      <c r="A1523" s="529"/>
      <c r="B1523" s="529"/>
      <c r="C1523" s="529"/>
      <c r="D1523" s="529"/>
      <c r="E1523" s="533" t="s">
        <v>7145</v>
      </c>
      <c r="F1523" s="533" t="s">
        <v>7146</v>
      </c>
      <c r="G1523" s="529"/>
      <c r="H1523" s="529"/>
      <c r="I1523" s="529"/>
      <c r="J1523" s="529"/>
      <c r="K1523" s="529"/>
      <c r="L1523" s="529"/>
      <c r="M1523" s="529"/>
      <c r="N1523" s="529"/>
      <c r="O1523" s="529"/>
      <c r="P1523" s="529"/>
      <c r="Q1523" s="529"/>
      <c r="R1523" s="529"/>
      <c r="S1523" s="529"/>
      <c r="T1523" s="529"/>
      <c r="U1523" s="529"/>
      <c r="V1523" s="529"/>
      <c r="W1523" s="529"/>
      <c r="X1523" s="529"/>
      <c r="Y1523" s="529"/>
      <c r="Z1523" s="529"/>
      <c r="AA1523" s="529"/>
      <c r="AB1523" s="529"/>
      <c r="AC1523" s="529"/>
      <c r="AD1523" s="529"/>
      <c r="AE1523" s="529"/>
      <c r="AF1523" s="529"/>
      <c r="AG1523" s="529"/>
      <c r="AH1523" s="529"/>
      <c r="AI1523" s="529"/>
      <c r="AJ1523" s="529"/>
      <c r="AK1523" s="529"/>
      <c r="AL1523" s="529"/>
      <c r="AM1523" s="533" t="s">
        <v>7147</v>
      </c>
      <c r="AN1523" s="533">
        <v>36206.0</v>
      </c>
      <c r="AO1523" s="529"/>
      <c r="AP1523" s="529"/>
      <c r="AQ1523" s="529"/>
      <c r="AR1523" s="529"/>
    </row>
    <row r="1524" ht="12.75" customHeight="1">
      <c r="A1524" s="529"/>
      <c r="B1524" s="529"/>
      <c r="C1524" s="529"/>
      <c r="D1524" s="529"/>
      <c r="E1524" s="533" t="s">
        <v>7148</v>
      </c>
      <c r="F1524" s="533" t="s">
        <v>7149</v>
      </c>
      <c r="G1524" s="529"/>
      <c r="H1524" s="529"/>
      <c r="I1524" s="529"/>
      <c r="J1524" s="529"/>
      <c r="K1524" s="529"/>
      <c r="L1524" s="529"/>
      <c r="M1524" s="529"/>
      <c r="N1524" s="529"/>
      <c r="O1524" s="529"/>
      <c r="P1524" s="529"/>
      <c r="Q1524" s="529"/>
      <c r="R1524" s="529"/>
      <c r="S1524" s="529"/>
      <c r="T1524" s="529"/>
      <c r="U1524" s="529"/>
      <c r="V1524" s="529"/>
      <c r="W1524" s="529"/>
      <c r="X1524" s="529"/>
      <c r="Y1524" s="529"/>
      <c r="Z1524" s="529"/>
      <c r="AA1524" s="529"/>
      <c r="AB1524" s="529"/>
      <c r="AC1524" s="529"/>
      <c r="AD1524" s="529"/>
      <c r="AE1524" s="529"/>
      <c r="AF1524" s="529"/>
      <c r="AG1524" s="529"/>
      <c r="AH1524" s="529"/>
      <c r="AI1524" s="529"/>
      <c r="AJ1524" s="529"/>
      <c r="AK1524" s="529"/>
      <c r="AL1524" s="529"/>
      <c r="AM1524" s="533" t="s">
        <v>7150</v>
      </c>
      <c r="AN1524" s="533">
        <v>36207.0</v>
      </c>
      <c r="AO1524" s="529"/>
      <c r="AP1524" s="529"/>
      <c r="AQ1524" s="529"/>
      <c r="AR1524" s="529"/>
    </row>
    <row r="1525" ht="12.75" customHeight="1">
      <c r="A1525" s="529"/>
      <c r="B1525" s="529"/>
      <c r="C1525" s="529"/>
      <c r="D1525" s="529"/>
      <c r="E1525" s="533" t="s">
        <v>7151</v>
      </c>
      <c r="F1525" s="533" t="s">
        <v>7152</v>
      </c>
      <c r="G1525" s="529"/>
      <c r="H1525" s="529"/>
      <c r="I1525" s="529"/>
      <c r="J1525" s="529"/>
      <c r="K1525" s="529"/>
      <c r="L1525" s="529"/>
      <c r="M1525" s="529"/>
      <c r="N1525" s="529"/>
      <c r="O1525" s="529"/>
      <c r="P1525" s="529"/>
      <c r="Q1525" s="529"/>
      <c r="R1525" s="529"/>
      <c r="S1525" s="529"/>
      <c r="T1525" s="529"/>
      <c r="U1525" s="529"/>
      <c r="V1525" s="529"/>
      <c r="W1525" s="529"/>
      <c r="X1525" s="529"/>
      <c r="Y1525" s="529"/>
      <c r="Z1525" s="529"/>
      <c r="AA1525" s="529"/>
      <c r="AB1525" s="529"/>
      <c r="AC1525" s="529"/>
      <c r="AD1525" s="529"/>
      <c r="AE1525" s="529"/>
      <c r="AF1525" s="529"/>
      <c r="AG1525" s="529"/>
      <c r="AH1525" s="529"/>
      <c r="AI1525" s="529"/>
      <c r="AJ1525" s="529"/>
      <c r="AK1525" s="529"/>
      <c r="AL1525" s="529"/>
      <c r="AM1525" s="533" t="s">
        <v>7153</v>
      </c>
      <c r="AN1525" s="533">
        <v>36208.0</v>
      </c>
      <c r="AO1525" s="529"/>
      <c r="AP1525" s="529"/>
      <c r="AQ1525" s="529"/>
      <c r="AR1525" s="529"/>
    </row>
    <row r="1526" ht="12.75" customHeight="1">
      <c r="A1526" s="529"/>
      <c r="B1526" s="529"/>
      <c r="C1526" s="529"/>
      <c r="D1526" s="529"/>
      <c r="E1526" s="533" t="s">
        <v>1828</v>
      </c>
      <c r="F1526" s="533" t="s">
        <v>7154</v>
      </c>
      <c r="G1526" s="529"/>
      <c r="H1526" s="529"/>
      <c r="I1526" s="529"/>
      <c r="J1526" s="529"/>
      <c r="K1526" s="529"/>
      <c r="L1526" s="529"/>
      <c r="M1526" s="529"/>
      <c r="N1526" s="529"/>
      <c r="O1526" s="529"/>
      <c r="P1526" s="529"/>
      <c r="Q1526" s="529"/>
      <c r="R1526" s="529"/>
      <c r="S1526" s="529"/>
      <c r="T1526" s="529"/>
      <c r="U1526" s="529"/>
      <c r="V1526" s="529"/>
      <c r="W1526" s="529"/>
      <c r="X1526" s="529"/>
      <c r="Y1526" s="529"/>
      <c r="Z1526" s="529"/>
      <c r="AA1526" s="529"/>
      <c r="AB1526" s="529"/>
      <c r="AC1526" s="529"/>
      <c r="AD1526" s="529"/>
      <c r="AE1526" s="529"/>
      <c r="AF1526" s="529"/>
      <c r="AG1526" s="529"/>
      <c r="AH1526" s="529"/>
      <c r="AI1526" s="529"/>
      <c r="AJ1526" s="529"/>
      <c r="AK1526" s="529"/>
      <c r="AL1526" s="529"/>
      <c r="AM1526" s="533" t="s">
        <v>7155</v>
      </c>
      <c r="AN1526" s="533">
        <v>36301.0</v>
      </c>
      <c r="AO1526" s="529"/>
      <c r="AP1526" s="529"/>
      <c r="AQ1526" s="529"/>
      <c r="AR1526" s="529"/>
    </row>
    <row r="1527" ht="12.75" customHeight="1">
      <c r="A1527" s="529"/>
      <c r="B1527" s="529"/>
      <c r="C1527" s="529"/>
      <c r="D1527" s="529"/>
      <c r="E1527" s="533" t="s">
        <v>7156</v>
      </c>
      <c r="F1527" s="533" t="s">
        <v>7157</v>
      </c>
      <c r="G1527" s="529"/>
      <c r="H1527" s="529"/>
      <c r="I1527" s="529"/>
      <c r="J1527" s="529"/>
      <c r="K1527" s="529"/>
      <c r="L1527" s="529"/>
      <c r="M1527" s="529"/>
      <c r="N1527" s="529"/>
      <c r="O1527" s="529"/>
      <c r="P1527" s="529"/>
      <c r="Q1527" s="529"/>
      <c r="R1527" s="529"/>
      <c r="S1527" s="529"/>
      <c r="T1527" s="529"/>
      <c r="U1527" s="529"/>
      <c r="V1527" s="529"/>
      <c r="W1527" s="529"/>
      <c r="X1527" s="529"/>
      <c r="Y1527" s="529"/>
      <c r="Z1527" s="529"/>
      <c r="AA1527" s="529"/>
      <c r="AB1527" s="529"/>
      <c r="AC1527" s="529"/>
      <c r="AD1527" s="529"/>
      <c r="AE1527" s="529"/>
      <c r="AF1527" s="529"/>
      <c r="AG1527" s="529"/>
      <c r="AH1527" s="529"/>
      <c r="AI1527" s="529"/>
      <c r="AJ1527" s="529"/>
      <c r="AK1527" s="529"/>
      <c r="AL1527" s="529"/>
      <c r="AM1527" s="533" t="s">
        <v>7158</v>
      </c>
      <c r="AN1527" s="533">
        <v>36302.0</v>
      </c>
      <c r="AO1527" s="529"/>
      <c r="AP1527" s="529"/>
      <c r="AQ1527" s="529"/>
      <c r="AR1527" s="529"/>
    </row>
    <row r="1528" ht="12.75" customHeight="1">
      <c r="A1528" s="529"/>
      <c r="B1528" s="529"/>
      <c r="C1528" s="529"/>
      <c r="D1528" s="529"/>
      <c r="E1528" s="533" t="s">
        <v>7159</v>
      </c>
      <c r="F1528" s="533" t="s">
        <v>7160</v>
      </c>
      <c r="G1528" s="529"/>
      <c r="H1528" s="529"/>
      <c r="I1528" s="529"/>
      <c r="J1528" s="529"/>
      <c r="K1528" s="529"/>
      <c r="L1528" s="529"/>
      <c r="M1528" s="529"/>
      <c r="N1528" s="529"/>
      <c r="O1528" s="529"/>
      <c r="P1528" s="529"/>
      <c r="Q1528" s="529"/>
      <c r="R1528" s="529"/>
      <c r="S1528" s="529"/>
      <c r="T1528" s="529"/>
      <c r="U1528" s="529"/>
      <c r="V1528" s="529"/>
      <c r="W1528" s="529"/>
      <c r="X1528" s="529"/>
      <c r="Y1528" s="529"/>
      <c r="Z1528" s="529"/>
      <c r="AA1528" s="529"/>
      <c r="AB1528" s="529"/>
      <c r="AC1528" s="529"/>
      <c r="AD1528" s="529"/>
      <c r="AE1528" s="529"/>
      <c r="AF1528" s="529"/>
      <c r="AG1528" s="529"/>
      <c r="AH1528" s="529"/>
      <c r="AI1528" s="529"/>
      <c r="AJ1528" s="529"/>
      <c r="AK1528" s="529"/>
      <c r="AL1528" s="529"/>
      <c r="AM1528" s="533" t="s">
        <v>7161</v>
      </c>
      <c r="AN1528" s="533">
        <v>36321.0</v>
      </c>
      <c r="AO1528" s="529"/>
      <c r="AP1528" s="529"/>
      <c r="AQ1528" s="529"/>
      <c r="AR1528" s="529"/>
    </row>
    <row r="1529" ht="12.75" customHeight="1">
      <c r="A1529" s="529"/>
      <c r="B1529" s="529"/>
      <c r="C1529" s="529"/>
      <c r="D1529" s="529"/>
      <c r="E1529" s="533" t="s">
        <v>7162</v>
      </c>
      <c r="F1529" s="533" t="s">
        <v>7163</v>
      </c>
      <c r="G1529" s="529"/>
      <c r="H1529" s="529"/>
      <c r="I1529" s="529"/>
      <c r="J1529" s="529"/>
      <c r="K1529" s="529"/>
      <c r="L1529" s="529"/>
      <c r="M1529" s="529"/>
      <c r="N1529" s="529"/>
      <c r="O1529" s="529"/>
      <c r="P1529" s="529"/>
      <c r="Q1529" s="529"/>
      <c r="R1529" s="529"/>
      <c r="S1529" s="529"/>
      <c r="T1529" s="529"/>
      <c r="U1529" s="529"/>
      <c r="V1529" s="529"/>
      <c r="W1529" s="529"/>
      <c r="X1529" s="529"/>
      <c r="Y1529" s="529"/>
      <c r="Z1529" s="529"/>
      <c r="AA1529" s="529"/>
      <c r="AB1529" s="529"/>
      <c r="AC1529" s="529"/>
      <c r="AD1529" s="529"/>
      <c r="AE1529" s="529"/>
      <c r="AF1529" s="529"/>
      <c r="AG1529" s="529"/>
      <c r="AH1529" s="529"/>
      <c r="AI1529" s="529"/>
      <c r="AJ1529" s="529"/>
      <c r="AK1529" s="529"/>
      <c r="AL1529" s="529"/>
      <c r="AM1529" s="533" t="s">
        <v>7164</v>
      </c>
      <c r="AN1529" s="533">
        <v>36341.0</v>
      </c>
      <c r="AO1529" s="529"/>
      <c r="AP1529" s="529"/>
      <c r="AQ1529" s="529"/>
      <c r="AR1529" s="529"/>
    </row>
    <row r="1530" ht="12.75" customHeight="1">
      <c r="A1530" s="529"/>
      <c r="B1530" s="529"/>
      <c r="C1530" s="529"/>
      <c r="D1530" s="529"/>
      <c r="E1530" s="533" t="s">
        <v>1890</v>
      </c>
      <c r="F1530" s="533" t="s">
        <v>7165</v>
      </c>
      <c r="G1530" s="529"/>
      <c r="H1530" s="529"/>
      <c r="I1530" s="529"/>
      <c r="J1530" s="529"/>
      <c r="K1530" s="529"/>
      <c r="L1530" s="529"/>
      <c r="M1530" s="529"/>
      <c r="N1530" s="529"/>
      <c r="O1530" s="529"/>
      <c r="P1530" s="529"/>
      <c r="Q1530" s="529"/>
      <c r="R1530" s="529"/>
      <c r="S1530" s="529"/>
      <c r="T1530" s="529"/>
      <c r="U1530" s="529"/>
      <c r="V1530" s="529"/>
      <c r="W1530" s="529"/>
      <c r="X1530" s="529"/>
      <c r="Y1530" s="529"/>
      <c r="Z1530" s="529"/>
      <c r="AA1530" s="529"/>
      <c r="AB1530" s="529"/>
      <c r="AC1530" s="529"/>
      <c r="AD1530" s="529"/>
      <c r="AE1530" s="529"/>
      <c r="AF1530" s="529"/>
      <c r="AG1530" s="529"/>
      <c r="AH1530" s="529"/>
      <c r="AI1530" s="529"/>
      <c r="AJ1530" s="529"/>
      <c r="AK1530" s="529"/>
      <c r="AL1530" s="529"/>
      <c r="AM1530" s="533" t="s">
        <v>7166</v>
      </c>
      <c r="AN1530" s="533">
        <v>36342.0</v>
      </c>
      <c r="AO1530" s="529"/>
      <c r="AP1530" s="529"/>
      <c r="AQ1530" s="529"/>
      <c r="AR1530" s="529"/>
    </row>
    <row r="1531" ht="12.75" customHeight="1">
      <c r="A1531" s="529"/>
      <c r="B1531" s="529"/>
      <c r="C1531" s="529"/>
      <c r="D1531" s="529"/>
      <c r="E1531" s="533" t="s">
        <v>1950</v>
      </c>
      <c r="F1531" s="533" t="s">
        <v>7167</v>
      </c>
      <c r="G1531" s="529"/>
      <c r="H1531" s="529"/>
      <c r="I1531" s="529"/>
      <c r="J1531" s="529"/>
      <c r="K1531" s="529"/>
      <c r="L1531" s="529"/>
      <c r="M1531" s="529"/>
      <c r="N1531" s="529"/>
      <c r="O1531" s="529"/>
      <c r="P1531" s="529"/>
      <c r="Q1531" s="529"/>
      <c r="R1531" s="529"/>
      <c r="S1531" s="529"/>
      <c r="T1531" s="529"/>
      <c r="U1531" s="529"/>
      <c r="V1531" s="529"/>
      <c r="W1531" s="529"/>
      <c r="X1531" s="529"/>
      <c r="Y1531" s="529"/>
      <c r="Z1531" s="529"/>
      <c r="AA1531" s="529"/>
      <c r="AB1531" s="529"/>
      <c r="AC1531" s="529"/>
      <c r="AD1531" s="529"/>
      <c r="AE1531" s="529"/>
      <c r="AF1531" s="529"/>
      <c r="AG1531" s="529"/>
      <c r="AH1531" s="529"/>
      <c r="AI1531" s="529"/>
      <c r="AJ1531" s="529"/>
      <c r="AK1531" s="529"/>
      <c r="AL1531" s="529"/>
      <c r="AM1531" s="533" t="s">
        <v>7168</v>
      </c>
      <c r="AN1531" s="533">
        <v>36368.0</v>
      </c>
      <c r="AO1531" s="529"/>
      <c r="AP1531" s="529"/>
      <c r="AQ1531" s="529"/>
      <c r="AR1531" s="529"/>
    </row>
    <row r="1532" ht="12.75" customHeight="1">
      <c r="A1532" s="529"/>
      <c r="B1532" s="529"/>
      <c r="C1532" s="529"/>
      <c r="D1532" s="529"/>
      <c r="E1532" s="533" t="s">
        <v>2011</v>
      </c>
      <c r="F1532" s="533" t="s">
        <v>7169</v>
      </c>
      <c r="G1532" s="529"/>
      <c r="H1532" s="529"/>
      <c r="I1532" s="529"/>
      <c r="J1532" s="529"/>
      <c r="K1532" s="529"/>
      <c r="L1532" s="529"/>
      <c r="M1532" s="529"/>
      <c r="N1532" s="529"/>
      <c r="O1532" s="529"/>
      <c r="P1532" s="529"/>
      <c r="Q1532" s="529"/>
      <c r="R1532" s="529"/>
      <c r="S1532" s="529"/>
      <c r="T1532" s="529"/>
      <c r="U1532" s="529"/>
      <c r="V1532" s="529"/>
      <c r="W1532" s="529"/>
      <c r="X1532" s="529"/>
      <c r="Y1532" s="529"/>
      <c r="Z1532" s="529"/>
      <c r="AA1532" s="529"/>
      <c r="AB1532" s="529"/>
      <c r="AC1532" s="529"/>
      <c r="AD1532" s="529"/>
      <c r="AE1532" s="529"/>
      <c r="AF1532" s="529"/>
      <c r="AG1532" s="529"/>
      <c r="AH1532" s="529"/>
      <c r="AI1532" s="529"/>
      <c r="AJ1532" s="529"/>
      <c r="AK1532" s="529"/>
      <c r="AL1532" s="529"/>
      <c r="AM1532" s="533" t="s">
        <v>7170</v>
      </c>
      <c r="AN1532" s="533">
        <v>36383.0</v>
      </c>
      <c r="AO1532" s="529"/>
      <c r="AP1532" s="529"/>
      <c r="AQ1532" s="529"/>
      <c r="AR1532" s="529"/>
    </row>
    <row r="1533" ht="12.75" customHeight="1">
      <c r="A1533" s="529"/>
      <c r="B1533" s="529"/>
      <c r="C1533" s="529"/>
      <c r="D1533" s="529"/>
      <c r="E1533" s="533" t="s">
        <v>7171</v>
      </c>
      <c r="F1533" s="533" t="s">
        <v>7172</v>
      </c>
      <c r="G1533" s="529"/>
      <c r="H1533" s="529"/>
      <c r="I1533" s="529"/>
      <c r="J1533" s="529"/>
      <c r="K1533" s="529"/>
      <c r="L1533" s="529"/>
      <c r="M1533" s="529"/>
      <c r="N1533" s="529"/>
      <c r="O1533" s="529"/>
      <c r="P1533" s="529"/>
      <c r="Q1533" s="529"/>
      <c r="R1533" s="529"/>
      <c r="S1533" s="529"/>
      <c r="T1533" s="529"/>
      <c r="U1533" s="529"/>
      <c r="V1533" s="529"/>
      <c r="W1533" s="529"/>
      <c r="X1533" s="529"/>
      <c r="Y1533" s="529"/>
      <c r="Z1533" s="529"/>
      <c r="AA1533" s="529"/>
      <c r="AB1533" s="529"/>
      <c r="AC1533" s="529"/>
      <c r="AD1533" s="529"/>
      <c r="AE1533" s="529"/>
      <c r="AF1533" s="529"/>
      <c r="AG1533" s="529"/>
      <c r="AH1533" s="529"/>
      <c r="AI1533" s="529"/>
      <c r="AJ1533" s="529"/>
      <c r="AK1533" s="529"/>
      <c r="AL1533" s="529"/>
      <c r="AM1533" s="533" t="s">
        <v>7173</v>
      </c>
      <c r="AN1533" s="533">
        <v>36387.0</v>
      </c>
      <c r="AO1533" s="529"/>
      <c r="AP1533" s="529"/>
      <c r="AQ1533" s="529"/>
      <c r="AR1533" s="529"/>
    </row>
    <row r="1534" ht="12.75" customHeight="1">
      <c r="A1534" s="529"/>
      <c r="B1534" s="529"/>
      <c r="C1534" s="529"/>
      <c r="D1534" s="529"/>
      <c r="E1534" s="533" t="s">
        <v>2070</v>
      </c>
      <c r="F1534" s="533" t="s">
        <v>7174</v>
      </c>
      <c r="G1534" s="529"/>
      <c r="H1534" s="529"/>
      <c r="I1534" s="529"/>
      <c r="J1534" s="529"/>
      <c r="K1534" s="529"/>
      <c r="L1534" s="529"/>
      <c r="M1534" s="529"/>
      <c r="N1534" s="529"/>
      <c r="O1534" s="529"/>
      <c r="P1534" s="529"/>
      <c r="Q1534" s="529"/>
      <c r="R1534" s="529"/>
      <c r="S1534" s="529"/>
      <c r="T1534" s="529"/>
      <c r="U1534" s="529"/>
      <c r="V1534" s="529"/>
      <c r="W1534" s="529"/>
      <c r="X1534" s="529"/>
      <c r="Y1534" s="529"/>
      <c r="Z1534" s="529"/>
      <c r="AA1534" s="529"/>
      <c r="AB1534" s="529"/>
      <c r="AC1534" s="529"/>
      <c r="AD1534" s="529"/>
      <c r="AE1534" s="529"/>
      <c r="AF1534" s="529"/>
      <c r="AG1534" s="529"/>
      <c r="AH1534" s="529"/>
      <c r="AI1534" s="529"/>
      <c r="AJ1534" s="529"/>
      <c r="AK1534" s="529"/>
      <c r="AL1534" s="529"/>
      <c r="AM1534" s="533" t="s">
        <v>7175</v>
      </c>
      <c r="AN1534" s="533">
        <v>36388.0</v>
      </c>
      <c r="AO1534" s="529"/>
      <c r="AP1534" s="529"/>
      <c r="AQ1534" s="529"/>
      <c r="AR1534" s="529"/>
    </row>
    <row r="1535" ht="12.75" customHeight="1">
      <c r="A1535" s="529"/>
      <c r="B1535" s="529"/>
      <c r="C1535" s="529"/>
      <c r="D1535" s="529"/>
      <c r="E1535" s="533" t="s">
        <v>7176</v>
      </c>
      <c r="F1535" s="533" t="s">
        <v>7177</v>
      </c>
      <c r="G1535" s="529"/>
      <c r="H1535" s="529"/>
      <c r="I1535" s="529"/>
      <c r="J1535" s="529"/>
      <c r="K1535" s="529"/>
      <c r="L1535" s="529"/>
      <c r="M1535" s="529"/>
      <c r="N1535" s="529"/>
      <c r="O1535" s="529"/>
      <c r="P1535" s="529"/>
      <c r="Q1535" s="529"/>
      <c r="R1535" s="529"/>
      <c r="S1535" s="529"/>
      <c r="T1535" s="529"/>
      <c r="U1535" s="529"/>
      <c r="V1535" s="529"/>
      <c r="W1535" s="529"/>
      <c r="X1535" s="529"/>
      <c r="Y1535" s="529"/>
      <c r="Z1535" s="529"/>
      <c r="AA1535" s="529"/>
      <c r="AB1535" s="529"/>
      <c r="AC1535" s="529"/>
      <c r="AD1535" s="529"/>
      <c r="AE1535" s="529"/>
      <c r="AF1535" s="529"/>
      <c r="AG1535" s="529"/>
      <c r="AH1535" s="529"/>
      <c r="AI1535" s="529"/>
      <c r="AJ1535" s="529"/>
      <c r="AK1535" s="529"/>
      <c r="AL1535" s="529"/>
      <c r="AM1535" s="533" t="s">
        <v>7178</v>
      </c>
      <c r="AN1535" s="533">
        <v>36401.0</v>
      </c>
      <c r="AO1535" s="529"/>
      <c r="AP1535" s="529"/>
      <c r="AQ1535" s="529"/>
      <c r="AR1535" s="529"/>
    </row>
    <row r="1536" ht="12.75" customHeight="1">
      <c r="A1536" s="529"/>
      <c r="B1536" s="529"/>
      <c r="C1536" s="529"/>
      <c r="D1536" s="529"/>
      <c r="E1536" s="533" t="s">
        <v>7179</v>
      </c>
      <c r="F1536" s="533" t="s">
        <v>7180</v>
      </c>
      <c r="G1536" s="529"/>
      <c r="H1536" s="529"/>
      <c r="I1536" s="529"/>
      <c r="J1536" s="529"/>
      <c r="K1536" s="529"/>
      <c r="L1536" s="529"/>
      <c r="M1536" s="529"/>
      <c r="N1536" s="529"/>
      <c r="O1536" s="529"/>
      <c r="P1536" s="529"/>
      <c r="Q1536" s="529"/>
      <c r="R1536" s="529"/>
      <c r="S1536" s="529"/>
      <c r="T1536" s="529"/>
      <c r="U1536" s="529"/>
      <c r="V1536" s="529"/>
      <c r="W1536" s="529"/>
      <c r="X1536" s="529"/>
      <c r="Y1536" s="529"/>
      <c r="Z1536" s="529"/>
      <c r="AA1536" s="529"/>
      <c r="AB1536" s="529"/>
      <c r="AC1536" s="529"/>
      <c r="AD1536" s="529"/>
      <c r="AE1536" s="529"/>
      <c r="AF1536" s="529"/>
      <c r="AG1536" s="529"/>
      <c r="AH1536" s="529"/>
      <c r="AI1536" s="529"/>
      <c r="AJ1536" s="529"/>
      <c r="AK1536" s="529"/>
      <c r="AL1536" s="529"/>
      <c r="AM1536" s="533" t="s">
        <v>7181</v>
      </c>
      <c r="AN1536" s="533">
        <v>36402.0</v>
      </c>
      <c r="AO1536" s="529"/>
      <c r="AP1536" s="529"/>
      <c r="AQ1536" s="529"/>
      <c r="AR1536" s="529"/>
    </row>
    <row r="1537" ht="12.75" customHeight="1">
      <c r="A1537" s="529"/>
      <c r="B1537" s="529"/>
      <c r="C1537" s="529"/>
      <c r="D1537" s="529"/>
      <c r="E1537" s="533" t="s">
        <v>7182</v>
      </c>
      <c r="F1537" s="533" t="s">
        <v>7183</v>
      </c>
      <c r="G1537" s="529"/>
      <c r="H1537" s="529"/>
      <c r="I1537" s="529"/>
      <c r="J1537" s="529"/>
      <c r="K1537" s="529"/>
      <c r="L1537" s="529"/>
      <c r="M1537" s="529"/>
      <c r="N1537" s="529"/>
      <c r="O1537" s="529"/>
      <c r="P1537" s="529"/>
      <c r="Q1537" s="529"/>
      <c r="R1537" s="529"/>
      <c r="S1537" s="529"/>
      <c r="T1537" s="529"/>
      <c r="U1537" s="529"/>
      <c r="V1537" s="529"/>
      <c r="W1537" s="529"/>
      <c r="X1537" s="529"/>
      <c r="Y1537" s="529"/>
      <c r="Z1537" s="529"/>
      <c r="AA1537" s="529"/>
      <c r="AB1537" s="529"/>
      <c r="AC1537" s="529"/>
      <c r="AD1537" s="529"/>
      <c r="AE1537" s="529"/>
      <c r="AF1537" s="529"/>
      <c r="AG1537" s="529"/>
      <c r="AH1537" s="529"/>
      <c r="AI1537" s="529"/>
      <c r="AJ1537" s="529"/>
      <c r="AK1537" s="529"/>
      <c r="AL1537" s="529"/>
      <c r="AM1537" s="533" t="s">
        <v>7184</v>
      </c>
      <c r="AN1537" s="533">
        <v>36403.0</v>
      </c>
      <c r="AO1537" s="529"/>
      <c r="AP1537" s="529"/>
      <c r="AQ1537" s="529"/>
      <c r="AR1537" s="529"/>
    </row>
    <row r="1538" ht="12.75" customHeight="1">
      <c r="A1538" s="529"/>
      <c r="B1538" s="529"/>
      <c r="C1538" s="529"/>
      <c r="D1538" s="529"/>
      <c r="E1538" s="533" t="s">
        <v>2127</v>
      </c>
      <c r="F1538" s="533" t="s">
        <v>7185</v>
      </c>
      <c r="G1538" s="529"/>
      <c r="H1538" s="529"/>
      <c r="I1538" s="529"/>
      <c r="J1538" s="529"/>
      <c r="K1538" s="529"/>
      <c r="L1538" s="529"/>
      <c r="M1538" s="529"/>
      <c r="N1538" s="529"/>
      <c r="O1538" s="529"/>
      <c r="P1538" s="529"/>
      <c r="Q1538" s="529"/>
      <c r="R1538" s="529"/>
      <c r="S1538" s="529"/>
      <c r="T1538" s="529"/>
      <c r="U1538" s="529"/>
      <c r="V1538" s="529"/>
      <c r="W1538" s="529"/>
      <c r="X1538" s="529"/>
      <c r="Y1538" s="529"/>
      <c r="Z1538" s="529"/>
      <c r="AA1538" s="529"/>
      <c r="AB1538" s="529"/>
      <c r="AC1538" s="529"/>
      <c r="AD1538" s="529"/>
      <c r="AE1538" s="529"/>
      <c r="AF1538" s="529"/>
      <c r="AG1538" s="529"/>
      <c r="AH1538" s="529"/>
      <c r="AI1538" s="529"/>
      <c r="AJ1538" s="529"/>
      <c r="AK1538" s="529"/>
      <c r="AL1538" s="529"/>
      <c r="AM1538" s="533" t="s">
        <v>7186</v>
      </c>
      <c r="AN1538" s="533">
        <v>36404.0</v>
      </c>
      <c r="AO1538" s="529"/>
      <c r="AP1538" s="529"/>
      <c r="AQ1538" s="529"/>
      <c r="AR1538" s="529"/>
    </row>
    <row r="1539" ht="12.75" customHeight="1">
      <c r="A1539" s="529"/>
      <c r="B1539" s="529"/>
      <c r="C1539" s="529"/>
      <c r="D1539" s="529"/>
      <c r="E1539" s="533" t="s">
        <v>7187</v>
      </c>
      <c r="F1539" s="533" t="s">
        <v>7188</v>
      </c>
      <c r="G1539" s="529"/>
      <c r="H1539" s="529"/>
      <c r="I1539" s="529"/>
      <c r="J1539" s="529"/>
      <c r="K1539" s="529"/>
      <c r="L1539" s="529"/>
      <c r="M1539" s="529"/>
      <c r="N1539" s="529"/>
      <c r="O1539" s="529"/>
      <c r="P1539" s="529"/>
      <c r="Q1539" s="529"/>
      <c r="R1539" s="529"/>
      <c r="S1539" s="529"/>
      <c r="T1539" s="529"/>
      <c r="U1539" s="529"/>
      <c r="V1539" s="529"/>
      <c r="W1539" s="529"/>
      <c r="X1539" s="529"/>
      <c r="Y1539" s="529"/>
      <c r="Z1539" s="529"/>
      <c r="AA1539" s="529"/>
      <c r="AB1539" s="529"/>
      <c r="AC1539" s="529"/>
      <c r="AD1539" s="529"/>
      <c r="AE1539" s="529"/>
      <c r="AF1539" s="529"/>
      <c r="AG1539" s="529"/>
      <c r="AH1539" s="529"/>
      <c r="AI1539" s="529"/>
      <c r="AJ1539" s="529"/>
      <c r="AK1539" s="529"/>
      <c r="AL1539" s="529"/>
      <c r="AM1539" s="533" t="s">
        <v>7189</v>
      </c>
      <c r="AN1539" s="533">
        <v>36405.0</v>
      </c>
      <c r="AO1539" s="529"/>
      <c r="AP1539" s="529"/>
      <c r="AQ1539" s="529"/>
      <c r="AR1539" s="529"/>
    </row>
    <row r="1540" ht="12.75" customHeight="1">
      <c r="A1540" s="529"/>
      <c r="B1540" s="529"/>
      <c r="C1540" s="529"/>
      <c r="D1540" s="529"/>
      <c r="E1540" s="533" t="s">
        <v>7190</v>
      </c>
      <c r="F1540" s="533" t="s">
        <v>7191</v>
      </c>
      <c r="G1540" s="529"/>
      <c r="H1540" s="529"/>
      <c r="I1540" s="529"/>
      <c r="J1540" s="529"/>
      <c r="K1540" s="529"/>
      <c r="L1540" s="529"/>
      <c r="M1540" s="529"/>
      <c r="N1540" s="529"/>
      <c r="O1540" s="529"/>
      <c r="P1540" s="529"/>
      <c r="Q1540" s="529"/>
      <c r="R1540" s="529"/>
      <c r="S1540" s="529"/>
      <c r="T1540" s="529"/>
      <c r="U1540" s="529"/>
      <c r="V1540" s="529"/>
      <c r="W1540" s="529"/>
      <c r="X1540" s="529"/>
      <c r="Y1540" s="529"/>
      <c r="Z1540" s="529"/>
      <c r="AA1540" s="529"/>
      <c r="AB1540" s="529"/>
      <c r="AC1540" s="529"/>
      <c r="AD1540" s="529"/>
      <c r="AE1540" s="529"/>
      <c r="AF1540" s="529"/>
      <c r="AG1540" s="529"/>
      <c r="AH1540" s="529"/>
      <c r="AI1540" s="529"/>
      <c r="AJ1540" s="529"/>
      <c r="AK1540" s="529"/>
      <c r="AL1540" s="529"/>
      <c r="AM1540" s="533" t="s">
        <v>7192</v>
      </c>
      <c r="AN1540" s="533">
        <v>36468.0</v>
      </c>
      <c r="AO1540" s="529"/>
      <c r="AP1540" s="529"/>
      <c r="AQ1540" s="529"/>
      <c r="AR1540" s="529"/>
    </row>
    <row r="1541" ht="12.75" customHeight="1">
      <c r="A1541" s="529"/>
      <c r="B1541" s="529"/>
      <c r="C1541" s="529"/>
      <c r="D1541" s="529"/>
      <c r="E1541" s="533" t="s">
        <v>7193</v>
      </c>
      <c r="F1541" s="533" t="s">
        <v>7194</v>
      </c>
      <c r="G1541" s="529"/>
      <c r="H1541" s="529"/>
      <c r="I1541" s="529"/>
      <c r="J1541" s="529"/>
      <c r="K1541" s="529"/>
      <c r="L1541" s="529"/>
      <c r="M1541" s="529"/>
      <c r="N1541" s="529"/>
      <c r="O1541" s="529"/>
      <c r="P1541" s="529"/>
      <c r="Q1541" s="529"/>
      <c r="R1541" s="529"/>
      <c r="S1541" s="529"/>
      <c r="T1541" s="529"/>
      <c r="U1541" s="529"/>
      <c r="V1541" s="529"/>
      <c r="W1541" s="529"/>
      <c r="X1541" s="529"/>
      <c r="Y1541" s="529"/>
      <c r="Z1541" s="529"/>
      <c r="AA1541" s="529"/>
      <c r="AB1541" s="529"/>
      <c r="AC1541" s="529"/>
      <c r="AD1541" s="529"/>
      <c r="AE1541" s="529"/>
      <c r="AF1541" s="529"/>
      <c r="AG1541" s="529"/>
      <c r="AH1541" s="529"/>
      <c r="AI1541" s="529"/>
      <c r="AJ1541" s="529"/>
      <c r="AK1541" s="529"/>
      <c r="AL1541" s="529"/>
      <c r="AM1541" s="533" t="s">
        <v>7195</v>
      </c>
      <c r="AN1541" s="533">
        <v>36489.0</v>
      </c>
      <c r="AO1541" s="529"/>
      <c r="AP1541" s="529"/>
      <c r="AQ1541" s="529"/>
      <c r="AR1541" s="529"/>
    </row>
    <row r="1542" ht="12.75" customHeight="1">
      <c r="A1542" s="529"/>
      <c r="B1542" s="529"/>
      <c r="C1542" s="529"/>
      <c r="D1542" s="529"/>
      <c r="E1542" s="533" t="s">
        <v>7196</v>
      </c>
      <c r="F1542" s="533" t="s">
        <v>7197</v>
      </c>
      <c r="G1542" s="529"/>
      <c r="H1542" s="529"/>
      <c r="I1542" s="529"/>
      <c r="J1542" s="529"/>
      <c r="K1542" s="529"/>
      <c r="L1542" s="529"/>
      <c r="M1542" s="529"/>
      <c r="N1542" s="529"/>
      <c r="O1542" s="529"/>
      <c r="P1542" s="529"/>
      <c r="Q1542" s="529"/>
      <c r="R1542" s="529"/>
      <c r="S1542" s="529"/>
      <c r="T1542" s="529"/>
      <c r="U1542" s="529"/>
      <c r="V1542" s="529"/>
      <c r="W1542" s="529"/>
      <c r="X1542" s="529"/>
      <c r="Y1542" s="529"/>
      <c r="Z1542" s="529"/>
      <c r="AA1542" s="529"/>
      <c r="AB1542" s="529"/>
      <c r="AC1542" s="529"/>
      <c r="AD1542" s="529"/>
      <c r="AE1542" s="529"/>
      <c r="AF1542" s="529"/>
      <c r="AG1542" s="529"/>
      <c r="AH1542" s="529"/>
      <c r="AI1542" s="529"/>
      <c r="AJ1542" s="529"/>
      <c r="AK1542" s="529"/>
      <c r="AL1542" s="529"/>
      <c r="AM1542" s="533" t="s">
        <v>7198</v>
      </c>
      <c r="AN1542" s="533">
        <v>37201.0</v>
      </c>
      <c r="AO1542" s="529"/>
      <c r="AP1542" s="529"/>
      <c r="AQ1542" s="529"/>
      <c r="AR1542" s="529"/>
    </row>
    <row r="1543" ht="12.75" customHeight="1">
      <c r="A1543" s="529"/>
      <c r="B1543" s="529"/>
      <c r="C1543" s="529"/>
      <c r="D1543" s="529"/>
      <c r="E1543" s="533" t="s">
        <v>7199</v>
      </c>
      <c r="F1543" s="533" t="s">
        <v>7200</v>
      </c>
      <c r="G1543" s="529"/>
      <c r="H1543" s="529"/>
      <c r="I1543" s="529"/>
      <c r="J1543" s="529"/>
      <c r="K1543" s="529"/>
      <c r="L1543" s="529"/>
      <c r="M1543" s="529"/>
      <c r="N1543" s="529"/>
      <c r="O1543" s="529"/>
      <c r="P1543" s="529"/>
      <c r="Q1543" s="529"/>
      <c r="R1543" s="529"/>
      <c r="S1543" s="529"/>
      <c r="T1543" s="529"/>
      <c r="U1543" s="529"/>
      <c r="V1543" s="529"/>
      <c r="W1543" s="529"/>
      <c r="X1543" s="529"/>
      <c r="Y1543" s="529"/>
      <c r="Z1543" s="529"/>
      <c r="AA1543" s="529"/>
      <c r="AB1543" s="529"/>
      <c r="AC1543" s="529"/>
      <c r="AD1543" s="529"/>
      <c r="AE1543" s="529"/>
      <c r="AF1543" s="529"/>
      <c r="AG1543" s="529"/>
      <c r="AH1543" s="529"/>
      <c r="AI1543" s="529"/>
      <c r="AJ1543" s="529"/>
      <c r="AK1543" s="529"/>
      <c r="AL1543" s="529"/>
      <c r="AM1543" s="533" t="s">
        <v>7201</v>
      </c>
      <c r="AN1543" s="533">
        <v>37202.0</v>
      </c>
      <c r="AO1543" s="529"/>
      <c r="AP1543" s="529"/>
      <c r="AQ1543" s="529"/>
      <c r="AR1543" s="529"/>
    </row>
    <row r="1544" ht="12.75" customHeight="1">
      <c r="A1544" s="529"/>
      <c r="B1544" s="529"/>
      <c r="C1544" s="529"/>
      <c r="D1544" s="529"/>
      <c r="E1544" s="533" t="s">
        <v>7202</v>
      </c>
      <c r="F1544" s="533" t="s">
        <v>7203</v>
      </c>
      <c r="G1544" s="529"/>
      <c r="H1544" s="529"/>
      <c r="I1544" s="529"/>
      <c r="J1544" s="529"/>
      <c r="K1544" s="529"/>
      <c r="L1544" s="529"/>
      <c r="M1544" s="529"/>
      <c r="N1544" s="529"/>
      <c r="O1544" s="529"/>
      <c r="P1544" s="529"/>
      <c r="Q1544" s="529"/>
      <c r="R1544" s="529"/>
      <c r="S1544" s="529"/>
      <c r="T1544" s="529"/>
      <c r="U1544" s="529"/>
      <c r="V1544" s="529"/>
      <c r="W1544" s="529"/>
      <c r="X1544" s="529"/>
      <c r="Y1544" s="529"/>
      <c r="Z1544" s="529"/>
      <c r="AA1544" s="529"/>
      <c r="AB1544" s="529"/>
      <c r="AC1544" s="529"/>
      <c r="AD1544" s="529"/>
      <c r="AE1544" s="529"/>
      <c r="AF1544" s="529"/>
      <c r="AG1544" s="529"/>
      <c r="AH1544" s="529"/>
      <c r="AI1544" s="529"/>
      <c r="AJ1544" s="529"/>
      <c r="AK1544" s="529"/>
      <c r="AL1544" s="529"/>
      <c r="AM1544" s="533" t="s">
        <v>7204</v>
      </c>
      <c r="AN1544" s="533">
        <v>37203.0</v>
      </c>
      <c r="AO1544" s="529"/>
      <c r="AP1544" s="529"/>
      <c r="AQ1544" s="529"/>
      <c r="AR1544" s="529"/>
    </row>
    <row r="1545" ht="12.75" customHeight="1">
      <c r="A1545" s="529"/>
      <c r="B1545" s="529"/>
      <c r="C1545" s="529"/>
      <c r="D1545" s="529"/>
      <c r="E1545" s="533" t="s">
        <v>7205</v>
      </c>
      <c r="F1545" s="533" t="s">
        <v>7206</v>
      </c>
      <c r="G1545" s="529"/>
      <c r="H1545" s="529"/>
      <c r="I1545" s="529"/>
      <c r="J1545" s="529"/>
      <c r="K1545" s="529"/>
      <c r="L1545" s="529"/>
      <c r="M1545" s="529"/>
      <c r="N1545" s="529"/>
      <c r="O1545" s="529"/>
      <c r="P1545" s="529"/>
      <c r="Q1545" s="529"/>
      <c r="R1545" s="529"/>
      <c r="S1545" s="529"/>
      <c r="T1545" s="529"/>
      <c r="U1545" s="529"/>
      <c r="V1545" s="529"/>
      <c r="W1545" s="529"/>
      <c r="X1545" s="529"/>
      <c r="Y1545" s="529"/>
      <c r="Z1545" s="529"/>
      <c r="AA1545" s="529"/>
      <c r="AB1545" s="529"/>
      <c r="AC1545" s="529"/>
      <c r="AD1545" s="529"/>
      <c r="AE1545" s="529"/>
      <c r="AF1545" s="529"/>
      <c r="AG1545" s="529"/>
      <c r="AH1545" s="529"/>
      <c r="AI1545" s="529"/>
      <c r="AJ1545" s="529"/>
      <c r="AK1545" s="529"/>
      <c r="AL1545" s="529"/>
      <c r="AM1545" s="533" t="s">
        <v>7207</v>
      </c>
      <c r="AN1545" s="533">
        <v>37204.0</v>
      </c>
      <c r="AO1545" s="529"/>
      <c r="AP1545" s="529"/>
      <c r="AQ1545" s="529"/>
      <c r="AR1545" s="529"/>
    </row>
    <row r="1546" ht="12.75" customHeight="1">
      <c r="A1546" s="529"/>
      <c r="B1546" s="529"/>
      <c r="C1546" s="529"/>
      <c r="D1546" s="529"/>
      <c r="E1546" s="533" t="s">
        <v>7208</v>
      </c>
      <c r="F1546" s="533" t="s">
        <v>7209</v>
      </c>
      <c r="G1546" s="529"/>
      <c r="H1546" s="529"/>
      <c r="I1546" s="529"/>
      <c r="J1546" s="529"/>
      <c r="K1546" s="529"/>
      <c r="L1546" s="529"/>
      <c r="M1546" s="529"/>
      <c r="N1546" s="529"/>
      <c r="O1546" s="529"/>
      <c r="P1546" s="529"/>
      <c r="Q1546" s="529"/>
      <c r="R1546" s="529"/>
      <c r="S1546" s="529"/>
      <c r="T1546" s="529"/>
      <c r="U1546" s="529"/>
      <c r="V1546" s="529"/>
      <c r="W1546" s="529"/>
      <c r="X1546" s="529"/>
      <c r="Y1546" s="529"/>
      <c r="Z1546" s="529"/>
      <c r="AA1546" s="529"/>
      <c r="AB1546" s="529"/>
      <c r="AC1546" s="529"/>
      <c r="AD1546" s="529"/>
      <c r="AE1546" s="529"/>
      <c r="AF1546" s="529"/>
      <c r="AG1546" s="529"/>
      <c r="AH1546" s="529"/>
      <c r="AI1546" s="529"/>
      <c r="AJ1546" s="529"/>
      <c r="AK1546" s="529"/>
      <c r="AL1546" s="529"/>
      <c r="AM1546" s="533" t="s">
        <v>7210</v>
      </c>
      <c r="AN1546" s="533">
        <v>37205.0</v>
      </c>
      <c r="AO1546" s="529"/>
      <c r="AP1546" s="529"/>
      <c r="AQ1546" s="529"/>
      <c r="AR1546" s="529"/>
    </row>
    <row r="1547" ht="12.75" customHeight="1">
      <c r="A1547" s="529"/>
      <c r="B1547" s="529"/>
      <c r="C1547" s="529"/>
      <c r="D1547" s="529"/>
      <c r="E1547" s="533" t="s">
        <v>7211</v>
      </c>
      <c r="F1547" s="533" t="s">
        <v>7212</v>
      </c>
      <c r="G1547" s="529"/>
      <c r="H1547" s="529"/>
      <c r="I1547" s="529"/>
      <c r="J1547" s="529"/>
      <c r="K1547" s="529"/>
      <c r="L1547" s="529"/>
      <c r="M1547" s="529"/>
      <c r="N1547" s="529"/>
      <c r="O1547" s="529"/>
      <c r="P1547" s="529"/>
      <c r="Q1547" s="529"/>
      <c r="R1547" s="529"/>
      <c r="S1547" s="529"/>
      <c r="T1547" s="529"/>
      <c r="U1547" s="529"/>
      <c r="V1547" s="529"/>
      <c r="W1547" s="529"/>
      <c r="X1547" s="529"/>
      <c r="Y1547" s="529"/>
      <c r="Z1547" s="529"/>
      <c r="AA1547" s="529"/>
      <c r="AB1547" s="529"/>
      <c r="AC1547" s="529"/>
      <c r="AD1547" s="529"/>
      <c r="AE1547" s="529"/>
      <c r="AF1547" s="529"/>
      <c r="AG1547" s="529"/>
      <c r="AH1547" s="529"/>
      <c r="AI1547" s="529"/>
      <c r="AJ1547" s="529"/>
      <c r="AK1547" s="529"/>
      <c r="AL1547" s="529"/>
      <c r="AM1547" s="533" t="s">
        <v>7213</v>
      </c>
      <c r="AN1547" s="533">
        <v>37206.0</v>
      </c>
      <c r="AO1547" s="529"/>
      <c r="AP1547" s="529"/>
      <c r="AQ1547" s="529"/>
      <c r="AR1547" s="529"/>
    </row>
    <row r="1548" ht="12.75" customHeight="1">
      <c r="A1548" s="529"/>
      <c r="B1548" s="529"/>
      <c r="C1548" s="529"/>
      <c r="D1548" s="529"/>
      <c r="E1548" s="533" t="s">
        <v>7214</v>
      </c>
      <c r="F1548" s="533" t="s">
        <v>7215</v>
      </c>
      <c r="G1548" s="529"/>
      <c r="H1548" s="529"/>
      <c r="I1548" s="529"/>
      <c r="J1548" s="529"/>
      <c r="K1548" s="529"/>
      <c r="L1548" s="529"/>
      <c r="M1548" s="529"/>
      <c r="N1548" s="529"/>
      <c r="O1548" s="529"/>
      <c r="P1548" s="529"/>
      <c r="Q1548" s="529"/>
      <c r="R1548" s="529"/>
      <c r="S1548" s="529"/>
      <c r="T1548" s="529"/>
      <c r="U1548" s="529"/>
      <c r="V1548" s="529"/>
      <c r="W1548" s="529"/>
      <c r="X1548" s="529"/>
      <c r="Y1548" s="529"/>
      <c r="Z1548" s="529"/>
      <c r="AA1548" s="529"/>
      <c r="AB1548" s="529"/>
      <c r="AC1548" s="529"/>
      <c r="AD1548" s="529"/>
      <c r="AE1548" s="529"/>
      <c r="AF1548" s="529"/>
      <c r="AG1548" s="529"/>
      <c r="AH1548" s="529"/>
      <c r="AI1548" s="529"/>
      <c r="AJ1548" s="529"/>
      <c r="AK1548" s="529"/>
      <c r="AL1548" s="529"/>
      <c r="AM1548" s="533" t="s">
        <v>7216</v>
      </c>
      <c r="AN1548" s="533">
        <v>37207.0</v>
      </c>
      <c r="AO1548" s="529"/>
      <c r="AP1548" s="529"/>
      <c r="AQ1548" s="529"/>
      <c r="AR1548" s="529"/>
    </row>
    <row r="1549" ht="12.75" customHeight="1">
      <c r="A1549" s="529"/>
      <c r="B1549" s="529"/>
      <c r="C1549" s="529"/>
      <c r="D1549" s="529"/>
      <c r="E1549" s="533" t="s">
        <v>7217</v>
      </c>
      <c r="F1549" s="533" t="s">
        <v>7218</v>
      </c>
      <c r="G1549" s="529"/>
      <c r="H1549" s="529"/>
      <c r="I1549" s="529"/>
      <c r="J1549" s="529"/>
      <c r="K1549" s="529"/>
      <c r="L1549" s="529"/>
      <c r="M1549" s="529"/>
      <c r="N1549" s="529"/>
      <c r="O1549" s="529"/>
      <c r="P1549" s="529"/>
      <c r="Q1549" s="529"/>
      <c r="R1549" s="529"/>
      <c r="S1549" s="529"/>
      <c r="T1549" s="529"/>
      <c r="U1549" s="529"/>
      <c r="V1549" s="529"/>
      <c r="W1549" s="529"/>
      <c r="X1549" s="529"/>
      <c r="Y1549" s="529"/>
      <c r="Z1549" s="529"/>
      <c r="AA1549" s="529"/>
      <c r="AB1549" s="529"/>
      <c r="AC1549" s="529"/>
      <c r="AD1549" s="529"/>
      <c r="AE1549" s="529"/>
      <c r="AF1549" s="529"/>
      <c r="AG1549" s="529"/>
      <c r="AH1549" s="529"/>
      <c r="AI1549" s="529"/>
      <c r="AJ1549" s="529"/>
      <c r="AK1549" s="529"/>
      <c r="AL1549" s="529"/>
      <c r="AM1549" s="533" t="s">
        <v>7219</v>
      </c>
      <c r="AN1549" s="533">
        <v>37208.0</v>
      </c>
      <c r="AO1549" s="529"/>
      <c r="AP1549" s="529"/>
      <c r="AQ1549" s="529"/>
      <c r="AR1549" s="529"/>
    </row>
    <row r="1550" ht="12.75" customHeight="1">
      <c r="A1550" s="529"/>
      <c r="B1550" s="529"/>
      <c r="C1550" s="529"/>
      <c r="D1550" s="529"/>
      <c r="E1550" s="533" t="s">
        <v>7220</v>
      </c>
      <c r="F1550" s="533" t="s">
        <v>7221</v>
      </c>
      <c r="G1550" s="529"/>
      <c r="H1550" s="529"/>
      <c r="I1550" s="529"/>
      <c r="J1550" s="529"/>
      <c r="K1550" s="529"/>
      <c r="L1550" s="529"/>
      <c r="M1550" s="529"/>
      <c r="N1550" s="529"/>
      <c r="O1550" s="529"/>
      <c r="P1550" s="529"/>
      <c r="Q1550" s="529"/>
      <c r="R1550" s="529"/>
      <c r="S1550" s="529"/>
      <c r="T1550" s="529"/>
      <c r="U1550" s="529"/>
      <c r="V1550" s="529"/>
      <c r="W1550" s="529"/>
      <c r="X1550" s="529"/>
      <c r="Y1550" s="529"/>
      <c r="Z1550" s="529"/>
      <c r="AA1550" s="529"/>
      <c r="AB1550" s="529"/>
      <c r="AC1550" s="529"/>
      <c r="AD1550" s="529"/>
      <c r="AE1550" s="529"/>
      <c r="AF1550" s="529"/>
      <c r="AG1550" s="529"/>
      <c r="AH1550" s="529"/>
      <c r="AI1550" s="529"/>
      <c r="AJ1550" s="529"/>
      <c r="AK1550" s="529"/>
      <c r="AL1550" s="529"/>
      <c r="AM1550" s="533" t="s">
        <v>7222</v>
      </c>
      <c r="AN1550" s="533">
        <v>37322.0</v>
      </c>
      <c r="AO1550" s="529"/>
      <c r="AP1550" s="529"/>
      <c r="AQ1550" s="529"/>
      <c r="AR1550" s="529"/>
    </row>
    <row r="1551" ht="12.75" customHeight="1">
      <c r="A1551" s="529"/>
      <c r="B1551" s="529"/>
      <c r="C1551" s="529"/>
      <c r="D1551" s="529"/>
      <c r="E1551" s="533" t="s">
        <v>7223</v>
      </c>
      <c r="F1551" s="533" t="s">
        <v>7224</v>
      </c>
      <c r="G1551" s="529"/>
      <c r="H1551" s="529"/>
      <c r="I1551" s="529"/>
      <c r="J1551" s="529"/>
      <c r="K1551" s="529"/>
      <c r="L1551" s="529"/>
      <c r="M1551" s="529"/>
      <c r="N1551" s="529"/>
      <c r="O1551" s="529"/>
      <c r="P1551" s="529"/>
      <c r="Q1551" s="529"/>
      <c r="R1551" s="529"/>
      <c r="S1551" s="529"/>
      <c r="T1551" s="529"/>
      <c r="U1551" s="529"/>
      <c r="V1551" s="529"/>
      <c r="W1551" s="529"/>
      <c r="X1551" s="529"/>
      <c r="Y1551" s="529"/>
      <c r="Z1551" s="529"/>
      <c r="AA1551" s="529"/>
      <c r="AB1551" s="529"/>
      <c r="AC1551" s="529"/>
      <c r="AD1551" s="529"/>
      <c r="AE1551" s="529"/>
      <c r="AF1551" s="529"/>
      <c r="AG1551" s="529"/>
      <c r="AH1551" s="529"/>
      <c r="AI1551" s="529"/>
      <c r="AJ1551" s="529"/>
      <c r="AK1551" s="529"/>
      <c r="AL1551" s="529"/>
      <c r="AM1551" s="533" t="s">
        <v>7225</v>
      </c>
      <c r="AN1551" s="533">
        <v>37324.0</v>
      </c>
      <c r="AO1551" s="529"/>
      <c r="AP1551" s="529"/>
      <c r="AQ1551" s="529"/>
      <c r="AR1551" s="529"/>
    </row>
    <row r="1552" ht="12.75" customHeight="1">
      <c r="A1552" s="529"/>
      <c r="B1552" s="529"/>
      <c r="C1552" s="529"/>
      <c r="D1552" s="529"/>
      <c r="E1552" s="533" t="s">
        <v>7226</v>
      </c>
      <c r="F1552" s="533" t="s">
        <v>7227</v>
      </c>
      <c r="G1552" s="529"/>
      <c r="H1552" s="529"/>
      <c r="I1552" s="529"/>
      <c r="J1552" s="529"/>
      <c r="K1552" s="529"/>
      <c r="L1552" s="529"/>
      <c r="M1552" s="529"/>
      <c r="N1552" s="529"/>
      <c r="O1552" s="529"/>
      <c r="P1552" s="529"/>
      <c r="Q1552" s="529"/>
      <c r="R1552" s="529"/>
      <c r="S1552" s="529"/>
      <c r="T1552" s="529"/>
      <c r="U1552" s="529"/>
      <c r="V1552" s="529"/>
      <c r="W1552" s="529"/>
      <c r="X1552" s="529"/>
      <c r="Y1552" s="529"/>
      <c r="Z1552" s="529"/>
      <c r="AA1552" s="529"/>
      <c r="AB1552" s="529"/>
      <c r="AC1552" s="529"/>
      <c r="AD1552" s="529"/>
      <c r="AE1552" s="529"/>
      <c r="AF1552" s="529"/>
      <c r="AG1552" s="529"/>
      <c r="AH1552" s="529"/>
      <c r="AI1552" s="529"/>
      <c r="AJ1552" s="529"/>
      <c r="AK1552" s="529"/>
      <c r="AL1552" s="529"/>
      <c r="AM1552" s="533" t="s">
        <v>7228</v>
      </c>
      <c r="AN1552" s="533">
        <v>37341.0</v>
      </c>
      <c r="AO1552" s="529"/>
      <c r="AP1552" s="529"/>
      <c r="AQ1552" s="529"/>
      <c r="AR1552" s="529"/>
    </row>
    <row r="1553" ht="12.75" customHeight="1">
      <c r="A1553" s="529"/>
      <c r="B1553" s="529"/>
      <c r="C1553" s="529"/>
      <c r="D1553" s="529"/>
      <c r="E1553" s="533" t="s">
        <v>7229</v>
      </c>
      <c r="F1553" s="533" t="s">
        <v>7230</v>
      </c>
      <c r="G1553" s="529"/>
      <c r="H1553" s="529"/>
      <c r="I1553" s="529"/>
      <c r="J1553" s="529"/>
      <c r="K1553" s="529"/>
      <c r="L1553" s="529"/>
      <c r="M1553" s="529"/>
      <c r="N1553" s="529"/>
      <c r="O1553" s="529"/>
      <c r="P1553" s="529"/>
      <c r="Q1553" s="529"/>
      <c r="R1553" s="529"/>
      <c r="S1553" s="529"/>
      <c r="T1553" s="529"/>
      <c r="U1553" s="529"/>
      <c r="V1553" s="529"/>
      <c r="W1553" s="529"/>
      <c r="X1553" s="529"/>
      <c r="Y1553" s="529"/>
      <c r="Z1553" s="529"/>
      <c r="AA1553" s="529"/>
      <c r="AB1553" s="529"/>
      <c r="AC1553" s="529"/>
      <c r="AD1553" s="529"/>
      <c r="AE1553" s="529"/>
      <c r="AF1553" s="529"/>
      <c r="AG1553" s="529"/>
      <c r="AH1553" s="529"/>
      <c r="AI1553" s="529"/>
      <c r="AJ1553" s="529"/>
      <c r="AK1553" s="529"/>
      <c r="AL1553" s="529"/>
      <c r="AM1553" s="533" t="s">
        <v>7231</v>
      </c>
      <c r="AN1553" s="533">
        <v>37364.0</v>
      </c>
      <c r="AO1553" s="529"/>
      <c r="AP1553" s="529"/>
      <c r="AQ1553" s="529"/>
      <c r="AR1553" s="529"/>
    </row>
    <row r="1554" ht="12.75" customHeight="1">
      <c r="A1554" s="529"/>
      <c r="B1554" s="529"/>
      <c r="C1554" s="529"/>
      <c r="D1554" s="529"/>
      <c r="E1554" s="533" t="s">
        <v>7232</v>
      </c>
      <c r="F1554" s="533" t="s">
        <v>7233</v>
      </c>
      <c r="G1554" s="529"/>
      <c r="H1554" s="529"/>
      <c r="I1554" s="529"/>
      <c r="J1554" s="529"/>
      <c r="K1554" s="529"/>
      <c r="L1554" s="529"/>
      <c r="M1554" s="529"/>
      <c r="N1554" s="529"/>
      <c r="O1554" s="529"/>
      <c r="P1554" s="529"/>
      <c r="Q1554" s="529"/>
      <c r="R1554" s="529"/>
      <c r="S1554" s="529"/>
      <c r="T1554" s="529"/>
      <c r="U1554" s="529"/>
      <c r="V1554" s="529"/>
      <c r="W1554" s="529"/>
      <c r="X1554" s="529"/>
      <c r="Y1554" s="529"/>
      <c r="Z1554" s="529"/>
      <c r="AA1554" s="529"/>
      <c r="AB1554" s="529"/>
      <c r="AC1554" s="529"/>
      <c r="AD1554" s="529"/>
      <c r="AE1554" s="529"/>
      <c r="AF1554" s="529"/>
      <c r="AG1554" s="529"/>
      <c r="AH1554" s="529"/>
      <c r="AI1554" s="529"/>
      <c r="AJ1554" s="529"/>
      <c r="AK1554" s="529"/>
      <c r="AL1554" s="529"/>
      <c r="AM1554" s="533" t="s">
        <v>7234</v>
      </c>
      <c r="AN1554" s="533">
        <v>37386.0</v>
      </c>
      <c r="AO1554" s="529"/>
      <c r="AP1554" s="529"/>
      <c r="AQ1554" s="529"/>
      <c r="AR1554" s="529"/>
    </row>
    <row r="1555" ht="12.75" customHeight="1">
      <c r="A1555" s="529"/>
      <c r="B1555" s="529"/>
      <c r="C1555" s="529"/>
      <c r="D1555" s="529"/>
      <c r="E1555" s="533" t="s">
        <v>7235</v>
      </c>
      <c r="F1555" s="533" t="s">
        <v>7236</v>
      </c>
      <c r="G1555" s="529"/>
      <c r="H1555" s="529"/>
      <c r="I1555" s="529"/>
      <c r="J1555" s="529"/>
      <c r="K1555" s="529"/>
      <c r="L1555" s="529"/>
      <c r="M1555" s="529"/>
      <c r="N1555" s="529"/>
      <c r="O1555" s="529"/>
      <c r="P1555" s="529"/>
      <c r="Q1555" s="529"/>
      <c r="R1555" s="529"/>
      <c r="S1555" s="529"/>
      <c r="T1555" s="529"/>
      <c r="U1555" s="529"/>
      <c r="V1555" s="529"/>
      <c r="W1555" s="529"/>
      <c r="X1555" s="529"/>
      <c r="Y1555" s="529"/>
      <c r="Z1555" s="529"/>
      <c r="AA1555" s="529"/>
      <c r="AB1555" s="529"/>
      <c r="AC1555" s="529"/>
      <c r="AD1555" s="529"/>
      <c r="AE1555" s="529"/>
      <c r="AF1555" s="529"/>
      <c r="AG1555" s="529"/>
      <c r="AH1555" s="529"/>
      <c r="AI1555" s="529"/>
      <c r="AJ1555" s="529"/>
      <c r="AK1555" s="529"/>
      <c r="AL1555" s="529"/>
      <c r="AM1555" s="533" t="s">
        <v>7237</v>
      </c>
      <c r="AN1555" s="533">
        <v>37387.0</v>
      </c>
      <c r="AO1555" s="529"/>
      <c r="AP1555" s="529"/>
      <c r="AQ1555" s="529"/>
      <c r="AR1555" s="529"/>
    </row>
    <row r="1556" ht="12.75" customHeight="1">
      <c r="A1556" s="529"/>
      <c r="B1556" s="529"/>
      <c r="C1556" s="529"/>
      <c r="D1556" s="529"/>
      <c r="E1556" s="533" t="s">
        <v>2181</v>
      </c>
      <c r="F1556" s="533" t="s">
        <v>7238</v>
      </c>
      <c r="G1556" s="529"/>
      <c r="H1556" s="529"/>
      <c r="I1556" s="529"/>
      <c r="J1556" s="529"/>
      <c r="K1556" s="529"/>
      <c r="L1556" s="529"/>
      <c r="M1556" s="529"/>
      <c r="N1556" s="529"/>
      <c r="O1556" s="529"/>
      <c r="P1556" s="529"/>
      <c r="Q1556" s="529"/>
      <c r="R1556" s="529"/>
      <c r="S1556" s="529"/>
      <c r="T1556" s="529"/>
      <c r="U1556" s="529"/>
      <c r="V1556" s="529"/>
      <c r="W1556" s="529"/>
      <c r="X1556" s="529"/>
      <c r="Y1556" s="529"/>
      <c r="Z1556" s="529"/>
      <c r="AA1556" s="529"/>
      <c r="AB1556" s="529"/>
      <c r="AC1556" s="529"/>
      <c r="AD1556" s="529"/>
      <c r="AE1556" s="529"/>
      <c r="AF1556" s="529"/>
      <c r="AG1556" s="529"/>
      <c r="AH1556" s="529"/>
      <c r="AI1556" s="529"/>
      <c r="AJ1556" s="529"/>
      <c r="AK1556" s="529"/>
      <c r="AL1556" s="529"/>
      <c r="AM1556" s="533" t="s">
        <v>7239</v>
      </c>
      <c r="AN1556" s="533">
        <v>37403.0</v>
      </c>
      <c r="AO1556" s="529"/>
      <c r="AP1556" s="529"/>
      <c r="AQ1556" s="529"/>
      <c r="AR1556" s="529"/>
    </row>
    <row r="1557" ht="12.75" customHeight="1">
      <c r="A1557" s="529"/>
      <c r="B1557" s="529"/>
      <c r="C1557" s="529"/>
      <c r="D1557" s="529"/>
      <c r="E1557" s="533" t="s">
        <v>2231</v>
      </c>
      <c r="F1557" s="533" t="s">
        <v>7240</v>
      </c>
      <c r="G1557" s="529"/>
      <c r="H1557" s="529"/>
      <c r="I1557" s="529"/>
      <c r="J1557" s="529"/>
      <c r="K1557" s="529"/>
      <c r="L1557" s="529"/>
      <c r="M1557" s="529"/>
      <c r="N1557" s="529"/>
      <c r="O1557" s="529"/>
      <c r="P1557" s="529"/>
      <c r="Q1557" s="529"/>
      <c r="R1557" s="529"/>
      <c r="S1557" s="529"/>
      <c r="T1557" s="529"/>
      <c r="U1557" s="529"/>
      <c r="V1557" s="529"/>
      <c r="W1557" s="529"/>
      <c r="X1557" s="529"/>
      <c r="Y1557" s="529"/>
      <c r="Z1557" s="529"/>
      <c r="AA1557" s="529"/>
      <c r="AB1557" s="529"/>
      <c r="AC1557" s="529"/>
      <c r="AD1557" s="529"/>
      <c r="AE1557" s="529"/>
      <c r="AF1557" s="529"/>
      <c r="AG1557" s="529"/>
      <c r="AH1557" s="529"/>
      <c r="AI1557" s="529"/>
      <c r="AJ1557" s="529"/>
      <c r="AK1557" s="529"/>
      <c r="AL1557" s="529"/>
      <c r="AM1557" s="533" t="s">
        <v>7241</v>
      </c>
      <c r="AN1557" s="533">
        <v>37404.0</v>
      </c>
      <c r="AO1557" s="529"/>
      <c r="AP1557" s="529"/>
      <c r="AQ1557" s="529"/>
      <c r="AR1557" s="529"/>
    </row>
    <row r="1558" ht="12.75" customHeight="1">
      <c r="A1558" s="529"/>
      <c r="B1558" s="529"/>
      <c r="C1558" s="529"/>
      <c r="D1558" s="529"/>
      <c r="E1558" s="533" t="s">
        <v>2280</v>
      </c>
      <c r="F1558" s="533" t="s">
        <v>7242</v>
      </c>
      <c r="G1558" s="529"/>
      <c r="H1558" s="529"/>
      <c r="I1558" s="529"/>
      <c r="J1558" s="529"/>
      <c r="K1558" s="529"/>
      <c r="L1558" s="529"/>
      <c r="M1558" s="529"/>
      <c r="N1558" s="529"/>
      <c r="O1558" s="529"/>
      <c r="P1558" s="529"/>
      <c r="Q1558" s="529"/>
      <c r="R1558" s="529"/>
      <c r="S1558" s="529"/>
      <c r="T1558" s="529"/>
      <c r="U1558" s="529"/>
      <c r="V1558" s="529"/>
      <c r="W1558" s="529"/>
      <c r="X1558" s="529"/>
      <c r="Y1558" s="529"/>
      <c r="Z1558" s="529"/>
      <c r="AA1558" s="529"/>
      <c r="AB1558" s="529"/>
      <c r="AC1558" s="529"/>
      <c r="AD1558" s="529"/>
      <c r="AE1558" s="529"/>
      <c r="AF1558" s="529"/>
      <c r="AG1558" s="529"/>
      <c r="AH1558" s="529"/>
      <c r="AI1558" s="529"/>
      <c r="AJ1558" s="529"/>
      <c r="AK1558" s="529"/>
      <c r="AL1558" s="529"/>
      <c r="AM1558" s="533" t="s">
        <v>7243</v>
      </c>
      <c r="AN1558" s="533">
        <v>37406.0</v>
      </c>
      <c r="AO1558" s="529"/>
      <c r="AP1558" s="529"/>
      <c r="AQ1558" s="529"/>
      <c r="AR1558" s="529"/>
    </row>
    <row r="1559" ht="12.75" customHeight="1">
      <c r="A1559" s="529"/>
      <c r="B1559" s="529"/>
      <c r="C1559" s="529"/>
      <c r="D1559" s="529"/>
      <c r="E1559" s="533" t="s">
        <v>2328</v>
      </c>
      <c r="F1559" s="533" t="s">
        <v>7244</v>
      </c>
      <c r="G1559" s="529"/>
      <c r="H1559" s="529"/>
      <c r="I1559" s="529"/>
      <c r="J1559" s="529"/>
      <c r="K1559" s="529"/>
      <c r="L1559" s="529"/>
      <c r="M1559" s="529"/>
      <c r="N1559" s="529"/>
      <c r="O1559" s="529"/>
      <c r="P1559" s="529"/>
      <c r="Q1559" s="529"/>
      <c r="R1559" s="529"/>
      <c r="S1559" s="529"/>
      <c r="T1559" s="529"/>
      <c r="U1559" s="529"/>
      <c r="V1559" s="529"/>
      <c r="W1559" s="529"/>
      <c r="X1559" s="529"/>
      <c r="Y1559" s="529"/>
      <c r="Z1559" s="529"/>
      <c r="AA1559" s="529"/>
      <c r="AB1559" s="529"/>
      <c r="AC1559" s="529"/>
      <c r="AD1559" s="529"/>
      <c r="AE1559" s="529"/>
      <c r="AF1559" s="529"/>
      <c r="AG1559" s="529"/>
      <c r="AH1559" s="529"/>
      <c r="AI1559" s="529"/>
      <c r="AJ1559" s="529"/>
      <c r="AK1559" s="529"/>
      <c r="AL1559" s="529"/>
      <c r="AM1559" s="533" t="s">
        <v>7245</v>
      </c>
      <c r="AN1559" s="533">
        <v>38201.0</v>
      </c>
      <c r="AO1559" s="529"/>
      <c r="AP1559" s="529"/>
      <c r="AQ1559" s="529"/>
      <c r="AR1559" s="529"/>
    </row>
    <row r="1560" ht="12.75" customHeight="1">
      <c r="A1560" s="529"/>
      <c r="B1560" s="529"/>
      <c r="C1560" s="529"/>
      <c r="D1560" s="529"/>
      <c r="E1560" s="533" t="s">
        <v>7246</v>
      </c>
      <c r="F1560" s="533" t="s">
        <v>7247</v>
      </c>
      <c r="G1560" s="529"/>
      <c r="H1560" s="529"/>
      <c r="I1560" s="529"/>
      <c r="J1560" s="529"/>
      <c r="K1560" s="529"/>
      <c r="L1560" s="529"/>
      <c r="M1560" s="529"/>
      <c r="N1560" s="529"/>
      <c r="O1560" s="529"/>
      <c r="P1560" s="529"/>
      <c r="Q1560" s="529"/>
      <c r="R1560" s="529"/>
      <c r="S1560" s="529"/>
      <c r="T1560" s="529"/>
      <c r="U1560" s="529"/>
      <c r="V1560" s="529"/>
      <c r="W1560" s="529"/>
      <c r="X1560" s="529"/>
      <c r="Y1560" s="529"/>
      <c r="Z1560" s="529"/>
      <c r="AA1560" s="529"/>
      <c r="AB1560" s="529"/>
      <c r="AC1560" s="529"/>
      <c r="AD1560" s="529"/>
      <c r="AE1560" s="529"/>
      <c r="AF1560" s="529"/>
      <c r="AG1560" s="529"/>
      <c r="AH1560" s="529"/>
      <c r="AI1560" s="529"/>
      <c r="AJ1560" s="529"/>
      <c r="AK1560" s="529"/>
      <c r="AL1560" s="529"/>
      <c r="AM1560" s="533" t="s">
        <v>7248</v>
      </c>
      <c r="AN1560" s="533">
        <v>38202.0</v>
      </c>
      <c r="AO1560" s="529"/>
      <c r="AP1560" s="529"/>
      <c r="AQ1560" s="529"/>
      <c r="AR1560" s="529"/>
    </row>
    <row r="1561" ht="12.75" customHeight="1">
      <c r="A1561" s="529"/>
      <c r="B1561" s="529"/>
      <c r="C1561" s="529"/>
      <c r="D1561" s="529"/>
      <c r="E1561" s="533" t="s">
        <v>7249</v>
      </c>
      <c r="F1561" s="533" t="s">
        <v>7250</v>
      </c>
      <c r="G1561" s="529"/>
      <c r="H1561" s="529"/>
      <c r="I1561" s="529"/>
      <c r="J1561" s="529"/>
      <c r="K1561" s="529"/>
      <c r="L1561" s="529"/>
      <c r="M1561" s="529"/>
      <c r="N1561" s="529"/>
      <c r="O1561" s="529"/>
      <c r="P1561" s="529"/>
      <c r="Q1561" s="529"/>
      <c r="R1561" s="529"/>
      <c r="S1561" s="529"/>
      <c r="T1561" s="529"/>
      <c r="U1561" s="529"/>
      <c r="V1561" s="529"/>
      <c r="W1561" s="529"/>
      <c r="X1561" s="529"/>
      <c r="Y1561" s="529"/>
      <c r="Z1561" s="529"/>
      <c r="AA1561" s="529"/>
      <c r="AB1561" s="529"/>
      <c r="AC1561" s="529"/>
      <c r="AD1561" s="529"/>
      <c r="AE1561" s="529"/>
      <c r="AF1561" s="529"/>
      <c r="AG1561" s="529"/>
      <c r="AH1561" s="529"/>
      <c r="AI1561" s="529"/>
      <c r="AJ1561" s="529"/>
      <c r="AK1561" s="529"/>
      <c r="AL1561" s="529"/>
      <c r="AM1561" s="533" t="s">
        <v>7251</v>
      </c>
      <c r="AN1561" s="533">
        <v>38203.0</v>
      </c>
      <c r="AO1561" s="529"/>
      <c r="AP1561" s="529"/>
      <c r="AQ1561" s="529"/>
      <c r="AR1561" s="529"/>
    </row>
    <row r="1562" ht="12.75" customHeight="1">
      <c r="A1562" s="529"/>
      <c r="B1562" s="529"/>
      <c r="C1562" s="529"/>
      <c r="D1562" s="529"/>
      <c r="E1562" s="533" t="s">
        <v>7252</v>
      </c>
      <c r="F1562" s="533" t="s">
        <v>7253</v>
      </c>
      <c r="G1562" s="529"/>
      <c r="H1562" s="529"/>
      <c r="I1562" s="529"/>
      <c r="J1562" s="529"/>
      <c r="K1562" s="529"/>
      <c r="L1562" s="529"/>
      <c r="M1562" s="529"/>
      <c r="N1562" s="529"/>
      <c r="O1562" s="529"/>
      <c r="P1562" s="529"/>
      <c r="Q1562" s="529"/>
      <c r="R1562" s="529"/>
      <c r="S1562" s="529"/>
      <c r="T1562" s="529"/>
      <c r="U1562" s="529"/>
      <c r="V1562" s="529"/>
      <c r="W1562" s="529"/>
      <c r="X1562" s="529"/>
      <c r="Y1562" s="529"/>
      <c r="Z1562" s="529"/>
      <c r="AA1562" s="529"/>
      <c r="AB1562" s="529"/>
      <c r="AC1562" s="529"/>
      <c r="AD1562" s="529"/>
      <c r="AE1562" s="529"/>
      <c r="AF1562" s="529"/>
      <c r="AG1562" s="529"/>
      <c r="AH1562" s="529"/>
      <c r="AI1562" s="529"/>
      <c r="AJ1562" s="529"/>
      <c r="AK1562" s="529"/>
      <c r="AL1562" s="529"/>
      <c r="AM1562" s="533" t="s">
        <v>7254</v>
      </c>
      <c r="AN1562" s="533">
        <v>38204.0</v>
      </c>
      <c r="AO1562" s="529"/>
      <c r="AP1562" s="529"/>
      <c r="AQ1562" s="529"/>
      <c r="AR1562" s="529"/>
    </row>
    <row r="1563" ht="12.75" customHeight="1">
      <c r="A1563" s="529"/>
      <c r="B1563" s="529"/>
      <c r="C1563" s="529"/>
      <c r="D1563" s="529"/>
      <c r="E1563" s="533" t="s">
        <v>2374</v>
      </c>
      <c r="F1563" s="533" t="s">
        <v>7255</v>
      </c>
      <c r="G1563" s="529"/>
      <c r="H1563" s="529"/>
      <c r="I1563" s="529"/>
      <c r="J1563" s="529"/>
      <c r="K1563" s="529"/>
      <c r="L1563" s="529"/>
      <c r="M1563" s="529"/>
      <c r="N1563" s="529"/>
      <c r="O1563" s="529"/>
      <c r="P1563" s="529"/>
      <c r="Q1563" s="529"/>
      <c r="R1563" s="529"/>
      <c r="S1563" s="529"/>
      <c r="T1563" s="529"/>
      <c r="U1563" s="529"/>
      <c r="V1563" s="529"/>
      <c r="W1563" s="529"/>
      <c r="X1563" s="529"/>
      <c r="Y1563" s="529"/>
      <c r="Z1563" s="529"/>
      <c r="AA1563" s="529"/>
      <c r="AB1563" s="529"/>
      <c r="AC1563" s="529"/>
      <c r="AD1563" s="529"/>
      <c r="AE1563" s="529"/>
      <c r="AF1563" s="529"/>
      <c r="AG1563" s="529"/>
      <c r="AH1563" s="529"/>
      <c r="AI1563" s="529"/>
      <c r="AJ1563" s="529"/>
      <c r="AK1563" s="529"/>
      <c r="AL1563" s="529"/>
      <c r="AM1563" s="533" t="s">
        <v>7256</v>
      </c>
      <c r="AN1563" s="533">
        <v>38205.0</v>
      </c>
      <c r="AO1563" s="529"/>
      <c r="AP1563" s="529"/>
      <c r="AQ1563" s="529"/>
      <c r="AR1563" s="529"/>
    </row>
    <row r="1564" ht="12.75" customHeight="1">
      <c r="A1564" s="529"/>
      <c r="B1564" s="529"/>
      <c r="C1564" s="529"/>
      <c r="D1564" s="529"/>
      <c r="E1564" s="533" t="s">
        <v>2420</v>
      </c>
      <c r="F1564" s="533" t="s">
        <v>7257</v>
      </c>
      <c r="G1564" s="529"/>
      <c r="H1564" s="529"/>
      <c r="I1564" s="529"/>
      <c r="J1564" s="529"/>
      <c r="K1564" s="529"/>
      <c r="L1564" s="529"/>
      <c r="M1564" s="529"/>
      <c r="N1564" s="529"/>
      <c r="O1564" s="529"/>
      <c r="P1564" s="529"/>
      <c r="Q1564" s="529"/>
      <c r="R1564" s="529"/>
      <c r="S1564" s="529"/>
      <c r="T1564" s="529"/>
      <c r="U1564" s="529"/>
      <c r="V1564" s="529"/>
      <c r="W1564" s="529"/>
      <c r="X1564" s="529"/>
      <c r="Y1564" s="529"/>
      <c r="Z1564" s="529"/>
      <c r="AA1564" s="529"/>
      <c r="AB1564" s="529"/>
      <c r="AC1564" s="529"/>
      <c r="AD1564" s="529"/>
      <c r="AE1564" s="529"/>
      <c r="AF1564" s="529"/>
      <c r="AG1564" s="529"/>
      <c r="AH1564" s="529"/>
      <c r="AI1564" s="529"/>
      <c r="AJ1564" s="529"/>
      <c r="AK1564" s="529"/>
      <c r="AL1564" s="529"/>
      <c r="AM1564" s="533" t="s">
        <v>7258</v>
      </c>
      <c r="AN1564" s="533">
        <v>38206.0</v>
      </c>
      <c r="AO1564" s="529"/>
      <c r="AP1564" s="529"/>
      <c r="AQ1564" s="529"/>
      <c r="AR1564" s="529"/>
    </row>
    <row r="1565" ht="12.75" customHeight="1">
      <c r="A1565" s="529"/>
      <c r="B1565" s="529"/>
      <c r="C1565" s="529"/>
      <c r="D1565" s="529"/>
      <c r="E1565" s="533" t="s">
        <v>7259</v>
      </c>
      <c r="F1565" s="533" t="s">
        <v>7260</v>
      </c>
      <c r="G1565" s="529"/>
      <c r="H1565" s="529"/>
      <c r="I1565" s="529"/>
      <c r="J1565" s="529"/>
      <c r="K1565" s="529"/>
      <c r="L1565" s="529"/>
      <c r="M1565" s="529"/>
      <c r="N1565" s="529"/>
      <c r="O1565" s="529"/>
      <c r="P1565" s="529"/>
      <c r="Q1565" s="529"/>
      <c r="R1565" s="529"/>
      <c r="S1565" s="529"/>
      <c r="T1565" s="529"/>
      <c r="U1565" s="529"/>
      <c r="V1565" s="529"/>
      <c r="W1565" s="529"/>
      <c r="X1565" s="529"/>
      <c r="Y1565" s="529"/>
      <c r="Z1565" s="529"/>
      <c r="AA1565" s="529"/>
      <c r="AB1565" s="529"/>
      <c r="AC1565" s="529"/>
      <c r="AD1565" s="529"/>
      <c r="AE1565" s="529"/>
      <c r="AF1565" s="529"/>
      <c r="AG1565" s="529"/>
      <c r="AH1565" s="529"/>
      <c r="AI1565" s="529"/>
      <c r="AJ1565" s="529"/>
      <c r="AK1565" s="529"/>
      <c r="AL1565" s="529"/>
      <c r="AM1565" s="533" t="s">
        <v>7261</v>
      </c>
      <c r="AN1565" s="533">
        <v>38207.0</v>
      </c>
      <c r="AO1565" s="529"/>
      <c r="AP1565" s="529"/>
      <c r="AQ1565" s="529"/>
      <c r="AR1565" s="529"/>
    </row>
    <row r="1566" ht="12.75" customHeight="1">
      <c r="A1566" s="529"/>
      <c r="B1566" s="529"/>
      <c r="C1566" s="529"/>
      <c r="D1566" s="529"/>
      <c r="E1566" s="533" t="s">
        <v>2460</v>
      </c>
      <c r="F1566" s="533" t="s">
        <v>7262</v>
      </c>
      <c r="G1566" s="529"/>
      <c r="H1566" s="529"/>
      <c r="I1566" s="529"/>
      <c r="J1566" s="529"/>
      <c r="K1566" s="529"/>
      <c r="L1566" s="529"/>
      <c r="M1566" s="529"/>
      <c r="N1566" s="529"/>
      <c r="O1566" s="529"/>
      <c r="P1566" s="529"/>
      <c r="Q1566" s="529"/>
      <c r="R1566" s="529"/>
      <c r="S1566" s="529"/>
      <c r="T1566" s="529"/>
      <c r="U1566" s="529"/>
      <c r="V1566" s="529"/>
      <c r="W1566" s="529"/>
      <c r="X1566" s="529"/>
      <c r="Y1566" s="529"/>
      <c r="Z1566" s="529"/>
      <c r="AA1566" s="529"/>
      <c r="AB1566" s="529"/>
      <c r="AC1566" s="529"/>
      <c r="AD1566" s="529"/>
      <c r="AE1566" s="529"/>
      <c r="AF1566" s="529"/>
      <c r="AG1566" s="529"/>
      <c r="AH1566" s="529"/>
      <c r="AI1566" s="529"/>
      <c r="AJ1566" s="529"/>
      <c r="AK1566" s="529"/>
      <c r="AL1566" s="529"/>
      <c r="AM1566" s="533" t="s">
        <v>7263</v>
      </c>
      <c r="AN1566" s="533">
        <v>38210.0</v>
      </c>
      <c r="AO1566" s="529"/>
      <c r="AP1566" s="529"/>
      <c r="AQ1566" s="529"/>
      <c r="AR1566" s="529"/>
    </row>
    <row r="1567" ht="12.75" customHeight="1">
      <c r="A1567" s="529"/>
      <c r="B1567" s="529"/>
      <c r="C1567" s="529"/>
      <c r="D1567" s="529"/>
      <c r="E1567" s="533" t="s">
        <v>2499</v>
      </c>
      <c r="F1567" s="533" t="s">
        <v>7264</v>
      </c>
      <c r="G1567" s="529"/>
      <c r="H1567" s="529"/>
      <c r="I1567" s="529"/>
      <c r="J1567" s="529"/>
      <c r="K1567" s="529"/>
      <c r="L1567" s="529"/>
      <c r="M1567" s="529"/>
      <c r="N1567" s="529"/>
      <c r="O1567" s="529"/>
      <c r="P1567" s="529"/>
      <c r="Q1567" s="529"/>
      <c r="R1567" s="529"/>
      <c r="S1567" s="529"/>
      <c r="T1567" s="529"/>
      <c r="U1567" s="529"/>
      <c r="V1567" s="529"/>
      <c r="W1567" s="529"/>
      <c r="X1567" s="529"/>
      <c r="Y1567" s="529"/>
      <c r="Z1567" s="529"/>
      <c r="AA1567" s="529"/>
      <c r="AB1567" s="529"/>
      <c r="AC1567" s="529"/>
      <c r="AD1567" s="529"/>
      <c r="AE1567" s="529"/>
      <c r="AF1567" s="529"/>
      <c r="AG1567" s="529"/>
      <c r="AH1567" s="529"/>
      <c r="AI1567" s="529"/>
      <c r="AJ1567" s="529"/>
      <c r="AK1567" s="529"/>
      <c r="AL1567" s="529"/>
      <c r="AM1567" s="533" t="s">
        <v>7265</v>
      </c>
      <c r="AN1567" s="533">
        <v>38213.0</v>
      </c>
      <c r="AO1567" s="529"/>
      <c r="AP1567" s="529"/>
      <c r="AQ1567" s="529"/>
      <c r="AR1567" s="529"/>
    </row>
    <row r="1568" ht="12.75" customHeight="1">
      <c r="A1568" s="529"/>
      <c r="B1568" s="529"/>
      <c r="C1568" s="529"/>
      <c r="D1568" s="529"/>
      <c r="E1568" s="533" t="s">
        <v>909</v>
      </c>
      <c r="F1568" s="533" t="s">
        <v>7266</v>
      </c>
      <c r="G1568" s="529"/>
      <c r="H1568" s="529"/>
      <c r="I1568" s="529"/>
      <c r="J1568" s="529"/>
      <c r="K1568" s="529"/>
      <c r="L1568" s="529"/>
      <c r="M1568" s="529"/>
      <c r="N1568" s="529"/>
      <c r="O1568" s="529"/>
      <c r="P1568" s="529"/>
      <c r="Q1568" s="529"/>
      <c r="R1568" s="529"/>
      <c r="S1568" s="529"/>
      <c r="T1568" s="529"/>
      <c r="U1568" s="529"/>
      <c r="V1568" s="529"/>
      <c r="W1568" s="529"/>
      <c r="X1568" s="529"/>
      <c r="Y1568" s="529"/>
      <c r="Z1568" s="529"/>
      <c r="AA1568" s="529"/>
      <c r="AB1568" s="529"/>
      <c r="AC1568" s="529"/>
      <c r="AD1568" s="529"/>
      <c r="AE1568" s="529"/>
      <c r="AF1568" s="529"/>
      <c r="AG1568" s="529"/>
      <c r="AH1568" s="529"/>
      <c r="AI1568" s="529"/>
      <c r="AJ1568" s="529"/>
      <c r="AK1568" s="529"/>
      <c r="AL1568" s="529"/>
      <c r="AM1568" s="533" t="s">
        <v>7267</v>
      </c>
      <c r="AN1568" s="533">
        <v>38214.0</v>
      </c>
      <c r="AO1568" s="529"/>
      <c r="AP1568" s="529"/>
      <c r="AQ1568" s="529"/>
      <c r="AR1568" s="529"/>
    </row>
    <row r="1569" ht="12.75" customHeight="1">
      <c r="A1569" s="529"/>
      <c r="B1569" s="529"/>
      <c r="C1569" s="529"/>
      <c r="D1569" s="529"/>
      <c r="E1569" s="533" t="s">
        <v>989</v>
      </c>
      <c r="F1569" s="533" t="s">
        <v>7268</v>
      </c>
      <c r="G1569" s="529"/>
      <c r="H1569" s="529"/>
      <c r="I1569" s="529"/>
      <c r="J1569" s="529"/>
      <c r="K1569" s="529"/>
      <c r="L1569" s="529"/>
      <c r="M1569" s="529"/>
      <c r="N1569" s="529"/>
      <c r="O1569" s="529"/>
      <c r="P1569" s="529"/>
      <c r="Q1569" s="529"/>
      <c r="R1569" s="529"/>
      <c r="S1569" s="529"/>
      <c r="T1569" s="529"/>
      <c r="U1569" s="529"/>
      <c r="V1569" s="529"/>
      <c r="W1569" s="529"/>
      <c r="X1569" s="529"/>
      <c r="Y1569" s="529"/>
      <c r="Z1569" s="529"/>
      <c r="AA1569" s="529"/>
      <c r="AB1569" s="529"/>
      <c r="AC1569" s="529"/>
      <c r="AD1569" s="529"/>
      <c r="AE1569" s="529"/>
      <c r="AF1569" s="529"/>
      <c r="AG1569" s="529"/>
      <c r="AH1569" s="529"/>
      <c r="AI1569" s="529"/>
      <c r="AJ1569" s="529"/>
      <c r="AK1569" s="529"/>
      <c r="AL1569" s="529"/>
      <c r="AM1569" s="533" t="s">
        <v>7269</v>
      </c>
      <c r="AN1569" s="533">
        <v>38215.0</v>
      </c>
      <c r="AO1569" s="529"/>
      <c r="AP1569" s="529"/>
      <c r="AQ1569" s="529"/>
      <c r="AR1569" s="529"/>
    </row>
    <row r="1570" ht="12.75" customHeight="1">
      <c r="A1570" s="529"/>
      <c r="B1570" s="529"/>
      <c r="C1570" s="529"/>
      <c r="D1570" s="529"/>
      <c r="E1570" s="533" t="s">
        <v>1069</v>
      </c>
      <c r="F1570" s="533" t="s">
        <v>7270</v>
      </c>
      <c r="G1570" s="529"/>
      <c r="H1570" s="529"/>
      <c r="I1570" s="529"/>
      <c r="J1570" s="529"/>
      <c r="K1570" s="529"/>
      <c r="L1570" s="529"/>
      <c r="M1570" s="529"/>
      <c r="N1570" s="529"/>
      <c r="O1570" s="529"/>
      <c r="P1570" s="529"/>
      <c r="Q1570" s="529"/>
      <c r="R1570" s="529"/>
      <c r="S1570" s="529"/>
      <c r="T1570" s="529"/>
      <c r="U1570" s="529"/>
      <c r="V1570" s="529"/>
      <c r="W1570" s="529"/>
      <c r="X1570" s="529"/>
      <c r="Y1570" s="529"/>
      <c r="Z1570" s="529"/>
      <c r="AA1570" s="529"/>
      <c r="AB1570" s="529"/>
      <c r="AC1570" s="529"/>
      <c r="AD1570" s="529"/>
      <c r="AE1570" s="529"/>
      <c r="AF1570" s="529"/>
      <c r="AG1570" s="529"/>
      <c r="AH1570" s="529"/>
      <c r="AI1570" s="529"/>
      <c r="AJ1570" s="529"/>
      <c r="AK1570" s="529"/>
      <c r="AL1570" s="529"/>
      <c r="AM1570" s="533" t="s">
        <v>7271</v>
      </c>
      <c r="AN1570" s="533">
        <v>38356.0</v>
      </c>
      <c r="AO1570" s="529"/>
      <c r="AP1570" s="529"/>
      <c r="AQ1570" s="529"/>
      <c r="AR1570" s="529"/>
    </row>
    <row r="1571" ht="12.75" customHeight="1">
      <c r="A1571" s="529"/>
      <c r="B1571" s="529"/>
      <c r="C1571" s="529"/>
      <c r="D1571" s="529"/>
      <c r="E1571" s="533" t="s">
        <v>1149</v>
      </c>
      <c r="F1571" s="533" t="s">
        <v>7272</v>
      </c>
      <c r="G1571" s="529"/>
      <c r="H1571" s="529"/>
      <c r="I1571" s="529"/>
      <c r="J1571" s="529"/>
      <c r="K1571" s="529"/>
      <c r="L1571" s="529"/>
      <c r="M1571" s="529"/>
      <c r="N1571" s="529"/>
      <c r="O1571" s="529"/>
      <c r="P1571" s="529"/>
      <c r="Q1571" s="529"/>
      <c r="R1571" s="529"/>
      <c r="S1571" s="529"/>
      <c r="T1571" s="529"/>
      <c r="U1571" s="529"/>
      <c r="V1571" s="529"/>
      <c r="W1571" s="529"/>
      <c r="X1571" s="529"/>
      <c r="Y1571" s="529"/>
      <c r="Z1571" s="529"/>
      <c r="AA1571" s="529"/>
      <c r="AB1571" s="529"/>
      <c r="AC1571" s="529"/>
      <c r="AD1571" s="529"/>
      <c r="AE1571" s="529"/>
      <c r="AF1571" s="529"/>
      <c r="AG1571" s="529"/>
      <c r="AH1571" s="529"/>
      <c r="AI1571" s="529"/>
      <c r="AJ1571" s="529"/>
      <c r="AK1571" s="529"/>
      <c r="AL1571" s="529"/>
      <c r="AM1571" s="533" t="s">
        <v>7273</v>
      </c>
      <c r="AN1571" s="533">
        <v>38386.0</v>
      </c>
      <c r="AO1571" s="529"/>
      <c r="AP1571" s="529"/>
      <c r="AQ1571" s="529"/>
      <c r="AR1571" s="529"/>
    </row>
    <row r="1572" ht="12.75" customHeight="1">
      <c r="A1572" s="529"/>
      <c r="B1572" s="529"/>
      <c r="C1572" s="529"/>
      <c r="D1572" s="529"/>
      <c r="E1572" s="533" t="s">
        <v>1227</v>
      </c>
      <c r="F1572" s="533" t="s">
        <v>7274</v>
      </c>
      <c r="G1572" s="529"/>
      <c r="H1572" s="529"/>
      <c r="I1572" s="529"/>
      <c r="J1572" s="529"/>
      <c r="K1572" s="529"/>
      <c r="L1572" s="529"/>
      <c r="M1572" s="529"/>
      <c r="N1572" s="529"/>
      <c r="O1572" s="529"/>
      <c r="P1572" s="529"/>
      <c r="Q1572" s="529"/>
      <c r="R1572" s="529"/>
      <c r="S1572" s="529"/>
      <c r="T1572" s="529"/>
      <c r="U1572" s="529"/>
      <c r="V1572" s="529"/>
      <c r="W1572" s="529"/>
      <c r="X1572" s="529"/>
      <c r="Y1572" s="529"/>
      <c r="Z1572" s="529"/>
      <c r="AA1572" s="529"/>
      <c r="AB1572" s="529"/>
      <c r="AC1572" s="529"/>
      <c r="AD1572" s="529"/>
      <c r="AE1572" s="529"/>
      <c r="AF1572" s="529"/>
      <c r="AG1572" s="529"/>
      <c r="AH1572" s="529"/>
      <c r="AI1572" s="529"/>
      <c r="AJ1572" s="529"/>
      <c r="AK1572" s="529"/>
      <c r="AL1572" s="529"/>
      <c r="AM1572" s="533" t="s">
        <v>7275</v>
      </c>
      <c r="AN1572" s="533">
        <v>38401.0</v>
      </c>
      <c r="AO1572" s="529"/>
      <c r="AP1572" s="529"/>
      <c r="AQ1572" s="529"/>
      <c r="AR1572" s="529"/>
    </row>
    <row r="1573" ht="12.75" customHeight="1">
      <c r="A1573" s="529"/>
      <c r="B1573" s="529"/>
      <c r="C1573" s="529"/>
      <c r="D1573" s="529"/>
      <c r="E1573" s="533" t="s">
        <v>1302</v>
      </c>
      <c r="F1573" s="533" t="s">
        <v>7276</v>
      </c>
      <c r="G1573" s="529"/>
      <c r="H1573" s="529"/>
      <c r="I1573" s="529"/>
      <c r="J1573" s="529"/>
      <c r="K1573" s="529"/>
      <c r="L1573" s="529"/>
      <c r="M1573" s="529"/>
      <c r="N1573" s="529"/>
      <c r="O1573" s="529"/>
      <c r="P1573" s="529"/>
      <c r="Q1573" s="529"/>
      <c r="R1573" s="529"/>
      <c r="S1573" s="529"/>
      <c r="T1573" s="529"/>
      <c r="U1573" s="529"/>
      <c r="V1573" s="529"/>
      <c r="W1573" s="529"/>
      <c r="X1573" s="529"/>
      <c r="Y1573" s="529"/>
      <c r="Z1573" s="529"/>
      <c r="AA1573" s="529"/>
      <c r="AB1573" s="529"/>
      <c r="AC1573" s="529"/>
      <c r="AD1573" s="529"/>
      <c r="AE1573" s="529"/>
      <c r="AF1573" s="529"/>
      <c r="AG1573" s="529"/>
      <c r="AH1573" s="529"/>
      <c r="AI1573" s="529"/>
      <c r="AJ1573" s="529"/>
      <c r="AK1573" s="529"/>
      <c r="AL1573" s="529"/>
      <c r="AM1573" s="533" t="s">
        <v>7277</v>
      </c>
      <c r="AN1573" s="533">
        <v>38402.0</v>
      </c>
      <c r="AO1573" s="529"/>
      <c r="AP1573" s="529"/>
      <c r="AQ1573" s="529"/>
      <c r="AR1573" s="529"/>
    </row>
    <row r="1574" ht="12.75" customHeight="1">
      <c r="A1574" s="529"/>
      <c r="B1574" s="529"/>
      <c r="C1574" s="529"/>
      <c r="D1574" s="529"/>
      <c r="E1574" s="533" t="s">
        <v>1374</v>
      </c>
      <c r="F1574" s="533" t="s">
        <v>7278</v>
      </c>
      <c r="G1574" s="529"/>
      <c r="H1574" s="529"/>
      <c r="I1574" s="529"/>
      <c r="J1574" s="529"/>
      <c r="K1574" s="529"/>
      <c r="L1574" s="529"/>
      <c r="M1574" s="529"/>
      <c r="N1574" s="529"/>
      <c r="O1574" s="529"/>
      <c r="P1574" s="529"/>
      <c r="Q1574" s="529"/>
      <c r="R1574" s="529"/>
      <c r="S1574" s="529"/>
      <c r="T1574" s="529"/>
      <c r="U1574" s="529"/>
      <c r="V1574" s="529"/>
      <c r="W1574" s="529"/>
      <c r="X1574" s="529"/>
      <c r="Y1574" s="529"/>
      <c r="Z1574" s="529"/>
      <c r="AA1574" s="529"/>
      <c r="AB1574" s="529"/>
      <c r="AC1574" s="529"/>
      <c r="AD1574" s="529"/>
      <c r="AE1574" s="529"/>
      <c r="AF1574" s="529"/>
      <c r="AG1574" s="529"/>
      <c r="AH1574" s="529"/>
      <c r="AI1574" s="529"/>
      <c r="AJ1574" s="529"/>
      <c r="AK1574" s="529"/>
      <c r="AL1574" s="529"/>
      <c r="AM1574" s="533" t="s">
        <v>7279</v>
      </c>
      <c r="AN1574" s="533">
        <v>38422.0</v>
      </c>
      <c r="AO1574" s="529"/>
      <c r="AP1574" s="529"/>
      <c r="AQ1574" s="529"/>
      <c r="AR1574" s="529"/>
    </row>
    <row r="1575" ht="12.75" customHeight="1">
      <c r="A1575" s="529"/>
      <c r="B1575" s="529"/>
      <c r="C1575" s="529"/>
      <c r="D1575" s="529"/>
      <c r="E1575" s="533" t="s">
        <v>1446</v>
      </c>
      <c r="F1575" s="533" t="s">
        <v>7280</v>
      </c>
      <c r="G1575" s="529"/>
      <c r="H1575" s="529"/>
      <c r="I1575" s="529"/>
      <c r="J1575" s="529"/>
      <c r="K1575" s="529"/>
      <c r="L1575" s="529"/>
      <c r="M1575" s="529"/>
      <c r="N1575" s="529"/>
      <c r="O1575" s="529"/>
      <c r="P1575" s="529"/>
      <c r="Q1575" s="529"/>
      <c r="R1575" s="529"/>
      <c r="S1575" s="529"/>
      <c r="T1575" s="529"/>
      <c r="U1575" s="529"/>
      <c r="V1575" s="529"/>
      <c r="W1575" s="529"/>
      <c r="X1575" s="529"/>
      <c r="Y1575" s="529"/>
      <c r="Z1575" s="529"/>
      <c r="AA1575" s="529"/>
      <c r="AB1575" s="529"/>
      <c r="AC1575" s="529"/>
      <c r="AD1575" s="529"/>
      <c r="AE1575" s="529"/>
      <c r="AF1575" s="529"/>
      <c r="AG1575" s="529"/>
      <c r="AH1575" s="529"/>
      <c r="AI1575" s="529"/>
      <c r="AJ1575" s="529"/>
      <c r="AK1575" s="529"/>
      <c r="AL1575" s="529"/>
      <c r="AM1575" s="533" t="s">
        <v>7281</v>
      </c>
      <c r="AN1575" s="533">
        <v>38442.0</v>
      </c>
      <c r="AO1575" s="529"/>
      <c r="AP1575" s="529"/>
      <c r="AQ1575" s="529"/>
      <c r="AR1575" s="529"/>
    </row>
    <row r="1576" ht="12.75" customHeight="1">
      <c r="A1576" s="529"/>
      <c r="B1576" s="529"/>
      <c r="C1576" s="529"/>
      <c r="D1576" s="529"/>
      <c r="E1576" s="533" t="s">
        <v>1514</v>
      </c>
      <c r="F1576" s="533" t="s">
        <v>7282</v>
      </c>
      <c r="G1576" s="529"/>
      <c r="H1576" s="529"/>
      <c r="I1576" s="529"/>
      <c r="J1576" s="529"/>
      <c r="K1576" s="529"/>
      <c r="L1576" s="529"/>
      <c r="M1576" s="529"/>
      <c r="N1576" s="529"/>
      <c r="O1576" s="529"/>
      <c r="P1576" s="529"/>
      <c r="Q1576" s="529"/>
      <c r="R1576" s="529"/>
      <c r="S1576" s="529"/>
      <c r="T1576" s="529"/>
      <c r="U1576" s="529"/>
      <c r="V1576" s="529"/>
      <c r="W1576" s="529"/>
      <c r="X1576" s="529"/>
      <c r="Y1576" s="529"/>
      <c r="Z1576" s="529"/>
      <c r="AA1576" s="529"/>
      <c r="AB1576" s="529"/>
      <c r="AC1576" s="529"/>
      <c r="AD1576" s="529"/>
      <c r="AE1576" s="529"/>
      <c r="AF1576" s="529"/>
      <c r="AG1576" s="529"/>
      <c r="AH1576" s="529"/>
      <c r="AI1576" s="529"/>
      <c r="AJ1576" s="529"/>
      <c r="AK1576" s="529"/>
      <c r="AL1576" s="529"/>
      <c r="AM1576" s="533" t="s">
        <v>7283</v>
      </c>
      <c r="AN1576" s="533">
        <v>38484.0</v>
      </c>
      <c r="AO1576" s="529"/>
      <c r="AP1576" s="529"/>
      <c r="AQ1576" s="529"/>
      <c r="AR1576" s="529"/>
    </row>
    <row r="1577" ht="12.75" customHeight="1">
      <c r="A1577" s="529"/>
      <c r="B1577" s="529"/>
      <c r="C1577" s="529"/>
      <c r="D1577" s="529"/>
      <c r="E1577" s="533" t="s">
        <v>7284</v>
      </c>
      <c r="F1577" s="533" t="s">
        <v>7285</v>
      </c>
      <c r="G1577" s="529"/>
      <c r="H1577" s="529"/>
      <c r="I1577" s="529"/>
      <c r="J1577" s="529"/>
      <c r="K1577" s="529"/>
      <c r="L1577" s="529"/>
      <c r="M1577" s="529"/>
      <c r="N1577" s="529"/>
      <c r="O1577" s="529"/>
      <c r="P1577" s="529"/>
      <c r="Q1577" s="529"/>
      <c r="R1577" s="529"/>
      <c r="S1577" s="529"/>
      <c r="T1577" s="529"/>
      <c r="U1577" s="529"/>
      <c r="V1577" s="529"/>
      <c r="W1577" s="529"/>
      <c r="X1577" s="529"/>
      <c r="Y1577" s="529"/>
      <c r="Z1577" s="529"/>
      <c r="AA1577" s="529"/>
      <c r="AB1577" s="529"/>
      <c r="AC1577" s="529"/>
      <c r="AD1577" s="529"/>
      <c r="AE1577" s="529"/>
      <c r="AF1577" s="529"/>
      <c r="AG1577" s="529"/>
      <c r="AH1577" s="529"/>
      <c r="AI1577" s="529"/>
      <c r="AJ1577" s="529"/>
      <c r="AK1577" s="529"/>
      <c r="AL1577" s="529"/>
      <c r="AM1577" s="533" t="s">
        <v>7286</v>
      </c>
      <c r="AN1577" s="533">
        <v>38488.0</v>
      </c>
      <c r="AO1577" s="529"/>
      <c r="AP1577" s="529"/>
      <c r="AQ1577" s="529"/>
      <c r="AR1577" s="529"/>
    </row>
    <row r="1578" ht="12.75" customHeight="1">
      <c r="A1578" s="529"/>
      <c r="B1578" s="529"/>
      <c r="C1578" s="529"/>
      <c r="D1578" s="529"/>
      <c r="E1578" s="533" t="s">
        <v>1643</v>
      </c>
      <c r="F1578" s="533" t="s">
        <v>7287</v>
      </c>
      <c r="G1578" s="529"/>
      <c r="H1578" s="529"/>
      <c r="I1578" s="529"/>
      <c r="J1578" s="529"/>
      <c r="K1578" s="529"/>
      <c r="L1578" s="529"/>
      <c r="M1578" s="529"/>
      <c r="N1578" s="529"/>
      <c r="O1578" s="529"/>
      <c r="P1578" s="529"/>
      <c r="Q1578" s="529"/>
      <c r="R1578" s="529"/>
      <c r="S1578" s="529"/>
      <c r="T1578" s="529"/>
      <c r="U1578" s="529"/>
      <c r="V1578" s="529"/>
      <c r="W1578" s="529"/>
      <c r="X1578" s="529"/>
      <c r="Y1578" s="529"/>
      <c r="Z1578" s="529"/>
      <c r="AA1578" s="529"/>
      <c r="AB1578" s="529"/>
      <c r="AC1578" s="529"/>
      <c r="AD1578" s="529"/>
      <c r="AE1578" s="529"/>
      <c r="AF1578" s="529"/>
      <c r="AG1578" s="529"/>
      <c r="AH1578" s="529"/>
      <c r="AI1578" s="529"/>
      <c r="AJ1578" s="529"/>
      <c r="AK1578" s="529"/>
      <c r="AL1578" s="529"/>
      <c r="AM1578" s="533" t="s">
        <v>7288</v>
      </c>
      <c r="AN1578" s="533">
        <v>38506.0</v>
      </c>
      <c r="AO1578" s="529"/>
      <c r="AP1578" s="529"/>
      <c r="AQ1578" s="529"/>
      <c r="AR1578" s="529"/>
    </row>
    <row r="1579" ht="12.75" customHeight="1">
      <c r="A1579" s="529"/>
      <c r="B1579" s="529"/>
      <c r="C1579" s="529"/>
      <c r="D1579" s="529"/>
      <c r="E1579" s="533" t="s">
        <v>1706</v>
      </c>
      <c r="F1579" s="533" t="s">
        <v>7289</v>
      </c>
      <c r="G1579" s="529"/>
      <c r="H1579" s="529"/>
      <c r="I1579" s="529"/>
      <c r="J1579" s="529"/>
      <c r="K1579" s="529"/>
      <c r="L1579" s="529"/>
      <c r="M1579" s="529"/>
      <c r="N1579" s="529"/>
      <c r="O1579" s="529"/>
      <c r="P1579" s="529"/>
      <c r="Q1579" s="529"/>
      <c r="R1579" s="529"/>
      <c r="S1579" s="529"/>
      <c r="T1579" s="529"/>
      <c r="U1579" s="529"/>
      <c r="V1579" s="529"/>
      <c r="W1579" s="529"/>
      <c r="X1579" s="529"/>
      <c r="Y1579" s="529"/>
      <c r="Z1579" s="529"/>
      <c r="AA1579" s="529"/>
      <c r="AB1579" s="529"/>
      <c r="AC1579" s="529"/>
      <c r="AD1579" s="529"/>
      <c r="AE1579" s="529"/>
      <c r="AF1579" s="529"/>
      <c r="AG1579" s="529"/>
      <c r="AH1579" s="529"/>
      <c r="AI1579" s="529"/>
      <c r="AJ1579" s="529"/>
      <c r="AK1579" s="529"/>
      <c r="AL1579" s="529"/>
      <c r="AM1579" s="533" t="s">
        <v>7290</v>
      </c>
      <c r="AN1579" s="533">
        <v>39201.0</v>
      </c>
      <c r="AO1579" s="529"/>
      <c r="AP1579" s="529"/>
      <c r="AQ1579" s="529"/>
      <c r="AR1579" s="529"/>
    </row>
    <row r="1580" ht="12.75" customHeight="1">
      <c r="A1580" s="529"/>
      <c r="B1580" s="529"/>
      <c r="C1580" s="529"/>
      <c r="D1580" s="529"/>
      <c r="E1580" s="533" t="s">
        <v>1767</v>
      </c>
      <c r="F1580" s="533" t="s">
        <v>7291</v>
      </c>
      <c r="G1580" s="529"/>
      <c r="H1580" s="529"/>
      <c r="I1580" s="529"/>
      <c r="J1580" s="529"/>
      <c r="K1580" s="529"/>
      <c r="L1580" s="529"/>
      <c r="M1580" s="529"/>
      <c r="N1580" s="529"/>
      <c r="O1580" s="529"/>
      <c r="P1580" s="529"/>
      <c r="Q1580" s="529"/>
      <c r="R1580" s="529"/>
      <c r="S1580" s="529"/>
      <c r="T1580" s="529"/>
      <c r="U1580" s="529"/>
      <c r="V1580" s="529"/>
      <c r="W1580" s="529"/>
      <c r="X1580" s="529"/>
      <c r="Y1580" s="529"/>
      <c r="Z1580" s="529"/>
      <c r="AA1580" s="529"/>
      <c r="AB1580" s="529"/>
      <c r="AC1580" s="529"/>
      <c r="AD1580" s="529"/>
      <c r="AE1580" s="529"/>
      <c r="AF1580" s="529"/>
      <c r="AG1580" s="529"/>
      <c r="AH1580" s="529"/>
      <c r="AI1580" s="529"/>
      <c r="AJ1580" s="529"/>
      <c r="AK1580" s="529"/>
      <c r="AL1580" s="529"/>
      <c r="AM1580" s="533" t="s">
        <v>7292</v>
      </c>
      <c r="AN1580" s="533">
        <v>39202.0</v>
      </c>
      <c r="AO1580" s="529"/>
      <c r="AP1580" s="529"/>
      <c r="AQ1580" s="529"/>
      <c r="AR1580" s="529"/>
    </row>
    <row r="1581" ht="12.75" customHeight="1">
      <c r="A1581" s="529"/>
      <c r="B1581" s="529"/>
      <c r="C1581" s="529"/>
      <c r="D1581" s="529"/>
      <c r="E1581" s="533" t="s">
        <v>1829</v>
      </c>
      <c r="F1581" s="533" t="s">
        <v>7293</v>
      </c>
      <c r="G1581" s="529"/>
      <c r="H1581" s="529"/>
      <c r="I1581" s="529"/>
      <c r="J1581" s="529"/>
      <c r="K1581" s="529"/>
      <c r="L1581" s="529"/>
      <c r="M1581" s="529"/>
      <c r="N1581" s="529"/>
      <c r="O1581" s="529"/>
      <c r="P1581" s="529"/>
      <c r="Q1581" s="529"/>
      <c r="R1581" s="529"/>
      <c r="S1581" s="529"/>
      <c r="T1581" s="529"/>
      <c r="U1581" s="529"/>
      <c r="V1581" s="529"/>
      <c r="W1581" s="529"/>
      <c r="X1581" s="529"/>
      <c r="Y1581" s="529"/>
      <c r="Z1581" s="529"/>
      <c r="AA1581" s="529"/>
      <c r="AB1581" s="529"/>
      <c r="AC1581" s="529"/>
      <c r="AD1581" s="529"/>
      <c r="AE1581" s="529"/>
      <c r="AF1581" s="529"/>
      <c r="AG1581" s="529"/>
      <c r="AH1581" s="529"/>
      <c r="AI1581" s="529"/>
      <c r="AJ1581" s="529"/>
      <c r="AK1581" s="529"/>
      <c r="AL1581" s="529"/>
      <c r="AM1581" s="533" t="s">
        <v>7294</v>
      </c>
      <c r="AN1581" s="533">
        <v>39203.0</v>
      </c>
      <c r="AO1581" s="529"/>
      <c r="AP1581" s="529"/>
      <c r="AQ1581" s="529"/>
      <c r="AR1581" s="529"/>
    </row>
    <row r="1582" ht="12.75" customHeight="1">
      <c r="A1582" s="529"/>
      <c r="B1582" s="529"/>
      <c r="C1582" s="529"/>
      <c r="D1582" s="529"/>
      <c r="E1582" s="533" t="s">
        <v>1891</v>
      </c>
      <c r="F1582" s="533" t="s">
        <v>7295</v>
      </c>
      <c r="G1582" s="529"/>
      <c r="H1582" s="529"/>
      <c r="I1582" s="529"/>
      <c r="J1582" s="529"/>
      <c r="K1582" s="529"/>
      <c r="L1582" s="529"/>
      <c r="M1582" s="529"/>
      <c r="N1582" s="529"/>
      <c r="O1582" s="529"/>
      <c r="P1582" s="529"/>
      <c r="Q1582" s="529"/>
      <c r="R1582" s="529"/>
      <c r="S1582" s="529"/>
      <c r="T1582" s="529"/>
      <c r="U1582" s="529"/>
      <c r="V1582" s="529"/>
      <c r="W1582" s="529"/>
      <c r="X1582" s="529"/>
      <c r="Y1582" s="529"/>
      <c r="Z1582" s="529"/>
      <c r="AA1582" s="529"/>
      <c r="AB1582" s="529"/>
      <c r="AC1582" s="529"/>
      <c r="AD1582" s="529"/>
      <c r="AE1582" s="529"/>
      <c r="AF1582" s="529"/>
      <c r="AG1582" s="529"/>
      <c r="AH1582" s="529"/>
      <c r="AI1582" s="529"/>
      <c r="AJ1582" s="529"/>
      <c r="AK1582" s="529"/>
      <c r="AL1582" s="529"/>
      <c r="AM1582" s="533" t="s">
        <v>7296</v>
      </c>
      <c r="AN1582" s="533">
        <v>39204.0</v>
      </c>
      <c r="AO1582" s="529"/>
      <c r="AP1582" s="529"/>
      <c r="AQ1582" s="529"/>
      <c r="AR1582" s="529"/>
    </row>
    <row r="1583" ht="12.75" customHeight="1">
      <c r="A1583" s="529"/>
      <c r="B1583" s="529"/>
      <c r="C1583" s="529"/>
      <c r="D1583" s="529"/>
      <c r="E1583" s="533" t="s">
        <v>7297</v>
      </c>
      <c r="F1583" s="533" t="s">
        <v>7298</v>
      </c>
      <c r="G1583" s="529"/>
      <c r="H1583" s="529"/>
      <c r="I1583" s="529"/>
      <c r="J1583" s="529"/>
      <c r="K1583" s="529"/>
      <c r="L1583" s="529"/>
      <c r="M1583" s="529"/>
      <c r="N1583" s="529"/>
      <c r="O1583" s="529"/>
      <c r="P1583" s="529"/>
      <c r="Q1583" s="529"/>
      <c r="R1583" s="529"/>
      <c r="S1583" s="529"/>
      <c r="T1583" s="529"/>
      <c r="U1583" s="529"/>
      <c r="V1583" s="529"/>
      <c r="W1583" s="529"/>
      <c r="X1583" s="529"/>
      <c r="Y1583" s="529"/>
      <c r="Z1583" s="529"/>
      <c r="AA1583" s="529"/>
      <c r="AB1583" s="529"/>
      <c r="AC1583" s="529"/>
      <c r="AD1583" s="529"/>
      <c r="AE1583" s="529"/>
      <c r="AF1583" s="529"/>
      <c r="AG1583" s="529"/>
      <c r="AH1583" s="529"/>
      <c r="AI1583" s="529"/>
      <c r="AJ1583" s="529"/>
      <c r="AK1583" s="529"/>
      <c r="AL1583" s="529"/>
      <c r="AM1583" s="533" t="s">
        <v>7299</v>
      </c>
      <c r="AN1583" s="533">
        <v>39205.0</v>
      </c>
      <c r="AO1583" s="529"/>
      <c r="AP1583" s="529"/>
      <c r="AQ1583" s="529"/>
      <c r="AR1583" s="529"/>
    </row>
    <row r="1584" ht="12.75" customHeight="1">
      <c r="A1584" s="529"/>
      <c r="B1584" s="529"/>
      <c r="C1584" s="529"/>
      <c r="D1584" s="529"/>
      <c r="E1584" s="533" t="s">
        <v>1951</v>
      </c>
      <c r="F1584" s="533" t="s">
        <v>7300</v>
      </c>
      <c r="G1584" s="529"/>
      <c r="H1584" s="529"/>
      <c r="I1584" s="529"/>
      <c r="J1584" s="529"/>
      <c r="K1584" s="529"/>
      <c r="L1584" s="529"/>
      <c r="M1584" s="529"/>
      <c r="N1584" s="529"/>
      <c r="O1584" s="529"/>
      <c r="P1584" s="529"/>
      <c r="Q1584" s="529"/>
      <c r="R1584" s="529"/>
      <c r="S1584" s="529"/>
      <c r="T1584" s="529"/>
      <c r="U1584" s="529"/>
      <c r="V1584" s="529"/>
      <c r="W1584" s="529"/>
      <c r="X1584" s="529"/>
      <c r="Y1584" s="529"/>
      <c r="Z1584" s="529"/>
      <c r="AA1584" s="529"/>
      <c r="AB1584" s="529"/>
      <c r="AC1584" s="529"/>
      <c r="AD1584" s="529"/>
      <c r="AE1584" s="529"/>
      <c r="AF1584" s="529"/>
      <c r="AG1584" s="529"/>
      <c r="AH1584" s="529"/>
      <c r="AI1584" s="529"/>
      <c r="AJ1584" s="529"/>
      <c r="AK1584" s="529"/>
      <c r="AL1584" s="529"/>
      <c r="AM1584" s="533" t="s">
        <v>7301</v>
      </c>
      <c r="AN1584" s="533">
        <v>39206.0</v>
      </c>
      <c r="AO1584" s="529"/>
      <c r="AP1584" s="529"/>
      <c r="AQ1584" s="529"/>
      <c r="AR1584" s="529"/>
    </row>
    <row r="1585" ht="12.75" customHeight="1">
      <c r="A1585" s="529"/>
      <c r="B1585" s="529"/>
      <c r="C1585" s="529"/>
      <c r="D1585" s="529"/>
      <c r="E1585" s="533" t="s">
        <v>2012</v>
      </c>
      <c r="F1585" s="533" t="s">
        <v>7302</v>
      </c>
      <c r="G1585" s="529"/>
      <c r="H1585" s="529"/>
      <c r="I1585" s="529"/>
      <c r="J1585" s="529"/>
      <c r="K1585" s="529"/>
      <c r="L1585" s="529"/>
      <c r="M1585" s="529"/>
      <c r="N1585" s="529"/>
      <c r="O1585" s="529"/>
      <c r="P1585" s="529"/>
      <c r="Q1585" s="529"/>
      <c r="R1585" s="529"/>
      <c r="S1585" s="529"/>
      <c r="T1585" s="529"/>
      <c r="U1585" s="529"/>
      <c r="V1585" s="529"/>
      <c r="W1585" s="529"/>
      <c r="X1585" s="529"/>
      <c r="Y1585" s="529"/>
      <c r="Z1585" s="529"/>
      <c r="AA1585" s="529"/>
      <c r="AB1585" s="529"/>
      <c r="AC1585" s="529"/>
      <c r="AD1585" s="529"/>
      <c r="AE1585" s="529"/>
      <c r="AF1585" s="529"/>
      <c r="AG1585" s="529"/>
      <c r="AH1585" s="529"/>
      <c r="AI1585" s="529"/>
      <c r="AJ1585" s="529"/>
      <c r="AK1585" s="529"/>
      <c r="AL1585" s="529"/>
      <c r="AM1585" s="533" t="s">
        <v>7303</v>
      </c>
      <c r="AN1585" s="533">
        <v>39208.0</v>
      </c>
      <c r="AO1585" s="529"/>
      <c r="AP1585" s="529"/>
      <c r="AQ1585" s="529"/>
      <c r="AR1585" s="529"/>
    </row>
    <row r="1586" ht="12.75" customHeight="1">
      <c r="A1586" s="529"/>
      <c r="B1586" s="529"/>
      <c r="C1586" s="529"/>
      <c r="D1586" s="529"/>
      <c r="E1586" s="533" t="s">
        <v>2071</v>
      </c>
      <c r="F1586" s="533" t="s">
        <v>7304</v>
      </c>
      <c r="G1586" s="529"/>
      <c r="H1586" s="529"/>
      <c r="I1586" s="529"/>
      <c r="J1586" s="529"/>
      <c r="K1586" s="529"/>
      <c r="L1586" s="529"/>
      <c r="M1586" s="529"/>
      <c r="N1586" s="529"/>
      <c r="O1586" s="529"/>
      <c r="P1586" s="529"/>
      <c r="Q1586" s="529"/>
      <c r="R1586" s="529"/>
      <c r="S1586" s="529"/>
      <c r="T1586" s="529"/>
      <c r="U1586" s="529"/>
      <c r="V1586" s="529"/>
      <c r="W1586" s="529"/>
      <c r="X1586" s="529"/>
      <c r="Y1586" s="529"/>
      <c r="Z1586" s="529"/>
      <c r="AA1586" s="529"/>
      <c r="AB1586" s="529"/>
      <c r="AC1586" s="529"/>
      <c r="AD1586" s="529"/>
      <c r="AE1586" s="529"/>
      <c r="AF1586" s="529"/>
      <c r="AG1586" s="529"/>
      <c r="AH1586" s="529"/>
      <c r="AI1586" s="529"/>
      <c r="AJ1586" s="529"/>
      <c r="AK1586" s="529"/>
      <c r="AL1586" s="529"/>
      <c r="AM1586" s="533" t="s">
        <v>7305</v>
      </c>
      <c r="AN1586" s="533">
        <v>39209.0</v>
      </c>
      <c r="AO1586" s="529"/>
      <c r="AP1586" s="529"/>
      <c r="AQ1586" s="529"/>
      <c r="AR1586" s="529"/>
    </row>
    <row r="1587" ht="12.75" customHeight="1">
      <c r="A1587" s="529"/>
      <c r="B1587" s="529"/>
      <c r="C1587" s="529"/>
      <c r="D1587" s="529"/>
      <c r="E1587" s="533" t="s">
        <v>2128</v>
      </c>
      <c r="F1587" s="533" t="s">
        <v>7306</v>
      </c>
      <c r="G1587" s="529"/>
      <c r="H1587" s="529"/>
      <c r="I1587" s="529"/>
      <c r="J1587" s="529"/>
      <c r="K1587" s="529"/>
      <c r="L1587" s="529"/>
      <c r="M1587" s="529"/>
      <c r="N1587" s="529"/>
      <c r="O1587" s="529"/>
      <c r="P1587" s="529"/>
      <c r="Q1587" s="529"/>
      <c r="R1587" s="529"/>
      <c r="S1587" s="529"/>
      <c r="T1587" s="529"/>
      <c r="U1587" s="529"/>
      <c r="V1587" s="529"/>
      <c r="W1587" s="529"/>
      <c r="X1587" s="529"/>
      <c r="Y1587" s="529"/>
      <c r="Z1587" s="529"/>
      <c r="AA1587" s="529"/>
      <c r="AB1587" s="529"/>
      <c r="AC1587" s="529"/>
      <c r="AD1587" s="529"/>
      <c r="AE1587" s="529"/>
      <c r="AF1587" s="529"/>
      <c r="AG1587" s="529"/>
      <c r="AH1587" s="529"/>
      <c r="AI1587" s="529"/>
      <c r="AJ1587" s="529"/>
      <c r="AK1587" s="529"/>
      <c r="AL1587" s="529"/>
      <c r="AM1587" s="533" t="s">
        <v>7307</v>
      </c>
      <c r="AN1587" s="533">
        <v>39210.0</v>
      </c>
      <c r="AO1587" s="529"/>
      <c r="AP1587" s="529"/>
      <c r="AQ1587" s="529"/>
      <c r="AR1587" s="529"/>
    </row>
    <row r="1588" ht="12.75" customHeight="1">
      <c r="A1588" s="529"/>
      <c r="B1588" s="529"/>
      <c r="C1588" s="529"/>
      <c r="D1588" s="529"/>
      <c r="E1588" s="533" t="s">
        <v>7308</v>
      </c>
      <c r="F1588" s="533" t="s">
        <v>7309</v>
      </c>
      <c r="G1588" s="529"/>
      <c r="H1588" s="529"/>
      <c r="I1588" s="529"/>
      <c r="J1588" s="529"/>
      <c r="K1588" s="529"/>
      <c r="L1588" s="529"/>
      <c r="M1588" s="529"/>
      <c r="N1588" s="529"/>
      <c r="O1588" s="529"/>
      <c r="P1588" s="529"/>
      <c r="Q1588" s="529"/>
      <c r="R1588" s="529"/>
      <c r="S1588" s="529"/>
      <c r="T1588" s="529"/>
      <c r="U1588" s="529"/>
      <c r="V1588" s="529"/>
      <c r="W1588" s="529"/>
      <c r="X1588" s="529"/>
      <c r="Y1588" s="529"/>
      <c r="Z1588" s="529"/>
      <c r="AA1588" s="529"/>
      <c r="AB1588" s="529"/>
      <c r="AC1588" s="529"/>
      <c r="AD1588" s="529"/>
      <c r="AE1588" s="529"/>
      <c r="AF1588" s="529"/>
      <c r="AG1588" s="529"/>
      <c r="AH1588" s="529"/>
      <c r="AI1588" s="529"/>
      <c r="AJ1588" s="529"/>
      <c r="AK1588" s="529"/>
      <c r="AL1588" s="529"/>
      <c r="AM1588" s="533" t="s">
        <v>7310</v>
      </c>
      <c r="AN1588" s="533">
        <v>39211.0</v>
      </c>
      <c r="AO1588" s="529"/>
      <c r="AP1588" s="529"/>
      <c r="AQ1588" s="529"/>
      <c r="AR1588" s="529"/>
    </row>
    <row r="1589" ht="12.75" customHeight="1">
      <c r="A1589" s="529"/>
      <c r="B1589" s="529"/>
      <c r="C1589" s="529"/>
      <c r="D1589" s="529"/>
      <c r="E1589" s="533" t="s">
        <v>7311</v>
      </c>
      <c r="F1589" s="533" t="s">
        <v>7312</v>
      </c>
      <c r="G1589" s="529"/>
      <c r="H1589" s="529"/>
      <c r="I1589" s="529"/>
      <c r="J1589" s="529"/>
      <c r="K1589" s="529"/>
      <c r="L1589" s="529"/>
      <c r="M1589" s="529"/>
      <c r="N1589" s="529"/>
      <c r="O1589" s="529"/>
      <c r="P1589" s="529"/>
      <c r="Q1589" s="529"/>
      <c r="R1589" s="529"/>
      <c r="S1589" s="529"/>
      <c r="T1589" s="529"/>
      <c r="U1589" s="529"/>
      <c r="V1589" s="529"/>
      <c r="W1589" s="529"/>
      <c r="X1589" s="529"/>
      <c r="Y1589" s="529"/>
      <c r="Z1589" s="529"/>
      <c r="AA1589" s="529"/>
      <c r="AB1589" s="529"/>
      <c r="AC1589" s="529"/>
      <c r="AD1589" s="529"/>
      <c r="AE1589" s="529"/>
      <c r="AF1589" s="529"/>
      <c r="AG1589" s="529"/>
      <c r="AH1589" s="529"/>
      <c r="AI1589" s="529"/>
      <c r="AJ1589" s="529"/>
      <c r="AK1589" s="529"/>
      <c r="AL1589" s="529"/>
      <c r="AM1589" s="533" t="s">
        <v>7313</v>
      </c>
      <c r="AN1589" s="533">
        <v>39212.0</v>
      </c>
      <c r="AO1589" s="529"/>
      <c r="AP1589" s="529"/>
      <c r="AQ1589" s="529"/>
      <c r="AR1589" s="529"/>
    </row>
    <row r="1590" ht="12.75" customHeight="1">
      <c r="A1590" s="529"/>
      <c r="B1590" s="529"/>
      <c r="C1590" s="529"/>
      <c r="D1590" s="529"/>
      <c r="E1590" s="533" t="s">
        <v>2182</v>
      </c>
      <c r="F1590" s="533" t="s">
        <v>7314</v>
      </c>
      <c r="G1590" s="529"/>
      <c r="H1590" s="529"/>
      <c r="I1590" s="529"/>
      <c r="J1590" s="529"/>
      <c r="K1590" s="529"/>
      <c r="L1590" s="529"/>
      <c r="M1590" s="529"/>
      <c r="N1590" s="529"/>
      <c r="O1590" s="529"/>
      <c r="P1590" s="529"/>
      <c r="Q1590" s="529"/>
      <c r="R1590" s="529"/>
      <c r="S1590" s="529"/>
      <c r="T1590" s="529"/>
      <c r="U1590" s="529"/>
      <c r="V1590" s="529"/>
      <c r="W1590" s="529"/>
      <c r="X1590" s="529"/>
      <c r="Y1590" s="529"/>
      <c r="Z1590" s="529"/>
      <c r="AA1590" s="529"/>
      <c r="AB1590" s="529"/>
      <c r="AC1590" s="529"/>
      <c r="AD1590" s="529"/>
      <c r="AE1590" s="529"/>
      <c r="AF1590" s="529"/>
      <c r="AG1590" s="529"/>
      <c r="AH1590" s="529"/>
      <c r="AI1590" s="529"/>
      <c r="AJ1590" s="529"/>
      <c r="AK1590" s="529"/>
      <c r="AL1590" s="529"/>
      <c r="AM1590" s="533" t="s">
        <v>7315</v>
      </c>
      <c r="AN1590" s="533">
        <v>39301.0</v>
      </c>
      <c r="AO1590" s="529"/>
      <c r="AP1590" s="529"/>
      <c r="AQ1590" s="529"/>
      <c r="AR1590" s="529"/>
    </row>
    <row r="1591" ht="12.75" customHeight="1">
      <c r="A1591" s="529"/>
      <c r="B1591" s="529"/>
      <c r="C1591" s="529"/>
      <c r="D1591" s="529"/>
      <c r="E1591" s="533" t="s">
        <v>2232</v>
      </c>
      <c r="F1591" s="533" t="s">
        <v>7316</v>
      </c>
      <c r="G1591" s="529"/>
      <c r="H1591" s="529"/>
      <c r="I1591" s="529"/>
      <c r="J1591" s="529"/>
      <c r="K1591" s="529"/>
      <c r="L1591" s="529"/>
      <c r="M1591" s="529"/>
      <c r="N1591" s="529"/>
      <c r="O1591" s="529"/>
      <c r="P1591" s="529"/>
      <c r="Q1591" s="529"/>
      <c r="R1591" s="529"/>
      <c r="S1591" s="529"/>
      <c r="T1591" s="529"/>
      <c r="U1591" s="529"/>
      <c r="V1591" s="529"/>
      <c r="W1591" s="529"/>
      <c r="X1591" s="529"/>
      <c r="Y1591" s="529"/>
      <c r="Z1591" s="529"/>
      <c r="AA1591" s="529"/>
      <c r="AB1591" s="529"/>
      <c r="AC1591" s="529"/>
      <c r="AD1591" s="529"/>
      <c r="AE1591" s="529"/>
      <c r="AF1591" s="529"/>
      <c r="AG1591" s="529"/>
      <c r="AH1591" s="529"/>
      <c r="AI1591" s="529"/>
      <c r="AJ1591" s="529"/>
      <c r="AK1591" s="529"/>
      <c r="AL1591" s="529"/>
      <c r="AM1591" s="533" t="s">
        <v>7317</v>
      </c>
      <c r="AN1591" s="533">
        <v>39302.0</v>
      </c>
      <c r="AO1591" s="529"/>
      <c r="AP1591" s="529"/>
      <c r="AQ1591" s="529"/>
      <c r="AR1591" s="529"/>
    </row>
    <row r="1592" ht="12.75" customHeight="1">
      <c r="A1592" s="529"/>
      <c r="B1592" s="529"/>
      <c r="C1592" s="529"/>
      <c r="D1592" s="529"/>
      <c r="E1592" s="533" t="s">
        <v>2281</v>
      </c>
      <c r="F1592" s="533" t="s">
        <v>7318</v>
      </c>
      <c r="G1592" s="529"/>
      <c r="H1592" s="529"/>
      <c r="I1592" s="529"/>
      <c r="J1592" s="529"/>
      <c r="K1592" s="529"/>
      <c r="L1592" s="529"/>
      <c r="M1592" s="529"/>
      <c r="N1592" s="529"/>
      <c r="O1592" s="529"/>
      <c r="P1592" s="529"/>
      <c r="Q1592" s="529"/>
      <c r="R1592" s="529"/>
      <c r="S1592" s="529"/>
      <c r="T1592" s="529"/>
      <c r="U1592" s="529"/>
      <c r="V1592" s="529"/>
      <c r="W1592" s="529"/>
      <c r="X1592" s="529"/>
      <c r="Y1592" s="529"/>
      <c r="Z1592" s="529"/>
      <c r="AA1592" s="529"/>
      <c r="AB1592" s="529"/>
      <c r="AC1592" s="529"/>
      <c r="AD1592" s="529"/>
      <c r="AE1592" s="529"/>
      <c r="AF1592" s="529"/>
      <c r="AG1592" s="529"/>
      <c r="AH1592" s="529"/>
      <c r="AI1592" s="529"/>
      <c r="AJ1592" s="529"/>
      <c r="AK1592" s="529"/>
      <c r="AL1592" s="529"/>
      <c r="AM1592" s="533" t="s">
        <v>7319</v>
      </c>
      <c r="AN1592" s="533">
        <v>39303.0</v>
      </c>
      <c r="AO1592" s="529"/>
      <c r="AP1592" s="529"/>
      <c r="AQ1592" s="529"/>
      <c r="AR1592" s="529"/>
    </row>
    <row r="1593" ht="12.75" customHeight="1">
      <c r="A1593" s="529"/>
      <c r="B1593" s="529"/>
      <c r="C1593" s="529"/>
      <c r="D1593" s="529"/>
      <c r="E1593" s="533" t="s">
        <v>2329</v>
      </c>
      <c r="F1593" s="533" t="s">
        <v>7320</v>
      </c>
      <c r="G1593" s="529"/>
      <c r="H1593" s="529"/>
      <c r="I1593" s="529"/>
      <c r="J1593" s="529"/>
      <c r="K1593" s="529"/>
      <c r="L1593" s="529"/>
      <c r="M1593" s="529"/>
      <c r="N1593" s="529"/>
      <c r="O1593" s="529"/>
      <c r="P1593" s="529"/>
      <c r="Q1593" s="529"/>
      <c r="R1593" s="529"/>
      <c r="S1593" s="529"/>
      <c r="T1593" s="529"/>
      <c r="U1593" s="529"/>
      <c r="V1593" s="529"/>
      <c r="W1593" s="529"/>
      <c r="X1593" s="529"/>
      <c r="Y1593" s="529"/>
      <c r="Z1593" s="529"/>
      <c r="AA1593" s="529"/>
      <c r="AB1593" s="529"/>
      <c r="AC1593" s="529"/>
      <c r="AD1593" s="529"/>
      <c r="AE1593" s="529"/>
      <c r="AF1593" s="529"/>
      <c r="AG1593" s="529"/>
      <c r="AH1593" s="529"/>
      <c r="AI1593" s="529"/>
      <c r="AJ1593" s="529"/>
      <c r="AK1593" s="529"/>
      <c r="AL1593" s="529"/>
      <c r="AM1593" s="533" t="s">
        <v>7321</v>
      </c>
      <c r="AN1593" s="533">
        <v>39304.0</v>
      </c>
      <c r="AO1593" s="529"/>
      <c r="AP1593" s="529"/>
      <c r="AQ1593" s="529"/>
      <c r="AR1593" s="529"/>
    </row>
    <row r="1594" ht="12.75" customHeight="1">
      <c r="A1594" s="529"/>
      <c r="B1594" s="529"/>
      <c r="C1594" s="529"/>
      <c r="D1594" s="529"/>
      <c r="E1594" s="533" t="s">
        <v>2375</v>
      </c>
      <c r="F1594" s="533" t="s">
        <v>7322</v>
      </c>
      <c r="G1594" s="529"/>
      <c r="H1594" s="529"/>
      <c r="I1594" s="529"/>
      <c r="J1594" s="529"/>
      <c r="K1594" s="529"/>
      <c r="L1594" s="529"/>
      <c r="M1594" s="529"/>
      <c r="N1594" s="529"/>
      <c r="O1594" s="529"/>
      <c r="P1594" s="529"/>
      <c r="Q1594" s="529"/>
      <c r="R1594" s="529"/>
      <c r="S1594" s="529"/>
      <c r="T1594" s="529"/>
      <c r="U1594" s="529"/>
      <c r="V1594" s="529"/>
      <c r="W1594" s="529"/>
      <c r="X1594" s="529"/>
      <c r="Y1594" s="529"/>
      <c r="Z1594" s="529"/>
      <c r="AA1594" s="529"/>
      <c r="AB1594" s="529"/>
      <c r="AC1594" s="529"/>
      <c r="AD1594" s="529"/>
      <c r="AE1594" s="529"/>
      <c r="AF1594" s="529"/>
      <c r="AG1594" s="529"/>
      <c r="AH1594" s="529"/>
      <c r="AI1594" s="529"/>
      <c r="AJ1594" s="529"/>
      <c r="AK1594" s="529"/>
      <c r="AL1594" s="529"/>
      <c r="AM1594" s="533" t="s">
        <v>7323</v>
      </c>
      <c r="AN1594" s="533">
        <v>39305.0</v>
      </c>
      <c r="AO1594" s="529"/>
      <c r="AP1594" s="529"/>
      <c r="AQ1594" s="529"/>
      <c r="AR1594" s="529"/>
    </row>
    <row r="1595" ht="12.75" customHeight="1">
      <c r="A1595" s="529"/>
      <c r="B1595" s="529"/>
      <c r="C1595" s="529"/>
      <c r="D1595" s="529"/>
      <c r="E1595" s="533" t="s">
        <v>7324</v>
      </c>
      <c r="F1595" s="533" t="s">
        <v>7325</v>
      </c>
      <c r="G1595" s="529"/>
      <c r="H1595" s="529"/>
      <c r="I1595" s="529"/>
      <c r="J1595" s="529"/>
      <c r="K1595" s="529"/>
      <c r="L1595" s="529"/>
      <c r="M1595" s="529"/>
      <c r="N1595" s="529"/>
      <c r="O1595" s="529"/>
      <c r="P1595" s="529"/>
      <c r="Q1595" s="529"/>
      <c r="R1595" s="529"/>
      <c r="S1595" s="529"/>
      <c r="T1595" s="529"/>
      <c r="U1595" s="529"/>
      <c r="V1595" s="529"/>
      <c r="W1595" s="529"/>
      <c r="X1595" s="529"/>
      <c r="Y1595" s="529"/>
      <c r="Z1595" s="529"/>
      <c r="AA1595" s="529"/>
      <c r="AB1595" s="529"/>
      <c r="AC1595" s="529"/>
      <c r="AD1595" s="529"/>
      <c r="AE1595" s="529"/>
      <c r="AF1595" s="529"/>
      <c r="AG1595" s="529"/>
      <c r="AH1595" s="529"/>
      <c r="AI1595" s="529"/>
      <c r="AJ1595" s="529"/>
      <c r="AK1595" s="529"/>
      <c r="AL1595" s="529"/>
      <c r="AM1595" s="533" t="s">
        <v>7326</v>
      </c>
      <c r="AN1595" s="533">
        <v>39306.0</v>
      </c>
      <c r="AO1595" s="529"/>
      <c r="AP1595" s="529"/>
      <c r="AQ1595" s="529"/>
      <c r="AR1595" s="529"/>
    </row>
    <row r="1596" ht="12.75" customHeight="1">
      <c r="A1596" s="529"/>
      <c r="B1596" s="529"/>
      <c r="C1596" s="529"/>
      <c r="D1596" s="529"/>
      <c r="E1596" s="533" t="s">
        <v>2421</v>
      </c>
      <c r="F1596" s="533" t="s">
        <v>7327</v>
      </c>
      <c r="G1596" s="529"/>
      <c r="H1596" s="529"/>
      <c r="I1596" s="529"/>
      <c r="J1596" s="529"/>
      <c r="K1596" s="529"/>
      <c r="L1596" s="529"/>
      <c r="M1596" s="529"/>
      <c r="N1596" s="529"/>
      <c r="O1596" s="529"/>
      <c r="P1596" s="529"/>
      <c r="Q1596" s="529"/>
      <c r="R1596" s="529"/>
      <c r="S1596" s="529"/>
      <c r="T1596" s="529"/>
      <c r="U1596" s="529"/>
      <c r="V1596" s="529"/>
      <c r="W1596" s="529"/>
      <c r="X1596" s="529"/>
      <c r="Y1596" s="529"/>
      <c r="Z1596" s="529"/>
      <c r="AA1596" s="529"/>
      <c r="AB1596" s="529"/>
      <c r="AC1596" s="529"/>
      <c r="AD1596" s="529"/>
      <c r="AE1596" s="529"/>
      <c r="AF1596" s="529"/>
      <c r="AG1596" s="529"/>
      <c r="AH1596" s="529"/>
      <c r="AI1596" s="529"/>
      <c r="AJ1596" s="529"/>
      <c r="AK1596" s="529"/>
      <c r="AL1596" s="529"/>
      <c r="AM1596" s="533" t="s">
        <v>7328</v>
      </c>
      <c r="AN1596" s="533">
        <v>39307.0</v>
      </c>
      <c r="AO1596" s="529"/>
      <c r="AP1596" s="529"/>
      <c r="AQ1596" s="529"/>
      <c r="AR1596" s="529"/>
    </row>
    <row r="1597" ht="12.75" customHeight="1">
      <c r="A1597" s="529"/>
      <c r="B1597" s="529"/>
      <c r="C1597" s="529"/>
      <c r="D1597" s="529"/>
      <c r="E1597" s="533" t="s">
        <v>2461</v>
      </c>
      <c r="F1597" s="533" t="s">
        <v>7329</v>
      </c>
      <c r="G1597" s="529"/>
      <c r="H1597" s="529"/>
      <c r="I1597" s="529"/>
      <c r="J1597" s="529"/>
      <c r="K1597" s="529"/>
      <c r="L1597" s="529"/>
      <c r="M1597" s="529"/>
      <c r="N1597" s="529"/>
      <c r="O1597" s="529"/>
      <c r="P1597" s="529"/>
      <c r="Q1597" s="529"/>
      <c r="R1597" s="529"/>
      <c r="S1597" s="529"/>
      <c r="T1597" s="529"/>
      <c r="U1597" s="529"/>
      <c r="V1597" s="529"/>
      <c r="W1597" s="529"/>
      <c r="X1597" s="529"/>
      <c r="Y1597" s="529"/>
      <c r="Z1597" s="529"/>
      <c r="AA1597" s="529"/>
      <c r="AB1597" s="529"/>
      <c r="AC1597" s="529"/>
      <c r="AD1597" s="529"/>
      <c r="AE1597" s="529"/>
      <c r="AF1597" s="529"/>
      <c r="AG1597" s="529"/>
      <c r="AH1597" s="529"/>
      <c r="AI1597" s="529"/>
      <c r="AJ1597" s="529"/>
      <c r="AK1597" s="529"/>
      <c r="AL1597" s="529"/>
      <c r="AM1597" s="533" t="s">
        <v>7330</v>
      </c>
      <c r="AN1597" s="533">
        <v>39341.0</v>
      </c>
      <c r="AO1597" s="529"/>
      <c r="AP1597" s="529"/>
      <c r="AQ1597" s="529"/>
      <c r="AR1597" s="529"/>
    </row>
    <row r="1598" ht="12.75" customHeight="1">
      <c r="A1598" s="529"/>
      <c r="B1598" s="529"/>
      <c r="C1598" s="529"/>
      <c r="D1598" s="529"/>
      <c r="E1598" s="533" t="s">
        <v>7331</v>
      </c>
      <c r="F1598" s="533" t="s">
        <v>7332</v>
      </c>
      <c r="G1598" s="529"/>
      <c r="H1598" s="529"/>
      <c r="I1598" s="529"/>
      <c r="J1598" s="529"/>
      <c r="K1598" s="529"/>
      <c r="L1598" s="529"/>
      <c r="M1598" s="529"/>
      <c r="N1598" s="529"/>
      <c r="O1598" s="529"/>
      <c r="P1598" s="529"/>
      <c r="Q1598" s="529"/>
      <c r="R1598" s="529"/>
      <c r="S1598" s="529"/>
      <c r="T1598" s="529"/>
      <c r="U1598" s="529"/>
      <c r="V1598" s="529"/>
      <c r="W1598" s="529"/>
      <c r="X1598" s="529"/>
      <c r="Y1598" s="529"/>
      <c r="Z1598" s="529"/>
      <c r="AA1598" s="529"/>
      <c r="AB1598" s="529"/>
      <c r="AC1598" s="529"/>
      <c r="AD1598" s="529"/>
      <c r="AE1598" s="529"/>
      <c r="AF1598" s="529"/>
      <c r="AG1598" s="529"/>
      <c r="AH1598" s="529"/>
      <c r="AI1598" s="529"/>
      <c r="AJ1598" s="529"/>
      <c r="AK1598" s="529"/>
      <c r="AL1598" s="529"/>
      <c r="AM1598" s="533" t="s">
        <v>7333</v>
      </c>
      <c r="AN1598" s="533">
        <v>39344.0</v>
      </c>
      <c r="AO1598" s="529"/>
      <c r="AP1598" s="529"/>
      <c r="AQ1598" s="529"/>
      <c r="AR1598" s="529"/>
    </row>
    <row r="1599" ht="12.75" customHeight="1">
      <c r="A1599" s="529"/>
      <c r="B1599" s="529"/>
      <c r="C1599" s="529"/>
      <c r="D1599" s="529"/>
      <c r="E1599" s="533" t="s">
        <v>2500</v>
      </c>
      <c r="F1599" s="533" t="s">
        <v>7334</v>
      </c>
      <c r="G1599" s="529"/>
      <c r="H1599" s="529"/>
      <c r="I1599" s="529"/>
      <c r="J1599" s="529"/>
      <c r="K1599" s="529"/>
      <c r="L1599" s="529"/>
      <c r="M1599" s="529"/>
      <c r="N1599" s="529"/>
      <c r="O1599" s="529"/>
      <c r="P1599" s="529"/>
      <c r="Q1599" s="529"/>
      <c r="R1599" s="529"/>
      <c r="S1599" s="529"/>
      <c r="T1599" s="529"/>
      <c r="U1599" s="529"/>
      <c r="V1599" s="529"/>
      <c r="W1599" s="529"/>
      <c r="X1599" s="529"/>
      <c r="Y1599" s="529"/>
      <c r="Z1599" s="529"/>
      <c r="AA1599" s="529"/>
      <c r="AB1599" s="529"/>
      <c r="AC1599" s="529"/>
      <c r="AD1599" s="529"/>
      <c r="AE1599" s="529"/>
      <c r="AF1599" s="529"/>
      <c r="AG1599" s="529"/>
      <c r="AH1599" s="529"/>
      <c r="AI1599" s="529"/>
      <c r="AJ1599" s="529"/>
      <c r="AK1599" s="529"/>
      <c r="AL1599" s="529"/>
      <c r="AM1599" s="533" t="s">
        <v>7335</v>
      </c>
      <c r="AN1599" s="533">
        <v>39363.0</v>
      </c>
      <c r="AO1599" s="529"/>
      <c r="AP1599" s="529"/>
      <c r="AQ1599" s="529"/>
      <c r="AR1599" s="529"/>
    </row>
    <row r="1600" ht="12.75" customHeight="1">
      <c r="A1600" s="529"/>
      <c r="B1600" s="529"/>
      <c r="C1600" s="529"/>
      <c r="D1600" s="529"/>
      <c r="E1600" s="533" t="s">
        <v>2536</v>
      </c>
      <c r="F1600" s="533" t="s">
        <v>7336</v>
      </c>
      <c r="G1600" s="529"/>
      <c r="H1600" s="529"/>
      <c r="I1600" s="529"/>
      <c r="J1600" s="529"/>
      <c r="K1600" s="529"/>
      <c r="L1600" s="529"/>
      <c r="M1600" s="529"/>
      <c r="N1600" s="529"/>
      <c r="O1600" s="529"/>
      <c r="P1600" s="529"/>
      <c r="Q1600" s="529"/>
      <c r="R1600" s="529"/>
      <c r="S1600" s="529"/>
      <c r="T1600" s="529"/>
      <c r="U1600" s="529"/>
      <c r="V1600" s="529"/>
      <c r="W1600" s="529"/>
      <c r="X1600" s="529"/>
      <c r="Y1600" s="529"/>
      <c r="Z1600" s="529"/>
      <c r="AA1600" s="529"/>
      <c r="AB1600" s="529"/>
      <c r="AC1600" s="529"/>
      <c r="AD1600" s="529"/>
      <c r="AE1600" s="529"/>
      <c r="AF1600" s="529"/>
      <c r="AG1600" s="529"/>
      <c r="AH1600" s="529"/>
      <c r="AI1600" s="529"/>
      <c r="AJ1600" s="529"/>
      <c r="AK1600" s="529"/>
      <c r="AL1600" s="529"/>
      <c r="AM1600" s="533" t="s">
        <v>7337</v>
      </c>
      <c r="AN1600" s="533">
        <v>39364.0</v>
      </c>
      <c r="AO1600" s="529"/>
      <c r="AP1600" s="529"/>
      <c r="AQ1600" s="529"/>
      <c r="AR1600" s="529"/>
    </row>
    <row r="1601" ht="12.75" customHeight="1">
      <c r="A1601" s="529"/>
      <c r="B1601" s="529"/>
      <c r="C1601" s="529"/>
      <c r="D1601" s="529"/>
      <c r="E1601" s="533" t="s">
        <v>7338</v>
      </c>
      <c r="F1601" s="533" t="s">
        <v>7339</v>
      </c>
      <c r="G1601" s="529"/>
      <c r="H1601" s="529"/>
      <c r="I1601" s="529"/>
      <c r="J1601" s="529"/>
      <c r="K1601" s="529"/>
      <c r="L1601" s="529"/>
      <c r="M1601" s="529"/>
      <c r="N1601" s="529"/>
      <c r="O1601" s="529"/>
      <c r="P1601" s="529"/>
      <c r="Q1601" s="529"/>
      <c r="R1601" s="529"/>
      <c r="S1601" s="529"/>
      <c r="T1601" s="529"/>
      <c r="U1601" s="529"/>
      <c r="V1601" s="529"/>
      <c r="W1601" s="529"/>
      <c r="X1601" s="529"/>
      <c r="Y1601" s="529"/>
      <c r="Z1601" s="529"/>
      <c r="AA1601" s="529"/>
      <c r="AB1601" s="529"/>
      <c r="AC1601" s="529"/>
      <c r="AD1601" s="529"/>
      <c r="AE1601" s="529"/>
      <c r="AF1601" s="529"/>
      <c r="AG1601" s="529"/>
      <c r="AH1601" s="529"/>
      <c r="AI1601" s="529"/>
      <c r="AJ1601" s="529"/>
      <c r="AK1601" s="529"/>
      <c r="AL1601" s="529"/>
      <c r="AM1601" s="533" t="s">
        <v>7340</v>
      </c>
      <c r="AN1601" s="533">
        <v>39386.0</v>
      </c>
      <c r="AO1601" s="529"/>
      <c r="AP1601" s="529"/>
      <c r="AQ1601" s="529"/>
      <c r="AR1601" s="529"/>
    </row>
    <row r="1602" ht="12.75" customHeight="1">
      <c r="A1602" s="529"/>
      <c r="B1602" s="529"/>
      <c r="C1602" s="529"/>
      <c r="D1602" s="529"/>
      <c r="E1602" s="533" t="s">
        <v>7341</v>
      </c>
      <c r="F1602" s="533" t="s">
        <v>7342</v>
      </c>
      <c r="G1602" s="529"/>
      <c r="H1602" s="529"/>
      <c r="I1602" s="529"/>
      <c r="J1602" s="529"/>
      <c r="K1602" s="529"/>
      <c r="L1602" s="529"/>
      <c r="M1602" s="529"/>
      <c r="N1602" s="529"/>
      <c r="O1602" s="529"/>
      <c r="P1602" s="529"/>
      <c r="Q1602" s="529"/>
      <c r="R1602" s="529"/>
      <c r="S1602" s="529"/>
      <c r="T1602" s="529"/>
      <c r="U1602" s="529"/>
      <c r="V1602" s="529"/>
      <c r="W1602" s="529"/>
      <c r="X1602" s="529"/>
      <c r="Y1602" s="529"/>
      <c r="Z1602" s="529"/>
      <c r="AA1602" s="529"/>
      <c r="AB1602" s="529"/>
      <c r="AC1602" s="529"/>
      <c r="AD1602" s="529"/>
      <c r="AE1602" s="529"/>
      <c r="AF1602" s="529"/>
      <c r="AG1602" s="529"/>
      <c r="AH1602" s="529"/>
      <c r="AI1602" s="529"/>
      <c r="AJ1602" s="529"/>
      <c r="AK1602" s="529"/>
      <c r="AL1602" s="529"/>
      <c r="AM1602" s="533" t="s">
        <v>7343</v>
      </c>
      <c r="AN1602" s="533">
        <v>39387.0</v>
      </c>
      <c r="AO1602" s="529"/>
      <c r="AP1602" s="529"/>
      <c r="AQ1602" s="529"/>
      <c r="AR1602" s="529"/>
    </row>
    <row r="1603" ht="12.75" customHeight="1">
      <c r="A1603" s="529"/>
      <c r="B1603" s="529"/>
      <c r="C1603" s="529"/>
      <c r="D1603" s="529"/>
      <c r="E1603" s="533" t="s">
        <v>7344</v>
      </c>
      <c r="F1603" s="533" t="s">
        <v>7345</v>
      </c>
      <c r="G1603" s="529"/>
      <c r="H1603" s="529"/>
      <c r="I1603" s="529"/>
      <c r="J1603" s="529"/>
      <c r="K1603" s="529"/>
      <c r="L1603" s="529"/>
      <c r="M1603" s="529"/>
      <c r="N1603" s="529"/>
      <c r="O1603" s="529"/>
      <c r="P1603" s="529"/>
      <c r="Q1603" s="529"/>
      <c r="R1603" s="529"/>
      <c r="S1603" s="529"/>
      <c r="T1603" s="529"/>
      <c r="U1603" s="529"/>
      <c r="V1603" s="529"/>
      <c r="W1603" s="529"/>
      <c r="X1603" s="529"/>
      <c r="Y1603" s="529"/>
      <c r="Z1603" s="529"/>
      <c r="AA1603" s="529"/>
      <c r="AB1603" s="529"/>
      <c r="AC1603" s="529"/>
      <c r="AD1603" s="529"/>
      <c r="AE1603" s="529"/>
      <c r="AF1603" s="529"/>
      <c r="AG1603" s="529"/>
      <c r="AH1603" s="529"/>
      <c r="AI1603" s="529"/>
      <c r="AJ1603" s="529"/>
      <c r="AK1603" s="529"/>
      <c r="AL1603" s="529"/>
      <c r="AM1603" s="533" t="s">
        <v>7346</v>
      </c>
      <c r="AN1603" s="533">
        <v>39401.0</v>
      </c>
      <c r="AO1603" s="529"/>
      <c r="AP1603" s="529"/>
      <c r="AQ1603" s="529"/>
      <c r="AR1603" s="529"/>
    </row>
    <row r="1604" ht="12.75" customHeight="1">
      <c r="A1604" s="529"/>
      <c r="B1604" s="529"/>
      <c r="C1604" s="529"/>
      <c r="D1604" s="529"/>
      <c r="E1604" s="533" t="s">
        <v>7347</v>
      </c>
      <c r="F1604" s="533" t="s">
        <v>7348</v>
      </c>
      <c r="G1604" s="529"/>
      <c r="H1604" s="529"/>
      <c r="I1604" s="529"/>
      <c r="J1604" s="529"/>
      <c r="K1604" s="529"/>
      <c r="L1604" s="529"/>
      <c r="M1604" s="529"/>
      <c r="N1604" s="529"/>
      <c r="O1604" s="529"/>
      <c r="P1604" s="529"/>
      <c r="Q1604" s="529"/>
      <c r="R1604" s="529"/>
      <c r="S1604" s="529"/>
      <c r="T1604" s="529"/>
      <c r="U1604" s="529"/>
      <c r="V1604" s="529"/>
      <c r="W1604" s="529"/>
      <c r="X1604" s="529"/>
      <c r="Y1604" s="529"/>
      <c r="Z1604" s="529"/>
      <c r="AA1604" s="529"/>
      <c r="AB1604" s="529"/>
      <c r="AC1604" s="529"/>
      <c r="AD1604" s="529"/>
      <c r="AE1604" s="529"/>
      <c r="AF1604" s="529"/>
      <c r="AG1604" s="529"/>
      <c r="AH1604" s="529"/>
      <c r="AI1604" s="529"/>
      <c r="AJ1604" s="529"/>
      <c r="AK1604" s="529"/>
      <c r="AL1604" s="529"/>
      <c r="AM1604" s="533" t="s">
        <v>7349</v>
      </c>
      <c r="AN1604" s="533">
        <v>39402.0</v>
      </c>
      <c r="AO1604" s="529"/>
      <c r="AP1604" s="529"/>
      <c r="AQ1604" s="529"/>
      <c r="AR1604" s="529"/>
    </row>
    <row r="1605" ht="12.75" customHeight="1">
      <c r="A1605" s="529"/>
      <c r="B1605" s="529"/>
      <c r="C1605" s="529"/>
      <c r="D1605" s="529"/>
      <c r="E1605" s="533" t="s">
        <v>7350</v>
      </c>
      <c r="F1605" s="533" t="s">
        <v>7351</v>
      </c>
      <c r="G1605" s="529"/>
      <c r="H1605" s="529"/>
      <c r="I1605" s="529"/>
      <c r="J1605" s="529"/>
      <c r="K1605" s="529"/>
      <c r="L1605" s="529"/>
      <c r="M1605" s="529"/>
      <c r="N1605" s="529"/>
      <c r="O1605" s="529"/>
      <c r="P1605" s="529"/>
      <c r="Q1605" s="529"/>
      <c r="R1605" s="529"/>
      <c r="S1605" s="529"/>
      <c r="T1605" s="529"/>
      <c r="U1605" s="529"/>
      <c r="V1605" s="529"/>
      <c r="W1605" s="529"/>
      <c r="X1605" s="529"/>
      <c r="Y1605" s="529"/>
      <c r="Z1605" s="529"/>
      <c r="AA1605" s="529"/>
      <c r="AB1605" s="529"/>
      <c r="AC1605" s="529"/>
      <c r="AD1605" s="529"/>
      <c r="AE1605" s="529"/>
      <c r="AF1605" s="529"/>
      <c r="AG1605" s="529"/>
      <c r="AH1605" s="529"/>
      <c r="AI1605" s="529"/>
      <c r="AJ1605" s="529"/>
      <c r="AK1605" s="529"/>
      <c r="AL1605" s="529"/>
      <c r="AM1605" s="533" t="s">
        <v>7352</v>
      </c>
      <c r="AN1605" s="533">
        <v>39403.0</v>
      </c>
      <c r="AO1605" s="529"/>
      <c r="AP1605" s="529"/>
      <c r="AQ1605" s="529"/>
      <c r="AR1605" s="529"/>
    </row>
    <row r="1606" ht="12.75" customHeight="1">
      <c r="A1606" s="529"/>
      <c r="B1606" s="529"/>
      <c r="C1606" s="529"/>
      <c r="D1606" s="529"/>
      <c r="E1606" s="533" t="s">
        <v>7353</v>
      </c>
      <c r="F1606" s="533" t="s">
        <v>7354</v>
      </c>
      <c r="G1606" s="529"/>
      <c r="H1606" s="529"/>
      <c r="I1606" s="529"/>
      <c r="J1606" s="529"/>
      <c r="K1606" s="529"/>
      <c r="L1606" s="529"/>
      <c r="M1606" s="529"/>
      <c r="N1606" s="529"/>
      <c r="O1606" s="529"/>
      <c r="P1606" s="529"/>
      <c r="Q1606" s="529"/>
      <c r="R1606" s="529"/>
      <c r="S1606" s="529"/>
      <c r="T1606" s="529"/>
      <c r="U1606" s="529"/>
      <c r="V1606" s="529"/>
      <c r="W1606" s="529"/>
      <c r="X1606" s="529"/>
      <c r="Y1606" s="529"/>
      <c r="Z1606" s="529"/>
      <c r="AA1606" s="529"/>
      <c r="AB1606" s="529"/>
      <c r="AC1606" s="529"/>
      <c r="AD1606" s="529"/>
      <c r="AE1606" s="529"/>
      <c r="AF1606" s="529"/>
      <c r="AG1606" s="529"/>
      <c r="AH1606" s="529"/>
      <c r="AI1606" s="529"/>
      <c r="AJ1606" s="529"/>
      <c r="AK1606" s="529"/>
      <c r="AL1606" s="529"/>
      <c r="AM1606" s="533" t="s">
        <v>7355</v>
      </c>
      <c r="AN1606" s="533">
        <v>39405.0</v>
      </c>
      <c r="AO1606" s="529"/>
      <c r="AP1606" s="529"/>
      <c r="AQ1606" s="529"/>
      <c r="AR1606" s="529"/>
    </row>
    <row r="1607" ht="12.75" customHeight="1">
      <c r="A1607" s="529"/>
      <c r="B1607" s="529"/>
      <c r="C1607" s="529"/>
      <c r="D1607" s="529"/>
      <c r="E1607" s="533" t="s">
        <v>7356</v>
      </c>
      <c r="F1607" s="533" t="s">
        <v>7357</v>
      </c>
      <c r="G1607" s="529"/>
      <c r="H1607" s="529"/>
      <c r="I1607" s="529"/>
      <c r="J1607" s="529"/>
      <c r="K1607" s="529"/>
      <c r="L1607" s="529"/>
      <c r="M1607" s="529"/>
      <c r="N1607" s="529"/>
      <c r="O1607" s="529"/>
      <c r="P1607" s="529"/>
      <c r="Q1607" s="529"/>
      <c r="R1607" s="529"/>
      <c r="S1607" s="529"/>
      <c r="T1607" s="529"/>
      <c r="U1607" s="529"/>
      <c r="V1607" s="529"/>
      <c r="W1607" s="529"/>
      <c r="X1607" s="529"/>
      <c r="Y1607" s="529"/>
      <c r="Z1607" s="529"/>
      <c r="AA1607" s="529"/>
      <c r="AB1607" s="529"/>
      <c r="AC1607" s="529"/>
      <c r="AD1607" s="529"/>
      <c r="AE1607" s="529"/>
      <c r="AF1607" s="529"/>
      <c r="AG1607" s="529"/>
      <c r="AH1607" s="529"/>
      <c r="AI1607" s="529"/>
      <c r="AJ1607" s="529"/>
      <c r="AK1607" s="529"/>
      <c r="AL1607" s="529"/>
      <c r="AM1607" s="533" t="s">
        <v>7358</v>
      </c>
      <c r="AN1607" s="533">
        <v>39410.0</v>
      </c>
      <c r="AO1607" s="529"/>
      <c r="AP1607" s="529"/>
      <c r="AQ1607" s="529"/>
      <c r="AR1607" s="529"/>
    </row>
    <row r="1608" ht="12.75" customHeight="1">
      <c r="A1608" s="529"/>
      <c r="B1608" s="529"/>
      <c r="C1608" s="529"/>
      <c r="D1608" s="529"/>
      <c r="E1608" s="533" t="s">
        <v>7359</v>
      </c>
      <c r="F1608" s="533" t="s">
        <v>7360</v>
      </c>
      <c r="G1608" s="529"/>
      <c r="H1608" s="529"/>
      <c r="I1608" s="529"/>
      <c r="J1608" s="529"/>
      <c r="K1608" s="529"/>
      <c r="L1608" s="529"/>
      <c r="M1608" s="529"/>
      <c r="N1608" s="529"/>
      <c r="O1608" s="529"/>
      <c r="P1608" s="529"/>
      <c r="Q1608" s="529"/>
      <c r="R1608" s="529"/>
      <c r="S1608" s="529"/>
      <c r="T1608" s="529"/>
      <c r="U1608" s="529"/>
      <c r="V1608" s="529"/>
      <c r="W1608" s="529"/>
      <c r="X1608" s="529"/>
      <c r="Y1608" s="529"/>
      <c r="Z1608" s="529"/>
      <c r="AA1608" s="529"/>
      <c r="AB1608" s="529"/>
      <c r="AC1608" s="529"/>
      <c r="AD1608" s="529"/>
      <c r="AE1608" s="529"/>
      <c r="AF1608" s="529"/>
      <c r="AG1608" s="529"/>
      <c r="AH1608" s="529"/>
      <c r="AI1608" s="529"/>
      <c r="AJ1608" s="529"/>
      <c r="AK1608" s="529"/>
      <c r="AL1608" s="529"/>
      <c r="AM1608" s="533" t="s">
        <v>7361</v>
      </c>
      <c r="AN1608" s="533">
        <v>39411.0</v>
      </c>
      <c r="AO1608" s="529"/>
      <c r="AP1608" s="529"/>
      <c r="AQ1608" s="529"/>
      <c r="AR1608" s="529"/>
    </row>
    <row r="1609" ht="12.75" customHeight="1">
      <c r="A1609" s="529"/>
      <c r="B1609" s="529"/>
      <c r="C1609" s="529"/>
      <c r="D1609" s="529"/>
      <c r="E1609" s="533" t="s">
        <v>2571</v>
      </c>
      <c r="F1609" s="533" t="s">
        <v>7362</v>
      </c>
      <c r="G1609" s="529"/>
      <c r="H1609" s="529"/>
      <c r="I1609" s="529"/>
      <c r="J1609" s="529"/>
      <c r="K1609" s="529"/>
      <c r="L1609" s="529"/>
      <c r="M1609" s="529"/>
      <c r="N1609" s="529"/>
      <c r="O1609" s="529"/>
      <c r="P1609" s="529"/>
      <c r="Q1609" s="529"/>
      <c r="R1609" s="529"/>
      <c r="S1609" s="529"/>
      <c r="T1609" s="529"/>
      <c r="U1609" s="529"/>
      <c r="V1609" s="529"/>
      <c r="W1609" s="529"/>
      <c r="X1609" s="529"/>
      <c r="Y1609" s="529"/>
      <c r="Z1609" s="529"/>
      <c r="AA1609" s="529"/>
      <c r="AB1609" s="529"/>
      <c r="AC1609" s="529"/>
      <c r="AD1609" s="529"/>
      <c r="AE1609" s="529"/>
      <c r="AF1609" s="529"/>
      <c r="AG1609" s="529"/>
      <c r="AH1609" s="529"/>
      <c r="AI1609" s="529"/>
      <c r="AJ1609" s="529"/>
      <c r="AK1609" s="529"/>
      <c r="AL1609" s="529"/>
      <c r="AM1609" s="533" t="s">
        <v>7363</v>
      </c>
      <c r="AN1609" s="533">
        <v>39412.0</v>
      </c>
      <c r="AO1609" s="529"/>
      <c r="AP1609" s="529"/>
      <c r="AQ1609" s="529"/>
      <c r="AR1609" s="529"/>
    </row>
    <row r="1610" ht="12.75" customHeight="1">
      <c r="A1610" s="529"/>
      <c r="B1610" s="529"/>
      <c r="C1610" s="529"/>
      <c r="D1610" s="529"/>
      <c r="E1610" s="533" t="s">
        <v>2607</v>
      </c>
      <c r="F1610" s="533" t="s">
        <v>7364</v>
      </c>
      <c r="G1610" s="529"/>
      <c r="H1610" s="529"/>
      <c r="I1610" s="529"/>
      <c r="J1610" s="529"/>
      <c r="K1610" s="529"/>
      <c r="L1610" s="529"/>
      <c r="M1610" s="529"/>
      <c r="N1610" s="529"/>
      <c r="O1610" s="529"/>
      <c r="P1610" s="529"/>
      <c r="Q1610" s="529"/>
      <c r="R1610" s="529"/>
      <c r="S1610" s="529"/>
      <c r="T1610" s="529"/>
      <c r="U1610" s="529"/>
      <c r="V1610" s="529"/>
      <c r="W1610" s="529"/>
      <c r="X1610" s="529"/>
      <c r="Y1610" s="529"/>
      <c r="Z1610" s="529"/>
      <c r="AA1610" s="529"/>
      <c r="AB1610" s="529"/>
      <c r="AC1610" s="529"/>
      <c r="AD1610" s="529"/>
      <c r="AE1610" s="529"/>
      <c r="AF1610" s="529"/>
      <c r="AG1610" s="529"/>
      <c r="AH1610" s="529"/>
      <c r="AI1610" s="529"/>
      <c r="AJ1610" s="529"/>
      <c r="AK1610" s="529"/>
      <c r="AL1610" s="529"/>
      <c r="AM1610" s="533" t="s">
        <v>7365</v>
      </c>
      <c r="AN1610" s="533">
        <v>39424.0</v>
      </c>
      <c r="AO1610" s="529"/>
      <c r="AP1610" s="529"/>
      <c r="AQ1610" s="529"/>
      <c r="AR1610" s="529"/>
    </row>
    <row r="1611" ht="12.75" customHeight="1">
      <c r="A1611" s="529"/>
      <c r="B1611" s="529"/>
      <c r="C1611" s="529"/>
      <c r="D1611" s="529"/>
      <c r="E1611" s="533" t="s">
        <v>2641</v>
      </c>
      <c r="F1611" s="533" t="s">
        <v>7366</v>
      </c>
      <c r="G1611" s="529"/>
      <c r="H1611" s="529"/>
      <c r="I1611" s="529"/>
      <c r="J1611" s="529"/>
      <c r="K1611" s="529"/>
      <c r="L1611" s="529"/>
      <c r="M1611" s="529"/>
      <c r="N1611" s="529"/>
      <c r="O1611" s="529"/>
      <c r="P1611" s="529"/>
      <c r="Q1611" s="529"/>
      <c r="R1611" s="529"/>
      <c r="S1611" s="529"/>
      <c r="T1611" s="529"/>
      <c r="U1611" s="529"/>
      <c r="V1611" s="529"/>
      <c r="W1611" s="529"/>
      <c r="X1611" s="529"/>
      <c r="Y1611" s="529"/>
      <c r="Z1611" s="529"/>
      <c r="AA1611" s="529"/>
      <c r="AB1611" s="529"/>
      <c r="AC1611" s="529"/>
      <c r="AD1611" s="529"/>
      <c r="AE1611" s="529"/>
      <c r="AF1611" s="529"/>
      <c r="AG1611" s="529"/>
      <c r="AH1611" s="529"/>
      <c r="AI1611" s="529"/>
      <c r="AJ1611" s="529"/>
      <c r="AK1611" s="529"/>
      <c r="AL1611" s="529"/>
      <c r="AM1611" s="533" t="s">
        <v>7367</v>
      </c>
      <c r="AN1611" s="533">
        <v>39427.0</v>
      </c>
      <c r="AO1611" s="529"/>
      <c r="AP1611" s="529"/>
      <c r="AQ1611" s="529"/>
      <c r="AR1611" s="529"/>
    </row>
    <row r="1612" ht="12.75" customHeight="1">
      <c r="A1612" s="529"/>
      <c r="B1612" s="529"/>
      <c r="C1612" s="529"/>
      <c r="D1612" s="529"/>
      <c r="E1612" s="533" t="s">
        <v>2672</v>
      </c>
      <c r="F1612" s="533" t="s">
        <v>7368</v>
      </c>
      <c r="G1612" s="529"/>
      <c r="H1612" s="529"/>
      <c r="I1612" s="529"/>
      <c r="J1612" s="529"/>
      <c r="K1612" s="529"/>
      <c r="L1612" s="529"/>
      <c r="M1612" s="529"/>
      <c r="N1612" s="529"/>
      <c r="O1612" s="529"/>
      <c r="P1612" s="529"/>
      <c r="Q1612" s="529"/>
      <c r="R1612" s="529"/>
      <c r="S1612" s="529"/>
      <c r="T1612" s="529"/>
      <c r="U1612" s="529"/>
      <c r="V1612" s="529"/>
      <c r="W1612" s="529"/>
      <c r="X1612" s="529"/>
      <c r="Y1612" s="529"/>
      <c r="Z1612" s="529"/>
      <c r="AA1612" s="529"/>
      <c r="AB1612" s="529"/>
      <c r="AC1612" s="529"/>
      <c r="AD1612" s="529"/>
      <c r="AE1612" s="529"/>
      <c r="AF1612" s="529"/>
      <c r="AG1612" s="529"/>
      <c r="AH1612" s="529"/>
      <c r="AI1612" s="529"/>
      <c r="AJ1612" s="529"/>
      <c r="AK1612" s="529"/>
      <c r="AL1612" s="529"/>
      <c r="AM1612" s="533" t="s">
        <v>7369</v>
      </c>
      <c r="AN1612" s="533">
        <v>39428.0</v>
      </c>
      <c r="AO1612" s="529"/>
      <c r="AP1612" s="529"/>
      <c r="AQ1612" s="529"/>
      <c r="AR1612" s="529"/>
    </row>
    <row r="1613" ht="12.75" customHeight="1">
      <c r="A1613" s="529"/>
      <c r="B1613" s="529"/>
      <c r="C1613" s="529"/>
      <c r="D1613" s="529"/>
      <c r="E1613" s="533" t="s">
        <v>2704</v>
      </c>
      <c r="F1613" s="533" t="s">
        <v>7370</v>
      </c>
      <c r="G1613" s="529"/>
      <c r="H1613" s="529"/>
      <c r="I1613" s="529"/>
      <c r="J1613" s="529"/>
      <c r="K1613" s="529"/>
      <c r="L1613" s="529"/>
      <c r="M1613" s="529"/>
      <c r="N1613" s="529"/>
      <c r="O1613" s="529"/>
      <c r="P1613" s="529"/>
      <c r="Q1613" s="529"/>
      <c r="R1613" s="529"/>
      <c r="S1613" s="529"/>
      <c r="T1613" s="529"/>
      <c r="U1613" s="529"/>
      <c r="V1613" s="529"/>
      <c r="W1613" s="529"/>
      <c r="X1613" s="529"/>
      <c r="Y1613" s="529"/>
      <c r="Z1613" s="529"/>
      <c r="AA1613" s="529"/>
      <c r="AB1613" s="529"/>
      <c r="AC1613" s="529"/>
      <c r="AD1613" s="529"/>
      <c r="AE1613" s="529"/>
      <c r="AF1613" s="529"/>
      <c r="AG1613" s="529"/>
      <c r="AH1613" s="529"/>
      <c r="AI1613" s="529"/>
      <c r="AJ1613" s="529"/>
      <c r="AK1613" s="529"/>
      <c r="AL1613" s="529"/>
      <c r="AM1613" s="533" t="s">
        <v>7371</v>
      </c>
      <c r="AN1613" s="533">
        <v>40101.0</v>
      </c>
      <c r="AO1613" s="529"/>
      <c r="AP1613" s="529"/>
      <c r="AQ1613" s="529"/>
      <c r="AR1613" s="529"/>
    </row>
    <row r="1614" ht="12.75" customHeight="1">
      <c r="A1614" s="529"/>
      <c r="B1614" s="529"/>
      <c r="C1614" s="529"/>
      <c r="D1614" s="529"/>
      <c r="E1614" s="533" t="s">
        <v>7372</v>
      </c>
      <c r="F1614" s="533" t="s">
        <v>7373</v>
      </c>
      <c r="G1614" s="529"/>
      <c r="H1614" s="529"/>
      <c r="I1614" s="529"/>
      <c r="J1614" s="529"/>
      <c r="K1614" s="529"/>
      <c r="L1614" s="529"/>
      <c r="M1614" s="529"/>
      <c r="N1614" s="529"/>
      <c r="O1614" s="529"/>
      <c r="P1614" s="529"/>
      <c r="Q1614" s="529"/>
      <c r="R1614" s="529"/>
      <c r="S1614" s="529"/>
      <c r="T1614" s="529"/>
      <c r="U1614" s="529"/>
      <c r="V1614" s="529"/>
      <c r="W1614" s="529"/>
      <c r="X1614" s="529"/>
      <c r="Y1614" s="529"/>
      <c r="Z1614" s="529"/>
      <c r="AA1614" s="529"/>
      <c r="AB1614" s="529"/>
      <c r="AC1614" s="529"/>
      <c r="AD1614" s="529"/>
      <c r="AE1614" s="529"/>
      <c r="AF1614" s="529"/>
      <c r="AG1614" s="529"/>
      <c r="AH1614" s="529"/>
      <c r="AI1614" s="529"/>
      <c r="AJ1614" s="529"/>
      <c r="AK1614" s="529"/>
      <c r="AL1614" s="529"/>
      <c r="AM1614" s="533" t="s">
        <v>7374</v>
      </c>
      <c r="AN1614" s="533">
        <v>40103.0</v>
      </c>
      <c r="AO1614" s="529"/>
      <c r="AP1614" s="529"/>
      <c r="AQ1614" s="529"/>
      <c r="AR1614" s="529"/>
    </row>
    <row r="1615" ht="12.75" customHeight="1">
      <c r="A1615" s="529"/>
      <c r="B1615" s="529"/>
      <c r="C1615" s="529"/>
      <c r="D1615" s="529"/>
      <c r="E1615" s="533" t="s">
        <v>2734</v>
      </c>
      <c r="F1615" s="533" t="s">
        <v>7375</v>
      </c>
      <c r="G1615" s="529"/>
      <c r="H1615" s="529"/>
      <c r="I1615" s="529"/>
      <c r="J1615" s="529"/>
      <c r="K1615" s="529"/>
      <c r="L1615" s="529"/>
      <c r="M1615" s="529"/>
      <c r="N1615" s="529"/>
      <c r="O1615" s="529"/>
      <c r="P1615" s="529"/>
      <c r="Q1615" s="529"/>
      <c r="R1615" s="529"/>
      <c r="S1615" s="529"/>
      <c r="T1615" s="529"/>
      <c r="U1615" s="529"/>
      <c r="V1615" s="529"/>
      <c r="W1615" s="529"/>
      <c r="X1615" s="529"/>
      <c r="Y1615" s="529"/>
      <c r="Z1615" s="529"/>
      <c r="AA1615" s="529"/>
      <c r="AB1615" s="529"/>
      <c r="AC1615" s="529"/>
      <c r="AD1615" s="529"/>
      <c r="AE1615" s="529"/>
      <c r="AF1615" s="529"/>
      <c r="AG1615" s="529"/>
      <c r="AH1615" s="529"/>
      <c r="AI1615" s="529"/>
      <c r="AJ1615" s="529"/>
      <c r="AK1615" s="529"/>
      <c r="AL1615" s="529"/>
      <c r="AM1615" s="533" t="s">
        <v>7376</v>
      </c>
      <c r="AN1615" s="533">
        <v>40105.0</v>
      </c>
      <c r="AO1615" s="529"/>
      <c r="AP1615" s="529"/>
      <c r="AQ1615" s="529"/>
      <c r="AR1615" s="529"/>
    </row>
    <row r="1616" ht="12.75" customHeight="1">
      <c r="A1616" s="529"/>
      <c r="B1616" s="529"/>
      <c r="C1616" s="529"/>
      <c r="D1616" s="529"/>
      <c r="E1616" s="533" t="s">
        <v>2763</v>
      </c>
      <c r="F1616" s="533" t="s">
        <v>7377</v>
      </c>
      <c r="G1616" s="529"/>
      <c r="H1616" s="529"/>
      <c r="I1616" s="529"/>
      <c r="J1616" s="529"/>
      <c r="K1616" s="529"/>
      <c r="L1616" s="529"/>
      <c r="M1616" s="529"/>
      <c r="N1616" s="529"/>
      <c r="O1616" s="529"/>
      <c r="P1616" s="529"/>
      <c r="Q1616" s="529"/>
      <c r="R1616" s="529"/>
      <c r="S1616" s="529"/>
      <c r="T1616" s="529"/>
      <c r="U1616" s="529"/>
      <c r="V1616" s="529"/>
      <c r="W1616" s="529"/>
      <c r="X1616" s="529"/>
      <c r="Y1616" s="529"/>
      <c r="Z1616" s="529"/>
      <c r="AA1616" s="529"/>
      <c r="AB1616" s="529"/>
      <c r="AC1616" s="529"/>
      <c r="AD1616" s="529"/>
      <c r="AE1616" s="529"/>
      <c r="AF1616" s="529"/>
      <c r="AG1616" s="529"/>
      <c r="AH1616" s="529"/>
      <c r="AI1616" s="529"/>
      <c r="AJ1616" s="529"/>
      <c r="AK1616" s="529"/>
      <c r="AL1616" s="529"/>
      <c r="AM1616" s="533" t="s">
        <v>7378</v>
      </c>
      <c r="AN1616" s="533">
        <v>40106.0</v>
      </c>
      <c r="AO1616" s="529"/>
      <c r="AP1616" s="529"/>
      <c r="AQ1616" s="529"/>
      <c r="AR1616" s="529"/>
    </row>
    <row r="1617" ht="12.75" customHeight="1">
      <c r="A1617" s="529"/>
      <c r="B1617" s="529"/>
      <c r="C1617" s="529"/>
      <c r="D1617" s="529"/>
      <c r="E1617" s="533" t="s">
        <v>2786</v>
      </c>
      <c r="F1617" s="533" t="s">
        <v>7379</v>
      </c>
      <c r="G1617" s="529"/>
      <c r="H1617" s="529"/>
      <c r="I1617" s="529"/>
      <c r="J1617" s="529"/>
      <c r="K1617" s="529"/>
      <c r="L1617" s="529"/>
      <c r="M1617" s="529"/>
      <c r="N1617" s="529"/>
      <c r="O1617" s="529"/>
      <c r="P1617" s="529"/>
      <c r="Q1617" s="529"/>
      <c r="R1617" s="529"/>
      <c r="S1617" s="529"/>
      <c r="T1617" s="529"/>
      <c r="U1617" s="529"/>
      <c r="V1617" s="529"/>
      <c r="W1617" s="529"/>
      <c r="X1617" s="529"/>
      <c r="Y1617" s="529"/>
      <c r="Z1617" s="529"/>
      <c r="AA1617" s="529"/>
      <c r="AB1617" s="529"/>
      <c r="AC1617" s="529"/>
      <c r="AD1617" s="529"/>
      <c r="AE1617" s="529"/>
      <c r="AF1617" s="529"/>
      <c r="AG1617" s="529"/>
      <c r="AH1617" s="529"/>
      <c r="AI1617" s="529"/>
      <c r="AJ1617" s="529"/>
      <c r="AK1617" s="529"/>
      <c r="AL1617" s="529"/>
      <c r="AM1617" s="533" t="s">
        <v>7380</v>
      </c>
      <c r="AN1617" s="533">
        <v>40107.0</v>
      </c>
      <c r="AO1617" s="529"/>
      <c r="AP1617" s="529"/>
      <c r="AQ1617" s="529"/>
      <c r="AR1617" s="529"/>
    </row>
    <row r="1618" ht="12.75" customHeight="1">
      <c r="A1618" s="529"/>
      <c r="B1618" s="529"/>
      <c r="C1618" s="529"/>
      <c r="D1618" s="529"/>
      <c r="E1618" s="533" t="s">
        <v>2809</v>
      </c>
      <c r="F1618" s="533" t="s">
        <v>7381</v>
      </c>
      <c r="G1618" s="529"/>
      <c r="H1618" s="529"/>
      <c r="I1618" s="529"/>
      <c r="J1618" s="529"/>
      <c r="K1618" s="529"/>
      <c r="L1618" s="529"/>
      <c r="M1618" s="529"/>
      <c r="N1618" s="529"/>
      <c r="O1618" s="529"/>
      <c r="P1618" s="529"/>
      <c r="Q1618" s="529"/>
      <c r="R1618" s="529"/>
      <c r="S1618" s="529"/>
      <c r="T1618" s="529"/>
      <c r="U1618" s="529"/>
      <c r="V1618" s="529"/>
      <c r="W1618" s="529"/>
      <c r="X1618" s="529"/>
      <c r="Y1618" s="529"/>
      <c r="Z1618" s="529"/>
      <c r="AA1618" s="529"/>
      <c r="AB1618" s="529"/>
      <c r="AC1618" s="529"/>
      <c r="AD1618" s="529"/>
      <c r="AE1618" s="529"/>
      <c r="AF1618" s="529"/>
      <c r="AG1618" s="529"/>
      <c r="AH1618" s="529"/>
      <c r="AI1618" s="529"/>
      <c r="AJ1618" s="529"/>
      <c r="AK1618" s="529"/>
      <c r="AL1618" s="529"/>
      <c r="AM1618" s="533" t="s">
        <v>7382</v>
      </c>
      <c r="AN1618" s="533">
        <v>40108.0</v>
      </c>
      <c r="AO1618" s="529"/>
      <c r="AP1618" s="529"/>
      <c r="AQ1618" s="529"/>
      <c r="AR1618" s="529"/>
    </row>
    <row r="1619" ht="12.75" customHeight="1">
      <c r="A1619" s="529"/>
      <c r="B1619" s="529"/>
      <c r="C1619" s="529"/>
      <c r="D1619" s="529"/>
      <c r="E1619" s="533" t="s">
        <v>2832</v>
      </c>
      <c r="F1619" s="533" t="s">
        <v>7383</v>
      </c>
      <c r="G1619" s="529"/>
      <c r="H1619" s="529"/>
      <c r="I1619" s="529"/>
      <c r="J1619" s="529"/>
      <c r="K1619" s="529"/>
      <c r="L1619" s="529"/>
      <c r="M1619" s="529"/>
      <c r="N1619" s="529"/>
      <c r="O1619" s="529"/>
      <c r="P1619" s="529"/>
      <c r="Q1619" s="529"/>
      <c r="R1619" s="529"/>
      <c r="S1619" s="529"/>
      <c r="T1619" s="529"/>
      <c r="U1619" s="529"/>
      <c r="V1619" s="529"/>
      <c r="W1619" s="529"/>
      <c r="X1619" s="529"/>
      <c r="Y1619" s="529"/>
      <c r="Z1619" s="529"/>
      <c r="AA1619" s="529"/>
      <c r="AB1619" s="529"/>
      <c r="AC1619" s="529"/>
      <c r="AD1619" s="529"/>
      <c r="AE1619" s="529"/>
      <c r="AF1619" s="529"/>
      <c r="AG1619" s="529"/>
      <c r="AH1619" s="529"/>
      <c r="AI1619" s="529"/>
      <c r="AJ1619" s="529"/>
      <c r="AK1619" s="529"/>
      <c r="AL1619" s="529"/>
      <c r="AM1619" s="533" t="s">
        <v>7384</v>
      </c>
      <c r="AN1619" s="533">
        <v>40109.0</v>
      </c>
      <c r="AO1619" s="529"/>
      <c r="AP1619" s="529"/>
      <c r="AQ1619" s="529"/>
      <c r="AR1619" s="529"/>
    </row>
    <row r="1620" ht="12.75" customHeight="1">
      <c r="A1620" s="529"/>
      <c r="B1620" s="529"/>
      <c r="C1620" s="529"/>
      <c r="D1620" s="529"/>
      <c r="E1620" s="533" t="s">
        <v>7385</v>
      </c>
      <c r="F1620" s="533" t="s">
        <v>7386</v>
      </c>
      <c r="G1620" s="529"/>
      <c r="H1620" s="529"/>
      <c r="I1620" s="529"/>
      <c r="J1620" s="529"/>
      <c r="K1620" s="529"/>
      <c r="L1620" s="529"/>
      <c r="M1620" s="529"/>
      <c r="N1620" s="529"/>
      <c r="O1620" s="529"/>
      <c r="P1620" s="529"/>
      <c r="Q1620" s="529"/>
      <c r="R1620" s="529"/>
      <c r="S1620" s="529"/>
      <c r="T1620" s="529"/>
      <c r="U1620" s="529"/>
      <c r="V1620" s="529"/>
      <c r="W1620" s="529"/>
      <c r="X1620" s="529"/>
      <c r="Y1620" s="529"/>
      <c r="Z1620" s="529"/>
      <c r="AA1620" s="529"/>
      <c r="AB1620" s="529"/>
      <c r="AC1620" s="529"/>
      <c r="AD1620" s="529"/>
      <c r="AE1620" s="529"/>
      <c r="AF1620" s="529"/>
      <c r="AG1620" s="529"/>
      <c r="AH1620" s="529"/>
      <c r="AI1620" s="529"/>
      <c r="AJ1620" s="529"/>
      <c r="AK1620" s="529"/>
      <c r="AL1620" s="529"/>
      <c r="AM1620" s="533" t="s">
        <v>7387</v>
      </c>
      <c r="AN1620" s="533">
        <v>40131.0</v>
      </c>
      <c r="AO1620" s="529"/>
      <c r="AP1620" s="529"/>
      <c r="AQ1620" s="529"/>
      <c r="AR1620" s="529"/>
    </row>
    <row r="1621" ht="12.75" customHeight="1">
      <c r="A1621" s="529"/>
      <c r="B1621" s="529"/>
      <c r="C1621" s="529"/>
      <c r="D1621" s="529"/>
      <c r="E1621" s="533" t="s">
        <v>2855</v>
      </c>
      <c r="F1621" s="533" t="s">
        <v>7388</v>
      </c>
      <c r="G1621" s="529"/>
      <c r="H1621" s="529"/>
      <c r="I1621" s="529"/>
      <c r="J1621" s="529"/>
      <c r="K1621" s="529"/>
      <c r="L1621" s="529"/>
      <c r="M1621" s="529"/>
      <c r="N1621" s="529"/>
      <c r="O1621" s="529"/>
      <c r="P1621" s="529"/>
      <c r="Q1621" s="529"/>
      <c r="R1621" s="529"/>
      <c r="S1621" s="529"/>
      <c r="T1621" s="529"/>
      <c r="U1621" s="529"/>
      <c r="V1621" s="529"/>
      <c r="W1621" s="529"/>
      <c r="X1621" s="529"/>
      <c r="Y1621" s="529"/>
      <c r="Z1621" s="529"/>
      <c r="AA1621" s="529"/>
      <c r="AB1621" s="529"/>
      <c r="AC1621" s="529"/>
      <c r="AD1621" s="529"/>
      <c r="AE1621" s="529"/>
      <c r="AF1621" s="529"/>
      <c r="AG1621" s="529"/>
      <c r="AH1621" s="529"/>
      <c r="AI1621" s="529"/>
      <c r="AJ1621" s="529"/>
      <c r="AK1621" s="529"/>
      <c r="AL1621" s="529"/>
      <c r="AM1621" s="533" t="s">
        <v>7389</v>
      </c>
      <c r="AN1621" s="533">
        <v>40132.0</v>
      </c>
      <c r="AO1621" s="529"/>
      <c r="AP1621" s="529"/>
      <c r="AQ1621" s="529"/>
      <c r="AR1621" s="529"/>
    </row>
    <row r="1622" ht="12.75" customHeight="1">
      <c r="A1622" s="529"/>
      <c r="B1622" s="529"/>
      <c r="C1622" s="529"/>
      <c r="D1622" s="529"/>
      <c r="E1622" s="533" t="s">
        <v>2878</v>
      </c>
      <c r="F1622" s="533" t="s">
        <v>7390</v>
      </c>
      <c r="G1622" s="529"/>
      <c r="H1622" s="529"/>
      <c r="I1622" s="529"/>
      <c r="J1622" s="529"/>
      <c r="K1622" s="529"/>
      <c r="L1622" s="529"/>
      <c r="M1622" s="529"/>
      <c r="N1622" s="529"/>
      <c r="O1622" s="529"/>
      <c r="P1622" s="529"/>
      <c r="Q1622" s="529"/>
      <c r="R1622" s="529"/>
      <c r="S1622" s="529"/>
      <c r="T1622" s="529"/>
      <c r="U1622" s="529"/>
      <c r="V1622" s="529"/>
      <c r="W1622" s="529"/>
      <c r="X1622" s="529"/>
      <c r="Y1622" s="529"/>
      <c r="Z1622" s="529"/>
      <c r="AA1622" s="529"/>
      <c r="AB1622" s="529"/>
      <c r="AC1622" s="529"/>
      <c r="AD1622" s="529"/>
      <c r="AE1622" s="529"/>
      <c r="AF1622" s="529"/>
      <c r="AG1622" s="529"/>
      <c r="AH1622" s="529"/>
      <c r="AI1622" s="529"/>
      <c r="AJ1622" s="529"/>
      <c r="AK1622" s="529"/>
      <c r="AL1622" s="529"/>
      <c r="AM1622" s="533" t="s">
        <v>7391</v>
      </c>
      <c r="AN1622" s="533">
        <v>40133.0</v>
      </c>
      <c r="AO1622" s="529"/>
      <c r="AP1622" s="529"/>
      <c r="AQ1622" s="529"/>
      <c r="AR1622" s="529"/>
    </row>
    <row r="1623" ht="12.75" customHeight="1">
      <c r="A1623" s="529"/>
      <c r="B1623" s="529"/>
      <c r="C1623" s="529"/>
      <c r="D1623" s="529"/>
      <c r="E1623" s="533" t="s">
        <v>2899</v>
      </c>
      <c r="F1623" s="533" t="s">
        <v>7392</v>
      </c>
      <c r="G1623" s="529"/>
      <c r="H1623" s="529"/>
      <c r="I1623" s="529"/>
      <c r="J1623" s="529"/>
      <c r="K1623" s="529"/>
      <c r="L1623" s="529"/>
      <c r="M1623" s="529"/>
      <c r="N1623" s="529"/>
      <c r="O1623" s="529"/>
      <c r="P1623" s="529"/>
      <c r="Q1623" s="529"/>
      <c r="R1623" s="529"/>
      <c r="S1623" s="529"/>
      <c r="T1623" s="529"/>
      <c r="U1623" s="529"/>
      <c r="V1623" s="529"/>
      <c r="W1623" s="529"/>
      <c r="X1623" s="529"/>
      <c r="Y1623" s="529"/>
      <c r="Z1623" s="529"/>
      <c r="AA1623" s="529"/>
      <c r="AB1623" s="529"/>
      <c r="AC1623" s="529"/>
      <c r="AD1623" s="529"/>
      <c r="AE1623" s="529"/>
      <c r="AF1623" s="529"/>
      <c r="AG1623" s="529"/>
      <c r="AH1623" s="529"/>
      <c r="AI1623" s="529"/>
      <c r="AJ1623" s="529"/>
      <c r="AK1623" s="529"/>
      <c r="AL1623" s="529"/>
      <c r="AM1623" s="533" t="s">
        <v>7393</v>
      </c>
      <c r="AN1623" s="533">
        <v>40134.0</v>
      </c>
      <c r="AO1623" s="529"/>
      <c r="AP1623" s="529"/>
      <c r="AQ1623" s="529"/>
      <c r="AR1623" s="529"/>
    </row>
    <row r="1624" ht="12.75" customHeight="1">
      <c r="A1624" s="529"/>
      <c r="B1624" s="529"/>
      <c r="C1624" s="529"/>
      <c r="D1624" s="529"/>
      <c r="E1624" s="533" t="s">
        <v>2919</v>
      </c>
      <c r="F1624" s="533" t="s">
        <v>7394</v>
      </c>
      <c r="G1624" s="529"/>
      <c r="H1624" s="529"/>
      <c r="I1624" s="529"/>
      <c r="J1624" s="529"/>
      <c r="K1624" s="529"/>
      <c r="L1624" s="529"/>
      <c r="M1624" s="529"/>
      <c r="N1624" s="529"/>
      <c r="O1624" s="529"/>
      <c r="P1624" s="529"/>
      <c r="Q1624" s="529"/>
      <c r="R1624" s="529"/>
      <c r="S1624" s="529"/>
      <c r="T1624" s="529"/>
      <c r="U1624" s="529"/>
      <c r="V1624" s="529"/>
      <c r="W1624" s="529"/>
      <c r="X1624" s="529"/>
      <c r="Y1624" s="529"/>
      <c r="Z1624" s="529"/>
      <c r="AA1624" s="529"/>
      <c r="AB1624" s="529"/>
      <c r="AC1624" s="529"/>
      <c r="AD1624" s="529"/>
      <c r="AE1624" s="529"/>
      <c r="AF1624" s="529"/>
      <c r="AG1624" s="529"/>
      <c r="AH1624" s="529"/>
      <c r="AI1624" s="529"/>
      <c r="AJ1624" s="529"/>
      <c r="AK1624" s="529"/>
      <c r="AL1624" s="529"/>
      <c r="AM1624" s="533" t="s">
        <v>7395</v>
      </c>
      <c r="AN1624" s="533">
        <v>40135.0</v>
      </c>
      <c r="AO1624" s="529"/>
      <c r="AP1624" s="529"/>
      <c r="AQ1624" s="529"/>
      <c r="AR1624" s="529"/>
    </row>
    <row r="1625" ht="12.75" customHeight="1">
      <c r="A1625" s="529"/>
      <c r="B1625" s="529"/>
      <c r="C1625" s="529"/>
      <c r="D1625" s="529"/>
      <c r="E1625" s="533" t="s">
        <v>7396</v>
      </c>
      <c r="F1625" s="533" t="s">
        <v>7397</v>
      </c>
      <c r="G1625" s="529"/>
      <c r="H1625" s="529"/>
      <c r="I1625" s="529"/>
      <c r="J1625" s="529"/>
      <c r="K1625" s="529"/>
      <c r="L1625" s="529"/>
      <c r="M1625" s="529"/>
      <c r="N1625" s="529"/>
      <c r="O1625" s="529"/>
      <c r="P1625" s="529"/>
      <c r="Q1625" s="529"/>
      <c r="R1625" s="529"/>
      <c r="S1625" s="529"/>
      <c r="T1625" s="529"/>
      <c r="U1625" s="529"/>
      <c r="V1625" s="529"/>
      <c r="W1625" s="529"/>
      <c r="X1625" s="529"/>
      <c r="Y1625" s="529"/>
      <c r="Z1625" s="529"/>
      <c r="AA1625" s="529"/>
      <c r="AB1625" s="529"/>
      <c r="AC1625" s="529"/>
      <c r="AD1625" s="529"/>
      <c r="AE1625" s="529"/>
      <c r="AF1625" s="529"/>
      <c r="AG1625" s="529"/>
      <c r="AH1625" s="529"/>
      <c r="AI1625" s="529"/>
      <c r="AJ1625" s="529"/>
      <c r="AK1625" s="529"/>
      <c r="AL1625" s="529"/>
      <c r="AM1625" s="533" t="s">
        <v>7398</v>
      </c>
      <c r="AN1625" s="533">
        <v>40136.0</v>
      </c>
      <c r="AO1625" s="529"/>
      <c r="AP1625" s="529"/>
      <c r="AQ1625" s="529"/>
      <c r="AR1625" s="529"/>
    </row>
    <row r="1626" ht="12.75" customHeight="1">
      <c r="A1626" s="529"/>
      <c r="B1626" s="529"/>
      <c r="C1626" s="529"/>
      <c r="D1626" s="529"/>
      <c r="E1626" s="533" t="s">
        <v>7399</v>
      </c>
      <c r="F1626" s="533" t="s">
        <v>7400</v>
      </c>
      <c r="G1626" s="529"/>
      <c r="H1626" s="529"/>
      <c r="I1626" s="529"/>
      <c r="J1626" s="529"/>
      <c r="K1626" s="529"/>
      <c r="L1626" s="529"/>
      <c r="M1626" s="529"/>
      <c r="N1626" s="529"/>
      <c r="O1626" s="529"/>
      <c r="P1626" s="529"/>
      <c r="Q1626" s="529"/>
      <c r="R1626" s="529"/>
      <c r="S1626" s="529"/>
      <c r="T1626" s="529"/>
      <c r="U1626" s="529"/>
      <c r="V1626" s="529"/>
      <c r="W1626" s="529"/>
      <c r="X1626" s="529"/>
      <c r="Y1626" s="529"/>
      <c r="Z1626" s="529"/>
      <c r="AA1626" s="529"/>
      <c r="AB1626" s="529"/>
      <c r="AC1626" s="529"/>
      <c r="AD1626" s="529"/>
      <c r="AE1626" s="529"/>
      <c r="AF1626" s="529"/>
      <c r="AG1626" s="529"/>
      <c r="AH1626" s="529"/>
      <c r="AI1626" s="529"/>
      <c r="AJ1626" s="529"/>
      <c r="AK1626" s="529"/>
      <c r="AL1626" s="529"/>
      <c r="AM1626" s="533" t="s">
        <v>7401</v>
      </c>
      <c r="AN1626" s="533">
        <v>40137.0</v>
      </c>
      <c r="AO1626" s="529"/>
      <c r="AP1626" s="529"/>
      <c r="AQ1626" s="529"/>
      <c r="AR1626" s="529"/>
    </row>
    <row r="1627" ht="12.75" customHeight="1">
      <c r="A1627" s="529"/>
      <c r="B1627" s="529"/>
      <c r="C1627" s="529"/>
      <c r="D1627" s="529"/>
      <c r="E1627" s="533" t="s">
        <v>2936</v>
      </c>
      <c r="F1627" s="533" t="s">
        <v>7402</v>
      </c>
      <c r="G1627" s="529"/>
      <c r="H1627" s="529"/>
      <c r="I1627" s="529"/>
      <c r="J1627" s="529"/>
      <c r="K1627" s="529"/>
      <c r="L1627" s="529"/>
      <c r="M1627" s="529"/>
      <c r="N1627" s="529"/>
      <c r="O1627" s="529"/>
      <c r="P1627" s="529"/>
      <c r="Q1627" s="529"/>
      <c r="R1627" s="529"/>
      <c r="S1627" s="529"/>
      <c r="T1627" s="529"/>
      <c r="U1627" s="529"/>
      <c r="V1627" s="529"/>
      <c r="W1627" s="529"/>
      <c r="X1627" s="529"/>
      <c r="Y1627" s="529"/>
      <c r="Z1627" s="529"/>
      <c r="AA1627" s="529"/>
      <c r="AB1627" s="529"/>
      <c r="AC1627" s="529"/>
      <c r="AD1627" s="529"/>
      <c r="AE1627" s="529"/>
      <c r="AF1627" s="529"/>
      <c r="AG1627" s="529"/>
      <c r="AH1627" s="529"/>
      <c r="AI1627" s="529"/>
      <c r="AJ1627" s="529"/>
      <c r="AK1627" s="529"/>
      <c r="AL1627" s="529"/>
      <c r="AM1627" s="533" t="s">
        <v>7403</v>
      </c>
      <c r="AN1627" s="533">
        <v>40202.0</v>
      </c>
      <c r="AO1627" s="529"/>
      <c r="AP1627" s="529"/>
      <c r="AQ1627" s="529"/>
      <c r="AR1627" s="529"/>
    </row>
    <row r="1628" ht="12.75" customHeight="1">
      <c r="A1628" s="529"/>
      <c r="B1628" s="529"/>
      <c r="C1628" s="529"/>
      <c r="D1628" s="529"/>
      <c r="E1628" s="533" t="s">
        <v>7404</v>
      </c>
      <c r="F1628" s="533" t="s">
        <v>7405</v>
      </c>
      <c r="G1628" s="529"/>
      <c r="H1628" s="529"/>
      <c r="I1628" s="529"/>
      <c r="J1628" s="529"/>
      <c r="K1628" s="529"/>
      <c r="L1628" s="529"/>
      <c r="M1628" s="529"/>
      <c r="N1628" s="529"/>
      <c r="O1628" s="529"/>
      <c r="P1628" s="529"/>
      <c r="Q1628" s="529"/>
      <c r="R1628" s="529"/>
      <c r="S1628" s="529"/>
      <c r="T1628" s="529"/>
      <c r="U1628" s="529"/>
      <c r="V1628" s="529"/>
      <c r="W1628" s="529"/>
      <c r="X1628" s="529"/>
      <c r="Y1628" s="529"/>
      <c r="Z1628" s="529"/>
      <c r="AA1628" s="529"/>
      <c r="AB1628" s="529"/>
      <c r="AC1628" s="529"/>
      <c r="AD1628" s="529"/>
      <c r="AE1628" s="529"/>
      <c r="AF1628" s="529"/>
      <c r="AG1628" s="529"/>
      <c r="AH1628" s="529"/>
      <c r="AI1628" s="529"/>
      <c r="AJ1628" s="529"/>
      <c r="AK1628" s="529"/>
      <c r="AL1628" s="529"/>
      <c r="AM1628" s="533" t="s">
        <v>7406</v>
      </c>
      <c r="AN1628" s="533">
        <v>40203.0</v>
      </c>
      <c r="AO1628" s="529"/>
      <c r="AP1628" s="529"/>
      <c r="AQ1628" s="529"/>
      <c r="AR1628" s="529"/>
    </row>
    <row r="1629" ht="12.75" customHeight="1">
      <c r="A1629" s="529"/>
      <c r="B1629" s="529"/>
      <c r="C1629" s="529"/>
      <c r="D1629" s="529"/>
      <c r="E1629" s="533" t="s">
        <v>2952</v>
      </c>
      <c r="F1629" s="533" t="s">
        <v>7407</v>
      </c>
      <c r="G1629" s="529"/>
      <c r="H1629" s="529"/>
      <c r="I1629" s="529"/>
      <c r="J1629" s="529"/>
      <c r="K1629" s="529"/>
      <c r="L1629" s="529"/>
      <c r="M1629" s="529"/>
      <c r="N1629" s="529"/>
      <c r="O1629" s="529"/>
      <c r="P1629" s="529"/>
      <c r="Q1629" s="529"/>
      <c r="R1629" s="529"/>
      <c r="S1629" s="529"/>
      <c r="T1629" s="529"/>
      <c r="U1629" s="529"/>
      <c r="V1629" s="529"/>
      <c r="W1629" s="529"/>
      <c r="X1629" s="529"/>
      <c r="Y1629" s="529"/>
      <c r="Z1629" s="529"/>
      <c r="AA1629" s="529"/>
      <c r="AB1629" s="529"/>
      <c r="AC1629" s="529"/>
      <c r="AD1629" s="529"/>
      <c r="AE1629" s="529"/>
      <c r="AF1629" s="529"/>
      <c r="AG1629" s="529"/>
      <c r="AH1629" s="529"/>
      <c r="AI1629" s="529"/>
      <c r="AJ1629" s="529"/>
      <c r="AK1629" s="529"/>
      <c r="AL1629" s="529"/>
      <c r="AM1629" s="533" t="s">
        <v>7408</v>
      </c>
      <c r="AN1629" s="533">
        <v>40204.0</v>
      </c>
      <c r="AO1629" s="529"/>
      <c r="AP1629" s="529"/>
      <c r="AQ1629" s="529"/>
      <c r="AR1629" s="529"/>
    </row>
    <row r="1630" ht="12.75" customHeight="1">
      <c r="A1630" s="529"/>
      <c r="B1630" s="529"/>
      <c r="C1630" s="529"/>
      <c r="D1630" s="529"/>
      <c r="E1630" s="533" t="s">
        <v>2965</v>
      </c>
      <c r="F1630" s="533" t="s">
        <v>7409</v>
      </c>
      <c r="G1630" s="529"/>
      <c r="H1630" s="529"/>
      <c r="I1630" s="529"/>
      <c r="J1630" s="529"/>
      <c r="K1630" s="529"/>
      <c r="L1630" s="529"/>
      <c r="M1630" s="529"/>
      <c r="N1630" s="529"/>
      <c r="O1630" s="529"/>
      <c r="P1630" s="529"/>
      <c r="Q1630" s="529"/>
      <c r="R1630" s="529"/>
      <c r="S1630" s="529"/>
      <c r="T1630" s="529"/>
      <c r="U1630" s="529"/>
      <c r="V1630" s="529"/>
      <c r="W1630" s="529"/>
      <c r="X1630" s="529"/>
      <c r="Y1630" s="529"/>
      <c r="Z1630" s="529"/>
      <c r="AA1630" s="529"/>
      <c r="AB1630" s="529"/>
      <c r="AC1630" s="529"/>
      <c r="AD1630" s="529"/>
      <c r="AE1630" s="529"/>
      <c r="AF1630" s="529"/>
      <c r="AG1630" s="529"/>
      <c r="AH1630" s="529"/>
      <c r="AI1630" s="529"/>
      <c r="AJ1630" s="529"/>
      <c r="AK1630" s="529"/>
      <c r="AL1630" s="529"/>
      <c r="AM1630" s="533" t="s">
        <v>7410</v>
      </c>
      <c r="AN1630" s="533">
        <v>40205.0</v>
      </c>
      <c r="AO1630" s="529"/>
      <c r="AP1630" s="529"/>
      <c r="AQ1630" s="529"/>
      <c r="AR1630" s="529"/>
    </row>
    <row r="1631" ht="12.75" customHeight="1">
      <c r="A1631" s="529"/>
      <c r="B1631" s="529"/>
      <c r="C1631" s="529"/>
      <c r="D1631" s="529"/>
      <c r="E1631" s="533" t="s">
        <v>7411</v>
      </c>
      <c r="F1631" s="533" t="s">
        <v>7412</v>
      </c>
      <c r="G1631" s="529"/>
      <c r="H1631" s="529"/>
      <c r="I1631" s="529"/>
      <c r="J1631" s="529"/>
      <c r="K1631" s="529"/>
      <c r="L1631" s="529"/>
      <c r="M1631" s="529"/>
      <c r="N1631" s="529"/>
      <c r="O1631" s="529"/>
      <c r="P1631" s="529"/>
      <c r="Q1631" s="529"/>
      <c r="R1631" s="529"/>
      <c r="S1631" s="529"/>
      <c r="T1631" s="529"/>
      <c r="U1631" s="529"/>
      <c r="V1631" s="529"/>
      <c r="W1631" s="529"/>
      <c r="X1631" s="529"/>
      <c r="Y1631" s="529"/>
      <c r="Z1631" s="529"/>
      <c r="AA1631" s="529"/>
      <c r="AB1631" s="529"/>
      <c r="AC1631" s="529"/>
      <c r="AD1631" s="529"/>
      <c r="AE1631" s="529"/>
      <c r="AF1631" s="529"/>
      <c r="AG1631" s="529"/>
      <c r="AH1631" s="529"/>
      <c r="AI1631" s="529"/>
      <c r="AJ1631" s="529"/>
      <c r="AK1631" s="529"/>
      <c r="AL1631" s="529"/>
      <c r="AM1631" s="533" t="s">
        <v>7413</v>
      </c>
      <c r="AN1631" s="533">
        <v>40206.0</v>
      </c>
      <c r="AO1631" s="529"/>
      <c r="AP1631" s="529"/>
      <c r="AQ1631" s="529"/>
      <c r="AR1631" s="529"/>
    </row>
    <row r="1632" ht="12.75" customHeight="1">
      <c r="A1632" s="529"/>
      <c r="B1632" s="529"/>
      <c r="C1632" s="529"/>
      <c r="D1632" s="529"/>
      <c r="E1632" s="533" t="s">
        <v>2989</v>
      </c>
      <c r="F1632" s="533" t="s">
        <v>7414</v>
      </c>
      <c r="G1632" s="529"/>
      <c r="H1632" s="529"/>
      <c r="I1632" s="529"/>
      <c r="J1632" s="529"/>
      <c r="K1632" s="529"/>
      <c r="L1632" s="529"/>
      <c r="M1632" s="529"/>
      <c r="N1632" s="529"/>
      <c r="O1632" s="529"/>
      <c r="P1632" s="529"/>
      <c r="Q1632" s="529"/>
      <c r="R1632" s="529"/>
      <c r="S1632" s="529"/>
      <c r="T1632" s="529"/>
      <c r="U1632" s="529"/>
      <c r="V1632" s="529"/>
      <c r="W1632" s="529"/>
      <c r="X1632" s="529"/>
      <c r="Y1632" s="529"/>
      <c r="Z1632" s="529"/>
      <c r="AA1632" s="529"/>
      <c r="AB1632" s="529"/>
      <c r="AC1632" s="529"/>
      <c r="AD1632" s="529"/>
      <c r="AE1632" s="529"/>
      <c r="AF1632" s="529"/>
      <c r="AG1632" s="529"/>
      <c r="AH1632" s="529"/>
      <c r="AI1632" s="529"/>
      <c r="AJ1632" s="529"/>
      <c r="AK1632" s="529"/>
      <c r="AL1632" s="529"/>
      <c r="AM1632" s="533" t="s">
        <v>7415</v>
      </c>
      <c r="AN1632" s="533">
        <v>40207.0</v>
      </c>
      <c r="AO1632" s="529"/>
      <c r="AP1632" s="529"/>
      <c r="AQ1632" s="529"/>
      <c r="AR1632" s="529"/>
    </row>
    <row r="1633" ht="12.75" customHeight="1">
      <c r="A1633" s="529"/>
      <c r="B1633" s="529"/>
      <c r="C1633" s="529"/>
      <c r="D1633" s="529"/>
      <c r="E1633" s="533" t="s">
        <v>7416</v>
      </c>
      <c r="F1633" s="533" t="s">
        <v>7417</v>
      </c>
      <c r="G1633" s="529"/>
      <c r="H1633" s="529"/>
      <c r="I1633" s="529"/>
      <c r="J1633" s="529"/>
      <c r="K1633" s="529"/>
      <c r="L1633" s="529"/>
      <c r="M1633" s="529"/>
      <c r="N1633" s="529"/>
      <c r="O1633" s="529"/>
      <c r="P1633" s="529"/>
      <c r="Q1633" s="529"/>
      <c r="R1633" s="529"/>
      <c r="S1633" s="529"/>
      <c r="T1633" s="529"/>
      <c r="U1633" s="529"/>
      <c r="V1633" s="529"/>
      <c r="W1633" s="529"/>
      <c r="X1633" s="529"/>
      <c r="Y1633" s="529"/>
      <c r="Z1633" s="529"/>
      <c r="AA1633" s="529"/>
      <c r="AB1633" s="529"/>
      <c r="AC1633" s="529"/>
      <c r="AD1633" s="529"/>
      <c r="AE1633" s="529"/>
      <c r="AF1633" s="529"/>
      <c r="AG1633" s="529"/>
      <c r="AH1633" s="529"/>
      <c r="AI1633" s="529"/>
      <c r="AJ1633" s="529"/>
      <c r="AK1633" s="529"/>
      <c r="AL1633" s="529"/>
      <c r="AM1633" s="533" t="s">
        <v>7418</v>
      </c>
      <c r="AN1633" s="533">
        <v>40210.0</v>
      </c>
      <c r="AO1633" s="529"/>
      <c r="AP1633" s="529"/>
      <c r="AQ1633" s="529"/>
      <c r="AR1633" s="529"/>
    </row>
    <row r="1634" ht="12.75" customHeight="1">
      <c r="A1634" s="529"/>
      <c r="B1634" s="529"/>
      <c r="C1634" s="529"/>
      <c r="D1634" s="529"/>
      <c r="E1634" s="533" t="s">
        <v>3014</v>
      </c>
      <c r="F1634" s="533" t="s">
        <v>7419</v>
      </c>
      <c r="G1634" s="529"/>
      <c r="H1634" s="529"/>
      <c r="I1634" s="529"/>
      <c r="J1634" s="529"/>
      <c r="K1634" s="529"/>
      <c r="L1634" s="529"/>
      <c r="M1634" s="529"/>
      <c r="N1634" s="529"/>
      <c r="O1634" s="529"/>
      <c r="P1634" s="529"/>
      <c r="Q1634" s="529"/>
      <c r="R1634" s="529"/>
      <c r="S1634" s="529"/>
      <c r="T1634" s="529"/>
      <c r="U1634" s="529"/>
      <c r="V1634" s="529"/>
      <c r="W1634" s="529"/>
      <c r="X1634" s="529"/>
      <c r="Y1634" s="529"/>
      <c r="Z1634" s="529"/>
      <c r="AA1634" s="529"/>
      <c r="AB1634" s="529"/>
      <c r="AC1634" s="529"/>
      <c r="AD1634" s="529"/>
      <c r="AE1634" s="529"/>
      <c r="AF1634" s="529"/>
      <c r="AG1634" s="529"/>
      <c r="AH1634" s="529"/>
      <c r="AI1634" s="529"/>
      <c r="AJ1634" s="529"/>
      <c r="AK1634" s="529"/>
      <c r="AL1634" s="529"/>
      <c r="AM1634" s="533" t="s">
        <v>7420</v>
      </c>
      <c r="AN1634" s="533">
        <v>40211.0</v>
      </c>
      <c r="AO1634" s="529"/>
      <c r="AP1634" s="529"/>
      <c r="AQ1634" s="529"/>
      <c r="AR1634" s="529"/>
    </row>
    <row r="1635" ht="12.75" customHeight="1">
      <c r="A1635" s="529"/>
      <c r="B1635" s="529"/>
      <c r="C1635" s="529"/>
      <c r="D1635" s="529"/>
      <c r="E1635" s="533" t="s">
        <v>3026</v>
      </c>
      <c r="F1635" s="533" t="s">
        <v>7421</v>
      </c>
      <c r="G1635" s="529"/>
      <c r="H1635" s="529"/>
      <c r="I1635" s="529"/>
      <c r="J1635" s="529"/>
      <c r="K1635" s="529"/>
      <c r="L1635" s="529"/>
      <c r="M1635" s="529"/>
      <c r="N1635" s="529"/>
      <c r="O1635" s="529"/>
      <c r="P1635" s="529"/>
      <c r="Q1635" s="529"/>
      <c r="R1635" s="529"/>
      <c r="S1635" s="529"/>
      <c r="T1635" s="529"/>
      <c r="U1635" s="529"/>
      <c r="V1635" s="529"/>
      <c r="W1635" s="529"/>
      <c r="X1635" s="529"/>
      <c r="Y1635" s="529"/>
      <c r="Z1635" s="529"/>
      <c r="AA1635" s="529"/>
      <c r="AB1635" s="529"/>
      <c r="AC1635" s="529"/>
      <c r="AD1635" s="529"/>
      <c r="AE1635" s="529"/>
      <c r="AF1635" s="529"/>
      <c r="AG1635" s="529"/>
      <c r="AH1635" s="529"/>
      <c r="AI1635" s="529"/>
      <c r="AJ1635" s="529"/>
      <c r="AK1635" s="529"/>
      <c r="AL1635" s="529"/>
      <c r="AM1635" s="533" t="s">
        <v>7422</v>
      </c>
      <c r="AN1635" s="533">
        <v>40212.0</v>
      </c>
      <c r="AO1635" s="529"/>
      <c r="AP1635" s="529"/>
      <c r="AQ1635" s="529"/>
      <c r="AR1635" s="529"/>
    </row>
    <row r="1636" ht="12.75" customHeight="1">
      <c r="A1636" s="529"/>
      <c r="B1636" s="529"/>
      <c r="C1636" s="529"/>
      <c r="D1636" s="529"/>
      <c r="E1636" s="533" t="s">
        <v>3038</v>
      </c>
      <c r="F1636" s="533" t="s">
        <v>7423</v>
      </c>
      <c r="G1636" s="529"/>
      <c r="H1636" s="529"/>
      <c r="I1636" s="529"/>
      <c r="J1636" s="529"/>
      <c r="K1636" s="529"/>
      <c r="L1636" s="529"/>
      <c r="M1636" s="529"/>
      <c r="N1636" s="529"/>
      <c r="O1636" s="529"/>
      <c r="P1636" s="529"/>
      <c r="Q1636" s="529"/>
      <c r="R1636" s="529"/>
      <c r="S1636" s="529"/>
      <c r="T1636" s="529"/>
      <c r="U1636" s="529"/>
      <c r="V1636" s="529"/>
      <c r="W1636" s="529"/>
      <c r="X1636" s="529"/>
      <c r="Y1636" s="529"/>
      <c r="Z1636" s="529"/>
      <c r="AA1636" s="529"/>
      <c r="AB1636" s="529"/>
      <c r="AC1636" s="529"/>
      <c r="AD1636" s="529"/>
      <c r="AE1636" s="529"/>
      <c r="AF1636" s="529"/>
      <c r="AG1636" s="529"/>
      <c r="AH1636" s="529"/>
      <c r="AI1636" s="529"/>
      <c r="AJ1636" s="529"/>
      <c r="AK1636" s="529"/>
      <c r="AL1636" s="529"/>
      <c r="AM1636" s="533" t="s">
        <v>7424</v>
      </c>
      <c r="AN1636" s="533">
        <v>40213.0</v>
      </c>
      <c r="AO1636" s="529"/>
      <c r="AP1636" s="529"/>
      <c r="AQ1636" s="529"/>
      <c r="AR1636" s="529"/>
    </row>
    <row r="1637" ht="12.75" customHeight="1">
      <c r="A1637" s="529"/>
      <c r="B1637" s="529"/>
      <c r="C1637" s="529"/>
      <c r="D1637" s="529"/>
      <c r="E1637" s="533" t="s">
        <v>3050</v>
      </c>
      <c r="F1637" s="533" t="s">
        <v>7425</v>
      </c>
      <c r="G1637" s="529"/>
      <c r="H1637" s="529"/>
      <c r="I1637" s="529"/>
      <c r="J1637" s="529"/>
      <c r="K1637" s="529"/>
      <c r="L1637" s="529"/>
      <c r="M1637" s="529"/>
      <c r="N1637" s="529"/>
      <c r="O1637" s="529"/>
      <c r="P1637" s="529"/>
      <c r="Q1637" s="529"/>
      <c r="R1637" s="529"/>
      <c r="S1637" s="529"/>
      <c r="T1637" s="529"/>
      <c r="U1637" s="529"/>
      <c r="V1637" s="529"/>
      <c r="W1637" s="529"/>
      <c r="X1637" s="529"/>
      <c r="Y1637" s="529"/>
      <c r="Z1637" s="529"/>
      <c r="AA1637" s="529"/>
      <c r="AB1637" s="529"/>
      <c r="AC1637" s="529"/>
      <c r="AD1637" s="529"/>
      <c r="AE1637" s="529"/>
      <c r="AF1637" s="529"/>
      <c r="AG1637" s="529"/>
      <c r="AH1637" s="529"/>
      <c r="AI1637" s="529"/>
      <c r="AJ1637" s="529"/>
      <c r="AK1637" s="529"/>
      <c r="AL1637" s="529"/>
      <c r="AM1637" s="533" t="s">
        <v>7426</v>
      </c>
      <c r="AN1637" s="533">
        <v>40214.0</v>
      </c>
      <c r="AO1637" s="529"/>
      <c r="AP1637" s="529"/>
      <c r="AQ1637" s="529"/>
      <c r="AR1637" s="529"/>
    </row>
    <row r="1638" ht="12.75" customHeight="1">
      <c r="A1638" s="529"/>
      <c r="B1638" s="529"/>
      <c r="C1638" s="529"/>
      <c r="D1638" s="529"/>
      <c r="E1638" s="533" t="s">
        <v>7427</v>
      </c>
      <c r="F1638" s="533" t="s">
        <v>7428</v>
      </c>
      <c r="G1638" s="529"/>
      <c r="H1638" s="529"/>
      <c r="I1638" s="529"/>
      <c r="J1638" s="529"/>
      <c r="K1638" s="529"/>
      <c r="L1638" s="529"/>
      <c r="M1638" s="529"/>
      <c r="N1638" s="529"/>
      <c r="O1638" s="529"/>
      <c r="P1638" s="529"/>
      <c r="Q1638" s="529"/>
      <c r="R1638" s="529"/>
      <c r="S1638" s="529"/>
      <c r="T1638" s="529"/>
      <c r="U1638" s="529"/>
      <c r="V1638" s="529"/>
      <c r="W1638" s="529"/>
      <c r="X1638" s="529"/>
      <c r="Y1638" s="529"/>
      <c r="Z1638" s="529"/>
      <c r="AA1638" s="529"/>
      <c r="AB1638" s="529"/>
      <c r="AC1638" s="529"/>
      <c r="AD1638" s="529"/>
      <c r="AE1638" s="529"/>
      <c r="AF1638" s="529"/>
      <c r="AG1638" s="529"/>
      <c r="AH1638" s="529"/>
      <c r="AI1638" s="529"/>
      <c r="AJ1638" s="529"/>
      <c r="AK1638" s="529"/>
      <c r="AL1638" s="529"/>
      <c r="AM1638" s="533" t="s">
        <v>7429</v>
      </c>
      <c r="AN1638" s="533">
        <v>40215.0</v>
      </c>
      <c r="AO1638" s="529"/>
      <c r="AP1638" s="529"/>
      <c r="AQ1638" s="529"/>
      <c r="AR1638" s="529"/>
    </row>
    <row r="1639" ht="12.75" customHeight="1">
      <c r="A1639" s="529"/>
      <c r="B1639" s="529"/>
      <c r="C1639" s="529"/>
      <c r="D1639" s="529"/>
      <c r="E1639" s="533" t="s">
        <v>7430</v>
      </c>
      <c r="F1639" s="533" t="s">
        <v>7431</v>
      </c>
      <c r="G1639" s="529"/>
      <c r="H1639" s="529"/>
      <c r="I1639" s="529"/>
      <c r="J1639" s="529"/>
      <c r="K1639" s="529"/>
      <c r="L1639" s="529"/>
      <c r="M1639" s="529"/>
      <c r="N1639" s="529"/>
      <c r="O1639" s="529"/>
      <c r="P1639" s="529"/>
      <c r="Q1639" s="529"/>
      <c r="R1639" s="529"/>
      <c r="S1639" s="529"/>
      <c r="T1639" s="529"/>
      <c r="U1639" s="529"/>
      <c r="V1639" s="529"/>
      <c r="W1639" s="529"/>
      <c r="X1639" s="529"/>
      <c r="Y1639" s="529"/>
      <c r="Z1639" s="529"/>
      <c r="AA1639" s="529"/>
      <c r="AB1639" s="529"/>
      <c r="AC1639" s="529"/>
      <c r="AD1639" s="529"/>
      <c r="AE1639" s="529"/>
      <c r="AF1639" s="529"/>
      <c r="AG1639" s="529"/>
      <c r="AH1639" s="529"/>
      <c r="AI1639" s="529"/>
      <c r="AJ1639" s="529"/>
      <c r="AK1639" s="529"/>
      <c r="AL1639" s="529"/>
      <c r="AM1639" s="533" t="s">
        <v>7432</v>
      </c>
      <c r="AN1639" s="533">
        <v>40216.0</v>
      </c>
      <c r="AO1639" s="529"/>
      <c r="AP1639" s="529"/>
      <c r="AQ1639" s="529"/>
      <c r="AR1639" s="529"/>
    </row>
    <row r="1640" ht="12.75" customHeight="1">
      <c r="A1640" s="529"/>
      <c r="B1640" s="529"/>
      <c r="C1640" s="529"/>
      <c r="D1640" s="529"/>
      <c r="E1640" s="533" t="s">
        <v>7433</v>
      </c>
      <c r="F1640" s="533" t="s">
        <v>7434</v>
      </c>
      <c r="G1640" s="529"/>
      <c r="H1640" s="529"/>
      <c r="I1640" s="529"/>
      <c r="J1640" s="529"/>
      <c r="K1640" s="529"/>
      <c r="L1640" s="529"/>
      <c r="M1640" s="529"/>
      <c r="N1640" s="529"/>
      <c r="O1640" s="529"/>
      <c r="P1640" s="529"/>
      <c r="Q1640" s="529"/>
      <c r="R1640" s="529"/>
      <c r="S1640" s="529"/>
      <c r="T1640" s="529"/>
      <c r="U1640" s="529"/>
      <c r="V1640" s="529"/>
      <c r="W1640" s="529"/>
      <c r="X1640" s="529"/>
      <c r="Y1640" s="529"/>
      <c r="Z1640" s="529"/>
      <c r="AA1640" s="529"/>
      <c r="AB1640" s="529"/>
      <c r="AC1640" s="529"/>
      <c r="AD1640" s="529"/>
      <c r="AE1640" s="529"/>
      <c r="AF1640" s="529"/>
      <c r="AG1640" s="529"/>
      <c r="AH1640" s="529"/>
      <c r="AI1640" s="529"/>
      <c r="AJ1640" s="529"/>
      <c r="AK1640" s="529"/>
      <c r="AL1640" s="529"/>
      <c r="AM1640" s="533" t="s">
        <v>7435</v>
      </c>
      <c r="AN1640" s="533">
        <v>40217.0</v>
      </c>
      <c r="AO1640" s="529"/>
      <c r="AP1640" s="529"/>
      <c r="AQ1640" s="529"/>
      <c r="AR1640" s="529"/>
    </row>
    <row r="1641" ht="12.75" customHeight="1">
      <c r="A1641" s="529"/>
      <c r="B1641" s="529"/>
      <c r="C1641" s="529"/>
      <c r="D1641" s="529"/>
      <c r="E1641" s="533" t="s">
        <v>3062</v>
      </c>
      <c r="F1641" s="533" t="s">
        <v>7436</v>
      </c>
      <c r="G1641" s="529"/>
      <c r="H1641" s="529"/>
      <c r="I1641" s="529"/>
      <c r="J1641" s="529"/>
      <c r="K1641" s="529"/>
      <c r="L1641" s="529"/>
      <c r="M1641" s="529"/>
      <c r="N1641" s="529"/>
      <c r="O1641" s="529"/>
      <c r="P1641" s="529"/>
      <c r="Q1641" s="529"/>
      <c r="R1641" s="529"/>
      <c r="S1641" s="529"/>
      <c r="T1641" s="529"/>
      <c r="U1641" s="529"/>
      <c r="V1641" s="529"/>
      <c r="W1641" s="529"/>
      <c r="X1641" s="529"/>
      <c r="Y1641" s="529"/>
      <c r="Z1641" s="529"/>
      <c r="AA1641" s="529"/>
      <c r="AB1641" s="529"/>
      <c r="AC1641" s="529"/>
      <c r="AD1641" s="529"/>
      <c r="AE1641" s="529"/>
      <c r="AF1641" s="529"/>
      <c r="AG1641" s="529"/>
      <c r="AH1641" s="529"/>
      <c r="AI1641" s="529"/>
      <c r="AJ1641" s="529"/>
      <c r="AK1641" s="529"/>
      <c r="AL1641" s="529"/>
      <c r="AM1641" s="533" t="s">
        <v>7437</v>
      </c>
      <c r="AN1641" s="533">
        <v>40218.0</v>
      </c>
      <c r="AO1641" s="529"/>
      <c r="AP1641" s="529"/>
      <c r="AQ1641" s="529"/>
      <c r="AR1641" s="529"/>
    </row>
    <row r="1642" ht="12.75" customHeight="1">
      <c r="A1642" s="529"/>
      <c r="B1642" s="529"/>
      <c r="C1642" s="529"/>
      <c r="D1642" s="529"/>
      <c r="E1642" s="533" t="s">
        <v>3074</v>
      </c>
      <c r="F1642" s="533" t="s">
        <v>7438</v>
      </c>
      <c r="G1642" s="529"/>
      <c r="H1642" s="529"/>
      <c r="I1642" s="529"/>
      <c r="J1642" s="529"/>
      <c r="K1642" s="529"/>
      <c r="L1642" s="529"/>
      <c r="M1642" s="529"/>
      <c r="N1642" s="529"/>
      <c r="O1642" s="529"/>
      <c r="P1642" s="529"/>
      <c r="Q1642" s="529"/>
      <c r="R1642" s="529"/>
      <c r="S1642" s="529"/>
      <c r="T1642" s="529"/>
      <c r="U1642" s="529"/>
      <c r="V1642" s="529"/>
      <c r="W1642" s="529"/>
      <c r="X1642" s="529"/>
      <c r="Y1642" s="529"/>
      <c r="Z1642" s="529"/>
      <c r="AA1642" s="529"/>
      <c r="AB1642" s="529"/>
      <c r="AC1642" s="529"/>
      <c r="AD1642" s="529"/>
      <c r="AE1642" s="529"/>
      <c r="AF1642" s="529"/>
      <c r="AG1642" s="529"/>
      <c r="AH1642" s="529"/>
      <c r="AI1642" s="529"/>
      <c r="AJ1642" s="529"/>
      <c r="AK1642" s="529"/>
      <c r="AL1642" s="529"/>
      <c r="AM1642" s="533" t="s">
        <v>7439</v>
      </c>
      <c r="AN1642" s="533">
        <v>40219.0</v>
      </c>
      <c r="AO1642" s="529"/>
      <c r="AP1642" s="529"/>
      <c r="AQ1642" s="529"/>
      <c r="AR1642" s="529"/>
    </row>
    <row r="1643" ht="12.75" customHeight="1">
      <c r="A1643" s="529"/>
      <c r="B1643" s="529"/>
      <c r="C1643" s="529"/>
      <c r="D1643" s="529"/>
      <c r="E1643" s="533" t="s">
        <v>7440</v>
      </c>
      <c r="F1643" s="533" t="s">
        <v>7441</v>
      </c>
      <c r="G1643" s="529"/>
      <c r="H1643" s="529"/>
      <c r="I1643" s="529"/>
      <c r="J1643" s="529"/>
      <c r="K1643" s="529"/>
      <c r="L1643" s="529"/>
      <c r="M1643" s="529"/>
      <c r="N1643" s="529"/>
      <c r="O1643" s="529"/>
      <c r="P1643" s="529"/>
      <c r="Q1643" s="529"/>
      <c r="R1643" s="529"/>
      <c r="S1643" s="529"/>
      <c r="T1643" s="529"/>
      <c r="U1643" s="529"/>
      <c r="V1643" s="529"/>
      <c r="W1643" s="529"/>
      <c r="X1643" s="529"/>
      <c r="Y1643" s="529"/>
      <c r="Z1643" s="529"/>
      <c r="AA1643" s="529"/>
      <c r="AB1643" s="529"/>
      <c r="AC1643" s="529"/>
      <c r="AD1643" s="529"/>
      <c r="AE1643" s="529"/>
      <c r="AF1643" s="529"/>
      <c r="AG1643" s="529"/>
      <c r="AH1643" s="529"/>
      <c r="AI1643" s="529"/>
      <c r="AJ1643" s="529"/>
      <c r="AK1643" s="529"/>
      <c r="AL1643" s="529"/>
      <c r="AM1643" s="533" t="s">
        <v>7442</v>
      </c>
      <c r="AN1643" s="533">
        <v>40220.0</v>
      </c>
      <c r="AO1643" s="529"/>
      <c r="AP1643" s="529"/>
      <c r="AQ1643" s="529"/>
      <c r="AR1643" s="529"/>
    </row>
    <row r="1644" ht="12.75" customHeight="1">
      <c r="A1644" s="529"/>
      <c r="B1644" s="529"/>
      <c r="C1644" s="529"/>
      <c r="D1644" s="529"/>
      <c r="E1644" s="533" t="s">
        <v>3084</v>
      </c>
      <c r="F1644" s="533" t="s">
        <v>7443</v>
      </c>
      <c r="G1644" s="529"/>
      <c r="H1644" s="529"/>
      <c r="I1644" s="529"/>
      <c r="J1644" s="529"/>
      <c r="K1644" s="529"/>
      <c r="L1644" s="529"/>
      <c r="M1644" s="529"/>
      <c r="N1644" s="529"/>
      <c r="O1644" s="529"/>
      <c r="P1644" s="529"/>
      <c r="Q1644" s="529"/>
      <c r="R1644" s="529"/>
      <c r="S1644" s="529"/>
      <c r="T1644" s="529"/>
      <c r="U1644" s="529"/>
      <c r="V1644" s="529"/>
      <c r="W1644" s="529"/>
      <c r="X1644" s="529"/>
      <c r="Y1644" s="529"/>
      <c r="Z1644" s="529"/>
      <c r="AA1644" s="529"/>
      <c r="AB1644" s="529"/>
      <c r="AC1644" s="529"/>
      <c r="AD1644" s="529"/>
      <c r="AE1644" s="529"/>
      <c r="AF1644" s="529"/>
      <c r="AG1644" s="529"/>
      <c r="AH1644" s="529"/>
      <c r="AI1644" s="529"/>
      <c r="AJ1644" s="529"/>
      <c r="AK1644" s="529"/>
      <c r="AL1644" s="529"/>
      <c r="AM1644" s="533" t="s">
        <v>7444</v>
      </c>
      <c r="AN1644" s="533">
        <v>40221.0</v>
      </c>
      <c r="AO1644" s="529"/>
      <c r="AP1644" s="529"/>
      <c r="AQ1644" s="529"/>
      <c r="AR1644" s="529"/>
    </row>
    <row r="1645" ht="12.75" customHeight="1">
      <c r="A1645" s="529"/>
      <c r="B1645" s="529"/>
      <c r="C1645" s="529"/>
      <c r="D1645" s="529"/>
      <c r="E1645" s="533" t="s">
        <v>7445</v>
      </c>
      <c r="F1645" s="533" t="s">
        <v>7446</v>
      </c>
      <c r="G1645" s="529"/>
      <c r="H1645" s="529"/>
      <c r="I1645" s="529"/>
      <c r="J1645" s="529"/>
      <c r="K1645" s="529"/>
      <c r="L1645" s="529"/>
      <c r="M1645" s="529"/>
      <c r="N1645" s="529"/>
      <c r="O1645" s="529"/>
      <c r="P1645" s="529"/>
      <c r="Q1645" s="529"/>
      <c r="R1645" s="529"/>
      <c r="S1645" s="529"/>
      <c r="T1645" s="529"/>
      <c r="U1645" s="529"/>
      <c r="V1645" s="529"/>
      <c r="W1645" s="529"/>
      <c r="X1645" s="529"/>
      <c r="Y1645" s="529"/>
      <c r="Z1645" s="529"/>
      <c r="AA1645" s="529"/>
      <c r="AB1645" s="529"/>
      <c r="AC1645" s="529"/>
      <c r="AD1645" s="529"/>
      <c r="AE1645" s="529"/>
      <c r="AF1645" s="529"/>
      <c r="AG1645" s="529"/>
      <c r="AH1645" s="529"/>
      <c r="AI1645" s="529"/>
      <c r="AJ1645" s="529"/>
      <c r="AK1645" s="529"/>
      <c r="AL1645" s="529"/>
      <c r="AM1645" s="533" t="s">
        <v>7447</v>
      </c>
      <c r="AN1645" s="533">
        <v>40223.0</v>
      </c>
      <c r="AO1645" s="529"/>
      <c r="AP1645" s="529"/>
      <c r="AQ1645" s="529"/>
      <c r="AR1645" s="529"/>
    </row>
    <row r="1646" ht="12.75" customHeight="1">
      <c r="A1646" s="529"/>
      <c r="B1646" s="529"/>
      <c r="C1646" s="529"/>
      <c r="D1646" s="529"/>
      <c r="E1646" s="533" t="s">
        <v>7448</v>
      </c>
      <c r="F1646" s="533" t="s">
        <v>7449</v>
      </c>
      <c r="G1646" s="529"/>
      <c r="H1646" s="529"/>
      <c r="I1646" s="529"/>
      <c r="J1646" s="529"/>
      <c r="K1646" s="529"/>
      <c r="L1646" s="529"/>
      <c r="M1646" s="529"/>
      <c r="N1646" s="529"/>
      <c r="O1646" s="529"/>
      <c r="P1646" s="529"/>
      <c r="Q1646" s="529"/>
      <c r="R1646" s="529"/>
      <c r="S1646" s="529"/>
      <c r="T1646" s="529"/>
      <c r="U1646" s="529"/>
      <c r="V1646" s="529"/>
      <c r="W1646" s="529"/>
      <c r="X1646" s="529"/>
      <c r="Y1646" s="529"/>
      <c r="Z1646" s="529"/>
      <c r="AA1646" s="529"/>
      <c r="AB1646" s="529"/>
      <c r="AC1646" s="529"/>
      <c r="AD1646" s="529"/>
      <c r="AE1646" s="529"/>
      <c r="AF1646" s="529"/>
      <c r="AG1646" s="529"/>
      <c r="AH1646" s="529"/>
      <c r="AI1646" s="529"/>
      <c r="AJ1646" s="529"/>
      <c r="AK1646" s="529"/>
      <c r="AL1646" s="529"/>
      <c r="AM1646" s="533" t="s">
        <v>7450</v>
      </c>
      <c r="AN1646" s="533">
        <v>40224.0</v>
      </c>
      <c r="AO1646" s="529"/>
      <c r="AP1646" s="529"/>
      <c r="AQ1646" s="529"/>
      <c r="AR1646" s="529"/>
    </row>
    <row r="1647" ht="12.75" customHeight="1">
      <c r="A1647" s="529"/>
      <c r="B1647" s="529"/>
      <c r="C1647" s="529"/>
      <c r="D1647" s="529"/>
      <c r="E1647" s="533" t="s">
        <v>7451</v>
      </c>
      <c r="F1647" s="533" t="s">
        <v>7452</v>
      </c>
      <c r="G1647" s="529"/>
      <c r="H1647" s="529"/>
      <c r="I1647" s="529"/>
      <c r="J1647" s="529"/>
      <c r="K1647" s="529"/>
      <c r="L1647" s="529"/>
      <c r="M1647" s="529"/>
      <c r="N1647" s="529"/>
      <c r="O1647" s="529"/>
      <c r="P1647" s="529"/>
      <c r="Q1647" s="529"/>
      <c r="R1647" s="529"/>
      <c r="S1647" s="529"/>
      <c r="T1647" s="529"/>
      <c r="U1647" s="529"/>
      <c r="V1647" s="529"/>
      <c r="W1647" s="529"/>
      <c r="X1647" s="529"/>
      <c r="Y1647" s="529"/>
      <c r="Z1647" s="529"/>
      <c r="AA1647" s="529"/>
      <c r="AB1647" s="529"/>
      <c r="AC1647" s="529"/>
      <c r="AD1647" s="529"/>
      <c r="AE1647" s="529"/>
      <c r="AF1647" s="529"/>
      <c r="AG1647" s="529"/>
      <c r="AH1647" s="529"/>
      <c r="AI1647" s="529"/>
      <c r="AJ1647" s="529"/>
      <c r="AK1647" s="529"/>
      <c r="AL1647" s="529"/>
      <c r="AM1647" s="533" t="s">
        <v>7453</v>
      </c>
      <c r="AN1647" s="533">
        <v>40225.0</v>
      </c>
      <c r="AO1647" s="529"/>
      <c r="AP1647" s="529"/>
      <c r="AQ1647" s="529"/>
      <c r="AR1647" s="529"/>
    </row>
    <row r="1648" ht="12.75" customHeight="1">
      <c r="A1648" s="529"/>
      <c r="B1648" s="529"/>
      <c r="C1648" s="529"/>
      <c r="D1648" s="529"/>
      <c r="E1648" s="533" t="s">
        <v>3094</v>
      </c>
      <c r="F1648" s="533" t="s">
        <v>7454</v>
      </c>
      <c r="G1648" s="529"/>
      <c r="H1648" s="529"/>
      <c r="I1648" s="529"/>
      <c r="J1648" s="529"/>
      <c r="K1648" s="529"/>
      <c r="L1648" s="529"/>
      <c r="M1648" s="529"/>
      <c r="N1648" s="529"/>
      <c r="O1648" s="529"/>
      <c r="P1648" s="529"/>
      <c r="Q1648" s="529"/>
      <c r="R1648" s="529"/>
      <c r="S1648" s="529"/>
      <c r="T1648" s="529"/>
      <c r="U1648" s="529"/>
      <c r="V1648" s="529"/>
      <c r="W1648" s="529"/>
      <c r="X1648" s="529"/>
      <c r="Y1648" s="529"/>
      <c r="Z1648" s="529"/>
      <c r="AA1648" s="529"/>
      <c r="AB1648" s="529"/>
      <c r="AC1648" s="529"/>
      <c r="AD1648" s="529"/>
      <c r="AE1648" s="529"/>
      <c r="AF1648" s="529"/>
      <c r="AG1648" s="529"/>
      <c r="AH1648" s="529"/>
      <c r="AI1648" s="529"/>
      <c r="AJ1648" s="529"/>
      <c r="AK1648" s="529"/>
      <c r="AL1648" s="529"/>
      <c r="AM1648" s="533" t="s">
        <v>7455</v>
      </c>
      <c r="AN1648" s="533">
        <v>40226.0</v>
      </c>
      <c r="AO1648" s="529"/>
      <c r="AP1648" s="529"/>
      <c r="AQ1648" s="529"/>
      <c r="AR1648" s="529"/>
    </row>
    <row r="1649" ht="12.75" customHeight="1">
      <c r="A1649" s="529"/>
      <c r="B1649" s="529"/>
      <c r="C1649" s="529"/>
      <c r="D1649" s="529"/>
      <c r="E1649" s="533" t="s">
        <v>3104</v>
      </c>
      <c r="F1649" s="533" t="s">
        <v>7456</v>
      </c>
      <c r="G1649" s="529"/>
      <c r="H1649" s="529"/>
      <c r="I1649" s="529"/>
      <c r="J1649" s="529"/>
      <c r="K1649" s="529"/>
      <c r="L1649" s="529"/>
      <c r="M1649" s="529"/>
      <c r="N1649" s="529"/>
      <c r="O1649" s="529"/>
      <c r="P1649" s="529"/>
      <c r="Q1649" s="529"/>
      <c r="R1649" s="529"/>
      <c r="S1649" s="529"/>
      <c r="T1649" s="529"/>
      <c r="U1649" s="529"/>
      <c r="V1649" s="529"/>
      <c r="W1649" s="529"/>
      <c r="X1649" s="529"/>
      <c r="Y1649" s="529"/>
      <c r="Z1649" s="529"/>
      <c r="AA1649" s="529"/>
      <c r="AB1649" s="529"/>
      <c r="AC1649" s="529"/>
      <c r="AD1649" s="529"/>
      <c r="AE1649" s="529"/>
      <c r="AF1649" s="529"/>
      <c r="AG1649" s="529"/>
      <c r="AH1649" s="529"/>
      <c r="AI1649" s="529"/>
      <c r="AJ1649" s="529"/>
      <c r="AK1649" s="529"/>
      <c r="AL1649" s="529"/>
      <c r="AM1649" s="533" t="s">
        <v>7457</v>
      </c>
      <c r="AN1649" s="533">
        <v>40227.0</v>
      </c>
      <c r="AO1649" s="529"/>
      <c r="AP1649" s="529"/>
      <c r="AQ1649" s="529"/>
      <c r="AR1649" s="529"/>
    </row>
    <row r="1650" ht="12.75" customHeight="1">
      <c r="A1650" s="529"/>
      <c r="B1650" s="529"/>
      <c r="C1650" s="529"/>
      <c r="D1650" s="529"/>
      <c r="E1650" s="533" t="s">
        <v>7458</v>
      </c>
      <c r="F1650" s="533" t="s">
        <v>7459</v>
      </c>
      <c r="G1650" s="529"/>
      <c r="H1650" s="529"/>
      <c r="I1650" s="529"/>
      <c r="J1650" s="529"/>
      <c r="K1650" s="529"/>
      <c r="L1650" s="529"/>
      <c r="M1650" s="529"/>
      <c r="N1650" s="529"/>
      <c r="O1650" s="529"/>
      <c r="P1650" s="529"/>
      <c r="Q1650" s="529"/>
      <c r="R1650" s="529"/>
      <c r="S1650" s="529"/>
      <c r="T1650" s="529"/>
      <c r="U1650" s="529"/>
      <c r="V1650" s="529"/>
      <c r="W1650" s="529"/>
      <c r="X1650" s="529"/>
      <c r="Y1650" s="529"/>
      <c r="Z1650" s="529"/>
      <c r="AA1650" s="529"/>
      <c r="AB1650" s="529"/>
      <c r="AC1650" s="529"/>
      <c r="AD1650" s="529"/>
      <c r="AE1650" s="529"/>
      <c r="AF1650" s="529"/>
      <c r="AG1650" s="529"/>
      <c r="AH1650" s="529"/>
      <c r="AI1650" s="529"/>
      <c r="AJ1650" s="529"/>
      <c r="AK1650" s="529"/>
      <c r="AL1650" s="529"/>
      <c r="AM1650" s="533" t="s">
        <v>7460</v>
      </c>
      <c r="AN1650" s="533">
        <v>40228.0</v>
      </c>
      <c r="AO1650" s="529"/>
      <c r="AP1650" s="529"/>
      <c r="AQ1650" s="529"/>
      <c r="AR1650" s="529"/>
    </row>
    <row r="1651" ht="12.75" customHeight="1">
      <c r="A1651" s="529"/>
      <c r="B1651" s="529"/>
      <c r="C1651" s="529"/>
      <c r="D1651" s="529"/>
      <c r="E1651" s="533" t="s">
        <v>3114</v>
      </c>
      <c r="F1651" s="533" t="s">
        <v>7461</v>
      </c>
      <c r="G1651" s="529"/>
      <c r="H1651" s="529"/>
      <c r="I1651" s="529"/>
      <c r="J1651" s="529"/>
      <c r="K1651" s="529"/>
      <c r="L1651" s="529"/>
      <c r="M1651" s="529"/>
      <c r="N1651" s="529"/>
      <c r="O1651" s="529"/>
      <c r="P1651" s="529"/>
      <c r="Q1651" s="529"/>
      <c r="R1651" s="529"/>
      <c r="S1651" s="529"/>
      <c r="T1651" s="529"/>
      <c r="U1651" s="529"/>
      <c r="V1651" s="529"/>
      <c r="W1651" s="529"/>
      <c r="X1651" s="529"/>
      <c r="Y1651" s="529"/>
      <c r="Z1651" s="529"/>
      <c r="AA1651" s="529"/>
      <c r="AB1651" s="529"/>
      <c r="AC1651" s="529"/>
      <c r="AD1651" s="529"/>
      <c r="AE1651" s="529"/>
      <c r="AF1651" s="529"/>
      <c r="AG1651" s="529"/>
      <c r="AH1651" s="529"/>
      <c r="AI1651" s="529"/>
      <c r="AJ1651" s="529"/>
      <c r="AK1651" s="529"/>
      <c r="AL1651" s="529"/>
      <c r="AM1651" s="533" t="s">
        <v>7462</v>
      </c>
      <c r="AN1651" s="533">
        <v>40229.0</v>
      </c>
      <c r="AO1651" s="529"/>
      <c r="AP1651" s="529"/>
      <c r="AQ1651" s="529"/>
      <c r="AR1651" s="529"/>
    </row>
    <row r="1652" ht="12.75" customHeight="1">
      <c r="A1652" s="529"/>
      <c r="B1652" s="529"/>
      <c r="C1652" s="529"/>
      <c r="D1652" s="529"/>
      <c r="E1652" s="533" t="s">
        <v>7463</v>
      </c>
      <c r="F1652" s="533" t="s">
        <v>7464</v>
      </c>
      <c r="G1652" s="529"/>
      <c r="H1652" s="529"/>
      <c r="I1652" s="529"/>
      <c r="J1652" s="529"/>
      <c r="K1652" s="529"/>
      <c r="L1652" s="529"/>
      <c r="M1652" s="529"/>
      <c r="N1652" s="529"/>
      <c r="O1652" s="529"/>
      <c r="P1652" s="529"/>
      <c r="Q1652" s="529"/>
      <c r="R1652" s="529"/>
      <c r="S1652" s="529"/>
      <c r="T1652" s="529"/>
      <c r="U1652" s="529"/>
      <c r="V1652" s="529"/>
      <c r="W1652" s="529"/>
      <c r="X1652" s="529"/>
      <c r="Y1652" s="529"/>
      <c r="Z1652" s="529"/>
      <c r="AA1652" s="529"/>
      <c r="AB1652" s="529"/>
      <c r="AC1652" s="529"/>
      <c r="AD1652" s="529"/>
      <c r="AE1652" s="529"/>
      <c r="AF1652" s="529"/>
      <c r="AG1652" s="529"/>
      <c r="AH1652" s="529"/>
      <c r="AI1652" s="529"/>
      <c r="AJ1652" s="529"/>
      <c r="AK1652" s="529"/>
      <c r="AL1652" s="529"/>
      <c r="AM1652" s="533" t="s">
        <v>7465</v>
      </c>
      <c r="AN1652" s="533">
        <v>40230.0</v>
      </c>
      <c r="AO1652" s="529"/>
      <c r="AP1652" s="529"/>
      <c r="AQ1652" s="529"/>
      <c r="AR1652" s="529"/>
    </row>
    <row r="1653" ht="12.75" customHeight="1">
      <c r="A1653" s="529"/>
      <c r="B1653" s="529"/>
      <c r="C1653" s="529"/>
      <c r="D1653" s="529"/>
      <c r="E1653" s="533" t="s">
        <v>7466</v>
      </c>
      <c r="F1653" s="533" t="s">
        <v>7467</v>
      </c>
      <c r="G1653" s="529"/>
      <c r="H1653" s="529"/>
      <c r="I1653" s="529"/>
      <c r="J1653" s="529"/>
      <c r="K1653" s="529"/>
      <c r="L1653" s="529"/>
      <c r="M1653" s="529"/>
      <c r="N1653" s="529"/>
      <c r="O1653" s="529"/>
      <c r="P1653" s="529"/>
      <c r="Q1653" s="529"/>
      <c r="R1653" s="529"/>
      <c r="S1653" s="529"/>
      <c r="T1653" s="529"/>
      <c r="U1653" s="529"/>
      <c r="V1653" s="529"/>
      <c r="W1653" s="529"/>
      <c r="X1653" s="529"/>
      <c r="Y1653" s="529"/>
      <c r="Z1653" s="529"/>
      <c r="AA1653" s="529"/>
      <c r="AB1653" s="529"/>
      <c r="AC1653" s="529"/>
      <c r="AD1653" s="529"/>
      <c r="AE1653" s="529"/>
      <c r="AF1653" s="529"/>
      <c r="AG1653" s="529"/>
      <c r="AH1653" s="529"/>
      <c r="AI1653" s="529"/>
      <c r="AJ1653" s="529"/>
      <c r="AK1653" s="529"/>
      <c r="AL1653" s="529"/>
      <c r="AM1653" s="533" t="s">
        <v>7468</v>
      </c>
      <c r="AN1653" s="533">
        <v>40231.0</v>
      </c>
      <c r="AO1653" s="529"/>
      <c r="AP1653" s="529"/>
      <c r="AQ1653" s="529"/>
      <c r="AR1653" s="529"/>
    </row>
    <row r="1654" ht="12.75" customHeight="1">
      <c r="A1654" s="529"/>
      <c r="B1654" s="529"/>
      <c r="C1654" s="529"/>
      <c r="D1654" s="529"/>
      <c r="E1654" s="533" t="s">
        <v>7469</v>
      </c>
      <c r="F1654" s="533" t="s">
        <v>7470</v>
      </c>
      <c r="G1654" s="529"/>
      <c r="H1654" s="529"/>
      <c r="I1654" s="529"/>
      <c r="J1654" s="529"/>
      <c r="K1654" s="529"/>
      <c r="L1654" s="529"/>
      <c r="M1654" s="529"/>
      <c r="N1654" s="529"/>
      <c r="O1654" s="529"/>
      <c r="P1654" s="529"/>
      <c r="Q1654" s="529"/>
      <c r="R1654" s="529"/>
      <c r="S1654" s="529"/>
      <c r="T1654" s="529"/>
      <c r="U1654" s="529"/>
      <c r="V1654" s="529"/>
      <c r="W1654" s="529"/>
      <c r="X1654" s="529"/>
      <c r="Y1654" s="529"/>
      <c r="Z1654" s="529"/>
      <c r="AA1654" s="529"/>
      <c r="AB1654" s="529"/>
      <c r="AC1654" s="529"/>
      <c r="AD1654" s="529"/>
      <c r="AE1654" s="529"/>
      <c r="AF1654" s="529"/>
      <c r="AG1654" s="529"/>
      <c r="AH1654" s="529"/>
      <c r="AI1654" s="529"/>
      <c r="AJ1654" s="529"/>
      <c r="AK1654" s="529"/>
      <c r="AL1654" s="529"/>
      <c r="AM1654" s="533" t="s">
        <v>7471</v>
      </c>
      <c r="AN1654" s="533">
        <v>40341.0</v>
      </c>
      <c r="AO1654" s="529"/>
      <c r="AP1654" s="529"/>
      <c r="AQ1654" s="529"/>
      <c r="AR1654" s="529"/>
    </row>
    <row r="1655" ht="12.75" customHeight="1">
      <c r="A1655" s="529"/>
      <c r="B1655" s="529"/>
      <c r="C1655" s="529"/>
      <c r="D1655" s="529"/>
      <c r="E1655" s="533" t="s">
        <v>7472</v>
      </c>
      <c r="F1655" s="533" t="s">
        <v>7473</v>
      </c>
      <c r="G1655" s="529"/>
      <c r="H1655" s="529"/>
      <c r="I1655" s="529"/>
      <c r="J1655" s="529"/>
      <c r="K1655" s="529"/>
      <c r="L1655" s="529"/>
      <c r="M1655" s="529"/>
      <c r="N1655" s="529"/>
      <c r="O1655" s="529"/>
      <c r="P1655" s="529"/>
      <c r="Q1655" s="529"/>
      <c r="R1655" s="529"/>
      <c r="S1655" s="529"/>
      <c r="T1655" s="529"/>
      <c r="U1655" s="529"/>
      <c r="V1655" s="529"/>
      <c r="W1655" s="529"/>
      <c r="X1655" s="529"/>
      <c r="Y1655" s="529"/>
      <c r="Z1655" s="529"/>
      <c r="AA1655" s="529"/>
      <c r="AB1655" s="529"/>
      <c r="AC1655" s="529"/>
      <c r="AD1655" s="529"/>
      <c r="AE1655" s="529"/>
      <c r="AF1655" s="529"/>
      <c r="AG1655" s="529"/>
      <c r="AH1655" s="529"/>
      <c r="AI1655" s="529"/>
      <c r="AJ1655" s="529"/>
      <c r="AK1655" s="529"/>
      <c r="AL1655" s="529"/>
      <c r="AM1655" s="533" t="s">
        <v>7474</v>
      </c>
      <c r="AN1655" s="533">
        <v>40342.0</v>
      </c>
      <c r="AO1655" s="529"/>
      <c r="AP1655" s="529"/>
      <c r="AQ1655" s="529"/>
      <c r="AR1655" s="529"/>
    </row>
    <row r="1656" ht="12.75" customHeight="1">
      <c r="A1656" s="529"/>
      <c r="B1656" s="529"/>
      <c r="C1656" s="529"/>
      <c r="D1656" s="529"/>
      <c r="E1656" s="533" t="s">
        <v>3124</v>
      </c>
      <c r="F1656" s="533" t="s">
        <v>7475</v>
      </c>
      <c r="G1656" s="529"/>
      <c r="H1656" s="529"/>
      <c r="I1656" s="529"/>
      <c r="J1656" s="529"/>
      <c r="K1656" s="529"/>
      <c r="L1656" s="529"/>
      <c r="M1656" s="529"/>
      <c r="N1656" s="529"/>
      <c r="O1656" s="529"/>
      <c r="P1656" s="529"/>
      <c r="Q1656" s="529"/>
      <c r="R1656" s="529"/>
      <c r="S1656" s="529"/>
      <c r="T1656" s="529"/>
      <c r="U1656" s="529"/>
      <c r="V1656" s="529"/>
      <c r="W1656" s="529"/>
      <c r="X1656" s="529"/>
      <c r="Y1656" s="529"/>
      <c r="Z1656" s="529"/>
      <c r="AA1656" s="529"/>
      <c r="AB1656" s="529"/>
      <c r="AC1656" s="529"/>
      <c r="AD1656" s="529"/>
      <c r="AE1656" s="529"/>
      <c r="AF1656" s="529"/>
      <c r="AG1656" s="529"/>
      <c r="AH1656" s="529"/>
      <c r="AI1656" s="529"/>
      <c r="AJ1656" s="529"/>
      <c r="AK1656" s="529"/>
      <c r="AL1656" s="529"/>
      <c r="AM1656" s="533" t="s">
        <v>7476</v>
      </c>
      <c r="AN1656" s="533">
        <v>40343.0</v>
      </c>
      <c r="AO1656" s="529"/>
      <c r="AP1656" s="529"/>
      <c r="AQ1656" s="529"/>
      <c r="AR1656" s="529"/>
    </row>
    <row r="1657" ht="12.75" customHeight="1">
      <c r="A1657" s="529"/>
      <c r="B1657" s="529"/>
      <c r="C1657" s="529"/>
      <c r="D1657" s="529"/>
      <c r="E1657" s="533" t="s">
        <v>7477</v>
      </c>
      <c r="F1657" s="533" t="s">
        <v>7478</v>
      </c>
      <c r="G1657" s="529"/>
      <c r="H1657" s="529"/>
      <c r="I1657" s="529"/>
      <c r="J1657" s="529"/>
      <c r="K1657" s="529"/>
      <c r="L1657" s="529"/>
      <c r="M1657" s="529"/>
      <c r="N1657" s="529"/>
      <c r="O1657" s="529"/>
      <c r="P1657" s="529"/>
      <c r="Q1657" s="529"/>
      <c r="R1657" s="529"/>
      <c r="S1657" s="529"/>
      <c r="T1657" s="529"/>
      <c r="U1657" s="529"/>
      <c r="V1657" s="529"/>
      <c r="W1657" s="529"/>
      <c r="X1657" s="529"/>
      <c r="Y1657" s="529"/>
      <c r="Z1657" s="529"/>
      <c r="AA1657" s="529"/>
      <c r="AB1657" s="529"/>
      <c r="AC1657" s="529"/>
      <c r="AD1657" s="529"/>
      <c r="AE1657" s="529"/>
      <c r="AF1657" s="529"/>
      <c r="AG1657" s="529"/>
      <c r="AH1657" s="529"/>
      <c r="AI1657" s="529"/>
      <c r="AJ1657" s="529"/>
      <c r="AK1657" s="529"/>
      <c r="AL1657" s="529"/>
      <c r="AM1657" s="533" t="s">
        <v>7479</v>
      </c>
      <c r="AN1657" s="533">
        <v>40344.0</v>
      </c>
      <c r="AO1657" s="529"/>
      <c r="AP1657" s="529"/>
      <c r="AQ1657" s="529"/>
      <c r="AR1657" s="529"/>
    </row>
    <row r="1658" ht="12.75" customHeight="1">
      <c r="A1658" s="529"/>
      <c r="B1658" s="529"/>
      <c r="C1658" s="529"/>
      <c r="D1658" s="529"/>
      <c r="E1658" s="533" t="s">
        <v>3131</v>
      </c>
      <c r="F1658" s="533" t="s">
        <v>7480</v>
      </c>
      <c r="G1658" s="529"/>
      <c r="H1658" s="529"/>
      <c r="I1658" s="529"/>
      <c r="J1658" s="529"/>
      <c r="K1658" s="529"/>
      <c r="L1658" s="529"/>
      <c r="M1658" s="529"/>
      <c r="N1658" s="529"/>
      <c r="O1658" s="529"/>
      <c r="P1658" s="529"/>
      <c r="Q1658" s="529"/>
      <c r="R1658" s="529"/>
      <c r="S1658" s="529"/>
      <c r="T1658" s="529"/>
      <c r="U1658" s="529"/>
      <c r="V1658" s="529"/>
      <c r="W1658" s="529"/>
      <c r="X1658" s="529"/>
      <c r="Y1658" s="529"/>
      <c r="Z1658" s="529"/>
      <c r="AA1658" s="529"/>
      <c r="AB1658" s="529"/>
      <c r="AC1658" s="529"/>
      <c r="AD1658" s="529"/>
      <c r="AE1658" s="529"/>
      <c r="AF1658" s="529"/>
      <c r="AG1658" s="529"/>
      <c r="AH1658" s="529"/>
      <c r="AI1658" s="529"/>
      <c r="AJ1658" s="529"/>
      <c r="AK1658" s="529"/>
      <c r="AL1658" s="529"/>
      <c r="AM1658" s="533" t="s">
        <v>7481</v>
      </c>
      <c r="AN1658" s="533">
        <v>40345.0</v>
      </c>
      <c r="AO1658" s="529"/>
      <c r="AP1658" s="529"/>
      <c r="AQ1658" s="529"/>
      <c r="AR1658" s="529"/>
    </row>
    <row r="1659" ht="12.75" customHeight="1">
      <c r="A1659" s="529"/>
      <c r="B1659" s="529"/>
      <c r="C1659" s="529"/>
      <c r="D1659" s="529"/>
      <c r="E1659" s="533" t="s">
        <v>7482</v>
      </c>
      <c r="F1659" s="533" t="s">
        <v>7483</v>
      </c>
      <c r="G1659" s="529"/>
      <c r="H1659" s="529"/>
      <c r="I1659" s="529"/>
      <c r="J1659" s="529"/>
      <c r="K1659" s="529"/>
      <c r="L1659" s="529"/>
      <c r="M1659" s="529"/>
      <c r="N1659" s="529"/>
      <c r="O1659" s="529"/>
      <c r="P1659" s="529"/>
      <c r="Q1659" s="529"/>
      <c r="R1659" s="529"/>
      <c r="S1659" s="529"/>
      <c r="T1659" s="529"/>
      <c r="U1659" s="529"/>
      <c r="V1659" s="529"/>
      <c r="W1659" s="529"/>
      <c r="X1659" s="529"/>
      <c r="Y1659" s="529"/>
      <c r="Z1659" s="529"/>
      <c r="AA1659" s="529"/>
      <c r="AB1659" s="529"/>
      <c r="AC1659" s="529"/>
      <c r="AD1659" s="529"/>
      <c r="AE1659" s="529"/>
      <c r="AF1659" s="529"/>
      <c r="AG1659" s="529"/>
      <c r="AH1659" s="529"/>
      <c r="AI1659" s="529"/>
      <c r="AJ1659" s="529"/>
      <c r="AK1659" s="529"/>
      <c r="AL1659" s="529"/>
      <c r="AM1659" s="533" t="s">
        <v>7484</v>
      </c>
      <c r="AN1659" s="533">
        <v>40348.0</v>
      </c>
      <c r="AO1659" s="529"/>
      <c r="AP1659" s="529"/>
      <c r="AQ1659" s="529"/>
      <c r="AR1659" s="529"/>
    </row>
    <row r="1660" ht="12.75" customHeight="1">
      <c r="A1660" s="529"/>
      <c r="B1660" s="529"/>
      <c r="C1660" s="529"/>
      <c r="D1660" s="529"/>
      <c r="E1660" s="533" t="s">
        <v>3138</v>
      </c>
      <c r="F1660" s="533" t="s">
        <v>7485</v>
      </c>
      <c r="G1660" s="529"/>
      <c r="H1660" s="529"/>
      <c r="I1660" s="529"/>
      <c r="J1660" s="529"/>
      <c r="K1660" s="529"/>
      <c r="L1660" s="529"/>
      <c r="M1660" s="529"/>
      <c r="N1660" s="529"/>
      <c r="O1660" s="529"/>
      <c r="P1660" s="529"/>
      <c r="Q1660" s="529"/>
      <c r="R1660" s="529"/>
      <c r="S1660" s="529"/>
      <c r="T1660" s="529"/>
      <c r="U1660" s="529"/>
      <c r="V1660" s="529"/>
      <c r="W1660" s="529"/>
      <c r="X1660" s="529"/>
      <c r="Y1660" s="529"/>
      <c r="Z1660" s="529"/>
      <c r="AA1660" s="529"/>
      <c r="AB1660" s="529"/>
      <c r="AC1660" s="529"/>
      <c r="AD1660" s="529"/>
      <c r="AE1660" s="529"/>
      <c r="AF1660" s="529"/>
      <c r="AG1660" s="529"/>
      <c r="AH1660" s="529"/>
      <c r="AI1660" s="529"/>
      <c r="AJ1660" s="529"/>
      <c r="AK1660" s="529"/>
      <c r="AL1660" s="529"/>
      <c r="AM1660" s="533" t="s">
        <v>7486</v>
      </c>
      <c r="AN1660" s="533">
        <v>40349.0</v>
      </c>
      <c r="AO1660" s="529"/>
      <c r="AP1660" s="529"/>
      <c r="AQ1660" s="529"/>
      <c r="AR1660" s="529"/>
    </row>
    <row r="1661" ht="12.75" customHeight="1">
      <c r="A1661" s="529"/>
      <c r="B1661" s="529"/>
      <c r="C1661" s="529"/>
      <c r="D1661" s="529"/>
      <c r="E1661" s="533" t="s">
        <v>3145</v>
      </c>
      <c r="F1661" s="533" t="s">
        <v>7487</v>
      </c>
      <c r="G1661" s="529"/>
      <c r="H1661" s="529"/>
      <c r="I1661" s="529"/>
      <c r="J1661" s="529"/>
      <c r="K1661" s="529"/>
      <c r="L1661" s="529"/>
      <c r="M1661" s="529"/>
      <c r="N1661" s="529"/>
      <c r="O1661" s="529"/>
      <c r="P1661" s="529"/>
      <c r="Q1661" s="529"/>
      <c r="R1661" s="529"/>
      <c r="S1661" s="529"/>
      <c r="T1661" s="529"/>
      <c r="U1661" s="529"/>
      <c r="V1661" s="529"/>
      <c r="W1661" s="529"/>
      <c r="X1661" s="529"/>
      <c r="Y1661" s="529"/>
      <c r="Z1661" s="529"/>
      <c r="AA1661" s="529"/>
      <c r="AB1661" s="529"/>
      <c r="AC1661" s="529"/>
      <c r="AD1661" s="529"/>
      <c r="AE1661" s="529"/>
      <c r="AF1661" s="529"/>
      <c r="AG1661" s="529"/>
      <c r="AH1661" s="529"/>
      <c r="AI1661" s="529"/>
      <c r="AJ1661" s="529"/>
      <c r="AK1661" s="529"/>
      <c r="AL1661" s="529"/>
      <c r="AM1661" s="533" t="s">
        <v>7488</v>
      </c>
      <c r="AN1661" s="533">
        <v>40381.0</v>
      </c>
      <c r="AO1661" s="529"/>
      <c r="AP1661" s="529"/>
      <c r="AQ1661" s="529"/>
      <c r="AR1661" s="529"/>
    </row>
    <row r="1662" ht="12.75" customHeight="1">
      <c r="A1662" s="529"/>
      <c r="B1662" s="529"/>
      <c r="C1662" s="529"/>
      <c r="D1662" s="529"/>
      <c r="E1662" s="533" t="s">
        <v>3151</v>
      </c>
      <c r="F1662" s="533" t="s">
        <v>7489</v>
      </c>
      <c r="G1662" s="529"/>
      <c r="H1662" s="529"/>
      <c r="I1662" s="529"/>
      <c r="J1662" s="529"/>
      <c r="K1662" s="529"/>
      <c r="L1662" s="529"/>
      <c r="M1662" s="529"/>
      <c r="N1662" s="529"/>
      <c r="O1662" s="529"/>
      <c r="P1662" s="529"/>
      <c r="Q1662" s="529"/>
      <c r="R1662" s="529"/>
      <c r="S1662" s="529"/>
      <c r="T1662" s="529"/>
      <c r="U1662" s="529"/>
      <c r="V1662" s="529"/>
      <c r="W1662" s="529"/>
      <c r="X1662" s="529"/>
      <c r="Y1662" s="529"/>
      <c r="Z1662" s="529"/>
      <c r="AA1662" s="529"/>
      <c r="AB1662" s="529"/>
      <c r="AC1662" s="529"/>
      <c r="AD1662" s="529"/>
      <c r="AE1662" s="529"/>
      <c r="AF1662" s="529"/>
      <c r="AG1662" s="529"/>
      <c r="AH1662" s="529"/>
      <c r="AI1662" s="529"/>
      <c r="AJ1662" s="529"/>
      <c r="AK1662" s="529"/>
      <c r="AL1662" s="529"/>
      <c r="AM1662" s="533" t="s">
        <v>7490</v>
      </c>
      <c r="AN1662" s="533">
        <v>40382.0</v>
      </c>
      <c r="AO1662" s="529"/>
      <c r="AP1662" s="529"/>
      <c r="AQ1662" s="529"/>
      <c r="AR1662" s="529"/>
    </row>
    <row r="1663" ht="12.75" customHeight="1">
      <c r="A1663" s="529"/>
      <c r="B1663" s="529"/>
      <c r="C1663" s="529"/>
      <c r="D1663" s="529"/>
      <c r="E1663" s="533" t="s">
        <v>7491</v>
      </c>
      <c r="F1663" s="533" t="s">
        <v>7492</v>
      </c>
      <c r="G1663" s="529"/>
      <c r="H1663" s="529"/>
      <c r="I1663" s="529"/>
      <c r="J1663" s="529"/>
      <c r="K1663" s="529"/>
      <c r="L1663" s="529"/>
      <c r="M1663" s="529"/>
      <c r="N1663" s="529"/>
      <c r="O1663" s="529"/>
      <c r="P1663" s="529"/>
      <c r="Q1663" s="529"/>
      <c r="R1663" s="529"/>
      <c r="S1663" s="529"/>
      <c r="T1663" s="529"/>
      <c r="U1663" s="529"/>
      <c r="V1663" s="529"/>
      <c r="W1663" s="529"/>
      <c r="X1663" s="529"/>
      <c r="Y1663" s="529"/>
      <c r="Z1663" s="529"/>
      <c r="AA1663" s="529"/>
      <c r="AB1663" s="529"/>
      <c r="AC1663" s="529"/>
      <c r="AD1663" s="529"/>
      <c r="AE1663" s="529"/>
      <c r="AF1663" s="529"/>
      <c r="AG1663" s="529"/>
      <c r="AH1663" s="529"/>
      <c r="AI1663" s="529"/>
      <c r="AJ1663" s="529"/>
      <c r="AK1663" s="529"/>
      <c r="AL1663" s="529"/>
      <c r="AM1663" s="533" t="s">
        <v>7493</v>
      </c>
      <c r="AN1663" s="533">
        <v>40383.0</v>
      </c>
      <c r="AO1663" s="529"/>
      <c r="AP1663" s="529"/>
      <c r="AQ1663" s="529"/>
      <c r="AR1663" s="529"/>
    </row>
    <row r="1664" ht="12.75" customHeight="1">
      <c r="A1664" s="529"/>
      <c r="B1664" s="529"/>
      <c r="C1664" s="529"/>
      <c r="D1664" s="529"/>
      <c r="E1664" s="533" t="s">
        <v>7494</v>
      </c>
      <c r="F1664" s="533" t="s">
        <v>7495</v>
      </c>
      <c r="G1664" s="529"/>
      <c r="H1664" s="529"/>
      <c r="I1664" s="529"/>
      <c r="J1664" s="529"/>
      <c r="K1664" s="529"/>
      <c r="L1664" s="529"/>
      <c r="M1664" s="529"/>
      <c r="N1664" s="529"/>
      <c r="O1664" s="529"/>
      <c r="P1664" s="529"/>
      <c r="Q1664" s="529"/>
      <c r="R1664" s="529"/>
      <c r="S1664" s="529"/>
      <c r="T1664" s="529"/>
      <c r="U1664" s="529"/>
      <c r="V1664" s="529"/>
      <c r="W1664" s="529"/>
      <c r="X1664" s="529"/>
      <c r="Y1664" s="529"/>
      <c r="Z1664" s="529"/>
      <c r="AA1664" s="529"/>
      <c r="AB1664" s="529"/>
      <c r="AC1664" s="529"/>
      <c r="AD1664" s="529"/>
      <c r="AE1664" s="529"/>
      <c r="AF1664" s="529"/>
      <c r="AG1664" s="529"/>
      <c r="AH1664" s="529"/>
      <c r="AI1664" s="529"/>
      <c r="AJ1664" s="529"/>
      <c r="AK1664" s="529"/>
      <c r="AL1664" s="529"/>
      <c r="AM1664" s="533" t="s">
        <v>7496</v>
      </c>
      <c r="AN1664" s="533">
        <v>40384.0</v>
      </c>
      <c r="AO1664" s="529"/>
      <c r="AP1664" s="529"/>
      <c r="AQ1664" s="529"/>
      <c r="AR1664" s="529"/>
    </row>
    <row r="1665" ht="12.75" customHeight="1">
      <c r="A1665" s="529"/>
      <c r="B1665" s="529"/>
      <c r="C1665" s="529"/>
      <c r="D1665" s="529"/>
      <c r="E1665" s="533" t="s">
        <v>7497</v>
      </c>
      <c r="F1665" s="533" t="s">
        <v>7498</v>
      </c>
      <c r="G1665" s="529"/>
      <c r="H1665" s="529"/>
      <c r="I1665" s="529"/>
      <c r="J1665" s="529"/>
      <c r="K1665" s="529"/>
      <c r="L1665" s="529"/>
      <c r="M1665" s="529"/>
      <c r="N1665" s="529"/>
      <c r="O1665" s="529"/>
      <c r="P1665" s="529"/>
      <c r="Q1665" s="529"/>
      <c r="R1665" s="529"/>
      <c r="S1665" s="529"/>
      <c r="T1665" s="529"/>
      <c r="U1665" s="529"/>
      <c r="V1665" s="529"/>
      <c r="W1665" s="529"/>
      <c r="X1665" s="529"/>
      <c r="Y1665" s="529"/>
      <c r="Z1665" s="529"/>
      <c r="AA1665" s="529"/>
      <c r="AB1665" s="529"/>
      <c r="AC1665" s="529"/>
      <c r="AD1665" s="529"/>
      <c r="AE1665" s="529"/>
      <c r="AF1665" s="529"/>
      <c r="AG1665" s="529"/>
      <c r="AH1665" s="529"/>
      <c r="AI1665" s="529"/>
      <c r="AJ1665" s="529"/>
      <c r="AK1665" s="529"/>
      <c r="AL1665" s="529"/>
      <c r="AM1665" s="533" t="s">
        <v>7499</v>
      </c>
      <c r="AN1665" s="533">
        <v>40401.0</v>
      </c>
      <c r="AO1665" s="529"/>
      <c r="AP1665" s="529"/>
      <c r="AQ1665" s="529"/>
      <c r="AR1665" s="529"/>
    </row>
    <row r="1666" ht="12.75" customHeight="1">
      <c r="A1666" s="529"/>
      <c r="B1666" s="529"/>
      <c r="C1666" s="529"/>
      <c r="D1666" s="529"/>
      <c r="E1666" s="533" t="s">
        <v>7500</v>
      </c>
      <c r="F1666" s="533" t="s">
        <v>7501</v>
      </c>
      <c r="G1666" s="529"/>
      <c r="H1666" s="529"/>
      <c r="I1666" s="529"/>
      <c r="J1666" s="529"/>
      <c r="K1666" s="529"/>
      <c r="L1666" s="529"/>
      <c r="M1666" s="529"/>
      <c r="N1666" s="529"/>
      <c r="O1666" s="529"/>
      <c r="P1666" s="529"/>
      <c r="Q1666" s="529"/>
      <c r="R1666" s="529"/>
      <c r="S1666" s="529"/>
      <c r="T1666" s="529"/>
      <c r="U1666" s="529"/>
      <c r="V1666" s="529"/>
      <c r="W1666" s="529"/>
      <c r="X1666" s="529"/>
      <c r="Y1666" s="529"/>
      <c r="Z1666" s="529"/>
      <c r="AA1666" s="529"/>
      <c r="AB1666" s="529"/>
      <c r="AC1666" s="529"/>
      <c r="AD1666" s="529"/>
      <c r="AE1666" s="529"/>
      <c r="AF1666" s="529"/>
      <c r="AG1666" s="529"/>
      <c r="AH1666" s="529"/>
      <c r="AI1666" s="529"/>
      <c r="AJ1666" s="529"/>
      <c r="AK1666" s="529"/>
      <c r="AL1666" s="529"/>
      <c r="AM1666" s="533" t="s">
        <v>7502</v>
      </c>
      <c r="AN1666" s="533">
        <v>40402.0</v>
      </c>
      <c r="AO1666" s="529"/>
      <c r="AP1666" s="529"/>
      <c r="AQ1666" s="529"/>
      <c r="AR1666" s="529"/>
    </row>
    <row r="1667" ht="12.75" customHeight="1">
      <c r="A1667" s="529"/>
      <c r="B1667" s="529"/>
      <c r="C1667" s="529"/>
      <c r="D1667" s="529"/>
      <c r="E1667" s="533" t="s">
        <v>7503</v>
      </c>
      <c r="F1667" s="533" t="s">
        <v>7504</v>
      </c>
      <c r="G1667" s="529"/>
      <c r="H1667" s="529"/>
      <c r="I1667" s="529"/>
      <c r="J1667" s="529"/>
      <c r="K1667" s="529"/>
      <c r="L1667" s="529"/>
      <c r="M1667" s="529"/>
      <c r="N1667" s="529"/>
      <c r="O1667" s="529"/>
      <c r="P1667" s="529"/>
      <c r="Q1667" s="529"/>
      <c r="R1667" s="529"/>
      <c r="S1667" s="529"/>
      <c r="T1667" s="529"/>
      <c r="U1667" s="529"/>
      <c r="V1667" s="529"/>
      <c r="W1667" s="529"/>
      <c r="X1667" s="529"/>
      <c r="Y1667" s="529"/>
      <c r="Z1667" s="529"/>
      <c r="AA1667" s="529"/>
      <c r="AB1667" s="529"/>
      <c r="AC1667" s="529"/>
      <c r="AD1667" s="529"/>
      <c r="AE1667" s="529"/>
      <c r="AF1667" s="529"/>
      <c r="AG1667" s="529"/>
      <c r="AH1667" s="529"/>
      <c r="AI1667" s="529"/>
      <c r="AJ1667" s="529"/>
      <c r="AK1667" s="529"/>
      <c r="AL1667" s="529"/>
      <c r="AM1667" s="533" t="s">
        <v>7505</v>
      </c>
      <c r="AN1667" s="533">
        <v>40421.0</v>
      </c>
      <c r="AO1667" s="529"/>
      <c r="AP1667" s="529"/>
      <c r="AQ1667" s="529"/>
      <c r="AR1667" s="529"/>
    </row>
    <row r="1668" ht="12.75" customHeight="1">
      <c r="A1668" s="529"/>
      <c r="B1668" s="529"/>
      <c r="C1668" s="529"/>
      <c r="D1668" s="529"/>
      <c r="E1668" s="533" t="s">
        <v>7506</v>
      </c>
      <c r="F1668" s="533" t="s">
        <v>7507</v>
      </c>
      <c r="G1668" s="529"/>
      <c r="H1668" s="529"/>
      <c r="I1668" s="529"/>
      <c r="J1668" s="529"/>
      <c r="K1668" s="529"/>
      <c r="L1668" s="529"/>
      <c r="M1668" s="529"/>
      <c r="N1668" s="529"/>
      <c r="O1668" s="529"/>
      <c r="P1668" s="529"/>
      <c r="Q1668" s="529"/>
      <c r="R1668" s="529"/>
      <c r="S1668" s="529"/>
      <c r="T1668" s="529"/>
      <c r="U1668" s="529"/>
      <c r="V1668" s="529"/>
      <c r="W1668" s="529"/>
      <c r="X1668" s="529"/>
      <c r="Y1668" s="529"/>
      <c r="Z1668" s="529"/>
      <c r="AA1668" s="529"/>
      <c r="AB1668" s="529"/>
      <c r="AC1668" s="529"/>
      <c r="AD1668" s="529"/>
      <c r="AE1668" s="529"/>
      <c r="AF1668" s="529"/>
      <c r="AG1668" s="529"/>
      <c r="AH1668" s="529"/>
      <c r="AI1668" s="529"/>
      <c r="AJ1668" s="529"/>
      <c r="AK1668" s="529"/>
      <c r="AL1668" s="529"/>
      <c r="AM1668" s="533" t="s">
        <v>7508</v>
      </c>
      <c r="AN1668" s="533">
        <v>40447.0</v>
      </c>
      <c r="AO1668" s="529"/>
      <c r="AP1668" s="529"/>
      <c r="AQ1668" s="529"/>
      <c r="AR1668" s="529"/>
    </row>
    <row r="1669" ht="12.75" customHeight="1">
      <c r="A1669" s="529"/>
      <c r="B1669" s="529"/>
      <c r="C1669" s="529"/>
      <c r="D1669" s="529"/>
      <c r="E1669" s="533" t="s">
        <v>7509</v>
      </c>
      <c r="F1669" s="533" t="s">
        <v>7510</v>
      </c>
      <c r="G1669" s="529"/>
      <c r="H1669" s="529"/>
      <c r="I1669" s="529"/>
      <c r="J1669" s="529"/>
      <c r="K1669" s="529"/>
      <c r="L1669" s="529"/>
      <c r="M1669" s="529"/>
      <c r="N1669" s="529"/>
      <c r="O1669" s="529"/>
      <c r="P1669" s="529"/>
      <c r="Q1669" s="529"/>
      <c r="R1669" s="529"/>
      <c r="S1669" s="529"/>
      <c r="T1669" s="529"/>
      <c r="U1669" s="529"/>
      <c r="V1669" s="529"/>
      <c r="W1669" s="529"/>
      <c r="X1669" s="529"/>
      <c r="Y1669" s="529"/>
      <c r="Z1669" s="529"/>
      <c r="AA1669" s="529"/>
      <c r="AB1669" s="529"/>
      <c r="AC1669" s="529"/>
      <c r="AD1669" s="529"/>
      <c r="AE1669" s="529"/>
      <c r="AF1669" s="529"/>
      <c r="AG1669" s="529"/>
      <c r="AH1669" s="529"/>
      <c r="AI1669" s="529"/>
      <c r="AJ1669" s="529"/>
      <c r="AK1669" s="529"/>
      <c r="AL1669" s="529"/>
      <c r="AM1669" s="533" t="s">
        <v>7511</v>
      </c>
      <c r="AN1669" s="533">
        <v>40448.0</v>
      </c>
      <c r="AO1669" s="529"/>
      <c r="AP1669" s="529"/>
      <c r="AQ1669" s="529"/>
      <c r="AR1669" s="529"/>
    </row>
    <row r="1670" ht="12.75" customHeight="1">
      <c r="A1670" s="529"/>
      <c r="B1670" s="529"/>
      <c r="C1670" s="529"/>
      <c r="D1670" s="529"/>
      <c r="E1670" s="533" t="s">
        <v>3156</v>
      </c>
      <c r="F1670" s="533" t="s">
        <v>7512</v>
      </c>
      <c r="G1670" s="529"/>
      <c r="H1670" s="529"/>
      <c r="I1670" s="529"/>
      <c r="J1670" s="529"/>
      <c r="K1670" s="529"/>
      <c r="L1670" s="529"/>
      <c r="M1670" s="529"/>
      <c r="N1670" s="529"/>
      <c r="O1670" s="529"/>
      <c r="P1670" s="529"/>
      <c r="Q1670" s="529"/>
      <c r="R1670" s="529"/>
      <c r="S1670" s="529"/>
      <c r="T1670" s="529"/>
      <c r="U1670" s="529"/>
      <c r="V1670" s="529"/>
      <c r="W1670" s="529"/>
      <c r="X1670" s="529"/>
      <c r="Y1670" s="529"/>
      <c r="Z1670" s="529"/>
      <c r="AA1670" s="529"/>
      <c r="AB1670" s="529"/>
      <c r="AC1670" s="529"/>
      <c r="AD1670" s="529"/>
      <c r="AE1670" s="529"/>
      <c r="AF1670" s="529"/>
      <c r="AG1670" s="529"/>
      <c r="AH1670" s="529"/>
      <c r="AI1670" s="529"/>
      <c r="AJ1670" s="529"/>
      <c r="AK1670" s="529"/>
      <c r="AL1670" s="529"/>
      <c r="AM1670" s="533" t="s">
        <v>7513</v>
      </c>
      <c r="AN1670" s="533">
        <v>40503.0</v>
      </c>
      <c r="AO1670" s="529"/>
      <c r="AP1670" s="529"/>
      <c r="AQ1670" s="529"/>
      <c r="AR1670" s="529"/>
    </row>
    <row r="1671" ht="12.75" customHeight="1">
      <c r="A1671" s="529"/>
      <c r="B1671" s="529"/>
      <c r="C1671" s="529"/>
      <c r="D1671" s="529"/>
      <c r="E1671" s="533" t="s">
        <v>3161</v>
      </c>
      <c r="F1671" s="533" t="s">
        <v>7514</v>
      </c>
      <c r="G1671" s="529"/>
      <c r="H1671" s="529"/>
      <c r="I1671" s="529"/>
      <c r="J1671" s="529"/>
      <c r="K1671" s="529"/>
      <c r="L1671" s="529"/>
      <c r="M1671" s="529"/>
      <c r="N1671" s="529"/>
      <c r="O1671" s="529"/>
      <c r="P1671" s="529"/>
      <c r="Q1671" s="529"/>
      <c r="R1671" s="529"/>
      <c r="S1671" s="529"/>
      <c r="T1671" s="529"/>
      <c r="U1671" s="529"/>
      <c r="V1671" s="529"/>
      <c r="W1671" s="529"/>
      <c r="X1671" s="529"/>
      <c r="Y1671" s="529"/>
      <c r="Z1671" s="529"/>
      <c r="AA1671" s="529"/>
      <c r="AB1671" s="529"/>
      <c r="AC1671" s="529"/>
      <c r="AD1671" s="529"/>
      <c r="AE1671" s="529"/>
      <c r="AF1671" s="529"/>
      <c r="AG1671" s="529"/>
      <c r="AH1671" s="529"/>
      <c r="AI1671" s="529"/>
      <c r="AJ1671" s="529"/>
      <c r="AK1671" s="529"/>
      <c r="AL1671" s="529"/>
      <c r="AM1671" s="533" t="s">
        <v>7515</v>
      </c>
      <c r="AN1671" s="533">
        <v>40522.0</v>
      </c>
      <c r="AO1671" s="529"/>
      <c r="AP1671" s="529"/>
      <c r="AQ1671" s="529"/>
      <c r="AR1671" s="529"/>
    </row>
    <row r="1672" ht="12.75" customHeight="1">
      <c r="A1672" s="529"/>
      <c r="B1672" s="529"/>
      <c r="C1672" s="529"/>
      <c r="D1672" s="529"/>
      <c r="E1672" s="533" t="s">
        <v>7516</v>
      </c>
      <c r="F1672" s="533" t="s">
        <v>7517</v>
      </c>
      <c r="G1672" s="529"/>
      <c r="H1672" s="529"/>
      <c r="I1672" s="529"/>
      <c r="J1672" s="529"/>
      <c r="K1672" s="529"/>
      <c r="L1672" s="529"/>
      <c r="M1672" s="529"/>
      <c r="N1672" s="529"/>
      <c r="O1672" s="529"/>
      <c r="P1672" s="529"/>
      <c r="Q1672" s="529"/>
      <c r="R1672" s="529"/>
      <c r="S1672" s="529"/>
      <c r="T1672" s="529"/>
      <c r="U1672" s="529"/>
      <c r="V1672" s="529"/>
      <c r="W1672" s="529"/>
      <c r="X1672" s="529"/>
      <c r="Y1672" s="529"/>
      <c r="Z1672" s="529"/>
      <c r="AA1672" s="529"/>
      <c r="AB1672" s="529"/>
      <c r="AC1672" s="529"/>
      <c r="AD1672" s="529"/>
      <c r="AE1672" s="529"/>
      <c r="AF1672" s="529"/>
      <c r="AG1672" s="529"/>
      <c r="AH1672" s="529"/>
      <c r="AI1672" s="529"/>
      <c r="AJ1672" s="529"/>
      <c r="AK1672" s="529"/>
      <c r="AL1672" s="529"/>
      <c r="AM1672" s="533" t="s">
        <v>7518</v>
      </c>
      <c r="AN1672" s="533">
        <v>40544.0</v>
      </c>
      <c r="AO1672" s="529"/>
      <c r="AP1672" s="529"/>
      <c r="AQ1672" s="529"/>
      <c r="AR1672" s="529"/>
    </row>
    <row r="1673" ht="12.75" customHeight="1">
      <c r="A1673" s="529"/>
      <c r="B1673" s="529"/>
      <c r="C1673" s="529"/>
      <c r="D1673" s="529"/>
      <c r="E1673" s="533" t="s">
        <v>7519</v>
      </c>
      <c r="F1673" s="533" t="s">
        <v>7520</v>
      </c>
      <c r="G1673" s="529"/>
      <c r="H1673" s="529"/>
      <c r="I1673" s="529"/>
      <c r="J1673" s="529"/>
      <c r="K1673" s="529"/>
      <c r="L1673" s="529"/>
      <c r="M1673" s="529"/>
      <c r="N1673" s="529"/>
      <c r="O1673" s="529"/>
      <c r="P1673" s="529"/>
      <c r="Q1673" s="529"/>
      <c r="R1673" s="529"/>
      <c r="S1673" s="529"/>
      <c r="T1673" s="529"/>
      <c r="U1673" s="529"/>
      <c r="V1673" s="529"/>
      <c r="W1673" s="529"/>
      <c r="X1673" s="529"/>
      <c r="Y1673" s="529"/>
      <c r="Z1673" s="529"/>
      <c r="AA1673" s="529"/>
      <c r="AB1673" s="529"/>
      <c r="AC1673" s="529"/>
      <c r="AD1673" s="529"/>
      <c r="AE1673" s="529"/>
      <c r="AF1673" s="529"/>
      <c r="AG1673" s="529"/>
      <c r="AH1673" s="529"/>
      <c r="AI1673" s="529"/>
      <c r="AJ1673" s="529"/>
      <c r="AK1673" s="529"/>
      <c r="AL1673" s="529"/>
      <c r="AM1673" s="533" t="s">
        <v>7521</v>
      </c>
      <c r="AN1673" s="533">
        <v>40601.0</v>
      </c>
      <c r="AO1673" s="529"/>
      <c r="AP1673" s="529"/>
      <c r="AQ1673" s="529"/>
      <c r="AR1673" s="529"/>
    </row>
    <row r="1674" ht="12.75" customHeight="1">
      <c r="A1674" s="529"/>
      <c r="B1674" s="529"/>
      <c r="C1674" s="529"/>
      <c r="D1674" s="529"/>
      <c r="E1674" s="533" t="s">
        <v>3166</v>
      </c>
      <c r="F1674" s="533" t="s">
        <v>7522</v>
      </c>
      <c r="G1674" s="529"/>
      <c r="H1674" s="529"/>
      <c r="I1674" s="529"/>
      <c r="J1674" s="529"/>
      <c r="K1674" s="529"/>
      <c r="L1674" s="529"/>
      <c r="M1674" s="529"/>
      <c r="N1674" s="529"/>
      <c r="O1674" s="529"/>
      <c r="P1674" s="529"/>
      <c r="Q1674" s="529"/>
      <c r="R1674" s="529"/>
      <c r="S1674" s="529"/>
      <c r="T1674" s="529"/>
      <c r="U1674" s="529"/>
      <c r="V1674" s="529"/>
      <c r="W1674" s="529"/>
      <c r="X1674" s="529"/>
      <c r="Y1674" s="529"/>
      <c r="Z1674" s="529"/>
      <c r="AA1674" s="529"/>
      <c r="AB1674" s="529"/>
      <c r="AC1674" s="529"/>
      <c r="AD1674" s="529"/>
      <c r="AE1674" s="529"/>
      <c r="AF1674" s="529"/>
      <c r="AG1674" s="529"/>
      <c r="AH1674" s="529"/>
      <c r="AI1674" s="529"/>
      <c r="AJ1674" s="529"/>
      <c r="AK1674" s="529"/>
      <c r="AL1674" s="529"/>
      <c r="AM1674" s="533" t="s">
        <v>7523</v>
      </c>
      <c r="AN1674" s="533">
        <v>40602.0</v>
      </c>
      <c r="AO1674" s="529"/>
      <c r="AP1674" s="529"/>
      <c r="AQ1674" s="529"/>
      <c r="AR1674" s="529"/>
    </row>
    <row r="1675" ht="12.75" customHeight="1">
      <c r="A1675" s="529"/>
      <c r="B1675" s="529"/>
      <c r="C1675" s="529"/>
      <c r="D1675" s="529"/>
      <c r="E1675" s="533" t="s">
        <v>3171</v>
      </c>
      <c r="F1675" s="533" t="s">
        <v>7524</v>
      </c>
      <c r="G1675" s="529"/>
      <c r="H1675" s="529"/>
      <c r="I1675" s="529"/>
      <c r="J1675" s="529"/>
      <c r="K1675" s="529"/>
      <c r="L1675" s="529"/>
      <c r="M1675" s="529"/>
      <c r="N1675" s="529"/>
      <c r="O1675" s="529"/>
      <c r="P1675" s="529"/>
      <c r="Q1675" s="529"/>
      <c r="R1675" s="529"/>
      <c r="S1675" s="529"/>
      <c r="T1675" s="529"/>
      <c r="U1675" s="529"/>
      <c r="V1675" s="529"/>
      <c r="W1675" s="529"/>
      <c r="X1675" s="529"/>
      <c r="Y1675" s="529"/>
      <c r="Z1675" s="529"/>
      <c r="AA1675" s="529"/>
      <c r="AB1675" s="529"/>
      <c r="AC1675" s="529"/>
      <c r="AD1675" s="529"/>
      <c r="AE1675" s="529"/>
      <c r="AF1675" s="529"/>
      <c r="AG1675" s="529"/>
      <c r="AH1675" s="529"/>
      <c r="AI1675" s="529"/>
      <c r="AJ1675" s="529"/>
      <c r="AK1675" s="529"/>
      <c r="AL1675" s="529"/>
      <c r="AM1675" s="533" t="s">
        <v>7525</v>
      </c>
      <c r="AN1675" s="533">
        <v>40604.0</v>
      </c>
      <c r="AO1675" s="529"/>
      <c r="AP1675" s="529"/>
      <c r="AQ1675" s="529"/>
      <c r="AR1675" s="529"/>
    </row>
    <row r="1676" ht="12.75" customHeight="1">
      <c r="A1676" s="529"/>
      <c r="B1676" s="529"/>
      <c r="C1676" s="529"/>
      <c r="D1676" s="529"/>
      <c r="E1676" s="533" t="s">
        <v>7526</v>
      </c>
      <c r="F1676" s="533" t="s">
        <v>7527</v>
      </c>
      <c r="G1676" s="529"/>
      <c r="H1676" s="529"/>
      <c r="I1676" s="529"/>
      <c r="J1676" s="529"/>
      <c r="K1676" s="529"/>
      <c r="L1676" s="529"/>
      <c r="M1676" s="529"/>
      <c r="N1676" s="529"/>
      <c r="O1676" s="529"/>
      <c r="P1676" s="529"/>
      <c r="Q1676" s="529"/>
      <c r="R1676" s="529"/>
      <c r="S1676" s="529"/>
      <c r="T1676" s="529"/>
      <c r="U1676" s="529"/>
      <c r="V1676" s="529"/>
      <c r="W1676" s="529"/>
      <c r="X1676" s="529"/>
      <c r="Y1676" s="529"/>
      <c r="Z1676" s="529"/>
      <c r="AA1676" s="529"/>
      <c r="AB1676" s="529"/>
      <c r="AC1676" s="529"/>
      <c r="AD1676" s="529"/>
      <c r="AE1676" s="529"/>
      <c r="AF1676" s="529"/>
      <c r="AG1676" s="529"/>
      <c r="AH1676" s="529"/>
      <c r="AI1676" s="529"/>
      <c r="AJ1676" s="529"/>
      <c r="AK1676" s="529"/>
      <c r="AL1676" s="529"/>
      <c r="AM1676" s="533" t="s">
        <v>7528</v>
      </c>
      <c r="AN1676" s="533">
        <v>40605.0</v>
      </c>
      <c r="AO1676" s="529"/>
      <c r="AP1676" s="529"/>
      <c r="AQ1676" s="529"/>
      <c r="AR1676" s="529"/>
    </row>
    <row r="1677" ht="12.75" customHeight="1">
      <c r="A1677" s="529"/>
      <c r="B1677" s="529"/>
      <c r="C1677" s="529"/>
      <c r="D1677" s="529"/>
      <c r="E1677" s="533" t="s">
        <v>7529</v>
      </c>
      <c r="F1677" s="533" t="s">
        <v>7530</v>
      </c>
      <c r="G1677" s="529"/>
      <c r="H1677" s="529"/>
      <c r="I1677" s="529"/>
      <c r="J1677" s="529"/>
      <c r="K1677" s="529"/>
      <c r="L1677" s="529"/>
      <c r="M1677" s="529"/>
      <c r="N1677" s="529"/>
      <c r="O1677" s="529"/>
      <c r="P1677" s="529"/>
      <c r="Q1677" s="529"/>
      <c r="R1677" s="529"/>
      <c r="S1677" s="529"/>
      <c r="T1677" s="529"/>
      <c r="U1677" s="529"/>
      <c r="V1677" s="529"/>
      <c r="W1677" s="529"/>
      <c r="X1677" s="529"/>
      <c r="Y1677" s="529"/>
      <c r="Z1677" s="529"/>
      <c r="AA1677" s="529"/>
      <c r="AB1677" s="529"/>
      <c r="AC1677" s="529"/>
      <c r="AD1677" s="529"/>
      <c r="AE1677" s="529"/>
      <c r="AF1677" s="529"/>
      <c r="AG1677" s="529"/>
      <c r="AH1677" s="529"/>
      <c r="AI1677" s="529"/>
      <c r="AJ1677" s="529"/>
      <c r="AK1677" s="529"/>
      <c r="AL1677" s="529"/>
      <c r="AM1677" s="533" t="s">
        <v>7531</v>
      </c>
      <c r="AN1677" s="533">
        <v>40608.0</v>
      </c>
      <c r="AO1677" s="529"/>
      <c r="AP1677" s="529"/>
      <c r="AQ1677" s="529"/>
      <c r="AR1677" s="529"/>
    </row>
    <row r="1678" ht="12.75" customHeight="1">
      <c r="A1678" s="529"/>
      <c r="B1678" s="529"/>
      <c r="C1678" s="529"/>
      <c r="D1678" s="529"/>
      <c r="E1678" s="533" t="s">
        <v>3176</v>
      </c>
      <c r="F1678" s="533" t="s">
        <v>7532</v>
      </c>
      <c r="G1678" s="529"/>
      <c r="H1678" s="529"/>
      <c r="I1678" s="529"/>
      <c r="J1678" s="529"/>
      <c r="K1678" s="529"/>
      <c r="L1678" s="529"/>
      <c r="M1678" s="529"/>
      <c r="N1678" s="529"/>
      <c r="O1678" s="529"/>
      <c r="P1678" s="529"/>
      <c r="Q1678" s="529"/>
      <c r="R1678" s="529"/>
      <c r="S1678" s="529"/>
      <c r="T1678" s="529"/>
      <c r="U1678" s="529"/>
      <c r="V1678" s="529"/>
      <c r="W1678" s="529"/>
      <c r="X1678" s="529"/>
      <c r="Y1678" s="529"/>
      <c r="Z1678" s="529"/>
      <c r="AA1678" s="529"/>
      <c r="AB1678" s="529"/>
      <c r="AC1678" s="529"/>
      <c r="AD1678" s="529"/>
      <c r="AE1678" s="529"/>
      <c r="AF1678" s="529"/>
      <c r="AG1678" s="529"/>
      <c r="AH1678" s="529"/>
      <c r="AI1678" s="529"/>
      <c r="AJ1678" s="529"/>
      <c r="AK1678" s="529"/>
      <c r="AL1678" s="529"/>
      <c r="AM1678" s="533" t="s">
        <v>7533</v>
      </c>
      <c r="AN1678" s="533">
        <v>40609.0</v>
      </c>
      <c r="AO1678" s="529"/>
      <c r="AP1678" s="529"/>
      <c r="AQ1678" s="529"/>
      <c r="AR1678" s="529"/>
    </row>
    <row r="1679" ht="12.75" customHeight="1">
      <c r="A1679" s="529"/>
      <c r="B1679" s="529"/>
      <c r="C1679" s="529"/>
      <c r="D1679" s="529"/>
      <c r="E1679" s="533" t="s">
        <v>7534</v>
      </c>
      <c r="F1679" s="533" t="s">
        <v>7535</v>
      </c>
      <c r="G1679" s="529"/>
      <c r="H1679" s="529"/>
      <c r="I1679" s="529"/>
      <c r="J1679" s="529"/>
      <c r="K1679" s="529"/>
      <c r="L1679" s="529"/>
      <c r="M1679" s="529"/>
      <c r="N1679" s="529"/>
      <c r="O1679" s="529"/>
      <c r="P1679" s="529"/>
      <c r="Q1679" s="529"/>
      <c r="R1679" s="529"/>
      <c r="S1679" s="529"/>
      <c r="T1679" s="529"/>
      <c r="U1679" s="529"/>
      <c r="V1679" s="529"/>
      <c r="W1679" s="529"/>
      <c r="X1679" s="529"/>
      <c r="Y1679" s="529"/>
      <c r="Z1679" s="529"/>
      <c r="AA1679" s="529"/>
      <c r="AB1679" s="529"/>
      <c r="AC1679" s="529"/>
      <c r="AD1679" s="529"/>
      <c r="AE1679" s="529"/>
      <c r="AF1679" s="529"/>
      <c r="AG1679" s="529"/>
      <c r="AH1679" s="529"/>
      <c r="AI1679" s="529"/>
      <c r="AJ1679" s="529"/>
      <c r="AK1679" s="529"/>
      <c r="AL1679" s="529"/>
      <c r="AM1679" s="533" t="s">
        <v>7536</v>
      </c>
      <c r="AN1679" s="533">
        <v>40610.0</v>
      </c>
      <c r="AO1679" s="529"/>
      <c r="AP1679" s="529"/>
      <c r="AQ1679" s="529"/>
      <c r="AR1679" s="529"/>
    </row>
    <row r="1680" ht="12.75" customHeight="1">
      <c r="A1680" s="529"/>
      <c r="B1680" s="529"/>
      <c r="C1680" s="529"/>
      <c r="D1680" s="529"/>
      <c r="E1680" s="533" t="s">
        <v>3180</v>
      </c>
      <c r="F1680" s="533" t="s">
        <v>7537</v>
      </c>
      <c r="G1680" s="529"/>
      <c r="H1680" s="529"/>
      <c r="I1680" s="529"/>
      <c r="J1680" s="529"/>
      <c r="K1680" s="529"/>
      <c r="L1680" s="529"/>
      <c r="M1680" s="529"/>
      <c r="N1680" s="529"/>
      <c r="O1680" s="529"/>
      <c r="P1680" s="529"/>
      <c r="Q1680" s="529"/>
      <c r="R1680" s="529"/>
      <c r="S1680" s="529"/>
      <c r="T1680" s="529"/>
      <c r="U1680" s="529"/>
      <c r="V1680" s="529"/>
      <c r="W1680" s="529"/>
      <c r="X1680" s="529"/>
      <c r="Y1680" s="529"/>
      <c r="Z1680" s="529"/>
      <c r="AA1680" s="529"/>
      <c r="AB1680" s="529"/>
      <c r="AC1680" s="529"/>
      <c r="AD1680" s="529"/>
      <c r="AE1680" s="529"/>
      <c r="AF1680" s="529"/>
      <c r="AG1680" s="529"/>
      <c r="AH1680" s="529"/>
      <c r="AI1680" s="529"/>
      <c r="AJ1680" s="529"/>
      <c r="AK1680" s="529"/>
      <c r="AL1680" s="529"/>
      <c r="AM1680" s="533" t="s">
        <v>7538</v>
      </c>
      <c r="AN1680" s="533">
        <v>40621.0</v>
      </c>
      <c r="AO1680" s="529"/>
      <c r="AP1680" s="529"/>
      <c r="AQ1680" s="529"/>
      <c r="AR1680" s="529"/>
    </row>
    <row r="1681" ht="12.75" customHeight="1">
      <c r="A1681" s="529"/>
      <c r="B1681" s="529"/>
      <c r="C1681" s="529"/>
      <c r="D1681" s="529"/>
      <c r="E1681" s="533" t="s">
        <v>3184</v>
      </c>
      <c r="F1681" s="533" t="s">
        <v>7539</v>
      </c>
      <c r="G1681" s="529"/>
      <c r="H1681" s="529"/>
      <c r="I1681" s="529"/>
      <c r="J1681" s="529"/>
      <c r="K1681" s="529"/>
      <c r="L1681" s="529"/>
      <c r="M1681" s="529"/>
      <c r="N1681" s="529"/>
      <c r="O1681" s="529"/>
      <c r="P1681" s="529"/>
      <c r="Q1681" s="529"/>
      <c r="R1681" s="529"/>
      <c r="S1681" s="529"/>
      <c r="T1681" s="529"/>
      <c r="U1681" s="529"/>
      <c r="V1681" s="529"/>
      <c r="W1681" s="529"/>
      <c r="X1681" s="529"/>
      <c r="Y1681" s="529"/>
      <c r="Z1681" s="529"/>
      <c r="AA1681" s="529"/>
      <c r="AB1681" s="529"/>
      <c r="AC1681" s="529"/>
      <c r="AD1681" s="529"/>
      <c r="AE1681" s="529"/>
      <c r="AF1681" s="529"/>
      <c r="AG1681" s="529"/>
      <c r="AH1681" s="529"/>
      <c r="AI1681" s="529"/>
      <c r="AJ1681" s="529"/>
      <c r="AK1681" s="529"/>
      <c r="AL1681" s="529"/>
      <c r="AM1681" s="533" t="s">
        <v>7540</v>
      </c>
      <c r="AN1681" s="533">
        <v>40625.0</v>
      </c>
      <c r="AO1681" s="529"/>
      <c r="AP1681" s="529"/>
      <c r="AQ1681" s="529"/>
      <c r="AR1681" s="529"/>
    </row>
    <row r="1682" ht="12.75" customHeight="1">
      <c r="A1682" s="529"/>
      <c r="B1682" s="529"/>
      <c r="C1682" s="529"/>
      <c r="D1682" s="529"/>
      <c r="E1682" s="533" t="s">
        <v>3188</v>
      </c>
      <c r="F1682" s="533" t="s">
        <v>7541</v>
      </c>
      <c r="G1682" s="529"/>
      <c r="H1682" s="529"/>
      <c r="I1682" s="529"/>
      <c r="J1682" s="529"/>
      <c r="K1682" s="529"/>
      <c r="L1682" s="529"/>
      <c r="M1682" s="529"/>
      <c r="N1682" s="529"/>
      <c r="O1682" s="529"/>
      <c r="P1682" s="529"/>
      <c r="Q1682" s="529"/>
      <c r="R1682" s="529"/>
      <c r="S1682" s="529"/>
      <c r="T1682" s="529"/>
      <c r="U1682" s="529"/>
      <c r="V1682" s="529"/>
      <c r="W1682" s="529"/>
      <c r="X1682" s="529"/>
      <c r="Y1682" s="529"/>
      <c r="Z1682" s="529"/>
      <c r="AA1682" s="529"/>
      <c r="AB1682" s="529"/>
      <c r="AC1682" s="529"/>
      <c r="AD1682" s="529"/>
      <c r="AE1682" s="529"/>
      <c r="AF1682" s="529"/>
      <c r="AG1682" s="529"/>
      <c r="AH1682" s="529"/>
      <c r="AI1682" s="529"/>
      <c r="AJ1682" s="529"/>
      <c r="AK1682" s="529"/>
      <c r="AL1682" s="529"/>
      <c r="AM1682" s="533" t="s">
        <v>7542</v>
      </c>
      <c r="AN1682" s="533">
        <v>40642.0</v>
      </c>
      <c r="AO1682" s="529"/>
      <c r="AP1682" s="529"/>
      <c r="AQ1682" s="529"/>
      <c r="AR1682" s="529"/>
    </row>
    <row r="1683" ht="12.75" customHeight="1">
      <c r="A1683" s="529"/>
      <c r="B1683" s="529"/>
      <c r="C1683" s="529"/>
      <c r="D1683" s="529"/>
      <c r="E1683" s="533" t="s">
        <v>3192</v>
      </c>
      <c r="F1683" s="533" t="s">
        <v>7543</v>
      </c>
      <c r="G1683" s="529"/>
      <c r="H1683" s="529"/>
      <c r="I1683" s="529"/>
      <c r="J1683" s="529"/>
      <c r="K1683" s="529"/>
      <c r="L1683" s="529"/>
      <c r="M1683" s="529"/>
      <c r="N1683" s="529"/>
      <c r="O1683" s="529"/>
      <c r="P1683" s="529"/>
      <c r="Q1683" s="529"/>
      <c r="R1683" s="529"/>
      <c r="S1683" s="529"/>
      <c r="T1683" s="529"/>
      <c r="U1683" s="529"/>
      <c r="V1683" s="529"/>
      <c r="W1683" s="529"/>
      <c r="X1683" s="529"/>
      <c r="Y1683" s="529"/>
      <c r="Z1683" s="529"/>
      <c r="AA1683" s="529"/>
      <c r="AB1683" s="529"/>
      <c r="AC1683" s="529"/>
      <c r="AD1683" s="529"/>
      <c r="AE1683" s="529"/>
      <c r="AF1683" s="529"/>
      <c r="AG1683" s="529"/>
      <c r="AH1683" s="529"/>
      <c r="AI1683" s="529"/>
      <c r="AJ1683" s="529"/>
      <c r="AK1683" s="529"/>
      <c r="AL1683" s="529"/>
      <c r="AM1683" s="533" t="s">
        <v>7544</v>
      </c>
      <c r="AN1683" s="533">
        <v>40646.0</v>
      </c>
      <c r="AO1683" s="529"/>
      <c r="AP1683" s="529"/>
      <c r="AQ1683" s="529"/>
      <c r="AR1683" s="529"/>
    </row>
    <row r="1684" ht="12.75" customHeight="1">
      <c r="A1684" s="529"/>
      <c r="B1684" s="529"/>
      <c r="C1684" s="529"/>
      <c r="D1684" s="529"/>
      <c r="E1684" s="533" t="s">
        <v>3196</v>
      </c>
      <c r="F1684" s="533" t="s">
        <v>7545</v>
      </c>
      <c r="G1684" s="529"/>
      <c r="H1684" s="529"/>
      <c r="I1684" s="529"/>
      <c r="J1684" s="529"/>
      <c r="K1684" s="529"/>
      <c r="L1684" s="529"/>
      <c r="M1684" s="529"/>
      <c r="N1684" s="529"/>
      <c r="O1684" s="529"/>
      <c r="P1684" s="529"/>
      <c r="Q1684" s="529"/>
      <c r="R1684" s="529"/>
      <c r="S1684" s="529"/>
      <c r="T1684" s="529"/>
      <c r="U1684" s="529"/>
      <c r="V1684" s="529"/>
      <c r="W1684" s="529"/>
      <c r="X1684" s="529"/>
      <c r="Y1684" s="529"/>
      <c r="Z1684" s="529"/>
      <c r="AA1684" s="529"/>
      <c r="AB1684" s="529"/>
      <c r="AC1684" s="529"/>
      <c r="AD1684" s="529"/>
      <c r="AE1684" s="529"/>
      <c r="AF1684" s="529"/>
      <c r="AG1684" s="529"/>
      <c r="AH1684" s="529"/>
      <c r="AI1684" s="529"/>
      <c r="AJ1684" s="529"/>
      <c r="AK1684" s="529"/>
      <c r="AL1684" s="529"/>
      <c r="AM1684" s="533" t="s">
        <v>7546</v>
      </c>
      <c r="AN1684" s="533">
        <v>40647.0</v>
      </c>
      <c r="AO1684" s="529"/>
      <c r="AP1684" s="529"/>
      <c r="AQ1684" s="529"/>
      <c r="AR1684" s="529"/>
    </row>
    <row r="1685" ht="12.75" customHeight="1">
      <c r="A1685" s="529"/>
      <c r="B1685" s="529"/>
      <c r="C1685" s="529"/>
      <c r="D1685" s="529"/>
      <c r="E1685" s="533" t="s">
        <v>7547</v>
      </c>
      <c r="F1685" s="533" t="s">
        <v>7548</v>
      </c>
      <c r="G1685" s="529"/>
      <c r="H1685" s="529"/>
      <c r="I1685" s="529"/>
      <c r="J1685" s="529"/>
      <c r="K1685" s="529"/>
      <c r="L1685" s="529"/>
      <c r="M1685" s="529"/>
      <c r="N1685" s="529"/>
      <c r="O1685" s="529"/>
      <c r="P1685" s="529"/>
      <c r="Q1685" s="529"/>
      <c r="R1685" s="529"/>
      <c r="S1685" s="529"/>
      <c r="T1685" s="529"/>
      <c r="U1685" s="529"/>
      <c r="V1685" s="529"/>
      <c r="W1685" s="529"/>
      <c r="X1685" s="529"/>
      <c r="Y1685" s="529"/>
      <c r="Z1685" s="529"/>
      <c r="AA1685" s="529"/>
      <c r="AB1685" s="529"/>
      <c r="AC1685" s="529"/>
      <c r="AD1685" s="529"/>
      <c r="AE1685" s="529"/>
      <c r="AF1685" s="529"/>
      <c r="AG1685" s="529"/>
      <c r="AH1685" s="529"/>
      <c r="AI1685" s="529"/>
      <c r="AJ1685" s="529"/>
      <c r="AK1685" s="529"/>
      <c r="AL1685" s="529"/>
      <c r="AM1685" s="533" t="s">
        <v>7549</v>
      </c>
      <c r="AN1685" s="533">
        <v>41201.0</v>
      </c>
      <c r="AO1685" s="529"/>
      <c r="AP1685" s="529"/>
      <c r="AQ1685" s="529"/>
      <c r="AR1685" s="529"/>
    </row>
    <row r="1686" ht="12.75" customHeight="1">
      <c r="A1686" s="529"/>
      <c r="B1686" s="529"/>
      <c r="C1686" s="529"/>
      <c r="D1686" s="529"/>
      <c r="E1686" s="533" t="s">
        <v>7550</v>
      </c>
      <c r="F1686" s="533" t="s">
        <v>7551</v>
      </c>
      <c r="G1686" s="529"/>
      <c r="H1686" s="529"/>
      <c r="I1686" s="529"/>
      <c r="J1686" s="529"/>
      <c r="K1686" s="529"/>
      <c r="L1686" s="529"/>
      <c r="M1686" s="529"/>
      <c r="N1686" s="529"/>
      <c r="O1686" s="529"/>
      <c r="P1686" s="529"/>
      <c r="Q1686" s="529"/>
      <c r="R1686" s="529"/>
      <c r="S1686" s="529"/>
      <c r="T1686" s="529"/>
      <c r="U1686" s="529"/>
      <c r="V1686" s="529"/>
      <c r="W1686" s="529"/>
      <c r="X1686" s="529"/>
      <c r="Y1686" s="529"/>
      <c r="Z1686" s="529"/>
      <c r="AA1686" s="529"/>
      <c r="AB1686" s="529"/>
      <c r="AC1686" s="529"/>
      <c r="AD1686" s="529"/>
      <c r="AE1686" s="529"/>
      <c r="AF1686" s="529"/>
      <c r="AG1686" s="529"/>
      <c r="AH1686" s="529"/>
      <c r="AI1686" s="529"/>
      <c r="AJ1686" s="529"/>
      <c r="AK1686" s="529"/>
      <c r="AL1686" s="529"/>
      <c r="AM1686" s="533" t="s">
        <v>7552</v>
      </c>
      <c r="AN1686" s="533">
        <v>41202.0</v>
      </c>
      <c r="AO1686" s="529"/>
      <c r="AP1686" s="529"/>
      <c r="AQ1686" s="529"/>
      <c r="AR1686" s="529"/>
    </row>
    <row r="1687" ht="12.75" customHeight="1">
      <c r="A1687" s="529"/>
      <c r="B1687" s="529"/>
      <c r="C1687" s="529"/>
      <c r="D1687" s="529"/>
      <c r="E1687" s="533" t="s">
        <v>3200</v>
      </c>
      <c r="F1687" s="533" t="s">
        <v>7553</v>
      </c>
      <c r="G1687" s="529"/>
      <c r="H1687" s="529"/>
      <c r="I1687" s="529"/>
      <c r="J1687" s="529"/>
      <c r="K1687" s="529"/>
      <c r="L1687" s="529"/>
      <c r="M1687" s="529"/>
      <c r="N1687" s="529"/>
      <c r="O1687" s="529"/>
      <c r="P1687" s="529"/>
      <c r="Q1687" s="529"/>
      <c r="R1687" s="529"/>
      <c r="S1687" s="529"/>
      <c r="T1687" s="529"/>
      <c r="U1687" s="529"/>
      <c r="V1687" s="529"/>
      <c r="W1687" s="529"/>
      <c r="X1687" s="529"/>
      <c r="Y1687" s="529"/>
      <c r="Z1687" s="529"/>
      <c r="AA1687" s="529"/>
      <c r="AB1687" s="529"/>
      <c r="AC1687" s="529"/>
      <c r="AD1687" s="529"/>
      <c r="AE1687" s="529"/>
      <c r="AF1687" s="529"/>
      <c r="AG1687" s="529"/>
      <c r="AH1687" s="529"/>
      <c r="AI1687" s="529"/>
      <c r="AJ1687" s="529"/>
      <c r="AK1687" s="529"/>
      <c r="AL1687" s="529"/>
      <c r="AM1687" s="533" t="s">
        <v>7554</v>
      </c>
      <c r="AN1687" s="533">
        <v>41203.0</v>
      </c>
      <c r="AO1687" s="529"/>
      <c r="AP1687" s="529"/>
      <c r="AQ1687" s="529"/>
      <c r="AR1687" s="529"/>
    </row>
    <row r="1688" ht="12.75" customHeight="1">
      <c r="A1688" s="529"/>
      <c r="B1688" s="529"/>
      <c r="C1688" s="529"/>
      <c r="D1688" s="529"/>
      <c r="E1688" s="533" t="s">
        <v>7555</v>
      </c>
      <c r="F1688" s="533" t="s">
        <v>7556</v>
      </c>
      <c r="G1688" s="529"/>
      <c r="H1688" s="529"/>
      <c r="I1688" s="529"/>
      <c r="J1688" s="529"/>
      <c r="K1688" s="529"/>
      <c r="L1688" s="529"/>
      <c r="M1688" s="529"/>
      <c r="N1688" s="529"/>
      <c r="O1688" s="529"/>
      <c r="P1688" s="529"/>
      <c r="Q1688" s="529"/>
      <c r="R1688" s="529"/>
      <c r="S1688" s="529"/>
      <c r="T1688" s="529"/>
      <c r="U1688" s="529"/>
      <c r="V1688" s="529"/>
      <c r="W1688" s="529"/>
      <c r="X1688" s="529"/>
      <c r="Y1688" s="529"/>
      <c r="Z1688" s="529"/>
      <c r="AA1688" s="529"/>
      <c r="AB1688" s="529"/>
      <c r="AC1688" s="529"/>
      <c r="AD1688" s="529"/>
      <c r="AE1688" s="529"/>
      <c r="AF1688" s="529"/>
      <c r="AG1688" s="529"/>
      <c r="AH1688" s="529"/>
      <c r="AI1688" s="529"/>
      <c r="AJ1688" s="529"/>
      <c r="AK1688" s="529"/>
      <c r="AL1688" s="529"/>
      <c r="AM1688" s="533" t="s">
        <v>7557</v>
      </c>
      <c r="AN1688" s="533">
        <v>41204.0</v>
      </c>
      <c r="AO1688" s="529"/>
      <c r="AP1688" s="529"/>
      <c r="AQ1688" s="529"/>
      <c r="AR1688" s="529"/>
    </row>
    <row r="1689" ht="12.75" customHeight="1">
      <c r="A1689" s="529"/>
      <c r="B1689" s="529"/>
      <c r="C1689" s="529"/>
      <c r="D1689" s="529"/>
      <c r="E1689" s="533" t="s">
        <v>7558</v>
      </c>
      <c r="F1689" s="533" t="s">
        <v>7559</v>
      </c>
      <c r="G1689" s="529"/>
      <c r="H1689" s="529"/>
      <c r="I1689" s="529"/>
      <c r="J1689" s="529"/>
      <c r="K1689" s="529"/>
      <c r="L1689" s="529"/>
      <c r="M1689" s="529"/>
      <c r="N1689" s="529"/>
      <c r="O1689" s="529"/>
      <c r="P1689" s="529"/>
      <c r="Q1689" s="529"/>
      <c r="R1689" s="529"/>
      <c r="S1689" s="529"/>
      <c r="T1689" s="529"/>
      <c r="U1689" s="529"/>
      <c r="V1689" s="529"/>
      <c r="W1689" s="529"/>
      <c r="X1689" s="529"/>
      <c r="Y1689" s="529"/>
      <c r="Z1689" s="529"/>
      <c r="AA1689" s="529"/>
      <c r="AB1689" s="529"/>
      <c r="AC1689" s="529"/>
      <c r="AD1689" s="529"/>
      <c r="AE1689" s="529"/>
      <c r="AF1689" s="529"/>
      <c r="AG1689" s="529"/>
      <c r="AH1689" s="529"/>
      <c r="AI1689" s="529"/>
      <c r="AJ1689" s="529"/>
      <c r="AK1689" s="529"/>
      <c r="AL1689" s="529"/>
      <c r="AM1689" s="533" t="s">
        <v>7560</v>
      </c>
      <c r="AN1689" s="533">
        <v>41205.0</v>
      </c>
      <c r="AO1689" s="529"/>
      <c r="AP1689" s="529"/>
      <c r="AQ1689" s="529"/>
      <c r="AR1689" s="529"/>
    </row>
    <row r="1690" ht="12.75" customHeight="1">
      <c r="A1690" s="529"/>
      <c r="B1690" s="529"/>
      <c r="C1690" s="529"/>
      <c r="D1690" s="529"/>
      <c r="E1690" s="533" t="s">
        <v>7561</v>
      </c>
      <c r="F1690" s="533" t="s">
        <v>7562</v>
      </c>
      <c r="G1690" s="529"/>
      <c r="H1690" s="529"/>
      <c r="I1690" s="529"/>
      <c r="J1690" s="529"/>
      <c r="K1690" s="529"/>
      <c r="L1690" s="529"/>
      <c r="M1690" s="529"/>
      <c r="N1690" s="529"/>
      <c r="O1690" s="529"/>
      <c r="P1690" s="529"/>
      <c r="Q1690" s="529"/>
      <c r="R1690" s="529"/>
      <c r="S1690" s="529"/>
      <c r="T1690" s="529"/>
      <c r="U1690" s="529"/>
      <c r="V1690" s="529"/>
      <c r="W1690" s="529"/>
      <c r="X1690" s="529"/>
      <c r="Y1690" s="529"/>
      <c r="Z1690" s="529"/>
      <c r="AA1690" s="529"/>
      <c r="AB1690" s="529"/>
      <c r="AC1690" s="529"/>
      <c r="AD1690" s="529"/>
      <c r="AE1690" s="529"/>
      <c r="AF1690" s="529"/>
      <c r="AG1690" s="529"/>
      <c r="AH1690" s="529"/>
      <c r="AI1690" s="529"/>
      <c r="AJ1690" s="529"/>
      <c r="AK1690" s="529"/>
      <c r="AL1690" s="529"/>
      <c r="AM1690" s="533" t="s">
        <v>7563</v>
      </c>
      <c r="AN1690" s="533">
        <v>41206.0</v>
      </c>
      <c r="AO1690" s="529"/>
      <c r="AP1690" s="529"/>
      <c r="AQ1690" s="529"/>
      <c r="AR1690" s="529"/>
    </row>
    <row r="1691" ht="12.75" customHeight="1">
      <c r="A1691" s="529"/>
      <c r="B1691" s="529"/>
      <c r="C1691" s="529"/>
      <c r="D1691" s="529"/>
      <c r="E1691" s="533" t="s">
        <v>7564</v>
      </c>
      <c r="F1691" s="533" t="s">
        <v>7565</v>
      </c>
      <c r="G1691" s="529"/>
      <c r="H1691" s="529"/>
      <c r="I1691" s="529"/>
      <c r="J1691" s="529"/>
      <c r="K1691" s="529"/>
      <c r="L1691" s="529"/>
      <c r="M1691" s="529"/>
      <c r="N1691" s="529"/>
      <c r="O1691" s="529"/>
      <c r="P1691" s="529"/>
      <c r="Q1691" s="529"/>
      <c r="R1691" s="529"/>
      <c r="S1691" s="529"/>
      <c r="T1691" s="529"/>
      <c r="U1691" s="529"/>
      <c r="V1691" s="529"/>
      <c r="W1691" s="529"/>
      <c r="X1691" s="529"/>
      <c r="Y1691" s="529"/>
      <c r="Z1691" s="529"/>
      <c r="AA1691" s="529"/>
      <c r="AB1691" s="529"/>
      <c r="AC1691" s="529"/>
      <c r="AD1691" s="529"/>
      <c r="AE1691" s="529"/>
      <c r="AF1691" s="529"/>
      <c r="AG1691" s="529"/>
      <c r="AH1691" s="529"/>
      <c r="AI1691" s="529"/>
      <c r="AJ1691" s="529"/>
      <c r="AK1691" s="529"/>
      <c r="AL1691" s="529"/>
      <c r="AM1691" s="533" t="s">
        <v>7566</v>
      </c>
      <c r="AN1691" s="533">
        <v>41207.0</v>
      </c>
      <c r="AO1691" s="529"/>
      <c r="AP1691" s="529"/>
      <c r="AQ1691" s="529"/>
      <c r="AR1691" s="529"/>
    </row>
    <row r="1692" ht="12.75" customHeight="1">
      <c r="A1692" s="529"/>
      <c r="B1692" s="529"/>
      <c r="C1692" s="529"/>
      <c r="D1692" s="529"/>
      <c r="E1692" s="533" t="s">
        <v>3204</v>
      </c>
      <c r="F1692" s="533" t="s">
        <v>7567</v>
      </c>
      <c r="G1692" s="529"/>
      <c r="H1692" s="529"/>
      <c r="I1692" s="529"/>
      <c r="J1692" s="529"/>
      <c r="K1692" s="529"/>
      <c r="L1692" s="529"/>
      <c r="M1692" s="529"/>
      <c r="N1692" s="529"/>
      <c r="O1692" s="529"/>
      <c r="P1692" s="529"/>
      <c r="Q1692" s="529"/>
      <c r="R1692" s="529"/>
      <c r="S1692" s="529"/>
      <c r="T1692" s="529"/>
      <c r="U1692" s="529"/>
      <c r="V1692" s="529"/>
      <c r="W1692" s="529"/>
      <c r="X1692" s="529"/>
      <c r="Y1692" s="529"/>
      <c r="Z1692" s="529"/>
      <c r="AA1692" s="529"/>
      <c r="AB1692" s="529"/>
      <c r="AC1692" s="529"/>
      <c r="AD1692" s="529"/>
      <c r="AE1692" s="529"/>
      <c r="AF1692" s="529"/>
      <c r="AG1692" s="529"/>
      <c r="AH1692" s="529"/>
      <c r="AI1692" s="529"/>
      <c r="AJ1692" s="529"/>
      <c r="AK1692" s="529"/>
      <c r="AL1692" s="529"/>
      <c r="AM1692" s="533" t="s">
        <v>7568</v>
      </c>
      <c r="AN1692" s="533">
        <v>41208.0</v>
      </c>
      <c r="AO1692" s="529"/>
      <c r="AP1692" s="529"/>
      <c r="AQ1692" s="529"/>
      <c r="AR1692" s="529"/>
    </row>
    <row r="1693" ht="12.75" customHeight="1">
      <c r="A1693" s="529"/>
      <c r="B1693" s="529"/>
      <c r="C1693" s="529"/>
      <c r="D1693" s="529"/>
      <c r="E1693" s="533" t="s">
        <v>7569</v>
      </c>
      <c r="F1693" s="533" t="s">
        <v>7570</v>
      </c>
      <c r="G1693" s="529"/>
      <c r="H1693" s="529"/>
      <c r="I1693" s="529"/>
      <c r="J1693" s="529"/>
      <c r="K1693" s="529"/>
      <c r="L1693" s="529"/>
      <c r="M1693" s="529"/>
      <c r="N1693" s="529"/>
      <c r="O1693" s="529"/>
      <c r="P1693" s="529"/>
      <c r="Q1693" s="529"/>
      <c r="R1693" s="529"/>
      <c r="S1693" s="529"/>
      <c r="T1693" s="529"/>
      <c r="U1693" s="529"/>
      <c r="V1693" s="529"/>
      <c r="W1693" s="529"/>
      <c r="X1693" s="529"/>
      <c r="Y1693" s="529"/>
      <c r="Z1693" s="529"/>
      <c r="AA1693" s="529"/>
      <c r="AB1693" s="529"/>
      <c r="AC1693" s="529"/>
      <c r="AD1693" s="529"/>
      <c r="AE1693" s="529"/>
      <c r="AF1693" s="529"/>
      <c r="AG1693" s="529"/>
      <c r="AH1693" s="529"/>
      <c r="AI1693" s="529"/>
      <c r="AJ1693" s="529"/>
      <c r="AK1693" s="529"/>
      <c r="AL1693" s="529"/>
      <c r="AM1693" s="533" t="s">
        <v>7571</v>
      </c>
      <c r="AN1693" s="533">
        <v>41209.0</v>
      </c>
      <c r="AO1693" s="529"/>
      <c r="AP1693" s="529"/>
      <c r="AQ1693" s="529"/>
      <c r="AR1693" s="529"/>
    </row>
    <row r="1694" ht="12.75" customHeight="1">
      <c r="A1694" s="529"/>
      <c r="B1694" s="529"/>
      <c r="C1694" s="529"/>
      <c r="D1694" s="529"/>
      <c r="E1694" s="533" t="s">
        <v>3208</v>
      </c>
      <c r="F1694" s="533" t="s">
        <v>7572</v>
      </c>
      <c r="G1694" s="529"/>
      <c r="H1694" s="529"/>
      <c r="I1694" s="529"/>
      <c r="J1694" s="529"/>
      <c r="K1694" s="529"/>
      <c r="L1694" s="529"/>
      <c r="M1694" s="529"/>
      <c r="N1694" s="529"/>
      <c r="O1694" s="529"/>
      <c r="P1694" s="529"/>
      <c r="Q1694" s="529"/>
      <c r="R1694" s="529"/>
      <c r="S1694" s="529"/>
      <c r="T1694" s="529"/>
      <c r="U1694" s="529"/>
      <c r="V1694" s="529"/>
      <c r="W1694" s="529"/>
      <c r="X1694" s="529"/>
      <c r="Y1694" s="529"/>
      <c r="Z1694" s="529"/>
      <c r="AA1694" s="529"/>
      <c r="AB1694" s="529"/>
      <c r="AC1694" s="529"/>
      <c r="AD1694" s="529"/>
      <c r="AE1694" s="529"/>
      <c r="AF1694" s="529"/>
      <c r="AG1694" s="529"/>
      <c r="AH1694" s="529"/>
      <c r="AI1694" s="529"/>
      <c r="AJ1694" s="529"/>
      <c r="AK1694" s="529"/>
      <c r="AL1694" s="529"/>
      <c r="AM1694" s="533" t="s">
        <v>7573</v>
      </c>
      <c r="AN1694" s="533">
        <v>41210.0</v>
      </c>
      <c r="AO1694" s="529"/>
      <c r="AP1694" s="529"/>
      <c r="AQ1694" s="529"/>
      <c r="AR1694" s="529"/>
    </row>
    <row r="1695" ht="12.75" customHeight="1">
      <c r="A1695" s="529"/>
      <c r="B1695" s="529"/>
      <c r="C1695" s="529"/>
      <c r="D1695" s="529"/>
      <c r="E1695" s="533" t="s">
        <v>7574</v>
      </c>
      <c r="F1695" s="533" t="s">
        <v>7575</v>
      </c>
      <c r="G1695" s="529"/>
      <c r="H1695" s="529"/>
      <c r="I1695" s="529"/>
      <c r="J1695" s="529"/>
      <c r="K1695" s="529"/>
      <c r="L1695" s="529"/>
      <c r="M1695" s="529"/>
      <c r="N1695" s="529"/>
      <c r="O1695" s="529"/>
      <c r="P1695" s="529"/>
      <c r="Q1695" s="529"/>
      <c r="R1695" s="529"/>
      <c r="S1695" s="529"/>
      <c r="T1695" s="529"/>
      <c r="U1695" s="529"/>
      <c r="V1695" s="529"/>
      <c r="W1695" s="529"/>
      <c r="X1695" s="529"/>
      <c r="Y1695" s="529"/>
      <c r="Z1695" s="529"/>
      <c r="AA1695" s="529"/>
      <c r="AB1695" s="529"/>
      <c r="AC1695" s="529"/>
      <c r="AD1695" s="529"/>
      <c r="AE1695" s="529"/>
      <c r="AF1695" s="529"/>
      <c r="AG1695" s="529"/>
      <c r="AH1695" s="529"/>
      <c r="AI1695" s="529"/>
      <c r="AJ1695" s="529"/>
      <c r="AK1695" s="529"/>
      <c r="AL1695" s="529"/>
      <c r="AM1695" s="533" t="s">
        <v>7576</v>
      </c>
      <c r="AN1695" s="533">
        <v>41327.0</v>
      </c>
      <c r="AO1695" s="529"/>
      <c r="AP1695" s="529"/>
      <c r="AQ1695" s="529"/>
      <c r="AR1695" s="529"/>
    </row>
    <row r="1696" ht="12.75" customHeight="1">
      <c r="A1696" s="529"/>
      <c r="B1696" s="529"/>
      <c r="C1696" s="529"/>
      <c r="D1696" s="529"/>
      <c r="E1696" s="533" t="s">
        <v>3212</v>
      </c>
      <c r="F1696" s="533" t="s">
        <v>7577</v>
      </c>
      <c r="G1696" s="529"/>
      <c r="H1696" s="529"/>
      <c r="I1696" s="529"/>
      <c r="J1696" s="529"/>
      <c r="K1696" s="529"/>
      <c r="L1696" s="529"/>
      <c r="M1696" s="529"/>
      <c r="N1696" s="529"/>
      <c r="O1696" s="529"/>
      <c r="P1696" s="529"/>
      <c r="Q1696" s="529"/>
      <c r="R1696" s="529"/>
      <c r="S1696" s="529"/>
      <c r="T1696" s="529"/>
      <c r="U1696" s="529"/>
      <c r="V1696" s="529"/>
      <c r="W1696" s="529"/>
      <c r="X1696" s="529"/>
      <c r="Y1696" s="529"/>
      <c r="Z1696" s="529"/>
      <c r="AA1696" s="529"/>
      <c r="AB1696" s="529"/>
      <c r="AC1696" s="529"/>
      <c r="AD1696" s="529"/>
      <c r="AE1696" s="529"/>
      <c r="AF1696" s="529"/>
      <c r="AG1696" s="529"/>
      <c r="AH1696" s="529"/>
      <c r="AI1696" s="529"/>
      <c r="AJ1696" s="529"/>
      <c r="AK1696" s="529"/>
      <c r="AL1696" s="529"/>
      <c r="AM1696" s="533" t="s">
        <v>7578</v>
      </c>
      <c r="AN1696" s="533">
        <v>41341.0</v>
      </c>
      <c r="AO1696" s="529"/>
      <c r="AP1696" s="529"/>
      <c r="AQ1696" s="529"/>
      <c r="AR1696" s="529"/>
    </row>
    <row r="1697" ht="12.75" customHeight="1">
      <c r="A1697" s="529"/>
      <c r="B1697" s="529"/>
      <c r="C1697" s="529"/>
      <c r="D1697" s="529"/>
      <c r="E1697" s="533" t="s">
        <v>910</v>
      </c>
      <c r="F1697" s="533" t="s">
        <v>7579</v>
      </c>
      <c r="G1697" s="529"/>
      <c r="H1697" s="529"/>
      <c r="I1697" s="529"/>
      <c r="J1697" s="529"/>
      <c r="K1697" s="529"/>
      <c r="L1697" s="529"/>
      <c r="M1697" s="529"/>
      <c r="N1697" s="529"/>
      <c r="O1697" s="529"/>
      <c r="P1697" s="529"/>
      <c r="Q1697" s="529"/>
      <c r="R1697" s="529"/>
      <c r="S1697" s="529"/>
      <c r="T1697" s="529"/>
      <c r="U1697" s="529"/>
      <c r="V1697" s="529"/>
      <c r="W1697" s="529"/>
      <c r="X1697" s="529"/>
      <c r="Y1697" s="529"/>
      <c r="Z1697" s="529"/>
      <c r="AA1697" s="529"/>
      <c r="AB1697" s="529"/>
      <c r="AC1697" s="529"/>
      <c r="AD1697" s="529"/>
      <c r="AE1697" s="529"/>
      <c r="AF1697" s="529"/>
      <c r="AG1697" s="529"/>
      <c r="AH1697" s="529"/>
      <c r="AI1697" s="529"/>
      <c r="AJ1697" s="529"/>
      <c r="AK1697" s="529"/>
      <c r="AL1697" s="529"/>
      <c r="AM1697" s="533" t="s">
        <v>7580</v>
      </c>
      <c r="AN1697" s="533">
        <v>41345.0</v>
      </c>
      <c r="AO1697" s="529"/>
      <c r="AP1697" s="529"/>
      <c r="AQ1697" s="529"/>
      <c r="AR1697" s="529"/>
    </row>
    <row r="1698" ht="12.75" customHeight="1">
      <c r="A1698" s="529"/>
      <c r="B1698" s="529"/>
      <c r="C1698" s="529"/>
      <c r="D1698" s="529"/>
      <c r="E1698" s="533" t="s">
        <v>990</v>
      </c>
      <c r="F1698" s="533" t="s">
        <v>7581</v>
      </c>
      <c r="G1698" s="529"/>
      <c r="H1698" s="529"/>
      <c r="I1698" s="529"/>
      <c r="J1698" s="529"/>
      <c r="K1698" s="529"/>
      <c r="L1698" s="529"/>
      <c r="M1698" s="529"/>
      <c r="N1698" s="529"/>
      <c r="O1698" s="529"/>
      <c r="P1698" s="529"/>
      <c r="Q1698" s="529"/>
      <c r="R1698" s="529"/>
      <c r="S1698" s="529"/>
      <c r="T1698" s="529"/>
      <c r="U1698" s="529"/>
      <c r="V1698" s="529"/>
      <c r="W1698" s="529"/>
      <c r="X1698" s="529"/>
      <c r="Y1698" s="529"/>
      <c r="Z1698" s="529"/>
      <c r="AA1698" s="529"/>
      <c r="AB1698" s="529"/>
      <c r="AC1698" s="529"/>
      <c r="AD1698" s="529"/>
      <c r="AE1698" s="529"/>
      <c r="AF1698" s="529"/>
      <c r="AG1698" s="529"/>
      <c r="AH1698" s="529"/>
      <c r="AI1698" s="529"/>
      <c r="AJ1698" s="529"/>
      <c r="AK1698" s="529"/>
      <c r="AL1698" s="529"/>
      <c r="AM1698" s="533" t="s">
        <v>7582</v>
      </c>
      <c r="AN1698" s="533">
        <v>41346.0</v>
      </c>
      <c r="AO1698" s="529"/>
      <c r="AP1698" s="529"/>
      <c r="AQ1698" s="529"/>
      <c r="AR1698" s="529"/>
    </row>
    <row r="1699" ht="12.75" customHeight="1">
      <c r="A1699" s="529"/>
      <c r="B1699" s="529"/>
      <c r="C1699" s="529"/>
      <c r="D1699" s="529"/>
      <c r="E1699" s="533" t="s">
        <v>1070</v>
      </c>
      <c r="F1699" s="533" t="s">
        <v>7583</v>
      </c>
      <c r="G1699" s="529"/>
      <c r="H1699" s="529"/>
      <c r="I1699" s="529"/>
      <c r="J1699" s="529"/>
      <c r="K1699" s="529"/>
      <c r="L1699" s="529"/>
      <c r="M1699" s="529"/>
      <c r="N1699" s="529"/>
      <c r="O1699" s="529"/>
      <c r="P1699" s="529"/>
      <c r="Q1699" s="529"/>
      <c r="R1699" s="529"/>
      <c r="S1699" s="529"/>
      <c r="T1699" s="529"/>
      <c r="U1699" s="529"/>
      <c r="V1699" s="529"/>
      <c r="W1699" s="529"/>
      <c r="X1699" s="529"/>
      <c r="Y1699" s="529"/>
      <c r="Z1699" s="529"/>
      <c r="AA1699" s="529"/>
      <c r="AB1699" s="529"/>
      <c r="AC1699" s="529"/>
      <c r="AD1699" s="529"/>
      <c r="AE1699" s="529"/>
      <c r="AF1699" s="529"/>
      <c r="AG1699" s="529"/>
      <c r="AH1699" s="529"/>
      <c r="AI1699" s="529"/>
      <c r="AJ1699" s="529"/>
      <c r="AK1699" s="529"/>
      <c r="AL1699" s="529"/>
      <c r="AM1699" s="533" t="s">
        <v>7584</v>
      </c>
      <c r="AN1699" s="533">
        <v>41387.0</v>
      </c>
      <c r="AO1699" s="529"/>
      <c r="AP1699" s="529"/>
      <c r="AQ1699" s="529"/>
      <c r="AR1699" s="529"/>
    </row>
    <row r="1700" ht="12.75" customHeight="1">
      <c r="A1700" s="529"/>
      <c r="B1700" s="529"/>
      <c r="C1700" s="529"/>
      <c r="D1700" s="529"/>
      <c r="E1700" s="533" t="s">
        <v>1150</v>
      </c>
      <c r="F1700" s="533" t="s">
        <v>7585</v>
      </c>
      <c r="G1700" s="529"/>
      <c r="H1700" s="529"/>
      <c r="I1700" s="529"/>
      <c r="J1700" s="529"/>
      <c r="K1700" s="529"/>
      <c r="L1700" s="529"/>
      <c r="M1700" s="529"/>
      <c r="N1700" s="529"/>
      <c r="O1700" s="529"/>
      <c r="P1700" s="529"/>
      <c r="Q1700" s="529"/>
      <c r="R1700" s="529"/>
      <c r="S1700" s="529"/>
      <c r="T1700" s="529"/>
      <c r="U1700" s="529"/>
      <c r="V1700" s="529"/>
      <c r="W1700" s="529"/>
      <c r="X1700" s="529"/>
      <c r="Y1700" s="529"/>
      <c r="Z1700" s="529"/>
      <c r="AA1700" s="529"/>
      <c r="AB1700" s="529"/>
      <c r="AC1700" s="529"/>
      <c r="AD1700" s="529"/>
      <c r="AE1700" s="529"/>
      <c r="AF1700" s="529"/>
      <c r="AG1700" s="529"/>
      <c r="AH1700" s="529"/>
      <c r="AI1700" s="529"/>
      <c r="AJ1700" s="529"/>
      <c r="AK1700" s="529"/>
      <c r="AL1700" s="529"/>
      <c r="AM1700" s="533" t="s">
        <v>7586</v>
      </c>
      <c r="AN1700" s="533">
        <v>41401.0</v>
      </c>
      <c r="AO1700" s="529"/>
      <c r="AP1700" s="529"/>
      <c r="AQ1700" s="529"/>
      <c r="AR1700" s="529"/>
    </row>
    <row r="1701" ht="12.75" customHeight="1">
      <c r="A1701" s="529"/>
      <c r="B1701" s="529"/>
      <c r="C1701" s="529"/>
      <c r="D1701" s="529"/>
      <c r="E1701" s="533" t="s">
        <v>1228</v>
      </c>
      <c r="F1701" s="533" t="s">
        <v>7587</v>
      </c>
      <c r="G1701" s="529"/>
      <c r="H1701" s="529"/>
      <c r="I1701" s="529"/>
      <c r="J1701" s="529"/>
      <c r="K1701" s="529"/>
      <c r="L1701" s="529"/>
      <c r="M1701" s="529"/>
      <c r="N1701" s="529"/>
      <c r="O1701" s="529"/>
      <c r="P1701" s="529"/>
      <c r="Q1701" s="529"/>
      <c r="R1701" s="529"/>
      <c r="S1701" s="529"/>
      <c r="T1701" s="529"/>
      <c r="U1701" s="529"/>
      <c r="V1701" s="529"/>
      <c r="W1701" s="529"/>
      <c r="X1701" s="529"/>
      <c r="Y1701" s="529"/>
      <c r="Z1701" s="529"/>
      <c r="AA1701" s="529"/>
      <c r="AB1701" s="529"/>
      <c r="AC1701" s="529"/>
      <c r="AD1701" s="529"/>
      <c r="AE1701" s="529"/>
      <c r="AF1701" s="529"/>
      <c r="AG1701" s="529"/>
      <c r="AH1701" s="529"/>
      <c r="AI1701" s="529"/>
      <c r="AJ1701" s="529"/>
      <c r="AK1701" s="529"/>
      <c r="AL1701" s="529"/>
      <c r="AM1701" s="533" t="s">
        <v>7588</v>
      </c>
      <c r="AN1701" s="533">
        <v>41423.0</v>
      </c>
      <c r="AO1701" s="529"/>
      <c r="AP1701" s="529"/>
      <c r="AQ1701" s="529"/>
      <c r="AR1701" s="529"/>
    </row>
    <row r="1702" ht="12.75" customHeight="1">
      <c r="A1702" s="529"/>
      <c r="B1702" s="529"/>
      <c r="C1702" s="529"/>
      <c r="D1702" s="529"/>
      <c r="E1702" s="533" t="s">
        <v>1303</v>
      </c>
      <c r="F1702" s="533" t="s">
        <v>7589</v>
      </c>
      <c r="G1702" s="529"/>
      <c r="H1702" s="529"/>
      <c r="I1702" s="529"/>
      <c r="J1702" s="529"/>
      <c r="K1702" s="529"/>
      <c r="L1702" s="529"/>
      <c r="M1702" s="529"/>
      <c r="N1702" s="529"/>
      <c r="O1702" s="529"/>
      <c r="P1702" s="529"/>
      <c r="Q1702" s="529"/>
      <c r="R1702" s="529"/>
      <c r="S1702" s="529"/>
      <c r="T1702" s="529"/>
      <c r="U1702" s="529"/>
      <c r="V1702" s="529"/>
      <c r="W1702" s="529"/>
      <c r="X1702" s="529"/>
      <c r="Y1702" s="529"/>
      <c r="Z1702" s="529"/>
      <c r="AA1702" s="529"/>
      <c r="AB1702" s="529"/>
      <c r="AC1702" s="529"/>
      <c r="AD1702" s="529"/>
      <c r="AE1702" s="529"/>
      <c r="AF1702" s="529"/>
      <c r="AG1702" s="529"/>
      <c r="AH1702" s="529"/>
      <c r="AI1702" s="529"/>
      <c r="AJ1702" s="529"/>
      <c r="AK1702" s="529"/>
      <c r="AL1702" s="529"/>
      <c r="AM1702" s="533" t="s">
        <v>7590</v>
      </c>
      <c r="AN1702" s="533">
        <v>41424.0</v>
      </c>
      <c r="AO1702" s="529"/>
      <c r="AP1702" s="529"/>
      <c r="AQ1702" s="529"/>
      <c r="AR1702" s="529"/>
    </row>
    <row r="1703" ht="12.75" customHeight="1">
      <c r="A1703" s="529"/>
      <c r="B1703" s="529"/>
      <c r="C1703" s="529"/>
      <c r="D1703" s="529"/>
      <c r="E1703" s="533" t="s">
        <v>1375</v>
      </c>
      <c r="F1703" s="533" t="s">
        <v>7591</v>
      </c>
      <c r="G1703" s="529"/>
      <c r="H1703" s="529"/>
      <c r="I1703" s="529"/>
      <c r="J1703" s="529"/>
      <c r="K1703" s="529"/>
      <c r="L1703" s="529"/>
      <c r="M1703" s="529"/>
      <c r="N1703" s="529"/>
      <c r="O1703" s="529"/>
      <c r="P1703" s="529"/>
      <c r="Q1703" s="529"/>
      <c r="R1703" s="529"/>
      <c r="S1703" s="529"/>
      <c r="T1703" s="529"/>
      <c r="U1703" s="529"/>
      <c r="V1703" s="529"/>
      <c r="W1703" s="529"/>
      <c r="X1703" s="529"/>
      <c r="Y1703" s="529"/>
      <c r="Z1703" s="529"/>
      <c r="AA1703" s="529"/>
      <c r="AB1703" s="529"/>
      <c r="AC1703" s="529"/>
      <c r="AD1703" s="529"/>
      <c r="AE1703" s="529"/>
      <c r="AF1703" s="529"/>
      <c r="AG1703" s="529"/>
      <c r="AH1703" s="529"/>
      <c r="AI1703" s="529"/>
      <c r="AJ1703" s="529"/>
      <c r="AK1703" s="529"/>
      <c r="AL1703" s="529"/>
      <c r="AM1703" s="533" t="s">
        <v>7592</v>
      </c>
      <c r="AN1703" s="533">
        <v>41425.0</v>
      </c>
      <c r="AO1703" s="529"/>
      <c r="AP1703" s="529"/>
      <c r="AQ1703" s="529"/>
      <c r="AR1703" s="529"/>
    </row>
    <row r="1704" ht="12.75" customHeight="1">
      <c r="A1704" s="529"/>
      <c r="B1704" s="529"/>
      <c r="C1704" s="529"/>
      <c r="D1704" s="529"/>
      <c r="E1704" s="533" t="s">
        <v>1447</v>
      </c>
      <c r="F1704" s="533" t="s">
        <v>7593</v>
      </c>
      <c r="G1704" s="529"/>
      <c r="H1704" s="529"/>
      <c r="I1704" s="529"/>
      <c r="J1704" s="529"/>
      <c r="K1704" s="529"/>
      <c r="L1704" s="529"/>
      <c r="M1704" s="529"/>
      <c r="N1704" s="529"/>
      <c r="O1704" s="529"/>
      <c r="P1704" s="529"/>
      <c r="Q1704" s="529"/>
      <c r="R1704" s="529"/>
      <c r="S1704" s="529"/>
      <c r="T1704" s="529"/>
      <c r="U1704" s="529"/>
      <c r="V1704" s="529"/>
      <c r="W1704" s="529"/>
      <c r="X1704" s="529"/>
      <c r="Y1704" s="529"/>
      <c r="Z1704" s="529"/>
      <c r="AA1704" s="529"/>
      <c r="AB1704" s="529"/>
      <c r="AC1704" s="529"/>
      <c r="AD1704" s="529"/>
      <c r="AE1704" s="529"/>
      <c r="AF1704" s="529"/>
      <c r="AG1704" s="529"/>
      <c r="AH1704" s="529"/>
      <c r="AI1704" s="529"/>
      <c r="AJ1704" s="529"/>
      <c r="AK1704" s="529"/>
      <c r="AL1704" s="529"/>
      <c r="AM1704" s="533" t="s">
        <v>7594</v>
      </c>
      <c r="AN1704" s="533">
        <v>41441.0</v>
      </c>
      <c r="AO1704" s="529"/>
      <c r="AP1704" s="529"/>
      <c r="AQ1704" s="529"/>
      <c r="AR1704" s="529"/>
    </row>
    <row r="1705" ht="12.75" customHeight="1">
      <c r="A1705" s="529"/>
      <c r="B1705" s="529"/>
      <c r="C1705" s="529"/>
      <c r="D1705" s="529"/>
      <c r="E1705" s="533" t="s">
        <v>1515</v>
      </c>
      <c r="F1705" s="533" t="s">
        <v>7595</v>
      </c>
      <c r="G1705" s="529"/>
      <c r="H1705" s="529"/>
      <c r="I1705" s="529"/>
      <c r="J1705" s="529"/>
      <c r="K1705" s="529"/>
      <c r="L1705" s="529"/>
      <c r="M1705" s="529"/>
      <c r="N1705" s="529"/>
      <c r="O1705" s="529"/>
      <c r="P1705" s="529"/>
      <c r="Q1705" s="529"/>
      <c r="R1705" s="529"/>
      <c r="S1705" s="529"/>
      <c r="T1705" s="529"/>
      <c r="U1705" s="529"/>
      <c r="V1705" s="529"/>
      <c r="W1705" s="529"/>
      <c r="X1705" s="529"/>
      <c r="Y1705" s="529"/>
      <c r="Z1705" s="529"/>
      <c r="AA1705" s="529"/>
      <c r="AB1705" s="529"/>
      <c r="AC1705" s="529"/>
      <c r="AD1705" s="529"/>
      <c r="AE1705" s="529"/>
      <c r="AF1705" s="529"/>
      <c r="AG1705" s="529"/>
      <c r="AH1705" s="529"/>
      <c r="AI1705" s="529"/>
      <c r="AJ1705" s="529"/>
      <c r="AK1705" s="529"/>
      <c r="AL1705" s="529"/>
      <c r="AM1705" s="533" t="s">
        <v>7596</v>
      </c>
      <c r="AN1705" s="533">
        <v>42201.0</v>
      </c>
      <c r="AO1705" s="529"/>
      <c r="AP1705" s="529"/>
      <c r="AQ1705" s="529"/>
      <c r="AR1705" s="529"/>
    </row>
    <row r="1706" ht="12.75" customHeight="1">
      <c r="A1706" s="529"/>
      <c r="B1706" s="529"/>
      <c r="C1706" s="529"/>
      <c r="D1706" s="529"/>
      <c r="E1706" s="533" t="s">
        <v>1581</v>
      </c>
      <c r="F1706" s="533" t="s">
        <v>7597</v>
      </c>
      <c r="G1706" s="529"/>
      <c r="H1706" s="529"/>
      <c r="I1706" s="529"/>
      <c r="J1706" s="529"/>
      <c r="K1706" s="529"/>
      <c r="L1706" s="529"/>
      <c r="M1706" s="529"/>
      <c r="N1706" s="529"/>
      <c r="O1706" s="529"/>
      <c r="P1706" s="529"/>
      <c r="Q1706" s="529"/>
      <c r="R1706" s="529"/>
      <c r="S1706" s="529"/>
      <c r="T1706" s="529"/>
      <c r="U1706" s="529"/>
      <c r="V1706" s="529"/>
      <c r="W1706" s="529"/>
      <c r="X1706" s="529"/>
      <c r="Y1706" s="529"/>
      <c r="Z1706" s="529"/>
      <c r="AA1706" s="529"/>
      <c r="AB1706" s="529"/>
      <c r="AC1706" s="529"/>
      <c r="AD1706" s="529"/>
      <c r="AE1706" s="529"/>
      <c r="AF1706" s="529"/>
      <c r="AG1706" s="529"/>
      <c r="AH1706" s="529"/>
      <c r="AI1706" s="529"/>
      <c r="AJ1706" s="529"/>
      <c r="AK1706" s="529"/>
      <c r="AL1706" s="529"/>
      <c r="AM1706" s="533" t="s">
        <v>7598</v>
      </c>
      <c r="AN1706" s="533">
        <v>42202.0</v>
      </c>
      <c r="AO1706" s="529"/>
      <c r="AP1706" s="529"/>
      <c r="AQ1706" s="529"/>
      <c r="AR1706" s="529"/>
    </row>
    <row r="1707" ht="12.75" customHeight="1">
      <c r="A1707" s="529"/>
      <c r="B1707" s="529"/>
      <c r="C1707" s="529"/>
      <c r="D1707" s="529"/>
      <c r="E1707" s="533" t="s">
        <v>1644</v>
      </c>
      <c r="F1707" s="533" t="s">
        <v>7599</v>
      </c>
      <c r="G1707" s="529"/>
      <c r="H1707" s="529"/>
      <c r="I1707" s="529"/>
      <c r="J1707" s="529"/>
      <c r="K1707" s="529"/>
      <c r="L1707" s="529"/>
      <c r="M1707" s="529"/>
      <c r="N1707" s="529"/>
      <c r="O1707" s="529"/>
      <c r="P1707" s="529"/>
      <c r="Q1707" s="529"/>
      <c r="R1707" s="529"/>
      <c r="S1707" s="529"/>
      <c r="T1707" s="529"/>
      <c r="U1707" s="529"/>
      <c r="V1707" s="529"/>
      <c r="W1707" s="529"/>
      <c r="X1707" s="529"/>
      <c r="Y1707" s="529"/>
      <c r="Z1707" s="529"/>
      <c r="AA1707" s="529"/>
      <c r="AB1707" s="529"/>
      <c r="AC1707" s="529"/>
      <c r="AD1707" s="529"/>
      <c r="AE1707" s="529"/>
      <c r="AF1707" s="529"/>
      <c r="AG1707" s="529"/>
      <c r="AH1707" s="529"/>
      <c r="AI1707" s="529"/>
      <c r="AJ1707" s="529"/>
      <c r="AK1707" s="529"/>
      <c r="AL1707" s="529"/>
      <c r="AM1707" s="533" t="s">
        <v>7600</v>
      </c>
      <c r="AN1707" s="533">
        <v>42203.0</v>
      </c>
      <c r="AO1707" s="529"/>
      <c r="AP1707" s="529"/>
      <c r="AQ1707" s="529"/>
      <c r="AR1707" s="529"/>
    </row>
    <row r="1708" ht="12.75" customHeight="1">
      <c r="A1708" s="529"/>
      <c r="B1708" s="529"/>
      <c r="C1708" s="529"/>
      <c r="D1708" s="529"/>
      <c r="E1708" s="533" t="s">
        <v>1707</v>
      </c>
      <c r="F1708" s="533" t="s">
        <v>7601</v>
      </c>
      <c r="G1708" s="529"/>
      <c r="H1708" s="529"/>
      <c r="I1708" s="529"/>
      <c r="J1708" s="529"/>
      <c r="K1708" s="529"/>
      <c r="L1708" s="529"/>
      <c r="M1708" s="529"/>
      <c r="N1708" s="529"/>
      <c r="O1708" s="529"/>
      <c r="P1708" s="529"/>
      <c r="Q1708" s="529"/>
      <c r="R1708" s="529"/>
      <c r="S1708" s="529"/>
      <c r="T1708" s="529"/>
      <c r="U1708" s="529"/>
      <c r="V1708" s="529"/>
      <c r="W1708" s="529"/>
      <c r="X1708" s="529"/>
      <c r="Y1708" s="529"/>
      <c r="Z1708" s="529"/>
      <c r="AA1708" s="529"/>
      <c r="AB1708" s="529"/>
      <c r="AC1708" s="529"/>
      <c r="AD1708" s="529"/>
      <c r="AE1708" s="529"/>
      <c r="AF1708" s="529"/>
      <c r="AG1708" s="529"/>
      <c r="AH1708" s="529"/>
      <c r="AI1708" s="529"/>
      <c r="AJ1708" s="529"/>
      <c r="AK1708" s="529"/>
      <c r="AL1708" s="529"/>
      <c r="AM1708" s="533" t="s">
        <v>7602</v>
      </c>
      <c r="AN1708" s="533">
        <v>42204.0</v>
      </c>
      <c r="AO1708" s="529"/>
      <c r="AP1708" s="529"/>
      <c r="AQ1708" s="529"/>
      <c r="AR1708" s="529"/>
    </row>
    <row r="1709" ht="12.75" customHeight="1">
      <c r="A1709" s="529"/>
      <c r="B1709" s="529"/>
      <c r="C1709" s="529"/>
      <c r="D1709" s="529"/>
      <c r="E1709" s="533" t="s">
        <v>1768</v>
      </c>
      <c r="F1709" s="533" t="s">
        <v>7603</v>
      </c>
      <c r="G1709" s="529"/>
      <c r="H1709" s="529"/>
      <c r="I1709" s="529"/>
      <c r="J1709" s="529"/>
      <c r="K1709" s="529"/>
      <c r="L1709" s="529"/>
      <c r="M1709" s="529"/>
      <c r="N1709" s="529"/>
      <c r="O1709" s="529"/>
      <c r="P1709" s="529"/>
      <c r="Q1709" s="529"/>
      <c r="R1709" s="529"/>
      <c r="S1709" s="529"/>
      <c r="T1709" s="529"/>
      <c r="U1709" s="529"/>
      <c r="V1709" s="529"/>
      <c r="W1709" s="529"/>
      <c r="X1709" s="529"/>
      <c r="Y1709" s="529"/>
      <c r="Z1709" s="529"/>
      <c r="AA1709" s="529"/>
      <c r="AB1709" s="529"/>
      <c r="AC1709" s="529"/>
      <c r="AD1709" s="529"/>
      <c r="AE1709" s="529"/>
      <c r="AF1709" s="529"/>
      <c r="AG1709" s="529"/>
      <c r="AH1709" s="529"/>
      <c r="AI1709" s="529"/>
      <c r="AJ1709" s="529"/>
      <c r="AK1709" s="529"/>
      <c r="AL1709" s="529"/>
      <c r="AM1709" s="533" t="s">
        <v>7604</v>
      </c>
      <c r="AN1709" s="533">
        <v>42205.0</v>
      </c>
      <c r="AO1709" s="529"/>
      <c r="AP1709" s="529"/>
      <c r="AQ1709" s="529"/>
      <c r="AR1709" s="529"/>
    </row>
    <row r="1710" ht="12.75" customHeight="1">
      <c r="A1710" s="529"/>
      <c r="B1710" s="529"/>
      <c r="C1710" s="529"/>
      <c r="D1710" s="529"/>
      <c r="E1710" s="533" t="s">
        <v>1830</v>
      </c>
      <c r="F1710" s="533" t="s">
        <v>7605</v>
      </c>
      <c r="G1710" s="529"/>
      <c r="H1710" s="529"/>
      <c r="I1710" s="529"/>
      <c r="J1710" s="529"/>
      <c r="K1710" s="529"/>
      <c r="L1710" s="529"/>
      <c r="M1710" s="529"/>
      <c r="N1710" s="529"/>
      <c r="O1710" s="529"/>
      <c r="P1710" s="529"/>
      <c r="Q1710" s="529"/>
      <c r="R1710" s="529"/>
      <c r="S1710" s="529"/>
      <c r="T1710" s="529"/>
      <c r="U1710" s="529"/>
      <c r="V1710" s="529"/>
      <c r="W1710" s="529"/>
      <c r="X1710" s="529"/>
      <c r="Y1710" s="529"/>
      <c r="Z1710" s="529"/>
      <c r="AA1710" s="529"/>
      <c r="AB1710" s="529"/>
      <c r="AC1710" s="529"/>
      <c r="AD1710" s="529"/>
      <c r="AE1710" s="529"/>
      <c r="AF1710" s="529"/>
      <c r="AG1710" s="529"/>
      <c r="AH1710" s="529"/>
      <c r="AI1710" s="529"/>
      <c r="AJ1710" s="529"/>
      <c r="AK1710" s="529"/>
      <c r="AL1710" s="529"/>
      <c r="AM1710" s="533" t="s">
        <v>7606</v>
      </c>
      <c r="AN1710" s="533">
        <v>42207.0</v>
      </c>
      <c r="AO1710" s="529"/>
      <c r="AP1710" s="529"/>
      <c r="AQ1710" s="529"/>
      <c r="AR1710" s="529"/>
    </row>
    <row r="1711" ht="12.75" customHeight="1">
      <c r="A1711" s="529"/>
      <c r="B1711" s="529"/>
      <c r="C1711" s="529"/>
      <c r="D1711" s="529"/>
      <c r="E1711" s="533" t="s">
        <v>1892</v>
      </c>
      <c r="F1711" s="533" t="s">
        <v>7607</v>
      </c>
      <c r="G1711" s="529"/>
      <c r="H1711" s="529"/>
      <c r="I1711" s="529"/>
      <c r="J1711" s="529"/>
      <c r="K1711" s="529"/>
      <c r="L1711" s="529"/>
      <c r="M1711" s="529"/>
      <c r="N1711" s="529"/>
      <c r="O1711" s="529"/>
      <c r="P1711" s="529"/>
      <c r="Q1711" s="529"/>
      <c r="R1711" s="529"/>
      <c r="S1711" s="529"/>
      <c r="T1711" s="529"/>
      <c r="U1711" s="529"/>
      <c r="V1711" s="529"/>
      <c r="W1711" s="529"/>
      <c r="X1711" s="529"/>
      <c r="Y1711" s="529"/>
      <c r="Z1711" s="529"/>
      <c r="AA1711" s="529"/>
      <c r="AB1711" s="529"/>
      <c r="AC1711" s="529"/>
      <c r="AD1711" s="529"/>
      <c r="AE1711" s="529"/>
      <c r="AF1711" s="529"/>
      <c r="AG1711" s="529"/>
      <c r="AH1711" s="529"/>
      <c r="AI1711" s="529"/>
      <c r="AJ1711" s="529"/>
      <c r="AK1711" s="529"/>
      <c r="AL1711" s="529"/>
      <c r="AM1711" s="533" t="s">
        <v>7608</v>
      </c>
      <c r="AN1711" s="533">
        <v>42208.0</v>
      </c>
      <c r="AO1711" s="529"/>
      <c r="AP1711" s="529"/>
      <c r="AQ1711" s="529"/>
      <c r="AR1711" s="529"/>
    </row>
    <row r="1712" ht="12.75" customHeight="1">
      <c r="A1712" s="529"/>
      <c r="B1712" s="529"/>
      <c r="C1712" s="529"/>
      <c r="D1712" s="529"/>
      <c r="E1712" s="533" t="s">
        <v>1952</v>
      </c>
      <c r="F1712" s="533" t="s">
        <v>7609</v>
      </c>
      <c r="G1712" s="529"/>
      <c r="H1712" s="529"/>
      <c r="I1712" s="529"/>
      <c r="J1712" s="529"/>
      <c r="K1712" s="529"/>
      <c r="L1712" s="529"/>
      <c r="M1712" s="529"/>
      <c r="N1712" s="529"/>
      <c r="O1712" s="529"/>
      <c r="P1712" s="529"/>
      <c r="Q1712" s="529"/>
      <c r="R1712" s="529"/>
      <c r="S1712" s="529"/>
      <c r="T1712" s="529"/>
      <c r="U1712" s="529"/>
      <c r="V1712" s="529"/>
      <c r="W1712" s="529"/>
      <c r="X1712" s="529"/>
      <c r="Y1712" s="529"/>
      <c r="Z1712" s="529"/>
      <c r="AA1712" s="529"/>
      <c r="AB1712" s="529"/>
      <c r="AC1712" s="529"/>
      <c r="AD1712" s="529"/>
      <c r="AE1712" s="529"/>
      <c r="AF1712" s="529"/>
      <c r="AG1712" s="529"/>
      <c r="AH1712" s="529"/>
      <c r="AI1712" s="529"/>
      <c r="AJ1712" s="529"/>
      <c r="AK1712" s="529"/>
      <c r="AL1712" s="529"/>
      <c r="AM1712" s="533" t="s">
        <v>7610</v>
      </c>
      <c r="AN1712" s="533">
        <v>42209.0</v>
      </c>
      <c r="AO1712" s="529"/>
      <c r="AP1712" s="529"/>
      <c r="AQ1712" s="529"/>
      <c r="AR1712" s="529"/>
    </row>
    <row r="1713" ht="12.75" customHeight="1">
      <c r="A1713" s="529"/>
      <c r="B1713" s="529"/>
      <c r="C1713" s="529"/>
      <c r="D1713" s="529"/>
      <c r="E1713" s="533" t="s">
        <v>2013</v>
      </c>
      <c r="F1713" s="533" t="s">
        <v>7611</v>
      </c>
      <c r="G1713" s="529"/>
      <c r="H1713" s="529"/>
      <c r="I1713" s="529"/>
      <c r="J1713" s="529"/>
      <c r="K1713" s="529"/>
      <c r="L1713" s="529"/>
      <c r="M1713" s="529"/>
      <c r="N1713" s="529"/>
      <c r="O1713" s="529"/>
      <c r="P1713" s="529"/>
      <c r="Q1713" s="529"/>
      <c r="R1713" s="529"/>
      <c r="S1713" s="529"/>
      <c r="T1713" s="529"/>
      <c r="U1713" s="529"/>
      <c r="V1713" s="529"/>
      <c r="W1713" s="529"/>
      <c r="X1713" s="529"/>
      <c r="Y1713" s="529"/>
      <c r="Z1713" s="529"/>
      <c r="AA1713" s="529"/>
      <c r="AB1713" s="529"/>
      <c r="AC1713" s="529"/>
      <c r="AD1713" s="529"/>
      <c r="AE1713" s="529"/>
      <c r="AF1713" s="529"/>
      <c r="AG1713" s="529"/>
      <c r="AH1713" s="529"/>
      <c r="AI1713" s="529"/>
      <c r="AJ1713" s="529"/>
      <c r="AK1713" s="529"/>
      <c r="AL1713" s="529"/>
      <c r="AM1713" s="533" t="s">
        <v>7612</v>
      </c>
      <c r="AN1713" s="533">
        <v>42210.0</v>
      </c>
      <c r="AO1713" s="529"/>
      <c r="AP1713" s="529"/>
      <c r="AQ1713" s="529"/>
      <c r="AR1713" s="529"/>
    </row>
    <row r="1714" ht="12.75" customHeight="1">
      <c r="A1714" s="529"/>
      <c r="B1714" s="529"/>
      <c r="C1714" s="529"/>
      <c r="D1714" s="529"/>
      <c r="E1714" s="533" t="s">
        <v>2072</v>
      </c>
      <c r="F1714" s="533" t="s">
        <v>7613</v>
      </c>
      <c r="G1714" s="529"/>
      <c r="H1714" s="529"/>
      <c r="I1714" s="529"/>
      <c r="J1714" s="529"/>
      <c r="K1714" s="529"/>
      <c r="L1714" s="529"/>
      <c r="M1714" s="529"/>
      <c r="N1714" s="529"/>
      <c r="O1714" s="529"/>
      <c r="P1714" s="529"/>
      <c r="Q1714" s="529"/>
      <c r="R1714" s="529"/>
      <c r="S1714" s="529"/>
      <c r="T1714" s="529"/>
      <c r="U1714" s="529"/>
      <c r="V1714" s="529"/>
      <c r="W1714" s="529"/>
      <c r="X1714" s="529"/>
      <c r="Y1714" s="529"/>
      <c r="Z1714" s="529"/>
      <c r="AA1714" s="529"/>
      <c r="AB1714" s="529"/>
      <c r="AC1714" s="529"/>
      <c r="AD1714" s="529"/>
      <c r="AE1714" s="529"/>
      <c r="AF1714" s="529"/>
      <c r="AG1714" s="529"/>
      <c r="AH1714" s="529"/>
      <c r="AI1714" s="529"/>
      <c r="AJ1714" s="529"/>
      <c r="AK1714" s="529"/>
      <c r="AL1714" s="529"/>
      <c r="AM1714" s="533" t="s">
        <v>7614</v>
      </c>
      <c r="AN1714" s="533">
        <v>42211.0</v>
      </c>
      <c r="AO1714" s="529"/>
      <c r="AP1714" s="529"/>
      <c r="AQ1714" s="529"/>
      <c r="AR1714" s="529"/>
    </row>
    <row r="1715" ht="12.75" customHeight="1">
      <c r="A1715" s="529"/>
      <c r="B1715" s="529"/>
      <c r="C1715" s="529"/>
      <c r="D1715" s="529"/>
      <c r="E1715" s="533" t="s">
        <v>2129</v>
      </c>
      <c r="F1715" s="533" t="s">
        <v>7615</v>
      </c>
      <c r="G1715" s="529"/>
      <c r="H1715" s="529"/>
      <c r="I1715" s="529"/>
      <c r="J1715" s="529"/>
      <c r="K1715" s="529"/>
      <c r="L1715" s="529"/>
      <c r="M1715" s="529"/>
      <c r="N1715" s="529"/>
      <c r="O1715" s="529"/>
      <c r="P1715" s="529"/>
      <c r="Q1715" s="529"/>
      <c r="R1715" s="529"/>
      <c r="S1715" s="529"/>
      <c r="T1715" s="529"/>
      <c r="U1715" s="529"/>
      <c r="V1715" s="529"/>
      <c r="W1715" s="529"/>
      <c r="X1715" s="529"/>
      <c r="Y1715" s="529"/>
      <c r="Z1715" s="529"/>
      <c r="AA1715" s="529"/>
      <c r="AB1715" s="529"/>
      <c r="AC1715" s="529"/>
      <c r="AD1715" s="529"/>
      <c r="AE1715" s="529"/>
      <c r="AF1715" s="529"/>
      <c r="AG1715" s="529"/>
      <c r="AH1715" s="529"/>
      <c r="AI1715" s="529"/>
      <c r="AJ1715" s="529"/>
      <c r="AK1715" s="529"/>
      <c r="AL1715" s="529"/>
      <c r="AM1715" s="533" t="s">
        <v>7616</v>
      </c>
      <c r="AN1715" s="533">
        <v>42212.0</v>
      </c>
      <c r="AO1715" s="529"/>
      <c r="AP1715" s="529"/>
      <c r="AQ1715" s="529"/>
      <c r="AR1715" s="529"/>
    </row>
    <row r="1716" ht="12.75" customHeight="1">
      <c r="A1716" s="529"/>
      <c r="B1716" s="529"/>
      <c r="C1716" s="529"/>
      <c r="D1716" s="529"/>
      <c r="E1716" s="533" t="s">
        <v>2183</v>
      </c>
      <c r="F1716" s="533" t="s">
        <v>7617</v>
      </c>
      <c r="G1716" s="529"/>
      <c r="H1716" s="529"/>
      <c r="I1716" s="529"/>
      <c r="J1716" s="529"/>
      <c r="K1716" s="529"/>
      <c r="L1716" s="529"/>
      <c r="M1716" s="529"/>
      <c r="N1716" s="529"/>
      <c r="O1716" s="529"/>
      <c r="P1716" s="529"/>
      <c r="Q1716" s="529"/>
      <c r="R1716" s="529"/>
      <c r="S1716" s="529"/>
      <c r="T1716" s="529"/>
      <c r="U1716" s="529"/>
      <c r="V1716" s="529"/>
      <c r="W1716" s="529"/>
      <c r="X1716" s="529"/>
      <c r="Y1716" s="529"/>
      <c r="Z1716" s="529"/>
      <c r="AA1716" s="529"/>
      <c r="AB1716" s="529"/>
      <c r="AC1716" s="529"/>
      <c r="AD1716" s="529"/>
      <c r="AE1716" s="529"/>
      <c r="AF1716" s="529"/>
      <c r="AG1716" s="529"/>
      <c r="AH1716" s="529"/>
      <c r="AI1716" s="529"/>
      <c r="AJ1716" s="529"/>
      <c r="AK1716" s="529"/>
      <c r="AL1716" s="529"/>
      <c r="AM1716" s="533" t="s">
        <v>7618</v>
      </c>
      <c r="AN1716" s="533">
        <v>42213.0</v>
      </c>
      <c r="AO1716" s="529"/>
      <c r="AP1716" s="529"/>
      <c r="AQ1716" s="529"/>
      <c r="AR1716" s="529"/>
    </row>
    <row r="1717" ht="12.75" customHeight="1">
      <c r="A1717" s="529"/>
      <c r="B1717" s="529"/>
      <c r="C1717" s="529"/>
      <c r="D1717" s="529"/>
      <c r="E1717" s="533" t="s">
        <v>2233</v>
      </c>
      <c r="F1717" s="533" t="s">
        <v>7619</v>
      </c>
      <c r="G1717" s="529"/>
      <c r="H1717" s="529"/>
      <c r="I1717" s="529"/>
      <c r="J1717" s="529"/>
      <c r="K1717" s="529"/>
      <c r="L1717" s="529"/>
      <c r="M1717" s="529"/>
      <c r="N1717" s="529"/>
      <c r="O1717" s="529"/>
      <c r="P1717" s="529"/>
      <c r="Q1717" s="529"/>
      <c r="R1717" s="529"/>
      <c r="S1717" s="529"/>
      <c r="T1717" s="529"/>
      <c r="U1717" s="529"/>
      <c r="V1717" s="529"/>
      <c r="W1717" s="529"/>
      <c r="X1717" s="529"/>
      <c r="Y1717" s="529"/>
      <c r="Z1717" s="529"/>
      <c r="AA1717" s="529"/>
      <c r="AB1717" s="529"/>
      <c r="AC1717" s="529"/>
      <c r="AD1717" s="529"/>
      <c r="AE1717" s="529"/>
      <c r="AF1717" s="529"/>
      <c r="AG1717" s="529"/>
      <c r="AH1717" s="529"/>
      <c r="AI1717" s="529"/>
      <c r="AJ1717" s="529"/>
      <c r="AK1717" s="529"/>
      <c r="AL1717" s="529"/>
      <c r="AM1717" s="533" t="s">
        <v>7620</v>
      </c>
      <c r="AN1717" s="533">
        <v>42214.0</v>
      </c>
      <c r="AO1717" s="529"/>
      <c r="AP1717" s="529"/>
      <c r="AQ1717" s="529"/>
      <c r="AR1717" s="529"/>
    </row>
    <row r="1718" ht="12.75" customHeight="1">
      <c r="A1718" s="529"/>
      <c r="B1718" s="529"/>
      <c r="C1718" s="529"/>
      <c r="D1718" s="529"/>
      <c r="E1718" s="533" t="s">
        <v>7621</v>
      </c>
      <c r="F1718" s="533" t="s">
        <v>7622</v>
      </c>
      <c r="G1718" s="529"/>
      <c r="H1718" s="529"/>
      <c r="I1718" s="529"/>
      <c r="J1718" s="529"/>
      <c r="K1718" s="529"/>
      <c r="L1718" s="529"/>
      <c r="M1718" s="529"/>
      <c r="N1718" s="529"/>
      <c r="O1718" s="529"/>
      <c r="P1718" s="529"/>
      <c r="Q1718" s="529"/>
      <c r="R1718" s="529"/>
      <c r="S1718" s="529"/>
      <c r="T1718" s="529"/>
      <c r="U1718" s="529"/>
      <c r="V1718" s="529"/>
      <c r="W1718" s="529"/>
      <c r="X1718" s="529"/>
      <c r="Y1718" s="529"/>
      <c r="Z1718" s="529"/>
      <c r="AA1718" s="529"/>
      <c r="AB1718" s="529"/>
      <c r="AC1718" s="529"/>
      <c r="AD1718" s="529"/>
      <c r="AE1718" s="529"/>
      <c r="AF1718" s="529"/>
      <c r="AG1718" s="529"/>
      <c r="AH1718" s="529"/>
      <c r="AI1718" s="529"/>
      <c r="AJ1718" s="529"/>
      <c r="AK1718" s="529"/>
      <c r="AL1718" s="529"/>
      <c r="AM1718" s="533" t="s">
        <v>7623</v>
      </c>
      <c r="AN1718" s="533">
        <v>42307.0</v>
      </c>
      <c r="AO1718" s="529"/>
      <c r="AP1718" s="529"/>
      <c r="AQ1718" s="529"/>
      <c r="AR1718" s="529"/>
    </row>
    <row r="1719" ht="12.75" customHeight="1">
      <c r="A1719" s="529"/>
      <c r="B1719" s="529"/>
      <c r="C1719" s="529"/>
      <c r="D1719" s="529"/>
      <c r="E1719" s="533" t="s">
        <v>2282</v>
      </c>
      <c r="F1719" s="533" t="s">
        <v>7624</v>
      </c>
      <c r="G1719" s="529"/>
      <c r="H1719" s="529"/>
      <c r="I1719" s="529"/>
      <c r="J1719" s="529"/>
      <c r="K1719" s="529"/>
      <c r="L1719" s="529"/>
      <c r="M1719" s="529"/>
      <c r="N1719" s="529"/>
      <c r="O1719" s="529"/>
      <c r="P1719" s="529"/>
      <c r="Q1719" s="529"/>
      <c r="R1719" s="529"/>
      <c r="S1719" s="529"/>
      <c r="T1719" s="529"/>
      <c r="U1719" s="529"/>
      <c r="V1719" s="529"/>
      <c r="W1719" s="529"/>
      <c r="X1719" s="529"/>
      <c r="Y1719" s="529"/>
      <c r="Z1719" s="529"/>
      <c r="AA1719" s="529"/>
      <c r="AB1719" s="529"/>
      <c r="AC1719" s="529"/>
      <c r="AD1719" s="529"/>
      <c r="AE1719" s="529"/>
      <c r="AF1719" s="529"/>
      <c r="AG1719" s="529"/>
      <c r="AH1719" s="529"/>
      <c r="AI1719" s="529"/>
      <c r="AJ1719" s="529"/>
      <c r="AK1719" s="529"/>
      <c r="AL1719" s="529"/>
      <c r="AM1719" s="533" t="s">
        <v>7625</v>
      </c>
      <c r="AN1719" s="533">
        <v>42308.0</v>
      </c>
      <c r="AO1719" s="529"/>
      <c r="AP1719" s="529"/>
      <c r="AQ1719" s="529"/>
      <c r="AR1719" s="529"/>
    </row>
    <row r="1720" ht="12.75" customHeight="1">
      <c r="A1720" s="529"/>
      <c r="B1720" s="529"/>
      <c r="C1720" s="529"/>
      <c r="D1720" s="529"/>
      <c r="E1720" s="533" t="s">
        <v>2330</v>
      </c>
      <c r="F1720" s="533" t="s">
        <v>7626</v>
      </c>
      <c r="G1720" s="529"/>
      <c r="H1720" s="529"/>
      <c r="I1720" s="529"/>
      <c r="J1720" s="529"/>
      <c r="K1720" s="529"/>
      <c r="L1720" s="529"/>
      <c r="M1720" s="529"/>
      <c r="N1720" s="529"/>
      <c r="O1720" s="529"/>
      <c r="P1720" s="529"/>
      <c r="Q1720" s="529"/>
      <c r="R1720" s="529"/>
      <c r="S1720" s="529"/>
      <c r="T1720" s="529"/>
      <c r="U1720" s="529"/>
      <c r="V1720" s="529"/>
      <c r="W1720" s="529"/>
      <c r="X1720" s="529"/>
      <c r="Y1720" s="529"/>
      <c r="Z1720" s="529"/>
      <c r="AA1720" s="529"/>
      <c r="AB1720" s="529"/>
      <c r="AC1720" s="529"/>
      <c r="AD1720" s="529"/>
      <c r="AE1720" s="529"/>
      <c r="AF1720" s="529"/>
      <c r="AG1720" s="529"/>
      <c r="AH1720" s="529"/>
      <c r="AI1720" s="529"/>
      <c r="AJ1720" s="529"/>
      <c r="AK1720" s="529"/>
      <c r="AL1720" s="529"/>
      <c r="AM1720" s="533" t="s">
        <v>7627</v>
      </c>
      <c r="AN1720" s="533">
        <v>42321.0</v>
      </c>
      <c r="AO1720" s="529"/>
      <c r="AP1720" s="529"/>
      <c r="AQ1720" s="529"/>
      <c r="AR1720" s="529"/>
    </row>
    <row r="1721" ht="12.75" customHeight="1">
      <c r="A1721" s="529"/>
      <c r="B1721" s="529"/>
      <c r="C1721" s="529"/>
      <c r="D1721" s="529"/>
      <c r="E1721" s="533" t="s">
        <v>7628</v>
      </c>
      <c r="F1721" s="533" t="s">
        <v>7629</v>
      </c>
      <c r="G1721" s="529"/>
      <c r="H1721" s="529"/>
      <c r="I1721" s="529"/>
      <c r="J1721" s="529"/>
      <c r="K1721" s="529"/>
      <c r="L1721" s="529"/>
      <c r="M1721" s="529"/>
      <c r="N1721" s="529"/>
      <c r="O1721" s="529"/>
      <c r="P1721" s="529"/>
      <c r="Q1721" s="529"/>
      <c r="R1721" s="529"/>
      <c r="S1721" s="529"/>
      <c r="T1721" s="529"/>
      <c r="U1721" s="529"/>
      <c r="V1721" s="529"/>
      <c r="W1721" s="529"/>
      <c r="X1721" s="529"/>
      <c r="Y1721" s="529"/>
      <c r="Z1721" s="529"/>
      <c r="AA1721" s="529"/>
      <c r="AB1721" s="529"/>
      <c r="AC1721" s="529"/>
      <c r="AD1721" s="529"/>
      <c r="AE1721" s="529"/>
      <c r="AF1721" s="529"/>
      <c r="AG1721" s="529"/>
      <c r="AH1721" s="529"/>
      <c r="AI1721" s="529"/>
      <c r="AJ1721" s="529"/>
      <c r="AK1721" s="529"/>
      <c r="AL1721" s="529"/>
      <c r="AM1721" s="533" t="s">
        <v>7630</v>
      </c>
      <c r="AN1721" s="533">
        <v>42322.0</v>
      </c>
      <c r="AO1721" s="529"/>
      <c r="AP1721" s="529"/>
      <c r="AQ1721" s="529"/>
      <c r="AR1721" s="529"/>
    </row>
    <row r="1722" ht="12.75" customHeight="1">
      <c r="A1722" s="529"/>
      <c r="B1722" s="529"/>
      <c r="C1722" s="529"/>
      <c r="D1722" s="529"/>
      <c r="E1722" s="533" t="s">
        <v>7631</v>
      </c>
      <c r="F1722" s="533" t="s">
        <v>7632</v>
      </c>
      <c r="G1722" s="529"/>
      <c r="H1722" s="529"/>
      <c r="I1722" s="529"/>
      <c r="J1722" s="529"/>
      <c r="K1722" s="529"/>
      <c r="L1722" s="529"/>
      <c r="M1722" s="529"/>
      <c r="N1722" s="529"/>
      <c r="O1722" s="529"/>
      <c r="P1722" s="529"/>
      <c r="Q1722" s="529"/>
      <c r="R1722" s="529"/>
      <c r="S1722" s="529"/>
      <c r="T1722" s="529"/>
      <c r="U1722" s="529"/>
      <c r="V1722" s="529"/>
      <c r="W1722" s="529"/>
      <c r="X1722" s="529"/>
      <c r="Y1722" s="529"/>
      <c r="Z1722" s="529"/>
      <c r="AA1722" s="529"/>
      <c r="AB1722" s="529"/>
      <c r="AC1722" s="529"/>
      <c r="AD1722" s="529"/>
      <c r="AE1722" s="529"/>
      <c r="AF1722" s="529"/>
      <c r="AG1722" s="529"/>
      <c r="AH1722" s="529"/>
      <c r="AI1722" s="529"/>
      <c r="AJ1722" s="529"/>
      <c r="AK1722" s="529"/>
      <c r="AL1722" s="529"/>
      <c r="AM1722" s="533" t="s">
        <v>7633</v>
      </c>
      <c r="AN1722" s="533">
        <v>42323.0</v>
      </c>
      <c r="AO1722" s="529"/>
      <c r="AP1722" s="529"/>
      <c r="AQ1722" s="529"/>
      <c r="AR1722" s="529"/>
    </row>
    <row r="1723" ht="12.75" customHeight="1">
      <c r="A1723" s="529"/>
      <c r="B1723" s="529"/>
      <c r="C1723" s="529"/>
      <c r="D1723" s="529"/>
      <c r="E1723" s="533" t="s">
        <v>7634</v>
      </c>
      <c r="F1723" s="533" t="s">
        <v>7635</v>
      </c>
      <c r="G1723" s="529"/>
      <c r="H1723" s="529"/>
      <c r="I1723" s="529"/>
      <c r="J1723" s="529"/>
      <c r="K1723" s="529"/>
      <c r="L1723" s="529"/>
      <c r="M1723" s="529"/>
      <c r="N1723" s="529"/>
      <c r="O1723" s="529"/>
      <c r="P1723" s="529"/>
      <c r="Q1723" s="529"/>
      <c r="R1723" s="529"/>
      <c r="S1723" s="529"/>
      <c r="T1723" s="529"/>
      <c r="U1723" s="529"/>
      <c r="V1723" s="529"/>
      <c r="W1723" s="529"/>
      <c r="X1723" s="529"/>
      <c r="Y1723" s="529"/>
      <c r="Z1723" s="529"/>
      <c r="AA1723" s="529"/>
      <c r="AB1723" s="529"/>
      <c r="AC1723" s="529"/>
      <c r="AD1723" s="529"/>
      <c r="AE1723" s="529"/>
      <c r="AF1723" s="529"/>
      <c r="AG1723" s="529"/>
      <c r="AH1723" s="529"/>
      <c r="AI1723" s="529"/>
      <c r="AJ1723" s="529"/>
      <c r="AK1723" s="529"/>
      <c r="AL1723" s="529"/>
      <c r="AM1723" s="533" t="s">
        <v>7636</v>
      </c>
      <c r="AN1723" s="533">
        <v>42383.0</v>
      </c>
      <c r="AO1723" s="529"/>
      <c r="AP1723" s="529"/>
      <c r="AQ1723" s="529"/>
      <c r="AR1723" s="529"/>
    </row>
    <row r="1724" ht="12.75" customHeight="1">
      <c r="A1724" s="529"/>
      <c r="B1724" s="529"/>
      <c r="C1724" s="529"/>
      <c r="D1724" s="529"/>
      <c r="E1724" s="533" t="s">
        <v>7637</v>
      </c>
      <c r="F1724" s="533" t="s">
        <v>7638</v>
      </c>
      <c r="G1724" s="529"/>
      <c r="H1724" s="529"/>
      <c r="I1724" s="529"/>
      <c r="J1724" s="529"/>
      <c r="K1724" s="529"/>
      <c r="L1724" s="529"/>
      <c r="M1724" s="529"/>
      <c r="N1724" s="529"/>
      <c r="O1724" s="529"/>
      <c r="P1724" s="529"/>
      <c r="Q1724" s="529"/>
      <c r="R1724" s="529"/>
      <c r="S1724" s="529"/>
      <c r="T1724" s="529"/>
      <c r="U1724" s="529"/>
      <c r="V1724" s="529"/>
      <c r="W1724" s="529"/>
      <c r="X1724" s="529"/>
      <c r="Y1724" s="529"/>
      <c r="Z1724" s="529"/>
      <c r="AA1724" s="529"/>
      <c r="AB1724" s="529"/>
      <c r="AC1724" s="529"/>
      <c r="AD1724" s="529"/>
      <c r="AE1724" s="529"/>
      <c r="AF1724" s="529"/>
      <c r="AG1724" s="529"/>
      <c r="AH1724" s="529"/>
      <c r="AI1724" s="529"/>
      <c r="AJ1724" s="529"/>
      <c r="AK1724" s="529"/>
      <c r="AL1724" s="529"/>
      <c r="AM1724" s="533" t="s">
        <v>7639</v>
      </c>
      <c r="AN1724" s="533">
        <v>42391.0</v>
      </c>
      <c r="AO1724" s="529"/>
      <c r="AP1724" s="529"/>
      <c r="AQ1724" s="529"/>
      <c r="AR1724" s="529"/>
    </row>
    <row r="1725" ht="12.75" customHeight="1">
      <c r="A1725" s="529"/>
      <c r="B1725" s="529"/>
      <c r="C1725" s="529"/>
      <c r="D1725" s="529"/>
      <c r="E1725" s="533" t="s">
        <v>2376</v>
      </c>
      <c r="F1725" s="533" t="s">
        <v>7640</v>
      </c>
      <c r="G1725" s="529"/>
      <c r="H1725" s="529"/>
      <c r="I1725" s="529"/>
      <c r="J1725" s="529"/>
      <c r="K1725" s="529"/>
      <c r="L1725" s="529"/>
      <c r="M1725" s="529"/>
      <c r="N1725" s="529"/>
      <c r="O1725" s="529"/>
      <c r="P1725" s="529"/>
      <c r="Q1725" s="529"/>
      <c r="R1725" s="529"/>
      <c r="S1725" s="529"/>
      <c r="T1725" s="529"/>
      <c r="U1725" s="529"/>
      <c r="V1725" s="529"/>
      <c r="W1725" s="529"/>
      <c r="X1725" s="529"/>
      <c r="Y1725" s="529"/>
      <c r="Z1725" s="529"/>
      <c r="AA1725" s="529"/>
      <c r="AB1725" s="529"/>
      <c r="AC1725" s="529"/>
      <c r="AD1725" s="529"/>
      <c r="AE1725" s="529"/>
      <c r="AF1725" s="529"/>
      <c r="AG1725" s="529"/>
      <c r="AH1725" s="529"/>
      <c r="AI1725" s="529"/>
      <c r="AJ1725" s="529"/>
      <c r="AK1725" s="529"/>
      <c r="AL1725" s="529"/>
      <c r="AM1725" s="533" t="s">
        <v>7641</v>
      </c>
      <c r="AN1725" s="533">
        <v>42411.0</v>
      </c>
      <c r="AO1725" s="529"/>
      <c r="AP1725" s="529"/>
      <c r="AQ1725" s="529"/>
      <c r="AR1725" s="529"/>
    </row>
    <row r="1726" ht="12.75" customHeight="1">
      <c r="A1726" s="529"/>
      <c r="B1726" s="529"/>
      <c r="C1726" s="529"/>
      <c r="D1726" s="529"/>
      <c r="E1726" s="533" t="s">
        <v>7642</v>
      </c>
      <c r="F1726" s="533" t="s">
        <v>7643</v>
      </c>
      <c r="G1726" s="529"/>
      <c r="H1726" s="529"/>
      <c r="I1726" s="529"/>
      <c r="J1726" s="529"/>
      <c r="K1726" s="529"/>
      <c r="L1726" s="529"/>
      <c r="M1726" s="529"/>
      <c r="N1726" s="529"/>
      <c r="O1726" s="529"/>
      <c r="P1726" s="529"/>
      <c r="Q1726" s="529"/>
      <c r="R1726" s="529"/>
      <c r="S1726" s="529"/>
      <c r="T1726" s="529"/>
      <c r="U1726" s="529"/>
      <c r="V1726" s="529"/>
      <c r="W1726" s="529"/>
      <c r="X1726" s="529"/>
      <c r="Y1726" s="529"/>
      <c r="Z1726" s="529"/>
      <c r="AA1726" s="529"/>
      <c r="AB1726" s="529"/>
      <c r="AC1726" s="529"/>
      <c r="AD1726" s="529"/>
      <c r="AE1726" s="529"/>
      <c r="AF1726" s="529"/>
      <c r="AG1726" s="529"/>
      <c r="AH1726" s="529"/>
      <c r="AI1726" s="529"/>
      <c r="AJ1726" s="529"/>
      <c r="AK1726" s="529"/>
      <c r="AL1726" s="529"/>
      <c r="AM1726" s="533" t="s">
        <v>7644</v>
      </c>
      <c r="AN1726" s="533">
        <v>43101.0</v>
      </c>
      <c r="AO1726" s="529"/>
      <c r="AP1726" s="529"/>
      <c r="AQ1726" s="529"/>
      <c r="AR1726" s="529"/>
    </row>
    <row r="1727" ht="12.75" customHeight="1">
      <c r="A1727" s="529"/>
      <c r="B1727" s="529"/>
      <c r="C1727" s="529"/>
      <c r="D1727" s="529"/>
      <c r="E1727" s="533" t="s">
        <v>2422</v>
      </c>
      <c r="F1727" s="533" t="s">
        <v>7645</v>
      </c>
      <c r="G1727" s="529"/>
      <c r="H1727" s="529"/>
      <c r="I1727" s="529"/>
      <c r="J1727" s="529"/>
      <c r="K1727" s="529"/>
      <c r="L1727" s="529"/>
      <c r="M1727" s="529"/>
      <c r="N1727" s="529"/>
      <c r="O1727" s="529"/>
      <c r="P1727" s="529"/>
      <c r="Q1727" s="529"/>
      <c r="R1727" s="529"/>
      <c r="S1727" s="529"/>
      <c r="T1727" s="529"/>
      <c r="U1727" s="529"/>
      <c r="V1727" s="529"/>
      <c r="W1727" s="529"/>
      <c r="X1727" s="529"/>
      <c r="Y1727" s="529"/>
      <c r="Z1727" s="529"/>
      <c r="AA1727" s="529"/>
      <c r="AB1727" s="529"/>
      <c r="AC1727" s="529"/>
      <c r="AD1727" s="529"/>
      <c r="AE1727" s="529"/>
      <c r="AF1727" s="529"/>
      <c r="AG1727" s="529"/>
      <c r="AH1727" s="529"/>
      <c r="AI1727" s="529"/>
      <c r="AJ1727" s="529"/>
      <c r="AK1727" s="529"/>
      <c r="AL1727" s="529"/>
      <c r="AM1727" s="533" t="s">
        <v>7646</v>
      </c>
      <c r="AN1727" s="533">
        <v>43102.0</v>
      </c>
      <c r="AO1727" s="529"/>
      <c r="AP1727" s="529"/>
      <c r="AQ1727" s="529"/>
      <c r="AR1727" s="529"/>
    </row>
    <row r="1728" ht="12.75" customHeight="1">
      <c r="A1728" s="529"/>
      <c r="B1728" s="529"/>
      <c r="C1728" s="529"/>
      <c r="D1728" s="529"/>
      <c r="E1728" s="533" t="s">
        <v>2462</v>
      </c>
      <c r="F1728" s="533" t="s">
        <v>7647</v>
      </c>
      <c r="G1728" s="529"/>
      <c r="H1728" s="529"/>
      <c r="I1728" s="529"/>
      <c r="J1728" s="529"/>
      <c r="K1728" s="529"/>
      <c r="L1728" s="529"/>
      <c r="M1728" s="529"/>
      <c r="N1728" s="529"/>
      <c r="O1728" s="529"/>
      <c r="P1728" s="529"/>
      <c r="Q1728" s="529"/>
      <c r="R1728" s="529"/>
      <c r="S1728" s="529"/>
      <c r="T1728" s="529"/>
      <c r="U1728" s="529"/>
      <c r="V1728" s="529"/>
      <c r="W1728" s="529"/>
      <c r="X1728" s="529"/>
      <c r="Y1728" s="529"/>
      <c r="Z1728" s="529"/>
      <c r="AA1728" s="529"/>
      <c r="AB1728" s="529"/>
      <c r="AC1728" s="529"/>
      <c r="AD1728" s="529"/>
      <c r="AE1728" s="529"/>
      <c r="AF1728" s="529"/>
      <c r="AG1728" s="529"/>
      <c r="AH1728" s="529"/>
      <c r="AI1728" s="529"/>
      <c r="AJ1728" s="529"/>
      <c r="AK1728" s="529"/>
      <c r="AL1728" s="529"/>
      <c r="AM1728" s="533" t="s">
        <v>7648</v>
      </c>
      <c r="AN1728" s="533">
        <v>43103.0</v>
      </c>
      <c r="AO1728" s="529"/>
      <c r="AP1728" s="529"/>
      <c r="AQ1728" s="529"/>
      <c r="AR1728" s="529"/>
    </row>
    <row r="1729" ht="12.75" customHeight="1">
      <c r="A1729" s="529"/>
      <c r="B1729" s="529"/>
      <c r="C1729" s="529"/>
      <c r="D1729" s="529"/>
      <c r="E1729" s="533" t="s">
        <v>2501</v>
      </c>
      <c r="F1729" s="533" t="s">
        <v>7649</v>
      </c>
      <c r="G1729" s="529"/>
      <c r="H1729" s="529"/>
      <c r="I1729" s="529"/>
      <c r="J1729" s="529"/>
      <c r="K1729" s="529"/>
      <c r="L1729" s="529"/>
      <c r="M1729" s="529"/>
      <c r="N1729" s="529"/>
      <c r="O1729" s="529"/>
      <c r="P1729" s="529"/>
      <c r="Q1729" s="529"/>
      <c r="R1729" s="529"/>
      <c r="S1729" s="529"/>
      <c r="T1729" s="529"/>
      <c r="U1729" s="529"/>
      <c r="V1729" s="529"/>
      <c r="W1729" s="529"/>
      <c r="X1729" s="529"/>
      <c r="Y1729" s="529"/>
      <c r="Z1729" s="529"/>
      <c r="AA1729" s="529"/>
      <c r="AB1729" s="529"/>
      <c r="AC1729" s="529"/>
      <c r="AD1729" s="529"/>
      <c r="AE1729" s="529"/>
      <c r="AF1729" s="529"/>
      <c r="AG1729" s="529"/>
      <c r="AH1729" s="529"/>
      <c r="AI1729" s="529"/>
      <c r="AJ1729" s="529"/>
      <c r="AK1729" s="529"/>
      <c r="AL1729" s="529"/>
      <c r="AM1729" s="533" t="s">
        <v>7650</v>
      </c>
      <c r="AN1729" s="533">
        <v>43104.0</v>
      </c>
      <c r="AO1729" s="529"/>
      <c r="AP1729" s="529"/>
      <c r="AQ1729" s="529"/>
      <c r="AR1729" s="529"/>
    </row>
    <row r="1730" ht="12.75" customHeight="1">
      <c r="A1730" s="529"/>
      <c r="B1730" s="529"/>
      <c r="C1730" s="529"/>
      <c r="D1730" s="529"/>
      <c r="E1730" s="533" t="s">
        <v>2537</v>
      </c>
      <c r="F1730" s="533" t="s">
        <v>7651</v>
      </c>
      <c r="G1730" s="529"/>
      <c r="H1730" s="529"/>
      <c r="I1730" s="529"/>
      <c r="J1730" s="529"/>
      <c r="K1730" s="529"/>
      <c r="L1730" s="529"/>
      <c r="M1730" s="529"/>
      <c r="N1730" s="529"/>
      <c r="O1730" s="529"/>
      <c r="P1730" s="529"/>
      <c r="Q1730" s="529"/>
      <c r="R1730" s="529"/>
      <c r="S1730" s="529"/>
      <c r="T1730" s="529"/>
      <c r="U1730" s="529"/>
      <c r="V1730" s="529"/>
      <c r="W1730" s="529"/>
      <c r="X1730" s="529"/>
      <c r="Y1730" s="529"/>
      <c r="Z1730" s="529"/>
      <c r="AA1730" s="529"/>
      <c r="AB1730" s="529"/>
      <c r="AC1730" s="529"/>
      <c r="AD1730" s="529"/>
      <c r="AE1730" s="529"/>
      <c r="AF1730" s="529"/>
      <c r="AG1730" s="529"/>
      <c r="AH1730" s="529"/>
      <c r="AI1730" s="529"/>
      <c r="AJ1730" s="529"/>
      <c r="AK1730" s="529"/>
      <c r="AL1730" s="529"/>
      <c r="AM1730" s="533" t="s">
        <v>7652</v>
      </c>
      <c r="AN1730" s="533">
        <v>43105.0</v>
      </c>
      <c r="AO1730" s="529"/>
      <c r="AP1730" s="529"/>
      <c r="AQ1730" s="529"/>
      <c r="AR1730" s="529"/>
    </row>
    <row r="1731" ht="12.75" customHeight="1">
      <c r="A1731" s="529"/>
      <c r="B1731" s="529"/>
      <c r="C1731" s="529"/>
      <c r="D1731" s="529"/>
      <c r="E1731" s="533" t="s">
        <v>2572</v>
      </c>
      <c r="F1731" s="533" t="s">
        <v>7653</v>
      </c>
      <c r="G1731" s="529"/>
      <c r="H1731" s="529"/>
      <c r="I1731" s="529"/>
      <c r="J1731" s="529"/>
      <c r="K1731" s="529"/>
      <c r="L1731" s="529"/>
      <c r="M1731" s="529"/>
      <c r="N1731" s="529"/>
      <c r="O1731" s="529"/>
      <c r="P1731" s="529"/>
      <c r="Q1731" s="529"/>
      <c r="R1731" s="529"/>
      <c r="S1731" s="529"/>
      <c r="T1731" s="529"/>
      <c r="U1731" s="529"/>
      <c r="V1731" s="529"/>
      <c r="W1731" s="529"/>
      <c r="X1731" s="529"/>
      <c r="Y1731" s="529"/>
      <c r="Z1731" s="529"/>
      <c r="AA1731" s="529"/>
      <c r="AB1731" s="529"/>
      <c r="AC1731" s="529"/>
      <c r="AD1731" s="529"/>
      <c r="AE1731" s="529"/>
      <c r="AF1731" s="529"/>
      <c r="AG1731" s="529"/>
      <c r="AH1731" s="529"/>
      <c r="AI1731" s="529"/>
      <c r="AJ1731" s="529"/>
      <c r="AK1731" s="529"/>
      <c r="AL1731" s="529"/>
      <c r="AM1731" s="533" t="s">
        <v>7654</v>
      </c>
      <c r="AN1731" s="533">
        <v>43202.0</v>
      </c>
      <c r="AO1731" s="529"/>
      <c r="AP1731" s="529"/>
      <c r="AQ1731" s="529"/>
      <c r="AR1731" s="529"/>
    </row>
    <row r="1732" ht="12.75" customHeight="1">
      <c r="A1732" s="529"/>
      <c r="B1732" s="529"/>
      <c r="C1732" s="529"/>
      <c r="D1732" s="529"/>
      <c r="E1732" s="533" t="s">
        <v>7655</v>
      </c>
      <c r="F1732" s="533" t="s">
        <v>7656</v>
      </c>
      <c r="G1732" s="529"/>
      <c r="H1732" s="529"/>
      <c r="I1732" s="529"/>
      <c r="J1732" s="529"/>
      <c r="K1732" s="529"/>
      <c r="L1732" s="529"/>
      <c r="M1732" s="529"/>
      <c r="N1732" s="529"/>
      <c r="O1732" s="529"/>
      <c r="P1732" s="529"/>
      <c r="Q1732" s="529"/>
      <c r="R1732" s="529"/>
      <c r="S1732" s="529"/>
      <c r="T1732" s="529"/>
      <c r="U1732" s="529"/>
      <c r="V1732" s="529"/>
      <c r="W1732" s="529"/>
      <c r="X1732" s="529"/>
      <c r="Y1732" s="529"/>
      <c r="Z1732" s="529"/>
      <c r="AA1732" s="529"/>
      <c r="AB1732" s="529"/>
      <c r="AC1732" s="529"/>
      <c r="AD1732" s="529"/>
      <c r="AE1732" s="529"/>
      <c r="AF1732" s="529"/>
      <c r="AG1732" s="529"/>
      <c r="AH1732" s="529"/>
      <c r="AI1732" s="529"/>
      <c r="AJ1732" s="529"/>
      <c r="AK1732" s="529"/>
      <c r="AL1732" s="529"/>
      <c r="AM1732" s="533" t="s">
        <v>7657</v>
      </c>
      <c r="AN1732" s="533">
        <v>43203.0</v>
      </c>
      <c r="AO1732" s="529"/>
      <c r="AP1732" s="529"/>
      <c r="AQ1732" s="529"/>
      <c r="AR1732" s="529"/>
    </row>
    <row r="1733" ht="12.75" customHeight="1">
      <c r="A1733" s="529"/>
      <c r="B1733" s="529"/>
      <c r="C1733" s="529"/>
      <c r="D1733" s="529"/>
      <c r="E1733" s="533" t="s">
        <v>2608</v>
      </c>
      <c r="F1733" s="533" t="s">
        <v>7658</v>
      </c>
      <c r="G1733" s="529"/>
      <c r="H1733" s="529"/>
      <c r="I1733" s="529"/>
      <c r="J1733" s="529"/>
      <c r="K1733" s="529"/>
      <c r="L1733" s="529"/>
      <c r="M1733" s="529"/>
      <c r="N1733" s="529"/>
      <c r="O1733" s="529"/>
      <c r="P1733" s="529"/>
      <c r="Q1733" s="529"/>
      <c r="R1733" s="529"/>
      <c r="S1733" s="529"/>
      <c r="T1733" s="529"/>
      <c r="U1733" s="529"/>
      <c r="V1733" s="529"/>
      <c r="W1733" s="529"/>
      <c r="X1733" s="529"/>
      <c r="Y1733" s="529"/>
      <c r="Z1733" s="529"/>
      <c r="AA1733" s="529"/>
      <c r="AB1733" s="529"/>
      <c r="AC1733" s="529"/>
      <c r="AD1733" s="529"/>
      <c r="AE1733" s="529"/>
      <c r="AF1733" s="529"/>
      <c r="AG1733" s="529"/>
      <c r="AH1733" s="529"/>
      <c r="AI1733" s="529"/>
      <c r="AJ1733" s="529"/>
      <c r="AK1733" s="529"/>
      <c r="AL1733" s="529"/>
      <c r="AM1733" s="533" t="s">
        <v>7659</v>
      </c>
      <c r="AN1733" s="533">
        <v>43204.0</v>
      </c>
      <c r="AO1733" s="529"/>
      <c r="AP1733" s="529"/>
      <c r="AQ1733" s="529"/>
      <c r="AR1733" s="529"/>
    </row>
    <row r="1734" ht="12.75" customHeight="1">
      <c r="A1734" s="529"/>
      <c r="B1734" s="529"/>
      <c r="C1734" s="529"/>
      <c r="D1734" s="529"/>
      <c r="E1734" s="533" t="s">
        <v>7660</v>
      </c>
      <c r="F1734" s="533" t="s">
        <v>7661</v>
      </c>
      <c r="G1734" s="529"/>
      <c r="H1734" s="529"/>
      <c r="I1734" s="529"/>
      <c r="J1734" s="529"/>
      <c r="K1734" s="529"/>
      <c r="L1734" s="529"/>
      <c r="M1734" s="529"/>
      <c r="N1734" s="529"/>
      <c r="O1734" s="529"/>
      <c r="P1734" s="529"/>
      <c r="Q1734" s="529"/>
      <c r="R1734" s="529"/>
      <c r="S1734" s="529"/>
      <c r="T1734" s="529"/>
      <c r="U1734" s="529"/>
      <c r="V1734" s="529"/>
      <c r="W1734" s="529"/>
      <c r="X1734" s="529"/>
      <c r="Y1734" s="529"/>
      <c r="Z1734" s="529"/>
      <c r="AA1734" s="529"/>
      <c r="AB1734" s="529"/>
      <c r="AC1734" s="529"/>
      <c r="AD1734" s="529"/>
      <c r="AE1734" s="529"/>
      <c r="AF1734" s="529"/>
      <c r="AG1734" s="529"/>
      <c r="AH1734" s="529"/>
      <c r="AI1734" s="529"/>
      <c r="AJ1734" s="529"/>
      <c r="AK1734" s="529"/>
      <c r="AL1734" s="529"/>
      <c r="AM1734" s="533" t="s">
        <v>7662</v>
      </c>
      <c r="AN1734" s="533">
        <v>43205.0</v>
      </c>
      <c r="AO1734" s="529"/>
      <c r="AP1734" s="529"/>
      <c r="AQ1734" s="529"/>
      <c r="AR1734" s="529"/>
    </row>
    <row r="1735" ht="12.75" customHeight="1">
      <c r="A1735" s="529"/>
      <c r="B1735" s="529"/>
      <c r="C1735" s="529"/>
      <c r="D1735" s="529"/>
      <c r="E1735" s="533" t="s">
        <v>2642</v>
      </c>
      <c r="F1735" s="533" t="s">
        <v>7663</v>
      </c>
      <c r="G1735" s="529"/>
      <c r="H1735" s="529"/>
      <c r="I1735" s="529"/>
      <c r="J1735" s="529"/>
      <c r="K1735" s="529"/>
      <c r="L1735" s="529"/>
      <c r="M1735" s="529"/>
      <c r="N1735" s="529"/>
      <c r="O1735" s="529"/>
      <c r="P1735" s="529"/>
      <c r="Q1735" s="529"/>
      <c r="R1735" s="529"/>
      <c r="S1735" s="529"/>
      <c r="T1735" s="529"/>
      <c r="U1735" s="529"/>
      <c r="V1735" s="529"/>
      <c r="W1735" s="529"/>
      <c r="X1735" s="529"/>
      <c r="Y1735" s="529"/>
      <c r="Z1735" s="529"/>
      <c r="AA1735" s="529"/>
      <c r="AB1735" s="529"/>
      <c r="AC1735" s="529"/>
      <c r="AD1735" s="529"/>
      <c r="AE1735" s="529"/>
      <c r="AF1735" s="529"/>
      <c r="AG1735" s="529"/>
      <c r="AH1735" s="529"/>
      <c r="AI1735" s="529"/>
      <c r="AJ1735" s="529"/>
      <c r="AK1735" s="529"/>
      <c r="AL1735" s="529"/>
      <c r="AM1735" s="533" t="s">
        <v>7664</v>
      </c>
      <c r="AN1735" s="533">
        <v>43206.0</v>
      </c>
      <c r="AO1735" s="529"/>
      <c r="AP1735" s="529"/>
      <c r="AQ1735" s="529"/>
      <c r="AR1735" s="529"/>
    </row>
    <row r="1736" ht="12.75" customHeight="1">
      <c r="A1736" s="529"/>
      <c r="B1736" s="529"/>
      <c r="C1736" s="529"/>
      <c r="D1736" s="529"/>
      <c r="E1736" s="533" t="s">
        <v>2673</v>
      </c>
      <c r="F1736" s="533" t="s">
        <v>7665</v>
      </c>
      <c r="G1736" s="529"/>
      <c r="H1736" s="529"/>
      <c r="I1736" s="529"/>
      <c r="J1736" s="529"/>
      <c r="K1736" s="529"/>
      <c r="L1736" s="529"/>
      <c r="M1736" s="529"/>
      <c r="N1736" s="529"/>
      <c r="O1736" s="529"/>
      <c r="P1736" s="529"/>
      <c r="Q1736" s="529"/>
      <c r="R1736" s="529"/>
      <c r="S1736" s="529"/>
      <c r="T1736" s="529"/>
      <c r="U1736" s="529"/>
      <c r="V1736" s="529"/>
      <c r="W1736" s="529"/>
      <c r="X1736" s="529"/>
      <c r="Y1736" s="529"/>
      <c r="Z1736" s="529"/>
      <c r="AA1736" s="529"/>
      <c r="AB1736" s="529"/>
      <c r="AC1736" s="529"/>
      <c r="AD1736" s="529"/>
      <c r="AE1736" s="529"/>
      <c r="AF1736" s="529"/>
      <c r="AG1736" s="529"/>
      <c r="AH1736" s="529"/>
      <c r="AI1736" s="529"/>
      <c r="AJ1736" s="529"/>
      <c r="AK1736" s="529"/>
      <c r="AL1736" s="529"/>
      <c r="AM1736" s="533" t="s">
        <v>7666</v>
      </c>
      <c r="AN1736" s="533">
        <v>43208.0</v>
      </c>
      <c r="AO1736" s="529"/>
      <c r="AP1736" s="529"/>
      <c r="AQ1736" s="529"/>
      <c r="AR1736" s="529"/>
    </row>
    <row r="1737" ht="12.75" customHeight="1">
      <c r="A1737" s="529"/>
      <c r="B1737" s="529"/>
      <c r="C1737" s="529"/>
      <c r="D1737" s="529"/>
      <c r="E1737" s="533" t="s">
        <v>7667</v>
      </c>
      <c r="F1737" s="533" t="s">
        <v>7668</v>
      </c>
      <c r="G1737" s="529"/>
      <c r="H1737" s="529"/>
      <c r="I1737" s="529"/>
      <c r="J1737" s="529"/>
      <c r="K1737" s="529"/>
      <c r="L1737" s="529"/>
      <c r="M1737" s="529"/>
      <c r="N1737" s="529"/>
      <c r="O1737" s="529"/>
      <c r="P1737" s="529"/>
      <c r="Q1737" s="529"/>
      <c r="R1737" s="529"/>
      <c r="S1737" s="529"/>
      <c r="T1737" s="529"/>
      <c r="U1737" s="529"/>
      <c r="V1737" s="529"/>
      <c r="W1737" s="529"/>
      <c r="X1737" s="529"/>
      <c r="Y1737" s="529"/>
      <c r="Z1737" s="529"/>
      <c r="AA1737" s="529"/>
      <c r="AB1737" s="529"/>
      <c r="AC1737" s="529"/>
      <c r="AD1737" s="529"/>
      <c r="AE1737" s="529"/>
      <c r="AF1737" s="529"/>
      <c r="AG1737" s="529"/>
      <c r="AH1737" s="529"/>
      <c r="AI1737" s="529"/>
      <c r="AJ1737" s="529"/>
      <c r="AK1737" s="529"/>
      <c r="AL1737" s="529"/>
      <c r="AM1737" s="533" t="s">
        <v>7669</v>
      </c>
      <c r="AN1737" s="533">
        <v>43210.0</v>
      </c>
      <c r="AO1737" s="529"/>
      <c r="AP1737" s="529"/>
      <c r="AQ1737" s="529"/>
      <c r="AR1737" s="529"/>
    </row>
    <row r="1738" ht="12.75" customHeight="1">
      <c r="A1738" s="529"/>
      <c r="B1738" s="529"/>
      <c r="C1738" s="529"/>
      <c r="D1738" s="529"/>
      <c r="E1738" s="533" t="s">
        <v>7670</v>
      </c>
      <c r="F1738" s="533" t="s">
        <v>7671</v>
      </c>
      <c r="G1738" s="529"/>
      <c r="H1738" s="529"/>
      <c r="I1738" s="529"/>
      <c r="J1738" s="529"/>
      <c r="K1738" s="529"/>
      <c r="L1738" s="529"/>
      <c r="M1738" s="529"/>
      <c r="N1738" s="529"/>
      <c r="O1738" s="529"/>
      <c r="P1738" s="529"/>
      <c r="Q1738" s="529"/>
      <c r="R1738" s="529"/>
      <c r="S1738" s="529"/>
      <c r="T1738" s="529"/>
      <c r="U1738" s="529"/>
      <c r="V1738" s="529"/>
      <c r="W1738" s="529"/>
      <c r="X1738" s="529"/>
      <c r="Y1738" s="529"/>
      <c r="Z1738" s="529"/>
      <c r="AA1738" s="529"/>
      <c r="AB1738" s="529"/>
      <c r="AC1738" s="529"/>
      <c r="AD1738" s="529"/>
      <c r="AE1738" s="529"/>
      <c r="AF1738" s="529"/>
      <c r="AG1738" s="529"/>
      <c r="AH1738" s="529"/>
      <c r="AI1738" s="529"/>
      <c r="AJ1738" s="529"/>
      <c r="AK1738" s="529"/>
      <c r="AL1738" s="529"/>
      <c r="AM1738" s="533" t="s">
        <v>7672</v>
      </c>
      <c r="AN1738" s="533">
        <v>43211.0</v>
      </c>
      <c r="AO1738" s="529"/>
      <c r="AP1738" s="529"/>
      <c r="AQ1738" s="529"/>
      <c r="AR1738" s="529"/>
    </row>
    <row r="1739" ht="12.75" customHeight="1">
      <c r="A1739" s="529"/>
      <c r="B1739" s="529"/>
      <c r="C1739" s="529"/>
      <c r="D1739" s="529"/>
      <c r="E1739" s="533" t="s">
        <v>7673</v>
      </c>
      <c r="F1739" s="533" t="s">
        <v>7674</v>
      </c>
      <c r="G1739" s="529"/>
      <c r="H1739" s="529"/>
      <c r="I1739" s="529"/>
      <c r="J1739" s="529"/>
      <c r="K1739" s="529"/>
      <c r="L1739" s="529"/>
      <c r="M1739" s="529"/>
      <c r="N1739" s="529"/>
      <c r="O1739" s="529"/>
      <c r="P1739" s="529"/>
      <c r="Q1739" s="529"/>
      <c r="R1739" s="529"/>
      <c r="S1739" s="529"/>
      <c r="T1739" s="529"/>
      <c r="U1739" s="529"/>
      <c r="V1739" s="529"/>
      <c r="W1739" s="529"/>
      <c r="X1739" s="529"/>
      <c r="Y1739" s="529"/>
      <c r="Z1739" s="529"/>
      <c r="AA1739" s="529"/>
      <c r="AB1739" s="529"/>
      <c r="AC1739" s="529"/>
      <c r="AD1739" s="529"/>
      <c r="AE1739" s="529"/>
      <c r="AF1739" s="529"/>
      <c r="AG1739" s="529"/>
      <c r="AH1739" s="529"/>
      <c r="AI1739" s="529"/>
      <c r="AJ1739" s="529"/>
      <c r="AK1739" s="529"/>
      <c r="AL1739" s="529"/>
      <c r="AM1739" s="533" t="s">
        <v>7675</v>
      </c>
      <c r="AN1739" s="533">
        <v>43212.0</v>
      </c>
      <c r="AO1739" s="529"/>
      <c r="AP1739" s="529"/>
      <c r="AQ1739" s="529"/>
      <c r="AR1739" s="529"/>
    </row>
    <row r="1740" ht="12.75" customHeight="1">
      <c r="A1740" s="529"/>
      <c r="B1740" s="529"/>
      <c r="C1740" s="529"/>
      <c r="D1740" s="529"/>
      <c r="E1740" s="533" t="s">
        <v>7676</v>
      </c>
      <c r="F1740" s="533" t="s">
        <v>7677</v>
      </c>
      <c r="G1740" s="529"/>
      <c r="H1740" s="529"/>
      <c r="I1740" s="529"/>
      <c r="J1740" s="529"/>
      <c r="K1740" s="529"/>
      <c r="L1740" s="529"/>
      <c r="M1740" s="529"/>
      <c r="N1740" s="529"/>
      <c r="O1740" s="529"/>
      <c r="P1740" s="529"/>
      <c r="Q1740" s="529"/>
      <c r="R1740" s="529"/>
      <c r="S1740" s="529"/>
      <c r="T1740" s="529"/>
      <c r="U1740" s="529"/>
      <c r="V1740" s="529"/>
      <c r="W1740" s="529"/>
      <c r="X1740" s="529"/>
      <c r="Y1740" s="529"/>
      <c r="Z1740" s="529"/>
      <c r="AA1740" s="529"/>
      <c r="AB1740" s="529"/>
      <c r="AC1740" s="529"/>
      <c r="AD1740" s="529"/>
      <c r="AE1740" s="529"/>
      <c r="AF1740" s="529"/>
      <c r="AG1740" s="529"/>
      <c r="AH1740" s="529"/>
      <c r="AI1740" s="529"/>
      <c r="AJ1740" s="529"/>
      <c r="AK1740" s="529"/>
      <c r="AL1740" s="529"/>
      <c r="AM1740" s="533" t="s">
        <v>7678</v>
      </c>
      <c r="AN1740" s="533">
        <v>43213.0</v>
      </c>
      <c r="AO1740" s="529"/>
      <c r="AP1740" s="529"/>
      <c r="AQ1740" s="529"/>
      <c r="AR1740" s="529"/>
    </row>
    <row r="1741" ht="12.75" customHeight="1">
      <c r="A1741" s="529"/>
      <c r="B1741" s="529"/>
      <c r="C1741" s="529"/>
      <c r="D1741" s="529"/>
      <c r="E1741" s="533" t="s">
        <v>2705</v>
      </c>
      <c r="F1741" s="533" t="s">
        <v>7679</v>
      </c>
      <c r="G1741" s="529"/>
      <c r="H1741" s="529"/>
      <c r="I1741" s="529"/>
      <c r="J1741" s="529"/>
      <c r="K1741" s="529"/>
      <c r="L1741" s="529"/>
      <c r="M1741" s="529"/>
      <c r="N1741" s="529"/>
      <c r="O1741" s="529"/>
      <c r="P1741" s="529"/>
      <c r="Q1741" s="529"/>
      <c r="R1741" s="529"/>
      <c r="S1741" s="529"/>
      <c r="T1741" s="529"/>
      <c r="U1741" s="529"/>
      <c r="V1741" s="529"/>
      <c r="W1741" s="529"/>
      <c r="X1741" s="529"/>
      <c r="Y1741" s="529"/>
      <c r="Z1741" s="529"/>
      <c r="AA1741" s="529"/>
      <c r="AB1741" s="529"/>
      <c r="AC1741" s="529"/>
      <c r="AD1741" s="529"/>
      <c r="AE1741" s="529"/>
      <c r="AF1741" s="529"/>
      <c r="AG1741" s="529"/>
      <c r="AH1741" s="529"/>
      <c r="AI1741" s="529"/>
      <c r="AJ1741" s="529"/>
      <c r="AK1741" s="529"/>
      <c r="AL1741" s="529"/>
      <c r="AM1741" s="533" t="s">
        <v>7680</v>
      </c>
      <c r="AN1741" s="533">
        <v>43214.0</v>
      </c>
      <c r="AO1741" s="529"/>
      <c r="AP1741" s="529"/>
      <c r="AQ1741" s="529"/>
      <c r="AR1741" s="529"/>
    </row>
    <row r="1742" ht="12.75" customHeight="1">
      <c r="A1742" s="529"/>
      <c r="B1742" s="529"/>
      <c r="C1742" s="529"/>
      <c r="D1742" s="529"/>
      <c r="E1742" s="533" t="s">
        <v>7681</v>
      </c>
      <c r="F1742" s="533" t="s">
        <v>7682</v>
      </c>
      <c r="G1742" s="529"/>
      <c r="H1742" s="529"/>
      <c r="I1742" s="529"/>
      <c r="J1742" s="529"/>
      <c r="K1742" s="529"/>
      <c r="L1742" s="529"/>
      <c r="M1742" s="529"/>
      <c r="N1742" s="529"/>
      <c r="O1742" s="529"/>
      <c r="P1742" s="529"/>
      <c r="Q1742" s="529"/>
      <c r="R1742" s="529"/>
      <c r="S1742" s="529"/>
      <c r="T1742" s="529"/>
      <c r="U1742" s="529"/>
      <c r="V1742" s="529"/>
      <c r="W1742" s="529"/>
      <c r="X1742" s="529"/>
      <c r="Y1742" s="529"/>
      <c r="Z1742" s="529"/>
      <c r="AA1742" s="529"/>
      <c r="AB1742" s="529"/>
      <c r="AC1742" s="529"/>
      <c r="AD1742" s="529"/>
      <c r="AE1742" s="529"/>
      <c r="AF1742" s="529"/>
      <c r="AG1742" s="529"/>
      <c r="AH1742" s="529"/>
      <c r="AI1742" s="529"/>
      <c r="AJ1742" s="529"/>
      <c r="AK1742" s="529"/>
      <c r="AL1742" s="529"/>
      <c r="AM1742" s="533" t="s">
        <v>7683</v>
      </c>
      <c r="AN1742" s="533">
        <v>43215.0</v>
      </c>
      <c r="AO1742" s="529"/>
      <c r="AP1742" s="529"/>
      <c r="AQ1742" s="529"/>
      <c r="AR1742" s="529"/>
    </row>
    <row r="1743" ht="12.75" customHeight="1">
      <c r="A1743" s="529"/>
      <c r="B1743" s="529"/>
      <c r="C1743" s="529"/>
      <c r="D1743" s="529"/>
      <c r="E1743" s="533" t="s">
        <v>7684</v>
      </c>
      <c r="F1743" s="533" t="s">
        <v>7685</v>
      </c>
      <c r="G1743" s="529"/>
      <c r="H1743" s="529"/>
      <c r="I1743" s="529"/>
      <c r="J1743" s="529"/>
      <c r="K1743" s="529"/>
      <c r="L1743" s="529"/>
      <c r="M1743" s="529"/>
      <c r="N1743" s="529"/>
      <c r="O1743" s="529"/>
      <c r="P1743" s="529"/>
      <c r="Q1743" s="529"/>
      <c r="R1743" s="529"/>
      <c r="S1743" s="529"/>
      <c r="T1743" s="529"/>
      <c r="U1743" s="529"/>
      <c r="V1743" s="529"/>
      <c r="W1743" s="529"/>
      <c r="X1743" s="529"/>
      <c r="Y1743" s="529"/>
      <c r="Z1743" s="529"/>
      <c r="AA1743" s="529"/>
      <c r="AB1743" s="529"/>
      <c r="AC1743" s="529"/>
      <c r="AD1743" s="529"/>
      <c r="AE1743" s="529"/>
      <c r="AF1743" s="529"/>
      <c r="AG1743" s="529"/>
      <c r="AH1743" s="529"/>
      <c r="AI1743" s="529"/>
      <c r="AJ1743" s="529"/>
      <c r="AK1743" s="529"/>
      <c r="AL1743" s="529"/>
      <c r="AM1743" s="533" t="s">
        <v>7686</v>
      </c>
      <c r="AN1743" s="533">
        <v>43216.0</v>
      </c>
      <c r="AO1743" s="529"/>
      <c r="AP1743" s="529"/>
      <c r="AQ1743" s="529"/>
      <c r="AR1743" s="529"/>
    </row>
    <row r="1744" ht="12.75" customHeight="1">
      <c r="A1744" s="529"/>
      <c r="B1744" s="529"/>
      <c r="C1744" s="529"/>
      <c r="D1744" s="529"/>
      <c r="E1744" s="533" t="s">
        <v>7687</v>
      </c>
      <c r="F1744" s="533" t="s">
        <v>7688</v>
      </c>
      <c r="G1744" s="529"/>
      <c r="H1744" s="529"/>
      <c r="I1744" s="529"/>
      <c r="J1744" s="529"/>
      <c r="K1744" s="529"/>
      <c r="L1744" s="529"/>
      <c r="M1744" s="529"/>
      <c r="N1744" s="529"/>
      <c r="O1744" s="529"/>
      <c r="P1744" s="529"/>
      <c r="Q1744" s="529"/>
      <c r="R1744" s="529"/>
      <c r="S1744" s="529"/>
      <c r="T1744" s="529"/>
      <c r="U1744" s="529"/>
      <c r="V1744" s="529"/>
      <c r="W1744" s="529"/>
      <c r="X1744" s="529"/>
      <c r="Y1744" s="529"/>
      <c r="Z1744" s="529"/>
      <c r="AA1744" s="529"/>
      <c r="AB1744" s="529"/>
      <c r="AC1744" s="529"/>
      <c r="AD1744" s="529"/>
      <c r="AE1744" s="529"/>
      <c r="AF1744" s="529"/>
      <c r="AG1744" s="529"/>
      <c r="AH1744" s="529"/>
      <c r="AI1744" s="529"/>
      <c r="AJ1744" s="529"/>
      <c r="AK1744" s="529"/>
      <c r="AL1744" s="529"/>
      <c r="AM1744" s="533" t="s">
        <v>7689</v>
      </c>
      <c r="AN1744" s="533">
        <v>43348.0</v>
      </c>
      <c r="AO1744" s="529"/>
      <c r="AP1744" s="529"/>
      <c r="AQ1744" s="529"/>
      <c r="AR1744" s="529"/>
    </row>
    <row r="1745" ht="12.75" customHeight="1">
      <c r="A1745" s="529"/>
      <c r="B1745" s="529"/>
      <c r="C1745" s="529"/>
      <c r="D1745" s="529"/>
      <c r="E1745" s="533" t="s">
        <v>7690</v>
      </c>
      <c r="F1745" s="533" t="s">
        <v>7691</v>
      </c>
      <c r="G1745" s="529"/>
      <c r="H1745" s="529"/>
      <c r="I1745" s="529"/>
      <c r="J1745" s="529"/>
      <c r="K1745" s="529"/>
      <c r="L1745" s="529"/>
      <c r="M1745" s="529"/>
      <c r="N1745" s="529"/>
      <c r="O1745" s="529"/>
      <c r="P1745" s="529"/>
      <c r="Q1745" s="529"/>
      <c r="R1745" s="529"/>
      <c r="S1745" s="529"/>
      <c r="T1745" s="529"/>
      <c r="U1745" s="529"/>
      <c r="V1745" s="529"/>
      <c r="W1745" s="529"/>
      <c r="X1745" s="529"/>
      <c r="Y1745" s="529"/>
      <c r="Z1745" s="529"/>
      <c r="AA1745" s="529"/>
      <c r="AB1745" s="529"/>
      <c r="AC1745" s="529"/>
      <c r="AD1745" s="529"/>
      <c r="AE1745" s="529"/>
      <c r="AF1745" s="529"/>
      <c r="AG1745" s="529"/>
      <c r="AH1745" s="529"/>
      <c r="AI1745" s="529"/>
      <c r="AJ1745" s="529"/>
      <c r="AK1745" s="529"/>
      <c r="AL1745" s="529"/>
      <c r="AM1745" s="533" t="s">
        <v>7692</v>
      </c>
      <c r="AN1745" s="533">
        <v>43364.0</v>
      </c>
      <c r="AO1745" s="529"/>
      <c r="AP1745" s="529"/>
      <c r="AQ1745" s="529"/>
      <c r="AR1745" s="529"/>
    </row>
    <row r="1746" ht="12.75" customHeight="1">
      <c r="A1746" s="529"/>
      <c r="B1746" s="529"/>
      <c r="C1746" s="529"/>
      <c r="D1746" s="529"/>
      <c r="E1746" s="533" t="s">
        <v>7693</v>
      </c>
      <c r="F1746" s="533" t="s">
        <v>7694</v>
      </c>
      <c r="G1746" s="529"/>
      <c r="H1746" s="529"/>
      <c r="I1746" s="529"/>
      <c r="J1746" s="529"/>
      <c r="K1746" s="529"/>
      <c r="L1746" s="529"/>
      <c r="M1746" s="529"/>
      <c r="N1746" s="529"/>
      <c r="O1746" s="529"/>
      <c r="P1746" s="529"/>
      <c r="Q1746" s="529"/>
      <c r="R1746" s="529"/>
      <c r="S1746" s="529"/>
      <c r="T1746" s="529"/>
      <c r="U1746" s="529"/>
      <c r="V1746" s="529"/>
      <c r="W1746" s="529"/>
      <c r="X1746" s="529"/>
      <c r="Y1746" s="529"/>
      <c r="Z1746" s="529"/>
      <c r="AA1746" s="529"/>
      <c r="AB1746" s="529"/>
      <c r="AC1746" s="529"/>
      <c r="AD1746" s="529"/>
      <c r="AE1746" s="529"/>
      <c r="AF1746" s="529"/>
      <c r="AG1746" s="529"/>
      <c r="AH1746" s="529"/>
      <c r="AI1746" s="529"/>
      <c r="AJ1746" s="529"/>
      <c r="AK1746" s="529"/>
      <c r="AL1746" s="529"/>
      <c r="AM1746" s="533" t="s">
        <v>7695</v>
      </c>
      <c r="AN1746" s="533">
        <v>43367.0</v>
      </c>
      <c r="AO1746" s="529"/>
      <c r="AP1746" s="529"/>
      <c r="AQ1746" s="529"/>
      <c r="AR1746" s="529"/>
    </row>
    <row r="1747" ht="12.75" customHeight="1">
      <c r="A1747" s="529"/>
      <c r="B1747" s="529"/>
      <c r="C1747" s="529"/>
      <c r="D1747" s="529"/>
      <c r="E1747" s="533" t="s">
        <v>7696</v>
      </c>
      <c r="F1747" s="533" t="s">
        <v>7697</v>
      </c>
      <c r="G1747" s="529"/>
      <c r="H1747" s="529"/>
      <c r="I1747" s="529"/>
      <c r="J1747" s="529"/>
      <c r="K1747" s="529"/>
      <c r="L1747" s="529"/>
      <c r="M1747" s="529"/>
      <c r="N1747" s="529"/>
      <c r="O1747" s="529"/>
      <c r="P1747" s="529"/>
      <c r="Q1747" s="529"/>
      <c r="R1747" s="529"/>
      <c r="S1747" s="529"/>
      <c r="T1747" s="529"/>
      <c r="U1747" s="529"/>
      <c r="V1747" s="529"/>
      <c r="W1747" s="529"/>
      <c r="X1747" s="529"/>
      <c r="Y1747" s="529"/>
      <c r="Z1747" s="529"/>
      <c r="AA1747" s="529"/>
      <c r="AB1747" s="529"/>
      <c r="AC1747" s="529"/>
      <c r="AD1747" s="529"/>
      <c r="AE1747" s="529"/>
      <c r="AF1747" s="529"/>
      <c r="AG1747" s="529"/>
      <c r="AH1747" s="529"/>
      <c r="AI1747" s="529"/>
      <c r="AJ1747" s="529"/>
      <c r="AK1747" s="529"/>
      <c r="AL1747" s="529"/>
      <c r="AM1747" s="533" t="s">
        <v>7698</v>
      </c>
      <c r="AN1747" s="533">
        <v>43368.0</v>
      </c>
      <c r="AO1747" s="529"/>
      <c r="AP1747" s="529"/>
      <c r="AQ1747" s="529"/>
      <c r="AR1747" s="529"/>
    </row>
    <row r="1748" ht="12.75" customHeight="1">
      <c r="A1748" s="529"/>
      <c r="B1748" s="529"/>
      <c r="C1748" s="529"/>
      <c r="D1748" s="529"/>
      <c r="E1748" s="533" t="s">
        <v>7699</v>
      </c>
      <c r="F1748" s="533" t="s">
        <v>7700</v>
      </c>
      <c r="G1748" s="529"/>
      <c r="H1748" s="529"/>
      <c r="I1748" s="529"/>
      <c r="J1748" s="529"/>
      <c r="K1748" s="529"/>
      <c r="L1748" s="529"/>
      <c r="M1748" s="529"/>
      <c r="N1748" s="529"/>
      <c r="O1748" s="529"/>
      <c r="P1748" s="529"/>
      <c r="Q1748" s="529"/>
      <c r="R1748" s="529"/>
      <c r="S1748" s="529"/>
      <c r="T1748" s="529"/>
      <c r="U1748" s="529"/>
      <c r="V1748" s="529"/>
      <c r="W1748" s="529"/>
      <c r="X1748" s="529"/>
      <c r="Y1748" s="529"/>
      <c r="Z1748" s="529"/>
      <c r="AA1748" s="529"/>
      <c r="AB1748" s="529"/>
      <c r="AC1748" s="529"/>
      <c r="AD1748" s="529"/>
      <c r="AE1748" s="529"/>
      <c r="AF1748" s="529"/>
      <c r="AG1748" s="529"/>
      <c r="AH1748" s="529"/>
      <c r="AI1748" s="529"/>
      <c r="AJ1748" s="529"/>
      <c r="AK1748" s="529"/>
      <c r="AL1748" s="529"/>
      <c r="AM1748" s="533" t="s">
        <v>7701</v>
      </c>
      <c r="AN1748" s="533">
        <v>43369.0</v>
      </c>
      <c r="AO1748" s="529"/>
      <c r="AP1748" s="529"/>
      <c r="AQ1748" s="529"/>
      <c r="AR1748" s="529"/>
    </row>
    <row r="1749" ht="12.75" customHeight="1">
      <c r="A1749" s="529"/>
      <c r="B1749" s="529"/>
      <c r="C1749" s="529"/>
      <c r="D1749" s="529"/>
      <c r="E1749" s="533" t="s">
        <v>7702</v>
      </c>
      <c r="F1749" s="533" t="s">
        <v>7703</v>
      </c>
      <c r="G1749" s="529"/>
      <c r="H1749" s="529"/>
      <c r="I1749" s="529"/>
      <c r="J1749" s="529"/>
      <c r="K1749" s="529"/>
      <c r="L1749" s="529"/>
      <c r="M1749" s="529"/>
      <c r="N1749" s="529"/>
      <c r="O1749" s="529"/>
      <c r="P1749" s="529"/>
      <c r="Q1749" s="529"/>
      <c r="R1749" s="529"/>
      <c r="S1749" s="529"/>
      <c r="T1749" s="529"/>
      <c r="U1749" s="529"/>
      <c r="V1749" s="529"/>
      <c r="W1749" s="529"/>
      <c r="X1749" s="529"/>
      <c r="Y1749" s="529"/>
      <c r="Z1749" s="529"/>
      <c r="AA1749" s="529"/>
      <c r="AB1749" s="529"/>
      <c r="AC1749" s="529"/>
      <c r="AD1749" s="529"/>
      <c r="AE1749" s="529"/>
      <c r="AF1749" s="529"/>
      <c r="AG1749" s="529"/>
      <c r="AH1749" s="529"/>
      <c r="AI1749" s="529"/>
      <c r="AJ1749" s="529"/>
      <c r="AK1749" s="529"/>
      <c r="AL1749" s="529"/>
      <c r="AM1749" s="533" t="s">
        <v>7704</v>
      </c>
      <c r="AN1749" s="533">
        <v>43403.0</v>
      </c>
      <c r="AO1749" s="529"/>
      <c r="AP1749" s="529"/>
      <c r="AQ1749" s="529"/>
      <c r="AR1749" s="529"/>
    </row>
    <row r="1750" ht="12.75" customHeight="1">
      <c r="A1750" s="529"/>
      <c r="B1750" s="529"/>
      <c r="C1750" s="529"/>
      <c r="D1750" s="529"/>
      <c r="E1750" s="533" t="s">
        <v>7705</v>
      </c>
      <c r="F1750" s="533" t="s">
        <v>7706</v>
      </c>
      <c r="G1750" s="529"/>
      <c r="H1750" s="529"/>
      <c r="I1750" s="529"/>
      <c r="J1750" s="529"/>
      <c r="K1750" s="529"/>
      <c r="L1750" s="529"/>
      <c r="M1750" s="529"/>
      <c r="N1750" s="529"/>
      <c r="O1750" s="529"/>
      <c r="P1750" s="529"/>
      <c r="Q1750" s="529"/>
      <c r="R1750" s="529"/>
      <c r="S1750" s="529"/>
      <c r="T1750" s="529"/>
      <c r="U1750" s="529"/>
      <c r="V1750" s="529"/>
      <c r="W1750" s="529"/>
      <c r="X1750" s="529"/>
      <c r="Y1750" s="529"/>
      <c r="Z1750" s="529"/>
      <c r="AA1750" s="529"/>
      <c r="AB1750" s="529"/>
      <c r="AC1750" s="529"/>
      <c r="AD1750" s="529"/>
      <c r="AE1750" s="529"/>
      <c r="AF1750" s="529"/>
      <c r="AG1750" s="529"/>
      <c r="AH1750" s="529"/>
      <c r="AI1750" s="529"/>
      <c r="AJ1750" s="529"/>
      <c r="AK1750" s="529"/>
      <c r="AL1750" s="529"/>
      <c r="AM1750" s="533" t="s">
        <v>7707</v>
      </c>
      <c r="AN1750" s="533">
        <v>43404.0</v>
      </c>
      <c r="AO1750" s="529"/>
      <c r="AP1750" s="529"/>
      <c r="AQ1750" s="529"/>
      <c r="AR1750" s="529"/>
    </row>
    <row r="1751" ht="12.75" customHeight="1">
      <c r="A1751" s="529"/>
      <c r="B1751" s="529"/>
      <c r="C1751" s="529"/>
      <c r="D1751" s="529"/>
      <c r="E1751" s="533" t="s">
        <v>7708</v>
      </c>
      <c r="F1751" s="533" t="s">
        <v>7709</v>
      </c>
      <c r="G1751" s="529"/>
      <c r="H1751" s="529"/>
      <c r="I1751" s="529"/>
      <c r="J1751" s="529"/>
      <c r="K1751" s="529"/>
      <c r="L1751" s="529"/>
      <c r="M1751" s="529"/>
      <c r="N1751" s="529"/>
      <c r="O1751" s="529"/>
      <c r="P1751" s="529"/>
      <c r="Q1751" s="529"/>
      <c r="R1751" s="529"/>
      <c r="S1751" s="529"/>
      <c r="T1751" s="529"/>
      <c r="U1751" s="529"/>
      <c r="V1751" s="529"/>
      <c r="W1751" s="529"/>
      <c r="X1751" s="529"/>
      <c r="Y1751" s="529"/>
      <c r="Z1751" s="529"/>
      <c r="AA1751" s="529"/>
      <c r="AB1751" s="529"/>
      <c r="AC1751" s="529"/>
      <c r="AD1751" s="529"/>
      <c r="AE1751" s="529"/>
      <c r="AF1751" s="529"/>
      <c r="AG1751" s="529"/>
      <c r="AH1751" s="529"/>
      <c r="AI1751" s="529"/>
      <c r="AJ1751" s="529"/>
      <c r="AK1751" s="529"/>
      <c r="AL1751" s="529"/>
      <c r="AM1751" s="533" t="s">
        <v>7710</v>
      </c>
      <c r="AN1751" s="533">
        <v>43423.0</v>
      </c>
      <c r="AO1751" s="529"/>
      <c r="AP1751" s="529"/>
      <c r="AQ1751" s="529"/>
      <c r="AR1751" s="529"/>
    </row>
    <row r="1752" ht="12.75" customHeight="1">
      <c r="A1752" s="529"/>
      <c r="B1752" s="529"/>
      <c r="C1752" s="529"/>
      <c r="D1752" s="529"/>
      <c r="E1752" s="533" t="s">
        <v>7711</v>
      </c>
      <c r="F1752" s="533" t="s">
        <v>7712</v>
      </c>
      <c r="G1752" s="529"/>
      <c r="H1752" s="529"/>
      <c r="I1752" s="529"/>
      <c r="J1752" s="529"/>
      <c r="K1752" s="529"/>
      <c r="L1752" s="529"/>
      <c r="M1752" s="529"/>
      <c r="N1752" s="529"/>
      <c r="O1752" s="529"/>
      <c r="P1752" s="529"/>
      <c r="Q1752" s="529"/>
      <c r="R1752" s="529"/>
      <c r="S1752" s="529"/>
      <c r="T1752" s="529"/>
      <c r="U1752" s="529"/>
      <c r="V1752" s="529"/>
      <c r="W1752" s="529"/>
      <c r="X1752" s="529"/>
      <c r="Y1752" s="529"/>
      <c r="Z1752" s="529"/>
      <c r="AA1752" s="529"/>
      <c r="AB1752" s="529"/>
      <c r="AC1752" s="529"/>
      <c r="AD1752" s="529"/>
      <c r="AE1752" s="529"/>
      <c r="AF1752" s="529"/>
      <c r="AG1752" s="529"/>
      <c r="AH1752" s="529"/>
      <c r="AI1752" s="529"/>
      <c r="AJ1752" s="529"/>
      <c r="AK1752" s="529"/>
      <c r="AL1752" s="529"/>
      <c r="AM1752" s="533" t="s">
        <v>7713</v>
      </c>
      <c r="AN1752" s="533">
        <v>43424.0</v>
      </c>
      <c r="AO1752" s="529"/>
      <c r="AP1752" s="529"/>
      <c r="AQ1752" s="529"/>
      <c r="AR1752" s="529"/>
    </row>
    <row r="1753" ht="12.75" customHeight="1">
      <c r="A1753" s="529"/>
      <c r="B1753" s="529"/>
      <c r="C1753" s="529"/>
      <c r="D1753" s="529"/>
      <c r="E1753" s="533" t="s">
        <v>7714</v>
      </c>
      <c r="F1753" s="533" t="s">
        <v>7715</v>
      </c>
      <c r="G1753" s="529"/>
      <c r="H1753" s="529"/>
      <c r="I1753" s="529"/>
      <c r="J1753" s="529"/>
      <c r="K1753" s="529"/>
      <c r="L1753" s="529"/>
      <c r="M1753" s="529"/>
      <c r="N1753" s="529"/>
      <c r="O1753" s="529"/>
      <c r="P1753" s="529"/>
      <c r="Q1753" s="529"/>
      <c r="R1753" s="529"/>
      <c r="S1753" s="529"/>
      <c r="T1753" s="529"/>
      <c r="U1753" s="529"/>
      <c r="V1753" s="529"/>
      <c r="W1753" s="529"/>
      <c r="X1753" s="529"/>
      <c r="Y1753" s="529"/>
      <c r="Z1753" s="529"/>
      <c r="AA1753" s="529"/>
      <c r="AB1753" s="529"/>
      <c r="AC1753" s="529"/>
      <c r="AD1753" s="529"/>
      <c r="AE1753" s="529"/>
      <c r="AF1753" s="529"/>
      <c r="AG1753" s="529"/>
      <c r="AH1753" s="529"/>
      <c r="AI1753" s="529"/>
      <c r="AJ1753" s="529"/>
      <c r="AK1753" s="529"/>
      <c r="AL1753" s="529"/>
      <c r="AM1753" s="533" t="s">
        <v>7716</v>
      </c>
      <c r="AN1753" s="533">
        <v>43425.0</v>
      </c>
      <c r="AO1753" s="529"/>
      <c r="AP1753" s="529"/>
      <c r="AQ1753" s="529"/>
      <c r="AR1753" s="529"/>
    </row>
    <row r="1754" ht="12.75" customHeight="1">
      <c r="A1754" s="529"/>
      <c r="B1754" s="529"/>
      <c r="C1754" s="529"/>
      <c r="D1754" s="529"/>
      <c r="E1754" s="533" t="s">
        <v>7717</v>
      </c>
      <c r="F1754" s="533" t="s">
        <v>7718</v>
      </c>
      <c r="G1754" s="529"/>
      <c r="H1754" s="529"/>
      <c r="I1754" s="529"/>
      <c r="J1754" s="529"/>
      <c r="K1754" s="529"/>
      <c r="L1754" s="529"/>
      <c r="M1754" s="529"/>
      <c r="N1754" s="529"/>
      <c r="O1754" s="529"/>
      <c r="P1754" s="529"/>
      <c r="Q1754" s="529"/>
      <c r="R1754" s="529"/>
      <c r="S1754" s="529"/>
      <c r="T1754" s="529"/>
      <c r="U1754" s="529"/>
      <c r="V1754" s="529"/>
      <c r="W1754" s="529"/>
      <c r="X1754" s="529"/>
      <c r="Y1754" s="529"/>
      <c r="Z1754" s="529"/>
      <c r="AA1754" s="529"/>
      <c r="AB1754" s="529"/>
      <c r="AC1754" s="529"/>
      <c r="AD1754" s="529"/>
      <c r="AE1754" s="529"/>
      <c r="AF1754" s="529"/>
      <c r="AG1754" s="529"/>
      <c r="AH1754" s="529"/>
      <c r="AI1754" s="529"/>
      <c r="AJ1754" s="529"/>
      <c r="AK1754" s="529"/>
      <c r="AL1754" s="529"/>
      <c r="AM1754" s="533" t="s">
        <v>7719</v>
      </c>
      <c r="AN1754" s="533">
        <v>43428.0</v>
      </c>
      <c r="AO1754" s="529"/>
      <c r="AP1754" s="529"/>
      <c r="AQ1754" s="529"/>
      <c r="AR1754" s="529"/>
    </row>
    <row r="1755" ht="12.75" customHeight="1">
      <c r="A1755" s="529"/>
      <c r="B1755" s="529"/>
      <c r="C1755" s="529"/>
      <c r="D1755" s="529"/>
      <c r="E1755" s="533" t="s">
        <v>7720</v>
      </c>
      <c r="F1755" s="533" t="s">
        <v>7721</v>
      </c>
      <c r="G1755" s="529"/>
      <c r="H1755" s="529"/>
      <c r="I1755" s="529"/>
      <c r="J1755" s="529"/>
      <c r="K1755" s="529"/>
      <c r="L1755" s="529"/>
      <c r="M1755" s="529"/>
      <c r="N1755" s="529"/>
      <c r="O1755" s="529"/>
      <c r="P1755" s="529"/>
      <c r="Q1755" s="529"/>
      <c r="R1755" s="529"/>
      <c r="S1755" s="529"/>
      <c r="T1755" s="529"/>
      <c r="U1755" s="529"/>
      <c r="V1755" s="529"/>
      <c r="W1755" s="529"/>
      <c r="X1755" s="529"/>
      <c r="Y1755" s="529"/>
      <c r="Z1755" s="529"/>
      <c r="AA1755" s="529"/>
      <c r="AB1755" s="529"/>
      <c r="AC1755" s="529"/>
      <c r="AD1755" s="529"/>
      <c r="AE1755" s="529"/>
      <c r="AF1755" s="529"/>
      <c r="AG1755" s="529"/>
      <c r="AH1755" s="529"/>
      <c r="AI1755" s="529"/>
      <c r="AJ1755" s="529"/>
      <c r="AK1755" s="529"/>
      <c r="AL1755" s="529"/>
      <c r="AM1755" s="533" t="s">
        <v>7722</v>
      </c>
      <c r="AN1755" s="533">
        <v>43432.0</v>
      </c>
      <c r="AO1755" s="529"/>
      <c r="AP1755" s="529"/>
      <c r="AQ1755" s="529"/>
      <c r="AR1755" s="529"/>
    </row>
    <row r="1756" ht="12.75" customHeight="1">
      <c r="A1756" s="529"/>
      <c r="B1756" s="529"/>
      <c r="C1756" s="529"/>
      <c r="D1756" s="529"/>
      <c r="E1756" s="533" t="s">
        <v>7723</v>
      </c>
      <c r="F1756" s="533" t="s">
        <v>7724</v>
      </c>
      <c r="G1756" s="529"/>
      <c r="H1756" s="529"/>
      <c r="I1756" s="529"/>
      <c r="J1756" s="529"/>
      <c r="K1756" s="529"/>
      <c r="L1756" s="529"/>
      <c r="M1756" s="529"/>
      <c r="N1756" s="529"/>
      <c r="O1756" s="529"/>
      <c r="P1756" s="529"/>
      <c r="Q1756" s="529"/>
      <c r="R1756" s="529"/>
      <c r="S1756" s="529"/>
      <c r="T1756" s="529"/>
      <c r="U1756" s="529"/>
      <c r="V1756" s="529"/>
      <c r="W1756" s="529"/>
      <c r="X1756" s="529"/>
      <c r="Y1756" s="529"/>
      <c r="Z1756" s="529"/>
      <c r="AA1756" s="529"/>
      <c r="AB1756" s="529"/>
      <c r="AC1756" s="529"/>
      <c r="AD1756" s="529"/>
      <c r="AE1756" s="529"/>
      <c r="AF1756" s="529"/>
      <c r="AG1756" s="529"/>
      <c r="AH1756" s="529"/>
      <c r="AI1756" s="529"/>
      <c r="AJ1756" s="529"/>
      <c r="AK1756" s="529"/>
      <c r="AL1756" s="529"/>
      <c r="AM1756" s="533" t="s">
        <v>7725</v>
      </c>
      <c r="AN1756" s="533">
        <v>43433.0</v>
      </c>
      <c r="AO1756" s="529"/>
      <c r="AP1756" s="529"/>
      <c r="AQ1756" s="529"/>
      <c r="AR1756" s="529"/>
    </row>
    <row r="1757" ht="12.75" customHeight="1">
      <c r="A1757" s="529"/>
      <c r="B1757" s="529"/>
      <c r="C1757" s="529"/>
      <c r="D1757" s="529"/>
      <c r="E1757" s="533" t="s">
        <v>7726</v>
      </c>
      <c r="F1757" s="533" t="s">
        <v>7727</v>
      </c>
      <c r="G1757" s="529"/>
      <c r="H1757" s="529"/>
      <c r="I1757" s="529"/>
      <c r="J1757" s="529"/>
      <c r="K1757" s="529"/>
      <c r="L1757" s="529"/>
      <c r="M1757" s="529"/>
      <c r="N1757" s="529"/>
      <c r="O1757" s="529"/>
      <c r="P1757" s="529"/>
      <c r="Q1757" s="529"/>
      <c r="R1757" s="529"/>
      <c r="S1757" s="529"/>
      <c r="T1757" s="529"/>
      <c r="U1757" s="529"/>
      <c r="V1757" s="529"/>
      <c r="W1757" s="529"/>
      <c r="X1757" s="529"/>
      <c r="Y1757" s="529"/>
      <c r="Z1757" s="529"/>
      <c r="AA1757" s="529"/>
      <c r="AB1757" s="529"/>
      <c r="AC1757" s="529"/>
      <c r="AD1757" s="529"/>
      <c r="AE1757" s="529"/>
      <c r="AF1757" s="529"/>
      <c r="AG1757" s="529"/>
      <c r="AH1757" s="529"/>
      <c r="AI1757" s="529"/>
      <c r="AJ1757" s="529"/>
      <c r="AK1757" s="529"/>
      <c r="AL1757" s="529"/>
      <c r="AM1757" s="533" t="s">
        <v>7728</v>
      </c>
      <c r="AN1757" s="533">
        <v>43441.0</v>
      </c>
      <c r="AO1757" s="529"/>
      <c r="AP1757" s="529"/>
      <c r="AQ1757" s="529"/>
      <c r="AR1757" s="529"/>
    </row>
    <row r="1758" ht="12.75" customHeight="1">
      <c r="A1758" s="529"/>
      <c r="B1758" s="529"/>
      <c r="C1758" s="529"/>
      <c r="D1758" s="529"/>
      <c r="E1758" s="533" t="s">
        <v>7729</v>
      </c>
      <c r="F1758" s="533" t="s">
        <v>7730</v>
      </c>
      <c r="G1758" s="529"/>
      <c r="H1758" s="529"/>
      <c r="I1758" s="529"/>
      <c r="J1758" s="529"/>
      <c r="K1758" s="529"/>
      <c r="L1758" s="529"/>
      <c r="M1758" s="529"/>
      <c r="N1758" s="529"/>
      <c r="O1758" s="529"/>
      <c r="P1758" s="529"/>
      <c r="Q1758" s="529"/>
      <c r="R1758" s="529"/>
      <c r="S1758" s="529"/>
      <c r="T1758" s="529"/>
      <c r="U1758" s="529"/>
      <c r="V1758" s="529"/>
      <c r="W1758" s="529"/>
      <c r="X1758" s="529"/>
      <c r="Y1758" s="529"/>
      <c r="Z1758" s="529"/>
      <c r="AA1758" s="529"/>
      <c r="AB1758" s="529"/>
      <c r="AC1758" s="529"/>
      <c r="AD1758" s="529"/>
      <c r="AE1758" s="529"/>
      <c r="AF1758" s="529"/>
      <c r="AG1758" s="529"/>
      <c r="AH1758" s="529"/>
      <c r="AI1758" s="529"/>
      <c r="AJ1758" s="529"/>
      <c r="AK1758" s="529"/>
      <c r="AL1758" s="529"/>
      <c r="AM1758" s="533" t="s">
        <v>7731</v>
      </c>
      <c r="AN1758" s="533">
        <v>43442.0</v>
      </c>
      <c r="AO1758" s="529"/>
      <c r="AP1758" s="529"/>
      <c r="AQ1758" s="529"/>
      <c r="AR1758" s="529"/>
    </row>
    <row r="1759" ht="12.75" customHeight="1">
      <c r="A1759" s="529"/>
      <c r="B1759" s="529"/>
      <c r="C1759" s="529"/>
      <c r="D1759" s="529"/>
      <c r="E1759" s="533" t="s">
        <v>7732</v>
      </c>
      <c r="F1759" s="533" t="s">
        <v>7733</v>
      </c>
      <c r="G1759" s="529"/>
      <c r="H1759" s="529"/>
      <c r="I1759" s="529"/>
      <c r="J1759" s="529"/>
      <c r="K1759" s="529"/>
      <c r="L1759" s="529"/>
      <c r="M1759" s="529"/>
      <c r="N1759" s="529"/>
      <c r="O1759" s="529"/>
      <c r="P1759" s="529"/>
      <c r="Q1759" s="529"/>
      <c r="R1759" s="529"/>
      <c r="S1759" s="529"/>
      <c r="T1759" s="529"/>
      <c r="U1759" s="529"/>
      <c r="V1759" s="529"/>
      <c r="W1759" s="529"/>
      <c r="X1759" s="529"/>
      <c r="Y1759" s="529"/>
      <c r="Z1759" s="529"/>
      <c r="AA1759" s="529"/>
      <c r="AB1759" s="529"/>
      <c r="AC1759" s="529"/>
      <c r="AD1759" s="529"/>
      <c r="AE1759" s="529"/>
      <c r="AF1759" s="529"/>
      <c r="AG1759" s="529"/>
      <c r="AH1759" s="529"/>
      <c r="AI1759" s="529"/>
      <c r="AJ1759" s="529"/>
      <c r="AK1759" s="529"/>
      <c r="AL1759" s="529"/>
      <c r="AM1759" s="533" t="s">
        <v>7734</v>
      </c>
      <c r="AN1759" s="533">
        <v>43443.0</v>
      </c>
      <c r="AO1759" s="529"/>
      <c r="AP1759" s="529"/>
      <c r="AQ1759" s="529"/>
      <c r="AR1759" s="529"/>
    </row>
    <row r="1760" ht="12.75" customHeight="1">
      <c r="A1760" s="529"/>
      <c r="B1760" s="529"/>
      <c r="C1760" s="529"/>
      <c r="D1760" s="529"/>
      <c r="E1760" s="533" t="s">
        <v>7735</v>
      </c>
      <c r="F1760" s="533" t="s">
        <v>7736</v>
      </c>
      <c r="G1760" s="529"/>
      <c r="H1760" s="529"/>
      <c r="I1760" s="529"/>
      <c r="J1760" s="529"/>
      <c r="K1760" s="529"/>
      <c r="L1760" s="529"/>
      <c r="M1760" s="529"/>
      <c r="N1760" s="529"/>
      <c r="O1760" s="529"/>
      <c r="P1760" s="529"/>
      <c r="Q1760" s="529"/>
      <c r="R1760" s="529"/>
      <c r="S1760" s="529"/>
      <c r="T1760" s="529"/>
      <c r="U1760" s="529"/>
      <c r="V1760" s="529"/>
      <c r="W1760" s="529"/>
      <c r="X1760" s="529"/>
      <c r="Y1760" s="529"/>
      <c r="Z1760" s="529"/>
      <c r="AA1760" s="529"/>
      <c r="AB1760" s="529"/>
      <c r="AC1760" s="529"/>
      <c r="AD1760" s="529"/>
      <c r="AE1760" s="529"/>
      <c r="AF1760" s="529"/>
      <c r="AG1760" s="529"/>
      <c r="AH1760" s="529"/>
      <c r="AI1760" s="529"/>
      <c r="AJ1760" s="529"/>
      <c r="AK1760" s="529"/>
      <c r="AL1760" s="529"/>
      <c r="AM1760" s="533" t="s">
        <v>7737</v>
      </c>
      <c r="AN1760" s="533">
        <v>43444.0</v>
      </c>
      <c r="AO1760" s="529"/>
      <c r="AP1760" s="529"/>
      <c r="AQ1760" s="529"/>
      <c r="AR1760" s="529"/>
    </row>
    <row r="1761" ht="12.75" customHeight="1">
      <c r="A1761" s="529"/>
      <c r="B1761" s="529"/>
      <c r="C1761" s="529"/>
      <c r="D1761" s="529"/>
      <c r="E1761" s="533" t="s">
        <v>7738</v>
      </c>
      <c r="F1761" s="533" t="s">
        <v>7739</v>
      </c>
      <c r="G1761" s="529"/>
      <c r="H1761" s="529"/>
      <c r="I1761" s="529"/>
      <c r="J1761" s="529"/>
      <c r="K1761" s="529"/>
      <c r="L1761" s="529"/>
      <c r="M1761" s="529"/>
      <c r="N1761" s="529"/>
      <c r="O1761" s="529"/>
      <c r="P1761" s="529"/>
      <c r="Q1761" s="529"/>
      <c r="R1761" s="529"/>
      <c r="S1761" s="529"/>
      <c r="T1761" s="529"/>
      <c r="U1761" s="529"/>
      <c r="V1761" s="529"/>
      <c r="W1761" s="529"/>
      <c r="X1761" s="529"/>
      <c r="Y1761" s="529"/>
      <c r="Z1761" s="529"/>
      <c r="AA1761" s="529"/>
      <c r="AB1761" s="529"/>
      <c r="AC1761" s="529"/>
      <c r="AD1761" s="529"/>
      <c r="AE1761" s="529"/>
      <c r="AF1761" s="529"/>
      <c r="AG1761" s="529"/>
      <c r="AH1761" s="529"/>
      <c r="AI1761" s="529"/>
      <c r="AJ1761" s="529"/>
      <c r="AK1761" s="529"/>
      <c r="AL1761" s="529"/>
      <c r="AM1761" s="533" t="s">
        <v>7740</v>
      </c>
      <c r="AN1761" s="533">
        <v>43447.0</v>
      </c>
      <c r="AO1761" s="529"/>
      <c r="AP1761" s="529"/>
      <c r="AQ1761" s="529"/>
      <c r="AR1761" s="529"/>
    </row>
    <row r="1762" ht="12.75" customHeight="1">
      <c r="A1762" s="529"/>
      <c r="B1762" s="529"/>
      <c r="C1762" s="529"/>
      <c r="D1762" s="529"/>
      <c r="E1762" s="533" t="s">
        <v>7741</v>
      </c>
      <c r="F1762" s="533" t="s">
        <v>7742</v>
      </c>
      <c r="G1762" s="529"/>
      <c r="H1762" s="529"/>
      <c r="I1762" s="529"/>
      <c r="J1762" s="529"/>
      <c r="K1762" s="529"/>
      <c r="L1762" s="529"/>
      <c r="M1762" s="529"/>
      <c r="N1762" s="529"/>
      <c r="O1762" s="529"/>
      <c r="P1762" s="529"/>
      <c r="Q1762" s="529"/>
      <c r="R1762" s="529"/>
      <c r="S1762" s="529"/>
      <c r="T1762" s="529"/>
      <c r="U1762" s="529"/>
      <c r="V1762" s="529"/>
      <c r="W1762" s="529"/>
      <c r="X1762" s="529"/>
      <c r="Y1762" s="529"/>
      <c r="Z1762" s="529"/>
      <c r="AA1762" s="529"/>
      <c r="AB1762" s="529"/>
      <c r="AC1762" s="529"/>
      <c r="AD1762" s="529"/>
      <c r="AE1762" s="529"/>
      <c r="AF1762" s="529"/>
      <c r="AG1762" s="529"/>
      <c r="AH1762" s="529"/>
      <c r="AI1762" s="529"/>
      <c r="AJ1762" s="529"/>
      <c r="AK1762" s="529"/>
      <c r="AL1762" s="529"/>
      <c r="AM1762" s="533" t="s">
        <v>7743</v>
      </c>
      <c r="AN1762" s="533">
        <v>43468.0</v>
      </c>
      <c r="AO1762" s="529"/>
      <c r="AP1762" s="529"/>
      <c r="AQ1762" s="529"/>
      <c r="AR1762" s="529"/>
    </row>
    <row r="1763" ht="12.75" customHeight="1">
      <c r="A1763" s="529"/>
      <c r="B1763" s="529"/>
      <c r="C1763" s="529"/>
      <c r="D1763" s="529"/>
      <c r="E1763" s="533" t="s">
        <v>2735</v>
      </c>
      <c r="F1763" s="533" t="s">
        <v>7744</v>
      </c>
      <c r="G1763" s="529"/>
      <c r="H1763" s="529"/>
      <c r="I1763" s="529"/>
      <c r="J1763" s="529"/>
      <c r="K1763" s="529"/>
      <c r="L1763" s="529"/>
      <c r="M1763" s="529"/>
      <c r="N1763" s="529"/>
      <c r="O1763" s="529"/>
      <c r="P1763" s="529"/>
      <c r="Q1763" s="529"/>
      <c r="R1763" s="529"/>
      <c r="S1763" s="529"/>
      <c r="T1763" s="529"/>
      <c r="U1763" s="529"/>
      <c r="V1763" s="529"/>
      <c r="W1763" s="529"/>
      <c r="X1763" s="529"/>
      <c r="Y1763" s="529"/>
      <c r="Z1763" s="529"/>
      <c r="AA1763" s="529"/>
      <c r="AB1763" s="529"/>
      <c r="AC1763" s="529"/>
      <c r="AD1763" s="529"/>
      <c r="AE1763" s="529"/>
      <c r="AF1763" s="529"/>
      <c r="AG1763" s="529"/>
      <c r="AH1763" s="529"/>
      <c r="AI1763" s="529"/>
      <c r="AJ1763" s="529"/>
      <c r="AK1763" s="529"/>
      <c r="AL1763" s="529"/>
      <c r="AM1763" s="533" t="s">
        <v>7745</v>
      </c>
      <c r="AN1763" s="533">
        <v>43482.0</v>
      </c>
      <c r="AO1763" s="529"/>
      <c r="AP1763" s="529"/>
      <c r="AQ1763" s="529"/>
      <c r="AR1763" s="529"/>
    </row>
    <row r="1764" ht="12.75" customHeight="1">
      <c r="A1764" s="529"/>
      <c r="B1764" s="529"/>
      <c r="C1764" s="529"/>
      <c r="D1764" s="529"/>
      <c r="E1764" s="533" t="s">
        <v>2764</v>
      </c>
      <c r="F1764" s="533" t="s">
        <v>7746</v>
      </c>
      <c r="G1764" s="529"/>
      <c r="H1764" s="529"/>
      <c r="I1764" s="529"/>
      <c r="J1764" s="529"/>
      <c r="K1764" s="529"/>
      <c r="L1764" s="529"/>
      <c r="M1764" s="529"/>
      <c r="N1764" s="529"/>
      <c r="O1764" s="529"/>
      <c r="P1764" s="529"/>
      <c r="Q1764" s="529"/>
      <c r="R1764" s="529"/>
      <c r="S1764" s="529"/>
      <c r="T1764" s="529"/>
      <c r="U1764" s="529"/>
      <c r="V1764" s="529"/>
      <c r="W1764" s="529"/>
      <c r="X1764" s="529"/>
      <c r="Y1764" s="529"/>
      <c r="Z1764" s="529"/>
      <c r="AA1764" s="529"/>
      <c r="AB1764" s="529"/>
      <c r="AC1764" s="529"/>
      <c r="AD1764" s="529"/>
      <c r="AE1764" s="529"/>
      <c r="AF1764" s="529"/>
      <c r="AG1764" s="529"/>
      <c r="AH1764" s="529"/>
      <c r="AI1764" s="529"/>
      <c r="AJ1764" s="529"/>
      <c r="AK1764" s="529"/>
      <c r="AL1764" s="529"/>
      <c r="AM1764" s="533" t="s">
        <v>7747</v>
      </c>
      <c r="AN1764" s="533">
        <v>43484.0</v>
      </c>
      <c r="AO1764" s="529"/>
      <c r="AP1764" s="529"/>
      <c r="AQ1764" s="529"/>
      <c r="AR1764" s="529"/>
    </row>
    <row r="1765" ht="12.75" customHeight="1">
      <c r="A1765" s="529"/>
      <c r="B1765" s="529"/>
      <c r="C1765" s="529"/>
      <c r="D1765" s="529"/>
      <c r="E1765" s="533" t="s">
        <v>2787</v>
      </c>
      <c r="F1765" s="533" t="s">
        <v>7748</v>
      </c>
      <c r="G1765" s="529"/>
      <c r="H1765" s="529"/>
      <c r="I1765" s="529"/>
      <c r="J1765" s="529"/>
      <c r="K1765" s="529"/>
      <c r="L1765" s="529"/>
      <c r="M1765" s="529"/>
      <c r="N1765" s="529"/>
      <c r="O1765" s="529"/>
      <c r="P1765" s="529"/>
      <c r="Q1765" s="529"/>
      <c r="R1765" s="529"/>
      <c r="S1765" s="529"/>
      <c r="T1765" s="529"/>
      <c r="U1765" s="529"/>
      <c r="V1765" s="529"/>
      <c r="W1765" s="529"/>
      <c r="X1765" s="529"/>
      <c r="Y1765" s="529"/>
      <c r="Z1765" s="529"/>
      <c r="AA1765" s="529"/>
      <c r="AB1765" s="529"/>
      <c r="AC1765" s="529"/>
      <c r="AD1765" s="529"/>
      <c r="AE1765" s="529"/>
      <c r="AF1765" s="529"/>
      <c r="AG1765" s="529"/>
      <c r="AH1765" s="529"/>
      <c r="AI1765" s="529"/>
      <c r="AJ1765" s="529"/>
      <c r="AK1765" s="529"/>
      <c r="AL1765" s="529"/>
      <c r="AM1765" s="533" t="s">
        <v>7749</v>
      </c>
      <c r="AN1765" s="533">
        <v>43501.0</v>
      </c>
      <c r="AO1765" s="529"/>
      <c r="AP1765" s="529"/>
      <c r="AQ1765" s="529"/>
      <c r="AR1765" s="529"/>
    </row>
    <row r="1766" ht="12.75" customHeight="1">
      <c r="A1766" s="529"/>
      <c r="B1766" s="529"/>
      <c r="C1766" s="529"/>
      <c r="D1766" s="529"/>
      <c r="E1766" s="533" t="s">
        <v>2810</v>
      </c>
      <c r="F1766" s="533" t="s">
        <v>7750</v>
      </c>
      <c r="G1766" s="529"/>
      <c r="H1766" s="529"/>
      <c r="I1766" s="529"/>
      <c r="J1766" s="529"/>
      <c r="K1766" s="529"/>
      <c r="L1766" s="529"/>
      <c r="M1766" s="529"/>
      <c r="N1766" s="529"/>
      <c r="O1766" s="529"/>
      <c r="P1766" s="529"/>
      <c r="Q1766" s="529"/>
      <c r="R1766" s="529"/>
      <c r="S1766" s="529"/>
      <c r="T1766" s="529"/>
      <c r="U1766" s="529"/>
      <c r="V1766" s="529"/>
      <c r="W1766" s="529"/>
      <c r="X1766" s="529"/>
      <c r="Y1766" s="529"/>
      <c r="Z1766" s="529"/>
      <c r="AA1766" s="529"/>
      <c r="AB1766" s="529"/>
      <c r="AC1766" s="529"/>
      <c r="AD1766" s="529"/>
      <c r="AE1766" s="529"/>
      <c r="AF1766" s="529"/>
      <c r="AG1766" s="529"/>
      <c r="AH1766" s="529"/>
      <c r="AI1766" s="529"/>
      <c r="AJ1766" s="529"/>
      <c r="AK1766" s="529"/>
      <c r="AL1766" s="529"/>
      <c r="AM1766" s="533" t="s">
        <v>7751</v>
      </c>
      <c r="AN1766" s="533">
        <v>43505.0</v>
      </c>
      <c r="AO1766" s="529"/>
      <c r="AP1766" s="529"/>
      <c r="AQ1766" s="529"/>
      <c r="AR1766" s="529"/>
    </row>
    <row r="1767" ht="12.75" customHeight="1">
      <c r="A1767" s="529"/>
      <c r="B1767" s="529"/>
      <c r="C1767" s="529"/>
      <c r="D1767" s="529"/>
      <c r="E1767" s="533" t="s">
        <v>2833</v>
      </c>
      <c r="F1767" s="533" t="s">
        <v>7752</v>
      </c>
      <c r="G1767" s="529"/>
      <c r="H1767" s="529"/>
      <c r="I1767" s="529"/>
      <c r="J1767" s="529"/>
      <c r="K1767" s="529"/>
      <c r="L1767" s="529"/>
      <c r="M1767" s="529"/>
      <c r="N1767" s="529"/>
      <c r="O1767" s="529"/>
      <c r="P1767" s="529"/>
      <c r="Q1767" s="529"/>
      <c r="R1767" s="529"/>
      <c r="S1767" s="529"/>
      <c r="T1767" s="529"/>
      <c r="U1767" s="529"/>
      <c r="V1767" s="529"/>
      <c r="W1767" s="529"/>
      <c r="X1767" s="529"/>
      <c r="Y1767" s="529"/>
      <c r="Z1767" s="529"/>
      <c r="AA1767" s="529"/>
      <c r="AB1767" s="529"/>
      <c r="AC1767" s="529"/>
      <c r="AD1767" s="529"/>
      <c r="AE1767" s="529"/>
      <c r="AF1767" s="529"/>
      <c r="AG1767" s="529"/>
      <c r="AH1767" s="529"/>
      <c r="AI1767" s="529"/>
      <c r="AJ1767" s="529"/>
      <c r="AK1767" s="529"/>
      <c r="AL1767" s="529"/>
      <c r="AM1767" s="533" t="s">
        <v>7753</v>
      </c>
      <c r="AN1767" s="533">
        <v>43506.0</v>
      </c>
      <c r="AO1767" s="529"/>
      <c r="AP1767" s="529"/>
      <c r="AQ1767" s="529"/>
      <c r="AR1767" s="529"/>
    </row>
    <row r="1768" ht="12.75" customHeight="1">
      <c r="A1768" s="529"/>
      <c r="B1768" s="529"/>
      <c r="C1768" s="529"/>
      <c r="D1768" s="529"/>
      <c r="E1768" s="533" t="s">
        <v>2856</v>
      </c>
      <c r="F1768" s="533" t="s">
        <v>7754</v>
      </c>
      <c r="G1768" s="529"/>
      <c r="H1768" s="529"/>
      <c r="I1768" s="529"/>
      <c r="J1768" s="529"/>
      <c r="K1768" s="529"/>
      <c r="L1768" s="529"/>
      <c r="M1768" s="529"/>
      <c r="N1768" s="529"/>
      <c r="O1768" s="529"/>
      <c r="P1768" s="529"/>
      <c r="Q1768" s="529"/>
      <c r="R1768" s="529"/>
      <c r="S1768" s="529"/>
      <c r="T1768" s="529"/>
      <c r="U1768" s="529"/>
      <c r="V1768" s="529"/>
      <c r="W1768" s="529"/>
      <c r="X1768" s="529"/>
      <c r="Y1768" s="529"/>
      <c r="Z1768" s="529"/>
      <c r="AA1768" s="529"/>
      <c r="AB1768" s="529"/>
      <c r="AC1768" s="529"/>
      <c r="AD1768" s="529"/>
      <c r="AE1768" s="529"/>
      <c r="AF1768" s="529"/>
      <c r="AG1768" s="529"/>
      <c r="AH1768" s="529"/>
      <c r="AI1768" s="529"/>
      <c r="AJ1768" s="529"/>
      <c r="AK1768" s="529"/>
      <c r="AL1768" s="529"/>
      <c r="AM1768" s="533" t="s">
        <v>7755</v>
      </c>
      <c r="AN1768" s="533">
        <v>43507.0</v>
      </c>
      <c r="AO1768" s="529"/>
      <c r="AP1768" s="529"/>
      <c r="AQ1768" s="529"/>
      <c r="AR1768" s="529"/>
    </row>
    <row r="1769" ht="12.75" customHeight="1">
      <c r="A1769" s="529"/>
      <c r="B1769" s="529"/>
      <c r="C1769" s="529"/>
      <c r="D1769" s="529"/>
      <c r="E1769" s="533" t="s">
        <v>2879</v>
      </c>
      <c r="F1769" s="533" t="s">
        <v>7756</v>
      </c>
      <c r="G1769" s="529"/>
      <c r="H1769" s="529"/>
      <c r="I1769" s="529"/>
      <c r="J1769" s="529"/>
      <c r="K1769" s="529"/>
      <c r="L1769" s="529"/>
      <c r="M1769" s="529"/>
      <c r="N1769" s="529"/>
      <c r="O1769" s="529"/>
      <c r="P1769" s="529"/>
      <c r="Q1769" s="529"/>
      <c r="R1769" s="529"/>
      <c r="S1769" s="529"/>
      <c r="T1769" s="529"/>
      <c r="U1769" s="529"/>
      <c r="V1769" s="529"/>
      <c r="W1769" s="529"/>
      <c r="X1769" s="529"/>
      <c r="Y1769" s="529"/>
      <c r="Z1769" s="529"/>
      <c r="AA1769" s="529"/>
      <c r="AB1769" s="529"/>
      <c r="AC1769" s="529"/>
      <c r="AD1769" s="529"/>
      <c r="AE1769" s="529"/>
      <c r="AF1769" s="529"/>
      <c r="AG1769" s="529"/>
      <c r="AH1769" s="529"/>
      <c r="AI1769" s="529"/>
      <c r="AJ1769" s="529"/>
      <c r="AK1769" s="529"/>
      <c r="AL1769" s="529"/>
      <c r="AM1769" s="533" t="s">
        <v>7757</v>
      </c>
      <c r="AN1769" s="533">
        <v>43510.0</v>
      </c>
      <c r="AO1769" s="529"/>
      <c r="AP1769" s="529"/>
      <c r="AQ1769" s="529"/>
      <c r="AR1769" s="529"/>
    </row>
    <row r="1770" ht="12.75" customHeight="1">
      <c r="A1770" s="529"/>
      <c r="B1770" s="529"/>
      <c r="C1770" s="529"/>
      <c r="D1770" s="529"/>
      <c r="E1770" s="533" t="s">
        <v>2900</v>
      </c>
      <c r="F1770" s="533" t="s">
        <v>7758</v>
      </c>
      <c r="G1770" s="529"/>
      <c r="H1770" s="529"/>
      <c r="I1770" s="529"/>
      <c r="J1770" s="529"/>
      <c r="K1770" s="529"/>
      <c r="L1770" s="529"/>
      <c r="M1770" s="529"/>
      <c r="N1770" s="529"/>
      <c r="O1770" s="529"/>
      <c r="P1770" s="529"/>
      <c r="Q1770" s="529"/>
      <c r="R1770" s="529"/>
      <c r="S1770" s="529"/>
      <c r="T1770" s="529"/>
      <c r="U1770" s="529"/>
      <c r="V1770" s="529"/>
      <c r="W1770" s="529"/>
      <c r="X1770" s="529"/>
      <c r="Y1770" s="529"/>
      <c r="Z1770" s="529"/>
      <c r="AA1770" s="529"/>
      <c r="AB1770" s="529"/>
      <c r="AC1770" s="529"/>
      <c r="AD1770" s="529"/>
      <c r="AE1770" s="529"/>
      <c r="AF1770" s="529"/>
      <c r="AG1770" s="529"/>
      <c r="AH1770" s="529"/>
      <c r="AI1770" s="529"/>
      <c r="AJ1770" s="529"/>
      <c r="AK1770" s="529"/>
      <c r="AL1770" s="529"/>
      <c r="AM1770" s="533" t="s">
        <v>7759</v>
      </c>
      <c r="AN1770" s="533">
        <v>43511.0</v>
      </c>
      <c r="AO1770" s="529"/>
      <c r="AP1770" s="529"/>
      <c r="AQ1770" s="529"/>
      <c r="AR1770" s="529"/>
    </row>
    <row r="1771" ht="12.75" customHeight="1">
      <c r="A1771" s="529"/>
      <c r="B1771" s="529"/>
      <c r="C1771" s="529"/>
      <c r="D1771" s="529"/>
      <c r="E1771" s="533" t="s">
        <v>7760</v>
      </c>
      <c r="F1771" s="533" t="s">
        <v>7761</v>
      </c>
      <c r="G1771" s="529"/>
      <c r="H1771" s="529"/>
      <c r="I1771" s="529"/>
      <c r="J1771" s="529"/>
      <c r="K1771" s="529"/>
      <c r="L1771" s="529"/>
      <c r="M1771" s="529"/>
      <c r="N1771" s="529"/>
      <c r="O1771" s="529"/>
      <c r="P1771" s="529"/>
      <c r="Q1771" s="529"/>
      <c r="R1771" s="529"/>
      <c r="S1771" s="529"/>
      <c r="T1771" s="529"/>
      <c r="U1771" s="529"/>
      <c r="V1771" s="529"/>
      <c r="W1771" s="529"/>
      <c r="X1771" s="529"/>
      <c r="Y1771" s="529"/>
      <c r="Z1771" s="529"/>
      <c r="AA1771" s="529"/>
      <c r="AB1771" s="529"/>
      <c r="AC1771" s="529"/>
      <c r="AD1771" s="529"/>
      <c r="AE1771" s="529"/>
      <c r="AF1771" s="529"/>
      <c r="AG1771" s="529"/>
      <c r="AH1771" s="529"/>
      <c r="AI1771" s="529"/>
      <c r="AJ1771" s="529"/>
      <c r="AK1771" s="529"/>
      <c r="AL1771" s="529"/>
      <c r="AM1771" s="533" t="s">
        <v>7762</v>
      </c>
      <c r="AN1771" s="533">
        <v>43512.0</v>
      </c>
      <c r="AO1771" s="529"/>
      <c r="AP1771" s="529"/>
      <c r="AQ1771" s="529"/>
      <c r="AR1771" s="529"/>
    </row>
    <row r="1772" ht="12.75" customHeight="1">
      <c r="A1772" s="529"/>
      <c r="B1772" s="529"/>
      <c r="C1772" s="529"/>
      <c r="D1772" s="529"/>
      <c r="E1772" s="533" t="s">
        <v>7763</v>
      </c>
      <c r="F1772" s="533" t="s">
        <v>7764</v>
      </c>
      <c r="G1772" s="529"/>
      <c r="H1772" s="529"/>
      <c r="I1772" s="529"/>
      <c r="J1772" s="529"/>
      <c r="K1772" s="529"/>
      <c r="L1772" s="529"/>
      <c r="M1772" s="529"/>
      <c r="N1772" s="529"/>
      <c r="O1772" s="529"/>
      <c r="P1772" s="529"/>
      <c r="Q1772" s="529"/>
      <c r="R1772" s="529"/>
      <c r="S1772" s="529"/>
      <c r="T1772" s="529"/>
      <c r="U1772" s="529"/>
      <c r="V1772" s="529"/>
      <c r="W1772" s="529"/>
      <c r="X1772" s="529"/>
      <c r="Y1772" s="529"/>
      <c r="Z1772" s="529"/>
      <c r="AA1772" s="529"/>
      <c r="AB1772" s="529"/>
      <c r="AC1772" s="529"/>
      <c r="AD1772" s="529"/>
      <c r="AE1772" s="529"/>
      <c r="AF1772" s="529"/>
      <c r="AG1772" s="529"/>
      <c r="AH1772" s="529"/>
      <c r="AI1772" s="529"/>
      <c r="AJ1772" s="529"/>
      <c r="AK1772" s="529"/>
      <c r="AL1772" s="529"/>
      <c r="AM1772" s="533" t="s">
        <v>7765</v>
      </c>
      <c r="AN1772" s="533">
        <v>43513.0</v>
      </c>
      <c r="AO1772" s="529"/>
      <c r="AP1772" s="529"/>
      <c r="AQ1772" s="529"/>
      <c r="AR1772" s="529"/>
    </row>
    <row r="1773" ht="12.75" customHeight="1">
      <c r="A1773" s="529"/>
      <c r="B1773" s="529"/>
      <c r="C1773" s="529"/>
      <c r="D1773" s="529"/>
      <c r="E1773" s="533" t="s">
        <v>7766</v>
      </c>
      <c r="F1773" s="533" t="s">
        <v>7767</v>
      </c>
      <c r="G1773" s="529"/>
      <c r="H1773" s="529"/>
      <c r="I1773" s="529"/>
      <c r="J1773" s="529"/>
      <c r="K1773" s="529"/>
      <c r="L1773" s="529"/>
      <c r="M1773" s="529"/>
      <c r="N1773" s="529"/>
      <c r="O1773" s="529"/>
      <c r="P1773" s="529"/>
      <c r="Q1773" s="529"/>
      <c r="R1773" s="529"/>
      <c r="S1773" s="529"/>
      <c r="T1773" s="529"/>
      <c r="U1773" s="529"/>
      <c r="V1773" s="529"/>
      <c r="W1773" s="529"/>
      <c r="X1773" s="529"/>
      <c r="Y1773" s="529"/>
      <c r="Z1773" s="529"/>
      <c r="AA1773" s="529"/>
      <c r="AB1773" s="529"/>
      <c r="AC1773" s="529"/>
      <c r="AD1773" s="529"/>
      <c r="AE1773" s="529"/>
      <c r="AF1773" s="529"/>
      <c r="AG1773" s="529"/>
      <c r="AH1773" s="529"/>
      <c r="AI1773" s="529"/>
      <c r="AJ1773" s="529"/>
      <c r="AK1773" s="529"/>
      <c r="AL1773" s="529"/>
      <c r="AM1773" s="533" t="s">
        <v>7768</v>
      </c>
      <c r="AN1773" s="533">
        <v>43514.0</v>
      </c>
      <c r="AO1773" s="529"/>
      <c r="AP1773" s="529"/>
      <c r="AQ1773" s="529"/>
      <c r="AR1773" s="529"/>
    </row>
    <row r="1774" ht="12.75" customHeight="1">
      <c r="A1774" s="529"/>
      <c r="B1774" s="529"/>
      <c r="C1774" s="529"/>
      <c r="D1774" s="529"/>
      <c r="E1774" s="533" t="s">
        <v>7769</v>
      </c>
      <c r="F1774" s="533" t="s">
        <v>7770</v>
      </c>
      <c r="G1774" s="529"/>
      <c r="H1774" s="529"/>
      <c r="I1774" s="529"/>
      <c r="J1774" s="529"/>
      <c r="K1774" s="529"/>
      <c r="L1774" s="529"/>
      <c r="M1774" s="529"/>
      <c r="N1774" s="529"/>
      <c r="O1774" s="529"/>
      <c r="P1774" s="529"/>
      <c r="Q1774" s="529"/>
      <c r="R1774" s="529"/>
      <c r="S1774" s="529"/>
      <c r="T1774" s="529"/>
      <c r="U1774" s="529"/>
      <c r="V1774" s="529"/>
      <c r="W1774" s="529"/>
      <c r="X1774" s="529"/>
      <c r="Y1774" s="529"/>
      <c r="Z1774" s="529"/>
      <c r="AA1774" s="529"/>
      <c r="AB1774" s="529"/>
      <c r="AC1774" s="529"/>
      <c r="AD1774" s="529"/>
      <c r="AE1774" s="529"/>
      <c r="AF1774" s="529"/>
      <c r="AG1774" s="529"/>
      <c r="AH1774" s="529"/>
      <c r="AI1774" s="529"/>
      <c r="AJ1774" s="529"/>
      <c r="AK1774" s="529"/>
      <c r="AL1774" s="529"/>
      <c r="AM1774" s="533" t="s">
        <v>7771</v>
      </c>
      <c r="AN1774" s="533">
        <v>43531.0</v>
      </c>
      <c r="AO1774" s="529"/>
      <c r="AP1774" s="529"/>
      <c r="AQ1774" s="529"/>
      <c r="AR1774" s="529"/>
    </row>
    <row r="1775" ht="12.75" customHeight="1">
      <c r="A1775" s="529"/>
      <c r="B1775" s="529"/>
      <c r="C1775" s="529"/>
      <c r="D1775" s="529"/>
      <c r="E1775" s="533" t="s">
        <v>7772</v>
      </c>
      <c r="F1775" s="533" t="s">
        <v>7773</v>
      </c>
      <c r="G1775" s="529"/>
      <c r="H1775" s="529"/>
      <c r="I1775" s="529"/>
      <c r="J1775" s="529"/>
      <c r="K1775" s="529"/>
      <c r="L1775" s="529"/>
      <c r="M1775" s="529"/>
      <c r="N1775" s="529"/>
      <c r="O1775" s="529"/>
      <c r="P1775" s="529"/>
      <c r="Q1775" s="529"/>
      <c r="R1775" s="529"/>
      <c r="S1775" s="529"/>
      <c r="T1775" s="529"/>
      <c r="U1775" s="529"/>
      <c r="V1775" s="529"/>
      <c r="W1775" s="529"/>
      <c r="X1775" s="529"/>
      <c r="Y1775" s="529"/>
      <c r="Z1775" s="529"/>
      <c r="AA1775" s="529"/>
      <c r="AB1775" s="529"/>
      <c r="AC1775" s="529"/>
      <c r="AD1775" s="529"/>
      <c r="AE1775" s="529"/>
      <c r="AF1775" s="529"/>
      <c r="AG1775" s="529"/>
      <c r="AH1775" s="529"/>
      <c r="AI1775" s="529"/>
      <c r="AJ1775" s="529"/>
      <c r="AK1775" s="529"/>
      <c r="AL1775" s="529"/>
      <c r="AM1775" s="533" t="s">
        <v>7774</v>
      </c>
      <c r="AN1775" s="533">
        <v>44201.0</v>
      </c>
      <c r="AO1775" s="529"/>
      <c r="AP1775" s="529"/>
      <c r="AQ1775" s="529"/>
      <c r="AR1775" s="529"/>
    </row>
    <row r="1776" ht="12.75" customHeight="1">
      <c r="A1776" s="529"/>
      <c r="B1776" s="529"/>
      <c r="C1776" s="529"/>
      <c r="D1776" s="529"/>
      <c r="E1776" s="533" t="s">
        <v>7775</v>
      </c>
      <c r="F1776" s="533" t="s">
        <v>7776</v>
      </c>
      <c r="G1776" s="529"/>
      <c r="H1776" s="529"/>
      <c r="I1776" s="529"/>
      <c r="J1776" s="529"/>
      <c r="K1776" s="529"/>
      <c r="L1776" s="529"/>
      <c r="M1776" s="529"/>
      <c r="N1776" s="529"/>
      <c r="O1776" s="529"/>
      <c r="P1776" s="529"/>
      <c r="Q1776" s="529"/>
      <c r="R1776" s="529"/>
      <c r="S1776" s="529"/>
      <c r="T1776" s="529"/>
      <c r="U1776" s="529"/>
      <c r="V1776" s="529"/>
      <c r="W1776" s="529"/>
      <c r="X1776" s="529"/>
      <c r="Y1776" s="529"/>
      <c r="Z1776" s="529"/>
      <c r="AA1776" s="529"/>
      <c r="AB1776" s="529"/>
      <c r="AC1776" s="529"/>
      <c r="AD1776" s="529"/>
      <c r="AE1776" s="529"/>
      <c r="AF1776" s="529"/>
      <c r="AG1776" s="529"/>
      <c r="AH1776" s="529"/>
      <c r="AI1776" s="529"/>
      <c r="AJ1776" s="529"/>
      <c r="AK1776" s="529"/>
      <c r="AL1776" s="529"/>
      <c r="AM1776" s="533" t="s">
        <v>7777</v>
      </c>
      <c r="AN1776" s="533">
        <v>44202.0</v>
      </c>
      <c r="AO1776" s="529"/>
      <c r="AP1776" s="529"/>
      <c r="AQ1776" s="529"/>
      <c r="AR1776" s="529"/>
    </row>
    <row r="1777" ht="12.75" customHeight="1">
      <c r="A1777" s="529"/>
      <c r="B1777" s="529"/>
      <c r="C1777" s="529"/>
      <c r="D1777" s="529"/>
      <c r="E1777" s="533" t="s">
        <v>7778</v>
      </c>
      <c r="F1777" s="533" t="s">
        <v>7779</v>
      </c>
      <c r="G1777" s="529"/>
      <c r="H1777" s="529"/>
      <c r="I1777" s="529"/>
      <c r="J1777" s="529"/>
      <c r="K1777" s="529"/>
      <c r="L1777" s="529"/>
      <c r="M1777" s="529"/>
      <c r="N1777" s="529"/>
      <c r="O1777" s="529"/>
      <c r="P1777" s="529"/>
      <c r="Q1777" s="529"/>
      <c r="R1777" s="529"/>
      <c r="S1777" s="529"/>
      <c r="T1777" s="529"/>
      <c r="U1777" s="529"/>
      <c r="V1777" s="529"/>
      <c r="W1777" s="529"/>
      <c r="X1777" s="529"/>
      <c r="Y1777" s="529"/>
      <c r="Z1777" s="529"/>
      <c r="AA1777" s="529"/>
      <c r="AB1777" s="529"/>
      <c r="AC1777" s="529"/>
      <c r="AD1777" s="529"/>
      <c r="AE1777" s="529"/>
      <c r="AF1777" s="529"/>
      <c r="AG1777" s="529"/>
      <c r="AH1777" s="529"/>
      <c r="AI1777" s="529"/>
      <c r="AJ1777" s="529"/>
      <c r="AK1777" s="529"/>
      <c r="AL1777" s="529"/>
      <c r="AM1777" s="533" t="s">
        <v>7780</v>
      </c>
      <c r="AN1777" s="533">
        <v>44203.0</v>
      </c>
      <c r="AO1777" s="529"/>
      <c r="AP1777" s="529"/>
      <c r="AQ1777" s="529"/>
      <c r="AR1777" s="529"/>
    </row>
    <row r="1778" ht="12.75" customHeight="1">
      <c r="A1778" s="529"/>
      <c r="B1778" s="529"/>
      <c r="C1778" s="529"/>
      <c r="D1778" s="529"/>
      <c r="E1778" s="533" t="s">
        <v>7781</v>
      </c>
      <c r="F1778" s="533" t="s">
        <v>7782</v>
      </c>
      <c r="G1778" s="529"/>
      <c r="H1778" s="529"/>
      <c r="I1778" s="529"/>
      <c r="J1778" s="529"/>
      <c r="K1778" s="529"/>
      <c r="L1778" s="529"/>
      <c r="M1778" s="529"/>
      <c r="N1778" s="529"/>
      <c r="O1778" s="529"/>
      <c r="P1778" s="529"/>
      <c r="Q1778" s="529"/>
      <c r="R1778" s="529"/>
      <c r="S1778" s="529"/>
      <c r="T1778" s="529"/>
      <c r="U1778" s="529"/>
      <c r="V1778" s="529"/>
      <c r="W1778" s="529"/>
      <c r="X1778" s="529"/>
      <c r="Y1778" s="529"/>
      <c r="Z1778" s="529"/>
      <c r="AA1778" s="529"/>
      <c r="AB1778" s="529"/>
      <c r="AC1778" s="529"/>
      <c r="AD1778" s="529"/>
      <c r="AE1778" s="529"/>
      <c r="AF1778" s="529"/>
      <c r="AG1778" s="529"/>
      <c r="AH1778" s="529"/>
      <c r="AI1778" s="529"/>
      <c r="AJ1778" s="529"/>
      <c r="AK1778" s="529"/>
      <c r="AL1778" s="529"/>
      <c r="AM1778" s="533" t="s">
        <v>7783</v>
      </c>
      <c r="AN1778" s="533">
        <v>44204.0</v>
      </c>
      <c r="AO1778" s="529"/>
      <c r="AP1778" s="529"/>
      <c r="AQ1778" s="529"/>
      <c r="AR1778" s="529"/>
    </row>
    <row r="1779" ht="12.75" customHeight="1">
      <c r="A1779" s="529"/>
      <c r="B1779" s="529"/>
      <c r="C1779" s="529"/>
      <c r="D1779" s="529"/>
      <c r="E1779" s="533" t="s">
        <v>7784</v>
      </c>
      <c r="F1779" s="533" t="s">
        <v>7785</v>
      </c>
      <c r="G1779" s="529"/>
      <c r="H1779" s="529"/>
      <c r="I1779" s="529"/>
      <c r="J1779" s="529"/>
      <c r="K1779" s="529"/>
      <c r="L1779" s="529"/>
      <c r="M1779" s="529"/>
      <c r="N1779" s="529"/>
      <c r="O1779" s="529"/>
      <c r="P1779" s="529"/>
      <c r="Q1779" s="529"/>
      <c r="R1779" s="529"/>
      <c r="S1779" s="529"/>
      <c r="T1779" s="529"/>
      <c r="U1779" s="529"/>
      <c r="V1779" s="529"/>
      <c r="W1779" s="529"/>
      <c r="X1779" s="529"/>
      <c r="Y1779" s="529"/>
      <c r="Z1779" s="529"/>
      <c r="AA1779" s="529"/>
      <c r="AB1779" s="529"/>
      <c r="AC1779" s="529"/>
      <c r="AD1779" s="529"/>
      <c r="AE1779" s="529"/>
      <c r="AF1779" s="529"/>
      <c r="AG1779" s="529"/>
      <c r="AH1779" s="529"/>
      <c r="AI1779" s="529"/>
      <c r="AJ1779" s="529"/>
      <c r="AK1779" s="529"/>
      <c r="AL1779" s="529"/>
      <c r="AM1779" s="533" t="s">
        <v>7786</v>
      </c>
      <c r="AN1779" s="533">
        <v>44205.0</v>
      </c>
      <c r="AO1779" s="529"/>
      <c r="AP1779" s="529"/>
      <c r="AQ1779" s="529"/>
      <c r="AR1779" s="529"/>
    </row>
    <row r="1780" ht="12.75" customHeight="1">
      <c r="A1780" s="529"/>
      <c r="B1780" s="529"/>
      <c r="C1780" s="529"/>
      <c r="D1780" s="529"/>
      <c r="E1780" s="533" t="s">
        <v>7787</v>
      </c>
      <c r="F1780" s="533" t="s">
        <v>7788</v>
      </c>
      <c r="G1780" s="529"/>
      <c r="H1780" s="529"/>
      <c r="I1780" s="529"/>
      <c r="J1780" s="529"/>
      <c r="K1780" s="529"/>
      <c r="L1780" s="529"/>
      <c r="M1780" s="529"/>
      <c r="N1780" s="529"/>
      <c r="O1780" s="529"/>
      <c r="P1780" s="529"/>
      <c r="Q1780" s="529"/>
      <c r="R1780" s="529"/>
      <c r="S1780" s="529"/>
      <c r="T1780" s="529"/>
      <c r="U1780" s="529"/>
      <c r="V1780" s="529"/>
      <c r="W1780" s="529"/>
      <c r="X1780" s="529"/>
      <c r="Y1780" s="529"/>
      <c r="Z1780" s="529"/>
      <c r="AA1780" s="529"/>
      <c r="AB1780" s="529"/>
      <c r="AC1780" s="529"/>
      <c r="AD1780" s="529"/>
      <c r="AE1780" s="529"/>
      <c r="AF1780" s="529"/>
      <c r="AG1780" s="529"/>
      <c r="AH1780" s="529"/>
      <c r="AI1780" s="529"/>
      <c r="AJ1780" s="529"/>
      <c r="AK1780" s="529"/>
      <c r="AL1780" s="529"/>
      <c r="AM1780" s="533" t="s">
        <v>7789</v>
      </c>
      <c r="AN1780" s="533">
        <v>44206.0</v>
      </c>
      <c r="AO1780" s="529"/>
      <c r="AP1780" s="529"/>
      <c r="AQ1780" s="529"/>
      <c r="AR1780" s="529"/>
    </row>
    <row r="1781" ht="12.75" customHeight="1">
      <c r="A1781" s="529"/>
      <c r="B1781" s="529"/>
      <c r="C1781" s="529"/>
      <c r="D1781" s="529"/>
      <c r="E1781" s="533" t="s">
        <v>7790</v>
      </c>
      <c r="F1781" s="533" t="s">
        <v>7791</v>
      </c>
      <c r="G1781" s="529"/>
      <c r="H1781" s="529"/>
      <c r="I1781" s="529"/>
      <c r="J1781" s="529"/>
      <c r="K1781" s="529"/>
      <c r="L1781" s="529"/>
      <c r="M1781" s="529"/>
      <c r="N1781" s="529"/>
      <c r="O1781" s="529"/>
      <c r="P1781" s="529"/>
      <c r="Q1781" s="529"/>
      <c r="R1781" s="529"/>
      <c r="S1781" s="529"/>
      <c r="T1781" s="529"/>
      <c r="U1781" s="529"/>
      <c r="V1781" s="529"/>
      <c r="W1781" s="529"/>
      <c r="X1781" s="529"/>
      <c r="Y1781" s="529"/>
      <c r="Z1781" s="529"/>
      <c r="AA1781" s="529"/>
      <c r="AB1781" s="529"/>
      <c r="AC1781" s="529"/>
      <c r="AD1781" s="529"/>
      <c r="AE1781" s="529"/>
      <c r="AF1781" s="529"/>
      <c r="AG1781" s="529"/>
      <c r="AH1781" s="529"/>
      <c r="AI1781" s="529"/>
      <c r="AJ1781" s="529"/>
      <c r="AK1781" s="529"/>
      <c r="AL1781" s="529"/>
      <c r="AM1781" s="533" t="s">
        <v>7792</v>
      </c>
      <c r="AN1781" s="533">
        <v>44207.0</v>
      </c>
      <c r="AO1781" s="529"/>
      <c r="AP1781" s="529"/>
      <c r="AQ1781" s="529"/>
      <c r="AR1781" s="529"/>
    </row>
    <row r="1782" ht="12.75" customHeight="1">
      <c r="A1782" s="529"/>
      <c r="B1782" s="529"/>
      <c r="C1782" s="529"/>
      <c r="D1782" s="529"/>
      <c r="E1782" s="533" t="s">
        <v>7793</v>
      </c>
      <c r="F1782" s="533" t="s">
        <v>7794</v>
      </c>
      <c r="G1782" s="529"/>
      <c r="H1782" s="529"/>
      <c r="I1782" s="529"/>
      <c r="J1782" s="529"/>
      <c r="K1782" s="529"/>
      <c r="L1782" s="529"/>
      <c r="M1782" s="529"/>
      <c r="N1782" s="529"/>
      <c r="O1782" s="529"/>
      <c r="P1782" s="529"/>
      <c r="Q1782" s="529"/>
      <c r="R1782" s="529"/>
      <c r="S1782" s="529"/>
      <c r="T1782" s="529"/>
      <c r="U1782" s="529"/>
      <c r="V1782" s="529"/>
      <c r="W1782" s="529"/>
      <c r="X1782" s="529"/>
      <c r="Y1782" s="529"/>
      <c r="Z1782" s="529"/>
      <c r="AA1782" s="529"/>
      <c r="AB1782" s="529"/>
      <c r="AC1782" s="529"/>
      <c r="AD1782" s="529"/>
      <c r="AE1782" s="529"/>
      <c r="AF1782" s="529"/>
      <c r="AG1782" s="529"/>
      <c r="AH1782" s="529"/>
      <c r="AI1782" s="529"/>
      <c r="AJ1782" s="529"/>
      <c r="AK1782" s="529"/>
      <c r="AL1782" s="529"/>
      <c r="AM1782" s="533" t="s">
        <v>7795</v>
      </c>
      <c r="AN1782" s="533">
        <v>44208.0</v>
      </c>
      <c r="AO1782" s="529"/>
      <c r="AP1782" s="529"/>
      <c r="AQ1782" s="529"/>
      <c r="AR1782" s="529"/>
    </row>
    <row r="1783" ht="12.75" customHeight="1">
      <c r="A1783" s="529"/>
      <c r="B1783" s="529"/>
      <c r="C1783" s="529"/>
      <c r="D1783" s="529"/>
      <c r="E1783" s="533" t="s">
        <v>7796</v>
      </c>
      <c r="F1783" s="533" t="s">
        <v>7797</v>
      </c>
      <c r="G1783" s="529"/>
      <c r="H1783" s="529"/>
      <c r="I1783" s="529"/>
      <c r="J1783" s="529"/>
      <c r="K1783" s="529"/>
      <c r="L1783" s="529"/>
      <c r="M1783" s="529"/>
      <c r="N1783" s="529"/>
      <c r="O1783" s="529"/>
      <c r="P1783" s="529"/>
      <c r="Q1783" s="529"/>
      <c r="R1783" s="529"/>
      <c r="S1783" s="529"/>
      <c r="T1783" s="529"/>
      <c r="U1783" s="529"/>
      <c r="V1783" s="529"/>
      <c r="W1783" s="529"/>
      <c r="X1783" s="529"/>
      <c r="Y1783" s="529"/>
      <c r="Z1783" s="529"/>
      <c r="AA1783" s="529"/>
      <c r="AB1783" s="529"/>
      <c r="AC1783" s="529"/>
      <c r="AD1783" s="529"/>
      <c r="AE1783" s="529"/>
      <c r="AF1783" s="529"/>
      <c r="AG1783" s="529"/>
      <c r="AH1783" s="529"/>
      <c r="AI1783" s="529"/>
      <c r="AJ1783" s="529"/>
      <c r="AK1783" s="529"/>
      <c r="AL1783" s="529"/>
      <c r="AM1783" s="533" t="s">
        <v>7798</v>
      </c>
      <c r="AN1783" s="533">
        <v>44209.0</v>
      </c>
      <c r="AO1783" s="529"/>
      <c r="AP1783" s="529"/>
      <c r="AQ1783" s="529"/>
      <c r="AR1783" s="529"/>
    </row>
    <row r="1784" ht="12.75" customHeight="1">
      <c r="A1784" s="529"/>
      <c r="B1784" s="529"/>
      <c r="C1784" s="529"/>
      <c r="D1784" s="529"/>
      <c r="E1784" s="533" t="s">
        <v>7799</v>
      </c>
      <c r="F1784" s="533" t="s">
        <v>7800</v>
      </c>
      <c r="G1784" s="529"/>
      <c r="H1784" s="529"/>
      <c r="I1784" s="529"/>
      <c r="J1784" s="529"/>
      <c r="K1784" s="529"/>
      <c r="L1784" s="529"/>
      <c r="M1784" s="529"/>
      <c r="N1784" s="529"/>
      <c r="O1784" s="529"/>
      <c r="P1784" s="529"/>
      <c r="Q1784" s="529"/>
      <c r="R1784" s="529"/>
      <c r="S1784" s="529"/>
      <c r="T1784" s="529"/>
      <c r="U1784" s="529"/>
      <c r="V1784" s="529"/>
      <c r="W1784" s="529"/>
      <c r="X1784" s="529"/>
      <c r="Y1784" s="529"/>
      <c r="Z1784" s="529"/>
      <c r="AA1784" s="529"/>
      <c r="AB1784" s="529"/>
      <c r="AC1784" s="529"/>
      <c r="AD1784" s="529"/>
      <c r="AE1784" s="529"/>
      <c r="AF1784" s="529"/>
      <c r="AG1784" s="529"/>
      <c r="AH1784" s="529"/>
      <c r="AI1784" s="529"/>
      <c r="AJ1784" s="529"/>
      <c r="AK1784" s="529"/>
      <c r="AL1784" s="529"/>
      <c r="AM1784" s="533" t="s">
        <v>7801</v>
      </c>
      <c r="AN1784" s="533">
        <v>44210.0</v>
      </c>
      <c r="AO1784" s="529"/>
      <c r="AP1784" s="529"/>
      <c r="AQ1784" s="529"/>
      <c r="AR1784" s="529"/>
    </row>
    <row r="1785" ht="12.75" customHeight="1">
      <c r="A1785" s="529"/>
      <c r="B1785" s="529"/>
      <c r="C1785" s="529"/>
      <c r="D1785" s="529"/>
      <c r="E1785" s="533" t="s">
        <v>7802</v>
      </c>
      <c r="F1785" s="533" t="s">
        <v>7803</v>
      </c>
      <c r="G1785" s="529"/>
      <c r="H1785" s="529"/>
      <c r="I1785" s="529"/>
      <c r="J1785" s="529"/>
      <c r="K1785" s="529"/>
      <c r="L1785" s="529"/>
      <c r="M1785" s="529"/>
      <c r="N1785" s="529"/>
      <c r="O1785" s="529"/>
      <c r="P1785" s="529"/>
      <c r="Q1785" s="529"/>
      <c r="R1785" s="529"/>
      <c r="S1785" s="529"/>
      <c r="T1785" s="529"/>
      <c r="U1785" s="529"/>
      <c r="V1785" s="529"/>
      <c r="W1785" s="529"/>
      <c r="X1785" s="529"/>
      <c r="Y1785" s="529"/>
      <c r="Z1785" s="529"/>
      <c r="AA1785" s="529"/>
      <c r="AB1785" s="529"/>
      <c r="AC1785" s="529"/>
      <c r="AD1785" s="529"/>
      <c r="AE1785" s="529"/>
      <c r="AF1785" s="529"/>
      <c r="AG1785" s="529"/>
      <c r="AH1785" s="529"/>
      <c r="AI1785" s="529"/>
      <c r="AJ1785" s="529"/>
      <c r="AK1785" s="529"/>
      <c r="AL1785" s="529"/>
      <c r="AM1785" s="533" t="s">
        <v>7804</v>
      </c>
      <c r="AN1785" s="533">
        <v>44211.0</v>
      </c>
      <c r="AO1785" s="529"/>
      <c r="AP1785" s="529"/>
      <c r="AQ1785" s="529"/>
      <c r="AR1785" s="529"/>
    </row>
    <row r="1786" ht="12.75" customHeight="1">
      <c r="A1786" s="529"/>
      <c r="B1786" s="529"/>
      <c r="C1786" s="529"/>
      <c r="D1786" s="529"/>
      <c r="E1786" s="533" t="s">
        <v>7805</v>
      </c>
      <c r="F1786" s="533" t="s">
        <v>7806</v>
      </c>
      <c r="G1786" s="529"/>
      <c r="H1786" s="529"/>
      <c r="I1786" s="529"/>
      <c r="J1786" s="529"/>
      <c r="K1786" s="529"/>
      <c r="L1786" s="529"/>
      <c r="M1786" s="529"/>
      <c r="N1786" s="529"/>
      <c r="O1786" s="529"/>
      <c r="P1786" s="529"/>
      <c r="Q1786" s="529"/>
      <c r="R1786" s="529"/>
      <c r="S1786" s="529"/>
      <c r="T1786" s="529"/>
      <c r="U1786" s="529"/>
      <c r="V1786" s="529"/>
      <c r="W1786" s="529"/>
      <c r="X1786" s="529"/>
      <c r="Y1786" s="529"/>
      <c r="Z1786" s="529"/>
      <c r="AA1786" s="529"/>
      <c r="AB1786" s="529"/>
      <c r="AC1786" s="529"/>
      <c r="AD1786" s="529"/>
      <c r="AE1786" s="529"/>
      <c r="AF1786" s="529"/>
      <c r="AG1786" s="529"/>
      <c r="AH1786" s="529"/>
      <c r="AI1786" s="529"/>
      <c r="AJ1786" s="529"/>
      <c r="AK1786" s="529"/>
      <c r="AL1786" s="529"/>
      <c r="AM1786" s="533" t="s">
        <v>7807</v>
      </c>
      <c r="AN1786" s="533">
        <v>44212.0</v>
      </c>
      <c r="AO1786" s="529"/>
      <c r="AP1786" s="529"/>
      <c r="AQ1786" s="529"/>
      <c r="AR1786" s="529"/>
    </row>
    <row r="1787" ht="12.75" customHeight="1">
      <c r="A1787" s="529"/>
      <c r="B1787" s="529"/>
      <c r="C1787" s="529"/>
      <c r="D1787" s="529"/>
      <c r="E1787" s="533" t="s">
        <v>7808</v>
      </c>
      <c r="F1787" s="533" t="s">
        <v>7809</v>
      </c>
      <c r="G1787" s="529"/>
      <c r="H1787" s="529"/>
      <c r="I1787" s="529"/>
      <c r="J1787" s="529"/>
      <c r="K1787" s="529"/>
      <c r="L1787" s="529"/>
      <c r="M1787" s="529"/>
      <c r="N1787" s="529"/>
      <c r="O1787" s="529"/>
      <c r="P1787" s="529"/>
      <c r="Q1787" s="529"/>
      <c r="R1787" s="529"/>
      <c r="S1787" s="529"/>
      <c r="T1787" s="529"/>
      <c r="U1787" s="529"/>
      <c r="V1787" s="529"/>
      <c r="W1787" s="529"/>
      <c r="X1787" s="529"/>
      <c r="Y1787" s="529"/>
      <c r="Z1787" s="529"/>
      <c r="AA1787" s="529"/>
      <c r="AB1787" s="529"/>
      <c r="AC1787" s="529"/>
      <c r="AD1787" s="529"/>
      <c r="AE1787" s="529"/>
      <c r="AF1787" s="529"/>
      <c r="AG1787" s="529"/>
      <c r="AH1787" s="529"/>
      <c r="AI1787" s="529"/>
      <c r="AJ1787" s="529"/>
      <c r="AK1787" s="529"/>
      <c r="AL1787" s="529"/>
      <c r="AM1787" s="533" t="s">
        <v>7810</v>
      </c>
      <c r="AN1787" s="533">
        <v>44213.0</v>
      </c>
      <c r="AO1787" s="529"/>
      <c r="AP1787" s="529"/>
      <c r="AQ1787" s="529"/>
      <c r="AR1787" s="529"/>
    </row>
    <row r="1788" ht="12.75" customHeight="1">
      <c r="A1788" s="529"/>
      <c r="B1788" s="529"/>
      <c r="C1788" s="529"/>
      <c r="D1788" s="529"/>
      <c r="E1788" s="533" t="s">
        <v>7811</v>
      </c>
      <c r="F1788" s="533" t="s">
        <v>7812</v>
      </c>
      <c r="G1788" s="529"/>
      <c r="H1788" s="529"/>
      <c r="I1788" s="529"/>
      <c r="J1788" s="529"/>
      <c r="K1788" s="529"/>
      <c r="L1788" s="529"/>
      <c r="M1788" s="529"/>
      <c r="N1788" s="529"/>
      <c r="O1788" s="529"/>
      <c r="P1788" s="529"/>
      <c r="Q1788" s="529"/>
      <c r="R1788" s="529"/>
      <c r="S1788" s="529"/>
      <c r="T1788" s="529"/>
      <c r="U1788" s="529"/>
      <c r="V1788" s="529"/>
      <c r="W1788" s="529"/>
      <c r="X1788" s="529"/>
      <c r="Y1788" s="529"/>
      <c r="Z1788" s="529"/>
      <c r="AA1788" s="529"/>
      <c r="AB1788" s="529"/>
      <c r="AC1788" s="529"/>
      <c r="AD1788" s="529"/>
      <c r="AE1788" s="529"/>
      <c r="AF1788" s="529"/>
      <c r="AG1788" s="529"/>
      <c r="AH1788" s="529"/>
      <c r="AI1788" s="529"/>
      <c r="AJ1788" s="529"/>
      <c r="AK1788" s="529"/>
      <c r="AL1788" s="529"/>
      <c r="AM1788" s="533" t="s">
        <v>7813</v>
      </c>
      <c r="AN1788" s="533">
        <v>44214.0</v>
      </c>
      <c r="AO1788" s="529"/>
      <c r="AP1788" s="529"/>
      <c r="AQ1788" s="529"/>
      <c r="AR1788" s="529"/>
    </row>
    <row r="1789" ht="12.75" customHeight="1">
      <c r="A1789" s="529"/>
      <c r="B1789" s="529"/>
      <c r="C1789" s="529"/>
      <c r="D1789" s="529"/>
      <c r="E1789" s="533" t="s">
        <v>7814</v>
      </c>
      <c r="F1789" s="533" t="s">
        <v>7815</v>
      </c>
      <c r="G1789" s="529"/>
      <c r="H1789" s="529"/>
      <c r="I1789" s="529"/>
      <c r="J1789" s="529"/>
      <c r="K1789" s="529"/>
      <c r="L1789" s="529"/>
      <c r="M1789" s="529"/>
      <c r="N1789" s="529"/>
      <c r="O1789" s="529"/>
      <c r="P1789" s="529"/>
      <c r="Q1789" s="529"/>
      <c r="R1789" s="529"/>
      <c r="S1789" s="529"/>
      <c r="T1789" s="529"/>
      <c r="U1789" s="529"/>
      <c r="V1789" s="529"/>
      <c r="W1789" s="529"/>
      <c r="X1789" s="529"/>
      <c r="Y1789" s="529"/>
      <c r="Z1789" s="529"/>
      <c r="AA1789" s="529"/>
      <c r="AB1789" s="529"/>
      <c r="AC1789" s="529"/>
      <c r="AD1789" s="529"/>
      <c r="AE1789" s="529"/>
      <c r="AF1789" s="529"/>
      <c r="AG1789" s="529"/>
      <c r="AH1789" s="529"/>
      <c r="AI1789" s="529"/>
      <c r="AJ1789" s="529"/>
      <c r="AK1789" s="529"/>
      <c r="AL1789" s="529"/>
      <c r="AM1789" s="533" t="s">
        <v>7816</v>
      </c>
      <c r="AN1789" s="533">
        <v>44322.0</v>
      </c>
      <c r="AO1789" s="529"/>
      <c r="AP1789" s="529"/>
      <c r="AQ1789" s="529"/>
      <c r="AR1789" s="529"/>
    </row>
    <row r="1790" ht="12.75" customHeight="1">
      <c r="A1790" s="529"/>
      <c r="B1790" s="529"/>
      <c r="C1790" s="529"/>
      <c r="D1790" s="529"/>
      <c r="E1790" s="533" t="s">
        <v>7817</v>
      </c>
      <c r="F1790" s="533" t="s">
        <v>7818</v>
      </c>
      <c r="G1790" s="529"/>
      <c r="H1790" s="529"/>
      <c r="I1790" s="529"/>
      <c r="J1790" s="529"/>
      <c r="K1790" s="529"/>
      <c r="L1790" s="529"/>
      <c r="M1790" s="529"/>
      <c r="N1790" s="529"/>
      <c r="O1790" s="529"/>
      <c r="P1790" s="529"/>
      <c r="Q1790" s="529"/>
      <c r="R1790" s="529"/>
      <c r="S1790" s="529"/>
      <c r="T1790" s="529"/>
      <c r="U1790" s="529"/>
      <c r="V1790" s="529"/>
      <c r="W1790" s="529"/>
      <c r="X1790" s="529"/>
      <c r="Y1790" s="529"/>
      <c r="Z1790" s="529"/>
      <c r="AA1790" s="529"/>
      <c r="AB1790" s="529"/>
      <c r="AC1790" s="529"/>
      <c r="AD1790" s="529"/>
      <c r="AE1790" s="529"/>
      <c r="AF1790" s="529"/>
      <c r="AG1790" s="529"/>
      <c r="AH1790" s="529"/>
      <c r="AI1790" s="529"/>
      <c r="AJ1790" s="529"/>
      <c r="AK1790" s="529"/>
      <c r="AL1790" s="529"/>
      <c r="AM1790" s="533" t="s">
        <v>7819</v>
      </c>
      <c r="AN1790" s="533">
        <v>44341.0</v>
      </c>
      <c r="AO1790" s="529"/>
      <c r="AP1790" s="529"/>
      <c r="AQ1790" s="529"/>
      <c r="AR1790" s="529"/>
    </row>
    <row r="1791" ht="12.75" customHeight="1">
      <c r="A1791" s="529"/>
      <c r="B1791" s="529"/>
      <c r="C1791" s="529"/>
      <c r="D1791" s="529"/>
      <c r="E1791" s="533" t="s">
        <v>7820</v>
      </c>
      <c r="F1791" s="533" t="s">
        <v>7821</v>
      </c>
      <c r="G1791" s="529"/>
      <c r="H1791" s="529"/>
      <c r="I1791" s="529"/>
      <c r="J1791" s="529"/>
      <c r="K1791" s="529"/>
      <c r="L1791" s="529"/>
      <c r="M1791" s="529"/>
      <c r="N1791" s="529"/>
      <c r="O1791" s="529"/>
      <c r="P1791" s="529"/>
      <c r="Q1791" s="529"/>
      <c r="R1791" s="529"/>
      <c r="S1791" s="529"/>
      <c r="T1791" s="529"/>
      <c r="U1791" s="529"/>
      <c r="V1791" s="529"/>
      <c r="W1791" s="529"/>
      <c r="X1791" s="529"/>
      <c r="Y1791" s="529"/>
      <c r="Z1791" s="529"/>
      <c r="AA1791" s="529"/>
      <c r="AB1791" s="529"/>
      <c r="AC1791" s="529"/>
      <c r="AD1791" s="529"/>
      <c r="AE1791" s="529"/>
      <c r="AF1791" s="529"/>
      <c r="AG1791" s="529"/>
      <c r="AH1791" s="529"/>
      <c r="AI1791" s="529"/>
      <c r="AJ1791" s="529"/>
      <c r="AK1791" s="529"/>
      <c r="AL1791" s="529"/>
      <c r="AM1791" s="533" t="s">
        <v>7822</v>
      </c>
      <c r="AN1791" s="533">
        <v>44461.0</v>
      </c>
      <c r="AO1791" s="529"/>
      <c r="AP1791" s="529"/>
      <c r="AQ1791" s="529"/>
      <c r="AR1791" s="529"/>
    </row>
    <row r="1792" ht="12.75" customHeight="1">
      <c r="A1792" s="529"/>
      <c r="B1792" s="529"/>
      <c r="C1792" s="529"/>
      <c r="D1792" s="529"/>
      <c r="E1792" s="533" t="s">
        <v>2920</v>
      </c>
      <c r="F1792" s="533" t="s">
        <v>7823</v>
      </c>
      <c r="G1792" s="529"/>
      <c r="H1792" s="529"/>
      <c r="I1792" s="529"/>
      <c r="J1792" s="529"/>
      <c r="K1792" s="529"/>
      <c r="L1792" s="529"/>
      <c r="M1792" s="529"/>
      <c r="N1792" s="529"/>
      <c r="O1792" s="529"/>
      <c r="P1792" s="529"/>
      <c r="Q1792" s="529"/>
      <c r="R1792" s="529"/>
      <c r="S1792" s="529"/>
      <c r="T1792" s="529"/>
      <c r="U1792" s="529"/>
      <c r="V1792" s="529"/>
      <c r="W1792" s="529"/>
      <c r="X1792" s="529"/>
      <c r="Y1792" s="529"/>
      <c r="Z1792" s="529"/>
      <c r="AA1792" s="529"/>
      <c r="AB1792" s="529"/>
      <c r="AC1792" s="529"/>
      <c r="AD1792" s="529"/>
      <c r="AE1792" s="529"/>
      <c r="AF1792" s="529"/>
      <c r="AG1792" s="529"/>
      <c r="AH1792" s="529"/>
      <c r="AI1792" s="529"/>
      <c r="AJ1792" s="529"/>
      <c r="AK1792" s="529"/>
      <c r="AL1792" s="529"/>
      <c r="AM1792" s="533" t="s">
        <v>7824</v>
      </c>
      <c r="AN1792" s="533">
        <v>44462.0</v>
      </c>
      <c r="AO1792" s="529"/>
      <c r="AP1792" s="529"/>
      <c r="AQ1792" s="529"/>
      <c r="AR1792" s="529"/>
    </row>
    <row r="1793" ht="12.75" customHeight="1">
      <c r="A1793" s="529"/>
      <c r="B1793" s="529"/>
      <c r="C1793" s="529"/>
      <c r="D1793" s="529"/>
      <c r="E1793" s="533" t="s">
        <v>7825</v>
      </c>
      <c r="F1793" s="533" t="s">
        <v>7826</v>
      </c>
      <c r="G1793" s="529"/>
      <c r="H1793" s="529"/>
      <c r="I1793" s="529"/>
      <c r="J1793" s="529"/>
      <c r="K1793" s="529"/>
      <c r="L1793" s="529"/>
      <c r="M1793" s="529"/>
      <c r="N1793" s="529"/>
      <c r="O1793" s="529"/>
      <c r="P1793" s="529"/>
      <c r="Q1793" s="529"/>
      <c r="R1793" s="529"/>
      <c r="S1793" s="529"/>
      <c r="T1793" s="529"/>
      <c r="U1793" s="529"/>
      <c r="V1793" s="529"/>
      <c r="W1793" s="529"/>
      <c r="X1793" s="529"/>
      <c r="Y1793" s="529"/>
      <c r="Z1793" s="529"/>
      <c r="AA1793" s="529"/>
      <c r="AB1793" s="529"/>
      <c r="AC1793" s="529"/>
      <c r="AD1793" s="529"/>
      <c r="AE1793" s="529"/>
      <c r="AF1793" s="529"/>
      <c r="AG1793" s="529"/>
      <c r="AH1793" s="529"/>
      <c r="AI1793" s="529"/>
      <c r="AJ1793" s="529"/>
      <c r="AK1793" s="529"/>
      <c r="AL1793" s="529"/>
      <c r="AM1793" s="533" t="s">
        <v>7827</v>
      </c>
      <c r="AN1793" s="533">
        <v>45201.0</v>
      </c>
      <c r="AO1793" s="529"/>
      <c r="AP1793" s="529"/>
      <c r="AQ1793" s="529"/>
      <c r="AR1793" s="529"/>
    </row>
    <row r="1794" ht="12.75" customHeight="1">
      <c r="A1794" s="529"/>
      <c r="B1794" s="529"/>
      <c r="C1794" s="529"/>
      <c r="D1794" s="529"/>
      <c r="E1794" s="533" t="s">
        <v>7828</v>
      </c>
      <c r="F1794" s="533" t="s">
        <v>7829</v>
      </c>
      <c r="G1794" s="529"/>
      <c r="H1794" s="529"/>
      <c r="I1794" s="529"/>
      <c r="J1794" s="529"/>
      <c r="K1794" s="529"/>
      <c r="L1794" s="529"/>
      <c r="M1794" s="529"/>
      <c r="N1794" s="529"/>
      <c r="O1794" s="529"/>
      <c r="P1794" s="529"/>
      <c r="Q1794" s="529"/>
      <c r="R1794" s="529"/>
      <c r="S1794" s="529"/>
      <c r="T1794" s="529"/>
      <c r="U1794" s="529"/>
      <c r="V1794" s="529"/>
      <c r="W1794" s="529"/>
      <c r="X1794" s="529"/>
      <c r="Y1794" s="529"/>
      <c r="Z1794" s="529"/>
      <c r="AA1794" s="529"/>
      <c r="AB1794" s="529"/>
      <c r="AC1794" s="529"/>
      <c r="AD1794" s="529"/>
      <c r="AE1794" s="529"/>
      <c r="AF1794" s="529"/>
      <c r="AG1794" s="529"/>
      <c r="AH1794" s="529"/>
      <c r="AI1794" s="529"/>
      <c r="AJ1794" s="529"/>
      <c r="AK1794" s="529"/>
      <c r="AL1794" s="529"/>
      <c r="AM1794" s="533" t="s">
        <v>7830</v>
      </c>
      <c r="AN1794" s="533">
        <v>45202.0</v>
      </c>
      <c r="AO1794" s="529"/>
      <c r="AP1794" s="529"/>
      <c r="AQ1794" s="529"/>
      <c r="AR1794" s="529"/>
    </row>
    <row r="1795" ht="12.75" customHeight="1">
      <c r="A1795" s="529"/>
      <c r="B1795" s="529"/>
      <c r="C1795" s="529"/>
      <c r="D1795" s="529"/>
      <c r="E1795" s="533" t="s">
        <v>7831</v>
      </c>
      <c r="F1795" s="533" t="s">
        <v>7832</v>
      </c>
      <c r="G1795" s="529"/>
      <c r="H1795" s="529"/>
      <c r="I1795" s="529"/>
      <c r="J1795" s="529"/>
      <c r="K1795" s="529"/>
      <c r="L1795" s="529"/>
      <c r="M1795" s="529"/>
      <c r="N1795" s="529"/>
      <c r="O1795" s="529"/>
      <c r="P1795" s="529"/>
      <c r="Q1795" s="529"/>
      <c r="R1795" s="529"/>
      <c r="S1795" s="529"/>
      <c r="T1795" s="529"/>
      <c r="U1795" s="529"/>
      <c r="V1795" s="529"/>
      <c r="W1795" s="529"/>
      <c r="X1795" s="529"/>
      <c r="Y1795" s="529"/>
      <c r="Z1795" s="529"/>
      <c r="AA1795" s="529"/>
      <c r="AB1795" s="529"/>
      <c r="AC1795" s="529"/>
      <c r="AD1795" s="529"/>
      <c r="AE1795" s="529"/>
      <c r="AF1795" s="529"/>
      <c r="AG1795" s="529"/>
      <c r="AH1795" s="529"/>
      <c r="AI1795" s="529"/>
      <c r="AJ1795" s="529"/>
      <c r="AK1795" s="529"/>
      <c r="AL1795" s="529"/>
      <c r="AM1795" s="533" t="s">
        <v>7833</v>
      </c>
      <c r="AN1795" s="533">
        <v>45203.0</v>
      </c>
      <c r="AO1795" s="529"/>
      <c r="AP1795" s="529"/>
      <c r="AQ1795" s="529"/>
      <c r="AR1795" s="529"/>
    </row>
    <row r="1796" ht="12.75" customHeight="1">
      <c r="A1796" s="529"/>
      <c r="B1796" s="529"/>
      <c r="C1796" s="529"/>
      <c r="D1796" s="529"/>
      <c r="E1796" s="533" t="s">
        <v>7834</v>
      </c>
      <c r="F1796" s="533" t="s">
        <v>7835</v>
      </c>
      <c r="G1796" s="529"/>
      <c r="H1796" s="529"/>
      <c r="I1796" s="529"/>
      <c r="J1796" s="529"/>
      <c r="K1796" s="529"/>
      <c r="L1796" s="529"/>
      <c r="M1796" s="529"/>
      <c r="N1796" s="529"/>
      <c r="O1796" s="529"/>
      <c r="P1796" s="529"/>
      <c r="Q1796" s="529"/>
      <c r="R1796" s="529"/>
      <c r="S1796" s="529"/>
      <c r="T1796" s="529"/>
      <c r="U1796" s="529"/>
      <c r="V1796" s="529"/>
      <c r="W1796" s="529"/>
      <c r="X1796" s="529"/>
      <c r="Y1796" s="529"/>
      <c r="Z1796" s="529"/>
      <c r="AA1796" s="529"/>
      <c r="AB1796" s="529"/>
      <c r="AC1796" s="529"/>
      <c r="AD1796" s="529"/>
      <c r="AE1796" s="529"/>
      <c r="AF1796" s="529"/>
      <c r="AG1796" s="529"/>
      <c r="AH1796" s="529"/>
      <c r="AI1796" s="529"/>
      <c r="AJ1796" s="529"/>
      <c r="AK1796" s="529"/>
      <c r="AL1796" s="529"/>
      <c r="AM1796" s="533" t="s">
        <v>7836</v>
      </c>
      <c r="AN1796" s="533">
        <v>45204.0</v>
      </c>
      <c r="AO1796" s="529"/>
      <c r="AP1796" s="529"/>
      <c r="AQ1796" s="529"/>
      <c r="AR1796" s="529"/>
    </row>
    <row r="1797" ht="12.75" customHeight="1">
      <c r="A1797" s="529"/>
      <c r="B1797" s="529"/>
      <c r="C1797" s="529"/>
      <c r="D1797" s="529"/>
      <c r="E1797" s="533" t="s">
        <v>7837</v>
      </c>
      <c r="F1797" s="533" t="s">
        <v>7838</v>
      </c>
      <c r="G1797" s="529"/>
      <c r="H1797" s="529"/>
      <c r="I1797" s="529"/>
      <c r="J1797" s="529"/>
      <c r="K1797" s="529"/>
      <c r="L1797" s="529"/>
      <c r="M1797" s="529"/>
      <c r="N1797" s="529"/>
      <c r="O1797" s="529"/>
      <c r="P1797" s="529"/>
      <c r="Q1797" s="529"/>
      <c r="R1797" s="529"/>
      <c r="S1797" s="529"/>
      <c r="T1797" s="529"/>
      <c r="U1797" s="529"/>
      <c r="V1797" s="529"/>
      <c r="W1797" s="529"/>
      <c r="X1797" s="529"/>
      <c r="Y1797" s="529"/>
      <c r="Z1797" s="529"/>
      <c r="AA1797" s="529"/>
      <c r="AB1797" s="529"/>
      <c r="AC1797" s="529"/>
      <c r="AD1797" s="529"/>
      <c r="AE1797" s="529"/>
      <c r="AF1797" s="529"/>
      <c r="AG1797" s="529"/>
      <c r="AH1797" s="529"/>
      <c r="AI1797" s="529"/>
      <c r="AJ1797" s="529"/>
      <c r="AK1797" s="529"/>
      <c r="AL1797" s="529"/>
      <c r="AM1797" s="533" t="s">
        <v>7839</v>
      </c>
      <c r="AN1797" s="533">
        <v>45205.0</v>
      </c>
      <c r="AO1797" s="529"/>
      <c r="AP1797" s="529"/>
      <c r="AQ1797" s="529"/>
      <c r="AR1797" s="529"/>
    </row>
    <row r="1798" ht="12.75" customHeight="1">
      <c r="A1798" s="529"/>
      <c r="B1798" s="529"/>
      <c r="C1798" s="529"/>
      <c r="D1798" s="529"/>
      <c r="E1798" s="533" t="s">
        <v>7840</v>
      </c>
      <c r="F1798" s="533" t="s">
        <v>7841</v>
      </c>
      <c r="G1798" s="529"/>
      <c r="H1798" s="529"/>
      <c r="I1798" s="529"/>
      <c r="J1798" s="529"/>
      <c r="K1798" s="529"/>
      <c r="L1798" s="529"/>
      <c r="M1798" s="529"/>
      <c r="N1798" s="529"/>
      <c r="O1798" s="529"/>
      <c r="P1798" s="529"/>
      <c r="Q1798" s="529"/>
      <c r="R1798" s="529"/>
      <c r="S1798" s="529"/>
      <c r="T1798" s="529"/>
      <c r="U1798" s="529"/>
      <c r="V1798" s="529"/>
      <c r="W1798" s="529"/>
      <c r="X1798" s="529"/>
      <c r="Y1798" s="529"/>
      <c r="Z1798" s="529"/>
      <c r="AA1798" s="529"/>
      <c r="AB1798" s="529"/>
      <c r="AC1798" s="529"/>
      <c r="AD1798" s="529"/>
      <c r="AE1798" s="529"/>
      <c r="AF1798" s="529"/>
      <c r="AG1798" s="529"/>
      <c r="AH1798" s="529"/>
      <c r="AI1798" s="529"/>
      <c r="AJ1798" s="529"/>
      <c r="AK1798" s="529"/>
      <c r="AL1798" s="529"/>
      <c r="AM1798" s="533" t="s">
        <v>7842</v>
      </c>
      <c r="AN1798" s="533">
        <v>45206.0</v>
      </c>
      <c r="AO1798" s="529"/>
      <c r="AP1798" s="529"/>
      <c r="AQ1798" s="529"/>
      <c r="AR1798" s="529"/>
    </row>
    <row r="1799" ht="12.75" customHeight="1">
      <c r="A1799" s="529"/>
      <c r="B1799" s="529"/>
      <c r="C1799" s="529"/>
      <c r="D1799" s="529"/>
      <c r="E1799" s="533" t="s">
        <v>7843</v>
      </c>
      <c r="F1799" s="533" t="s">
        <v>7844</v>
      </c>
      <c r="G1799" s="529"/>
      <c r="H1799" s="529"/>
      <c r="I1799" s="529"/>
      <c r="J1799" s="529"/>
      <c r="K1799" s="529"/>
      <c r="L1799" s="529"/>
      <c r="M1799" s="529"/>
      <c r="N1799" s="529"/>
      <c r="O1799" s="529"/>
      <c r="P1799" s="529"/>
      <c r="Q1799" s="529"/>
      <c r="R1799" s="529"/>
      <c r="S1799" s="529"/>
      <c r="T1799" s="529"/>
      <c r="U1799" s="529"/>
      <c r="V1799" s="529"/>
      <c r="W1799" s="529"/>
      <c r="X1799" s="529"/>
      <c r="Y1799" s="529"/>
      <c r="Z1799" s="529"/>
      <c r="AA1799" s="529"/>
      <c r="AB1799" s="529"/>
      <c r="AC1799" s="529"/>
      <c r="AD1799" s="529"/>
      <c r="AE1799" s="529"/>
      <c r="AF1799" s="529"/>
      <c r="AG1799" s="529"/>
      <c r="AH1799" s="529"/>
      <c r="AI1799" s="529"/>
      <c r="AJ1799" s="529"/>
      <c r="AK1799" s="529"/>
      <c r="AL1799" s="529"/>
      <c r="AM1799" s="533" t="s">
        <v>7845</v>
      </c>
      <c r="AN1799" s="533">
        <v>45207.0</v>
      </c>
      <c r="AO1799" s="529"/>
      <c r="AP1799" s="529"/>
      <c r="AQ1799" s="529"/>
      <c r="AR1799" s="529"/>
    </row>
    <row r="1800" ht="12.75" customHeight="1">
      <c r="A1800" s="529"/>
      <c r="B1800" s="529"/>
      <c r="C1800" s="529"/>
      <c r="D1800" s="529"/>
      <c r="E1800" s="533" t="s">
        <v>7846</v>
      </c>
      <c r="F1800" s="533" t="s">
        <v>7847</v>
      </c>
      <c r="G1800" s="529"/>
      <c r="H1800" s="529"/>
      <c r="I1800" s="529"/>
      <c r="J1800" s="529"/>
      <c r="K1800" s="529"/>
      <c r="L1800" s="529"/>
      <c r="M1800" s="529"/>
      <c r="N1800" s="529"/>
      <c r="O1800" s="529"/>
      <c r="P1800" s="529"/>
      <c r="Q1800" s="529"/>
      <c r="R1800" s="529"/>
      <c r="S1800" s="529"/>
      <c r="T1800" s="529"/>
      <c r="U1800" s="529"/>
      <c r="V1800" s="529"/>
      <c r="W1800" s="529"/>
      <c r="X1800" s="529"/>
      <c r="Y1800" s="529"/>
      <c r="Z1800" s="529"/>
      <c r="AA1800" s="529"/>
      <c r="AB1800" s="529"/>
      <c r="AC1800" s="529"/>
      <c r="AD1800" s="529"/>
      <c r="AE1800" s="529"/>
      <c r="AF1800" s="529"/>
      <c r="AG1800" s="529"/>
      <c r="AH1800" s="529"/>
      <c r="AI1800" s="529"/>
      <c r="AJ1800" s="529"/>
      <c r="AK1800" s="529"/>
      <c r="AL1800" s="529"/>
      <c r="AM1800" s="533" t="s">
        <v>7848</v>
      </c>
      <c r="AN1800" s="533">
        <v>45208.0</v>
      </c>
      <c r="AO1800" s="529"/>
      <c r="AP1800" s="529"/>
      <c r="AQ1800" s="529"/>
      <c r="AR1800" s="529"/>
    </row>
    <row r="1801" ht="12.75" customHeight="1">
      <c r="A1801" s="529"/>
      <c r="B1801" s="529"/>
      <c r="C1801" s="529"/>
      <c r="D1801" s="529"/>
      <c r="E1801" s="533" t="s">
        <v>7849</v>
      </c>
      <c r="F1801" s="533" t="s">
        <v>7850</v>
      </c>
      <c r="G1801" s="529"/>
      <c r="H1801" s="529"/>
      <c r="I1801" s="529"/>
      <c r="J1801" s="529"/>
      <c r="K1801" s="529"/>
      <c r="L1801" s="529"/>
      <c r="M1801" s="529"/>
      <c r="N1801" s="529"/>
      <c r="O1801" s="529"/>
      <c r="P1801" s="529"/>
      <c r="Q1801" s="529"/>
      <c r="R1801" s="529"/>
      <c r="S1801" s="529"/>
      <c r="T1801" s="529"/>
      <c r="U1801" s="529"/>
      <c r="V1801" s="529"/>
      <c r="W1801" s="529"/>
      <c r="X1801" s="529"/>
      <c r="Y1801" s="529"/>
      <c r="Z1801" s="529"/>
      <c r="AA1801" s="529"/>
      <c r="AB1801" s="529"/>
      <c r="AC1801" s="529"/>
      <c r="AD1801" s="529"/>
      <c r="AE1801" s="529"/>
      <c r="AF1801" s="529"/>
      <c r="AG1801" s="529"/>
      <c r="AH1801" s="529"/>
      <c r="AI1801" s="529"/>
      <c r="AJ1801" s="529"/>
      <c r="AK1801" s="529"/>
      <c r="AL1801" s="529"/>
      <c r="AM1801" s="533" t="s">
        <v>7851</v>
      </c>
      <c r="AN1801" s="533">
        <v>45209.0</v>
      </c>
      <c r="AO1801" s="529"/>
      <c r="AP1801" s="529"/>
      <c r="AQ1801" s="529"/>
      <c r="AR1801" s="529"/>
    </row>
    <row r="1802" ht="12.75" customHeight="1">
      <c r="A1802" s="529"/>
      <c r="B1802" s="529"/>
      <c r="C1802" s="529"/>
      <c r="D1802" s="529"/>
      <c r="E1802" s="533" t="s">
        <v>7852</v>
      </c>
      <c r="F1802" s="533" t="s">
        <v>7853</v>
      </c>
      <c r="G1802" s="529"/>
      <c r="H1802" s="529"/>
      <c r="I1802" s="529"/>
      <c r="J1802" s="529"/>
      <c r="K1802" s="529"/>
      <c r="L1802" s="529"/>
      <c r="M1802" s="529"/>
      <c r="N1802" s="529"/>
      <c r="O1802" s="529"/>
      <c r="P1802" s="529"/>
      <c r="Q1802" s="529"/>
      <c r="R1802" s="529"/>
      <c r="S1802" s="529"/>
      <c r="T1802" s="529"/>
      <c r="U1802" s="529"/>
      <c r="V1802" s="529"/>
      <c r="W1802" s="529"/>
      <c r="X1802" s="529"/>
      <c r="Y1802" s="529"/>
      <c r="Z1802" s="529"/>
      <c r="AA1802" s="529"/>
      <c r="AB1802" s="529"/>
      <c r="AC1802" s="529"/>
      <c r="AD1802" s="529"/>
      <c r="AE1802" s="529"/>
      <c r="AF1802" s="529"/>
      <c r="AG1802" s="529"/>
      <c r="AH1802" s="529"/>
      <c r="AI1802" s="529"/>
      <c r="AJ1802" s="529"/>
      <c r="AK1802" s="529"/>
      <c r="AL1802" s="529"/>
      <c r="AM1802" s="533" t="s">
        <v>7854</v>
      </c>
      <c r="AN1802" s="533">
        <v>45341.0</v>
      </c>
      <c r="AO1802" s="529"/>
      <c r="AP1802" s="529"/>
      <c r="AQ1802" s="529"/>
      <c r="AR1802" s="529"/>
    </row>
    <row r="1803" ht="12.75" customHeight="1">
      <c r="A1803" s="529"/>
      <c r="B1803" s="529"/>
      <c r="C1803" s="529"/>
      <c r="D1803" s="529"/>
      <c r="E1803" s="533" t="s">
        <v>911</v>
      </c>
      <c r="F1803" s="533" t="s">
        <v>7855</v>
      </c>
      <c r="G1803" s="529"/>
      <c r="H1803" s="529"/>
      <c r="I1803" s="529"/>
      <c r="J1803" s="529"/>
      <c r="K1803" s="529"/>
      <c r="L1803" s="529"/>
      <c r="M1803" s="529"/>
      <c r="N1803" s="529"/>
      <c r="O1803" s="529"/>
      <c r="P1803" s="529"/>
      <c r="Q1803" s="529"/>
      <c r="R1803" s="529"/>
      <c r="S1803" s="529"/>
      <c r="T1803" s="529"/>
      <c r="U1803" s="529"/>
      <c r="V1803" s="529"/>
      <c r="W1803" s="529"/>
      <c r="X1803" s="529"/>
      <c r="Y1803" s="529"/>
      <c r="Z1803" s="529"/>
      <c r="AA1803" s="529"/>
      <c r="AB1803" s="529"/>
      <c r="AC1803" s="529"/>
      <c r="AD1803" s="529"/>
      <c r="AE1803" s="529"/>
      <c r="AF1803" s="529"/>
      <c r="AG1803" s="529"/>
      <c r="AH1803" s="529"/>
      <c r="AI1803" s="529"/>
      <c r="AJ1803" s="529"/>
      <c r="AK1803" s="529"/>
      <c r="AL1803" s="529"/>
      <c r="AM1803" s="533" t="s">
        <v>7856</v>
      </c>
      <c r="AN1803" s="533">
        <v>45361.0</v>
      </c>
      <c r="AO1803" s="529"/>
      <c r="AP1803" s="529"/>
      <c r="AQ1803" s="529"/>
      <c r="AR1803" s="529"/>
    </row>
    <row r="1804" ht="12.75" customHeight="1">
      <c r="A1804" s="529"/>
      <c r="B1804" s="529"/>
      <c r="C1804" s="529"/>
      <c r="D1804" s="529"/>
      <c r="E1804" s="533" t="s">
        <v>991</v>
      </c>
      <c r="F1804" s="533" t="s">
        <v>7857</v>
      </c>
      <c r="G1804" s="529"/>
      <c r="H1804" s="529"/>
      <c r="I1804" s="529"/>
      <c r="J1804" s="529"/>
      <c r="K1804" s="529"/>
      <c r="L1804" s="529"/>
      <c r="M1804" s="529"/>
      <c r="N1804" s="529"/>
      <c r="O1804" s="529"/>
      <c r="P1804" s="529"/>
      <c r="Q1804" s="529"/>
      <c r="R1804" s="529"/>
      <c r="S1804" s="529"/>
      <c r="T1804" s="529"/>
      <c r="U1804" s="529"/>
      <c r="V1804" s="529"/>
      <c r="W1804" s="529"/>
      <c r="X1804" s="529"/>
      <c r="Y1804" s="529"/>
      <c r="Z1804" s="529"/>
      <c r="AA1804" s="529"/>
      <c r="AB1804" s="529"/>
      <c r="AC1804" s="529"/>
      <c r="AD1804" s="529"/>
      <c r="AE1804" s="529"/>
      <c r="AF1804" s="529"/>
      <c r="AG1804" s="529"/>
      <c r="AH1804" s="529"/>
      <c r="AI1804" s="529"/>
      <c r="AJ1804" s="529"/>
      <c r="AK1804" s="529"/>
      <c r="AL1804" s="529"/>
      <c r="AM1804" s="533" t="s">
        <v>7858</v>
      </c>
      <c r="AN1804" s="533">
        <v>45382.0</v>
      </c>
      <c r="AO1804" s="529"/>
      <c r="AP1804" s="529"/>
      <c r="AQ1804" s="529"/>
      <c r="AR1804" s="529"/>
    </row>
    <row r="1805" ht="12.75" customHeight="1">
      <c r="A1805" s="529"/>
      <c r="B1805" s="529"/>
      <c r="C1805" s="529"/>
      <c r="D1805" s="529"/>
      <c r="E1805" s="533" t="s">
        <v>1071</v>
      </c>
      <c r="F1805" s="533" t="s">
        <v>7859</v>
      </c>
      <c r="G1805" s="529"/>
      <c r="H1805" s="529"/>
      <c r="I1805" s="529"/>
      <c r="J1805" s="529"/>
      <c r="K1805" s="529"/>
      <c r="L1805" s="529"/>
      <c r="M1805" s="529"/>
      <c r="N1805" s="529"/>
      <c r="O1805" s="529"/>
      <c r="P1805" s="529"/>
      <c r="Q1805" s="529"/>
      <c r="R1805" s="529"/>
      <c r="S1805" s="529"/>
      <c r="T1805" s="529"/>
      <c r="U1805" s="529"/>
      <c r="V1805" s="529"/>
      <c r="W1805" s="529"/>
      <c r="X1805" s="529"/>
      <c r="Y1805" s="529"/>
      <c r="Z1805" s="529"/>
      <c r="AA1805" s="529"/>
      <c r="AB1805" s="529"/>
      <c r="AC1805" s="529"/>
      <c r="AD1805" s="529"/>
      <c r="AE1805" s="529"/>
      <c r="AF1805" s="529"/>
      <c r="AG1805" s="529"/>
      <c r="AH1805" s="529"/>
      <c r="AI1805" s="529"/>
      <c r="AJ1805" s="529"/>
      <c r="AK1805" s="529"/>
      <c r="AL1805" s="529"/>
      <c r="AM1805" s="533" t="s">
        <v>7860</v>
      </c>
      <c r="AN1805" s="533">
        <v>45383.0</v>
      </c>
      <c r="AO1805" s="529"/>
      <c r="AP1805" s="529"/>
      <c r="AQ1805" s="529"/>
      <c r="AR1805" s="529"/>
    </row>
    <row r="1806" ht="12.75" customHeight="1">
      <c r="A1806" s="529"/>
      <c r="B1806" s="529"/>
      <c r="C1806" s="529"/>
      <c r="D1806" s="529"/>
      <c r="E1806" s="533" t="s">
        <v>7861</v>
      </c>
      <c r="F1806" s="533" t="s">
        <v>7862</v>
      </c>
      <c r="G1806" s="529"/>
      <c r="H1806" s="529"/>
      <c r="I1806" s="529"/>
      <c r="J1806" s="529"/>
      <c r="K1806" s="529"/>
      <c r="L1806" s="529"/>
      <c r="M1806" s="529"/>
      <c r="N1806" s="529"/>
      <c r="O1806" s="529"/>
      <c r="P1806" s="529"/>
      <c r="Q1806" s="529"/>
      <c r="R1806" s="529"/>
      <c r="S1806" s="529"/>
      <c r="T1806" s="529"/>
      <c r="U1806" s="529"/>
      <c r="V1806" s="529"/>
      <c r="W1806" s="529"/>
      <c r="X1806" s="529"/>
      <c r="Y1806" s="529"/>
      <c r="Z1806" s="529"/>
      <c r="AA1806" s="529"/>
      <c r="AB1806" s="529"/>
      <c r="AC1806" s="529"/>
      <c r="AD1806" s="529"/>
      <c r="AE1806" s="529"/>
      <c r="AF1806" s="529"/>
      <c r="AG1806" s="529"/>
      <c r="AH1806" s="529"/>
      <c r="AI1806" s="529"/>
      <c r="AJ1806" s="529"/>
      <c r="AK1806" s="529"/>
      <c r="AL1806" s="529"/>
      <c r="AM1806" s="533" t="s">
        <v>7863</v>
      </c>
      <c r="AN1806" s="533">
        <v>45401.0</v>
      </c>
      <c r="AO1806" s="529"/>
      <c r="AP1806" s="529"/>
      <c r="AQ1806" s="529"/>
      <c r="AR1806" s="529"/>
    </row>
    <row r="1807" ht="12.75" customHeight="1">
      <c r="A1807" s="529"/>
      <c r="B1807" s="529"/>
      <c r="C1807" s="529"/>
      <c r="D1807" s="529"/>
      <c r="E1807" s="533" t="s">
        <v>7864</v>
      </c>
      <c r="F1807" s="533" t="s">
        <v>7865</v>
      </c>
      <c r="G1807" s="529"/>
      <c r="H1807" s="529"/>
      <c r="I1807" s="529"/>
      <c r="J1807" s="529"/>
      <c r="K1807" s="529"/>
      <c r="L1807" s="529"/>
      <c r="M1807" s="529"/>
      <c r="N1807" s="529"/>
      <c r="O1807" s="529"/>
      <c r="P1807" s="529"/>
      <c r="Q1807" s="529"/>
      <c r="R1807" s="529"/>
      <c r="S1807" s="529"/>
      <c r="T1807" s="529"/>
      <c r="U1807" s="529"/>
      <c r="V1807" s="529"/>
      <c r="W1807" s="529"/>
      <c r="X1807" s="529"/>
      <c r="Y1807" s="529"/>
      <c r="Z1807" s="529"/>
      <c r="AA1807" s="529"/>
      <c r="AB1807" s="529"/>
      <c r="AC1807" s="529"/>
      <c r="AD1807" s="529"/>
      <c r="AE1807" s="529"/>
      <c r="AF1807" s="529"/>
      <c r="AG1807" s="529"/>
      <c r="AH1807" s="529"/>
      <c r="AI1807" s="529"/>
      <c r="AJ1807" s="529"/>
      <c r="AK1807" s="529"/>
      <c r="AL1807" s="529"/>
      <c r="AM1807" s="533" t="s">
        <v>7866</v>
      </c>
      <c r="AN1807" s="533">
        <v>45402.0</v>
      </c>
      <c r="AO1807" s="529"/>
      <c r="AP1807" s="529"/>
      <c r="AQ1807" s="529"/>
      <c r="AR1807" s="529"/>
    </row>
    <row r="1808" ht="12.75" customHeight="1">
      <c r="A1808" s="529"/>
      <c r="B1808" s="529"/>
      <c r="C1808" s="529"/>
      <c r="D1808" s="529"/>
      <c r="E1808" s="533" t="s">
        <v>7867</v>
      </c>
      <c r="F1808" s="533" t="s">
        <v>7868</v>
      </c>
      <c r="G1808" s="529"/>
      <c r="H1808" s="529"/>
      <c r="I1808" s="529"/>
      <c r="J1808" s="529"/>
      <c r="K1808" s="529"/>
      <c r="L1808" s="529"/>
      <c r="M1808" s="529"/>
      <c r="N1808" s="529"/>
      <c r="O1808" s="529"/>
      <c r="P1808" s="529"/>
      <c r="Q1808" s="529"/>
      <c r="R1808" s="529"/>
      <c r="S1808" s="529"/>
      <c r="T1808" s="529"/>
      <c r="U1808" s="529"/>
      <c r="V1808" s="529"/>
      <c r="W1808" s="529"/>
      <c r="X1808" s="529"/>
      <c r="Y1808" s="529"/>
      <c r="Z1808" s="529"/>
      <c r="AA1808" s="529"/>
      <c r="AB1808" s="529"/>
      <c r="AC1808" s="529"/>
      <c r="AD1808" s="529"/>
      <c r="AE1808" s="529"/>
      <c r="AF1808" s="529"/>
      <c r="AG1808" s="529"/>
      <c r="AH1808" s="529"/>
      <c r="AI1808" s="529"/>
      <c r="AJ1808" s="529"/>
      <c r="AK1808" s="529"/>
      <c r="AL1808" s="529"/>
      <c r="AM1808" s="533" t="s">
        <v>7869</v>
      </c>
      <c r="AN1808" s="533">
        <v>45403.0</v>
      </c>
      <c r="AO1808" s="529"/>
      <c r="AP1808" s="529"/>
      <c r="AQ1808" s="529"/>
      <c r="AR1808" s="529"/>
    </row>
    <row r="1809" ht="12.75" customHeight="1">
      <c r="A1809" s="529"/>
      <c r="B1809" s="529"/>
      <c r="C1809" s="529"/>
      <c r="D1809" s="529"/>
      <c r="E1809" s="533" t="s">
        <v>7870</v>
      </c>
      <c r="F1809" s="533" t="s">
        <v>7871</v>
      </c>
      <c r="G1809" s="529"/>
      <c r="H1809" s="529"/>
      <c r="I1809" s="529"/>
      <c r="J1809" s="529"/>
      <c r="K1809" s="529"/>
      <c r="L1809" s="529"/>
      <c r="M1809" s="529"/>
      <c r="N1809" s="529"/>
      <c r="O1809" s="529"/>
      <c r="P1809" s="529"/>
      <c r="Q1809" s="529"/>
      <c r="R1809" s="529"/>
      <c r="S1809" s="529"/>
      <c r="T1809" s="529"/>
      <c r="U1809" s="529"/>
      <c r="V1809" s="529"/>
      <c r="W1809" s="529"/>
      <c r="X1809" s="529"/>
      <c r="Y1809" s="529"/>
      <c r="Z1809" s="529"/>
      <c r="AA1809" s="529"/>
      <c r="AB1809" s="529"/>
      <c r="AC1809" s="529"/>
      <c r="AD1809" s="529"/>
      <c r="AE1809" s="529"/>
      <c r="AF1809" s="529"/>
      <c r="AG1809" s="529"/>
      <c r="AH1809" s="529"/>
      <c r="AI1809" s="529"/>
      <c r="AJ1809" s="529"/>
      <c r="AK1809" s="529"/>
      <c r="AL1809" s="529"/>
      <c r="AM1809" s="533" t="s">
        <v>7872</v>
      </c>
      <c r="AN1809" s="533">
        <v>45404.0</v>
      </c>
      <c r="AO1809" s="529"/>
      <c r="AP1809" s="529"/>
      <c r="AQ1809" s="529"/>
      <c r="AR1809" s="529"/>
    </row>
    <row r="1810" ht="12.75" customHeight="1">
      <c r="A1810" s="529"/>
      <c r="B1810" s="529"/>
      <c r="C1810" s="529"/>
      <c r="D1810" s="529"/>
      <c r="E1810" s="533" t="s">
        <v>7873</v>
      </c>
      <c r="F1810" s="533" t="s">
        <v>7874</v>
      </c>
      <c r="G1810" s="529"/>
      <c r="H1810" s="529"/>
      <c r="I1810" s="529"/>
      <c r="J1810" s="529"/>
      <c r="K1810" s="529"/>
      <c r="L1810" s="529"/>
      <c r="M1810" s="529"/>
      <c r="N1810" s="529"/>
      <c r="O1810" s="529"/>
      <c r="P1810" s="529"/>
      <c r="Q1810" s="529"/>
      <c r="R1810" s="529"/>
      <c r="S1810" s="529"/>
      <c r="T1810" s="529"/>
      <c r="U1810" s="529"/>
      <c r="V1810" s="529"/>
      <c r="W1810" s="529"/>
      <c r="X1810" s="529"/>
      <c r="Y1810" s="529"/>
      <c r="Z1810" s="529"/>
      <c r="AA1810" s="529"/>
      <c r="AB1810" s="529"/>
      <c r="AC1810" s="529"/>
      <c r="AD1810" s="529"/>
      <c r="AE1810" s="529"/>
      <c r="AF1810" s="529"/>
      <c r="AG1810" s="529"/>
      <c r="AH1810" s="529"/>
      <c r="AI1810" s="529"/>
      <c r="AJ1810" s="529"/>
      <c r="AK1810" s="529"/>
      <c r="AL1810" s="529"/>
      <c r="AM1810" s="533" t="s">
        <v>7875</v>
      </c>
      <c r="AN1810" s="533">
        <v>45405.0</v>
      </c>
      <c r="AO1810" s="529"/>
      <c r="AP1810" s="529"/>
      <c r="AQ1810" s="529"/>
      <c r="AR1810" s="529"/>
    </row>
    <row r="1811" ht="12.75" customHeight="1">
      <c r="A1811" s="529"/>
      <c r="B1811" s="529"/>
      <c r="C1811" s="529"/>
      <c r="D1811" s="529"/>
      <c r="E1811" s="533" t="s">
        <v>7876</v>
      </c>
      <c r="F1811" s="533" t="s">
        <v>7877</v>
      </c>
      <c r="G1811" s="529"/>
      <c r="H1811" s="529"/>
      <c r="I1811" s="529"/>
      <c r="J1811" s="529"/>
      <c r="K1811" s="529"/>
      <c r="L1811" s="529"/>
      <c r="M1811" s="529"/>
      <c r="N1811" s="529"/>
      <c r="O1811" s="529"/>
      <c r="P1811" s="529"/>
      <c r="Q1811" s="529"/>
      <c r="R1811" s="529"/>
      <c r="S1811" s="529"/>
      <c r="T1811" s="529"/>
      <c r="U1811" s="529"/>
      <c r="V1811" s="529"/>
      <c r="W1811" s="529"/>
      <c r="X1811" s="529"/>
      <c r="Y1811" s="529"/>
      <c r="Z1811" s="529"/>
      <c r="AA1811" s="529"/>
      <c r="AB1811" s="529"/>
      <c r="AC1811" s="529"/>
      <c r="AD1811" s="529"/>
      <c r="AE1811" s="529"/>
      <c r="AF1811" s="529"/>
      <c r="AG1811" s="529"/>
      <c r="AH1811" s="529"/>
      <c r="AI1811" s="529"/>
      <c r="AJ1811" s="529"/>
      <c r="AK1811" s="529"/>
      <c r="AL1811" s="529"/>
      <c r="AM1811" s="533" t="s">
        <v>7878</v>
      </c>
      <c r="AN1811" s="533">
        <v>45406.0</v>
      </c>
      <c r="AO1811" s="529"/>
      <c r="AP1811" s="529"/>
      <c r="AQ1811" s="529"/>
      <c r="AR1811" s="529"/>
    </row>
    <row r="1812" ht="12.75" customHeight="1">
      <c r="A1812" s="529"/>
      <c r="B1812" s="529"/>
      <c r="C1812" s="529"/>
      <c r="D1812" s="529"/>
      <c r="E1812" s="533" t="s">
        <v>1117</v>
      </c>
      <c r="F1812" s="533" t="s">
        <v>7879</v>
      </c>
      <c r="G1812" s="529"/>
      <c r="H1812" s="529"/>
      <c r="I1812" s="529"/>
      <c r="J1812" s="529"/>
      <c r="K1812" s="529"/>
      <c r="L1812" s="529"/>
      <c r="M1812" s="529"/>
      <c r="N1812" s="529"/>
      <c r="O1812" s="529"/>
      <c r="P1812" s="529"/>
      <c r="Q1812" s="529"/>
      <c r="R1812" s="529"/>
      <c r="S1812" s="529"/>
      <c r="T1812" s="529"/>
      <c r="U1812" s="529"/>
      <c r="V1812" s="529"/>
      <c r="W1812" s="529"/>
      <c r="X1812" s="529"/>
      <c r="Y1812" s="529"/>
      <c r="Z1812" s="529"/>
      <c r="AA1812" s="529"/>
      <c r="AB1812" s="529"/>
      <c r="AC1812" s="529"/>
      <c r="AD1812" s="529"/>
      <c r="AE1812" s="529"/>
      <c r="AF1812" s="529"/>
      <c r="AG1812" s="529"/>
      <c r="AH1812" s="529"/>
      <c r="AI1812" s="529"/>
      <c r="AJ1812" s="529"/>
      <c r="AK1812" s="529"/>
      <c r="AL1812" s="529"/>
      <c r="AM1812" s="533" t="s">
        <v>7880</v>
      </c>
      <c r="AN1812" s="533">
        <v>45421.0</v>
      </c>
      <c r="AO1812" s="529"/>
      <c r="AP1812" s="529"/>
      <c r="AQ1812" s="529"/>
      <c r="AR1812" s="529"/>
    </row>
    <row r="1813" ht="12.75" customHeight="1">
      <c r="A1813" s="529"/>
      <c r="B1813" s="529"/>
      <c r="C1813" s="529"/>
      <c r="D1813" s="529"/>
      <c r="E1813" s="533" t="s">
        <v>957</v>
      </c>
      <c r="F1813" s="533" t="s">
        <v>7881</v>
      </c>
      <c r="G1813" s="529"/>
      <c r="H1813" s="529"/>
      <c r="I1813" s="529"/>
      <c r="J1813" s="529"/>
      <c r="K1813" s="529"/>
      <c r="L1813" s="529"/>
      <c r="M1813" s="529"/>
      <c r="N1813" s="529"/>
      <c r="O1813" s="529"/>
      <c r="P1813" s="529"/>
      <c r="Q1813" s="529"/>
      <c r="R1813" s="529"/>
      <c r="S1813" s="529"/>
      <c r="T1813" s="529"/>
      <c r="U1813" s="529"/>
      <c r="V1813" s="529"/>
      <c r="W1813" s="529"/>
      <c r="X1813" s="529"/>
      <c r="Y1813" s="529"/>
      <c r="Z1813" s="529"/>
      <c r="AA1813" s="529"/>
      <c r="AB1813" s="529"/>
      <c r="AC1813" s="529"/>
      <c r="AD1813" s="529"/>
      <c r="AE1813" s="529"/>
      <c r="AF1813" s="529"/>
      <c r="AG1813" s="529"/>
      <c r="AH1813" s="529"/>
      <c r="AI1813" s="529"/>
      <c r="AJ1813" s="529"/>
      <c r="AK1813" s="529"/>
      <c r="AL1813" s="529"/>
      <c r="AM1813" s="533" t="s">
        <v>7882</v>
      </c>
      <c r="AN1813" s="533">
        <v>45429.0</v>
      </c>
      <c r="AO1813" s="529"/>
      <c r="AP1813" s="529"/>
      <c r="AQ1813" s="529"/>
      <c r="AR1813" s="529"/>
    </row>
    <row r="1814" ht="12.75" customHeight="1">
      <c r="A1814" s="529"/>
      <c r="B1814" s="529"/>
      <c r="C1814" s="529"/>
      <c r="D1814" s="529"/>
      <c r="E1814" s="533" t="s">
        <v>1037</v>
      </c>
      <c r="F1814" s="533" t="s">
        <v>7883</v>
      </c>
      <c r="G1814" s="529"/>
      <c r="H1814" s="529"/>
      <c r="I1814" s="529"/>
      <c r="J1814" s="529"/>
      <c r="K1814" s="529"/>
      <c r="L1814" s="529"/>
      <c r="M1814" s="529"/>
      <c r="N1814" s="529"/>
      <c r="O1814" s="529"/>
      <c r="P1814" s="529"/>
      <c r="Q1814" s="529"/>
      <c r="R1814" s="529"/>
      <c r="S1814" s="529"/>
      <c r="T1814" s="529"/>
      <c r="U1814" s="529"/>
      <c r="V1814" s="529"/>
      <c r="W1814" s="529"/>
      <c r="X1814" s="529"/>
      <c r="Y1814" s="529"/>
      <c r="Z1814" s="529"/>
      <c r="AA1814" s="529"/>
      <c r="AB1814" s="529"/>
      <c r="AC1814" s="529"/>
      <c r="AD1814" s="529"/>
      <c r="AE1814" s="529"/>
      <c r="AF1814" s="529"/>
      <c r="AG1814" s="529"/>
      <c r="AH1814" s="529"/>
      <c r="AI1814" s="529"/>
      <c r="AJ1814" s="529"/>
      <c r="AK1814" s="529"/>
      <c r="AL1814" s="529"/>
      <c r="AM1814" s="533" t="s">
        <v>7884</v>
      </c>
      <c r="AN1814" s="533">
        <v>45430.0</v>
      </c>
      <c r="AO1814" s="529"/>
      <c r="AP1814" s="529"/>
      <c r="AQ1814" s="529"/>
      <c r="AR1814" s="529"/>
    </row>
    <row r="1815" ht="12.75" customHeight="1">
      <c r="A1815" s="529"/>
      <c r="B1815" s="529"/>
      <c r="C1815" s="529"/>
      <c r="D1815" s="529"/>
      <c r="E1815" s="533" t="s">
        <v>1117</v>
      </c>
      <c r="F1815" s="533" t="s">
        <v>7885</v>
      </c>
      <c r="G1815" s="529"/>
      <c r="H1815" s="529"/>
      <c r="I1815" s="529"/>
      <c r="J1815" s="529"/>
      <c r="K1815" s="529"/>
      <c r="L1815" s="529"/>
      <c r="M1815" s="529"/>
      <c r="N1815" s="529"/>
      <c r="O1815" s="529"/>
      <c r="P1815" s="529"/>
      <c r="Q1815" s="529"/>
      <c r="R1815" s="529"/>
      <c r="S1815" s="529"/>
      <c r="T1815" s="529"/>
      <c r="U1815" s="529"/>
      <c r="V1815" s="529"/>
      <c r="W1815" s="529"/>
      <c r="X1815" s="529"/>
      <c r="Y1815" s="529"/>
      <c r="Z1815" s="529"/>
      <c r="AA1815" s="529"/>
      <c r="AB1815" s="529"/>
      <c r="AC1815" s="529"/>
      <c r="AD1815" s="529"/>
      <c r="AE1815" s="529"/>
      <c r="AF1815" s="529"/>
      <c r="AG1815" s="529"/>
      <c r="AH1815" s="529"/>
      <c r="AI1815" s="529"/>
      <c r="AJ1815" s="529"/>
      <c r="AK1815" s="529"/>
      <c r="AL1815" s="529"/>
      <c r="AM1815" s="533" t="s">
        <v>7886</v>
      </c>
      <c r="AN1815" s="533">
        <v>45431.0</v>
      </c>
      <c r="AO1815" s="529"/>
      <c r="AP1815" s="529"/>
      <c r="AQ1815" s="529"/>
      <c r="AR1815" s="529"/>
    </row>
    <row r="1816" ht="12.75" customHeight="1">
      <c r="A1816" s="529"/>
      <c r="B1816" s="529"/>
      <c r="C1816" s="529"/>
      <c r="D1816" s="529"/>
      <c r="E1816" s="533" t="s">
        <v>7887</v>
      </c>
      <c r="F1816" s="533" t="s">
        <v>7888</v>
      </c>
      <c r="G1816" s="529"/>
      <c r="H1816" s="529"/>
      <c r="I1816" s="529"/>
      <c r="J1816" s="529"/>
      <c r="K1816" s="529"/>
      <c r="L1816" s="529"/>
      <c r="M1816" s="529"/>
      <c r="N1816" s="529"/>
      <c r="O1816" s="529"/>
      <c r="P1816" s="529"/>
      <c r="Q1816" s="529"/>
      <c r="R1816" s="529"/>
      <c r="S1816" s="529"/>
      <c r="T1816" s="529"/>
      <c r="U1816" s="529"/>
      <c r="V1816" s="529"/>
      <c r="W1816" s="529"/>
      <c r="X1816" s="529"/>
      <c r="Y1816" s="529"/>
      <c r="Z1816" s="529"/>
      <c r="AA1816" s="529"/>
      <c r="AB1816" s="529"/>
      <c r="AC1816" s="529"/>
      <c r="AD1816" s="529"/>
      <c r="AE1816" s="529"/>
      <c r="AF1816" s="529"/>
      <c r="AG1816" s="529"/>
      <c r="AH1816" s="529"/>
      <c r="AI1816" s="529"/>
      <c r="AJ1816" s="529"/>
      <c r="AK1816" s="529"/>
      <c r="AL1816" s="529"/>
      <c r="AM1816" s="533" t="s">
        <v>7889</v>
      </c>
      <c r="AN1816" s="533">
        <v>45441.0</v>
      </c>
      <c r="AO1816" s="529"/>
      <c r="AP1816" s="529"/>
      <c r="AQ1816" s="529"/>
      <c r="AR1816" s="529"/>
    </row>
    <row r="1817" ht="12.75" customHeight="1">
      <c r="A1817" s="529"/>
      <c r="B1817" s="529"/>
      <c r="C1817" s="529"/>
      <c r="D1817" s="529"/>
      <c r="E1817" s="533" t="s">
        <v>7890</v>
      </c>
      <c r="F1817" s="533" t="s">
        <v>7891</v>
      </c>
      <c r="G1817" s="529"/>
      <c r="H1817" s="529"/>
      <c r="I1817" s="529"/>
      <c r="J1817" s="529"/>
      <c r="K1817" s="529"/>
      <c r="L1817" s="529"/>
      <c r="M1817" s="529"/>
      <c r="N1817" s="529"/>
      <c r="O1817" s="529"/>
      <c r="P1817" s="529"/>
      <c r="Q1817" s="529"/>
      <c r="R1817" s="529"/>
      <c r="S1817" s="529"/>
      <c r="T1817" s="529"/>
      <c r="U1817" s="529"/>
      <c r="V1817" s="529"/>
      <c r="W1817" s="529"/>
      <c r="X1817" s="529"/>
      <c r="Y1817" s="529"/>
      <c r="Z1817" s="529"/>
      <c r="AA1817" s="529"/>
      <c r="AB1817" s="529"/>
      <c r="AC1817" s="529"/>
      <c r="AD1817" s="529"/>
      <c r="AE1817" s="529"/>
      <c r="AF1817" s="529"/>
      <c r="AG1817" s="529"/>
      <c r="AH1817" s="529"/>
      <c r="AI1817" s="529"/>
      <c r="AJ1817" s="529"/>
      <c r="AK1817" s="529"/>
      <c r="AL1817" s="529"/>
      <c r="AM1817" s="533" t="s">
        <v>7892</v>
      </c>
      <c r="AN1817" s="533">
        <v>45442.0</v>
      </c>
      <c r="AO1817" s="529"/>
      <c r="AP1817" s="529"/>
      <c r="AQ1817" s="529"/>
      <c r="AR1817" s="529"/>
    </row>
    <row r="1818" ht="12.75" customHeight="1">
      <c r="A1818" s="529"/>
      <c r="B1818" s="529"/>
      <c r="C1818" s="529"/>
      <c r="D1818" s="529"/>
      <c r="E1818" s="533" t="s">
        <v>946</v>
      </c>
      <c r="F1818" s="533" t="s">
        <v>7893</v>
      </c>
      <c r="G1818" s="529"/>
      <c r="H1818" s="529"/>
      <c r="I1818" s="529"/>
      <c r="J1818" s="529"/>
      <c r="K1818" s="529"/>
      <c r="L1818" s="529"/>
      <c r="M1818" s="529"/>
      <c r="N1818" s="529"/>
      <c r="O1818" s="529"/>
      <c r="P1818" s="529"/>
      <c r="Q1818" s="529"/>
      <c r="R1818" s="529"/>
      <c r="S1818" s="529"/>
      <c r="T1818" s="529"/>
      <c r="U1818" s="529"/>
      <c r="V1818" s="529"/>
      <c r="W1818" s="529"/>
      <c r="X1818" s="529"/>
      <c r="Y1818" s="529"/>
      <c r="Z1818" s="529"/>
      <c r="AA1818" s="529"/>
      <c r="AB1818" s="529"/>
      <c r="AC1818" s="529"/>
      <c r="AD1818" s="529"/>
      <c r="AE1818" s="529"/>
      <c r="AF1818" s="529"/>
      <c r="AG1818" s="529"/>
      <c r="AH1818" s="529"/>
      <c r="AI1818" s="529"/>
      <c r="AJ1818" s="529"/>
      <c r="AK1818" s="529"/>
      <c r="AL1818" s="529"/>
      <c r="AM1818" s="533" t="s">
        <v>7894</v>
      </c>
      <c r="AN1818" s="533">
        <v>45443.0</v>
      </c>
      <c r="AO1818" s="529"/>
      <c r="AP1818" s="529"/>
      <c r="AQ1818" s="529"/>
      <c r="AR1818" s="529"/>
    </row>
    <row r="1819" ht="12.75" customHeight="1">
      <c r="A1819" s="529"/>
      <c r="B1819" s="529"/>
      <c r="C1819" s="529"/>
      <c r="D1819" s="529"/>
      <c r="E1819" s="533" t="s">
        <v>7895</v>
      </c>
      <c r="F1819" s="533" t="s">
        <v>7896</v>
      </c>
      <c r="G1819" s="529"/>
      <c r="H1819" s="529"/>
      <c r="I1819" s="529"/>
      <c r="J1819" s="529"/>
      <c r="K1819" s="529"/>
      <c r="L1819" s="529"/>
      <c r="M1819" s="529"/>
      <c r="N1819" s="529"/>
      <c r="O1819" s="529"/>
      <c r="P1819" s="529"/>
      <c r="Q1819" s="529"/>
      <c r="R1819" s="529"/>
      <c r="S1819" s="529"/>
      <c r="T1819" s="529"/>
      <c r="U1819" s="529"/>
      <c r="V1819" s="529"/>
      <c r="W1819" s="529"/>
      <c r="X1819" s="529"/>
      <c r="Y1819" s="529"/>
      <c r="Z1819" s="529"/>
      <c r="AA1819" s="529"/>
      <c r="AB1819" s="529"/>
      <c r="AC1819" s="529"/>
      <c r="AD1819" s="529"/>
      <c r="AE1819" s="529"/>
      <c r="AF1819" s="529"/>
      <c r="AG1819" s="529"/>
      <c r="AH1819" s="529"/>
      <c r="AI1819" s="529"/>
      <c r="AJ1819" s="529"/>
      <c r="AK1819" s="529"/>
      <c r="AL1819" s="529"/>
      <c r="AM1819" s="533" t="s">
        <v>7897</v>
      </c>
      <c r="AN1819" s="533">
        <v>46201.0</v>
      </c>
      <c r="AO1819" s="529"/>
      <c r="AP1819" s="529"/>
      <c r="AQ1819" s="529"/>
      <c r="AR1819" s="529"/>
    </row>
    <row r="1820" ht="12.75" customHeight="1">
      <c r="A1820" s="529"/>
      <c r="B1820" s="529"/>
      <c r="C1820" s="529"/>
      <c r="D1820" s="529"/>
      <c r="E1820" s="533" t="s">
        <v>1026</v>
      </c>
      <c r="F1820" s="533" t="s">
        <v>7898</v>
      </c>
      <c r="G1820" s="529"/>
      <c r="H1820" s="529"/>
      <c r="I1820" s="529"/>
      <c r="J1820" s="529"/>
      <c r="K1820" s="529"/>
      <c r="L1820" s="529"/>
      <c r="M1820" s="529"/>
      <c r="N1820" s="529"/>
      <c r="O1820" s="529"/>
      <c r="P1820" s="529"/>
      <c r="Q1820" s="529"/>
      <c r="R1820" s="529"/>
      <c r="S1820" s="529"/>
      <c r="T1820" s="529"/>
      <c r="U1820" s="529"/>
      <c r="V1820" s="529"/>
      <c r="W1820" s="529"/>
      <c r="X1820" s="529"/>
      <c r="Y1820" s="529"/>
      <c r="Z1820" s="529"/>
      <c r="AA1820" s="529"/>
      <c r="AB1820" s="529"/>
      <c r="AC1820" s="529"/>
      <c r="AD1820" s="529"/>
      <c r="AE1820" s="529"/>
      <c r="AF1820" s="529"/>
      <c r="AG1820" s="529"/>
      <c r="AH1820" s="529"/>
      <c r="AI1820" s="529"/>
      <c r="AJ1820" s="529"/>
      <c r="AK1820" s="529"/>
      <c r="AL1820" s="529"/>
      <c r="AM1820" s="533" t="s">
        <v>7899</v>
      </c>
      <c r="AN1820" s="533">
        <v>46203.0</v>
      </c>
      <c r="AO1820" s="529"/>
      <c r="AP1820" s="529"/>
      <c r="AQ1820" s="529"/>
      <c r="AR1820" s="529"/>
    </row>
    <row r="1821" ht="12.75" customHeight="1">
      <c r="A1821" s="529"/>
      <c r="B1821" s="529"/>
      <c r="C1821" s="529"/>
      <c r="D1821" s="529"/>
      <c r="E1821" s="533" t="s">
        <v>1106</v>
      </c>
      <c r="F1821" s="533" t="s">
        <v>7900</v>
      </c>
      <c r="G1821" s="529"/>
      <c r="H1821" s="529"/>
      <c r="I1821" s="529"/>
      <c r="J1821" s="529"/>
      <c r="K1821" s="529"/>
      <c r="L1821" s="529"/>
      <c r="M1821" s="529"/>
      <c r="N1821" s="529"/>
      <c r="O1821" s="529"/>
      <c r="P1821" s="529"/>
      <c r="Q1821" s="529"/>
      <c r="R1821" s="529"/>
      <c r="S1821" s="529"/>
      <c r="T1821" s="529"/>
      <c r="U1821" s="529"/>
      <c r="V1821" s="529"/>
      <c r="W1821" s="529"/>
      <c r="X1821" s="529"/>
      <c r="Y1821" s="529"/>
      <c r="Z1821" s="529"/>
      <c r="AA1821" s="529"/>
      <c r="AB1821" s="529"/>
      <c r="AC1821" s="529"/>
      <c r="AD1821" s="529"/>
      <c r="AE1821" s="529"/>
      <c r="AF1821" s="529"/>
      <c r="AG1821" s="529"/>
      <c r="AH1821" s="529"/>
      <c r="AI1821" s="529"/>
      <c r="AJ1821" s="529"/>
      <c r="AK1821" s="529"/>
      <c r="AL1821" s="529"/>
      <c r="AM1821" s="533" t="s">
        <v>7901</v>
      </c>
      <c r="AN1821" s="533">
        <v>46204.0</v>
      </c>
      <c r="AO1821" s="529"/>
      <c r="AP1821" s="529"/>
      <c r="AQ1821" s="529"/>
      <c r="AR1821" s="529"/>
    </row>
    <row r="1822" ht="12.75" customHeight="1">
      <c r="A1822" s="529"/>
      <c r="B1822" s="529"/>
      <c r="C1822" s="529"/>
      <c r="D1822" s="529"/>
      <c r="E1822" s="533" t="s">
        <v>1186</v>
      </c>
      <c r="F1822" s="533" t="s">
        <v>7902</v>
      </c>
      <c r="G1822" s="529"/>
      <c r="H1822" s="529"/>
      <c r="I1822" s="529"/>
      <c r="J1822" s="529"/>
      <c r="K1822" s="529"/>
      <c r="L1822" s="529"/>
      <c r="M1822" s="529"/>
      <c r="N1822" s="529"/>
      <c r="O1822" s="529"/>
      <c r="P1822" s="529"/>
      <c r="Q1822" s="529"/>
      <c r="R1822" s="529"/>
      <c r="S1822" s="529"/>
      <c r="T1822" s="529"/>
      <c r="U1822" s="529"/>
      <c r="V1822" s="529"/>
      <c r="W1822" s="529"/>
      <c r="X1822" s="529"/>
      <c r="Y1822" s="529"/>
      <c r="Z1822" s="529"/>
      <c r="AA1822" s="529"/>
      <c r="AB1822" s="529"/>
      <c r="AC1822" s="529"/>
      <c r="AD1822" s="529"/>
      <c r="AE1822" s="529"/>
      <c r="AF1822" s="529"/>
      <c r="AG1822" s="529"/>
      <c r="AH1822" s="529"/>
      <c r="AI1822" s="529"/>
      <c r="AJ1822" s="529"/>
      <c r="AK1822" s="529"/>
      <c r="AL1822" s="529"/>
      <c r="AM1822" s="533" t="s">
        <v>7903</v>
      </c>
      <c r="AN1822" s="533">
        <v>46206.0</v>
      </c>
      <c r="AO1822" s="529"/>
      <c r="AP1822" s="529"/>
      <c r="AQ1822" s="529"/>
      <c r="AR1822" s="529"/>
    </row>
    <row r="1823" ht="12.75" customHeight="1">
      <c r="A1823" s="529"/>
      <c r="B1823" s="529"/>
      <c r="C1823" s="529"/>
      <c r="D1823" s="529"/>
      <c r="E1823" s="533" t="s">
        <v>1263</v>
      </c>
      <c r="F1823" s="533" t="s">
        <v>7904</v>
      </c>
      <c r="G1823" s="529"/>
      <c r="H1823" s="529"/>
      <c r="I1823" s="529"/>
      <c r="J1823" s="529"/>
      <c r="K1823" s="529"/>
      <c r="L1823" s="529"/>
      <c r="M1823" s="529"/>
      <c r="N1823" s="529"/>
      <c r="O1823" s="529"/>
      <c r="P1823" s="529"/>
      <c r="Q1823" s="529"/>
      <c r="R1823" s="529"/>
      <c r="S1823" s="529"/>
      <c r="T1823" s="529"/>
      <c r="U1823" s="529"/>
      <c r="V1823" s="529"/>
      <c r="W1823" s="529"/>
      <c r="X1823" s="529"/>
      <c r="Y1823" s="529"/>
      <c r="Z1823" s="529"/>
      <c r="AA1823" s="529"/>
      <c r="AB1823" s="529"/>
      <c r="AC1823" s="529"/>
      <c r="AD1823" s="529"/>
      <c r="AE1823" s="529"/>
      <c r="AF1823" s="529"/>
      <c r="AG1823" s="529"/>
      <c r="AH1823" s="529"/>
      <c r="AI1823" s="529"/>
      <c r="AJ1823" s="529"/>
      <c r="AK1823" s="529"/>
      <c r="AL1823" s="529"/>
      <c r="AM1823" s="533" t="s">
        <v>7905</v>
      </c>
      <c r="AN1823" s="533">
        <v>46208.0</v>
      </c>
      <c r="AO1823" s="529"/>
      <c r="AP1823" s="529"/>
      <c r="AQ1823" s="529"/>
      <c r="AR1823" s="529"/>
    </row>
    <row r="1824" ht="12.75" customHeight="1">
      <c r="A1824" s="529"/>
      <c r="B1824" s="529"/>
      <c r="C1824" s="529"/>
      <c r="D1824" s="529"/>
      <c r="E1824" s="533" t="s">
        <v>1336</v>
      </c>
      <c r="F1824" s="533" t="s">
        <v>7906</v>
      </c>
      <c r="G1824" s="529"/>
      <c r="H1824" s="529"/>
      <c r="I1824" s="529"/>
      <c r="J1824" s="529"/>
      <c r="K1824" s="529"/>
      <c r="L1824" s="529"/>
      <c r="M1824" s="529"/>
      <c r="N1824" s="529"/>
      <c r="O1824" s="529"/>
      <c r="P1824" s="529"/>
      <c r="Q1824" s="529"/>
      <c r="R1824" s="529"/>
      <c r="S1824" s="529"/>
      <c r="T1824" s="529"/>
      <c r="U1824" s="529"/>
      <c r="V1824" s="529"/>
      <c r="W1824" s="529"/>
      <c r="X1824" s="529"/>
      <c r="Y1824" s="529"/>
      <c r="Z1824" s="529"/>
      <c r="AA1824" s="529"/>
      <c r="AB1824" s="529"/>
      <c r="AC1824" s="529"/>
      <c r="AD1824" s="529"/>
      <c r="AE1824" s="529"/>
      <c r="AF1824" s="529"/>
      <c r="AG1824" s="529"/>
      <c r="AH1824" s="529"/>
      <c r="AI1824" s="529"/>
      <c r="AJ1824" s="529"/>
      <c r="AK1824" s="529"/>
      <c r="AL1824" s="529"/>
      <c r="AM1824" s="533" t="s">
        <v>7907</v>
      </c>
      <c r="AN1824" s="533">
        <v>46210.0</v>
      </c>
      <c r="AO1824" s="529"/>
      <c r="AP1824" s="529"/>
      <c r="AQ1824" s="529"/>
      <c r="AR1824" s="529"/>
    </row>
    <row r="1825" ht="12.75" customHeight="1">
      <c r="A1825" s="529"/>
      <c r="B1825" s="529"/>
      <c r="C1825" s="529"/>
      <c r="D1825" s="529"/>
      <c r="E1825" s="533" t="s">
        <v>1408</v>
      </c>
      <c r="F1825" s="533" t="s">
        <v>7908</v>
      </c>
      <c r="G1825" s="529"/>
      <c r="H1825" s="529"/>
      <c r="I1825" s="529"/>
      <c r="J1825" s="529"/>
      <c r="K1825" s="529"/>
      <c r="L1825" s="529"/>
      <c r="M1825" s="529"/>
      <c r="N1825" s="529"/>
      <c r="O1825" s="529"/>
      <c r="P1825" s="529"/>
      <c r="Q1825" s="529"/>
      <c r="R1825" s="529"/>
      <c r="S1825" s="529"/>
      <c r="T1825" s="529"/>
      <c r="U1825" s="529"/>
      <c r="V1825" s="529"/>
      <c r="W1825" s="529"/>
      <c r="X1825" s="529"/>
      <c r="Y1825" s="529"/>
      <c r="Z1825" s="529"/>
      <c r="AA1825" s="529"/>
      <c r="AB1825" s="529"/>
      <c r="AC1825" s="529"/>
      <c r="AD1825" s="529"/>
      <c r="AE1825" s="529"/>
      <c r="AF1825" s="529"/>
      <c r="AG1825" s="529"/>
      <c r="AH1825" s="529"/>
      <c r="AI1825" s="529"/>
      <c r="AJ1825" s="529"/>
      <c r="AK1825" s="529"/>
      <c r="AL1825" s="529"/>
      <c r="AM1825" s="533" t="s">
        <v>7909</v>
      </c>
      <c r="AN1825" s="533">
        <v>46213.0</v>
      </c>
      <c r="AO1825" s="529"/>
      <c r="AP1825" s="529"/>
      <c r="AQ1825" s="529"/>
      <c r="AR1825" s="529"/>
    </row>
    <row r="1826" ht="12.75" customHeight="1">
      <c r="A1826" s="529"/>
      <c r="B1826" s="529"/>
      <c r="C1826" s="529"/>
      <c r="D1826" s="529"/>
      <c r="E1826" s="533" t="s">
        <v>1480</v>
      </c>
      <c r="F1826" s="533" t="s">
        <v>7910</v>
      </c>
      <c r="G1826" s="529"/>
      <c r="H1826" s="529"/>
      <c r="I1826" s="529"/>
      <c r="J1826" s="529"/>
      <c r="K1826" s="529"/>
      <c r="L1826" s="529"/>
      <c r="M1826" s="529"/>
      <c r="N1826" s="529"/>
      <c r="O1826" s="529"/>
      <c r="P1826" s="529"/>
      <c r="Q1826" s="529"/>
      <c r="R1826" s="529"/>
      <c r="S1826" s="529"/>
      <c r="T1826" s="529"/>
      <c r="U1826" s="529"/>
      <c r="V1826" s="529"/>
      <c r="W1826" s="529"/>
      <c r="X1826" s="529"/>
      <c r="Y1826" s="529"/>
      <c r="Z1826" s="529"/>
      <c r="AA1826" s="529"/>
      <c r="AB1826" s="529"/>
      <c r="AC1826" s="529"/>
      <c r="AD1826" s="529"/>
      <c r="AE1826" s="529"/>
      <c r="AF1826" s="529"/>
      <c r="AG1826" s="529"/>
      <c r="AH1826" s="529"/>
      <c r="AI1826" s="529"/>
      <c r="AJ1826" s="529"/>
      <c r="AK1826" s="529"/>
      <c r="AL1826" s="529"/>
      <c r="AM1826" s="533" t="s">
        <v>7911</v>
      </c>
      <c r="AN1826" s="533">
        <v>46214.0</v>
      </c>
      <c r="AO1826" s="529"/>
      <c r="AP1826" s="529"/>
      <c r="AQ1826" s="529"/>
      <c r="AR1826" s="529"/>
    </row>
    <row r="1827" ht="12.75" customHeight="1">
      <c r="A1827" s="529"/>
      <c r="B1827" s="529"/>
      <c r="C1827" s="529"/>
      <c r="D1827" s="529"/>
      <c r="E1827" s="533" t="s">
        <v>1546</v>
      </c>
      <c r="F1827" s="533" t="s">
        <v>7912</v>
      </c>
      <c r="G1827" s="529"/>
      <c r="H1827" s="529"/>
      <c r="I1827" s="529"/>
      <c r="J1827" s="529"/>
      <c r="K1827" s="529"/>
      <c r="L1827" s="529"/>
      <c r="M1827" s="529"/>
      <c r="N1827" s="529"/>
      <c r="O1827" s="529"/>
      <c r="P1827" s="529"/>
      <c r="Q1827" s="529"/>
      <c r="R1827" s="529"/>
      <c r="S1827" s="529"/>
      <c r="T1827" s="529"/>
      <c r="U1827" s="529"/>
      <c r="V1827" s="529"/>
      <c r="W1827" s="529"/>
      <c r="X1827" s="529"/>
      <c r="Y1827" s="529"/>
      <c r="Z1827" s="529"/>
      <c r="AA1827" s="529"/>
      <c r="AB1827" s="529"/>
      <c r="AC1827" s="529"/>
      <c r="AD1827" s="529"/>
      <c r="AE1827" s="529"/>
      <c r="AF1827" s="529"/>
      <c r="AG1827" s="529"/>
      <c r="AH1827" s="529"/>
      <c r="AI1827" s="529"/>
      <c r="AJ1827" s="529"/>
      <c r="AK1827" s="529"/>
      <c r="AL1827" s="529"/>
      <c r="AM1827" s="533" t="s">
        <v>7913</v>
      </c>
      <c r="AN1827" s="533">
        <v>46215.0</v>
      </c>
      <c r="AO1827" s="529"/>
      <c r="AP1827" s="529"/>
      <c r="AQ1827" s="529"/>
      <c r="AR1827" s="529"/>
    </row>
    <row r="1828" ht="12.75" customHeight="1">
      <c r="A1828" s="529"/>
      <c r="B1828" s="529"/>
      <c r="C1828" s="529"/>
      <c r="D1828" s="529"/>
      <c r="E1828" s="533" t="s">
        <v>1612</v>
      </c>
      <c r="F1828" s="533" t="s">
        <v>7914</v>
      </c>
      <c r="G1828" s="529"/>
      <c r="H1828" s="529"/>
      <c r="I1828" s="529"/>
      <c r="J1828" s="529"/>
      <c r="K1828" s="529"/>
      <c r="L1828" s="529"/>
      <c r="M1828" s="529"/>
      <c r="N1828" s="529"/>
      <c r="O1828" s="529"/>
      <c r="P1828" s="529"/>
      <c r="Q1828" s="529"/>
      <c r="R1828" s="529"/>
      <c r="S1828" s="529"/>
      <c r="T1828" s="529"/>
      <c r="U1828" s="529"/>
      <c r="V1828" s="529"/>
      <c r="W1828" s="529"/>
      <c r="X1828" s="529"/>
      <c r="Y1828" s="529"/>
      <c r="Z1828" s="529"/>
      <c r="AA1828" s="529"/>
      <c r="AB1828" s="529"/>
      <c r="AC1828" s="529"/>
      <c r="AD1828" s="529"/>
      <c r="AE1828" s="529"/>
      <c r="AF1828" s="529"/>
      <c r="AG1828" s="529"/>
      <c r="AH1828" s="529"/>
      <c r="AI1828" s="529"/>
      <c r="AJ1828" s="529"/>
      <c r="AK1828" s="529"/>
      <c r="AL1828" s="529"/>
      <c r="AM1828" s="533" t="s">
        <v>7915</v>
      </c>
      <c r="AN1828" s="533">
        <v>46216.0</v>
      </c>
      <c r="AO1828" s="529"/>
      <c r="AP1828" s="529"/>
      <c r="AQ1828" s="529"/>
      <c r="AR1828" s="529"/>
    </row>
    <row r="1829" ht="12.75" customHeight="1">
      <c r="A1829" s="529"/>
      <c r="B1829" s="529"/>
      <c r="C1829" s="529"/>
      <c r="D1829" s="529"/>
      <c r="E1829" s="533" t="s">
        <v>1675</v>
      </c>
      <c r="F1829" s="533" t="s">
        <v>7916</v>
      </c>
      <c r="G1829" s="529"/>
      <c r="H1829" s="529"/>
      <c r="I1829" s="529"/>
      <c r="J1829" s="529"/>
      <c r="K1829" s="529"/>
      <c r="L1829" s="529"/>
      <c r="M1829" s="529"/>
      <c r="N1829" s="529"/>
      <c r="O1829" s="529"/>
      <c r="P1829" s="529"/>
      <c r="Q1829" s="529"/>
      <c r="R1829" s="529"/>
      <c r="S1829" s="529"/>
      <c r="T1829" s="529"/>
      <c r="U1829" s="529"/>
      <c r="V1829" s="529"/>
      <c r="W1829" s="529"/>
      <c r="X1829" s="529"/>
      <c r="Y1829" s="529"/>
      <c r="Z1829" s="529"/>
      <c r="AA1829" s="529"/>
      <c r="AB1829" s="529"/>
      <c r="AC1829" s="529"/>
      <c r="AD1829" s="529"/>
      <c r="AE1829" s="529"/>
      <c r="AF1829" s="529"/>
      <c r="AG1829" s="529"/>
      <c r="AH1829" s="529"/>
      <c r="AI1829" s="529"/>
      <c r="AJ1829" s="529"/>
      <c r="AK1829" s="529"/>
      <c r="AL1829" s="529"/>
      <c r="AM1829" s="533" t="s">
        <v>7917</v>
      </c>
      <c r="AN1829" s="533">
        <v>46217.0</v>
      </c>
      <c r="AO1829" s="529"/>
      <c r="AP1829" s="529"/>
      <c r="AQ1829" s="529"/>
      <c r="AR1829" s="529"/>
    </row>
    <row r="1830" ht="12.75" customHeight="1">
      <c r="A1830" s="529"/>
      <c r="B1830" s="529"/>
      <c r="C1830" s="529"/>
      <c r="D1830" s="529"/>
      <c r="E1830" s="533" t="s">
        <v>1736</v>
      </c>
      <c r="F1830" s="533" t="s">
        <v>7918</v>
      </c>
      <c r="G1830" s="529"/>
      <c r="H1830" s="529"/>
      <c r="I1830" s="529"/>
      <c r="J1830" s="529"/>
      <c r="K1830" s="529"/>
      <c r="L1830" s="529"/>
      <c r="M1830" s="529"/>
      <c r="N1830" s="529"/>
      <c r="O1830" s="529"/>
      <c r="P1830" s="529"/>
      <c r="Q1830" s="529"/>
      <c r="R1830" s="529"/>
      <c r="S1830" s="529"/>
      <c r="T1830" s="529"/>
      <c r="U1830" s="529"/>
      <c r="V1830" s="529"/>
      <c r="W1830" s="529"/>
      <c r="X1830" s="529"/>
      <c r="Y1830" s="529"/>
      <c r="Z1830" s="529"/>
      <c r="AA1830" s="529"/>
      <c r="AB1830" s="529"/>
      <c r="AC1830" s="529"/>
      <c r="AD1830" s="529"/>
      <c r="AE1830" s="529"/>
      <c r="AF1830" s="529"/>
      <c r="AG1830" s="529"/>
      <c r="AH1830" s="529"/>
      <c r="AI1830" s="529"/>
      <c r="AJ1830" s="529"/>
      <c r="AK1830" s="529"/>
      <c r="AL1830" s="529"/>
      <c r="AM1830" s="533" t="s">
        <v>7919</v>
      </c>
      <c r="AN1830" s="533">
        <v>46218.0</v>
      </c>
      <c r="AO1830" s="529"/>
      <c r="AP1830" s="529"/>
      <c r="AQ1830" s="529"/>
      <c r="AR1830" s="529"/>
    </row>
    <row r="1831" ht="12.75" customHeight="1">
      <c r="A1831" s="529"/>
      <c r="B1831" s="529"/>
      <c r="C1831" s="529"/>
      <c r="D1831" s="529"/>
      <c r="E1831" s="533" t="s">
        <v>1798</v>
      </c>
      <c r="F1831" s="533" t="s">
        <v>7920</v>
      </c>
      <c r="G1831" s="529"/>
      <c r="H1831" s="529"/>
      <c r="I1831" s="529"/>
      <c r="J1831" s="529"/>
      <c r="K1831" s="529"/>
      <c r="L1831" s="529"/>
      <c r="M1831" s="529"/>
      <c r="N1831" s="529"/>
      <c r="O1831" s="529"/>
      <c r="P1831" s="529"/>
      <c r="Q1831" s="529"/>
      <c r="R1831" s="529"/>
      <c r="S1831" s="529"/>
      <c r="T1831" s="529"/>
      <c r="U1831" s="529"/>
      <c r="V1831" s="529"/>
      <c r="W1831" s="529"/>
      <c r="X1831" s="529"/>
      <c r="Y1831" s="529"/>
      <c r="Z1831" s="529"/>
      <c r="AA1831" s="529"/>
      <c r="AB1831" s="529"/>
      <c r="AC1831" s="529"/>
      <c r="AD1831" s="529"/>
      <c r="AE1831" s="529"/>
      <c r="AF1831" s="529"/>
      <c r="AG1831" s="529"/>
      <c r="AH1831" s="529"/>
      <c r="AI1831" s="529"/>
      <c r="AJ1831" s="529"/>
      <c r="AK1831" s="529"/>
      <c r="AL1831" s="529"/>
      <c r="AM1831" s="533" t="s">
        <v>7921</v>
      </c>
      <c r="AN1831" s="533">
        <v>46219.0</v>
      </c>
      <c r="AO1831" s="529"/>
      <c r="AP1831" s="529"/>
      <c r="AQ1831" s="529"/>
      <c r="AR1831" s="529"/>
    </row>
    <row r="1832" ht="12.75" customHeight="1">
      <c r="A1832" s="529"/>
      <c r="B1832" s="529"/>
      <c r="C1832" s="529"/>
      <c r="D1832" s="529"/>
      <c r="E1832" s="533" t="s">
        <v>7922</v>
      </c>
      <c r="F1832" s="533" t="s">
        <v>7923</v>
      </c>
      <c r="G1832" s="529"/>
      <c r="H1832" s="529"/>
      <c r="I1832" s="529"/>
      <c r="J1832" s="529"/>
      <c r="K1832" s="529"/>
      <c r="L1832" s="529"/>
      <c r="M1832" s="529"/>
      <c r="N1832" s="529"/>
      <c r="O1832" s="529"/>
      <c r="P1832" s="529"/>
      <c r="Q1832" s="529"/>
      <c r="R1832" s="529"/>
      <c r="S1832" s="529"/>
      <c r="T1832" s="529"/>
      <c r="U1832" s="529"/>
      <c r="V1832" s="529"/>
      <c r="W1832" s="529"/>
      <c r="X1832" s="529"/>
      <c r="Y1832" s="529"/>
      <c r="Z1832" s="529"/>
      <c r="AA1832" s="529"/>
      <c r="AB1832" s="529"/>
      <c r="AC1832" s="529"/>
      <c r="AD1832" s="529"/>
      <c r="AE1832" s="529"/>
      <c r="AF1832" s="529"/>
      <c r="AG1832" s="529"/>
      <c r="AH1832" s="529"/>
      <c r="AI1832" s="529"/>
      <c r="AJ1832" s="529"/>
      <c r="AK1832" s="529"/>
      <c r="AL1832" s="529"/>
      <c r="AM1832" s="533" t="s">
        <v>7924</v>
      </c>
      <c r="AN1832" s="533">
        <v>46220.0</v>
      </c>
      <c r="AO1832" s="529"/>
      <c r="AP1832" s="529"/>
      <c r="AQ1832" s="529"/>
      <c r="AR1832" s="529"/>
    </row>
    <row r="1833" ht="12.75" customHeight="1">
      <c r="A1833" s="529"/>
      <c r="B1833" s="529"/>
      <c r="C1833" s="529"/>
      <c r="D1833" s="529"/>
      <c r="E1833" s="533" t="s">
        <v>7925</v>
      </c>
      <c r="F1833" s="533" t="s">
        <v>7926</v>
      </c>
      <c r="G1833" s="529"/>
      <c r="H1833" s="529"/>
      <c r="I1833" s="529"/>
      <c r="J1833" s="529"/>
      <c r="K1833" s="529"/>
      <c r="L1833" s="529"/>
      <c r="M1833" s="529"/>
      <c r="N1833" s="529"/>
      <c r="O1833" s="529"/>
      <c r="P1833" s="529"/>
      <c r="Q1833" s="529"/>
      <c r="R1833" s="529"/>
      <c r="S1833" s="529"/>
      <c r="T1833" s="529"/>
      <c r="U1833" s="529"/>
      <c r="V1833" s="529"/>
      <c r="W1833" s="529"/>
      <c r="X1833" s="529"/>
      <c r="Y1833" s="529"/>
      <c r="Z1833" s="529"/>
      <c r="AA1833" s="529"/>
      <c r="AB1833" s="529"/>
      <c r="AC1833" s="529"/>
      <c r="AD1833" s="529"/>
      <c r="AE1833" s="529"/>
      <c r="AF1833" s="529"/>
      <c r="AG1833" s="529"/>
      <c r="AH1833" s="529"/>
      <c r="AI1833" s="529"/>
      <c r="AJ1833" s="529"/>
      <c r="AK1833" s="529"/>
      <c r="AL1833" s="529"/>
      <c r="AM1833" s="533" t="s">
        <v>7927</v>
      </c>
      <c r="AN1833" s="533">
        <v>46221.0</v>
      </c>
      <c r="AO1833" s="529"/>
      <c r="AP1833" s="529"/>
      <c r="AQ1833" s="529"/>
      <c r="AR1833" s="529"/>
    </row>
    <row r="1834" ht="12.75" customHeight="1">
      <c r="A1834" s="529"/>
      <c r="B1834" s="529"/>
      <c r="C1834" s="529"/>
      <c r="D1834" s="529"/>
      <c r="E1834" s="533" t="s">
        <v>1860</v>
      </c>
      <c r="F1834" s="533" t="s">
        <v>7928</v>
      </c>
      <c r="G1834" s="529"/>
      <c r="H1834" s="529"/>
      <c r="I1834" s="529"/>
      <c r="J1834" s="529"/>
      <c r="K1834" s="529"/>
      <c r="L1834" s="529"/>
      <c r="M1834" s="529"/>
      <c r="N1834" s="529"/>
      <c r="O1834" s="529"/>
      <c r="P1834" s="529"/>
      <c r="Q1834" s="529"/>
      <c r="R1834" s="529"/>
      <c r="S1834" s="529"/>
      <c r="T1834" s="529"/>
      <c r="U1834" s="529"/>
      <c r="V1834" s="529"/>
      <c r="W1834" s="529"/>
      <c r="X1834" s="529"/>
      <c r="Y1834" s="529"/>
      <c r="Z1834" s="529"/>
      <c r="AA1834" s="529"/>
      <c r="AB1834" s="529"/>
      <c r="AC1834" s="529"/>
      <c r="AD1834" s="529"/>
      <c r="AE1834" s="529"/>
      <c r="AF1834" s="529"/>
      <c r="AG1834" s="529"/>
      <c r="AH1834" s="529"/>
      <c r="AI1834" s="529"/>
      <c r="AJ1834" s="529"/>
      <c r="AK1834" s="529"/>
      <c r="AL1834" s="529"/>
      <c r="AM1834" s="533" t="s">
        <v>7929</v>
      </c>
      <c r="AN1834" s="533">
        <v>46222.0</v>
      </c>
      <c r="AO1834" s="529"/>
      <c r="AP1834" s="529"/>
      <c r="AQ1834" s="529"/>
      <c r="AR1834" s="529"/>
    </row>
    <row r="1835" ht="12.75" customHeight="1">
      <c r="A1835" s="529"/>
      <c r="B1835" s="529"/>
      <c r="C1835" s="529"/>
      <c r="D1835" s="529"/>
      <c r="E1835" s="533" t="s">
        <v>1921</v>
      </c>
      <c r="F1835" s="533" t="s">
        <v>7930</v>
      </c>
      <c r="G1835" s="529"/>
      <c r="H1835" s="529"/>
      <c r="I1835" s="529"/>
      <c r="J1835" s="529"/>
      <c r="K1835" s="529"/>
      <c r="L1835" s="529"/>
      <c r="M1835" s="529"/>
      <c r="N1835" s="529"/>
      <c r="O1835" s="529"/>
      <c r="P1835" s="529"/>
      <c r="Q1835" s="529"/>
      <c r="R1835" s="529"/>
      <c r="S1835" s="529"/>
      <c r="T1835" s="529"/>
      <c r="U1835" s="529"/>
      <c r="V1835" s="529"/>
      <c r="W1835" s="529"/>
      <c r="X1835" s="529"/>
      <c r="Y1835" s="529"/>
      <c r="Z1835" s="529"/>
      <c r="AA1835" s="529"/>
      <c r="AB1835" s="529"/>
      <c r="AC1835" s="529"/>
      <c r="AD1835" s="529"/>
      <c r="AE1835" s="529"/>
      <c r="AF1835" s="529"/>
      <c r="AG1835" s="529"/>
      <c r="AH1835" s="529"/>
      <c r="AI1835" s="529"/>
      <c r="AJ1835" s="529"/>
      <c r="AK1835" s="529"/>
      <c r="AL1835" s="529"/>
      <c r="AM1835" s="533" t="s">
        <v>7931</v>
      </c>
      <c r="AN1835" s="533">
        <v>46223.0</v>
      </c>
      <c r="AO1835" s="529"/>
      <c r="AP1835" s="529"/>
      <c r="AQ1835" s="529"/>
      <c r="AR1835" s="529"/>
    </row>
    <row r="1836" ht="12.75" customHeight="1">
      <c r="A1836" s="529"/>
      <c r="B1836" s="529"/>
      <c r="C1836" s="529"/>
      <c r="D1836" s="529"/>
      <c r="E1836" s="533" t="s">
        <v>1982</v>
      </c>
      <c r="F1836" s="533" t="s">
        <v>7932</v>
      </c>
      <c r="G1836" s="529"/>
      <c r="H1836" s="529"/>
      <c r="I1836" s="529"/>
      <c r="J1836" s="529"/>
      <c r="K1836" s="529"/>
      <c r="L1836" s="529"/>
      <c r="M1836" s="529"/>
      <c r="N1836" s="529"/>
      <c r="O1836" s="529"/>
      <c r="P1836" s="529"/>
      <c r="Q1836" s="529"/>
      <c r="R1836" s="529"/>
      <c r="S1836" s="529"/>
      <c r="T1836" s="529"/>
      <c r="U1836" s="529"/>
      <c r="V1836" s="529"/>
      <c r="W1836" s="529"/>
      <c r="X1836" s="529"/>
      <c r="Y1836" s="529"/>
      <c r="Z1836" s="529"/>
      <c r="AA1836" s="529"/>
      <c r="AB1836" s="529"/>
      <c r="AC1836" s="529"/>
      <c r="AD1836" s="529"/>
      <c r="AE1836" s="529"/>
      <c r="AF1836" s="529"/>
      <c r="AG1836" s="529"/>
      <c r="AH1836" s="529"/>
      <c r="AI1836" s="529"/>
      <c r="AJ1836" s="529"/>
      <c r="AK1836" s="529"/>
      <c r="AL1836" s="529"/>
      <c r="AM1836" s="533" t="s">
        <v>7933</v>
      </c>
      <c r="AN1836" s="533">
        <v>46224.0</v>
      </c>
      <c r="AO1836" s="529"/>
      <c r="AP1836" s="529"/>
      <c r="AQ1836" s="529"/>
      <c r="AR1836" s="529"/>
    </row>
    <row r="1837" ht="12.75" customHeight="1">
      <c r="A1837" s="529"/>
      <c r="B1837" s="529"/>
      <c r="C1837" s="529"/>
      <c r="D1837" s="529"/>
      <c r="E1837" s="533" t="s">
        <v>2042</v>
      </c>
      <c r="F1837" s="533" t="s">
        <v>7934</v>
      </c>
      <c r="G1837" s="529"/>
      <c r="H1837" s="529"/>
      <c r="I1837" s="529"/>
      <c r="J1837" s="529"/>
      <c r="K1837" s="529"/>
      <c r="L1837" s="529"/>
      <c r="M1837" s="529"/>
      <c r="N1837" s="529"/>
      <c r="O1837" s="529"/>
      <c r="P1837" s="529"/>
      <c r="Q1837" s="529"/>
      <c r="R1837" s="529"/>
      <c r="S1837" s="529"/>
      <c r="T1837" s="529"/>
      <c r="U1837" s="529"/>
      <c r="V1837" s="529"/>
      <c r="W1837" s="529"/>
      <c r="X1837" s="529"/>
      <c r="Y1837" s="529"/>
      <c r="Z1837" s="529"/>
      <c r="AA1837" s="529"/>
      <c r="AB1837" s="529"/>
      <c r="AC1837" s="529"/>
      <c r="AD1837" s="529"/>
      <c r="AE1837" s="529"/>
      <c r="AF1837" s="529"/>
      <c r="AG1837" s="529"/>
      <c r="AH1837" s="529"/>
      <c r="AI1837" s="529"/>
      <c r="AJ1837" s="529"/>
      <c r="AK1837" s="529"/>
      <c r="AL1837" s="529"/>
      <c r="AM1837" s="533" t="s">
        <v>7935</v>
      </c>
      <c r="AN1837" s="533">
        <v>46225.0</v>
      </c>
      <c r="AO1837" s="529"/>
      <c r="AP1837" s="529"/>
      <c r="AQ1837" s="529"/>
      <c r="AR1837" s="529"/>
    </row>
    <row r="1838" ht="12.75" customHeight="1">
      <c r="A1838" s="529"/>
      <c r="B1838" s="529"/>
      <c r="C1838" s="529"/>
      <c r="D1838" s="529"/>
      <c r="E1838" s="533" t="s">
        <v>2100</v>
      </c>
      <c r="F1838" s="533" t="s">
        <v>7936</v>
      </c>
      <c r="G1838" s="529"/>
      <c r="H1838" s="529"/>
      <c r="I1838" s="529"/>
      <c r="J1838" s="529"/>
      <c r="K1838" s="529"/>
      <c r="L1838" s="529"/>
      <c r="M1838" s="529"/>
      <c r="N1838" s="529"/>
      <c r="O1838" s="529"/>
      <c r="P1838" s="529"/>
      <c r="Q1838" s="529"/>
      <c r="R1838" s="529"/>
      <c r="S1838" s="529"/>
      <c r="T1838" s="529"/>
      <c r="U1838" s="529"/>
      <c r="V1838" s="529"/>
      <c r="W1838" s="529"/>
      <c r="X1838" s="529"/>
      <c r="Y1838" s="529"/>
      <c r="Z1838" s="529"/>
      <c r="AA1838" s="529"/>
      <c r="AB1838" s="529"/>
      <c r="AC1838" s="529"/>
      <c r="AD1838" s="529"/>
      <c r="AE1838" s="529"/>
      <c r="AF1838" s="529"/>
      <c r="AG1838" s="529"/>
      <c r="AH1838" s="529"/>
      <c r="AI1838" s="529"/>
      <c r="AJ1838" s="529"/>
      <c r="AK1838" s="529"/>
      <c r="AL1838" s="529"/>
      <c r="AM1838" s="533" t="s">
        <v>7937</v>
      </c>
      <c r="AN1838" s="533">
        <v>46303.0</v>
      </c>
      <c r="AO1838" s="529"/>
      <c r="AP1838" s="529"/>
      <c r="AQ1838" s="529"/>
      <c r="AR1838" s="529"/>
    </row>
    <row r="1839" ht="12.75" customHeight="1">
      <c r="A1839" s="529"/>
      <c r="B1839" s="529"/>
      <c r="C1839" s="529"/>
      <c r="D1839" s="529"/>
      <c r="E1839" s="533" t="s">
        <v>2155</v>
      </c>
      <c r="F1839" s="533" t="s">
        <v>7938</v>
      </c>
      <c r="G1839" s="529"/>
      <c r="H1839" s="529"/>
      <c r="I1839" s="529"/>
      <c r="J1839" s="529"/>
      <c r="K1839" s="529"/>
      <c r="L1839" s="529"/>
      <c r="M1839" s="529"/>
      <c r="N1839" s="529"/>
      <c r="O1839" s="529"/>
      <c r="P1839" s="529"/>
      <c r="Q1839" s="529"/>
      <c r="R1839" s="529"/>
      <c r="S1839" s="529"/>
      <c r="T1839" s="529"/>
      <c r="U1839" s="529"/>
      <c r="V1839" s="529"/>
      <c r="W1839" s="529"/>
      <c r="X1839" s="529"/>
      <c r="Y1839" s="529"/>
      <c r="Z1839" s="529"/>
      <c r="AA1839" s="529"/>
      <c r="AB1839" s="529"/>
      <c r="AC1839" s="529"/>
      <c r="AD1839" s="529"/>
      <c r="AE1839" s="529"/>
      <c r="AF1839" s="529"/>
      <c r="AG1839" s="529"/>
      <c r="AH1839" s="529"/>
      <c r="AI1839" s="529"/>
      <c r="AJ1839" s="529"/>
      <c r="AK1839" s="529"/>
      <c r="AL1839" s="529"/>
      <c r="AM1839" s="533" t="s">
        <v>7939</v>
      </c>
      <c r="AN1839" s="533">
        <v>46304.0</v>
      </c>
      <c r="AO1839" s="529"/>
      <c r="AP1839" s="529"/>
      <c r="AQ1839" s="529"/>
      <c r="AR1839" s="529"/>
    </row>
    <row r="1840" ht="12.75" customHeight="1">
      <c r="A1840" s="529"/>
      <c r="B1840" s="529"/>
      <c r="C1840" s="529"/>
      <c r="D1840" s="529"/>
      <c r="E1840" s="533" t="s">
        <v>2205</v>
      </c>
      <c r="F1840" s="533" t="s">
        <v>7940</v>
      </c>
      <c r="G1840" s="529"/>
      <c r="H1840" s="529"/>
      <c r="I1840" s="529"/>
      <c r="J1840" s="529"/>
      <c r="K1840" s="529"/>
      <c r="L1840" s="529"/>
      <c r="M1840" s="529"/>
      <c r="N1840" s="529"/>
      <c r="O1840" s="529"/>
      <c r="P1840" s="529"/>
      <c r="Q1840" s="529"/>
      <c r="R1840" s="529"/>
      <c r="S1840" s="529"/>
      <c r="T1840" s="529"/>
      <c r="U1840" s="529"/>
      <c r="V1840" s="529"/>
      <c r="W1840" s="529"/>
      <c r="X1840" s="529"/>
      <c r="Y1840" s="529"/>
      <c r="Z1840" s="529"/>
      <c r="AA1840" s="529"/>
      <c r="AB1840" s="529"/>
      <c r="AC1840" s="529"/>
      <c r="AD1840" s="529"/>
      <c r="AE1840" s="529"/>
      <c r="AF1840" s="529"/>
      <c r="AG1840" s="529"/>
      <c r="AH1840" s="529"/>
      <c r="AI1840" s="529"/>
      <c r="AJ1840" s="529"/>
      <c r="AK1840" s="529"/>
      <c r="AL1840" s="529"/>
      <c r="AM1840" s="533" t="s">
        <v>7941</v>
      </c>
      <c r="AN1840" s="533">
        <v>46392.0</v>
      </c>
      <c r="AO1840" s="529"/>
      <c r="AP1840" s="529"/>
      <c r="AQ1840" s="529"/>
      <c r="AR1840" s="529"/>
    </row>
    <row r="1841" ht="12.75" customHeight="1">
      <c r="A1841" s="529"/>
      <c r="B1841" s="529"/>
      <c r="C1841" s="529"/>
      <c r="D1841" s="529"/>
      <c r="E1841" s="533" t="s">
        <v>2254</v>
      </c>
      <c r="F1841" s="533" t="s">
        <v>7942</v>
      </c>
      <c r="G1841" s="529"/>
      <c r="H1841" s="529"/>
      <c r="I1841" s="529"/>
      <c r="J1841" s="529"/>
      <c r="K1841" s="529"/>
      <c r="L1841" s="529"/>
      <c r="M1841" s="529"/>
      <c r="N1841" s="529"/>
      <c r="O1841" s="529"/>
      <c r="P1841" s="529"/>
      <c r="Q1841" s="529"/>
      <c r="R1841" s="529"/>
      <c r="S1841" s="529"/>
      <c r="T1841" s="529"/>
      <c r="U1841" s="529"/>
      <c r="V1841" s="529"/>
      <c r="W1841" s="529"/>
      <c r="X1841" s="529"/>
      <c r="Y1841" s="529"/>
      <c r="Z1841" s="529"/>
      <c r="AA1841" s="529"/>
      <c r="AB1841" s="529"/>
      <c r="AC1841" s="529"/>
      <c r="AD1841" s="529"/>
      <c r="AE1841" s="529"/>
      <c r="AF1841" s="529"/>
      <c r="AG1841" s="529"/>
      <c r="AH1841" s="529"/>
      <c r="AI1841" s="529"/>
      <c r="AJ1841" s="529"/>
      <c r="AK1841" s="529"/>
      <c r="AL1841" s="529"/>
      <c r="AM1841" s="533" t="s">
        <v>7943</v>
      </c>
      <c r="AN1841" s="533">
        <v>46404.0</v>
      </c>
      <c r="AO1841" s="529"/>
      <c r="AP1841" s="529"/>
      <c r="AQ1841" s="529"/>
      <c r="AR1841" s="529"/>
    </row>
    <row r="1842" ht="12.75" customHeight="1">
      <c r="A1842" s="529"/>
      <c r="B1842" s="529"/>
      <c r="C1842" s="529"/>
      <c r="D1842" s="529"/>
      <c r="E1842" s="533" t="s">
        <v>2302</v>
      </c>
      <c r="F1842" s="533" t="s">
        <v>7944</v>
      </c>
      <c r="G1842" s="529"/>
      <c r="H1842" s="529"/>
      <c r="I1842" s="529"/>
      <c r="J1842" s="529"/>
      <c r="K1842" s="529"/>
      <c r="L1842" s="529"/>
      <c r="M1842" s="529"/>
      <c r="N1842" s="529"/>
      <c r="O1842" s="529"/>
      <c r="P1842" s="529"/>
      <c r="Q1842" s="529"/>
      <c r="R1842" s="529"/>
      <c r="S1842" s="529"/>
      <c r="T1842" s="529"/>
      <c r="U1842" s="529"/>
      <c r="V1842" s="529"/>
      <c r="W1842" s="529"/>
      <c r="X1842" s="529"/>
      <c r="Y1842" s="529"/>
      <c r="Z1842" s="529"/>
      <c r="AA1842" s="529"/>
      <c r="AB1842" s="529"/>
      <c r="AC1842" s="529"/>
      <c r="AD1842" s="529"/>
      <c r="AE1842" s="529"/>
      <c r="AF1842" s="529"/>
      <c r="AG1842" s="529"/>
      <c r="AH1842" s="529"/>
      <c r="AI1842" s="529"/>
      <c r="AJ1842" s="529"/>
      <c r="AK1842" s="529"/>
      <c r="AL1842" s="529"/>
      <c r="AM1842" s="533" t="s">
        <v>7945</v>
      </c>
      <c r="AN1842" s="533">
        <v>46452.0</v>
      </c>
      <c r="AO1842" s="529"/>
      <c r="AP1842" s="529"/>
      <c r="AQ1842" s="529"/>
      <c r="AR1842" s="529"/>
    </row>
    <row r="1843" ht="12.75" customHeight="1">
      <c r="A1843" s="529"/>
      <c r="B1843" s="529"/>
      <c r="C1843" s="529"/>
      <c r="D1843" s="529"/>
      <c r="E1843" s="533" t="s">
        <v>2349</v>
      </c>
      <c r="F1843" s="533" t="s">
        <v>7946</v>
      </c>
      <c r="G1843" s="529"/>
      <c r="H1843" s="529"/>
      <c r="I1843" s="529"/>
      <c r="J1843" s="529"/>
      <c r="K1843" s="529"/>
      <c r="L1843" s="529"/>
      <c r="M1843" s="529"/>
      <c r="N1843" s="529"/>
      <c r="O1843" s="529"/>
      <c r="P1843" s="529"/>
      <c r="Q1843" s="529"/>
      <c r="R1843" s="529"/>
      <c r="S1843" s="529"/>
      <c r="T1843" s="529"/>
      <c r="U1843" s="529"/>
      <c r="V1843" s="529"/>
      <c r="W1843" s="529"/>
      <c r="X1843" s="529"/>
      <c r="Y1843" s="529"/>
      <c r="Z1843" s="529"/>
      <c r="AA1843" s="529"/>
      <c r="AB1843" s="529"/>
      <c r="AC1843" s="529"/>
      <c r="AD1843" s="529"/>
      <c r="AE1843" s="529"/>
      <c r="AF1843" s="529"/>
      <c r="AG1843" s="529"/>
      <c r="AH1843" s="529"/>
      <c r="AI1843" s="529"/>
      <c r="AJ1843" s="529"/>
      <c r="AK1843" s="529"/>
      <c r="AL1843" s="529"/>
      <c r="AM1843" s="533" t="s">
        <v>7947</v>
      </c>
      <c r="AN1843" s="533">
        <v>46468.0</v>
      </c>
      <c r="AO1843" s="529"/>
      <c r="AP1843" s="529"/>
      <c r="AQ1843" s="529"/>
      <c r="AR1843" s="529"/>
    </row>
    <row r="1844" ht="12.75" customHeight="1">
      <c r="A1844" s="529"/>
      <c r="B1844" s="529"/>
      <c r="C1844" s="529"/>
      <c r="D1844" s="529"/>
      <c r="E1844" s="533" t="s">
        <v>2395</v>
      </c>
      <c r="F1844" s="533" t="s">
        <v>7948</v>
      </c>
      <c r="G1844" s="529"/>
      <c r="H1844" s="529"/>
      <c r="I1844" s="529"/>
      <c r="J1844" s="529"/>
      <c r="K1844" s="529"/>
      <c r="L1844" s="529"/>
      <c r="M1844" s="529"/>
      <c r="N1844" s="529"/>
      <c r="O1844" s="529"/>
      <c r="P1844" s="529"/>
      <c r="Q1844" s="529"/>
      <c r="R1844" s="529"/>
      <c r="S1844" s="529"/>
      <c r="T1844" s="529"/>
      <c r="U1844" s="529"/>
      <c r="V1844" s="529"/>
      <c r="W1844" s="529"/>
      <c r="X1844" s="529"/>
      <c r="Y1844" s="529"/>
      <c r="Z1844" s="529"/>
      <c r="AA1844" s="529"/>
      <c r="AB1844" s="529"/>
      <c r="AC1844" s="529"/>
      <c r="AD1844" s="529"/>
      <c r="AE1844" s="529"/>
      <c r="AF1844" s="529"/>
      <c r="AG1844" s="529"/>
      <c r="AH1844" s="529"/>
      <c r="AI1844" s="529"/>
      <c r="AJ1844" s="529"/>
      <c r="AK1844" s="529"/>
      <c r="AL1844" s="529"/>
      <c r="AM1844" s="533" t="s">
        <v>7949</v>
      </c>
      <c r="AN1844" s="533">
        <v>46482.0</v>
      </c>
      <c r="AO1844" s="529"/>
      <c r="AP1844" s="529"/>
      <c r="AQ1844" s="529"/>
      <c r="AR1844" s="529"/>
    </row>
    <row r="1845" ht="12.75" customHeight="1">
      <c r="A1845" s="529"/>
      <c r="B1845" s="529"/>
      <c r="C1845" s="529"/>
      <c r="D1845" s="529"/>
      <c r="E1845" s="533" t="s">
        <v>2439</v>
      </c>
      <c r="F1845" s="533" t="s">
        <v>7950</v>
      </c>
      <c r="G1845" s="529"/>
      <c r="H1845" s="529"/>
      <c r="I1845" s="529"/>
      <c r="J1845" s="529"/>
      <c r="K1845" s="529"/>
      <c r="L1845" s="529"/>
      <c r="M1845" s="529"/>
      <c r="N1845" s="529"/>
      <c r="O1845" s="529"/>
      <c r="P1845" s="529"/>
      <c r="Q1845" s="529"/>
      <c r="R1845" s="529"/>
      <c r="S1845" s="529"/>
      <c r="T1845" s="529"/>
      <c r="U1845" s="529"/>
      <c r="V1845" s="529"/>
      <c r="W1845" s="529"/>
      <c r="X1845" s="529"/>
      <c r="Y1845" s="529"/>
      <c r="Z1845" s="529"/>
      <c r="AA1845" s="529"/>
      <c r="AB1845" s="529"/>
      <c r="AC1845" s="529"/>
      <c r="AD1845" s="529"/>
      <c r="AE1845" s="529"/>
      <c r="AF1845" s="529"/>
      <c r="AG1845" s="529"/>
      <c r="AH1845" s="529"/>
      <c r="AI1845" s="529"/>
      <c r="AJ1845" s="529"/>
      <c r="AK1845" s="529"/>
      <c r="AL1845" s="529"/>
      <c r="AM1845" s="533" t="s">
        <v>7951</v>
      </c>
      <c r="AN1845" s="533">
        <v>46490.0</v>
      </c>
      <c r="AO1845" s="529"/>
      <c r="AP1845" s="529"/>
      <c r="AQ1845" s="529"/>
      <c r="AR1845" s="529"/>
    </row>
    <row r="1846" ht="12.75" customHeight="1">
      <c r="A1846" s="529"/>
      <c r="B1846" s="529"/>
      <c r="C1846" s="529"/>
      <c r="D1846" s="529"/>
      <c r="E1846" s="533" t="s">
        <v>2479</v>
      </c>
      <c r="F1846" s="533" t="s">
        <v>7952</v>
      </c>
      <c r="G1846" s="529"/>
      <c r="H1846" s="529"/>
      <c r="I1846" s="529"/>
      <c r="J1846" s="529"/>
      <c r="K1846" s="529"/>
      <c r="L1846" s="529"/>
      <c r="M1846" s="529"/>
      <c r="N1846" s="529"/>
      <c r="O1846" s="529"/>
      <c r="P1846" s="529"/>
      <c r="Q1846" s="529"/>
      <c r="R1846" s="529"/>
      <c r="S1846" s="529"/>
      <c r="T1846" s="529"/>
      <c r="U1846" s="529"/>
      <c r="V1846" s="529"/>
      <c r="W1846" s="529"/>
      <c r="X1846" s="529"/>
      <c r="Y1846" s="529"/>
      <c r="Z1846" s="529"/>
      <c r="AA1846" s="529"/>
      <c r="AB1846" s="529"/>
      <c r="AC1846" s="529"/>
      <c r="AD1846" s="529"/>
      <c r="AE1846" s="529"/>
      <c r="AF1846" s="529"/>
      <c r="AG1846" s="529"/>
      <c r="AH1846" s="529"/>
      <c r="AI1846" s="529"/>
      <c r="AJ1846" s="529"/>
      <c r="AK1846" s="529"/>
      <c r="AL1846" s="529"/>
      <c r="AM1846" s="533" t="s">
        <v>7953</v>
      </c>
      <c r="AN1846" s="533">
        <v>46491.0</v>
      </c>
      <c r="AO1846" s="529"/>
      <c r="AP1846" s="529"/>
      <c r="AQ1846" s="529"/>
      <c r="AR1846" s="529"/>
    </row>
    <row r="1847" ht="12.75" customHeight="1">
      <c r="A1847" s="529"/>
      <c r="B1847" s="529"/>
      <c r="C1847" s="529"/>
      <c r="D1847" s="529"/>
      <c r="E1847" s="533" t="s">
        <v>7954</v>
      </c>
      <c r="F1847" s="533" t="s">
        <v>7955</v>
      </c>
      <c r="G1847" s="529"/>
      <c r="H1847" s="529"/>
      <c r="I1847" s="529"/>
      <c r="J1847" s="529"/>
      <c r="K1847" s="529"/>
      <c r="L1847" s="529"/>
      <c r="M1847" s="529"/>
      <c r="N1847" s="529"/>
      <c r="O1847" s="529"/>
      <c r="P1847" s="529"/>
      <c r="Q1847" s="529"/>
      <c r="R1847" s="529"/>
      <c r="S1847" s="529"/>
      <c r="T1847" s="529"/>
      <c r="U1847" s="529"/>
      <c r="V1847" s="529"/>
      <c r="W1847" s="529"/>
      <c r="X1847" s="529"/>
      <c r="Y1847" s="529"/>
      <c r="Z1847" s="529"/>
      <c r="AA1847" s="529"/>
      <c r="AB1847" s="529"/>
      <c r="AC1847" s="529"/>
      <c r="AD1847" s="529"/>
      <c r="AE1847" s="529"/>
      <c r="AF1847" s="529"/>
      <c r="AG1847" s="529"/>
      <c r="AH1847" s="529"/>
      <c r="AI1847" s="529"/>
      <c r="AJ1847" s="529"/>
      <c r="AK1847" s="529"/>
      <c r="AL1847" s="529"/>
      <c r="AM1847" s="533" t="s">
        <v>7956</v>
      </c>
      <c r="AN1847" s="533">
        <v>46492.0</v>
      </c>
      <c r="AO1847" s="529"/>
      <c r="AP1847" s="529"/>
      <c r="AQ1847" s="529"/>
      <c r="AR1847" s="529"/>
    </row>
    <row r="1848" ht="12.75" customHeight="1">
      <c r="A1848" s="529"/>
      <c r="B1848" s="529"/>
      <c r="C1848" s="529"/>
      <c r="D1848" s="529"/>
      <c r="E1848" s="533" t="s">
        <v>7957</v>
      </c>
      <c r="F1848" s="533" t="s">
        <v>7958</v>
      </c>
      <c r="G1848" s="529"/>
      <c r="H1848" s="529"/>
      <c r="I1848" s="529"/>
      <c r="J1848" s="529"/>
      <c r="K1848" s="529"/>
      <c r="L1848" s="529"/>
      <c r="M1848" s="529"/>
      <c r="N1848" s="529"/>
      <c r="O1848" s="529"/>
      <c r="P1848" s="529"/>
      <c r="Q1848" s="529"/>
      <c r="R1848" s="529"/>
      <c r="S1848" s="529"/>
      <c r="T1848" s="529"/>
      <c r="U1848" s="529"/>
      <c r="V1848" s="529"/>
      <c r="W1848" s="529"/>
      <c r="X1848" s="529"/>
      <c r="Y1848" s="529"/>
      <c r="Z1848" s="529"/>
      <c r="AA1848" s="529"/>
      <c r="AB1848" s="529"/>
      <c r="AC1848" s="529"/>
      <c r="AD1848" s="529"/>
      <c r="AE1848" s="529"/>
      <c r="AF1848" s="529"/>
      <c r="AG1848" s="529"/>
      <c r="AH1848" s="529"/>
      <c r="AI1848" s="529"/>
      <c r="AJ1848" s="529"/>
      <c r="AK1848" s="529"/>
      <c r="AL1848" s="529"/>
      <c r="AM1848" s="533" t="s">
        <v>7959</v>
      </c>
      <c r="AN1848" s="533">
        <v>46501.0</v>
      </c>
      <c r="AO1848" s="529"/>
      <c r="AP1848" s="529"/>
      <c r="AQ1848" s="529"/>
      <c r="AR1848" s="529"/>
    </row>
    <row r="1849" ht="12.75" customHeight="1">
      <c r="A1849" s="529"/>
      <c r="B1849" s="529"/>
      <c r="C1849" s="529"/>
      <c r="D1849" s="529"/>
      <c r="E1849" s="533" t="s">
        <v>7960</v>
      </c>
      <c r="F1849" s="533" t="s">
        <v>7961</v>
      </c>
      <c r="G1849" s="529"/>
      <c r="H1849" s="529"/>
      <c r="I1849" s="529"/>
      <c r="J1849" s="529"/>
      <c r="K1849" s="529"/>
      <c r="L1849" s="529"/>
      <c r="M1849" s="529"/>
      <c r="N1849" s="529"/>
      <c r="O1849" s="529"/>
      <c r="P1849" s="529"/>
      <c r="Q1849" s="529"/>
      <c r="R1849" s="529"/>
      <c r="S1849" s="529"/>
      <c r="T1849" s="529"/>
      <c r="U1849" s="529"/>
      <c r="V1849" s="529"/>
      <c r="W1849" s="529"/>
      <c r="X1849" s="529"/>
      <c r="Y1849" s="529"/>
      <c r="Z1849" s="529"/>
      <c r="AA1849" s="529"/>
      <c r="AB1849" s="529"/>
      <c r="AC1849" s="529"/>
      <c r="AD1849" s="529"/>
      <c r="AE1849" s="529"/>
      <c r="AF1849" s="529"/>
      <c r="AG1849" s="529"/>
      <c r="AH1849" s="529"/>
      <c r="AI1849" s="529"/>
      <c r="AJ1849" s="529"/>
      <c r="AK1849" s="529"/>
      <c r="AL1849" s="529"/>
      <c r="AM1849" s="533" t="s">
        <v>7962</v>
      </c>
      <c r="AN1849" s="533">
        <v>46502.0</v>
      </c>
      <c r="AO1849" s="529"/>
      <c r="AP1849" s="529"/>
      <c r="AQ1849" s="529"/>
      <c r="AR1849" s="529"/>
    </row>
    <row r="1850" ht="12.75" customHeight="1">
      <c r="A1850" s="529"/>
      <c r="B1850" s="529"/>
      <c r="C1850" s="529"/>
      <c r="D1850" s="529"/>
      <c r="E1850" s="533" t="s">
        <v>7963</v>
      </c>
      <c r="F1850" s="533" t="s">
        <v>7964</v>
      </c>
      <c r="G1850" s="529"/>
      <c r="H1850" s="529"/>
      <c r="I1850" s="529"/>
      <c r="J1850" s="529"/>
      <c r="K1850" s="529"/>
      <c r="L1850" s="529"/>
      <c r="M1850" s="529"/>
      <c r="N1850" s="529"/>
      <c r="O1850" s="529"/>
      <c r="P1850" s="529"/>
      <c r="Q1850" s="529"/>
      <c r="R1850" s="529"/>
      <c r="S1850" s="529"/>
      <c r="T1850" s="529"/>
      <c r="U1850" s="529"/>
      <c r="V1850" s="529"/>
      <c r="W1850" s="529"/>
      <c r="X1850" s="529"/>
      <c r="Y1850" s="529"/>
      <c r="Z1850" s="529"/>
      <c r="AA1850" s="529"/>
      <c r="AB1850" s="529"/>
      <c r="AC1850" s="529"/>
      <c r="AD1850" s="529"/>
      <c r="AE1850" s="529"/>
      <c r="AF1850" s="529"/>
      <c r="AG1850" s="529"/>
      <c r="AH1850" s="529"/>
      <c r="AI1850" s="529"/>
      <c r="AJ1850" s="529"/>
      <c r="AK1850" s="529"/>
      <c r="AL1850" s="529"/>
      <c r="AM1850" s="533" t="s">
        <v>7965</v>
      </c>
      <c r="AN1850" s="533">
        <v>46505.0</v>
      </c>
      <c r="AO1850" s="529"/>
      <c r="AP1850" s="529"/>
      <c r="AQ1850" s="529"/>
      <c r="AR1850" s="529"/>
    </row>
    <row r="1851" ht="12.75" customHeight="1">
      <c r="A1851" s="529"/>
      <c r="B1851" s="529"/>
      <c r="C1851" s="529"/>
      <c r="D1851" s="529"/>
      <c r="E1851" s="533" t="s">
        <v>7966</v>
      </c>
      <c r="F1851" s="533" t="s">
        <v>7967</v>
      </c>
      <c r="G1851" s="529"/>
      <c r="H1851" s="529"/>
      <c r="I1851" s="529"/>
      <c r="J1851" s="529"/>
      <c r="K1851" s="529"/>
      <c r="L1851" s="529"/>
      <c r="M1851" s="529"/>
      <c r="N1851" s="529"/>
      <c r="O1851" s="529"/>
      <c r="P1851" s="529"/>
      <c r="Q1851" s="529"/>
      <c r="R1851" s="529"/>
      <c r="S1851" s="529"/>
      <c r="T1851" s="529"/>
      <c r="U1851" s="529"/>
      <c r="V1851" s="529"/>
      <c r="W1851" s="529"/>
      <c r="X1851" s="529"/>
      <c r="Y1851" s="529"/>
      <c r="Z1851" s="529"/>
      <c r="AA1851" s="529"/>
      <c r="AB1851" s="529"/>
      <c r="AC1851" s="529"/>
      <c r="AD1851" s="529"/>
      <c r="AE1851" s="529"/>
      <c r="AF1851" s="529"/>
      <c r="AG1851" s="529"/>
      <c r="AH1851" s="529"/>
      <c r="AI1851" s="529"/>
      <c r="AJ1851" s="529"/>
      <c r="AK1851" s="529"/>
      <c r="AL1851" s="529"/>
      <c r="AM1851" s="533" t="s">
        <v>7968</v>
      </c>
      <c r="AN1851" s="533">
        <v>46523.0</v>
      </c>
      <c r="AO1851" s="529"/>
      <c r="AP1851" s="529"/>
      <c r="AQ1851" s="529"/>
      <c r="AR1851" s="529"/>
    </row>
    <row r="1852" ht="12.75" customHeight="1">
      <c r="A1852" s="529"/>
      <c r="B1852" s="529"/>
      <c r="C1852" s="529"/>
      <c r="D1852" s="529"/>
      <c r="E1852" s="533" t="s">
        <v>2517</v>
      </c>
      <c r="F1852" s="533" t="s">
        <v>7969</v>
      </c>
      <c r="G1852" s="529"/>
      <c r="H1852" s="529"/>
      <c r="I1852" s="529"/>
      <c r="J1852" s="529"/>
      <c r="K1852" s="529"/>
      <c r="L1852" s="529"/>
      <c r="M1852" s="529"/>
      <c r="N1852" s="529"/>
      <c r="O1852" s="529"/>
      <c r="P1852" s="529"/>
      <c r="Q1852" s="529"/>
      <c r="R1852" s="529"/>
      <c r="S1852" s="529"/>
      <c r="T1852" s="529"/>
      <c r="U1852" s="529"/>
      <c r="V1852" s="529"/>
      <c r="W1852" s="529"/>
      <c r="X1852" s="529"/>
      <c r="Y1852" s="529"/>
      <c r="Z1852" s="529"/>
      <c r="AA1852" s="529"/>
      <c r="AB1852" s="529"/>
      <c r="AC1852" s="529"/>
      <c r="AD1852" s="529"/>
      <c r="AE1852" s="529"/>
      <c r="AF1852" s="529"/>
      <c r="AG1852" s="529"/>
      <c r="AH1852" s="529"/>
      <c r="AI1852" s="529"/>
      <c r="AJ1852" s="529"/>
      <c r="AK1852" s="529"/>
      <c r="AL1852" s="529"/>
      <c r="AM1852" s="533" t="s">
        <v>7970</v>
      </c>
      <c r="AN1852" s="533">
        <v>46524.0</v>
      </c>
      <c r="AO1852" s="529"/>
      <c r="AP1852" s="529"/>
      <c r="AQ1852" s="529"/>
      <c r="AR1852" s="529"/>
    </row>
    <row r="1853" ht="12.75" customHeight="1">
      <c r="A1853" s="529"/>
      <c r="B1853" s="529"/>
      <c r="C1853" s="529"/>
      <c r="D1853" s="529"/>
      <c r="E1853" s="533" t="s">
        <v>7971</v>
      </c>
      <c r="F1853" s="533" t="s">
        <v>7972</v>
      </c>
      <c r="G1853" s="529"/>
      <c r="H1853" s="529"/>
      <c r="I1853" s="529"/>
      <c r="J1853" s="529"/>
      <c r="K1853" s="529"/>
      <c r="L1853" s="529"/>
      <c r="M1853" s="529"/>
      <c r="N1853" s="529"/>
      <c r="O1853" s="529"/>
      <c r="P1853" s="529"/>
      <c r="Q1853" s="529"/>
      <c r="R1853" s="529"/>
      <c r="S1853" s="529"/>
      <c r="T1853" s="529"/>
      <c r="U1853" s="529"/>
      <c r="V1853" s="529"/>
      <c r="W1853" s="529"/>
      <c r="X1853" s="529"/>
      <c r="Y1853" s="529"/>
      <c r="Z1853" s="529"/>
      <c r="AA1853" s="529"/>
      <c r="AB1853" s="529"/>
      <c r="AC1853" s="529"/>
      <c r="AD1853" s="529"/>
      <c r="AE1853" s="529"/>
      <c r="AF1853" s="529"/>
      <c r="AG1853" s="529"/>
      <c r="AH1853" s="529"/>
      <c r="AI1853" s="529"/>
      <c r="AJ1853" s="529"/>
      <c r="AK1853" s="529"/>
      <c r="AL1853" s="529"/>
      <c r="AM1853" s="533" t="s">
        <v>7973</v>
      </c>
      <c r="AN1853" s="533">
        <v>46525.0</v>
      </c>
      <c r="AO1853" s="529"/>
      <c r="AP1853" s="529"/>
      <c r="AQ1853" s="529"/>
      <c r="AR1853" s="529"/>
    </row>
    <row r="1854" ht="12.75" customHeight="1">
      <c r="A1854" s="529"/>
      <c r="B1854" s="529"/>
      <c r="C1854" s="529"/>
      <c r="D1854" s="529"/>
      <c r="E1854" s="533" t="s">
        <v>7974</v>
      </c>
      <c r="F1854" s="533" t="s">
        <v>7975</v>
      </c>
      <c r="G1854" s="529"/>
      <c r="H1854" s="529"/>
      <c r="I1854" s="529"/>
      <c r="J1854" s="529"/>
      <c r="K1854" s="529"/>
      <c r="L1854" s="529"/>
      <c r="M1854" s="529"/>
      <c r="N1854" s="529"/>
      <c r="O1854" s="529"/>
      <c r="P1854" s="529"/>
      <c r="Q1854" s="529"/>
      <c r="R1854" s="529"/>
      <c r="S1854" s="529"/>
      <c r="T1854" s="529"/>
      <c r="U1854" s="529"/>
      <c r="V1854" s="529"/>
      <c r="W1854" s="529"/>
      <c r="X1854" s="529"/>
      <c r="Y1854" s="529"/>
      <c r="Z1854" s="529"/>
      <c r="AA1854" s="529"/>
      <c r="AB1854" s="529"/>
      <c r="AC1854" s="529"/>
      <c r="AD1854" s="529"/>
      <c r="AE1854" s="529"/>
      <c r="AF1854" s="529"/>
      <c r="AG1854" s="529"/>
      <c r="AH1854" s="529"/>
      <c r="AI1854" s="529"/>
      <c r="AJ1854" s="529"/>
      <c r="AK1854" s="529"/>
      <c r="AL1854" s="529"/>
      <c r="AM1854" s="533" t="s">
        <v>7976</v>
      </c>
      <c r="AN1854" s="533">
        <v>46527.0</v>
      </c>
      <c r="AO1854" s="529"/>
      <c r="AP1854" s="529"/>
      <c r="AQ1854" s="529"/>
      <c r="AR1854" s="529"/>
    </row>
    <row r="1855" ht="12.75" customHeight="1">
      <c r="A1855" s="529"/>
      <c r="B1855" s="529"/>
      <c r="C1855" s="529"/>
      <c r="D1855" s="529"/>
      <c r="E1855" s="533" t="s">
        <v>7977</v>
      </c>
      <c r="F1855" s="533" t="s">
        <v>7978</v>
      </c>
      <c r="G1855" s="529"/>
      <c r="H1855" s="529"/>
      <c r="I1855" s="529"/>
      <c r="J1855" s="529"/>
      <c r="K1855" s="529"/>
      <c r="L1855" s="529"/>
      <c r="M1855" s="529"/>
      <c r="N1855" s="529"/>
      <c r="O1855" s="529"/>
      <c r="P1855" s="529"/>
      <c r="Q1855" s="529"/>
      <c r="R1855" s="529"/>
      <c r="S1855" s="529"/>
      <c r="T1855" s="529"/>
      <c r="U1855" s="529"/>
      <c r="V1855" s="529"/>
      <c r="W1855" s="529"/>
      <c r="X1855" s="529"/>
      <c r="Y1855" s="529"/>
      <c r="Z1855" s="529"/>
      <c r="AA1855" s="529"/>
      <c r="AB1855" s="529"/>
      <c r="AC1855" s="529"/>
      <c r="AD1855" s="529"/>
      <c r="AE1855" s="529"/>
      <c r="AF1855" s="529"/>
      <c r="AG1855" s="529"/>
      <c r="AH1855" s="529"/>
      <c r="AI1855" s="529"/>
      <c r="AJ1855" s="529"/>
      <c r="AK1855" s="529"/>
      <c r="AL1855" s="529"/>
      <c r="AM1855" s="533" t="s">
        <v>7979</v>
      </c>
      <c r="AN1855" s="533">
        <v>46529.0</v>
      </c>
      <c r="AO1855" s="529"/>
      <c r="AP1855" s="529"/>
      <c r="AQ1855" s="529"/>
      <c r="AR1855" s="529"/>
    </row>
    <row r="1856" ht="12.75" customHeight="1">
      <c r="A1856" s="529"/>
      <c r="B1856" s="529"/>
      <c r="C1856" s="529"/>
      <c r="D1856" s="529"/>
      <c r="E1856" s="533" t="s">
        <v>7980</v>
      </c>
      <c r="F1856" s="533" t="s">
        <v>7981</v>
      </c>
      <c r="G1856" s="529"/>
      <c r="H1856" s="529"/>
      <c r="I1856" s="529"/>
      <c r="J1856" s="529"/>
      <c r="K1856" s="529"/>
      <c r="L1856" s="529"/>
      <c r="M1856" s="529"/>
      <c r="N1856" s="529"/>
      <c r="O1856" s="529"/>
      <c r="P1856" s="529"/>
      <c r="Q1856" s="529"/>
      <c r="R1856" s="529"/>
      <c r="S1856" s="529"/>
      <c r="T1856" s="529"/>
      <c r="U1856" s="529"/>
      <c r="V1856" s="529"/>
      <c r="W1856" s="529"/>
      <c r="X1856" s="529"/>
      <c r="Y1856" s="529"/>
      <c r="Z1856" s="529"/>
      <c r="AA1856" s="529"/>
      <c r="AB1856" s="529"/>
      <c r="AC1856" s="529"/>
      <c r="AD1856" s="529"/>
      <c r="AE1856" s="529"/>
      <c r="AF1856" s="529"/>
      <c r="AG1856" s="529"/>
      <c r="AH1856" s="529"/>
      <c r="AI1856" s="529"/>
      <c r="AJ1856" s="529"/>
      <c r="AK1856" s="529"/>
      <c r="AL1856" s="529"/>
      <c r="AM1856" s="533" t="s">
        <v>7982</v>
      </c>
      <c r="AN1856" s="533">
        <v>46530.0</v>
      </c>
      <c r="AO1856" s="529"/>
      <c r="AP1856" s="529"/>
      <c r="AQ1856" s="529"/>
      <c r="AR1856" s="529"/>
    </row>
    <row r="1857" ht="12.75" customHeight="1">
      <c r="A1857" s="529"/>
      <c r="B1857" s="529"/>
      <c r="C1857" s="529"/>
      <c r="D1857" s="529"/>
      <c r="E1857" s="533" t="s">
        <v>2553</v>
      </c>
      <c r="F1857" s="533" t="s">
        <v>7983</v>
      </c>
      <c r="G1857" s="529"/>
      <c r="H1857" s="529"/>
      <c r="I1857" s="529"/>
      <c r="J1857" s="529"/>
      <c r="K1857" s="529"/>
      <c r="L1857" s="529"/>
      <c r="M1857" s="529"/>
      <c r="N1857" s="529"/>
      <c r="O1857" s="529"/>
      <c r="P1857" s="529"/>
      <c r="Q1857" s="529"/>
      <c r="R1857" s="529"/>
      <c r="S1857" s="529"/>
      <c r="T1857" s="529"/>
      <c r="U1857" s="529"/>
      <c r="V1857" s="529"/>
      <c r="W1857" s="529"/>
      <c r="X1857" s="529"/>
      <c r="Y1857" s="529"/>
      <c r="Z1857" s="529"/>
      <c r="AA1857" s="529"/>
      <c r="AB1857" s="529"/>
      <c r="AC1857" s="529"/>
      <c r="AD1857" s="529"/>
      <c r="AE1857" s="529"/>
      <c r="AF1857" s="529"/>
      <c r="AG1857" s="529"/>
      <c r="AH1857" s="529"/>
      <c r="AI1857" s="529"/>
      <c r="AJ1857" s="529"/>
      <c r="AK1857" s="529"/>
      <c r="AL1857" s="529"/>
      <c r="AM1857" s="533" t="s">
        <v>7984</v>
      </c>
      <c r="AN1857" s="533">
        <v>46531.0</v>
      </c>
      <c r="AO1857" s="529"/>
      <c r="AP1857" s="529"/>
      <c r="AQ1857" s="529"/>
      <c r="AR1857" s="529"/>
    </row>
    <row r="1858" ht="12.75" customHeight="1">
      <c r="A1858" s="529"/>
      <c r="B1858" s="529"/>
      <c r="C1858" s="529"/>
      <c r="D1858" s="529"/>
      <c r="E1858" s="533" t="s">
        <v>2588</v>
      </c>
      <c r="F1858" s="533" t="s">
        <v>7985</v>
      </c>
      <c r="G1858" s="529"/>
      <c r="H1858" s="529"/>
      <c r="I1858" s="529"/>
      <c r="J1858" s="529"/>
      <c r="K1858" s="529"/>
      <c r="L1858" s="529"/>
      <c r="M1858" s="529"/>
      <c r="N1858" s="529"/>
      <c r="O1858" s="529"/>
      <c r="P1858" s="529"/>
      <c r="Q1858" s="529"/>
      <c r="R1858" s="529"/>
      <c r="S1858" s="529"/>
      <c r="T1858" s="529"/>
      <c r="U1858" s="529"/>
      <c r="V1858" s="529"/>
      <c r="W1858" s="529"/>
      <c r="X1858" s="529"/>
      <c r="Y1858" s="529"/>
      <c r="Z1858" s="529"/>
      <c r="AA1858" s="529"/>
      <c r="AB1858" s="529"/>
      <c r="AC1858" s="529"/>
      <c r="AD1858" s="529"/>
      <c r="AE1858" s="529"/>
      <c r="AF1858" s="529"/>
      <c r="AG1858" s="529"/>
      <c r="AH1858" s="529"/>
      <c r="AI1858" s="529"/>
      <c r="AJ1858" s="529"/>
      <c r="AK1858" s="529"/>
      <c r="AL1858" s="529"/>
      <c r="AM1858" s="533" t="s">
        <v>7986</v>
      </c>
      <c r="AN1858" s="533">
        <v>46532.0</v>
      </c>
      <c r="AO1858" s="529"/>
      <c r="AP1858" s="529"/>
      <c r="AQ1858" s="529"/>
      <c r="AR1858" s="529"/>
    </row>
    <row r="1859" ht="12.75" customHeight="1">
      <c r="A1859" s="529"/>
      <c r="B1859" s="529"/>
      <c r="C1859" s="529"/>
      <c r="D1859" s="529"/>
      <c r="E1859" s="533" t="s">
        <v>2622</v>
      </c>
      <c r="F1859" s="533" t="s">
        <v>7987</v>
      </c>
      <c r="G1859" s="529"/>
      <c r="H1859" s="529"/>
      <c r="I1859" s="529"/>
      <c r="J1859" s="529"/>
      <c r="K1859" s="529"/>
      <c r="L1859" s="529"/>
      <c r="M1859" s="529"/>
      <c r="N1859" s="529"/>
      <c r="O1859" s="529"/>
      <c r="P1859" s="529"/>
      <c r="Q1859" s="529"/>
      <c r="R1859" s="529"/>
      <c r="S1859" s="529"/>
      <c r="T1859" s="529"/>
      <c r="U1859" s="529"/>
      <c r="V1859" s="529"/>
      <c r="W1859" s="529"/>
      <c r="X1859" s="529"/>
      <c r="Y1859" s="529"/>
      <c r="Z1859" s="529"/>
      <c r="AA1859" s="529"/>
      <c r="AB1859" s="529"/>
      <c r="AC1859" s="529"/>
      <c r="AD1859" s="529"/>
      <c r="AE1859" s="529"/>
      <c r="AF1859" s="529"/>
      <c r="AG1859" s="529"/>
      <c r="AH1859" s="529"/>
      <c r="AI1859" s="529"/>
      <c r="AJ1859" s="529"/>
      <c r="AK1859" s="529"/>
      <c r="AL1859" s="529"/>
      <c r="AM1859" s="533" t="s">
        <v>7988</v>
      </c>
      <c r="AN1859" s="533">
        <v>46533.0</v>
      </c>
      <c r="AO1859" s="529"/>
      <c r="AP1859" s="529"/>
      <c r="AQ1859" s="529"/>
      <c r="AR1859" s="529"/>
    </row>
    <row r="1860" ht="12.75" customHeight="1">
      <c r="A1860" s="529"/>
      <c r="B1860" s="529"/>
      <c r="C1860" s="529"/>
      <c r="D1860" s="529"/>
      <c r="E1860" s="533" t="s">
        <v>7989</v>
      </c>
      <c r="F1860" s="533" t="s">
        <v>7990</v>
      </c>
      <c r="G1860" s="529"/>
      <c r="H1860" s="529"/>
      <c r="I1860" s="529"/>
      <c r="J1860" s="529"/>
      <c r="K1860" s="529"/>
      <c r="L1860" s="529"/>
      <c r="M1860" s="529"/>
      <c r="N1860" s="529"/>
      <c r="O1860" s="529"/>
      <c r="P1860" s="529"/>
      <c r="Q1860" s="529"/>
      <c r="R1860" s="529"/>
      <c r="S1860" s="529"/>
      <c r="T1860" s="529"/>
      <c r="U1860" s="529"/>
      <c r="V1860" s="529"/>
      <c r="W1860" s="529"/>
      <c r="X1860" s="529"/>
      <c r="Y1860" s="529"/>
      <c r="Z1860" s="529"/>
      <c r="AA1860" s="529"/>
      <c r="AB1860" s="529"/>
      <c r="AC1860" s="529"/>
      <c r="AD1860" s="529"/>
      <c r="AE1860" s="529"/>
      <c r="AF1860" s="529"/>
      <c r="AG1860" s="529"/>
      <c r="AH1860" s="529"/>
      <c r="AI1860" s="529"/>
      <c r="AJ1860" s="529"/>
      <c r="AK1860" s="529"/>
      <c r="AL1860" s="529"/>
      <c r="AM1860" s="533" t="s">
        <v>7991</v>
      </c>
      <c r="AN1860" s="533">
        <v>46534.0</v>
      </c>
      <c r="AO1860" s="529"/>
      <c r="AP1860" s="529"/>
      <c r="AQ1860" s="529"/>
      <c r="AR1860" s="529"/>
    </row>
    <row r="1861" ht="12.75" customHeight="1">
      <c r="A1861" s="529"/>
      <c r="B1861" s="529"/>
      <c r="C1861" s="529"/>
      <c r="D1861" s="529"/>
      <c r="E1861" s="533" t="s">
        <v>7992</v>
      </c>
      <c r="F1861" s="533" t="s">
        <v>7993</v>
      </c>
      <c r="G1861" s="529"/>
      <c r="H1861" s="529"/>
      <c r="I1861" s="529"/>
      <c r="J1861" s="529"/>
      <c r="K1861" s="529"/>
      <c r="L1861" s="529"/>
      <c r="M1861" s="529"/>
      <c r="N1861" s="529"/>
      <c r="O1861" s="529"/>
      <c r="P1861" s="529"/>
      <c r="Q1861" s="529"/>
      <c r="R1861" s="529"/>
      <c r="S1861" s="529"/>
      <c r="T1861" s="529"/>
      <c r="U1861" s="529"/>
      <c r="V1861" s="529"/>
      <c r="W1861" s="529"/>
      <c r="X1861" s="529"/>
      <c r="Y1861" s="529"/>
      <c r="Z1861" s="529"/>
      <c r="AA1861" s="529"/>
      <c r="AB1861" s="529"/>
      <c r="AC1861" s="529"/>
      <c r="AD1861" s="529"/>
      <c r="AE1861" s="529"/>
      <c r="AF1861" s="529"/>
      <c r="AG1861" s="529"/>
      <c r="AH1861" s="529"/>
      <c r="AI1861" s="529"/>
      <c r="AJ1861" s="529"/>
      <c r="AK1861" s="529"/>
      <c r="AL1861" s="529"/>
      <c r="AM1861" s="533" t="s">
        <v>7994</v>
      </c>
      <c r="AN1861" s="533">
        <v>46535.0</v>
      </c>
      <c r="AO1861" s="529"/>
      <c r="AP1861" s="529"/>
      <c r="AQ1861" s="529"/>
      <c r="AR1861" s="529"/>
    </row>
    <row r="1862" ht="12.75" customHeight="1">
      <c r="A1862" s="529"/>
      <c r="B1862" s="529"/>
      <c r="C1862" s="529"/>
      <c r="D1862" s="529"/>
      <c r="E1862" s="533" t="s">
        <v>7995</v>
      </c>
      <c r="F1862" s="533" t="s">
        <v>7996</v>
      </c>
      <c r="G1862" s="529"/>
      <c r="H1862" s="529"/>
      <c r="I1862" s="529"/>
      <c r="J1862" s="529"/>
      <c r="K1862" s="529"/>
      <c r="L1862" s="529"/>
      <c r="M1862" s="529"/>
      <c r="N1862" s="529"/>
      <c r="O1862" s="529"/>
      <c r="P1862" s="529"/>
      <c r="Q1862" s="529"/>
      <c r="R1862" s="529"/>
      <c r="S1862" s="529"/>
      <c r="T1862" s="529"/>
      <c r="U1862" s="529"/>
      <c r="V1862" s="529"/>
      <c r="W1862" s="529"/>
      <c r="X1862" s="529"/>
      <c r="Y1862" s="529"/>
      <c r="Z1862" s="529"/>
      <c r="AA1862" s="529"/>
      <c r="AB1862" s="529"/>
      <c r="AC1862" s="529"/>
      <c r="AD1862" s="529"/>
      <c r="AE1862" s="529"/>
      <c r="AF1862" s="529"/>
      <c r="AG1862" s="529"/>
      <c r="AH1862" s="529"/>
      <c r="AI1862" s="529"/>
      <c r="AJ1862" s="529"/>
      <c r="AK1862" s="529"/>
      <c r="AL1862" s="529"/>
      <c r="AM1862" s="533" t="s">
        <v>7997</v>
      </c>
      <c r="AN1862" s="533">
        <v>47201.0</v>
      </c>
      <c r="AO1862" s="529"/>
      <c r="AP1862" s="529"/>
      <c r="AQ1862" s="529"/>
      <c r="AR1862" s="529"/>
    </row>
    <row r="1863" ht="12.75" customHeight="1">
      <c r="A1863" s="529"/>
      <c r="B1863" s="529"/>
      <c r="C1863" s="529"/>
      <c r="D1863" s="529"/>
      <c r="E1863" s="533" t="s">
        <v>7998</v>
      </c>
      <c r="F1863" s="533" t="s">
        <v>7999</v>
      </c>
      <c r="G1863" s="529"/>
      <c r="H1863" s="529"/>
      <c r="I1863" s="529"/>
      <c r="J1863" s="529"/>
      <c r="K1863" s="529"/>
      <c r="L1863" s="529"/>
      <c r="M1863" s="529"/>
      <c r="N1863" s="529"/>
      <c r="O1863" s="529"/>
      <c r="P1863" s="529"/>
      <c r="Q1863" s="529"/>
      <c r="R1863" s="529"/>
      <c r="S1863" s="529"/>
      <c r="T1863" s="529"/>
      <c r="U1863" s="529"/>
      <c r="V1863" s="529"/>
      <c r="W1863" s="529"/>
      <c r="X1863" s="529"/>
      <c r="Y1863" s="529"/>
      <c r="Z1863" s="529"/>
      <c r="AA1863" s="529"/>
      <c r="AB1863" s="529"/>
      <c r="AC1863" s="529"/>
      <c r="AD1863" s="529"/>
      <c r="AE1863" s="529"/>
      <c r="AF1863" s="529"/>
      <c r="AG1863" s="529"/>
      <c r="AH1863" s="529"/>
      <c r="AI1863" s="529"/>
      <c r="AJ1863" s="529"/>
      <c r="AK1863" s="529"/>
      <c r="AL1863" s="529"/>
      <c r="AM1863" s="533" t="s">
        <v>8000</v>
      </c>
      <c r="AN1863" s="533">
        <v>47205.0</v>
      </c>
      <c r="AO1863" s="529"/>
      <c r="AP1863" s="529"/>
      <c r="AQ1863" s="529"/>
      <c r="AR1863" s="529"/>
    </row>
    <row r="1864" ht="12.75" customHeight="1">
      <c r="A1864" s="529"/>
      <c r="B1864" s="529"/>
      <c r="C1864" s="529"/>
      <c r="D1864" s="529"/>
      <c r="E1864" s="533" t="s">
        <v>8001</v>
      </c>
      <c r="F1864" s="533" t="s">
        <v>8002</v>
      </c>
      <c r="G1864" s="529"/>
      <c r="H1864" s="529"/>
      <c r="I1864" s="529"/>
      <c r="J1864" s="529"/>
      <c r="K1864" s="529"/>
      <c r="L1864" s="529"/>
      <c r="M1864" s="529"/>
      <c r="N1864" s="529"/>
      <c r="O1864" s="529"/>
      <c r="P1864" s="529"/>
      <c r="Q1864" s="529"/>
      <c r="R1864" s="529"/>
      <c r="S1864" s="529"/>
      <c r="T1864" s="529"/>
      <c r="U1864" s="529"/>
      <c r="V1864" s="529"/>
      <c r="W1864" s="529"/>
      <c r="X1864" s="529"/>
      <c r="Y1864" s="529"/>
      <c r="Z1864" s="529"/>
      <c r="AA1864" s="529"/>
      <c r="AB1864" s="529"/>
      <c r="AC1864" s="529"/>
      <c r="AD1864" s="529"/>
      <c r="AE1864" s="529"/>
      <c r="AF1864" s="529"/>
      <c r="AG1864" s="529"/>
      <c r="AH1864" s="529"/>
      <c r="AI1864" s="529"/>
      <c r="AJ1864" s="529"/>
      <c r="AK1864" s="529"/>
      <c r="AL1864" s="529"/>
      <c r="AM1864" s="533" t="s">
        <v>8003</v>
      </c>
      <c r="AN1864" s="533">
        <v>47207.0</v>
      </c>
      <c r="AO1864" s="529"/>
      <c r="AP1864" s="529"/>
      <c r="AQ1864" s="529"/>
      <c r="AR1864" s="529"/>
    </row>
    <row r="1865" ht="12.75" customHeight="1">
      <c r="A1865" s="529"/>
      <c r="B1865" s="529"/>
      <c r="C1865" s="529"/>
      <c r="D1865" s="529"/>
      <c r="E1865" s="533" t="s">
        <v>8004</v>
      </c>
      <c r="F1865" s="533" t="s">
        <v>8005</v>
      </c>
      <c r="G1865" s="529"/>
      <c r="H1865" s="529"/>
      <c r="I1865" s="529"/>
      <c r="J1865" s="529"/>
      <c r="K1865" s="529"/>
      <c r="L1865" s="529"/>
      <c r="M1865" s="529"/>
      <c r="N1865" s="529"/>
      <c r="O1865" s="529"/>
      <c r="P1865" s="529"/>
      <c r="Q1865" s="529"/>
      <c r="R1865" s="529"/>
      <c r="S1865" s="529"/>
      <c r="T1865" s="529"/>
      <c r="U1865" s="529"/>
      <c r="V1865" s="529"/>
      <c r="W1865" s="529"/>
      <c r="X1865" s="529"/>
      <c r="Y1865" s="529"/>
      <c r="Z1865" s="529"/>
      <c r="AA1865" s="529"/>
      <c r="AB1865" s="529"/>
      <c r="AC1865" s="529"/>
      <c r="AD1865" s="529"/>
      <c r="AE1865" s="529"/>
      <c r="AF1865" s="529"/>
      <c r="AG1865" s="529"/>
      <c r="AH1865" s="529"/>
      <c r="AI1865" s="529"/>
      <c r="AJ1865" s="529"/>
      <c r="AK1865" s="529"/>
      <c r="AL1865" s="529"/>
      <c r="AM1865" s="533" t="s">
        <v>8006</v>
      </c>
      <c r="AN1865" s="533">
        <v>47208.0</v>
      </c>
      <c r="AO1865" s="529"/>
      <c r="AP1865" s="529"/>
      <c r="AQ1865" s="529"/>
      <c r="AR1865" s="529"/>
    </row>
    <row r="1866" ht="12.75" customHeight="1">
      <c r="A1866" s="529"/>
      <c r="B1866" s="529"/>
      <c r="C1866" s="529"/>
      <c r="D1866" s="529"/>
      <c r="E1866" s="533" t="s">
        <v>8007</v>
      </c>
      <c r="F1866" s="533" t="s">
        <v>8008</v>
      </c>
      <c r="G1866" s="529"/>
      <c r="H1866" s="529"/>
      <c r="I1866" s="529"/>
      <c r="J1866" s="529"/>
      <c r="K1866" s="529"/>
      <c r="L1866" s="529"/>
      <c r="M1866" s="529"/>
      <c r="N1866" s="529"/>
      <c r="O1866" s="529"/>
      <c r="P1866" s="529"/>
      <c r="Q1866" s="529"/>
      <c r="R1866" s="529"/>
      <c r="S1866" s="529"/>
      <c r="T1866" s="529"/>
      <c r="U1866" s="529"/>
      <c r="V1866" s="529"/>
      <c r="W1866" s="529"/>
      <c r="X1866" s="529"/>
      <c r="Y1866" s="529"/>
      <c r="Z1866" s="529"/>
      <c r="AA1866" s="529"/>
      <c r="AB1866" s="529"/>
      <c r="AC1866" s="529"/>
      <c r="AD1866" s="529"/>
      <c r="AE1866" s="529"/>
      <c r="AF1866" s="529"/>
      <c r="AG1866" s="529"/>
      <c r="AH1866" s="529"/>
      <c r="AI1866" s="529"/>
      <c r="AJ1866" s="529"/>
      <c r="AK1866" s="529"/>
      <c r="AL1866" s="529"/>
      <c r="AM1866" s="533" t="s">
        <v>8009</v>
      </c>
      <c r="AN1866" s="533">
        <v>47209.0</v>
      </c>
      <c r="AO1866" s="529"/>
      <c r="AP1866" s="529"/>
      <c r="AQ1866" s="529"/>
      <c r="AR1866" s="529"/>
    </row>
    <row r="1867" ht="12.75" customHeight="1">
      <c r="A1867" s="529"/>
      <c r="B1867" s="529"/>
      <c r="C1867" s="529"/>
      <c r="D1867" s="529"/>
      <c r="E1867" s="533" t="s">
        <v>8010</v>
      </c>
      <c r="F1867" s="533" t="s">
        <v>8011</v>
      </c>
      <c r="G1867" s="529"/>
      <c r="H1867" s="529"/>
      <c r="I1867" s="529"/>
      <c r="J1867" s="529"/>
      <c r="K1867" s="529"/>
      <c r="L1867" s="529"/>
      <c r="M1867" s="529"/>
      <c r="N1867" s="529"/>
      <c r="O1867" s="529"/>
      <c r="P1867" s="529"/>
      <c r="Q1867" s="529"/>
      <c r="R1867" s="529"/>
      <c r="S1867" s="529"/>
      <c r="T1867" s="529"/>
      <c r="U1867" s="529"/>
      <c r="V1867" s="529"/>
      <c r="W1867" s="529"/>
      <c r="X1867" s="529"/>
      <c r="Y1867" s="529"/>
      <c r="Z1867" s="529"/>
      <c r="AA1867" s="529"/>
      <c r="AB1867" s="529"/>
      <c r="AC1867" s="529"/>
      <c r="AD1867" s="529"/>
      <c r="AE1867" s="529"/>
      <c r="AF1867" s="529"/>
      <c r="AG1867" s="529"/>
      <c r="AH1867" s="529"/>
      <c r="AI1867" s="529"/>
      <c r="AJ1867" s="529"/>
      <c r="AK1867" s="529"/>
      <c r="AL1867" s="529"/>
      <c r="AM1867" s="533" t="s">
        <v>8012</v>
      </c>
      <c r="AN1867" s="533">
        <v>47210.0</v>
      </c>
      <c r="AO1867" s="529"/>
      <c r="AP1867" s="529"/>
      <c r="AQ1867" s="529"/>
      <c r="AR1867" s="529"/>
    </row>
    <row r="1868" ht="12.75" customHeight="1">
      <c r="A1868" s="529"/>
      <c r="B1868" s="529"/>
      <c r="C1868" s="529"/>
      <c r="D1868" s="529"/>
      <c r="E1868" s="533" t="s">
        <v>8013</v>
      </c>
      <c r="F1868" s="533" t="s">
        <v>8014</v>
      </c>
      <c r="G1868" s="529"/>
      <c r="H1868" s="529"/>
      <c r="I1868" s="529"/>
      <c r="J1868" s="529"/>
      <c r="K1868" s="529"/>
      <c r="L1868" s="529"/>
      <c r="M1868" s="529"/>
      <c r="N1868" s="529"/>
      <c r="O1868" s="529"/>
      <c r="P1868" s="529"/>
      <c r="Q1868" s="529"/>
      <c r="R1868" s="529"/>
      <c r="S1868" s="529"/>
      <c r="T1868" s="529"/>
      <c r="U1868" s="529"/>
      <c r="V1868" s="529"/>
      <c r="W1868" s="529"/>
      <c r="X1868" s="529"/>
      <c r="Y1868" s="529"/>
      <c r="Z1868" s="529"/>
      <c r="AA1868" s="529"/>
      <c r="AB1868" s="529"/>
      <c r="AC1868" s="529"/>
      <c r="AD1868" s="529"/>
      <c r="AE1868" s="529"/>
      <c r="AF1868" s="529"/>
      <c r="AG1868" s="529"/>
      <c r="AH1868" s="529"/>
      <c r="AI1868" s="529"/>
      <c r="AJ1868" s="529"/>
      <c r="AK1868" s="529"/>
      <c r="AL1868" s="529"/>
      <c r="AM1868" s="533" t="s">
        <v>8015</v>
      </c>
      <c r="AN1868" s="533">
        <v>47211.0</v>
      </c>
      <c r="AO1868" s="529"/>
      <c r="AP1868" s="529"/>
      <c r="AQ1868" s="529"/>
      <c r="AR1868" s="529"/>
    </row>
    <row r="1869" ht="12.75" customHeight="1">
      <c r="A1869" s="529"/>
      <c r="B1869" s="529"/>
      <c r="C1869" s="529"/>
      <c r="D1869" s="529"/>
      <c r="E1869" s="533" t="s">
        <v>2653</v>
      </c>
      <c r="F1869" s="533" t="s">
        <v>8016</v>
      </c>
      <c r="G1869" s="529"/>
      <c r="H1869" s="529"/>
      <c r="I1869" s="529"/>
      <c r="J1869" s="529"/>
      <c r="K1869" s="529"/>
      <c r="L1869" s="529"/>
      <c r="M1869" s="529"/>
      <c r="N1869" s="529"/>
      <c r="O1869" s="529"/>
      <c r="P1869" s="529"/>
      <c r="Q1869" s="529"/>
      <c r="R1869" s="529"/>
      <c r="S1869" s="529"/>
      <c r="T1869" s="529"/>
      <c r="U1869" s="529"/>
      <c r="V1869" s="529"/>
      <c r="W1869" s="529"/>
      <c r="X1869" s="529"/>
      <c r="Y1869" s="529"/>
      <c r="Z1869" s="529"/>
      <c r="AA1869" s="529"/>
      <c r="AB1869" s="529"/>
      <c r="AC1869" s="529"/>
      <c r="AD1869" s="529"/>
      <c r="AE1869" s="529"/>
      <c r="AF1869" s="529"/>
      <c r="AG1869" s="529"/>
      <c r="AH1869" s="529"/>
      <c r="AI1869" s="529"/>
      <c r="AJ1869" s="529"/>
      <c r="AK1869" s="529"/>
      <c r="AL1869" s="529"/>
      <c r="AM1869" s="533" t="s">
        <v>8017</v>
      </c>
      <c r="AN1869" s="533">
        <v>47212.0</v>
      </c>
      <c r="AO1869" s="529"/>
      <c r="AP1869" s="529"/>
      <c r="AQ1869" s="529"/>
      <c r="AR1869" s="529"/>
    </row>
    <row r="1870" ht="12.75" customHeight="1">
      <c r="A1870" s="529"/>
      <c r="B1870" s="529"/>
      <c r="C1870" s="529"/>
      <c r="D1870" s="529"/>
      <c r="E1870" s="533" t="s">
        <v>8018</v>
      </c>
      <c r="F1870" s="533" t="s">
        <v>8019</v>
      </c>
      <c r="G1870" s="529"/>
      <c r="H1870" s="529"/>
      <c r="I1870" s="529"/>
      <c r="J1870" s="529"/>
      <c r="K1870" s="529"/>
      <c r="L1870" s="529"/>
      <c r="M1870" s="529"/>
      <c r="N1870" s="529"/>
      <c r="O1870" s="529"/>
      <c r="P1870" s="529"/>
      <c r="Q1870" s="529"/>
      <c r="R1870" s="529"/>
      <c r="S1870" s="529"/>
      <c r="T1870" s="529"/>
      <c r="U1870" s="529"/>
      <c r="V1870" s="529"/>
      <c r="W1870" s="529"/>
      <c r="X1870" s="529"/>
      <c r="Y1870" s="529"/>
      <c r="Z1870" s="529"/>
      <c r="AA1870" s="529"/>
      <c r="AB1870" s="529"/>
      <c r="AC1870" s="529"/>
      <c r="AD1870" s="529"/>
      <c r="AE1870" s="529"/>
      <c r="AF1870" s="529"/>
      <c r="AG1870" s="529"/>
      <c r="AH1870" s="529"/>
      <c r="AI1870" s="529"/>
      <c r="AJ1870" s="529"/>
      <c r="AK1870" s="529"/>
      <c r="AL1870" s="529"/>
      <c r="AM1870" s="533" t="s">
        <v>8020</v>
      </c>
      <c r="AN1870" s="533">
        <v>47213.0</v>
      </c>
      <c r="AO1870" s="529"/>
      <c r="AP1870" s="529"/>
      <c r="AQ1870" s="529"/>
      <c r="AR1870" s="529"/>
    </row>
    <row r="1871" ht="12.75" customHeight="1">
      <c r="A1871" s="529"/>
      <c r="B1871" s="529"/>
      <c r="C1871" s="529"/>
      <c r="D1871" s="529"/>
      <c r="E1871" s="533" t="s">
        <v>8021</v>
      </c>
      <c r="F1871" s="533" t="s">
        <v>8022</v>
      </c>
      <c r="G1871" s="529"/>
      <c r="H1871" s="529"/>
      <c r="I1871" s="529"/>
      <c r="J1871" s="529"/>
      <c r="K1871" s="529"/>
      <c r="L1871" s="529"/>
      <c r="M1871" s="529"/>
      <c r="N1871" s="529"/>
      <c r="O1871" s="529"/>
      <c r="P1871" s="529"/>
      <c r="Q1871" s="529"/>
      <c r="R1871" s="529"/>
      <c r="S1871" s="529"/>
      <c r="T1871" s="529"/>
      <c r="U1871" s="529"/>
      <c r="V1871" s="529"/>
      <c r="W1871" s="529"/>
      <c r="X1871" s="529"/>
      <c r="Y1871" s="529"/>
      <c r="Z1871" s="529"/>
      <c r="AA1871" s="529"/>
      <c r="AB1871" s="529"/>
      <c r="AC1871" s="529"/>
      <c r="AD1871" s="529"/>
      <c r="AE1871" s="529"/>
      <c r="AF1871" s="529"/>
      <c r="AG1871" s="529"/>
      <c r="AH1871" s="529"/>
      <c r="AI1871" s="529"/>
      <c r="AJ1871" s="529"/>
      <c r="AK1871" s="529"/>
      <c r="AL1871" s="529"/>
      <c r="AM1871" s="533" t="s">
        <v>8023</v>
      </c>
      <c r="AN1871" s="533">
        <v>47214.0</v>
      </c>
      <c r="AO1871" s="529"/>
      <c r="AP1871" s="529"/>
      <c r="AQ1871" s="529"/>
      <c r="AR1871" s="529"/>
    </row>
    <row r="1872" ht="12.75" customHeight="1">
      <c r="A1872" s="529"/>
      <c r="B1872" s="529"/>
      <c r="C1872" s="529"/>
      <c r="D1872" s="529"/>
      <c r="E1872" s="533" t="s">
        <v>8024</v>
      </c>
      <c r="F1872" s="533" t="s">
        <v>8025</v>
      </c>
      <c r="G1872" s="529"/>
      <c r="H1872" s="529"/>
      <c r="I1872" s="529"/>
      <c r="J1872" s="529"/>
      <c r="K1872" s="529"/>
      <c r="L1872" s="529"/>
      <c r="M1872" s="529"/>
      <c r="N1872" s="529"/>
      <c r="O1872" s="529"/>
      <c r="P1872" s="529"/>
      <c r="Q1872" s="529"/>
      <c r="R1872" s="529"/>
      <c r="S1872" s="529"/>
      <c r="T1872" s="529"/>
      <c r="U1872" s="529"/>
      <c r="V1872" s="529"/>
      <c r="W1872" s="529"/>
      <c r="X1872" s="529"/>
      <c r="Y1872" s="529"/>
      <c r="Z1872" s="529"/>
      <c r="AA1872" s="529"/>
      <c r="AB1872" s="529"/>
      <c r="AC1872" s="529"/>
      <c r="AD1872" s="529"/>
      <c r="AE1872" s="529"/>
      <c r="AF1872" s="529"/>
      <c r="AG1872" s="529"/>
      <c r="AH1872" s="529"/>
      <c r="AI1872" s="529"/>
      <c r="AJ1872" s="529"/>
      <c r="AK1872" s="529"/>
      <c r="AL1872" s="529"/>
      <c r="AM1872" s="533" t="s">
        <v>8026</v>
      </c>
      <c r="AN1872" s="533">
        <v>47215.0</v>
      </c>
      <c r="AO1872" s="529"/>
      <c r="AP1872" s="529"/>
      <c r="AQ1872" s="529"/>
      <c r="AR1872" s="529"/>
    </row>
    <row r="1873" ht="12.75" customHeight="1">
      <c r="A1873" s="529"/>
      <c r="B1873" s="529"/>
      <c r="C1873" s="529"/>
      <c r="D1873" s="529"/>
      <c r="E1873" s="533" t="s">
        <v>8027</v>
      </c>
      <c r="F1873" s="533" t="s">
        <v>8028</v>
      </c>
      <c r="G1873" s="529"/>
      <c r="H1873" s="529"/>
      <c r="I1873" s="529"/>
      <c r="J1873" s="529"/>
      <c r="K1873" s="529"/>
      <c r="L1873" s="529"/>
      <c r="M1873" s="529"/>
      <c r="N1873" s="529"/>
      <c r="O1873" s="529"/>
      <c r="P1873" s="529"/>
      <c r="Q1873" s="529"/>
      <c r="R1873" s="529"/>
      <c r="S1873" s="529"/>
      <c r="T1873" s="529"/>
      <c r="U1873" s="529"/>
      <c r="V1873" s="529"/>
      <c r="W1873" s="529"/>
      <c r="X1873" s="529"/>
      <c r="Y1873" s="529"/>
      <c r="Z1873" s="529"/>
      <c r="AA1873" s="529"/>
      <c r="AB1873" s="529"/>
      <c r="AC1873" s="529"/>
      <c r="AD1873" s="529"/>
      <c r="AE1873" s="529"/>
      <c r="AF1873" s="529"/>
      <c r="AG1873" s="529"/>
      <c r="AH1873" s="529"/>
      <c r="AI1873" s="529"/>
      <c r="AJ1873" s="529"/>
      <c r="AK1873" s="529"/>
      <c r="AL1873" s="529"/>
      <c r="AM1873" s="533" t="s">
        <v>8029</v>
      </c>
      <c r="AN1873" s="533">
        <v>47301.0</v>
      </c>
      <c r="AO1873" s="529"/>
      <c r="AP1873" s="529"/>
      <c r="AQ1873" s="529"/>
      <c r="AR1873" s="529"/>
    </row>
    <row r="1874" ht="12.75" customHeight="1">
      <c r="A1874" s="529"/>
      <c r="B1874" s="529"/>
      <c r="C1874" s="529"/>
      <c r="D1874" s="529"/>
      <c r="E1874" s="533" t="s">
        <v>2685</v>
      </c>
      <c r="F1874" s="533" t="s">
        <v>8030</v>
      </c>
      <c r="G1874" s="529"/>
      <c r="H1874" s="529"/>
      <c r="I1874" s="529"/>
      <c r="J1874" s="529"/>
      <c r="K1874" s="529"/>
      <c r="L1874" s="529"/>
      <c r="M1874" s="529"/>
      <c r="N1874" s="529"/>
      <c r="O1874" s="529"/>
      <c r="P1874" s="529"/>
      <c r="Q1874" s="529"/>
      <c r="R1874" s="529"/>
      <c r="S1874" s="529"/>
      <c r="T1874" s="529"/>
      <c r="U1874" s="529"/>
      <c r="V1874" s="529"/>
      <c r="W1874" s="529"/>
      <c r="X1874" s="529"/>
      <c r="Y1874" s="529"/>
      <c r="Z1874" s="529"/>
      <c r="AA1874" s="529"/>
      <c r="AB1874" s="529"/>
      <c r="AC1874" s="529"/>
      <c r="AD1874" s="529"/>
      <c r="AE1874" s="529"/>
      <c r="AF1874" s="529"/>
      <c r="AG1874" s="529"/>
      <c r="AH1874" s="529"/>
      <c r="AI1874" s="529"/>
      <c r="AJ1874" s="529"/>
      <c r="AK1874" s="529"/>
      <c r="AL1874" s="529"/>
      <c r="AM1874" s="533" t="s">
        <v>8031</v>
      </c>
      <c r="AN1874" s="533">
        <v>47302.0</v>
      </c>
      <c r="AO1874" s="529"/>
      <c r="AP1874" s="529"/>
      <c r="AQ1874" s="529"/>
      <c r="AR1874" s="529"/>
    </row>
    <row r="1875" ht="12.75" customHeight="1">
      <c r="A1875" s="529"/>
      <c r="B1875" s="529"/>
      <c r="C1875" s="529"/>
      <c r="D1875" s="529"/>
      <c r="E1875" s="533" t="s">
        <v>8032</v>
      </c>
      <c r="F1875" s="533" t="s">
        <v>8033</v>
      </c>
      <c r="G1875" s="529"/>
      <c r="H1875" s="529"/>
      <c r="I1875" s="529"/>
      <c r="J1875" s="529"/>
      <c r="K1875" s="529"/>
      <c r="L1875" s="529"/>
      <c r="M1875" s="529"/>
      <c r="N1875" s="529"/>
      <c r="O1875" s="529"/>
      <c r="P1875" s="529"/>
      <c r="Q1875" s="529"/>
      <c r="R1875" s="529"/>
      <c r="S1875" s="529"/>
      <c r="T1875" s="529"/>
      <c r="U1875" s="529"/>
      <c r="V1875" s="529"/>
      <c r="W1875" s="529"/>
      <c r="X1875" s="529"/>
      <c r="Y1875" s="529"/>
      <c r="Z1875" s="529"/>
      <c r="AA1875" s="529"/>
      <c r="AB1875" s="529"/>
      <c r="AC1875" s="529"/>
      <c r="AD1875" s="529"/>
      <c r="AE1875" s="529"/>
      <c r="AF1875" s="529"/>
      <c r="AG1875" s="529"/>
      <c r="AH1875" s="529"/>
      <c r="AI1875" s="529"/>
      <c r="AJ1875" s="529"/>
      <c r="AK1875" s="529"/>
      <c r="AL1875" s="529"/>
      <c r="AM1875" s="533" t="s">
        <v>8034</v>
      </c>
      <c r="AN1875" s="533">
        <v>47303.0</v>
      </c>
      <c r="AO1875" s="529"/>
      <c r="AP1875" s="529"/>
      <c r="AQ1875" s="529"/>
      <c r="AR1875" s="529"/>
    </row>
    <row r="1876" ht="12.75" customHeight="1">
      <c r="A1876" s="529"/>
      <c r="B1876" s="529"/>
      <c r="C1876" s="529"/>
      <c r="D1876" s="529"/>
      <c r="E1876" s="533" t="s">
        <v>8035</v>
      </c>
      <c r="F1876" s="533" t="s">
        <v>8036</v>
      </c>
      <c r="G1876" s="529"/>
      <c r="H1876" s="529"/>
      <c r="I1876" s="529"/>
      <c r="J1876" s="529"/>
      <c r="K1876" s="529"/>
      <c r="L1876" s="529"/>
      <c r="M1876" s="529"/>
      <c r="N1876" s="529"/>
      <c r="O1876" s="529"/>
      <c r="P1876" s="529"/>
      <c r="Q1876" s="529"/>
      <c r="R1876" s="529"/>
      <c r="S1876" s="529"/>
      <c r="T1876" s="529"/>
      <c r="U1876" s="529"/>
      <c r="V1876" s="529"/>
      <c r="W1876" s="529"/>
      <c r="X1876" s="529"/>
      <c r="Y1876" s="529"/>
      <c r="Z1876" s="529"/>
      <c r="AA1876" s="529"/>
      <c r="AB1876" s="529"/>
      <c r="AC1876" s="529"/>
      <c r="AD1876" s="529"/>
      <c r="AE1876" s="529"/>
      <c r="AF1876" s="529"/>
      <c r="AG1876" s="529"/>
      <c r="AH1876" s="529"/>
      <c r="AI1876" s="529"/>
      <c r="AJ1876" s="529"/>
      <c r="AK1876" s="529"/>
      <c r="AL1876" s="529"/>
      <c r="AM1876" s="533" t="s">
        <v>8037</v>
      </c>
      <c r="AN1876" s="533">
        <v>47306.0</v>
      </c>
      <c r="AO1876" s="529"/>
      <c r="AP1876" s="529"/>
      <c r="AQ1876" s="529"/>
      <c r="AR1876" s="529"/>
    </row>
    <row r="1877" ht="12.75" customHeight="1">
      <c r="A1877" s="529"/>
      <c r="B1877" s="529"/>
      <c r="C1877" s="529"/>
      <c r="D1877" s="529"/>
      <c r="E1877" s="533" t="s">
        <v>8038</v>
      </c>
      <c r="F1877" s="533" t="s">
        <v>8039</v>
      </c>
      <c r="G1877" s="529"/>
      <c r="H1877" s="529"/>
      <c r="I1877" s="529"/>
      <c r="J1877" s="529"/>
      <c r="K1877" s="529"/>
      <c r="L1877" s="529"/>
      <c r="M1877" s="529"/>
      <c r="N1877" s="529"/>
      <c r="O1877" s="529"/>
      <c r="P1877" s="529"/>
      <c r="Q1877" s="529"/>
      <c r="R1877" s="529"/>
      <c r="S1877" s="529"/>
      <c r="T1877" s="529"/>
      <c r="U1877" s="529"/>
      <c r="V1877" s="529"/>
      <c r="W1877" s="529"/>
      <c r="X1877" s="529"/>
      <c r="Y1877" s="529"/>
      <c r="Z1877" s="529"/>
      <c r="AA1877" s="529"/>
      <c r="AB1877" s="529"/>
      <c r="AC1877" s="529"/>
      <c r="AD1877" s="529"/>
      <c r="AE1877" s="529"/>
      <c r="AF1877" s="529"/>
      <c r="AG1877" s="529"/>
      <c r="AH1877" s="529"/>
      <c r="AI1877" s="529"/>
      <c r="AJ1877" s="529"/>
      <c r="AK1877" s="529"/>
      <c r="AL1877" s="529"/>
      <c r="AM1877" s="533" t="s">
        <v>8040</v>
      </c>
      <c r="AN1877" s="533">
        <v>47308.0</v>
      </c>
      <c r="AO1877" s="529"/>
      <c r="AP1877" s="529"/>
      <c r="AQ1877" s="529"/>
      <c r="AR1877" s="529"/>
    </row>
    <row r="1878" ht="12.75" customHeight="1">
      <c r="A1878" s="529"/>
      <c r="B1878" s="529"/>
      <c r="C1878" s="529"/>
      <c r="D1878" s="529"/>
      <c r="E1878" s="533" t="s">
        <v>8041</v>
      </c>
      <c r="F1878" s="533" t="s">
        <v>8042</v>
      </c>
      <c r="G1878" s="529"/>
      <c r="H1878" s="529"/>
      <c r="I1878" s="529"/>
      <c r="J1878" s="529"/>
      <c r="K1878" s="529"/>
      <c r="L1878" s="529"/>
      <c r="M1878" s="529"/>
      <c r="N1878" s="529"/>
      <c r="O1878" s="529"/>
      <c r="P1878" s="529"/>
      <c r="Q1878" s="529"/>
      <c r="R1878" s="529"/>
      <c r="S1878" s="529"/>
      <c r="T1878" s="529"/>
      <c r="U1878" s="529"/>
      <c r="V1878" s="529"/>
      <c r="W1878" s="529"/>
      <c r="X1878" s="529"/>
      <c r="Y1878" s="529"/>
      <c r="Z1878" s="529"/>
      <c r="AA1878" s="529"/>
      <c r="AB1878" s="529"/>
      <c r="AC1878" s="529"/>
      <c r="AD1878" s="529"/>
      <c r="AE1878" s="529"/>
      <c r="AF1878" s="529"/>
      <c r="AG1878" s="529"/>
      <c r="AH1878" s="529"/>
      <c r="AI1878" s="529"/>
      <c r="AJ1878" s="529"/>
      <c r="AK1878" s="529"/>
      <c r="AL1878" s="529"/>
      <c r="AM1878" s="533" t="s">
        <v>8043</v>
      </c>
      <c r="AN1878" s="533">
        <v>47311.0</v>
      </c>
      <c r="AO1878" s="529"/>
      <c r="AP1878" s="529"/>
      <c r="AQ1878" s="529"/>
      <c r="AR1878" s="529"/>
    </row>
    <row r="1879" ht="12.75" customHeight="1">
      <c r="A1879" s="529"/>
      <c r="B1879" s="529"/>
      <c r="C1879" s="529"/>
      <c r="D1879" s="529"/>
      <c r="E1879" s="533" t="s">
        <v>8044</v>
      </c>
      <c r="F1879" s="533" t="s">
        <v>8045</v>
      </c>
      <c r="G1879" s="529"/>
      <c r="H1879" s="529"/>
      <c r="I1879" s="529"/>
      <c r="J1879" s="529"/>
      <c r="K1879" s="529"/>
      <c r="L1879" s="529"/>
      <c r="M1879" s="529"/>
      <c r="N1879" s="529"/>
      <c r="O1879" s="529"/>
      <c r="P1879" s="529"/>
      <c r="Q1879" s="529"/>
      <c r="R1879" s="529"/>
      <c r="S1879" s="529"/>
      <c r="T1879" s="529"/>
      <c r="U1879" s="529"/>
      <c r="V1879" s="529"/>
      <c r="W1879" s="529"/>
      <c r="X1879" s="529"/>
      <c r="Y1879" s="529"/>
      <c r="Z1879" s="529"/>
      <c r="AA1879" s="529"/>
      <c r="AB1879" s="529"/>
      <c r="AC1879" s="529"/>
      <c r="AD1879" s="529"/>
      <c r="AE1879" s="529"/>
      <c r="AF1879" s="529"/>
      <c r="AG1879" s="529"/>
      <c r="AH1879" s="529"/>
      <c r="AI1879" s="529"/>
      <c r="AJ1879" s="529"/>
      <c r="AK1879" s="529"/>
      <c r="AL1879" s="529"/>
      <c r="AM1879" s="533" t="s">
        <v>8046</v>
      </c>
      <c r="AN1879" s="533">
        <v>47313.0</v>
      </c>
      <c r="AO1879" s="529"/>
      <c r="AP1879" s="529"/>
      <c r="AQ1879" s="529"/>
      <c r="AR1879" s="529"/>
    </row>
    <row r="1880" ht="12.75" customHeight="1">
      <c r="A1880" s="529"/>
      <c r="B1880" s="529"/>
      <c r="C1880" s="529"/>
      <c r="D1880" s="529"/>
      <c r="E1880" s="533" t="s">
        <v>2717</v>
      </c>
      <c r="F1880" s="533" t="s">
        <v>8047</v>
      </c>
      <c r="G1880" s="529"/>
      <c r="H1880" s="529"/>
      <c r="I1880" s="529"/>
      <c r="J1880" s="529"/>
      <c r="K1880" s="529"/>
      <c r="L1880" s="529"/>
      <c r="M1880" s="529"/>
      <c r="N1880" s="529"/>
      <c r="O1880" s="529"/>
      <c r="P1880" s="529"/>
      <c r="Q1880" s="529"/>
      <c r="R1880" s="529"/>
      <c r="S1880" s="529"/>
      <c r="T1880" s="529"/>
      <c r="U1880" s="529"/>
      <c r="V1880" s="529"/>
      <c r="W1880" s="529"/>
      <c r="X1880" s="529"/>
      <c r="Y1880" s="529"/>
      <c r="Z1880" s="529"/>
      <c r="AA1880" s="529"/>
      <c r="AB1880" s="529"/>
      <c r="AC1880" s="529"/>
      <c r="AD1880" s="529"/>
      <c r="AE1880" s="529"/>
      <c r="AF1880" s="529"/>
      <c r="AG1880" s="529"/>
      <c r="AH1880" s="529"/>
      <c r="AI1880" s="529"/>
      <c r="AJ1880" s="529"/>
      <c r="AK1880" s="529"/>
      <c r="AL1880" s="529"/>
      <c r="AM1880" s="533" t="s">
        <v>8048</v>
      </c>
      <c r="AN1880" s="533">
        <v>47314.0</v>
      </c>
      <c r="AO1880" s="529"/>
      <c r="AP1880" s="529"/>
      <c r="AQ1880" s="529"/>
      <c r="AR1880" s="529"/>
    </row>
    <row r="1881" ht="12.75" customHeight="1">
      <c r="A1881" s="529"/>
      <c r="B1881" s="529"/>
      <c r="C1881" s="529"/>
      <c r="D1881" s="529"/>
      <c r="E1881" s="533" t="s">
        <v>8049</v>
      </c>
      <c r="F1881" s="533" t="s">
        <v>8050</v>
      </c>
      <c r="G1881" s="529"/>
      <c r="H1881" s="529"/>
      <c r="I1881" s="529"/>
      <c r="J1881" s="529"/>
      <c r="K1881" s="529"/>
      <c r="L1881" s="529"/>
      <c r="M1881" s="529"/>
      <c r="N1881" s="529"/>
      <c r="O1881" s="529"/>
      <c r="P1881" s="529"/>
      <c r="Q1881" s="529"/>
      <c r="R1881" s="529"/>
      <c r="S1881" s="529"/>
      <c r="T1881" s="529"/>
      <c r="U1881" s="529"/>
      <c r="V1881" s="529"/>
      <c r="W1881" s="529"/>
      <c r="X1881" s="529"/>
      <c r="Y1881" s="529"/>
      <c r="Z1881" s="529"/>
      <c r="AA1881" s="529"/>
      <c r="AB1881" s="529"/>
      <c r="AC1881" s="529"/>
      <c r="AD1881" s="529"/>
      <c r="AE1881" s="529"/>
      <c r="AF1881" s="529"/>
      <c r="AG1881" s="529"/>
      <c r="AH1881" s="529"/>
      <c r="AI1881" s="529"/>
      <c r="AJ1881" s="529"/>
      <c r="AK1881" s="529"/>
      <c r="AL1881" s="529"/>
      <c r="AM1881" s="533" t="s">
        <v>8051</v>
      </c>
      <c r="AN1881" s="533">
        <v>47315.0</v>
      </c>
      <c r="AO1881" s="529"/>
      <c r="AP1881" s="529"/>
      <c r="AQ1881" s="529"/>
      <c r="AR1881" s="529"/>
    </row>
    <row r="1882" ht="12.75" customHeight="1">
      <c r="A1882" s="529"/>
      <c r="B1882" s="529"/>
      <c r="C1882" s="529"/>
      <c r="D1882" s="529"/>
      <c r="E1882" s="533" t="s">
        <v>8052</v>
      </c>
      <c r="F1882" s="533" t="s">
        <v>8053</v>
      </c>
      <c r="G1882" s="529"/>
      <c r="H1882" s="529"/>
      <c r="I1882" s="529"/>
      <c r="J1882" s="529"/>
      <c r="K1882" s="529"/>
      <c r="L1882" s="529"/>
      <c r="M1882" s="529"/>
      <c r="N1882" s="529"/>
      <c r="O1882" s="529"/>
      <c r="P1882" s="529"/>
      <c r="Q1882" s="529"/>
      <c r="R1882" s="529"/>
      <c r="S1882" s="529"/>
      <c r="T1882" s="529"/>
      <c r="U1882" s="529"/>
      <c r="V1882" s="529"/>
      <c r="W1882" s="529"/>
      <c r="X1882" s="529"/>
      <c r="Y1882" s="529"/>
      <c r="Z1882" s="529"/>
      <c r="AA1882" s="529"/>
      <c r="AB1882" s="529"/>
      <c r="AC1882" s="529"/>
      <c r="AD1882" s="529"/>
      <c r="AE1882" s="529"/>
      <c r="AF1882" s="529"/>
      <c r="AG1882" s="529"/>
      <c r="AH1882" s="529"/>
      <c r="AI1882" s="529"/>
      <c r="AJ1882" s="529"/>
      <c r="AK1882" s="529"/>
      <c r="AL1882" s="529"/>
      <c r="AM1882" s="533" t="s">
        <v>8054</v>
      </c>
      <c r="AN1882" s="533">
        <v>47324.0</v>
      </c>
      <c r="AO1882" s="529"/>
      <c r="AP1882" s="529"/>
      <c r="AQ1882" s="529"/>
      <c r="AR1882" s="529"/>
    </row>
    <row r="1883" ht="12.75" customHeight="1">
      <c r="A1883" s="529"/>
      <c r="B1883" s="529"/>
      <c r="C1883" s="529"/>
      <c r="D1883" s="529"/>
      <c r="E1883" s="533" t="s">
        <v>8055</v>
      </c>
      <c r="F1883" s="533" t="s">
        <v>8056</v>
      </c>
      <c r="G1883" s="529"/>
      <c r="H1883" s="529"/>
      <c r="I1883" s="529"/>
      <c r="J1883" s="529"/>
      <c r="K1883" s="529"/>
      <c r="L1883" s="529"/>
      <c r="M1883" s="529"/>
      <c r="N1883" s="529"/>
      <c r="O1883" s="529"/>
      <c r="P1883" s="529"/>
      <c r="Q1883" s="529"/>
      <c r="R1883" s="529"/>
      <c r="S1883" s="529"/>
      <c r="T1883" s="529"/>
      <c r="U1883" s="529"/>
      <c r="V1883" s="529"/>
      <c r="W1883" s="529"/>
      <c r="X1883" s="529"/>
      <c r="Y1883" s="529"/>
      <c r="Z1883" s="529"/>
      <c r="AA1883" s="529"/>
      <c r="AB1883" s="529"/>
      <c r="AC1883" s="529"/>
      <c r="AD1883" s="529"/>
      <c r="AE1883" s="529"/>
      <c r="AF1883" s="529"/>
      <c r="AG1883" s="529"/>
      <c r="AH1883" s="529"/>
      <c r="AI1883" s="529"/>
      <c r="AJ1883" s="529"/>
      <c r="AK1883" s="529"/>
      <c r="AL1883" s="529"/>
      <c r="AM1883" s="533" t="s">
        <v>8057</v>
      </c>
      <c r="AN1883" s="533">
        <v>47325.0</v>
      </c>
      <c r="AO1883" s="529"/>
      <c r="AP1883" s="529"/>
      <c r="AQ1883" s="529"/>
      <c r="AR1883" s="529"/>
    </row>
    <row r="1884" ht="12.75" customHeight="1">
      <c r="A1884" s="529"/>
      <c r="B1884" s="529"/>
      <c r="C1884" s="529"/>
      <c r="D1884" s="529"/>
      <c r="E1884" s="533" t="s">
        <v>8058</v>
      </c>
      <c r="F1884" s="533" t="s">
        <v>8059</v>
      </c>
      <c r="G1884" s="529"/>
      <c r="H1884" s="529"/>
      <c r="I1884" s="529"/>
      <c r="J1884" s="529"/>
      <c r="K1884" s="529"/>
      <c r="L1884" s="529"/>
      <c r="M1884" s="529"/>
      <c r="N1884" s="529"/>
      <c r="O1884" s="529"/>
      <c r="P1884" s="529"/>
      <c r="Q1884" s="529"/>
      <c r="R1884" s="529"/>
      <c r="S1884" s="529"/>
      <c r="T1884" s="529"/>
      <c r="U1884" s="529"/>
      <c r="V1884" s="529"/>
      <c r="W1884" s="529"/>
      <c r="X1884" s="529"/>
      <c r="Y1884" s="529"/>
      <c r="Z1884" s="529"/>
      <c r="AA1884" s="529"/>
      <c r="AB1884" s="529"/>
      <c r="AC1884" s="529"/>
      <c r="AD1884" s="529"/>
      <c r="AE1884" s="529"/>
      <c r="AF1884" s="529"/>
      <c r="AG1884" s="529"/>
      <c r="AH1884" s="529"/>
      <c r="AI1884" s="529"/>
      <c r="AJ1884" s="529"/>
      <c r="AK1884" s="529"/>
      <c r="AL1884" s="529"/>
      <c r="AM1884" s="533" t="s">
        <v>8060</v>
      </c>
      <c r="AN1884" s="533">
        <v>47326.0</v>
      </c>
      <c r="AO1884" s="529"/>
      <c r="AP1884" s="529"/>
      <c r="AQ1884" s="529"/>
      <c r="AR1884" s="529"/>
    </row>
    <row r="1885" ht="12.75" customHeight="1">
      <c r="A1885" s="529"/>
      <c r="B1885" s="529"/>
      <c r="C1885" s="529"/>
      <c r="D1885" s="529"/>
      <c r="E1885" s="533" t="s">
        <v>8061</v>
      </c>
      <c r="F1885" s="533" t="s">
        <v>8062</v>
      </c>
      <c r="G1885" s="529"/>
      <c r="H1885" s="529"/>
      <c r="I1885" s="529"/>
      <c r="J1885" s="529"/>
      <c r="K1885" s="529"/>
      <c r="L1885" s="529"/>
      <c r="M1885" s="529"/>
      <c r="N1885" s="529"/>
      <c r="O1885" s="529"/>
      <c r="P1885" s="529"/>
      <c r="Q1885" s="529"/>
      <c r="R1885" s="529"/>
      <c r="S1885" s="529"/>
      <c r="T1885" s="529"/>
      <c r="U1885" s="529"/>
      <c r="V1885" s="529"/>
      <c r="W1885" s="529"/>
      <c r="X1885" s="529"/>
      <c r="Y1885" s="529"/>
      <c r="Z1885" s="529"/>
      <c r="AA1885" s="529"/>
      <c r="AB1885" s="529"/>
      <c r="AC1885" s="529"/>
      <c r="AD1885" s="529"/>
      <c r="AE1885" s="529"/>
      <c r="AF1885" s="529"/>
      <c r="AG1885" s="529"/>
      <c r="AH1885" s="529"/>
      <c r="AI1885" s="529"/>
      <c r="AJ1885" s="529"/>
      <c r="AK1885" s="529"/>
      <c r="AL1885" s="529"/>
      <c r="AM1885" s="533" t="s">
        <v>8063</v>
      </c>
      <c r="AN1885" s="533">
        <v>47327.0</v>
      </c>
      <c r="AO1885" s="529"/>
      <c r="AP1885" s="529"/>
      <c r="AQ1885" s="529"/>
      <c r="AR1885" s="529"/>
    </row>
    <row r="1886" ht="12.75" customHeight="1">
      <c r="A1886" s="529"/>
      <c r="B1886" s="529"/>
      <c r="C1886" s="529"/>
      <c r="D1886" s="529"/>
      <c r="E1886" s="533" t="s">
        <v>8064</v>
      </c>
      <c r="F1886" s="533" t="s">
        <v>8065</v>
      </c>
      <c r="G1886" s="529"/>
      <c r="H1886" s="529"/>
      <c r="I1886" s="529"/>
      <c r="J1886" s="529"/>
      <c r="K1886" s="529"/>
      <c r="L1886" s="529"/>
      <c r="M1886" s="529"/>
      <c r="N1886" s="529"/>
      <c r="O1886" s="529"/>
      <c r="P1886" s="529"/>
      <c r="Q1886" s="529"/>
      <c r="R1886" s="529"/>
      <c r="S1886" s="529"/>
      <c r="T1886" s="529"/>
      <c r="U1886" s="529"/>
      <c r="V1886" s="529"/>
      <c r="W1886" s="529"/>
      <c r="X1886" s="529"/>
      <c r="Y1886" s="529"/>
      <c r="Z1886" s="529"/>
      <c r="AA1886" s="529"/>
      <c r="AB1886" s="529"/>
      <c r="AC1886" s="529"/>
      <c r="AD1886" s="529"/>
      <c r="AE1886" s="529"/>
      <c r="AF1886" s="529"/>
      <c r="AG1886" s="529"/>
      <c r="AH1886" s="529"/>
      <c r="AI1886" s="529"/>
      <c r="AJ1886" s="529"/>
      <c r="AK1886" s="529"/>
      <c r="AL1886" s="529"/>
      <c r="AM1886" s="533" t="s">
        <v>8066</v>
      </c>
      <c r="AN1886" s="533">
        <v>47328.0</v>
      </c>
      <c r="AO1886" s="529"/>
      <c r="AP1886" s="529"/>
      <c r="AQ1886" s="529"/>
      <c r="AR1886" s="529"/>
    </row>
    <row r="1887" ht="12.75" customHeight="1">
      <c r="A1887" s="529"/>
      <c r="B1887" s="529"/>
      <c r="C1887" s="529"/>
      <c r="D1887" s="529"/>
      <c r="E1887" s="533" t="s">
        <v>8067</v>
      </c>
      <c r="F1887" s="533" t="s">
        <v>8068</v>
      </c>
      <c r="G1887" s="529"/>
      <c r="H1887" s="529"/>
      <c r="I1887" s="529"/>
      <c r="J1887" s="529"/>
      <c r="K1887" s="529"/>
      <c r="L1887" s="529"/>
      <c r="M1887" s="529"/>
      <c r="N1887" s="529"/>
      <c r="O1887" s="529"/>
      <c r="P1887" s="529"/>
      <c r="Q1887" s="529"/>
      <c r="R1887" s="529"/>
      <c r="S1887" s="529"/>
      <c r="T1887" s="529"/>
      <c r="U1887" s="529"/>
      <c r="V1887" s="529"/>
      <c r="W1887" s="529"/>
      <c r="X1887" s="529"/>
      <c r="Y1887" s="529"/>
      <c r="Z1887" s="529"/>
      <c r="AA1887" s="529"/>
      <c r="AB1887" s="529"/>
      <c r="AC1887" s="529"/>
      <c r="AD1887" s="529"/>
      <c r="AE1887" s="529"/>
      <c r="AF1887" s="529"/>
      <c r="AG1887" s="529"/>
      <c r="AH1887" s="529"/>
      <c r="AI1887" s="529"/>
      <c r="AJ1887" s="529"/>
      <c r="AK1887" s="529"/>
      <c r="AL1887" s="529"/>
      <c r="AM1887" s="533" t="s">
        <v>8069</v>
      </c>
      <c r="AN1887" s="533">
        <v>47329.0</v>
      </c>
      <c r="AO1887" s="529"/>
      <c r="AP1887" s="529"/>
      <c r="AQ1887" s="529"/>
      <c r="AR1887" s="529"/>
    </row>
    <row r="1888" ht="12.75" customHeight="1">
      <c r="A1888" s="529"/>
      <c r="B1888" s="529"/>
      <c r="C1888" s="529"/>
      <c r="D1888" s="529"/>
      <c r="E1888" s="533" t="s">
        <v>8070</v>
      </c>
      <c r="F1888" s="533" t="s">
        <v>8071</v>
      </c>
      <c r="G1888" s="529"/>
      <c r="H1888" s="529"/>
      <c r="I1888" s="529"/>
      <c r="J1888" s="529"/>
      <c r="K1888" s="529"/>
      <c r="L1888" s="529"/>
      <c r="M1888" s="529"/>
      <c r="N1888" s="529"/>
      <c r="O1888" s="529"/>
      <c r="P1888" s="529"/>
      <c r="Q1888" s="529"/>
      <c r="R1888" s="529"/>
      <c r="S1888" s="529"/>
      <c r="T1888" s="529"/>
      <c r="U1888" s="529"/>
      <c r="V1888" s="529"/>
      <c r="W1888" s="529"/>
      <c r="X1888" s="529"/>
      <c r="Y1888" s="529"/>
      <c r="Z1888" s="529"/>
      <c r="AA1888" s="529"/>
      <c r="AB1888" s="529"/>
      <c r="AC1888" s="529"/>
      <c r="AD1888" s="529"/>
      <c r="AE1888" s="529"/>
      <c r="AF1888" s="529"/>
      <c r="AG1888" s="529"/>
      <c r="AH1888" s="529"/>
      <c r="AI1888" s="529"/>
      <c r="AJ1888" s="529"/>
      <c r="AK1888" s="529"/>
      <c r="AL1888" s="529"/>
      <c r="AM1888" s="533" t="s">
        <v>8072</v>
      </c>
      <c r="AN1888" s="533">
        <v>47348.0</v>
      </c>
      <c r="AO1888" s="529"/>
      <c r="AP1888" s="529"/>
      <c r="AQ1888" s="529"/>
      <c r="AR1888" s="529"/>
    </row>
    <row r="1889" ht="12.75" customHeight="1">
      <c r="A1889" s="529"/>
      <c r="B1889" s="529"/>
      <c r="C1889" s="529"/>
      <c r="D1889" s="529"/>
      <c r="E1889" s="533" t="s">
        <v>8073</v>
      </c>
      <c r="F1889" s="533" t="s">
        <v>8074</v>
      </c>
      <c r="G1889" s="529"/>
      <c r="H1889" s="529"/>
      <c r="I1889" s="529"/>
      <c r="J1889" s="529"/>
      <c r="K1889" s="529"/>
      <c r="L1889" s="529"/>
      <c r="M1889" s="529"/>
      <c r="N1889" s="529"/>
      <c r="O1889" s="529"/>
      <c r="P1889" s="529"/>
      <c r="Q1889" s="529"/>
      <c r="R1889" s="529"/>
      <c r="S1889" s="529"/>
      <c r="T1889" s="529"/>
      <c r="U1889" s="529"/>
      <c r="V1889" s="529"/>
      <c r="W1889" s="529"/>
      <c r="X1889" s="529"/>
      <c r="Y1889" s="529"/>
      <c r="Z1889" s="529"/>
      <c r="AA1889" s="529"/>
      <c r="AB1889" s="529"/>
      <c r="AC1889" s="529"/>
      <c r="AD1889" s="529"/>
      <c r="AE1889" s="529"/>
      <c r="AF1889" s="529"/>
      <c r="AG1889" s="529"/>
      <c r="AH1889" s="529"/>
      <c r="AI1889" s="529"/>
      <c r="AJ1889" s="529"/>
      <c r="AK1889" s="529"/>
      <c r="AL1889" s="529"/>
      <c r="AM1889" s="533" t="s">
        <v>8075</v>
      </c>
      <c r="AN1889" s="533">
        <v>47350.0</v>
      </c>
      <c r="AO1889" s="529"/>
      <c r="AP1889" s="529"/>
      <c r="AQ1889" s="529"/>
      <c r="AR1889" s="529"/>
    </row>
    <row r="1890" ht="12.75" customHeight="1">
      <c r="A1890" s="529"/>
      <c r="B1890" s="529"/>
      <c r="C1890" s="529"/>
      <c r="D1890" s="529"/>
      <c r="E1890" s="533" t="s">
        <v>8076</v>
      </c>
      <c r="F1890" s="533" t="s">
        <v>8077</v>
      </c>
      <c r="G1890" s="529"/>
      <c r="H1890" s="529"/>
      <c r="I1890" s="529"/>
      <c r="J1890" s="529"/>
      <c r="K1890" s="529"/>
      <c r="L1890" s="529"/>
      <c r="M1890" s="529"/>
      <c r="N1890" s="529"/>
      <c r="O1890" s="529"/>
      <c r="P1890" s="529"/>
      <c r="Q1890" s="529"/>
      <c r="R1890" s="529"/>
      <c r="S1890" s="529"/>
      <c r="T1890" s="529"/>
      <c r="U1890" s="529"/>
      <c r="V1890" s="529"/>
      <c r="W1890" s="529"/>
      <c r="X1890" s="529"/>
      <c r="Y1890" s="529"/>
      <c r="Z1890" s="529"/>
      <c r="AA1890" s="529"/>
      <c r="AB1890" s="529"/>
      <c r="AC1890" s="529"/>
      <c r="AD1890" s="529"/>
      <c r="AE1890" s="529"/>
      <c r="AF1890" s="529"/>
      <c r="AG1890" s="529"/>
      <c r="AH1890" s="529"/>
      <c r="AI1890" s="529"/>
      <c r="AJ1890" s="529"/>
      <c r="AK1890" s="529"/>
      <c r="AL1890" s="529"/>
      <c r="AM1890" s="533" t="s">
        <v>8078</v>
      </c>
      <c r="AN1890" s="533">
        <v>47353.0</v>
      </c>
      <c r="AO1890" s="529"/>
      <c r="AP1890" s="529"/>
      <c r="AQ1890" s="529"/>
      <c r="AR1890" s="529"/>
    </row>
    <row r="1891" ht="12.75" customHeight="1">
      <c r="A1891" s="529"/>
      <c r="B1891" s="529"/>
      <c r="C1891" s="529"/>
      <c r="D1891" s="529"/>
      <c r="E1891" s="533" t="s">
        <v>8079</v>
      </c>
      <c r="F1891" s="533" t="s">
        <v>8080</v>
      </c>
      <c r="G1891" s="529"/>
      <c r="H1891" s="529"/>
      <c r="I1891" s="529"/>
      <c r="J1891" s="529"/>
      <c r="K1891" s="529"/>
      <c r="L1891" s="529"/>
      <c r="M1891" s="529"/>
      <c r="N1891" s="529"/>
      <c r="O1891" s="529"/>
      <c r="P1891" s="529"/>
      <c r="Q1891" s="529"/>
      <c r="R1891" s="529"/>
      <c r="S1891" s="529"/>
      <c r="T1891" s="529"/>
      <c r="U1891" s="529"/>
      <c r="V1891" s="529"/>
      <c r="W1891" s="529"/>
      <c r="X1891" s="529"/>
      <c r="Y1891" s="529"/>
      <c r="Z1891" s="529"/>
      <c r="AA1891" s="529"/>
      <c r="AB1891" s="529"/>
      <c r="AC1891" s="529"/>
      <c r="AD1891" s="529"/>
      <c r="AE1891" s="529"/>
      <c r="AF1891" s="529"/>
      <c r="AG1891" s="529"/>
      <c r="AH1891" s="529"/>
      <c r="AI1891" s="529"/>
      <c r="AJ1891" s="529"/>
      <c r="AK1891" s="529"/>
      <c r="AL1891" s="529"/>
      <c r="AM1891" s="533" t="s">
        <v>8081</v>
      </c>
      <c r="AN1891" s="533">
        <v>47354.0</v>
      </c>
      <c r="AO1891" s="529"/>
      <c r="AP1891" s="529"/>
      <c r="AQ1891" s="529"/>
      <c r="AR1891" s="529"/>
    </row>
    <row r="1892" ht="12.75" customHeight="1">
      <c r="A1892" s="529"/>
      <c r="B1892" s="529"/>
      <c r="C1892" s="529"/>
      <c r="D1892" s="529"/>
      <c r="E1892" s="533" t="s">
        <v>8082</v>
      </c>
      <c r="F1892" s="533" t="s">
        <v>8083</v>
      </c>
      <c r="G1892" s="529"/>
      <c r="H1892" s="529"/>
      <c r="I1892" s="529"/>
      <c r="J1892" s="529"/>
      <c r="K1892" s="529"/>
      <c r="L1892" s="529"/>
      <c r="M1892" s="529"/>
      <c r="N1892" s="529"/>
      <c r="O1892" s="529"/>
      <c r="P1892" s="529"/>
      <c r="Q1892" s="529"/>
      <c r="R1892" s="529"/>
      <c r="S1892" s="529"/>
      <c r="T1892" s="529"/>
      <c r="U1892" s="529"/>
      <c r="V1892" s="529"/>
      <c r="W1892" s="529"/>
      <c r="X1892" s="529"/>
      <c r="Y1892" s="529"/>
      <c r="Z1892" s="529"/>
      <c r="AA1892" s="529"/>
      <c r="AB1892" s="529"/>
      <c r="AC1892" s="529"/>
      <c r="AD1892" s="529"/>
      <c r="AE1892" s="529"/>
      <c r="AF1892" s="529"/>
      <c r="AG1892" s="529"/>
      <c r="AH1892" s="529"/>
      <c r="AI1892" s="529"/>
      <c r="AJ1892" s="529"/>
      <c r="AK1892" s="529"/>
      <c r="AL1892" s="529"/>
      <c r="AM1892" s="533" t="s">
        <v>8084</v>
      </c>
      <c r="AN1892" s="533">
        <v>47355.0</v>
      </c>
      <c r="AO1892" s="529"/>
      <c r="AP1892" s="529"/>
      <c r="AQ1892" s="529"/>
      <c r="AR1892" s="529"/>
    </row>
    <row r="1893" ht="12.75" customHeight="1">
      <c r="A1893" s="529"/>
      <c r="B1893" s="529"/>
      <c r="C1893" s="529"/>
      <c r="D1893" s="529"/>
      <c r="E1893" s="533" t="s">
        <v>8085</v>
      </c>
      <c r="F1893" s="533" t="s">
        <v>8086</v>
      </c>
      <c r="G1893" s="529"/>
      <c r="H1893" s="529"/>
      <c r="I1893" s="529"/>
      <c r="J1893" s="529"/>
      <c r="K1893" s="529"/>
      <c r="L1893" s="529"/>
      <c r="M1893" s="529"/>
      <c r="N1893" s="529"/>
      <c r="O1893" s="529"/>
      <c r="P1893" s="529"/>
      <c r="Q1893" s="529"/>
      <c r="R1893" s="529"/>
      <c r="S1893" s="529"/>
      <c r="T1893" s="529"/>
      <c r="U1893" s="529"/>
      <c r="V1893" s="529"/>
      <c r="W1893" s="529"/>
      <c r="X1893" s="529"/>
      <c r="Y1893" s="529"/>
      <c r="Z1893" s="529"/>
      <c r="AA1893" s="529"/>
      <c r="AB1893" s="529"/>
      <c r="AC1893" s="529"/>
      <c r="AD1893" s="529"/>
      <c r="AE1893" s="529"/>
      <c r="AF1893" s="529"/>
      <c r="AG1893" s="529"/>
      <c r="AH1893" s="529"/>
      <c r="AI1893" s="529"/>
      <c r="AJ1893" s="529"/>
      <c r="AK1893" s="529"/>
      <c r="AL1893" s="529"/>
      <c r="AM1893" s="533" t="s">
        <v>8087</v>
      </c>
      <c r="AN1893" s="533">
        <v>47356.0</v>
      </c>
      <c r="AO1893" s="529"/>
      <c r="AP1893" s="529"/>
      <c r="AQ1893" s="529"/>
      <c r="AR1893" s="529"/>
    </row>
    <row r="1894" ht="12.75" customHeight="1">
      <c r="A1894" s="529"/>
      <c r="B1894" s="529"/>
      <c r="C1894" s="529"/>
      <c r="D1894" s="529"/>
      <c r="E1894" s="533" t="s">
        <v>8088</v>
      </c>
      <c r="F1894" s="533" t="s">
        <v>8089</v>
      </c>
      <c r="G1894" s="529"/>
      <c r="H1894" s="529"/>
      <c r="I1894" s="529"/>
      <c r="J1894" s="529"/>
      <c r="K1894" s="529"/>
      <c r="L1894" s="529"/>
      <c r="M1894" s="529"/>
      <c r="N1894" s="529"/>
      <c r="O1894" s="529"/>
      <c r="P1894" s="529"/>
      <c r="Q1894" s="529"/>
      <c r="R1894" s="529"/>
      <c r="S1894" s="529"/>
      <c r="T1894" s="529"/>
      <c r="U1894" s="529"/>
      <c r="V1894" s="529"/>
      <c r="W1894" s="529"/>
      <c r="X1894" s="529"/>
      <c r="Y1894" s="529"/>
      <c r="Z1894" s="529"/>
      <c r="AA1894" s="529"/>
      <c r="AB1894" s="529"/>
      <c r="AC1894" s="529"/>
      <c r="AD1894" s="529"/>
      <c r="AE1894" s="529"/>
      <c r="AF1894" s="529"/>
      <c r="AG1894" s="529"/>
      <c r="AH1894" s="529"/>
      <c r="AI1894" s="529"/>
      <c r="AJ1894" s="529"/>
      <c r="AK1894" s="529"/>
      <c r="AL1894" s="529"/>
      <c r="AM1894" s="533" t="s">
        <v>8090</v>
      </c>
      <c r="AN1894" s="533">
        <v>47357.0</v>
      </c>
      <c r="AO1894" s="529"/>
      <c r="AP1894" s="529"/>
      <c r="AQ1894" s="529"/>
      <c r="AR1894" s="529"/>
    </row>
    <row r="1895" ht="12.75" customHeight="1">
      <c r="A1895" s="529"/>
      <c r="B1895" s="529"/>
      <c r="C1895" s="529"/>
      <c r="D1895" s="529"/>
      <c r="E1895" s="533" t="s">
        <v>8091</v>
      </c>
      <c r="F1895" s="533" t="s">
        <v>8092</v>
      </c>
      <c r="G1895" s="529"/>
      <c r="H1895" s="529"/>
      <c r="I1895" s="529"/>
      <c r="J1895" s="529"/>
      <c r="K1895" s="529"/>
      <c r="L1895" s="529"/>
      <c r="M1895" s="529"/>
      <c r="N1895" s="529"/>
      <c r="O1895" s="529"/>
      <c r="P1895" s="529"/>
      <c r="Q1895" s="529"/>
      <c r="R1895" s="529"/>
      <c r="S1895" s="529"/>
      <c r="T1895" s="529"/>
      <c r="U1895" s="529"/>
      <c r="V1895" s="529"/>
      <c r="W1895" s="529"/>
      <c r="X1895" s="529"/>
      <c r="Y1895" s="529"/>
      <c r="Z1895" s="529"/>
      <c r="AA1895" s="529"/>
      <c r="AB1895" s="529"/>
      <c r="AC1895" s="529"/>
      <c r="AD1895" s="529"/>
      <c r="AE1895" s="529"/>
      <c r="AF1895" s="529"/>
      <c r="AG1895" s="529"/>
      <c r="AH1895" s="529"/>
      <c r="AI1895" s="529"/>
      <c r="AJ1895" s="529"/>
      <c r="AK1895" s="529"/>
      <c r="AL1895" s="529"/>
      <c r="AM1895" s="533" t="s">
        <v>8093</v>
      </c>
      <c r="AN1895" s="533">
        <v>47358.0</v>
      </c>
      <c r="AO1895" s="529"/>
      <c r="AP1895" s="529"/>
      <c r="AQ1895" s="529"/>
      <c r="AR1895" s="529"/>
    </row>
    <row r="1896" ht="12.75" customHeight="1">
      <c r="A1896" s="529"/>
      <c r="B1896" s="529"/>
      <c r="C1896" s="529"/>
      <c r="D1896" s="529"/>
      <c r="E1896" s="533" t="s">
        <v>912</v>
      </c>
      <c r="F1896" s="533" t="s">
        <v>8094</v>
      </c>
      <c r="G1896" s="529"/>
      <c r="H1896" s="529"/>
      <c r="I1896" s="529"/>
      <c r="J1896" s="529"/>
      <c r="K1896" s="529"/>
      <c r="L1896" s="529"/>
      <c r="M1896" s="529"/>
      <c r="N1896" s="529"/>
      <c r="O1896" s="529"/>
      <c r="P1896" s="529"/>
      <c r="Q1896" s="529"/>
      <c r="R1896" s="529"/>
      <c r="S1896" s="529"/>
      <c r="T1896" s="529"/>
      <c r="U1896" s="529"/>
      <c r="V1896" s="529"/>
      <c r="W1896" s="529"/>
      <c r="X1896" s="529"/>
      <c r="Y1896" s="529"/>
      <c r="Z1896" s="529"/>
      <c r="AA1896" s="529"/>
      <c r="AB1896" s="529"/>
      <c r="AC1896" s="529"/>
      <c r="AD1896" s="529"/>
      <c r="AE1896" s="529"/>
      <c r="AF1896" s="529"/>
      <c r="AG1896" s="529"/>
      <c r="AH1896" s="529"/>
      <c r="AI1896" s="529"/>
      <c r="AJ1896" s="529"/>
      <c r="AK1896" s="529"/>
      <c r="AL1896" s="529"/>
      <c r="AM1896" s="533" t="s">
        <v>8095</v>
      </c>
      <c r="AN1896" s="533">
        <v>47359.0</v>
      </c>
      <c r="AO1896" s="529"/>
      <c r="AP1896" s="529"/>
      <c r="AQ1896" s="529"/>
      <c r="AR1896" s="529"/>
    </row>
    <row r="1897" ht="12.75" customHeight="1">
      <c r="A1897" s="529"/>
      <c r="B1897" s="529"/>
      <c r="C1897" s="529"/>
      <c r="D1897" s="529"/>
      <c r="E1897" s="533" t="s">
        <v>992</v>
      </c>
      <c r="F1897" s="533" t="s">
        <v>8096</v>
      </c>
      <c r="G1897" s="529"/>
      <c r="H1897" s="529"/>
      <c r="I1897" s="529"/>
      <c r="J1897" s="529"/>
      <c r="K1897" s="529"/>
      <c r="L1897" s="529"/>
      <c r="M1897" s="529"/>
      <c r="N1897" s="529"/>
      <c r="O1897" s="529"/>
      <c r="P1897" s="529"/>
      <c r="Q1897" s="529"/>
      <c r="R1897" s="529"/>
      <c r="S1897" s="529"/>
      <c r="T1897" s="529"/>
      <c r="U1897" s="529"/>
      <c r="V1897" s="529"/>
      <c r="W1897" s="529"/>
      <c r="X1897" s="529"/>
      <c r="Y1897" s="529"/>
      <c r="Z1897" s="529"/>
      <c r="AA1897" s="529"/>
      <c r="AB1897" s="529"/>
      <c r="AC1897" s="529"/>
      <c r="AD1897" s="529"/>
      <c r="AE1897" s="529"/>
      <c r="AF1897" s="529"/>
      <c r="AG1897" s="529"/>
      <c r="AH1897" s="529"/>
      <c r="AI1897" s="529"/>
      <c r="AJ1897" s="529"/>
      <c r="AK1897" s="529"/>
      <c r="AL1897" s="529"/>
      <c r="AM1897" s="533" t="s">
        <v>8097</v>
      </c>
      <c r="AN1897" s="533">
        <v>47360.0</v>
      </c>
      <c r="AO1897" s="529"/>
      <c r="AP1897" s="529"/>
      <c r="AQ1897" s="529"/>
      <c r="AR1897" s="529"/>
    </row>
    <row r="1898" ht="12.75" customHeight="1">
      <c r="A1898" s="529"/>
      <c r="B1898" s="529"/>
      <c r="C1898" s="529"/>
      <c r="D1898" s="529"/>
      <c r="E1898" s="533" t="s">
        <v>1072</v>
      </c>
      <c r="F1898" s="533" t="s">
        <v>8098</v>
      </c>
      <c r="G1898" s="529"/>
      <c r="H1898" s="529"/>
      <c r="I1898" s="529"/>
      <c r="J1898" s="529"/>
      <c r="K1898" s="529"/>
      <c r="L1898" s="529"/>
      <c r="M1898" s="529"/>
      <c r="N1898" s="529"/>
      <c r="O1898" s="529"/>
      <c r="P1898" s="529"/>
      <c r="Q1898" s="529"/>
      <c r="R1898" s="529"/>
      <c r="S1898" s="529"/>
      <c r="T1898" s="529"/>
      <c r="U1898" s="529"/>
      <c r="V1898" s="529"/>
      <c r="W1898" s="529"/>
      <c r="X1898" s="529"/>
      <c r="Y1898" s="529"/>
      <c r="Z1898" s="529"/>
      <c r="AA1898" s="529"/>
      <c r="AB1898" s="529"/>
      <c r="AC1898" s="529"/>
      <c r="AD1898" s="529"/>
      <c r="AE1898" s="529"/>
      <c r="AF1898" s="529"/>
      <c r="AG1898" s="529"/>
      <c r="AH1898" s="529"/>
      <c r="AI1898" s="529"/>
      <c r="AJ1898" s="529"/>
      <c r="AK1898" s="529"/>
      <c r="AL1898" s="529"/>
      <c r="AM1898" s="533" t="s">
        <v>8099</v>
      </c>
      <c r="AN1898" s="533">
        <v>47361.0</v>
      </c>
      <c r="AO1898" s="529"/>
      <c r="AP1898" s="529"/>
      <c r="AQ1898" s="529"/>
      <c r="AR1898" s="529"/>
    </row>
    <row r="1899" ht="12.75" customHeight="1">
      <c r="A1899" s="529"/>
      <c r="B1899" s="529"/>
      <c r="C1899" s="529"/>
      <c r="D1899" s="529"/>
      <c r="E1899" s="533" t="s">
        <v>1151</v>
      </c>
      <c r="F1899" s="533" t="s">
        <v>8100</v>
      </c>
      <c r="G1899" s="529"/>
      <c r="H1899" s="529"/>
      <c r="I1899" s="529"/>
      <c r="J1899" s="529"/>
      <c r="K1899" s="529"/>
      <c r="L1899" s="529"/>
      <c r="M1899" s="529"/>
      <c r="N1899" s="529"/>
      <c r="O1899" s="529"/>
      <c r="P1899" s="529"/>
      <c r="Q1899" s="529"/>
      <c r="R1899" s="529"/>
      <c r="S1899" s="529"/>
      <c r="T1899" s="529"/>
      <c r="U1899" s="529"/>
      <c r="V1899" s="529"/>
      <c r="W1899" s="529"/>
      <c r="X1899" s="529"/>
      <c r="Y1899" s="529"/>
      <c r="Z1899" s="529"/>
      <c r="AA1899" s="529"/>
      <c r="AB1899" s="529"/>
      <c r="AC1899" s="529"/>
      <c r="AD1899" s="529"/>
      <c r="AE1899" s="529"/>
      <c r="AF1899" s="529"/>
      <c r="AG1899" s="529"/>
      <c r="AH1899" s="529"/>
      <c r="AI1899" s="529"/>
      <c r="AJ1899" s="529"/>
      <c r="AK1899" s="529"/>
      <c r="AL1899" s="529"/>
      <c r="AM1899" s="533" t="s">
        <v>8101</v>
      </c>
      <c r="AN1899" s="533">
        <v>47362.0</v>
      </c>
      <c r="AO1899" s="529"/>
      <c r="AP1899" s="529"/>
      <c r="AQ1899" s="529"/>
      <c r="AR1899" s="529"/>
    </row>
    <row r="1900" ht="12.75" customHeight="1">
      <c r="A1900" s="529"/>
      <c r="B1900" s="529"/>
      <c r="C1900" s="529"/>
      <c r="D1900" s="529"/>
      <c r="E1900" s="533" t="s">
        <v>1229</v>
      </c>
      <c r="F1900" s="533" t="s">
        <v>8102</v>
      </c>
      <c r="G1900" s="529"/>
      <c r="H1900" s="529"/>
      <c r="I1900" s="529"/>
      <c r="J1900" s="529"/>
      <c r="K1900" s="529"/>
      <c r="L1900" s="529"/>
      <c r="M1900" s="529"/>
      <c r="N1900" s="529"/>
      <c r="O1900" s="529"/>
      <c r="P1900" s="529"/>
      <c r="Q1900" s="529"/>
      <c r="R1900" s="529"/>
      <c r="S1900" s="529"/>
      <c r="T1900" s="529"/>
      <c r="U1900" s="529"/>
      <c r="V1900" s="529"/>
      <c r="W1900" s="529"/>
      <c r="X1900" s="529"/>
      <c r="Y1900" s="529"/>
      <c r="Z1900" s="529"/>
      <c r="AA1900" s="529"/>
      <c r="AB1900" s="529"/>
      <c r="AC1900" s="529"/>
      <c r="AD1900" s="529"/>
      <c r="AE1900" s="529"/>
      <c r="AF1900" s="529"/>
      <c r="AG1900" s="529"/>
      <c r="AH1900" s="529"/>
      <c r="AI1900" s="529"/>
      <c r="AJ1900" s="529"/>
      <c r="AK1900" s="529"/>
      <c r="AL1900" s="529"/>
      <c r="AM1900" s="533" t="s">
        <v>8103</v>
      </c>
      <c r="AN1900" s="533">
        <v>47375.0</v>
      </c>
      <c r="AO1900" s="529"/>
      <c r="AP1900" s="529"/>
      <c r="AQ1900" s="529"/>
      <c r="AR1900" s="529"/>
    </row>
    <row r="1901" ht="12.75" customHeight="1">
      <c r="A1901" s="529"/>
      <c r="B1901" s="529"/>
      <c r="C1901" s="529"/>
      <c r="D1901" s="529"/>
      <c r="E1901" s="533" t="s">
        <v>1304</v>
      </c>
      <c r="F1901" s="533" t="s">
        <v>8104</v>
      </c>
      <c r="G1901" s="529"/>
      <c r="H1901" s="529"/>
      <c r="I1901" s="529"/>
      <c r="J1901" s="529"/>
      <c r="K1901" s="529"/>
      <c r="L1901" s="529"/>
      <c r="M1901" s="529"/>
      <c r="N1901" s="529"/>
      <c r="O1901" s="529"/>
      <c r="P1901" s="529"/>
      <c r="Q1901" s="529"/>
      <c r="R1901" s="529"/>
      <c r="S1901" s="529"/>
      <c r="T1901" s="529"/>
      <c r="U1901" s="529"/>
      <c r="V1901" s="529"/>
      <c r="W1901" s="529"/>
      <c r="X1901" s="529"/>
      <c r="Y1901" s="529"/>
      <c r="Z1901" s="529"/>
      <c r="AA1901" s="529"/>
      <c r="AB1901" s="529"/>
      <c r="AC1901" s="529"/>
      <c r="AD1901" s="529"/>
      <c r="AE1901" s="529"/>
      <c r="AF1901" s="529"/>
      <c r="AG1901" s="529"/>
      <c r="AH1901" s="529"/>
      <c r="AI1901" s="529"/>
      <c r="AJ1901" s="529"/>
      <c r="AK1901" s="529"/>
      <c r="AL1901" s="529"/>
      <c r="AM1901" s="533" t="s">
        <v>8105</v>
      </c>
      <c r="AN1901" s="533">
        <v>47381.0</v>
      </c>
      <c r="AO1901" s="529"/>
      <c r="AP1901" s="529"/>
      <c r="AQ1901" s="529"/>
      <c r="AR1901" s="529"/>
    </row>
    <row r="1902" ht="12.75" customHeight="1">
      <c r="A1902" s="529"/>
      <c r="B1902" s="529"/>
      <c r="C1902" s="529"/>
      <c r="D1902" s="529"/>
      <c r="E1902" s="533" t="s">
        <v>1376</v>
      </c>
      <c r="F1902" s="533" t="s">
        <v>8106</v>
      </c>
      <c r="G1902" s="529"/>
      <c r="H1902" s="529"/>
      <c r="I1902" s="529"/>
      <c r="J1902" s="529"/>
      <c r="K1902" s="529"/>
      <c r="L1902" s="529"/>
      <c r="M1902" s="529"/>
      <c r="N1902" s="529"/>
      <c r="O1902" s="529"/>
      <c r="P1902" s="529"/>
      <c r="Q1902" s="529"/>
      <c r="R1902" s="529"/>
      <c r="S1902" s="529"/>
      <c r="T1902" s="529"/>
      <c r="U1902" s="529"/>
      <c r="V1902" s="529"/>
      <c r="W1902" s="529"/>
      <c r="X1902" s="529"/>
      <c r="Y1902" s="529"/>
      <c r="Z1902" s="529"/>
      <c r="AA1902" s="529"/>
      <c r="AB1902" s="529"/>
      <c r="AC1902" s="529"/>
      <c r="AD1902" s="529"/>
      <c r="AE1902" s="529"/>
      <c r="AF1902" s="529"/>
      <c r="AG1902" s="529"/>
      <c r="AH1902" s="529"/>
      <c r="AI1902" s="529"/>
      <c r="AJ1902" s="529"/>
      <c r="AK1902" s="529"/>
      <c r="AL1902" s="529"/>
      <c r="AM1902" s="533" t="s">
        <v>8107</v>
      </c>
      <c r="AN1902" s="533">
        <v>47382.0</v>
      </c>
      <c r="AO1902" s="529"/>
      <c r="AP1902" s="529"/>
      <c r="AQ1902" s="529"/>
      <c r="AR1902" s="529"/>
    </row>
    <row r="1903" ht="12.75" customHeight="1">
      <c r="A1903" s="529"/>
      <c r="B1903" s="529"/>
      <c r="C1903" s="529"/>
      <c r="D1903" s="529"/>
      <c r="E1903" s="533" t="s">
        <v>1448</v>
      </c>
      <c r="F1903" s="533" t="s">
        <v>8108</v>
      </c>
      <c r="G1903" s="529"/>
      <c r="H1903" s="529"/>
      <c r="I1903" s="529"/>
      <c r="J1903" s="529"/>
      <c r="K1903" s="529"/>
      <c r="L1903" s="529"/>
      <c r="M1903" s="529"/>
      <c r="N1903" s="529"/>
      <c r="O1903" s="529"/>
      <c r="P1903" s="529"/>
      <c r="Q1903" s="529"/>
      <c r="R1903" s="529"/>
      <c r="S1903" s="529"/>
      <c r="T1903" s="529"/>
      <c r="U1903" s="529"/>
      <c r="V1903" s="529"/>
      <c r="W1903" s="529"/>
      <c r="X1903" s="529"/>
      <c r="Y1903" s="529"/>
      <c r="Z1903" s="529"/>
      <c r="AA1903" s="529"/>
      <c r="AB1903" s="529"/>
      <c r="AC1903" s="529"/>
      <c r="AD1903" s="529"/>
      <c r="AE1903" s="529"/>
      <c r="AF1903" s="529"/>
      <c r="AG1903" s="529"/>
      <c r="AH1903" s="529"/>
      <c r="AI1903" s="529"/>
      <c r="AJ1903" s="529"/>
      <c r="AK1903" s="529"/>
      <c r="AL1903" s="529"/>
      <c r="AM1903" s="533" t="s">
        <v>2998</v>
      </c>
      <c r="AN1903" s="533" t="s">
        <v>2997</v>
      </c>
      <c r="AO1903" s="529"/>
      <c r="AP1903" s="529"/>
      <c r="AQ1903" s="529"/>
      <c r="AR1903" s="529"/>
    </row>
    <row r="1904" ht="12.75" customHeight="1">
      <c r="A1904" s="529"/>
      <c r="B1904" s="529"/>
      <c r="C1904" s="529"/>
      <c r="D1904" s="529"/>
      <c r="E1904" s="533" t="s">
        <v>1516</v>
      </c>
      <c r="F1904" s="533" t="s">
        <v>8109</v>
      </c>
      <c r="G1904" s="529"/>
      <c r="H1904" s="529"/>
      <c r="I1904" s="529"/>
      <c r="J1904" s="529"/>
      <c r="K1904" s="529"/>
      <c r="L1904" s="529"/>
      <c r="M1904" s="529"/>
      <c r="N1904" s="529"/>
      <c r="O1904" s="529"/>
      <c r="P1904" s="529"/>
      <c r="Q1904" s="529"/>
      <c r="R1904" s="529"/>
      <c r="S1904" s="529"/>
      <c r="T1904" s="529"/>
      <c r="U1904" s="529"/>
      <c r="V1904" s="529"/>
      <c r="W1904" s="529"/>
      <c r="X1904" s="529"/>
      <c r="Y1904" s="529"/>
      <c r="Z1904" s="529"/>
      <c r="AA1904" s="529"/>
      <c r="AB1904" s="529"/>
      <c r="AC1904" s="529"/>
      <c r="AD1904" s="529"/>
      <c r="AE1904" s="529"/>
      <c r="AF1904" s="529"/>
      <c r="AG1904" s="529"/>
      <c r="AH1904" s="529"/>
      <c r="AI1904" s="529"/>
      <c r="AJ1904" s="529"/>
      <c r="AK1904" s="529"/>
      <c r="AL1904" s="529"/>
      <c r="AM1904" s="529"/>
      <c r="AN1904" s="529"/>
      <c r="AO1904" s="529"/>
      <c r="AP1904" s="529"/>
      <c r="AQ1904" s="529"/>
      <c r="AR1904" s="529"/>
    </row>
    <row r="1905" ht="12.75" customHeight="1">
      <c r="A1905" s="529"/>
      <c r="B1905" s="529"/>
      <c r="C1905" s="529"/>
      <c r="D1905" s="529"/>
      <c r="E1905" s="533" t="s">
        <v>1582</v>
      </c>
      <c r="F1905" s="533" t="s">
        <v>8110</v>
      </c>
      <c r="G1905" s="529"/>
      <c r="H1905" s="529"/>
      <c r="I1905" s="529"/>
      <c r="J1905" s="529"/>
      <c r="K1905" s="529"/>
      <c r="L1905" s="529"/>
      <c r="M1905" s="529"/>
      <c r="N1905" s="529"/>
      <c r="O1905" s="529"/>
      <c r="P1905" s="529"/>
      <c r="Q1905" s="529"/>
      <c r="R1905" s="529"/>
      <c r="S1905" s="529"/>
      <c r="T1905" s="529"/>
      <c r="U1905" s="529"/>
      <c r="V1905" s="529"/>
      <c r="W1905" s="529"/>
      <c r="X1905" s="529"/>
      <c r="Y1905" s="529"/>
      <c r="Z1905" s="529"/>
      <c r="AA1905" s="529"/>
      <c r="AB1905" s="529"/>
      <c r="AC1905" s="529"/>
      <c r="AD1905" s="529"/>
      <c r="AE1905" s="529"/>
      <c r="AF1905" s="529"/>
      <c r="AG1905" s="529"/>
      <c r="AH1905" s="529"/>
      <c r="AI1905" s="529"/>
      <c r="AJ1905" s="529"/>
      <c r="AK1905" s="529"/>
      <c r="AL1905" s="529"/>
      <c r="AM1905" s="529"/>
      <c r="AN1905" s="529"/>
      <c r="AO1905" s="529"/>
      <c r="AP1905" s="529"/>
      <c r="AQ1905" s="529"/>
      <c r="AR1905" s="529"/>
    </row>
    <row r="1906" ht="12.75" customHeight="1">
      <c r="A1906" s="529"/>
      <c r="B1906" s="529"/>
      <c r="C1906" s="529"/>
      <c r="D1906" s="529"/>
      <c r="E1906" s="533" t="s">
        <v>1645</v>
      </c>
      <c r="F1906" s="533" t="s">
        <v>8111</v>
      </c>
      <c r="G1906" s="529"/>
      <c r="H1906" s="529"/>
      <c r="I1906" s="529"/>
      <c r="J1906" s="529"/>
      <c r="K1906" s="529"/>
      <c r="L1906" s="529"/>
      <c r="M1906" s="529"/>
      <c r="N1906" s="529"/>
      <c r="O1906" s="529"/>
      <c r="P1906" s="529"/>
      <c r="Q1906" s="529"/>
      <c r="R1906" s="529"/>
      <c r="S1906" s="529"/>
      <c r="T1906" s="529"/>
      <c r="U1906" s="529"/>
      <c r="V1906" s="529"/>
      <c r="W1906" s="529"/>
      <c r="X1906" s="529"/>
      <c r="Y1906" s="529"/>
      <c r="Z1906" s="529"/>
      <c r="AA1906" s="529"/>
      <c r="AB1906" s="529"/>
      <c r="AC1906" s="529"/>
      <c r="AD1906" s="529"/>
      <c r="AE1906" s="529"/>
      <c r="AF1906" s="529"/>
      <c r="AG1906" s="529"/>
      <c r="AH1906" s="529"/>
      <c r="AI1906" s="529"/>
      <c r="AJ1906" s="529"/>
      <c r="AK1906" s="529"/>
      <c r="AL1906" s="529"/>
      <c r="AM1906" s="529"/>
      <c r="AN1906" s="529"/>
      <c r="AO1906" s="529"/>
      <c r="AP1906" s="529"/>
      <c r="AQ1906" s="529"/>
      <c r="AR1906" s="529"/>
    </row>
    <row r="1907" ht="12.75" customHeight="1">
      <c r="A1907" s="529"/>
      <c r="B1907" s="529"/>
      <c r="C1907" s="529"/>
      <c r="D1907" s="529"/>
      <c r="E1907" s="533" t="s">
        <v>1708</v>
      </c>
      <c r="F1907" s="533" t="s">
        <v>8112</v>
      </c>
      <c r="G1907" s="529"/>
      <c r="H1907" s="529"/>
      <c r="I1907" s="529"/>
      <c r="J1907" s="529"/>
      <c r="K1907" s="529"/>
      <c r="L1907" s="529"/>
      <c r="M1907" s="529"/>
      <c r="N1907" s="529"/>
      <c r="O1907" s="529"/>
      <c r="P1907" s="529"/>
      <c r="Q1907" s="529"/>
      <c r="R1907" s="529"/>
      <c r="S1907" s="529"/>
      <c r="T1907" s="529"/>
      <c r="U1907" s="529"/>
      <c r="V1907" s="529"/>
      <c r="W1907" s="529"/>
      <c r="X1907" s="529"/>
      <c r="Y1907" s="529"/>
      <c r="Z1907" s="529"/>
      <c r="AA1907" s="529"/>
      <c r="AB1907" s="529"/>
      <c r="AC1907" s="529"/>
      <c r="AD1907" s="529"/>
      <c r="AE1907" s="529"/>
      <c r="AF1907" s="529"/>
      <c r="AG1907" s="529"/>
      <c r="AH1907" s="529"/>
      <c r="AI1907" s="529"/>
      <c r="AJ1907" s="529"/>
      <c r="AK1907" s="529"/>
      <c r="AL1907" s="529"/>
      <c r="AM1907" s="529"/>
      <c r="AN1907" s="529"/>
      <c r="AO1907" s="529"/>
      <c r="AP1907" s="529"/>
      <c r="AQ1907" s="529"/>
      <c r="AR1907" s="529"/>
    </row>
    <row r="1908" ht="12.75" customHeight="1">
      <c r="A1908" s="529"/>
      <c r="B1908" s="529"/>
      <c r="C1908" s="529"/>
      <c r="D1908" s="529"/>
      <c r="E1908" s="533" t="s">
        <v>1769</v>
      </c>
      <c r="F1908" s="533" t="s">
        <v>8113</v>
      </c>
      <c r="G1908" s="529"/>
      <c r="H1908" s="529"/>
      <c r="I1908" s="529"/>
      <c r="J1908" s="529"/>
      <c r="K1908" s="529"/>
      <c r="L1908" s="529"/>
      <c r="M1908" s="529"/>
      <c r="N1908" s="529"/>
      <c r="O1908" s="529"/>
      <c r="P1908" s="529"/>
      <c r="Q1908" s="529"/>
      <c r="R1908" s="529"/>
      <c r="S1908" s="529"/>
      <c r="T1908" s="529"/>
      <c r="U1908" s="529"/>
      <c r="V1908" s="529"/>
      <c r="W1908" s="529"/>
      <c r="X1908" s="529"/>
      <c r="Y1908" s="529"/>
      <c r="Z1908" s="529"/>
      <c r="AA1908" s="529"/>
      <c r="AB1908" s="529"/>
      <c r="AC1908" s="529"/>
      <c r="AD1908" s="529"/>
      <c r="AE1908" s="529"/>
      <c r="AF1908" s="529"/>
      <c r="AG1908" s="529"/>
      <c r="AH1908" s="529"/>
      <c r="AI1908" s="529"/>
      <c r="AJ1908" s="529"/>
      <c r="AK1908" s="529"/>
      <c r="AL1908" s="529"/>
      <c r="AM1908" s="529"/>
      <c r="AN1908" s="529"/>
      <c r="AO1908" s="529"/>
      <c r="AP1908" s="529"/>
      <c r="AQ1908" s="529"/>
      <c r="AR1908" s="529"/>
    </row>
    <row r="1909" ht="12.75" customHeight="1">
      <c r="A1909" s="529"/>
      <c r="B1909" s="529"/>
      <c r="C1909" s="529"/>
      <c r="D1909" s="529"/>
      <c r="E1909" s="533" t="s">
        <v>1831</v>
      </c>
      <c r="F1909" s="533" t="s">
        <v>8114</v>
      </c>
      <c r="G1909" s="529"/>
      <c r="H1909" s="529"/>
      <c r="I1909" s="529"/>
      <c r="J1909" s="529"/>
      <c r="K1909" s="529"/>
      <c r="L1909" s="529"/>
      <c r="M1909" s="529"/>
      <c r="N1909" s="529"/>
      <c r="O1909" s="529"/>
      <c r="P1909" s="529"/>
      <c r="Q1909" s="529"/>
      <c r="R1909" s="529"/>
      <c r="S1909" s="529"/>
      <c r="T1909" s="529"/>
      <c r="U1909" s="529"/>
      <c r="V1909" s="529"/>
      <c r="W1909" s="529"/>
      <c r="X1909" s="529"/>
      <c r="Y1909" s="529"/>
      <c r="Z1909" s="529"/>
      <c r="AA1909" s="529"/>
      <c r="AB1909" s="529"/>
      <c r="AC1909" s="529"/>
      <c r="AD1909" s="529"/>
      <c r="AE1909" s="529"/>
      <c r="AF1909" s="529"/>
      <c r="AG1909" s="529"/>
      <c r="AH1909" s="529"/>
      <c r="AI1909" s="529"/>
      <c r="AJ1909" s="529"/>
      <c r="AK1909" s="529"/>
      <c r="AL1909" s="529"/>
      <c r="AM1909" s="529"/>
      <c r="AN1909" s="529"/>
      <c r="AO1909" s="529"/>
      <c r="AP1909" s="529"/>
      <c r="AQ1909" s="529"/>
      <c r="AR1909" s="529"/>
    </row>
    <row r="1910" ht="12.75" customHeight="1">
      <c r="A1910" s="529"/>
      <c r="B1910" s="529"/>
      <c r="C1910" s="529"/>
      <c r="D1910" s="529"/>
      <c r="E1910" s="533" t="s">
        <v>1893</v>
      </c>
      <c r="F1910" s="533" t="s">
        <v>8115</v>
      </c>
      <c r="G1910" s="529"/>
      <c r="H1910" s="529"/>
      <c r="I1910" s="529"/>
      <c r="J1910" s="529"/>
      <c r="K1910" s="529"/>
      <c r="L1910" s="529"/>
      <c r="M1910" s="529"/>
      <c r="N1910" s="529"/>
      <c r="O1910" s="529"/>
      <c r="P1910" s="529"/>
      <c r="Q1910" s="529"/>
      <c r="R1910" s="529"/>
      <c r="S1910" s="529"/>
      <c r="T1910" s="529"/>
      <c r="U1910" s="529"/>
      <c r="V1910" s="529"/>
      <c r="W1910" s="529"/>
      <c r="X1910" s="529"/>
      <c r="Y1910" s="529"/>
      <c r="Z1910" s="529"/>
      <c r="AA1910" s="529"/>
      <c r="AB1910" s="529"/>
      <c r="AC1910" s="529"/>
      <c r="AD1910" s="529"/>
      <c r="AE1910" s="529"/>
      <c r="AF1910" s="529"/>
      <c r="AG1910" s="529"/>
      <c r="AH1910" s="529"/>
      <c r="AI1910" s="529"/>
      <c r="AJ1910" s="529"/>
      <c r="AK1910" s="529"/>
      <c r="AL1910" s="529"/>
      <c r="AM1910" s="529"/>
      <c r="AN1910" s="529"/>
      <c r="AO1910" s="529"/>
      <c r="AP1910" s="529"/>
      <c r="AQ1910" s="529"/>
      <c r="AR1910" s="529"/>
    </row>
    <row r="1911" ht="12.75" customHeight="1">
      <c r="A1911" s="529"/>
      <c r="B1911" s="529"/>
      <c r="C1911" s="529"/>
      <c r="D1911" s="529"/>
      <c r="E1911" s="533" t="s">
        <v>1953</v>
      </c>
      <c r="F1911" s="533" t="s">
        <v>8116</v>
      </c>
      <c r="G1911" s="529"/>
      <c r="H1911" s="529"/>
      <c r="I1911" s="529"/>
      <c r="J1911" s="529"/>
      <c r="K1911" s="529"/>
      <c r="L1911" s="529"/>
      <c r="M1911" s="529"/>
      <c r="N1911" s="529"/>
      <c r="O1911" s="529"/>
      <c r="P1911" s="529"/>
      <c r="Q1911" s="529"/>
      <c r="R1911" s="529"/>
      <c r="S1911" s="529"/>
      <c r="T1911" s="529"/>
      <c r="U1911" s="529"/>
      <c r="V1911" s="529"/>
      <c r="W1911" s="529"/>
      <c r="X1911" s="529"/>
      <c r="Y1911" s="529"/>
      <c r="Z1911" s="529"/>
      <c r="AA1911" s="529"/>
      <c r="AB1911" s="529"/>
      <c r="AC1911" s="529"/>
      <c r="AD1911" s="529"/>
      <c r="AE1911" s="529"/>
      <c r="AF1911" s="529"/>
      <c r="AG1911" s="529"/>
      <c r="AH1911" s="529"/>
      <c r="AI1911" s="529"/>
      <c r="AJ1911" s="529"/>
      <c r="AK1911" s="529"/>
      <c r="AL1911" s="529"/>
      <c r="AM1911" s="529"/>
      <c r="AN1911" s="529"/>
      <c r="AO1911" s="529"/>
      <c r="AP1911" s="529"/>
      <c r="AQ1911" s="529"/>
      <c r="AR1911" s="529"/>
    </row>
    <row r="1912" ht="12.75" customHeight="1">
      <c r="A1912" s="529"/>
      <c r="B1912" s="529"/>
      <c r="C1912" s="529"/>
      <c r="D1912" s="529"/>
      <c r="E1912" s="533" t="s">
        <v>947</v>
      </c>
      <c r="F1912" s="533" t="s">
        <v>8117</v>
      </c>
      <c r="G1912" s="529"/>
      <c r="H1912" s="529"/>
      <c r="I1912" s="529"/>
      <c r="J1912" s="529"/>
      <c r="K1912" s="529"/>
      <c r="L1912" s="529"/>
      <c r="M1912" s="529"/>
      <c r="N1912" s="529"/>
      <c r="O1912" s="529"/>
      <c r="P1912" s="529"/>
      <c r="Q1912" s="529"/>
      <c r="R1912" s="529"/>
      <c r="S1912" s="529"/>
      <c r="T1912" s="529"/>
      <c r="U1912" s="529"/>
      <c r="V1912" s="529"/>
      <c r="W1912" s="529"/>
      <c r="X1912" s="529"/>
      <c r="Y1912" s="529"/>
      <c r="Z1912" s="529"/>
      <c r="AA1912" s="529"/>
      <c r="AB1912" s="529"/>
      <c r="AC1912" s="529"/>
      <c r="AD1912" s="529"/>
      <c r="AE1912" s="529"/>
      <c r="AF1912" s="529"/>
      <c r="AG1912" s="529"/>
      <c r="AH1912" s="529"/>
      <c r="AI1912" s="529"/>
      <c r="AJ1912" s="529"/>
      <c r="AK1912" s="529"/>
      <c r="AL1912" s="529"/>
      <c r="AM1912" s="529"/>
      <c r="AN1912" s="529"/>
      <c r="AO1912" s="529"/>
      <c r="AP1912" s="529"/>
      <c r="AQ1912" s="529"/>
      <c r="AR1912" s="529"/>
    </row>
    <row r="1913" ht="12.75" customHeight="1">
      <c r="A1913" s="529"/>
      <c r="B1913" s="529"/>
      <c r="C1913" s="529"/>
      <c r="D1913" s="529"/>
      <c r="E1913" s="533" t="s">
        <v>1027</v>
      </c>
      <c r="F1913" s="533" t="s">
        <v>8118</v>
      </c>
      <c r="G1913" s="529"/>
      <c r="H1913" s="529"/>
      <c r="I1913" s="529"/>
      <c r="J1913" s="529"/>
      <c r="K1913" s="529"/>
      <c r="L1913" s="529"/>
      <c r="M1913" s="529"/>
      <c r="N1913" s="529"/>
      <c r="O1913" s="529"/>
      <c r="P1913" s="529"/>
      <c r="Q1913" s="529"/>
      <c r="R1913" s="529"/>
      <c r="S1913" s="529"/>
      <c r="T1913" s="529"/>
      <c r="U1913" s="529"/>
      <c r="V1913" s="529"/>
      <c r="W1913" s="529"/>
      <c r="X1913" s="529"/>
      <c r="Y1913" s="529"/>
      <c r="Z1913" s="529"/>
      <c r="AA1913" s="529"/>
      <c r="AB1913" s="529"/>
      <c r="AC1913" s="529"/>
      <c r="AD1913" s="529"/>
      <c r="AE1913" s="529"/>
      <c r="AF1913" s="529"/>
      <c r="AG1913" s="529"/>
      <c r="AH1913" s="529"/>
      <c r="AI1913" s="529"/>
      <c r="AJ1913" s="529"/>
      <c r="AK1913" s="529"/>
      <c r="AL1913" s="529"/>
      <c r="AM1913" s="529"/>
      <c r="AN1913" s="529"/>
      <c r="AO1913" s="529"/>
      <c r="AP1913" s="529"/>
      <c r="AQ1913" s="529"/>
      <c r="AR1913" s="529"/>
    </row>
    <row r="1914" ht="12.75" customHeight="1">
      <c r="A1914" s="529"/>
      <c r="B1914" s="529"/>
      <c r="C1914" s="529"/>
      <c r="D1914" s="529"/>
      <c r="E1914" s="533" t="s">
        <v>1107</v>
      </c>
      <c r="F1914" s="533" t="s">
        <v>8119</v>
      </c>
      <c r="G1914" s="529"/>
      <c r="H1914" s="529"/>
      <c r="I1914" s="529"/>
      <c r="J1914" s="529"/>
      <c r="K1914" s="529"/>
      <c r="L1914" s="529"/>
      <c r="M1914" s="529"/>
      <c r="N1914" s="529"/>
      <c r="O1914" s="529"/>
      <c r="P1914" s="529"/>
      <c r="Q1914" s="529"/>
      <c r="R1914" s="529"/>
      <c r="S1914" s="529"/>
      <c r="T1914" s="529"/>
      <c r="U1914" s="529"/>
      <c r="V1914" s="529"/>
      <c r="W1914" s="529"/>
      <c r="X1914" s="529"/>
      <c r="Y1914" s="529"/>
      <c r="Z1914" s="529"/>
      <c r="AA1914" s="529"/>
      <c r="AB1914" s="529"/>
      <c r="AC1914" s="529"/>
      <c r="AD1914" s="529"/>
      <c r="AE1914" s="529"/>
      <c r="AF1914" s="529"/>
      <c r="AG1914" s="529"/>
      <c r="AH1914" s="529"/>
      <c r="AI1914" s="529"/>
      <c r="AJ1914" s="529"/>
      <c r="AK1914" s="529"/>
      <c r="AL1914" s="529"/>
      <c r="AM1914" s="529"/>
      <c r="AN1914" s="529"/>
      <c r="AO1914" s="529"/>
      <c r="AP1914" s="529"/>
      <c r="AQ1914" s="529"/>
      <c r="AR1914" s="529"/>
    </row>
    <row r="1915" ht="12.75" customHeight="1">
      <c r="A1915" s="529"/>
      <c r="B1915" s="529"/>
      <c r="C1915" s="529"/>
      <c r="D1915" s="529"/>
      <c r="E1915" s="533" t="s">
        <v>1187</v>
      </c>
      <c r="F1915" s="533" t="s">
        <v>8120</v>
      </c>
      <c r="G1915" s="529"/>
      <c r="H1915" s="529"/>
      <c r="I1915" s="529"/>
      <c r="J1915" s="529"/>
      <c r="K1915" s="529"/>
      <c r="L1915" s="529"/>
      <c r="M1915" s="529"/>
      <c r="N1915" s="529"/>
      <c r="O1915" s="529"/>
      <c r="P1915" s="529"/>
      <c r="Q1915" s="529"/>
      <c r="R1915" s="529"/>
      <c r="S1915" s="529"/>
      <c r="T1915" s="529"/>
      <c r="U1915" s="529"/>
      <c r="V1915" s="529"/>
      <c r="W1915" s="529"/>
      <c r="X1915" s="529"/>
      <c r="Y1915" s="529"/>
      <c r="Z1915" s="529"/>
      <c r="AA1915" s="529"/>
      <c r="AB1915" s="529"/>
      <c r="AC1915" s="529"/>
      <c r="AD1915" s="529"/>
      <c r="AE1915" s="529"/>
      <c r="AF1915" s="529"/>
      <c r="AG1915" s="529"/>
      <c r="AH1915" s="529"/>
      <c r="AI1915" s="529"/>
      <c r="AJ1915" s="529"/>
      <c r="AK1915" s="529"/>
      <c r="AL1915" s="529"/>
      <c r="AM1915" s="529"/>
      <c r="AN1915" s="529"/>
      <c r="AO1915" s="529"/>
      <c r="AP1915" s="529"/>
      <c r="AQ1915" s="529"/>
      <c r="AR1915" s="529"/>
    </row>
    <row r="1916" ht="12.75" customHeight="1">
      <c r="A1916" s="529"/>
      <c r="B1916" s="529"/>
      <c r="C1916" s="529"/>
      <c r="D1916" s="529"/>
      <c r="E1916" s="533" t="s">
        <v>1264</v>
      </c>
      <c r="F1916" s="533" t="s">
        <v>8121</v>
      </c>
      <c r="G1916" s="529"/>
      <c r="H1916" s="529"/>
      <c r="I1916" s="529"/>
      <c r="J1916" s="529"/>
      <c r="K1916" s="529"/>
      <c r="L1916" s="529"/>
      <c r="M1916" s="529"/>
      <c r="N1916" s="529"/>
      <c r="O1916" s="529"/>
      <c r="P1916" s="529"/>
      <c r="Q1916" s="529"/>
      <c r="R1916" s="529"/>
      <c r="S1916" s="529"/>
      <c r="T1916" s="529"/>
      <c r="U1916" s="529"/>
      <c r="V1916" s="529"/>
      <c r="W1916" s="529"/>
      <c r="X1916" s="529"/>
      <c r="Y1916" s="529"/>
      <c r="Z1916" s="529"/>
      <c r="AA1916" s="529"/>
      <c r="AB1916" s="529"/>
      <c r="AC1916" s="529"/>
      <c r="AD1916" s="529"/>
      <c r="AE1916" s="529"/>
      <c r="AF1916" s="529"/>
      <c r="AG1916" s="529"/>
      <c r="AH1916" s="529"/>
      <c r="AI1916" s="529"/>
      <c r="AJ1916" s="529"/>
      <c r="AK1916" s="529"/>
      <c r="AL1916" s="529"/>
      <c r="AM1916" s="529"/>
      <c r="AN1916" s="529"/>
      <c r="AO1916" s="529"/>
      <c r="AP1916" s="529"/>
      <c r="AQ1916" s="529"/>
      <c r="AR1916" s="529"/>
    </row>
    <row r="1917" ht="12.75" customHeight="1">
      <c r="A1917" s="529"/>
      <c r="B1917" s="529"/>
      <c r="C1917" s="529"/>
      <c r="D1917" s="529"/>
      <c r="E1917" s="533" t="s">
        <v>1337</v>
      </c>
      <c r="F1917" s="533" t="s">
        <v>8122</v>
      </c>
      <c r="G1917" s="529"/>
      <c r="H1917" s="529"/>
      <c r="I1917" s="529"/>
      <c r="J1917" s="529"/>
      <c r="K1917" s="529"/>
      <c r="L1917" s="529"/>
      <c r="M1917" s="529"/>
      <c r="N1917" s="529"/>
      <c r="O1917" s="529"/>
      <c r="P1917" s="529"/>
      <c r="Q1917" s="529"/>
      <c r="R1917" s="529"/>
      <c r="S1917" s="529"/>
      <c r="T1917" s="529"/>
      <c r="U1917" s="529"/>
      <c r="V1917" s="529"/>
      <c r="W1917" s="529"/>
      <c r="X1917" s="529"/>
      <c r="Y1917" s="529"/>
      <c r="Z1917" s="529"/>
      <c r="AA1917" s="529"/>
      <c r="AB1917" s="529"/>
      <c r="AC1917" s="529"/>
      <c r="AD1917" s="529"/>
      <c r="AE1917" s="529"/>
      <c r="AF1917" s="529"/>
      <c r="AG1917" s="529"/>
      <c r="AH1917" s="529"/>
      <c r="AI1917" s="529"/>
      <c r="AJ1917" s="529"/>
      <c r="AK1917" s="529"/>
      <c r="AL1917" s="529"/>
      <c r="AM1917" s="529"/>
      <c r="AN1917" s="529"/>
      <c r="AO1917" s="529"/>
      <c r="AP1917" s="529"/>
      <c r="AQ1917" s="529"/>
      <c r="AR1917" s="529"/>
    </row>
    <row r="1918" ht="12.75" customHeight="1">
      <c r="A1918" s="529"/>
      <c r="B1918" s="529"/>
      <c r="C1918" s="529"/>
      <c r="D1918" s="529"/>
      <c r="E1918" s="533" t="s">
        <v>1409</v>
      </c>
      <c r="F1918" s="533" t="s">
        <v>8123</v>
      </c>
      <c r="G1918" s="529"/>
      <c r="H1918" s="529"/>
      <c r="I1918" s="529"/>
      <c r="J1918" s="529"/>
      <c r="K1918" s="529"/>
      <c r="L1918" s="529"/>
      <c r="M1918" s="529"/>
      <c r="N1918" s="529"/>
      <c r="O1918" s="529"/>
      <c r="P1918" s="529"/>
      <c r="Q1918" s="529"/>
      <c r="R1918" s="529"/>
      <c r="S1918" s="529"/>
      <c r="T1918" s="529"/>
      <c r="U1918" s="529"/>
      <c r="V1918" s="529"/>
      <c r="W1918" s="529"/>
      <c r="X1918" s="529"/>
      <c r="Y1918" s="529"/>
      <c r="Z1918" s="529"/>
      <c r="AA1918" s="529"/>
      <c r="AB1918" s="529"/>
      <c r="AC1918" s="529"/>
      <c r="AD1918" s="529"/>
      <c r="AE1918" s="529"/>
      <c r="AF1918" s="529"/>
      <c r="AG1918" s="529"/>
      <c r="AH1918" s="529"/>
      <c r="AI1918" s="529"/>
      <c r="AJ1918" s="529"/>
      <c r="AK1918" s="529"/>
      <c r="AL1918" s="529"/>
      <c r="AM1918" s="529"/>
      <c r="AN1918" s="529"/>
      <c r="AO1918" s="529"/>
      <c r="AP1918" s="529"/>
      <c r="AQ1918" s="529"/>
      <c r="AR1918" s="529"/>
    </row>
    <row r="1919" ht="12.75" customHeight="1">
      <c r="A1919" s="529"/>
      <c r="B1919" s="529"/>
      <c r="C1919" s="529"/>
      <c r="D1919" s="529"/>
      <c r="E1919" s="533" t="s">
        <v>1481</v>
      </c>
      <c r="F1919" s="533" t="s">
        <v>8124</v>
      </c>
      <c r="G1919" s="529"/>
      <c r="H1919" s="529"/>
      <c r="I1919" s="529"/>
      <c r="J1919" s="529"/>
      <c r="K1919" s="529"/>
      <c r="L1919" s="529"/>
      <c r="M1919" s="529"/>
      <c r="N1919" s="529"/>
      <c r="O1919" s="529"/>
      <c r="P1919" s="529"/>
      <c r="Q1919" s="529"/>
      <c r="R1919" s="529"/>
      <c r="S1919" s="529"/>
      <c r="T1919" s="529"/>
      <c r="U1919" s="529"/>
      <c r="V1919" s="529"/>
      <c r="W1919" s="529"/>
      <c r="X1919" s="529"/>
      <c r="Y1919" s="529"/>
      <c r="Z1919" s="529"/>
      <c r="AA1919" s="529"/>
      <c r="AB1919" s="529"/>
      <c r="AC1919" s="529"/>
      <c r="AD1919" s="529"/>
      <c r="AE1919" s="529"/>
      <c r="AF1919" s="529"/>
      <c r="AG1919" s="529"/>
      <c r="AH1919" s="529"/>
      <c r="AI1919" s="529"/>
      <c r="AJ1919" s="529"/>
      <c r="AK1919" s="529"/>
      <c r="AL1919" s="529"/>
      <c r="AM1919" s="529"/>
      <c r="AN1919" s="529"/>
      <c r="AO1919" s="529"/>
      <c r="AP1919" s="529"/>
      <c r="AQ1919" s="529"/>
      <c r="AR1919" s="529"/>
    </row>
    <row r="1920" ht="12.75" customHeight="1">
      <c r="A1920" s="529"/>
      <c r="B1920" s="529"/>
      <c r="C1920" s="529"/>
      <c r="D1920" s="529"/>
      <c r="E1920" s="533" t="s">
        <v>1547</v>
      </c>
      <c r="F1920" s="533" t="s">
        <v>8125</v>
      </c>
      <c r="G1920" s="529"/>
      <c r="H1920" s="529"/>
      <c r="I1920" s="529"/>
      <c r="J1920" s="529"/>
      <c r="K1920" s="529"/>
      <c r="L1920" s="529"/>
      <c r="M1920" s="529"/>
      <c r="N1920" s="529"/>
      <c r="O1920" s="529"/>
      <c r="P1920" s="529"/>
      <c r="Q1920" s="529"/>
      <c r="R1920" s="529"/>
      <c r="S1920" s="529"/>
      <c r="T1920" s="529"/>
      <c r="U1920" s="529"/>
      <c r="V1920" s="529"/>
      <c r="W1920" s="529"/>
      <c r="X1920" s="529"/>
      <c r="Y1920" s="529"/>
      <c r="Z1920" s="529"/>
      <c r="AA1920" s="529"/>
      <c r="AB1920" s="529"/>
      <c r="AC1920" s="529"/>
      <c r="AD1920" s="529"/>
      <c r="AE1920" s="529"/>
      <c r="AF1920" s="529"/>
      <c r="AG1920" s="529"/>
      <c r="AH1920" s="529"/>
      <c r="AI1920" s="529"/>
      <c r="AJ1920" s="529"/>
      <c r="AK1920" s="529"/>
      <c r="AL1920" s="529"/>
      <c r="AM1920" s="529"/>
      <c r="AN1920" s="529"/>
      <c r="AO1920" s="529"/>
      <c r="AP1920" s="529"/>
      <c r="AQ1920" s="529"/>
      <c r="AR1920" s="529"/>
    </row>
    <row r="1921" ht="12.75" customHeight="1">
      <c r="A1921" s="529"/>
      <c r="B1921" s="529"/>
      <c r="C1921" s="529"/>
      <c r="D1921" s="529"/>
      <c r="E1921" s="533" t="s">
        <v>1613</v>
      </c>
      <c r="F1921" s="533" t="s">
        <v>8126</v>
      </c>
      <c r="G1921" s="529"/>
      <c r="H1921" s="529"/>
      <c r="I1921" s="529"/>
      <c r="J1921" s="529"/>
      <c r="K1921" s="529"/>
      <c r="L1921" s="529"/>
      <c r="M1921" s="529"/>
      <c r="N1921" s="529"/>
      <c r="O1921" s="529"/>
      <c r="P1921" s="529"/>
      <c r="Q1921" s="529"/>
      <c r="R1921" s="529"/>
      <c r="S1921" s="529"/>
      <c r="T1921" s="529"/>
      <c r="U1921" s="529"/>
      <c r="V1921" s="529"/>
      <c r="W1921" s="529"/>
      <c r="X1921" s="529"/>
      <c r="Y1921" s="529"/>
      <c r="Z1921" s="529"/>
      <c r="AA1921" s="529"/>
      <c r="AB1921" s="529"/>
      <c r="AC1921" s="529"/>
      <c r="AD1921" s="529"/>
      <c r="AE1921" s="529"/>
      <c r="AF1921" s="529"/>
      <c r="AG1921" s="529"/>
      <c r="AH1921" s="529"/>
      <c r="AI1921" s="529"/>
      <c r="AJ1921" s="529"/>
      <c r="AK1921" s="529"/>
      <c r="AL1921" s="529"/>
      <c r="AM1921" s="529"/>
      <c r="AN1921" s="529"/>
      <c r="AO1921" s="529"/>
      <c r="AP1921" s="529"/>
      <c r="AQ1921" s="529"/>
      <c r="AR1921" s="529"/>
    </row>
    <row r="1922" ht="12.75" customHeight="1">
      <c r="A1922" s="529"/>
      <c r="B1922" s="529"/>
      <c r="C1922" s="529"/>
      <c r="D1922" s="529"/>
      <c r="E1922" s="533" t="s">
        <v>1676</v>
      </c>
      <c r="F1922" s="533" t="s">
        <v>8127</v>
      </c>
      <c r="G1922" s="529"/>
      <c r="H1922" s="529"/>
      <c r="I1922" s="529"/>
      <c r="J1922" s="529"/>
      <c r="K1922" s="529"/>
      <c r="L1922" s="529"/>
      <c r="M1922" s="529"/>
      <c r="N1922" s="529"/>
      <c r="O1922" s="529"/>
      <c r="P1922" s="529"/>
      <c r="Q1922" s="529"/>
      <c r="R1922" s="529"/>
      <c r="S1922" s="529"/>
      <c r="T1922" s="529"/>
      <c r="U1922" s="529"/>
      <c r="V1922" s="529"/>
      <c r="W1922" s="529"/>
      <c r="X1922" s="529"/>
      <c r="Y1922" s="529"/>
      <c r="Z1922" s="529"/>
      <c r="AA1922" s="529"/>
      <c r="AB1922" s="529"/>
      <c r="AC1922" s="529"/>
      <c r="AD1922" s="529"/>
      <c r="AE1922" s="529"/>
      <c r="AF1922" s="529"/>
      <c r="AG1922" s="529"/>
      <c r="AH1922" s="529"/>
      <c r="AI1922" s="529"/>
      <c r="AJ1922" s="529"/>
      <c r="AK1922" s="529"/>
      <c r="AL1922" s="529"/>
      <c r="AM1922" s="529"/>
      <c r="AN1922" s="529"/>
      <c r="AO1922" s="529"/>
      <c r="AP1922" s="529"/>
      <c r="AQ1922" s="529"/>
      <c r="AR1922" s="529"/>
    </row>
    <row r="1923" ht="12.75" customHeight="1">
      <c r="A1923" s="529"/>
      <c r="B1923" s="529"/>
      <c r="C1923" s="529"/>
      <c r="D1923" s="529"/>
      <c r="E1923" s="533" t="s">
        <v>1737</v>
      </c>
      <c r="F1923" s="533" t="s">
        <v>8128</v>
      </c>
      <c r="G1923" s="529"/>
      <c r="H1923" s="529"/>
      <c r="I1923" s="529"/>
      <c r="J1923" s="529"/>
      <c r="K1923" s="529"/>
      <c r="L1923" s="529"/>
      <c r="M1923" s="529"/>
      <c r="N1923" s="529"/>
      <c r="O1923" s="529"/>
      <c r="P1923" s="529"/>
      <c r="Q1923" s="529"/>
      <c r="R1923" s="529"/>
      <c r="S1923" s="529"/>
      <c r="T1923" s="529"/>
      <c r="U1923" s="529"/>
      <c r="V1923" s="529"/>
      <c r="W1923" s="529"/>
      <c r="X1923" s="529"/>
      <c r="Y1923" s="529"/>
      <c r="Z1923" s="529"/>
      <c r="AA1923" s="529"/>
      <c r="AB1923" s="529"/>
      <c r="AC1923" s="529"/>
      <c r="AD1923" s="529"/>
      <c r="AE1923" s="529"/>
      <c r="AF1923" s="529"/>
      <c r="AG1923" s="529"/>
      <c r="AH1923" s="529"/>
      <c r="AI1923" s="529"/>
      <c r="AJ1923" s="529"/>
      <c r="AK1923" s="529"/>
      <c r="AL1923" s="529"/>
      <c r="AM1923" s="529"/>
      <c r="AN1923" s="529"/>
      <c r="AO1923" s="529"/>
      <c r="AP1923" s="529"/>
      <c r="AQ1923" s="529"/>
      <c r="AR1923" s="529"/>
    </row>
    <row r="1924" ht="12.75" customHeight="1">
      <c r="A1924" s="529"/>
      <c r="B1924" s="529"/>
      <c r="C1924" s="529"/>
      <c r="D1924" s="529"/>
      <c r="E1924" s="533" t="s">
        <v>1799</v>
      </c>
      <c r="F1924" s="533" t="s">
        <v>8129</v>
      </c>
      <c r="G1924" s="529"/>
      <c r="H1924" s="529"/>
      <c r="I1924" s="529"/>
      <c r="J1924" s="529"/>
      <c r="K1924" s="529"/>
      <c r="L1924" s="529"/>
      <c r="M1924" s="529"/>
      <c r="N1924" s="529"/>
      <c r="O1924" s="529"/>
      <c r="P1924" s="529"/>
      <c r="Q1924" s="529"/>
      <c r="R1924" s="529"/>
      <c r="S1924" s="529"/>
      <c r="T1924" s="529"/>
      <c r="U1924" s="529"/>
      <c r="V1924" s="529"/>
      <c r="W1924" s="529"/>
      <c r="X1924" s="529"/>
      <c r="Y1924" s="529"/>
      <c r="Z1924" s="529"/>
      <c r="AA1924" s="529"/>
      <c r="AB1924" s="529"/>
      <c r="AC1924" s="529"/>
      <c r="AD1924" s="529"/>
      <c r="AE1924" s="529"/>
      <c r="AF1924" s="529"/>
      <c r="AG1924" s="529"/>
      <c r="AH1924" s="529"/>
      <c r="AI1924" s="529"/>
      <c r="AJ1924" s="529"/>
      <c r="AK1924" s="529"/>
      <c r="AL1924" s="529"/>
      <c r="AM1924" s="529"/>
      <c r="AN1924" s="529"/>
      <c r="AO1924" s="529"/>
      <c r="AP1924" s="529"/>
      <c r="AQ1924" s="529"/>
      <c r="AR1924" s="529"/>
    </row>
    <row r="1925" ht="12.75" customHeight="1">
      <c r="A1925" s="529"/>
      <c r="B1925" s="529"/>
      <c r="C1925" s="529"/>
      <c r="D1925" s="529"/>
      <c r="E1925" s="533" t="s">
        <v>1861</v>
      </c>
      <c r="F1925" s="533" t="s">
        <v>8130</v>
      </c>
      <c r="G1925" s="529"/>
      <c r="H1925" s="529"/>
      <c r="I1925" s="529"/>
      <c r="J1925" s="529"/>
      <c r="K1925" s="529"/>
      <c r="L1925" s="529"/>
      <c r="M1925" s="529"/>
      <c r="N1925" s="529"/>
      <c r="O1925" s="529"/>
      <c r="P1925" s="529"/>
      <c r="Q1925" s="529"/>
      <c r="R1925" s="529"/>
      <c r="S1925" s="529"/>
      <c r="T1925" s="529"/>
      <c r="U1925" s="529"/>
      <c r="V1925" s="529"/>
      <c r="W1925" s="529"/>
      <c r="X1925" s="529"/>
      <c r="Y1925" s="529"/>
      <c r="Z1925" s="529"/>
      <c r="AA1925" s="529"/>
      <c r="AB1925" s="529"/>
      <c r="AC1925" s="529"/>
      <c r="AD1925" s="529"/>
      <c r="AE1925" s="529"/>
      <c r="AF1925" s="529"/>
      <c r="AG1925" s="529"/>
      <c r="AH1925" s="529"/>
      <c r="AI1925" s="529"/>
      <c r="AJ1925" s="529"/>
      <c r="AK1925" s="529"/>
      <c r="AL1925" s="529"/>
      <c r="AM1925" s="529"/>
      <c r="AN1925" s="529"/>
      <c r="AO1925" s="529"/>
      <c r="AP1925" s="529"/>
      <c r="AQ1925" s="529"/>
      <c r="AR1925" s="529"/>
    </row>
    <row r="1926" ht="12.75" customHeight="1">
      <c r="A1926" s="529"/>
      <c r="B1926" s="529"/>
      <c r="C1926" s="529"/>
      <c r="D1926" s="529"/>
      <c r="E1926" s="533" t="s">
        <v>1922</v>
      </c>
      <c r="F1926" s="533" t="s">
        <v>8131</v>
      </c>
      <c r="G1926" s="529"/>
      <c r="H1926" s="529"/>
      <c r="I1926" s="529"/>
      <c r="J1926" s="529"/>
      <c r="K1926" s="529"/>
      <c r="L1926" s="529"/>
      <c r="M1926" s="529"/>
      <c r="N1926" s="529"/>
      <c r="O1926" s="529"/>
      <c r="P1926" s="529"/>
      <c r="Q1926" s="529"/>
      <c r="R1926" s="529"/>
      <c r="S1926" s="529"/>
      <c r="T1926" s="529"/>
      <c r="U1926" s="529"/>
      <c r="V1926" s="529"/>
      <c r="W1926" s="529"/>
      <c r="X1926" s="529"/>
      <c r="Y1926" s="529"/>
      <c r="Z1926" s="529"/>
      <c r="AA1926" s="529"/>
      <c r="AB1926" s="529"/>
      <c r="AC1926" s="529"/>
      <c r="AD1926" s="529"/>
      <c r="AE1926" s="529"/>
      <c r="AF1926" s="529"/>
      <c r="AG1926" s="529"/>
      <c r="AH1926" s="529"/>
      <c r="AI1926" s="529"/>
      <c r="AJ1926" s="529"/>
      <c r="AK1926" s="529"/>
      <c r="AL1926" s="529"/>
      <c r="AM1926" s="529"/>
      <c r="AN1926" s="529"/>
      <c r="AO1926" s="529"/>
      <c r="AP1926" s="529"/>
      <c r="AQ1926" s="529"/>
      <c r="AR1926" s="529"/>
    </row>
    <row r="1927" ht="12.75" customHeight="1">
      <c r="A1927" s="529"/>
      <c r="B1927" s="529"/>
      <c r="C1927" s="529"/>
      <c r="D1927" s="529"/>
      <c r="E1927" s="533" t="s">
        <v>1983</v>
      </c>
      <c r="F1927" s="533" t="s">
        <v>8132</v>
      </c>
      <c r="G1927" s="529"/>
      <c r="H1927" s="529"/>
      <c r="I1927" s="529"/>
      <c r="J1927" s="529"/>
      <c r="K1927" s="529"/>
      <c r="L1927" s="529"/>
      <c r="M1927" s="529"/>
      <c r="N1927" s="529"/>
      <c r="O1927" s="529"/>
      <c r="P1927" s="529"/>
      <c r="Q1927" s="529"/>
      <c r="R1927" s="529"/>
      <c r="S1927" s="529"/>
      <c r="T1927" s="529"/>
      <c r="U1927" s="529"/>
      <c r="V1927" s="529"/>
      <c r="W1927" s="529"/>
      <c r="X1927" s="529"/>
      <c r="Y1927" s="529"/>
      <c r="Z1927" s="529"/>
      <c r="AA1927" s="529"/>
      <c r="AB1927" s="529"/>
      <c r="AC1927" s="529"/>
      <c r="AD1927" s="529"/>
      <c r="AE1927" s="529"/>
      <c r="AF1927" s="529"/>
      <c r="AG1927" s="529"/>
      <c r="AH1927" s="529"/>
      <c r="AI1927" s="529"/>
      <c r="AJ1927" s="529"/>
      <c r="AK1927" s="529"/>
      <c r="AL1927" s="529"/>
      <c r="AM1927" s="529"/>
      <c r="AN1927" s="529"/>
      <c r="AO1927" s="529"/>
      <c r="AP1927" s="529"/>
      <c r="AQ1927" s="529"/>
      <c r="AR1927" s="529"/>
    </row>
    <row r="1928" ht="12.75" customHeight="1">
      <c r="A1928" s="529"/>
      <c r="B1928" s="529"/>
      <c r="C1928" s="529"/>
      <c r="D1928" s="529"/>
      <c r="E1928" s="533" t="s">
        <v>2043</v>
      </c>
      <c r="F1928" s="533" t="s">
        <v>8133</v>
      </c>
      <c r="G1928" s="529"/>
      <c r="H1928" s="529"/>
      <c r="I1928" s="529"/>
      <c r="J1928" s="529"/>
      <c r="K1928" s="529"/>
      <c r="L1928" s="529"/>
      <c r="M1928" s="529"/>
      <c r="N1928" s="529"/>
      <c r="O1928" s="529"/>
      <c r="P1928" s="529"/>
      <c r="Q1928" s="529"/>
      <c r="R1928" s="529"/>
      <c r="S1928" s="529"/>
      <c r="T1928" s="529"/>
      <c r="U1928" s="529"/>
      <c r="V1928" s="529"/>
      <c r="W1928" s="529"/>
      <c r="X1928" s="529"/>
      <c r="Y1928" s="529"/>
      <c r="Z1928" s="529"/>
      <c r="AA1928" s="529"/>
      <c r="AB1928" s="529"/>
      <c r="AC1928" s="529"/>
      <c r="AD1928" s="529"/>
      <c r="AE1928" s="529"/>
      <c r="AF1928" s="529"/>
      <c r="AG1928" s="529"/>
      <c r="AH1928" s="529"/>
      <c r="AI1928" s="529"/>
      <c r="AJ1928" s="529"/>
      <c r="AK1928" s="529"/>
      <c r="AL1928" s="529"/>
      <c r="AM1928" s="529"/>
      <c r="AN1928" s="529"/>
      <c r="AO1928" s="529"/>
      <c r="AP1928" s="529"/>
      <c r="AQ1928" s="529"/>
      <c r="AR1928" s="529"/>
    </row>
    <row r="1929" ht="12.75" customHeight="1">
      <c r="A1929" s="529"/>
      <c r="B1929" s="529"/>
      <c r="C1929" s="529"/>
      <c r="D1929" s="529"/>
      <c r="E1929" s="533" t="s">
        <v>8134</v>
      </c>
      <c r="F1929" s="533" t="s">
        <v>8135</v>
      </c>
      <c r="G1929" s="529"/>
      <c r="H1929" s="529"/>
      <c r="I1929" s="529"/>
      <c r="J1929" s="529"/>
      <c r="K1929" s="529"/>
      <c r="L1929" s="529"/>
      <c r="M1929" s="529"/>
      <c r="N1929" s="529"/>
      <c r="O1929" s="529"/>
      <c r="P1929" s="529"/>
      <c r="Q1929" s="529"/>
      <c r="R1929" s="529"/>
      <c r="S1929" s="529"/>
      <c r="T1929" s="529"/>
      <c r="U1929" s="529"/>
      <c r="V1929" s="529"/>
      <c r="W1929" s="529"/>
      <c r="X1929" s="529"/>
      <c r="Y1929" s="529"/>
      <c r="Z1929" s="529"/>
      <c r="AA1929" s="529"/>
      <c r="AB1929" s="529"/>
      <c r="AC1929" s="529"/>
      <c r="AD1929" s="529"/>
      <c r="AE1929" s="529"/>
      <c r="AF1929" s="529"/>
      <c r="AG1929" s="529"/>
      <c r="AH1929" s="529"/>
      <c r="AI1929" s="529"/>
      <c r="AJ1929" s="529"/>
      <c r="AK1929" s="529"/>
      <c r="AL1929" s="529"/>
      <c r="AM1929" s="529"/>
      <c r="AN1929" s="529"/>
      <c r="AO1929" s="529"/>
      <c r="AP1929" s="529"/>
      <c r="AQ1929" s="529"/>
      <c r="AR1929" s="529"/>
    </row>
    <row r="1930" ht="12.75" customHeight="1">
      <c r="A1930" s="529"/>
      <c r="B1930" s="529"/>
      <c r="C1930" s="529"/>
      <c r="D1930" s="529"/>
      <c r="E1930" s="533" t="s">
        <v>2101</v>
      </c>
      <c r="F1930" s="533" t="s">
        <v>8136</v>
      </c>
      <c r="G1930" s="529"/>
      <c r="H1930" s="529"/>
      <c r="I1930" s="529"/>
      <c r="J1930" s="529"/>
      <c r="K1930" s="529"/>
      <c r="L1930" s="529"/>
      <c r="M1930" s="529"/>
      <c r="N1930" s="529"/>
      <c r="O1930" s="529"/>
      <c r="P1930" s="529"/>
      <c r="Q1930" s="529"/>
      <c r="R1930" s="529"/>
      <c r="S1930" s="529"/>
      <c r="T1930" s="529"/>
      <c r="U1930" s="529"/>
      <c r="V1930" s="529"/>
      <c r="W1930" s="529"/>
      <c r="X1930" s="529"/>
      <c r="Y1930" s="529"/>
      <c r="Z1930" s="529"/>
      <c r="AA1930" s="529"/>
      <c r="AB1930" s="529"/>
      <c r="AC1930" s="529"/>
      <c r="AD1930" s="529"/>
      <c r="AE1930" s="529"/>
      <c r="AF1930" s="529"/>
      <c r="AG1930" s="529"/>
      <c r="AH1930" s="529"/>
      <c r="AI1930" s="529"/>
      <c r="AJ1930" s="529"/>
      <c r="AK1930" s="529"/>
      <c r="AL1930" s="529"/>
      <c r="AM1930" s="529"/>
      <c r="AN1930" s="529"/>
      <c r="AO1930" s="529"/>
      <c r="AP1930" s="529"/>
      <c r="AQ1930" s="529"/>
      <c r="AR1930" s="529"/>
    </row>
    <row r="1931" ht="12.75" customHeight="1">
      <c r="A1931" s="529"/>
      <c r="B1931" s="529"/>
      <c r="C1931" s="529"/>
      <c r="D1931" s="529"/>
      <c r="E1931" s="533" t="s">
        <v>2156</v>
      </c>
      <c r="F1931" s="533" t="s">
        <v>8137</v>
      </c>
      <c r="G1931" s="529"/>
      <c r="H1931" s="529"/>
      <c r="I1931" s="529"/>
      <c r="J1931" s="529"/>
      <c r="K1931" s="529"/>
      <c r="L1931" s="529"/>
      <c r="M1931" s="529"/>
      <c r="N1931" s="529"/>
      <c r="O1931" s="529"/>
      <c r="P1931" s="529"/>
      <c r="Q1931" s="529"/>
      <c r="R1931" s="529"/>
      <c r="S1931" s="529"/>
      <c r="T1931" s="529"/>
      <c r="U1931" s="529"/>
      <c r="V1931" s="529"/>
      <c r="W1931" s="529"/>
      <c r="X1931" s="529"/>
      <c r="Y1931" s="529"/>
      <c r="Z1931" s="529"/>
      <c r="AA1931" s="529"/>
      <c r="AB1931" s="529"/>
      <c r="AC1931" s="529"/>
      <c r="AD1931" s="529"/>
      <c r="AE1931" s="529"/>
      <c r="AF1931" s="529"/>
      <c r="AG1931" s="529"/>
      <c r="AH1931" s="529"/>
      <c r="AI1931" s="529"/>
      <c r="AJ1931" s="529"/>
      <c r="AK1931" s="529"/>
      <c r="AL1931" s="529"/>
      <c r="AM1931" s="529"/>
      <c r="AN1931" s="529"/>
      <c r="AO1931" s="529"/>
      <c r="AP1931" s="529"/>
      <c r="AQ1931" s="529"/>
      <c r="AR1931" s="529"/>
    </row>
    <row r="1932" ht="12.75" customHeight="1">
      <c r="A1932" s="529"/>
      <c r="B1932" s="529"/>
      <c r="C1932" s="529"/>
      <c r="D1932" s="529"/>
      <c r="E1932" s="533" t="s">
        <v>2206</v>
      </c>
      <c r="F1932" s="533" t="s">
        <v>8138</v>
      </c>
      <c r="G1932" s="529"/>
      <c r="H1932" s="529"/>
      <c r="I1932" s="529"/>
      <c r="J1932" s="529"/>
      <c r="K1932" s="529"/>
      <c r="L1932" s="529"/>
      <c r="M1932" s="529"/>
      <c r="N1932" s="529"/>
      <c r="O1932" s="529"/>
      <c r="P1932" s="529"/>
      <c r="Q1932" s="529"/>
      <c r="R1932" s="529"/>
      <c r="S1932" s="529"/>
      <c r="T1932" s="529"/>
      <c r="U1932" s="529"/>
      <c r="V1932" s="529"/>
      <c r="W1932" s="529"/>
      <c r="X1932" s="529"/>
      <c r="Y1932" s="529"/>
      <c r="Z1932" s="529"/>
      <c r="AA1932" s="529"/>
      <c r="AB1932" s="529"/>
      <c r="AC1932" s="529"/>
      <c r="AD1932" s="529"/>
      <c r="AE1932" s="529"/>
      <c r="AF1932" s="529"/>
      <c r="AG1932" s="529"/>
      <c r="AH1932" s="529"/>
      <c r="AI1932" s="529"/>
      <c r="AJ1932" s="529"/>
      <c r="AK1932" s="529"/>
      <c r="AL1932" s="529"/>
      <c r="AM1932" s="529"/>
      <c r="AN1932" s="529"/>
      <c r="AO1932" s="529"/>
      <c r="AP1932" s="529"/>
      <c r="AQ1932" s="529"/>
      <c r="AR1932" s="529"/>
    </row>
    <row r="1933" ht="12.75" customHeight="1">
      <c r="A1933" s="529"/>
      <c r="B1933" s="529"/>
      <c r="C1933" s="529"/>
      <c r="D1933" s="529"/>
      <c r="E1933" s="533" t="s">
        <v>2255</v>
      </c>
      <c r="F1933" s="533" t="s">
        <v>8139</v>
      </c>
      <c r="G1933" s="529"/>
      <c r="H1933" s="529"/>
      <c r="I1933" s="529"/>
      <c r="J1933" s="529"/>
      <c r="K1933" s="529"/>
      <c r="L1933" s="529"/>
      <c r="M1933" s="529"/>
      <c r="N1933" s="529"/>
      <c r="O1933" s="529"/>
      <c r="P1933" s="529"/>
      <c r="Q1933" s="529"/>
      <c r="R1933" s="529"/>
      <c r="S1933" s="529"/>
      <c r="T1933" s="529"/>
      <c r="U1933" s="529"/>
      <c r="V1933" s="529"/>
      <c r="W1933" s="529"/>
      <c r="X1933" s="529"/>
      <c r="Y1933" s="529"/>
      <c r="Z1933" s="529"/>
      <c r="AA1933" s="529"/>
      <c r="AB1933" s="529"/>
      <c r="AC1933" s="529"/>
      <c r="AD1933" s="529"/>
      <c r="AE1933" s="529"/>
      <c r="AF1933" s="529"/>
      <c r="AG1933" s="529"/>
      <c r="AH1933" s="529"/>
      <c r="AI1933" s="529"/>
      <c r="AJ1933" s="529"/>
      <c r="AK1933" s="529"/>
      <c r="AL1933" s="529"/>
      <c r="AM1933" s="529"/>
      <c r="AN1933" s="529"/>
      <c r="AO1933" s="529"/>
      <c r="AP1933" s="529"/>
      <c r="AQ1933" s="529"/>
      <c r="AR1933" s="529"/>
    </row>
    <row r="1934" ht="12.75" customHeight="1">
      <c r="A1934" s="529"/>
      <c r="B1934" s="529"/>
      <c r="C1934" s="529"/>
      <c r="D1934" s="529"/>
      <c r="E1934" s="533" t="s">
        <v>2303</v>
      </c>
      <c r="F1934" s="533" t="s">
        <v>8140</v>
      </c>
      <c r="G1934" s="529"/>
      <c r="H1934" s="529"/>
      <c r="I1934" s="529"/>
      <c r="J1934" s="529"/>
      <c r="K1934" s="529"/>
      <c r="L1934" s="529"/>
      <c r="M1934" s="529"/>
      <c r="N1934" s="529"/>
      <c r="O1934" s="529"/>
      <c r="P1934" s="529"/>
      <c r="Q1934" s="529"/>
      <c r="R1934" s="529"/>
      <c r="S1934" s="529"/>
      <c r="T1934" s="529"/>
      <c r="U1934" s="529"/>
      <c r="V1934" s="529"/>
      <c r="W1934" s="529"/>
      <c r="X1934" s="529"/>
      <c r="Y1934" s="529"/>
      <c r="Z1934" s="529"/>
      <c r="AA1934" s="529"/>
      <c r="AB1934" s="529"/>
      <c r="AC1934" s="529"/>
      <c r="AD1934" s="529"/>
      <c r="AE1934" s="529"/>
      <c r="AF1934" s="529"/>
      <c r="AG1934" s="529"/>
      <c r="AH1934" s="529"/>
      <c r="AI1934" s="529"/>
      <c r="AJ1934" s="529"/>
      <c r="AK1934" s="529"/>
      <c r="AL1934" s="529"/>
      <c r="AM1934" s="529"/>
      <c r="AN1934" s="529"/>
      <c r="AO1934" s="529"/>
      <c r="AP1934" s="529"/>
      <c r="AQ1934" s="529"/>
      <c r="AR1934" s="529"/>
    </row>
    <row r="1935" ht="12.75" customHeight="1">
      <c r="A1935" s="529"/>
      <c r="B1935" s="529"/>
      <c r="C1935" s="529"/>
      <c r="D1935" s="529"/>
      <c r="E1935" s="533" t="s">
        <v>2350</v>
      </c>
      <c r="F1935" s="533" t="s">
        <v>8141</v>
      </c>
      <c r="G1935" s="529"/>
      <c r="H1935" s="529"/>
      <c r="I1935" s="529"/>
      <c r="J1935" s="529"/>
      <c r="K1935" s="529"/>
      <c r="L1935" s="529"/>
      <c r="M1935" s="529"/>
      <c r="N1935" s="529"/>
      <c r="O1935" s="529"/>
      <c r="P1935" s="529"/>
      <c r="Q1935" s="529"/>
      <c r="R1935" s="529"/>
      <c r="S1935" s="529"/>
      <c r="T1935" s="529"/>
      <c r="U1935" s="529"/>
      <c r="V1935" s="529"/>
      <c r="W1935" s="529"/>
      <c r="X1935" s="529"/>
      <c r="Y1935" s="529"/>
      <c r="Z1935" s="529"/>
      <c r="AA1935" s="529"/>
      <c r="AB1935" s="529"/>
      <c r="AC1935" s="529"/>
      <c r="AD1935" s="529"/>
      <c r="AE1935" s="529"/>
      <c r="AF1935" s="529"/>
      <c r="AG1935" s="529"/>
      <c r="AH1935" s="529"/>
      <c r="AI1935" s="529"/>
      <c r="AJ1935" s="529"/>
      <c r="AK1935" s="529"/>
      <c r="AL1935" s="529"/>
      <c r="AM1935" s="529"/>
      <c r="AN1935" s="529"/>
      <c r="AO1935" s="529"/>
      <c r="AP1935" s="529"/>
      <c r="AQ1935" s="529"/>
      <c r="AR1935" s="529"/>
    </row>
    <row r="1936" ht="12.75" customHeight="1">
      <c r="A1936" s="529"/>
      <c r="B1936" s="529"/>
      <c r="C1936" s="529"/>
      <c r="D1936" s="529"/>
      <c r="E1936" s="533" t="s">
        <v>2396</v>
      </c>
      <c r="F1936" s="533" t="s">
        <v>8142</v>
      </c>
      <c r="G1936" s="529"/>
      <c r="H1936" s="529"/>
      <c r="I1936" s="529"/>
      <c r="J1936" s="529"/>
      <c r="K1936" s="529"/>
      <c r="L1936" s="529"/>
      <c r="M1936" s="529"/>
      <c r="N1936" s="529"/>
      <c r="O1936" s="529"/>
      <c r="P1936" s="529"/>
      <c r="Q1936" s="529"/>
      <c r="R1936" s="529"/>
      <c r="S1936" s="529"/>
      <c r="T1936" s="529"/>
      <c r="U1936" s="529"/>
      <c r="V1936" s="529"/>
      <c r="W1936" s="529"/>
      <c r="X1936" s="529"/>
      <c r="Y1936" s="529"/>
      <c r="Z1936" s="529"/>
      <c r="AA1936" s="529"/>
      <c r="AB1936" s="529"/>
      <c r="AC1936" s="529"/>
      <c r="AD1936" s="529"/>
      <c r="AE1936" s="529"/>
      <c r="AF1936" s="529"/>
      <c r="AG1936" s="529"/>
      <c r="AH1936" s="529"/>
      <c r="AI1936" s="529"/>
      <c r="AJ1936" s="529"/>
      <c r="AK1936" s="529"/>
      <c r="AL1936" s="529"/>
      <c r="AM1936" s="529"/>
      <c r="AN1936" s="529"/>
      <c r="AO1936" s="529"/>
      <c r="AP1936" s="529"/>
      <c r="AQ1936" s="529"/>
      <c r="AR1936" s="529"/>
    </row>
    <row r="1937" ht="12.75" customHeight="1">
      <c r="A1937" s="529"/>
      <c r="B1937" s="529"/>
      <c r="C1937" s="529"/>
      <c r="D1937" s="529"/>
      <c r="E1937" s="533" t="s">
        <v>2440</v>
      </c>
      <c r="F1937" s="533" t="s">
        <v>8143</v>
      </c>
      <c r="G1937" s="529"/>
      <c r="H1937" s="529"/>
      <c r="I1937" s="529"/>
      <c r="J1937" s="529"/>
      <c r="K1937" s="529"/>
      <c r="L1937" s="529"/>
      <c r="M1937" s="529"/>
      <c r="N1937" s="529"/>
      <c r="O1937" s="529"/>
      <c r="P1937" s="529"/>
      <c r="Q1937" s="529"/>
      <c r="R1937" s="529"/>
      <c r="S1937" s="529"/>
      <c r="T1937" s="529"/>
      <c r="U1937" s="529"/>
      <c r="V1937" s="529"/>
      <c r="W1937" s="529"/>
      <c r="X1937" s="529"/>
      <c r="Y1937" s="529"/>
      <c r="Z1937" s="529"/>
      <c r="AA1937" s="529"/>
      <c r="AB1937" s="529"/>
      <c r="AC1937" s="529"/>
      <c r="AD1937" s="529"/>
      <c r="AE1937" s="529"/>
      <c r="AF1937" s="529"/>
      <c r="AG1937" s="529"/>
      <c r="AH1937" s="529"/>
      <c r="AI1937" s="529"/>
      <c r="AJ1937" s="529"/>
      <c r="AK1937" s="529"/>
      <c r="AL1937" s="529"/>
      <c r="AM1937" s="529"/>
      <c r="AN1937" s="529"/>
      <c r="AO1937" s="529"/>
      <c r="AP1937" s="529"/>
      <c r="AQ1937" s="529"/>
      <c r="AR1937" s="529"/>
    </row>
    <row r="1938" ht="12.75" customHeight="1">
      <c r="A1938" s="529"/>
      <c r="B1938" s="529"/>
      <c r="C1938" s="529"/>
      <c r="D1938" s="529"/>
      <c r="E1938" s="533" t="s">
        <v>2480</v>
      </c>
      <c r="F1938" s="533" t="s">
        <v>8144</v>
      </c>
      <c r="G1938" s="529"/>
      <c r="H1938" s="529"/>
      <c r="I1938" s="529"/>
      <c r="J1938" s="529"/>
      <c r="K1938" s="529"/>
      <c r="L1938" s="529"/>
      <c r="M1938" s="529"/>
      <c r="N1938" s="529"/>
      <c r="O1938" s="529"/>
      <c r="P1938" s="529"/>
      <c r="Q1938" s="529"/>
      <c r="R1938" s="529"/>
      <c r="S1938" s="529"/>
      <c r="T1938" s="529"/>
      <c r="U1938" s="529"/>
      <c r="V1938" s="529"/>
      <c r="W1938" s="529"/>
      <c r="X1938" s="529"/>
      <c r="Y1938" s="529"/>
      <c r="Z1938" s="529"/>
      <c r="AA1938" s="529"/>
      <c r="AB1938" s="529"/>
      <c r="AC1938" s="529"/>
      <c r="AD1938" s="529"/>
      <c r="AE1938" s="529"/>
      <c r="AF1938" s="529"/>
      <c r="AG1938" s="529"/>
      <c r="AH1938" s="529"/>
      <c r="AI1938" s="529"/>
      <c r="AJ1938" s="529"/>
      <c r="AK1938" s="529"/>
      <c r="AL1938" s="529"/>
      <c r="AM1938" s="529"/>
      <c r="AN1938" s="529"/>
      <c r="AO1938" s="529"/>
      <c r="AP1938" s="529"/>
      <c r="AQ1938" s="529"/>
      <c r="AR1938" s="529"/>
    </row>
    <row r="1939" ht="12.75" customHeight="1">
      <c r="A1939" s="529"/>
      <c r="B1939" s="529"/>
      <c r="C1939" s="529"/>
      <c r="D1939" s="529"/>
      <c r="E1939" s="533" t="s">
        <v>2518</v>
      </c>
      <c r="F1939" s="533" t="s">
        <v>8145</v>
      </c>
      <c r="G1939" s="529"/>
      <c r="H1939" s="529"/>
      <c r="I1939" s="529"/>
      <c r="J1939" s="529"/>
      <c r="K1939" s="529"/>
      <c r="L1939" s="529"/>
      <c r="M1939" s="529"/>
      <c r="N1939" s="529"/>
      <c r="O1939" s="529"/>
      <c r="P1939" s="529"/>
      <c r="Q1939" s="529"/>
      <c r="R1939" s="529"/>
      <c r="S1939" s="529"/>
      <c r="T1939" s="529"/>
      <c r="U1939" s="529"/>
      <c r="V1939" s="529"/>
      <c r="W1939" s="529"/>
      <c r="X1939" s="529"/>
      <c r="Y1939" s="529"/>
      <c r="Z1939" s="529"/>
      <c r="AA1939" s="529"/>
      <c r="AB1939" s="529"/>
      <c r="AC1939" s="529"/>
      <c r="AD1939" s="529"/>
      <c r="AE1939" s="529"/>
      <c r="AF1939" s="529"/>
      <c r="AG1939" s="529"/>
      <c r="AH1939" s="529"/>
      <c r="AI1939" s="529"/>
      <c r="AJ1939" s="529"/>
      <c r="AK1939" s="529"/>
      <c r="AL1939" s="529"/>
      <c r="AM1939" s="529"/>
      <c r="AN1939" s="529"/>
      <c r="AO1939" s="529"/>
      <c r="AP1939" s="529"/>
      <c r="AQ1939" s="529"/>
      <c r="AR1939" s="529"/>
    </row>
    <row r="1940" ht="12.75" customHeight="1">
      <c r="A1940" s="529"/>
      <c r="B1940" s="529"/>
      <c r="C1940" s="529"/>
      <c r="D1940" s="529"/>
      <c r="E1940" s="533" t="s">
        <v>2554</v>
      </c>
      <c r="F1940" s="533" t="s">
        <v>8146</v>
      </c>
      <c r="G1940" s="529"/>
      <c r="H1940" s="529"/>
      <c r="I1940" s="529"/>
      <c r="J1940" s="529"/>
      <c r="K1940" s="529"/>
      <c r="L1940" s="529"/>
      <c r="M1940" s="529"/>
      <c r="N1940" s="529"/>
      <c r="O1940" s="529"/>
      <c r="P1940" s="529"/>
      <c r="Q1940" s="529"/>
      <c r="R1940" s="529"/>
      <c r="S1940" s="529"/>
      <c r="T1940" s="529"/>
      <c r="U1940" s="529"/>
      <c r="V1940" s="529"/>
      <c r="W1940" s="529"/>
      <c r="X1940" s="529"/>
      <c r="Y1940" s="529"/>
      <c r="Z1940" s="529"/>
      <c r="AA1940" s="529"/>
      <c r="AB1940" s="529"/>
      <c r="AC1940" s="529"/>
      <c r="AD1940" s="529"/>
      <c r="AE1940" s="529"/>
      <c r="AF1940" s="529"/>
      <c r="AG1940" s="529"/>
      <c r="AH1940" s="529"/>
      <c r="AI1940" s="529"/>
      <c r="AJ1940" s="529"/>
      <c r="AK1940" s="529"/>
      <c r="AL1940" s="529"/>
      <c r="AM1940" s="529"/>
      <c r="AN1940" s="529"/>
      <c r="AO1940" s="529"/>
      <c r="AP1940" s="529"/>
      <c r="AQ1940" s="529"/>
      <c r="AR1940" s="529"/>
    </row>
    <row r="1941" ht="12.75" customHeight="1">
      <c r="A1941" s="529"/>
      <c r="B1941" s="529"/>
      <c r="C1941" s="529"/>
      <c r="D1941" s="529"/>
      <c r="E1941" s="533" t="s">
        <v>2589</v>
      </c>
      <c r="F1941" s="533" t="s">
        <v>8147</v>
      </c>
      <c r="G1941" s="529"/>
      <c r="H1941" s="529"/>
      <c r="I1941" s="529"/>
      <c r="J1941" s="529"/>
      <c r="K1941" s="529"/>
      <c r="L1941" s="529"/>
      <c r="M1941" s="529"/>
      <c r="N1941" s="529"/>
      <c r="O1941" s="529"/>
      <c r="P1941" s="529"/>
      <c r="Q1941" s="529"/>
      <c r="R1941" s="529"/>
      <c r="S1941" s="529"/>
      <c r="T1941" s="529"/>
      <c r="U1941" s="529"/>
      <c r="V1941" s="529"/>
      <c r="W1941" s="529"/>
      <c r="X1941" s="529"/>
      <c r="Y1941" s="529"/>
      <c r="Z1941" s="529"/>
      <c r="AA1941" s="529"/>
      <c r="AB1941" s="529"/>
      <c r="AC1941" s="529"/>
      <c r="AD1941" s="529"/>
      <c r="AE1941" s="529"/>
      <c r="AF1941" s="529"/>
      <c r="AG1941" s="529"/>
      <c r="AH1941" s="529"/>
      <c r="AI1941" s="529"/>
      <c r="AJ1941" s="529"/>
      <c r="AK1941" s="529"/>
      <c r="AL1941" s="529"/>
      <c r="AM1941" s="529"/>
      <c r="AN1941" s="529"/>
      <c r="AO1941" s="529"/>
      <c r="AP1941" s="529"/>
      <c r="AQ1941" s="529"/>
      <c r="AR1941" s="529"/>
    </row>
    <row r="1942" ht="12.75" customHeight="1">
      <c r="A1942" s="529"/>
      <c r="B1942" s="529"/>
      <c r="C1942" s="529"/>
      <c r="D1942" s="529"/>
      <c r="E1942" s="533" t="s">
        <v>2623</v>
      </c>
      <c r="F1942" s="533" t="s">
        <v>8148</v>
      </c>
      <c r="G1942" s="529"/>
      <c r="H1942" s="529"/>
      <c r="I1942" s="529"/>
      <c r="J1942" s="529"/>
      <c r="K1942" s="529"/>
      <c r="L1942" s="529"/>
      <c r="M1942" s="529"/>
      <c r="N1942" s="529"/>
      <c r="O1942" s="529"/>
      <c r="P1942" s="529"/>
      <c r="Q1942" s="529"/>
      <c r="R1942" s="529"/>
      <c r="S1942" s="529"/>
      <c r="T1942" s="529"/>
      <c r="U1942" s="529"/>
      <c r="V1942" s="529"/>
      <c r="W1942" s="529"/>
      <c r="X1942" s="529"/>
      <c r="Y1942" s="529"/>
      <c r="Z1942" s="529"/>
      <c r="AA1942" s="529"/>
      <c r="AB1942" s="529"/>
      <c r="AC1942" s="529"/>
      <c r="AD1942" s="529"/>
      <c r="AE1942" s="529"/>
      <c r="AF1942" s="529"/>
      <c r="AG1942" s="529"/>
      <c r="AH1942" s="529"/>
      <c r="AI1942" s="529"/>
      <c r="AJ1942" s="529"/>
      <c r="AK1942" s="529"/>
      <c r="AL1942" s="529"/>
      <c r="AM1942" s="529"/>
      <c r="AN1942" s="529"/>
      <c r="AO1942" s="529"/>
      <c r="AP1942" s="529"/>
      <c r="AQ1942" s="529"/>
      <c r="AR1942" s="529"/>
    </row>
    <row r="1943" ht="12.75" customHeight="1">
      <c r="A1943" s="529"/>
      <c r="B1943" s="529"/>
      <c r="C1943" s="529"/>
      <c r="D1943" s="529"/>
      <c r="E1943" s="533" t="s">
        <v>2654</v>
      </c>
      <c r="F1943" s="533" t="s">
        <v>8149</v>
      </c>
      <c r="G1943" s="529"/>
      <c r="H1943" s="529"/>
      <c r="I1943" s="529"/>
      <c r="J1943" s="529"/>
      <c r="K1943" s="529"/>
      <c r="L1943" s="529"/>
      <c r="M1943" s="529"/>
      <c r="N1943" s="529"/>
      <c r="O1943" s="529"/>
      <c r="P1943" s="529"/>
      <c r="Q1943" s="529"/>
      <c r="R1943" s="529"/>
      <c r="S1943" s="529"/>
      <c r="T1943" s="529"/>
      <c r="U1943" s="529"/>
      <c r="V1943" s="529"/>
      <c r="W1943" s="529"/>
      <c r="X1943" s="529"/>
      <c r="Y1943" s="529"/>
      <c r="Z1943" s="529"/>
      <c r="AA1943" s="529"/>
      <c r="AB1943" s="529"/>
      <c r="AC1943" s="529"/>
      <c r="AD1943" s="529"/>
      <c r="AE1943" s="529"/>
      <c r="AF1943" s="529"/>
      <c r="AG1943" s="529"/>
      <c r="AH1943" s="529"/>
      <c r="AI1943" s="529"/>
      <c r="AJ1943" s="529"/>
      <c r="AK1943" s="529"/>
      <c r="AL1943" s="529"/>
      <c r="AM1943" s="529"/>
      <c r="AN1943" s="529"/>
      <c r="AO1943" s="529"/>
      <c r="AP1943" s="529"/>
      <c r="AQ1943" s="529"/>
      <c r="AR1943" s="529"/>
    </row>
    <row r="1944" ht="12.75" customHeight="1">
      <c r="A1944" s="529"/>
      <c r="B1944" s="529"/>
      <c r="C1944" s="529"/>
      <c r="D1944" s="529"/>
      <c r="E1944" s="533" t="s">
        <v>2686</v>
      </c>
      <c r="F1944" s="533" t="s">
        <v>8150</v>
      </c>
      <c r="G1944" s="529"/>
      <c r="H1944" s="529"/>
      <c r="I1944" s="529"/>
      <c r="J1944" s="529"/>
      <c r="K1944" s="529"/>
      <c r="L1944" s="529"/>
      <c r="M1944" s="529"/>
      <c r="N1944" s="529"/>
      <c r="O1944" s="529"/>
      <c r="P1944" s="529"/>
      <c r="Q1944" s="529"/>
      <c r="R1944" s="529"/>
      <c r="S1944" s="529"/>
      <c r="T1944" s="529"/>
      <c r="U1944" s="529"/>
      <c r="V1944" s="529"/>
      <c r="W1944" s="529"/>
      <c r="X1944" s="529"/>
      <c r="Y1944" s="529"/>
      <c r="Z1944" s="529"/>
      <c r="AA1944" s="529"/>
      <c r="AB1944" s="529"/>
      <c r="AC1944" s="529"/>
      <c r="AD1944" s="529"/>
      <c r="AE1944" s="529"/>
      <c r="AF1944" s="529"/>
      <c r="AG1944" s="529"/>
      <c r="AH1944" s="529"/>
      <c r="AI1944" s="529"/>
      <c r="AJ1944" s="529"/>
      <c r="AK1944" s="529"/>
      <c r="AL1944" s="529"/>
      <c r="AM1944" s="529"/>
      <c r="AN1944" s="529"/>
      <c r="AO1944" s="529"/>
      <c r="AP1944" s="529"/>
      <c r="AQ1944" s="529"/>
      <c r="AR1944" s="529"/>
    </row>
    <row r="1945" ht="12.75" customHeight="1">
      <c r="A1945" s="529"/>
      <c r="B1945" s="529"/>
      <c r="C1945" s="529"/>
      <c r="D1945" s="529"/>
      <c r="E1945" s="533" t="s">
        <v>2718</v>
      </c>
      <c r="F1945" s="533" t="s">
        <v>8151</v>
      </c>
      <c r="G1945" s="529"/>
      <c r="H1945" s="529"/>
      <c r="I1945" s="529"/>
      <c r="J1945" s="529"/>
      <c r="K1945" s="529"/>
      <c r="L1945" s="529"/>
      <c r="M1945" s="529"/>
      <c r="N1945" s="529"/>
      <c r="O1945" s="529"/>
      <c r="P1945" s="529"/>
      <c r="Q1945" s="529"/>
      <c r="R1945" s="529"/>
      <c r="S1945" s="529"/>
      <c r="T1945" s="529"/>
      <c r="U1945" s="529"/>
      <c r="V1945" s="529"/>
      <c r="W1945" s="529"/>
      <c r="X1945" s="529"/>
      <c r="Y1945" s="529"/>
      <c r="Z1945" s="529"/>
      <c r="AA1945" s="529"/>
      <c r="AB1945" s="529"/>
      <c r="AC1945" s="529"/>
      <c r="AD1945" s="529"/>
      <c r="AE1945" s="529"/>
      <c r="AF1945" s="529"/>
      <c r="AG1945" s="529"/>
      <c r="AH1945" s="529"/>
      <c r="AI1945" s="529"/>
      <c r="AJ1945" s="529"/>
      <c r="AK1945" s="529"/>
      <c r="AL1945" s="529"/>
      <c r="AM1945" s="529"/>
      <c r="AN1945" s="529"/>
      <c r="AO1945" s="529"/>
      <c r="AP1945" s="529"/>
      <c r="AQ1945" s="529"/>
      <c r="AR1945" s="529"/>
    </row>
    <row r="1946" ht="12.75" customHeight="1">
      <c r="A1946" s="529"/>
      <c r="B1946" s="529"/>
      <c r="C1946" s="529"/>
      <c r="D1946" s="529"/>
      <c r="E1946" s="533" t="s">
        <v>2747</v>
      </c>
      <c r="F1946" s="533" t="s">
        <v>8152</v>
      </c>
      <c r="G1946" s="529"/>
      <c r="H1946" s="529"/>
      <c r="I1946" s="529"/>
      <c r="J1946" s="529"/>
      <c r="K1946" s="529"/>
      <c r="L1946" s="529"/>
      <c r="M1946" s="529"/>
      <c r="N1946" s="529"/>
      <c r="O1946" s="529"/>
      <c r="P1946" s="529"/>
      <c r="Q1946" s="529"/>
      <c r="R1946" s="529"/>
      <c r="S1946" s="529"/>
      <c r="T1946" s="529"/>
      <c r="U1946" s="529"/>
      <c r="V1946" s="529"/>
      <c r="W1946" s="529"/>
      <c r="X1946" s="529"/>
      <c r="Y1946" s="529"/>
      <c r="Z1946" s="529"/>
      <c r="AA1946" s="529"/>
      <c r="AB1946" s="529"/>
      <c r="AC1946" s="529"/>
      <c r="AD1946" s="529"/>
      <c r="AE1946" s="529"/>
      <c r="AF1946" s="529"/>
      <c r="AG1946" s="529"/>
      <c r="AH1946" s="529"/>
      <c r="AI1946" s="529"/>
      <c r="AJ1946" s="529"/>
      <c r="AK1946" s="529"/>
      <c r="AL1946" s="529"/>
      <c r="AM1946" s="529"/>
      <c r="AN1946" s="529"/>
      <c r="AO1946" s="529"/>
      <c r="AP1946" s="529"/>
      <c r="AQ1946" s="529"/>
      <c r="AR1946" s="529"/>
    </row>
    <row r="1947" ht="12.75" customHeight="1">
      <c r="A1947" s="529"/>
      <c r="B1947" s="529"/>
      <c r="C1947" s="529"/>
      <c r="D1947" s="529"/>
      <c r="E1947" s="533" t="s">
        <v>2773</v>
      </c>
      <c r="F1947" s="533" t="s">
        <v>8153</v>
      </c>
      <c r="G1947" s="529"/>
      <c r="H1947" s="529"/>
      <c r="I1947" s="529"/>
      <c r="J1947" s="529"/>
      <c r="K1947" s="529"/>
      <c r="L1947" s="529"/>
      <c r="M1947" s="529"/>
      <c r="N1947" s="529"/>
      <c r="O1947" s="529"/>
      <c r="P1947" s="529"/>
      <c r="Q1947" s="529"/>
      <c r="R1947" s="529"/>
      <c r="S1947" s="529"/>
      <c r="T1947" s="529"/>
      <c r="U1947" s="529"/>
      <c r="V1947" s="529"/>
      <c r="W1947" s="529"/>
      <c r="X1947" s="529"/>
      <c r="Y1947" s="529"/>
      <c r="Z1947" s="529"/>
      <c r="AA1947" s="529"/>
      <c r="AB1947" s="529"/>
      <c r="AC1947" s="529"/>
      <c r="AD1947" s="529"/>
      <c r="AE1947" s="529"/>
      <c r="AF1947" s="529"/>
      <c r="AG1947" s="529"/>
      <c r="AH1947" s="529"/>
      <c r="AI1947" s="529"/>
      <c r="AJ1947" s="529"/>
      <c r="AK1947" s="529"/>
      <c r="AL1947" s="529"/>
      <c r="AM1947" s="529"/>
      <c r="AN1947" s="529"/>
      <c r="AO1947" s="529"/>
      <c r="AP1947" s="529"/>
      <c r="AQ1947" s="529"/>
      <c r="AR1947" s="529"/>
    </row>
    <row r="1948" ht="12.75" customHeight="1">
      <c r="A1948" s="529"/>
      <c r="B1948" s="529"/>
      <c r="C1948" s="529"/>
      <c r="D1948" s="529"/>
      <c r="E1948" s="533" t="s">
        <v>2796</v>
      </c>
      <c r="F1948" s="533" t="s">
        <v>8154</v>
      </c>
      <c r="G1948" s="529"/>
      <c r="H1948" s="529"/>
      <c r="I1948" s="529"/>
      <c r="J1948" s="529"/>
      <c r="K1948" s="529"/>
      <c r="L1948" s="529"/>
      <c r="M1948" s="529"/>
      <c r="N1948" s="529"/>
      <c r="O1948" s="529"/>
      <c r="P1948" s="529"/>
      <c r="Q1948" s="529"/>
      <c r="R1948" s="529"/>
      <c r="S1948" s="529"/>
      <c r="T1948" s="529"/>
      <c r="U1948" s="529"/>
      <c r="V1948" s="529"/>
      <c r="W1948" s="529"/>
      <c r="X1948" s="529"/>
      <c r="Y1948" s="529"/>
      <c r="Z1948" s="529"/>
      <c r="AA1948" s="529"/>
      <c r="AB1948" s="529"/>
      <c r="AC1948" s="529"/>
      <c r="AD1948" s="529"/>
      <c r="AE1948" s="529"/>
      <c r="AF1948" s="529"/>
      <c r="AG1948" s="529"/>
      <c r="AH1948" s="529"/>
      <c r="AI1948" s="529"/>
      <c r="AJ1948" s="529"/>
      <c r="AK1948" s="529"/>
      <c r="AL1948" s="529"/>
      <c r="AM1948" s="529"/>
      <c r="AN1948" s="529"/>
      <c r="AO1948" s="529"/>
      <c r="AP1948" s="529"/>
      <c r="AQ1948" s="529"/>
      <c r="AR1948" s="529"/>
    </row>
    <row r="1949" ht="12.75" customHeight="1">
      <c r="A1949" s="529"/>
      <c r="B1949" s="529"/>
      <c r="C1949" s="529"/>
      <c r="D1949" s="529"/>
      <c r="E1949" s="533" t="s">
        <v>2819</v>
      </c>
      <c r="F1949" s="533" t="s">
        <v>8155</v>
      </c>
      <c r="G1949" s="529"/>
      <c r="H1949" s="529"/>
      <c r="I1949" s="529"/>
      <c r="J1949" s="529"/>
      <c r="K1949" s="529"/>
      <c r="L1949" s="529"/>
      <c r="M1949" s="529"/>
      <c r="N1949" s="529"/>
      <c r="O1949" s="529"/>
      <c r="P1949" s="529"/>
      <c r="Q1949" s="529"/>
      <c r="R1949" s="529"/>
      <c r="S1949" s="529"/>
      <c r="T1949" s="529"/>
      <c r="U1949" s="529"/>
      <c r="V1949" s="529"/>
      <c r="W1949" s="529"/>
      <c r="X1949" s="529"/>
      <c r="Y1949" s="529"/>
      <c r="Z1949" s="529"/>
      <c r="AA1949" s="529"/>
      <c r="AB1949" s="529"/>
      <c r="AC1949" s="529"/>
      <c r="AD1949" s="529"/>
      <c r="AE1949" s="529"/>
      <c r="AF1949" s="529"/>
      <c r="AG1949" s="529"/>
      <c r="AH1949" s="529"/>
      <c r="AI1949" s="529"/>
      <c r="AJ1949" s="529"/>
      <c r="AK1949" s="529"/>
      <c r="AL1949" s="529"/>
      <c r="AM1949" s="529"/>
      <c r="AN1949" s="529"/>
      <c r="AO1949" s="529"/>
      <c r="AP1949" s="529"/>
      <c r="AQ1949" s="529"/>
      <c r="AR1949" s="529"/>
    </row>
    <row r="1950" ht="12.75" customHeight="1">
      <c r="A1950" s="529"/>
      <c r="B1950" s="529"/>
      <c r="C1950" s="529"/>
      <c r="D1950" s="529"/>
      <c r="E1950" s="533" t="s">
        <v>2842</v>
      </c>
      <c r="F1950" s="533" t="s">
        <v>8156</v>
      </c>
      <c r="G1950" s="529"/>
      <c r="H1950" s="529"/>
      <c r="I1950" s="529"/>
      <c r="J1950" s="529"/>
      <c r="K1950" s="529"/>
      <c r="L1950" s="529"/>
      <c r="M1950" s="529"/>
      <c r="N1950" s="529"/>
      <c r="O1950" s="529"/>
      <c r="P1950" s="529"/>
      <c r="Q1950" s="529"/>
      <c r="R1950" s="529"/>
      <c r="S1950" s="529"/>
      <c r="T1950" s="529"/>
      <c r="U1950" s="529"/>
      <c r="V1950" s="529"/>
      <c r="W1950" s="529"/>
      <c r="X1950" s="529"/>
      <c r="Y1950" s="529"/>
      <c r="Z1950" s="529"/>
      <c r="AA1950" s="529"/>
      <c r="AB1950" s="529"/>
      <c r="AC1950" s="529"/>
      <c r="AD1950" s="529"/>
      <c r="AE1950" s="529"/>
      <c r="AF1950" s="529"/>
      <c r="AG1950" s="529"/>
      <c r="AH1950" s="529"/>
      <c r="AI1950" s="529"/>
      <c r="AJ1950" s="529"/>
      <c r="AK1950" s="529"/>
      <c r="AL1950" s="529"/>
      <c r="AM1950" s="529"/>
      <c r="AN1950" s="529"/>
      <c r="AO1950" s="529"/>
      <c r="AP1950" s="529"/>
      <c r="AQ1950" s="529"/>
      <c r="AR1950" s="529"/>
    </row>
    <row r="1951" ht="12.75" customHeight="1">
      <c r="A1951" s="529"/>
      <c r="B1951" s="529"/>
      <c r="C1951" s="529"/>
      <c r="D1951" s="529"/>
      <c r="E1951" s="533" t="s">
        <v>8157</v>
      </c>
      <c r="F1951" s="533" t="s">
        <v>8158</v>
      </c>
      <c r="G1951" s="529"/>
      <c r="H1951" s="529"/>
      <c r="I1951" s="529"/>
      <c r="J1951" s="529"/>
      <c r="K1951" s="529"/>
      <c r="L1951" s="529"/>
      <c r="M1951" s="529"/>
      <c r="N1951" s="529"/>
      <c r="O1951" s="529"/>
      <c r="P1951" s="529"/>
      <c r="Q1951" s="529"/>
      <c r="R1951" s="529"/>
      <c r="S1951" s="529"/>
      <c r="T1951" s="529"/>
      <c r="U1951" s="529"/>
      <c r="V1951" s="529"/>
      <c r="W1951" s="529"/>
      <c r="X1951" s="529"/>
      <c r="Y1951" s="529"/>
      <c r="Z1951" s="529"/>
      <c r="AA1951" s="529"/>
      <c r="AB1951" s="529"/>
      <c r="AC1951" s="529"/>
      <c r="AD1951" s="529"/>
      <c r="AE1951" s="529"/>
      <c r="AF1951" s="529"/>
      <c r="AG1951" s="529"/>
      <c r="AH1951" s="529"/>
      <c r="AI1951" s="529"/>
      <c r="AJ1951" s="529"/>
      <c r="AK1951" s="529"/>
      <c r="AL1951" s="529"/>
      <c r="AM1951" s="529"/>
      <c r="AN1951" s="529"/>
      <c r="AO1951" s="529"/>
      <c r="AP1951" s="529"/>
      <c r="AQ1951" s="529"/>
      <c r="AR1951" s="529"/>
    </row>
    <row r="1952" ht="12.75" customHeight="1">
      <c r="A1952" s="529"/>
      <c r="B1952" s="529"/>
      <c r="C1952" s="529"/>
      <c r="D1952" s="529"/>
      <c r="E1952" s="533" t="s">
        <v>8159</v>
      </c>
      <c r="F1952" s="533" t="s">
        <v>8160</v>
      </c>
      <c r="G1952" s="529"/>
      <c r="H1952" s="529"/>
      <c r="I1952" s="529"/>
      <c r="J1952" s="529"/>
      <c r="K1952" s="529"/>
      <c r="L1952" s="529"/>
      <c r="M1952" s="529"/>
      <c r="N1952" s="529"/>
      <c r="O1952" s="529"/>
      <c r="P1952" s="529"/>
      <c r="Q1952" s="529"/>
      <c r="R1952" s="529"/>
      <c r="S1952" s="529"/>
      <c r="T1952" s="529"/>
      <c r="U1952" s="529"/>
      <c r="V1952" s="529"/>
      <c r="W1952" s="529"/>
      <c r="X1952" s="529"/>
      <c r="Y1952" s="529"/>
      <c r="Z1952" s="529"/>
      <c r="AA1952" s="529"/>
      <c r="AB1952" s="529"/>
      <c r="AC1952" s="529"/>
      <c r="AD1952" s="529"/>
      <c r="AE1952" s="529"/>
      <c r="AF1952" s="529"/>
      <c r="AG1952" s="529"/>
      <c r="AH1952" s="529"/>
      <c r="AI1952" s="529"/>
      <c r="AJ1952" s="529"/>
      <c r="AK1952" s="529"/>
      <c r="AL1952" s="529"/>
      <c r="AM1952" s="529"/>
      <c r="AN1952" s="529"/>
      <c r="AO1952" s="529"/>
      <c r="AP1952" s="529"/>
      <c r="AQ1952" s="529"/>
      <c r="AR1952" s="529"/>
    </row>
    <row r="1953" ht="12.75" customHeight="1">
      <c r="A1953" s="529"/>
      <c r="B1953" s="529"/>
      <c r="C1953" s="529"/>
      <c r="D1953" s="529"/>
      <c r="E1953" s="533" t="s">
        <v>8161</v>
      </c>
      <c r="F1953" s="533" t="s">
        <v>8162</v>
      </c>
      <c r="G1953" s="529"/>
      <c r="H1953" s="529"/>
      <c r="I1953" s="529"/>
      <c r="J1953" s="529"/>
      <c r="K1953" s="529"/>
      <c r="L1953" s="529"/>
      <c r="M1953" s="529"/>
      <c r="N1953" s="529"/>
      <c r="O1953" s="529"/>
      <c r="P1953" s="529"/>
      <c r="Q1953" s="529"/>
      <c r="R1953" s="529"/>
      <c r="S1953" s="529"/>
      <c r="T1953" s="529"/>
      <c r="U1953" s="529"/>
      <c r="V1953" s="529"/>
      <c r="W1953" s="529"/>
      <c r="X1953" s="529"/>
      <c r="Y1953" s="529"/>
      <c r="Z1953" s="529"/>
      <c r="AA1953" s="529"/>
      <c r="AB1953" s="529"/>
      <c r="AC1953" s="529"/>
      <c r="AD1953" s="529"/>
      <c r="AE1953" s="529"/>
      <c r="AF1953" s="529"/>
      <c r="AG1953" s="529"/>
      <c r="AH1953" s="529"/>
      <c r="AI1953" s="529"/>
      <c r="AJ1953" s="529"/>
      <c r="AK1953" s="529"/>
      <c r="AL1953" s="529"/>
      <c r="AM1953" s="529"/>
      <c r="AN1953" s="529"/>
      <c r="AO1953" s="529"/>
      <c r="AP1953" s="529"/>
      <c r="AQ1953" s="529"/>
      <c r="AR1953" s="529"/>
    </row>
    <row r="1954" ht="12.75" customHeight="1">
      <c r="A1954" s="529"/>
      <c r="B1954" s="529"/>
      <c r="C1954" s="529"/>
      <c r="D1954" s="529"/>
      <c r="E1954" s="533" t="s">
        <v>2865</v>
      </c>
      <c r="F1954" s="533" t="s">
        <v>8163</v>
      </c>
      <c r="G1954" s="529"/>
      <c r="H1954" s="529"/>
      <c r="I1954" s="529"/>
      <c r="J1954" s="529"/>
      <c r="K1954" s="529"/>
      <c r="L1954" s="529"/>
      <c r="M1954" s="529"/>
      <c r="N1954" s="529"/>
      <c r="O1954" s="529"/>
      <c r="P1954" s="529"/>
      <c r="Q1954" s="529"/>
      <c r="R1954" s="529"/>
      <c r="S1954" s="529"/>
      <c r="T1954" s="529"/>
      <c r="U1954" s="529"/>
      <c r="V1954" s="529"/>
      <c r="W1954" s="529"/>
      <c r="X1954" s="529"/>
      <c r="Y1954" s="529"/>
      <c r="Z1954" s="529"/>
      <c r="AA1954" s="529"/>
      <c r="AB1954" s="529"/>
      <c r="AC1954" s="529"/>
      <c r="AD1954" s="529"/>
      <c r="AE1954" s="529"/>
      <c r="AF1954" s="529"/>
      <c r="AG1954" s="529"/>
      <c r="AH1954" s="529"/>
      <c r="AI1954" s="529"/>
      <c r="AJ1954" s="529"/>
      <c r="AK1954" s="529"/>
      <c r="AL1954" s="529"/>
      <c r="AM1954" s="529"/>
      <c r="AN1954" s="529"/>
      <c r="AO1954" s="529"/>
      <c r="AP1954" s="529"/>
      <c r="AQ1954" s="529"/>
      <c r="AR1954" s="529"/>
    </row>
    <row r="1955" ht="12.75" customHeight="1">
      <c r="A1955" s="529"/>
      <c r="B1955" s="529"/>
      <c r="C1955" s="529"/>
      <c r="D1955" s="529"/>
      <c r="E1955" s="533" t="s">
        <v>8164</v>
      </c>
      <c r="F1955" s="533" t="s">
        <v>8165</v>
      </c>
      <c r="G1955" s="529"/>
      <c r="H1955" s="529"/>
      <c r="I1955" s="529"/>
      <c r="J1955" s="529"/>
      <c r="K1955" s="529"/>
      <c r="L1955" s="529"/>
      <c r="M1955" s="529"/>
      <c r="N1955" s="529"/>
      <c r="O1955" s="529"/>
      <c r="P1955" s="529"/>
      <c r="Q1955" s="529"/>
      <c r="R1955" s="529"/>
      <c r="S1955" s="529"/>
      <c r="T1955" s="529"/>
      <c r="U1955" s="529"/>
      <c r="V1955" s="529"/>
      <c r="W1955" s="529"/>
      <c r="X1955" s="529"/>
      <c r="Y1955" s="529"/>
      <c r="Z1955" s="529"/>
      <c r="AA1955" s="529"/>
      <c r="AB1955" s="529"/>
      <c r="AC1955" s="529"/>
      <c r="AD1955" s="529"/>
      <c r="AE1955" s="529"/>
      <c r="AF1955" s="529"/>
      <c r="AG1955" s="529"/>
      <c r="AH1955" s="529"/>
      <c r="AI1955" s="529"/>
      <c r="AJ1955" s="529"/>
      <c r="AK1955" s="529"/>
      <c r="AL1955" s="529"/>
      <c r="AM1955" s="529"/>
      <c r="AN1955" s="529"/>
      <c r="AO1955" s="529"/>
      <c r="AP1955" s="529"/>
      <c r="AQ1955" s="529"/>
      <c r="AR1955" s="529"/>
    </row>
    <row r="1956" ht="12.75" customHeight="1">
      <c r="A1956" s="529"/>
      <c r="B1956" s="529"/>
      <c r="C1956" s="529"/>
      <c r="D1956" s="529"/>
      <c r="E1956" s="533" t="s">
        <v>8166</v>
      </c>
      <c r="F1956" s="533" t="s">
        <v>8167</v>
      </c>
      <c r="G1956" s="529"/>
      <c r="H1956" s="529"/>
      <c r="I1956" s="529"/>
      <c r="J1956" s="529"/>
      <c r="K1956" s="529"/>
      <c r="L1956" s="529"/>
      <c r="M1956" s="529"/>
      <c r="N1956" s="529"/>
      <c r="O1956" s="529"/>
      <c r="P1956" s="529"/>
      <c r="Q1956" s="529"/>
      <c r="R1956" s="529"/>
      <c r="S1956" s="529"/>
      <c r="T1956" s="529"/>
      <c r="U1956" s="529"/>
      <c r="V1956" s="529"/>
      <c r="W1956" s="529"/>
      <c r="X1956" s="529"/>
      <c r="Y1956" s="529"/>
      <c r="Z1956" s="529"/>
      <c r="AA1956" s="529"/>
      <c r="AB1956" s="529"/>
      <c r="AC1956" s="529"/>
      <c r="AD1956" s="529"/>
      <c r="AE1956" s="529"/>
      <c r="AF1956" s="529"/>
      <c r="AG1956" s="529"/>
      <c r="AH1956" s="529"/>
      <c r="AI1956" s="529"/>
      <c r="AJ1956" s="529"/>
      <c r="AK1956" s="529"/>
      <c r="AL1956" s="529"/>
      <c r="AM1956" s="529"/>
      <c r="AN1956" s="529"/>
      <c r="AO1956" s="529"/>
      <c r="AP1956" s="529"/>
      <c r="AQ1956" s="529"/>
      <c r="AR1956" s="529"/>
    </row>
    <row r="1957" ht="12.75" customHeight="1">
      <c r="A1957" s="529"/>
      <c r="B1957" s="529"/>
      <c r="C1957" s="529"/>
      <c r="D1957" s="529"/>
      <c r="E1957" s="533" t="s">
        <v>8168</v>
      </c>
      <c r="F1957" s="533" t="s">
        <v>8169</v>
      </c>
      <c r="G1957" s="529"/>
      <c r="H1957" s="529"/>
      <c r="I1957" s="529"/>
      <c r="J1957" s="529"/>
      <c r="K1957" s="529"/>
      <c r="L1957" s="529"/>
      <c r="M1957" s="529"/>
      <c r="N1957" s="529"/>
      <c r="O1957" s="529"/>
      <c r="P1957" s="529"/>
      <c r="Q1957" s="529"/>
      <c r="R1957" s="529"/>
      <c r="S1957" s="529"/>
      <c r="T1957" s="529"/>
      <c r="U1957" s="529"/>
      <c r="V1957" s="529"/>
      <c r="W1957" s="529"/>
      <c r="X1957" s="529"/>
      <c r="Y1957" s="529"/>
      <c r="Z1957" s="529"/>
      <c r="AA1957" s="529"/>
      <c r="AB1957" s="529"/>
      <c r="AC1957" s="529"/>
      <c r="AD1957" s="529"/>
      <c r="AE1957" s="529"/>
      <c r="AF1957" s="529"/>
      <c r="AG1957" s="529"/>
      <c r="AH1957" s="529"/>
      <c r="AI1957" s="529"/>
      <c r="AJ1957" s="529"/>
      <c r="AK1957" s="529"/>
      <c r="AL1957" s="529"/>
      <c r="AM1957" s="529"/>
      <c r="AN1957" s="529"/>
      <c r="AO1957" s="529"/>
      <c r="AP1957" s="529"/>
      <c r="AQ1957" s="529"/>
      <c r="AR1957" s="529"/>
    </row>
    <row r="1958" ht="12.75" customHeight="1">
      <c r="A1958" s="529"/>
      <c r="B1958" s="529"/>
      <c r="C1958" s="529"/>
      <c r="D1958" s="529"/>
      <c r="E1958" s="533" t="s">
        <v>8170</v>
      </c>
      <c r="F1958" s="533" t="s">
        <v>8171</v>
      </c>
      <c r="G1958" s="529"/>
      <c r="H1958" s="529"/>
      <c r="I1958" s="529"/>
      <c r="J1958" s="529"/>
      <c r="K1958" s="529"/>
      <c r="L1958" s="529"/>
      <c r="M1958" s="529"/>
      <c r="N1958" s="529"/>
      <c r="O1958" s="529"/>
      <c r="P1958" s="529"/>
      <c r="Q1958" s="529"/>
      <c r="R1958" s="529"/>
      <c r="S1958" s="529"/>
      <c r="T1958" s="529"/>
      <c r="U1958" s="529"/>
      <c r="V1958" s="529"/>
      <c r="W1958" s="529"/>
      <c r="X1958" s="529"/>
      <c r="Y1958" s="529"/>
      <c r="Z1958" s="529"/>
      <c r="AA1958" s="529"/>
      <c r="AB1958" s="529"/>
      <c r="AC1958" s="529"/>
      <c r="AD1958" s="529"/>
      <c r="AE1958" s="529"/>
      <c r="AF1958" s="529"/>
      <c r="AG1958" s="529"/>
      <c r="AH1958" s="529"/>
      <c r="AI1958" s="529"/>
      <c r="AJ1958" s="529"/>
      <c r="AK1958" s="529"/>
      <c r="AL1958" s="529"/>
      <c r="AM1958" s="529"/>
      <c r="AN1958" s="529"/>
      <c r="AO1958" s="529"/>
      <c r="AP1958" s="529"/>
      <c r="AQ1958" s="529"/>
      <c r="AR1958" s="529"/>
    </row>
    <row r="1959" ht="12.75" customHeight="1">
      <c r="A1959" s="529"/>
      <c r="B1959" s="529"/>
      <c r="C1959" s="529"/>
      <c r="D1959" s="529"/>
      <c r="E1959" s="533" t="s">
        <v>8172</v>
      </c>
      <c r="F1959" s="533" t="s">
        <v>8173</v>
      </c>
      <c r="G1959" s="529"/>
      <c r="H1959" s="529"/>
      <c r="I1959" s="529"/>
      <c r="J1959" s="529"/>
      <c r="K1959" s="529"/>
      <c r="L1959" s="529"/>
      <c r="M1959" s="529"/>
      <c r="N1959" s="529"/>
      <c r="O1959" s="529"/>
      <c r="P1959" s="529"/>
      <c r="Q1959" s="529"/>
      <c r="R1959" s="529"/>
      <c r="S1959" s="529"/>
      <c r="T1959" s="529"/>
      <c r="U1959" s="529"/>
      <c r="V1959" s="529"/>
      <c r="W1959" s="529"/>
      <c r="X1959" s="529"/>
      <c r="Y1959" s="529"/>
      <c r="Z1959" s="529"/>
      <c r="AA1959" s="529"/>
      <c r="AB1959" s="529"/>
      <c r="AC1959" s="529"/>
      <c r="AD1959" s="529"/>
      <c r="AE1959" s="529"/>
      <c r="AF1959" s="529"/>
      <c r="AG1959" s="529"/>
      <c r="AH1959" s="529"/>
      <c r="AI1959" s="529"/>
      <c r="AJ1959" s="529"/>
      <c r="AK1959" s="529"/>
      <c r="AL1959" s="529"/>
      <c r="AM1959" s="529"/>
      <c r="AN1959" s="529"/>
      <c r="AO1959" s="529"/>
      <c r="AP1959" s="529"/>
      <c r="AQ1959" s="529"/>
      <c r="AR1959" s="529"/>
    </row>
    <row r="1960" ht="12.75" customHeight="1">
      <c r="A1960" s="529"/>
      <c r="B1960" s="529"/>
      <c r="C1960" s="529"/>
      <c r="D1960" s="529"/>
      <c r="E1960" s="533" t="s">
        <v>2888</v>
      </c>
      <c r="F1960" s="533" t="s">
        <v>8174</v>
      </c>
      <c r="G1960" s="529"/>
      <c r="H1960" s="529"/>
      <c r="I1960" s="529"/>
      <c r="J1960" s="529"/>
      <c r="K1960" s="529"/>
      <c r="L1960" s="529"/>
      <c r="M1960" s="529"/>
      <c r="N1960" s="529"/>
      <c r="O1960" s="529"/>
      <c r="P1960" s="529"/>
      <c r="Q1960" s="529"/>
      <c r="R1960" s="529"/>
      <c r="S1960" s="529"/>
      <c r="T1960" s="529"/>
      <c r="U1960" s="529"/>
      <c r="V1960" s="529"/>
      <c r="W1960" s="529"/>
      <c r="X1960" s="529"/>
      <c r="Y1960" s="529"/>
      <c r="Z1960" s="529"/>
      <c r="AA1960" s="529"/>
      <c r="AB1960" s="529"/>
      <c r="AC1960" s="529"/>
      <c r="AD1960" s="529"/>
      <c r="AE1960" s="529"/>
      <c r="AF1960" s="529"/>
      <c r="AG1960" s="529"/>
      <c r="AH1960" s="529"/>
      <c r="AI1960" s="529"/>
      <c r="AJ1960" s="529"/>
      <c r="AK1960" s="529"/>
      <c r="AL1960" s="529"/>
      <c r="AM1960" s="529"/>
      <c r="AN1960" s="529"/>
      <c r="AO1960" s="529"/>
      <c r="AP1960" s="529"/>
      <c r="AQ1960" s="529"/>
      <c r="AR1960" s="529"/>
    </row>
    <row r="1961" ht="12.75" customHeight="1">
      <c r="A1961" s="529"/>
      <c r="B1961" s="529"/>
      <c r="C1961" s="529"/>
      <c r="D1961" s="529"/>
      <c r="E1961" s="533" t="s">
        <v>2909</v>
      </c>
      <c r="F1961" s="533" t="s">
        <v>8175</v>
      </c>
      <c r="G1961" s="529"/>
      <c r="H1961" s="529"/>
      <c r="I1961" s="529"/>
      <c r="J1961" s="529"/>
      <c r="K1961" s="529"/>
      <c r="L1961" s="529"/>
      <c r="M1961" s="529"/>
      <c r="N1961" s="529"/>
      <c r="O1961" s="529"/>
      <c r="P1961" s="529"/>
      <c r="Q1961" s="529"/>
      <c r="R1961" s="529"/>
      <c r="S1961" s="529"/>
      <c r="T1961" s="529"/>
      <c r="U1961" s="529"/>
      <c r="V1961" s="529"/>
      <c r="W1961" s="529"/>
      <c r="X1961" s="529"/>
      <c r="Y1961" s="529"/>
      <c r="Z1961" s="529"/>
      <c r="AA1961" s="529"/>
      <c r="AB1961" s="529"/>
      <c r="AC1961" s="529"/>
      <c r="AD1961" s="529"/>
      <c r="AE1961" s="529"/>
      <c r="AF1961" s="529"/>
      <c r="AG1961" s="529"/>
      <c r="AH1961" s="529"/>
      <c r="AI1961" s="529"/>
      <c r="AJ1961" s="529"/>
      <c r="AK1961" s="529"/>
      <c r="AL1961" s="529"/>
      <c r="AM1961" s="529"/>
      <c r="AN1961" s="529"/>
      <c r="AO1961" s="529"/>
      <c r="AP1961" s="529"/>
      <c r="AQ1961" s="529"/>
      <c r="AR1961" s="529"/>
    </row>
    <row r="1962" ht="12.75" customHeight="1">
      <c r="A1962" s="529"/>
      <c r="B1962" s="529"/>
      <c r="C1962" s="529"/>
      <c r="D1962" s="529"/>
      <c r="E1962" s="533" t="s">
        <v>8176</v>
      </c>
      <c r="F1962" s="533" t="s">
        <v>8177</v>
      </c>
      <c r="G1962" s="529"/>
      <c r="H1962" s="529"/>
      <c r="I1962" s="529"/>
      <c r="J1962" s="529"/>
      <c r="K1962" s="529"/>
      <c r="L1962" s="529"/>
      <c r="M1962" s="529"/>
      <c r="N1962" s="529"/>
      <c r="O1962" s="529"/>
      <c r="P1962" s="529"/>
      <c r="Q1962" s="529"/>
      <c r="R1962" s="529"/>
      <c r="S1962" s="529"/>
      <c r="T1962" s="529"/>
      <c r="U1962" s="529"/>
      <c r="V1962" s="529"/>
      <c r="W1962" s="529"/>
      <c r="X1962" s="529"/>
      <c r="Y1962" s="529"/>
      <c r="Z1962" s="529"/>
      <c r="AA1962" s="529"/>
      <c r="AB1962" s="529"/>
      <c r="AC1962" s="529"/>
      <c r="AD1962" s="529"/>
      <c r="AE1962" s="529"/>
      <c r="AF1962" s="529"/>
      <c r="AG1962" s="529"/>
      <c r="AH1962" s="529"/>
      <c r="AI1962" s="529"/>
      <c r="AJ1962" s="529"/>
      <c r="AK1962" s="529"/>
      <c r="AL1962" s="529"/>
      <c r="AM1962" s="529"/>
      <c r="AN1962" s="529"/>
      <c r="AO1962" s="529"/>
      <c r="AP1962" s="529"/>
      <c r="AQ1962" s="529"/>
      <c r="AR1962" s="529"/>
    </row>
    <row r="1963" ht="12.75" customHeight="1">
      <c r="A1963" s="529"/>
      <c r="B1963" s="529"/>
      <c r="C1963" s="529"/>
      <c r="D1963" s="529"/>
      <c r="E1963" s="533" t="s">
        <v>8178</v>
      </c>
      <c r="F1963" s="533" t="s">
        <v>8179</v>
      </c>
      <c r="G1963" s="529"/>
      <c r="H1963" s="529"/>
      <c r="I1963" s="529"/>
      <c r="J1963" s="529"/>
      <c r="K1963" s="529"/>
      <c r="L1963" s="529"/>
      <c r="M1963" s="529"/>
      <c r="N1963" s="529"/>
      <c r="O1963" s="529"/>
      <c r="P1963" s="529"/>
      <c r="Q1963" s="529"/>
      <c r="R1963" s="529"/>
      <c r="S1963" s="529"/>
      <c r="T1963" s="529"/>
      <c r="U1963" s="529"/>
      <c r="V1963" s="529"/>
      <c r="W1963" s="529"/>
      <c r="X1963" s="529"/>
      <c r="Y1963" s="529"/>
      <c r="Z1963" s="529"/>
      <c r="AA1963" s="529"/>
      <c r="AB1963" s="529"/>
      <c r="AC1963" s="529"/>
      <c r="AD1963" s="529"/>
      <c r="AE1963" s="529"/>
      <c r="AF1963" s="529"/>
      <c r="AG1963" s="529"/>
      <c r="AH1963" s="529"/>
      <c r="AI1963" s="529"/>
      <c r="AJ1963" s="529"/>
      <c r="AK1963" s="529"/>
      <c r="AL1963" s="529"/>
      <c r="AM1963" s="529"/>
      <c r="AN1963" s="529"/>
      <c r="AO1963" s="529"/>
      <c r="AP1963" s="529"/>
      <c r="AQ1963" s="529"/>
      <c r="AR1963" s="529"/>
    </row>
    <row r="1964" ht="12.75" customHeight="1">
      <c r="A1964" s="529"/>
      <c r="B1964" s="529"/>
      <c r="C1964" s="529"/>
      <c r="D1964" s="529"/>
      <c r="E1964" s="533" t="s">
        <v>8180</v>
      </c>
      <c r="F1964" s="533" t="s">
        <v>8181</v>
      </c>
      <c r="G1964" s="529"/>
      <c r="H1964" s="529"/>
      <c r="I1964" s="529"/>
      <c r="J1964" s="529"/>
      <c r="K1964" s="529"/>
      <c r="L1964" s="529"/>
      <c r="M1964" s="529"/>
      <c r="N1964" s="529"/>
      <c r="O1964" s="529"/>
      <c r="P1964" s="529"/>
      <c r="Q1964" s="529"/>
      <c r="R1964" s="529"/>
      <c r="S1964" s="529"/>
      <c r="T1964" s="529"/>
      <c r="U1964" s="529"/>
      <c r="V1964" s="529"/>
      <c r="W1964" s="529"/>
      <c r="X1964" s="529"/>
      <c r="Y1964" s="529"/>
      <c r="Z1964" s="529"/>
      <c r="AA1964" s="529"/>
      <c r="AB1964" s="529"/>
      <c r="AC1964" s="529"/>
      <c r="AD1964" s="529"/>
      <c r="AE1964" s="529"/>
      <c r="AF1964" s="529"/>
      <c r="AG1964" s="529"/>
      <c r="AH1964" s="529"/>
      <c r="AI1964" s="529"/>
      <c r="AJ1964" s="529"/>
      <c r="AK1964" s="529"/>
      <c r="AL1964" s="529"/>
      <c r="AM1964" s="529"/>
      <c r="AN1964" s="529"/>
      <c r="AO1964" s="529"/>
      <c r="AP1964" s="529"/>
      <c r="AQ1964" s="529"/>
      <c r="AR1964" s="529"/>
    </row>
    <row r="1965" ht="12.75" customHeight="1">
      <c r="A1965" s="529"/>
      <c r="B1965" s="529"/>
      <c r="C1965" s="529"/>
      <c r="D1965" s="529"/>
      <c r="E1965" s="533" t="s">
        <v>8182</v>
      </c>
      <c r="F1965" s="533" t="s">
        <v>8183</v>
      </c>
      <c r="G1965" s="529"/>
      <c r="H1965" s="529"/>
      <c r="I1965" s="529"/>
      <c r="J1965" s="529"/>
      <c r="K1965" s="529"/>
      <c r="L1965" s="529"/>
      <c r="M1965" s="529"/>
      <c r="N1965" s="529"/>
      <c r="O1965" s="529"/>
      <c r="P1965" s="529"/>
      <c r="Q1965" s="529"/>
      <c r="R1965" s="529"/>
      <c r="S1965" s="529"/>
      <c r="T1965" s="529"/>
      <c r="U1965" s="529"/>
      <c r="V1965" s="529"/>
      <c r="W1965" s="529"/>
      <c r="X1965" s="529"/>
      <c r="Y1965" s="529"/>
      <c r="Z1965" s="529"/>
      <c r="AA1965" s="529"/>
      <c r="AB1965" s="529"/>
      <c r="AC1965" s="529"/>
      <c r="AD1965" s="529"/>
      <c r="AE1965" s="529"/>
      <c r="AF1965" s="529"/>
      <c r="AG1965" s="529"/>
      <c r="AH1965" s="529"/>
      <c r="AI1965" s="529"/>
      <c r="AJ1965" s="529"/>
      <c r="AK1965" s="529"/>
      <c r="AL1965" s="529"/>
      <c r="AM1965" s="529"/>
      <c r="AN1965" s="529"/>
      <c r="AO1965" s="529"/>
      <c r="AP1965" s="529"/>
      <c r="AQ1965" s="529"/>
      <c r="AR1965" s="529"/>
    </row>
    <row r="1966" ht="12.75" customHeight="1">
      <c r="A1966" s="529"/>
      <c r="B1966" s="529"/>
      <c r="C1966" s="529"/>
      <c r="D1966" s="529"/>
      <c r="E1966" s="533" t="s">
        <v>8184</v>
      </c>
      <c r="F1966" s="533" t="s">
        <v>8185</v>
      </c>
      <c r="G1966" s="529"/>
      <c r="H1966" s="529"/>
      <c r="I1966" s="529"/>
      <c r="J1966" s="529"/>
      <c r="K1966" s="529"/>
      <c r="L1966" s="529"/>
      <c r="M1966" s="529"/>
      <c r="N1966" s="529"/>
      <c r="O1966" s="529"/>
      <c r="P1966" s="529"/>
      <c r="Q1966" s="529"/>
      <c r="R1966" s="529"/>
      <c r="S1966" s="529"/>
      <c r="T1966" s="529"/>
      <c r="U1966" s="529"/>
      <c r="V1966" s="529"/>
      <c r="W1966" s="529"/>
      <c r="X1966" s="529"/>
      <c r="Y1966" s="529"/>
      <c r="Z1966" s="529"/>
      <c r="AA1966" s="529"/>
      <c r="AB1966" s="529"/>
      <c r="AC1966" s="529"/>
      <c r="AD1966" s="529"/>
      <c r="AE1966" s="529"/>
      <c r="AF1966" s="529"/>
      <c r="AG1966" s="529"/>
      <c r="AH1966" s="529"/>
      <c r="AI1966" s="529"/>
      <c r="AJ1966" s="529"/>
      <c r="AK1966" s="529"/>
      <c r="AL1966" s="529"/>
      <c r="AM1966" s="529"/>
      <c r="AN1966" s="529"/>
      <c r="AO1966" s="529"/>
      <c r="AP1966" s="529"/>
      <c r="AQ1966" s="529"/>
      <c r="AR1966" s="529"/>
    </row>
    <row r="1967" ht="12.75" customHeight="1">
      <c r="A1967" s="529"/>
      <c r="B1967" s="529"/>
      <c r="C1967" s="529"/>
      <c r="D1967" s="529"/>
      <c r="E1967" s="533" t="s">
        <v>8186</v>
      </c>
      <c r="F1967" s="533" t="s">
        <v>8187</v>
      </c>
      <c r="G1967" s="529"/>
      <c r="H1967" s="529"/>
      <c r="I1967" s="529"/>
      <c r="J1967" s="529"/>
      <c r="K1967" s="529"/>
      <c r="L1967" s="529"/>
      <c r="M1967" s="529"/>
      <c r="N1967" s="529"/>
      <c r="O1967" s="529"/>
      <c r="P1967" s="529"/>
      <c r="Q1967" s="529"/>
      <c r="R1967" s="529"/>
      <c r="S1967" s="529"/>
      <c r="T1967" s="529"/>
      <c r="U1967" s="529"/>
      <c r="V1967" s="529"/>
      <c r="W1967" s="529"/>
      <c r="X1967" s="529"/>
      <c r="Y1967" s="529"/>
      <c r="Z1967" s="529"/>
      <c r="AA1967" s="529"/>
      <c r="AB1967" s="529"/>
      <c r="AC1967" s="529"/>
      <c r="AD1967" s="529"/>
      <c r="AE1967" s="529"/>
      <c r="AF1967" s="529"/>
      <c r="AG1967" s="529"/>
      <c r="AH1967" s="529"/>
      <c r="AI1967" s="529"/>
      <c r="AJ1967" s="529"/>
      <c r="AK1967" s="529"/>
      <c r="AL1967" s="529"/>
      <c r="AM1967" s="529"/>
      <c r="AN1967" s="529"/>
      <c r="AO1967" s="529"/>
      <c r="AP1967" s="529"/>
      <c r="AQ1967" s="529"/>
      <c r="AR1967" s="529"/>
    </row>
    <row r="1968" ht="12.75" customHeight="1">
      <c r="A1968" s="529"/>
      <c r="B1968" s="529"/>
      <c r="C1968" s="529"/>
      <c r="D1968" s="529"/>
      <c r="E1968" s="533" t="s">
        <v>2927</v>
      </c>
      <c r="F1968" s="533" t="s">
        <v>8188</v>
      </c>
      <c r="G1968" s="529"/>
      <c r="H1968" s="529"/>
      <c r="I1968" s="529"/>
      <c r="J1968" s="529"/>
      <c r="K1968" s="529"/>
      <c r="L1968" s="529"/>
      <c r="M1968" s="529"/>
      <c r="N1968" s="529"/>
      <c r="O1968" s="529"/>
      <c r="P1968" s="529"/>
      <c r="Q1968" s="529"/>
      <c r="R1968" s="529"/>
      <c r="S1968" s="529"/>
      <c r="T1968" s="529"/>
      <c r="U1968" s="529"/>
      <c r="V1968" s="529"/>
      <c r="W1968" s="529"/>
      <c r="X1968" s="529"/>
      <c r="Y1968" s="529"/>
      <c r="Z1968" s="529"/>
      <c r="AA1968" s="529"/>
      <c r="AB1968" s="529"/>
      <c r="AC1968" s="529"/>
      <c r="AD1968" s="529"/>
      <c r="AE1968" s="529"/>
      <c r="AF1968" s="529"/>
      <c r="AG1968" s="529"/>
      <c r="AH1968" s="529"/>
      <c r="AI1968" s="529"/>
      <c r="AJ1968" s="529"/>
      <c r="AK1968" s="529"/>
      <c r="AL1968" s="529"/>
      <c r="AM1968" s="529"/>
      <c r="AN1968" s="529"/>
      <c r="AO1968" s="529"/>
      <c r="AP1968" s="529"/>
      <c r="AQ1968" s="529"/>
      <c r="AR1968" s="529"/>
    </row>
    <row r="1969" ht="12.75" customHeight="1">
      <c r="A1969" s="529"/>
      <c r="B1969" s="529"/>
      <c r="C1969" s="529"/>
      <c r="D1969" s="529"/>
      <c r="E1969" s="533" t="s">
        <v>2943</v>
      </c>
      <c r="F1969" s="533" t="s">
        <v>8189</v>
      </c>
      <c r="G1969" s="529"/>
      <c r="H1969" s="529"/>
      <c r="I1969" s="529"/>
      <c r="J1969" s="529"/>
      <c r="K1969" s="529"/>
      <c r="L1969" s="529"/>
      <c r="M1969" s="529"/>
      <c r="N1969" s="529"/>
      <c r="O1969" s="529"/>
      <c r="P1969" s="529"/>
      <c r="Q1969" s="529"/>
      <c r="R1969" s="529"/>
      <c r="S1969" s="529"/>
      <c r="T1969" s="529"/>
      <c r="U1969" s="529"/>
      <c r="V1969" s="529"/>
      <c r="W1969" s="529"/>
      <c r="X1969" s="529"/>
      <c r="Y1969" s="529"/>
      <c r="Z1969" s="529"/>
      <c r="AA1969" s="529"/>
      <c r="AB1969" s="529"/>
      <c r="AC1969" s="529"/>
      <c r="AD1969" s="529"/>
      <c r="AE1969" s="529"/>
      <c r="AF1969" s="529"/>
      <c r="AG1969" s="529"/>
      <c r="AH1969" s="529"/>
      <c r="AI1969" s="529"/>
      <c r="AJ1969" s="529"/>
      <c r="AK1969" s="529"/>
      <c r="AL1969" s="529"/>
      <c r="AM1969" s="529"/>
      <c r="AN1969" s="529"/>
      <c r="AO1969" s="529"/>
      <c r="AP1969" s="529"/>
      <c r="AQ1969" s="529"/>
      <c r="AR1969" s="529"/>
    </row>
    <row r="1970" ht="12.75" customHeight="1">
      <c r="A1970" s="529"/>
      <c r="B1970" s="529"/>
      <c r="C1970" s="529"/>
      <c r="D1970" s="529"/>
      <c r="E1970" s="533" t="s">
        <v>8190</v>
      </c>
      <c r="F1970" s="533" t="s">
        <v>8191</v>
      </c>
      <c r="G1970" s="529"/>
      <c r="H1970" s="529"/>
      <c r="I1970" s="529"/>
      <c r="J1970" s="529"/>
      <c r="K1970" s="529"/>
      <c r="L1970" s="529"/>
      <c r="M1970" s="529"/>
      <c r="N1970" s="529"/>
      <c r="O1970" s="529"/>
      <c r="P1970" s="529"/>
      <c r="Q1970" s="529"/>
      <c r="R1970" s="529"/>
      <c r="S1970" s="529"/>
      <c r="T1970" s="529"/>
      <c r="U1970" s="529"/>
      <c r="V1970" s="529"/>
      <c r="W1970" s="529"/>
      <c r="X1970" s="529"/>
      <c r="Y1970" s="529"/>
      <c r="Z1970" s="529"/>
      <c r="AA1970" s="529"/>
      <c r="AB1970" s="529"/>
      <c r="AC1970" s="529"/>
      <c r="AD1970" s="529"/>
      <c r="AE1970" s="529"/>
      <c r="AF1970" s="529"/>
      <c r="AG1970" s="529"/>
      <c r="AH1970" s="529"/>
      <c r="AI1970" s="529"/>
      <c r="AJ1970" s="529"/>
      <c r="AK1970" s="529"/>
      <c r="AL1970" s="529"/>
      <c r="AM1970" s="529"/>
      <c r="AN1970" s="529"/>
      <c r="AO1970" s="529"/>
      <c r="AP1970" s="529"/>
      <c r="AQ1970" s="529"/>
      <c r="AR1970" s="529"/>
    </row>
    <row r="1971" ht="12.75" customHeight="1">
      <c r="A1971" s="529"/>
      <c r="B1971" s="529"/>
      <c r="C1971" s="529"/>
      <c r="D1971" s="529"/>
      <c r="E1971" s="533" t="s">
        <v>2958</v>
      </c>
      <c r="F1971" s="533" t="s">
        <v>8192</v>
      </c>
      <c r="G1971" s="529"/>
      <c r="H1971" s="529"/>
      <c r="I1971" s="529"/>
      <c r="J1971" s="529"/>
      <c r="K1971" s="529"/>
      <c r="L1971" s="529"/>
      <c r="M1971" s="529"/>
      <c r="N1971" s="529"/>
      <c r="O1971" s="529"/>
      <c r="P1971" s="529"/>
      <c r="Q1971" s="529"/>
      <c r="R1971" s="529"/>
      <c r="S1971" s="529"/>
      <c r="T1971" s="529"/>
      <c r="U1971" s="529"/>
      <c r="V1971" s="529"/>
      <c r="W1971" s="529"/>
      <c r="X1971" s="529"/>
      <c r="Y1971" s="529"/>
      <c r="Z1971" s="529"/>
      <c r="AA1971" s="529"/>
      <c r="AB1971" s="529"/>
      <c r="AC1971" s="529"/>
      <c r="AD1971" s="529"/>
      <c r="AE1971" s="529"/>
      <c r="AF1971" s="529"/>
      <c r="AG1971" s="529"/>
      <c r="AH1971" s="529"/>
      <c r="AI1971" s="529"/>
      <c r="AJ1971" s="529"/>
      <c r="AK1971" s="529"/>
      <c r="AL1971" s="529"/>
      <c r="AM1971" s="529"/>
      <c r="AN1971" s="529"/>
      <c r="AO1971" s="529"/>
      <c r="AP1971" s="529"/>
      <c r="AQ1971" s="529"/>
      <c r="AR1971" s="529"/>
    </row>
    <row r="1972" ht="12.75" customHeight="1">
      <c r="A1972" s="529"/>
      <c r="B1972" s="529"/>
      <c r="C1972" s="529"/>
      <c r="D1972" s="529"/>
      <c r="E1972" s="533" t="s">
        <v>8193</v>
      </c>
      <c r="F1972" s="533" t="s">
        <v>8194</v>
      </c>
      <c r="G1972" s="529"/>
      <c r="H1972" s="529"/>
      <c r="I1972" s="529"/>
      <c r="J1972" s="529"/>
      <c r="K1972" s="529"/>
      <c r="L1972" s="529"/>
      <c r="M1972" s="529"/>
      <c r="N1972" s="529"/>
      <c r="O1972" s="529"/>
      <c r="P1972" s="529"/>
      <c r="Q1972" s="529"/>
      <c r="R1972" s="529"/>
      <c r="S1972" s="529"/>
      <c r="T1972" s="529"/>
      <c r="U1972" s="529"/>
      <c r="V1972" s="529"/>
      <c r="W1972" s="529"/>
      <c r="X1972" s="529"/>
      <c r="Y1972" s="529"/>
      <c r="Z1972" s="529"/>
      <c r="AA1972" s="529"/>
      <c r="AB1972" s="529"/>
      <c r="AC1972" s="529"/>
      <c r="AD1972" s="529"/>
      <c r="AE1972" s="529"/>
      <c r="AF1972" s="529"/>
      <c r="AG1972" s="529"/>
      <c r="AH1972" s="529"/>
      <c r="AI1972" s="529"/>
      <c r="AJ1972" s="529"/>
      <c r="AK1972" s="529"/>
      <c r="AL1972" s="529"/>
      <c r="AM1972" s="529"/>
      <c r="AN1972" s="529"/>
      <c r="AO1972" s="529"/>
      <c r="AP1972" s="529"/>
      <c r="AQ1972" s="529"/>
      <c r="AR1972" s="529"/>
    </row>
    <row r="1973" ht="12.75" customHeight="1">
      <c r="A1973" s="529"/>
      <c r="B1973" s="529"/>
      <c r="C1973" s="529"/>
      <c r="D1973" s="529"/>
      <c r="E1973" s="533" t="s">
        <v>8195</v>
      </c>
      <c r="F1973" s="533" t="s">
        <v>8196</v>
      </c>
      <c r="G1973" s="529"/>
      <c r="H1973" s="529"/>
      <c r="I1973" s="529"/>
      <c r="J1973" s="529"/>
      <c r="K1973" s="529"/>
      <c r="L1973" s="529"/>
      <c r="M1973" s="529"/>
      <c r="N1973" s="529"/>
      <c r="O1973" s="529"/>
      <c r="P1973" s="529"/>
      <c r="Q1973" s="529"/>
      <c r="R1973" s="529"/>
      <c r="S1973" s="529"/>
      <c r="T1973" s="529"/>
      <c r="U1973" s="529"/>
      <c r="V1973" s="529"/>
      <c r="W1973" s="529"/>
      <c r="X1973" s="529"/>
      <c r="Y1973" s="529"/>
      <c r="Z1973" s="529"/>
      <c r="AA1973" s="529"/>
      <c r="AB1973" s="529"/>
      <c r="AC1973" s="529"/>
      <c r="AD1973" s="529"/>
      <c r="AE1973" s="529"/>
      <c r="AF1973" s="529"/>
      <c r="AG1973" s="529"/>
      <c r="AH1973" s="529"/>
      <c r="AI1973" s="529"/>
      <c r="AJ1973" s="529"/>
      <c r="AK1973" s="529"/>
      <c r="AL1973" s="529"/>
      <c r="AM1973" s="529"/>
      <c r="AN1973" s="529"/>
      <c r="AO1973" s="529"/>
      <c r="AP1973" s="529"/>
      <c r="AQ1973" s="529"/>
      <c r="AR1973" s="529"/>
    </row>
    <row r="1974" ht="12.75" customHeight="1">
      <c r="A1974" s="529"/>
      <c r="B1974" s="529"/>
      <c r="C1974" s="529"/>
      <c r="D1974" s="529"/>
      <c r="E1974" s="533" t="s">
        <v>8197</v>
      </c>
      <c r="F1974" s="533" t="s">
        <v>8198</v>
      </c>
      <c r="G1974" s="529"/>
      <c r="H1974" s="529"/>
      <c r="I1974" s="529"/>
      <c r="J1974" s="529"/>
      <c r="K1974" s="529"/>
      <c r="L1974" s="529"/>
      <c r="M1974" s="529"/>
      <c r="N1974" s="529"/>
      <c r="O1974" s="529"/>
      <c r="P1974" s="529"/>
      <c r="Q1974" s="529"/>
      <c r="R1974" s="529"/>
      <c r="S1974" s="529"/>
      <c r="T1974" s="529"/>
      <c r="U1974" s="529"/>
      <c r="V1974" s="529"/>
      <c r="W1974" s="529"/>
      <c r="X1974" s="529"/>
      <c r="Y1974" s="529"/>
      <c r="Z1974" s="529"/>
      <c r="AA1974" s="529"/>
      <c r="AB1974" s="529"/>
      <c r="AC1974" s="529"/>
      <c r="AD1974" s="529"/>
      <c r="AE1974" s="529"/>
      <c r="AF1974" s="529"/>
      <c r="AG1974" s="529"/>
      <c r="AH1974" s="529"/>
      <c r="AI1974" s="529"/>
      <c r="AJ1974" s="529"/>
      <c r="AK1974" s="529"/>
      <c r="AL1974" s="529"/>
      <c r="AM1974" s="529"/>
      <c r="AN1974" s="529"/>
      <c r="AO1974" s="529"/>
      <c r="AP1974" s="529"/>
      <c r="AQ1974" s="529"/>
      <c r="AR1974" s="529"/>
    </row>
    <row r="1975" ht="12.75" customHeight="1">
      <c r="A1975" s="529"/>
      <c r="B1975" s="529"/>
      <c r="C1975" s="529"/>
      <c r="D1975" s="529"/>
      <c r="E1975" s="533" t="s">
        <v>8199</v>
      </c>
      <c r="F1975" s="533" t="s">
        <v>8200</v>
      </c>
      <c r="G1975" s="529"/>
      <c r="H1975" s="529"/>
      <c r="I1975" s="529"/>
      <c r="J1975" s="529"/>
      <c r="K1975" s="529"/>
      <c r="L1975" s="529"/>
      <c r="M1975" s="529"/>
      <c r="N1975" s="529"/>
      <c r="O1975" s="529"/>
      <c r="P1975" s="529"/>
      <c r="Q1975" s="529"/>
      <c r="R1975" s="529"/>
      <c r="S1975" s="529"/>
      <c r="T1975" s="529"/>
      <c r="U1975" s="529"/>
      <c r="V1975" s="529"/>
      <c r="W1975" s="529"/>
      <c r="X1975" s="529"/>
      <c r="Y1975" s="529"/>
      <c r="Z1975" s="529"/>
      <c r="AA1975" s="529"/>
      <c r="AB1975" s="529"/>
      <c r="AC1975" s="529"/>
      <c r="AD1975" s="529"/>
      <c r="AE1975" s="529"/>
      <c r="AF1975" s="529"/>
      <c r="AG1975" s="529"/>
      <c r="AH1975" s="529"/>
      <c r="AI1975" s="529"/>
      <c r="AJ1975" s="529"/>
      <c r="AK1975" s="529"/>
      <c r="AL1975" s="529"/>
      <c r="AM1975" s="529"/>
      <c r="AN1975" s="529"/>
      <c r="AO1975" s="529"/>
      <c r="AP1975" s="529"/>
      <c r="AQ1975" s="529"/>
      <c r="AR1975" s="529"/>
    </row>
    <row r="1976" ht="12.75" customHeight="1">
      <c r="A1976" s="529"/>
      <c r="B1976" s="529"/>
      <c r="C1976" s="529"/>
      <c r="D1976" s="529"/>
      <c r="E1976" s="533" t="s">
        <v>8201</v>
      </c>
      <c r="F1976" s="533" t="s">
        <v>8202</v>
      </c>
      <c r="G1976" s="529"/>
      <c r="H1976" s="529"/>
      <c r="I1976" s="529"/>
      <c r="J1976" s="529"/>
      <c r="K1976" s="529"/>
      <c r="L1976" s="529"/>
      <c r="M1976" s="529"/>
      <c r="N1976" s="529"/>
      <c r="O1976" s="529"/>
      <c r="P1976" s="529"/>
      <c r="Q1976" s="529"/>
      <c r="R1976" s="529"/>
      <c r="S1976" s="529"/>
      <c r="T1976" s="529"/>
      <c r="U1976" s="529"/>
      <c r="V1976" s="529"/>
      <c r="W1976" s="529"/>
      <c r="X1976" s="529"/>
      <c r="Y1976" s="529"/>
      <c r="Z1976" s="529"/>
      <c r="AA1976" s="529"/>
      <c r="AB1976" s="529"/>
      <c r="AC1976" s="529"/>
      <c r="AD1976" s="529"/>
      <c r="AE1976" s="529"/>
      <c r="AF1976" s="529"/>
      <c r="AG1976" s="529"/>
      <c r="AH1976" s="529"/>
      <c r="AI1976" s="529"/>
      <c r="AJ1976" s="529"/>
      <c r="AK1976" s="529"/>
      <c r="AL1976" s="529"/>
      <c r="AM1976" s="529"/>
      <c r="AN1976" s="529"/>
      <c r="AO1976" s="529"/>
      <c r="AP1976" s="529"/>
      <c r="AQ1976" s="529"/>
      <c r="AR1976" s="529"/>
    </row>
    <row r="1977" ht="12.75" customHeight="1">
      <c r="A1977" s="529"/>
      <c r="B1977" s="529"/>
      <c r="C1977" s="529"/>
      <c r="D1977" s="529"/>
      <c r="E1977" s="533" t="s">
        <v>2971</v>
      </c>
      <c r="F1977" s="533" t="s">
        <v>8203</v>
      </c>
      <c r="G1977" s="529"/>
      <c r="H1977" s="529"/>
      <c r="I1977" s="529"/>
      <c r="J1977" s="529"/>
      <c r="K1977" s="529"/>
      <c r="L1977" s="529"/>
      <c r="M1977" s="529"/>
      <c r="N1977" s="529"/>
      <c r="O1977" s="529"/>
      <c r="P1977" s="529"/>
      <c r="Q1977" s="529"/>
      <c r="R1977" s="529"/>
      <c r="S1977" s="529"/>
      <c r="T1977" s="529"/>
      <c r="U1977" s="529"/>
      <c r="V1977" s="529"/>
      <c r="W1977" s="529"/>
      <c r="X1977" s="529"/>
      <c r="Y1977" s="529"/>
      <c r="Z1977" s="529"/>
      <c r="AA1977" s="529"/>
      <c r="AB1977" s="529"/>
      <c r="AC1977" s="529"/>
      <c r="AD1977" s="529"/>
      <c r="AE1977" s="529"/>
      <c r="AF1977" s="529"/>
      <c r="AG1977" s="529"/>
      <c r="AH1977" s="529"/>
      <c r="AI1977" s="529"/>
      <c r="AJ1977" s="529"/>
      <c r="AK1977" s="529"/>
      <c r="AL1977" s="529"/>
      <c r="AM1977" s="529"/>
      <c r="AN1977" s="529"/>
      <c r="AO1977" s="529"/>
      <c r="AP1977" s="529"/>
      <c r="AQ1977" s="529"/>
      <c r="AR1977" s="529"/>
    </row>
    <row r="1978" ht="12.75" customHeight="1">
      <c r="A1978" s="529"/>
      <c r="B1978" s="529"/>
      <c r="C1978" s="529"/>
      <c r="D1978" s="529"/>
      <c r="E1978" s="533" t="s">
        <v>2983</v>
      </c>
      <c r="F1978" s="533" t="s">
        <v>8204</v>
      </c>
      <c r="G1978" s="529"/>
      <c r="H1978" s="529"/>
      <c r="I1978" s="529"/>
      <c r="J1978" s="529"/>
      <c r="K1978" s="529"/>
      <c r="L1978" s="529"/>
      <c r="M1978" s="529"/>
      <c r="N1978" s="529"/>
      <c r="O1978" s="529"/>
      <c r="P1978" s="529"/>
      <c r="Q1978" s="529"/>
      <c r="R1978" s="529"/>
      <c r="S1978" s="529"/>
      <c r="T1978" s="529"/>
      <c r="U1978" s="529"/>
      <c r="V1978" s="529"/>
      <c r="W1978" s="529"/>
      <c r="X1978" s="529"/>
      <c r="Y1978" s="529"/>
      <c r="Z1978" s="529"/>
      <c r="AA1978" s="529"/>
      <c r="AB1978" s="529"/>
      <c r="AC1978" s="529"/>
      <c r="AD1978" s="529"/>
      <c r="AE1978" s="529"/>
      <c r="AF1978" s="529"/>
      <c r="AG1978" s="529"/>
      <c r="AH1978" s="529"/>
      <c r="AI1978" s="529"/>
      <c r="AJ1978" s="529"/>
      <c r="AK1978" s="529"/>
      <c r="AL1978" s="529"/>
      <c r="AM1978" s="529"/>
      <c r="AN1978" s="529"/>
      <c r="AO1978" s="529"/>
      <c r="AP1978" s="529"/>
      <c r="AQ1978" s="529"/>
      <c r="AR1978" s="529"/>
    </row>
    <row r="1979" ht="12.75" customHeight="1">
      <c r="A1979" s="529"/>
      <c r="B1979" s="529"/>
      <c r="C1979" s="529"/>
      <c r="D1979" s="529"/>
      <c r="E1979" s="533" t="s">
        <v>2995</v>
      </c>
      <c r="F1979" s="533" t="s">
        <v>8205</v>
      </c>
      <c r="G1979" s="529"/>
      <c r="H1979" s="529"/>
      <c r="I1979" s="529"/>
      <c r="J1979" s="529"/>
      <c r="K1979" s="529"/>
      <c r="L1979" s="529"/>
      <c r="M1979" s="529"/>
      <c r="N1979" s="529"/>
      <c r="O1979" s="529"/>
      <c r="P1979" s="529"/>
      <c r="Q1979" s="529"/>
      <c r="R1979" s="529"/>
      <c r="S1979" s="529"/>
      <c r="T1979" s="529"/>
      <c r="U1979" s="529"/>
      <c r="V1979" s="529"/>
      <c r="W1979" s="529"/>
      <c r="X1979" s="529"/>
      <c r="Y1979" s="529"/>
      <c r="Z1979" s="529"/>
      <c r="AA1979" s="529"/>
      <c r="AB1979" s="529"/>
      <c r="AC1979" s="529"/>
      <c r="AD1979" s="529"/>
      <c r="AE1979" s="529"/>
      <c r="AF1979" s="529"/>
      <c r="AG1979" s="529"/>
      <c r="AH1979" s="529"/>
      <c r="AI1979" s="529"/>
      <c r="AJ1979" s="529"/>
      <c r="AK1979" s="529"/>
      <c r="AL1979" s="529"/>
      <c r="AM1979" s="529"/>
      <c r="AN1979" s="529"/>
      <c r="AO1979" s="529"/>
      <c r="AP1979" s="529"/>
      <c r="AQ1979" s="529"/>
      <c r="AR1979" s="529"/>
    </row>
    <row r="1980" ht="12.75" customHeight="1">
      <c r="A1980" s="529"/>
      <c r="B1980" s="529"/>
      <c r="C1980" s="529"/>
      <c r="D1980" s="529"/>
      <c r="E1980" s="533" t="s">
        <v>3009</v>
      </c>
      <c r="F1980" s="533" t="s">
        <v>8206</v>
      </c>
      <c r="G1980" s="529"/>
      <c r="H1980" s="529"/>
      <c r="I1980" s="529"/>
      <c r="J1980" s="529"/>
      <c r="K1980" s="529"/>
      <c r="L1980" s="529"/>
      <c r="M1980" s="529"/>
      <c r="N1980" s="529"/>
      <c r="O1980" s="529"/>
      <c r="P1980" s="529"/>
      <c r="Q1980" s="529"/>
      <c r="R1980" s="529"/>
      <c r="S1980" s="529"/>
      <c r="T1980" s="529"/>
      <c r="U1980" s="529"/>
      <c r="V1980" s="529"/>
      <c r="W1980" s="529"/>
      <c r="X1980" s="529"/>
      <c r="Y1980" s="529"/>
      <c r="Z1980" s="529"/>
      <c r="AA1980" s="529"/>
      <c r="AB1980" s="529"/>
      <c r="AC1980" s="529"/>
      <c r="AD1980" s="529"/>
      <c r="AE1980" s="529"/>
      <c r="AF1980" s="529"/>
      <c r="AG1980" s="529"/>
      <c r="AH1980" s="529"/>
      <c r="AI1980" s="529"/>
      <c r="AJ1980" s="529"/>
      <c r="AK1980" s="529"/>
      <c r="AL1980" s="529"/>
      <c r="AM1980" s="529"/>
      <c r="AN1980" s="529"/>
      <c r="AO1980" s="529"/>
      <c r="AP1980" s="529"/>
      <c r="AQ1980" s="529"/>
      <c r="AR1980" s="529"/>
    </row>
    <row r="1981" ht="12.75" customHeight="1">
      <c r="A1981" s="529"/>
      <c r="B1981" s="529"/>
      <c r="C1981" s="529"/>
      <c r="D1981" s="529"/>
      <c r="E1981" s="533" t="s">
        <v>3021</v>
      </c>
      <c r="F1981" s="533" t="s">
        <v>8207</v>
      </c>
      <c r="G1981" s="529"/>
      <c r="H1981" s="529"/>
      <c r="I1981" s="529"/>
      <c r="J1981" s="529"/>
      <c r="K1981" s="529"/>
      <c r="L1981" s="529"/>
      <c r="M1981" s="529"/>
      <c r="N1981" s="529"/>
      <c r="O1981" s="529"/>
      <c r="P1981" s="529"/>
      <c r="Q1981" s="529"/>
      <c r="R1981" s="529"/>
      <c r="S1981" s="529"/>
      <c r="T1981" s="529"/>
      <c r="U1981" s="529"/>
      <c r="V1981" s="529"/>
      <c r="W1981" s="529"/>
      <c r="X1981" s="529"/>
      <c r="Y1981" s="529"/>
      <c r="Z1981" s="529"/>
      <c r="AA1981" s="529"/>
      <c r="AB1981" s="529"/>
      <c r="AC1981" s="529"/>
      <c r="AD1981" s="529"/>
      <c r="AE1981" s="529"/>
      <c r="AF1981" s="529"/>
      <c r="AG1981" s="529"/>
      <c r="AH1981" s="529"/>
      <c r="AI1981" s="529"/>
      <c r="AJ1981" s="529"/>
      <c r="AK1981" s="529"/>
      <c r="AL1981" s="529"/>
      <c r="AM1981" s="529"/>
      <c r="AN1981" s="529"/>
      <c r="AO1981" s="529"/>
      <c r="AP1981" s="529"/>
      <c r="AQ1981" s="529"/>
      <c r="AR1981" s="529"/>
    </row>
    <row r="1982" ht="12.75" customHeight="1">
      <c r="A1982" s="529"/>
      <c r="B1982" s="529"/>
      <c r="C1982" s="529"/>
      <c r="D1982" s="529"/>
      <c r="E1982" s="533" t="s">
        <v>8208</v>
      </c>
      <c r="F1982" s="533" t="s">
        <v>8209</v>
      </c>
      <c r="G1982" s="529"/>
      <c r="H1982" s="529"/>
      <c r="I1982" s="529"/>
      <c r="J1982" s="529"/>
      <c r="K1982" s="529"/>
      <c r="L1982" s="529"/>
      <c r="M1982" s="529"/>
      <c r="N1982" s="529"/>
      <c r="O1982" s="529"/>
      <c r="P1982" s="529"/>
      <c r="Q1982" s="529"/>
      <c r="R1982" s="529"/>
      <c r="S1982" s="529"/>
      <c r="T1982" s="529"/>
      <c r="U1982" s="529"/>
      <c r="V1982" s="529"/>
      <c r="W1982" s="529"/>
      <c r="X1982" s="529"/>
      <c r="Y1982" s="529"/>
      <c r="Z1982" s="529"/>
      <c r="AA1982" s="529"/>
      <c r="AB1982" s="529"/>
      <c r="AC1982" s="529"/>
      <c r="AD1982" s="529"/>
      <c r="AE1982" s="529"/>
      <c r="AF1982" s="529"/>
      <c r="AG1982" s="529"/>
      <c r="AH1982" s="529"/>
      <c r="AI1982" s="529"/>
      <c r="AJ1982" s="529"/>
      <c r="AK1982" s="529"/>
      <c r="AL1982" s="529"/>
      <c r="AM1982" s="529"/>
      <c r="AN1982" s="529"/>
      <c r="AO1982" s="529"/>
      <c r="AP1982" s="529"/>
      <c r="AQ1982" s="529"/>
      <c r="AR1982" s="529"/>
    </row>
    <row r="1983" ht="12.75" customHeight="1">
      <c r="A1983" s="529"/>
      <c r="B1983" s="529"/>
      <c r="C1983" s="529"/>
      <c r="D1983" s="529"/>
      <c r="E1983" s="533" t="s">
        <v>8210</v>
      </c>
      <c r="F1983" s="533" t="s">
        <v>8211</v>
      </c>
      <c r="G1983" s="529"/>
      <c r="H1983" s="529"/>
      <c r="I1983" s="529"/>
      <c r="J1983" s="529"/>
      <c r="K1983" s="529"/>
      <c r="L1983" s="529"/>
      <c r="M1983" s="529"/>
      <c r="N1983" s="529"/>
      <c r="O1983" s="529"/>
      <c r="P1983" s="529"/>
      <c r="Q1983" s="529"/>
      <c r="R1983" s="529"/>
      <c r="S1983" s="529"/>
      <c r="T1983" s="529"/>
      <c r="U1983" s="529"/>
      <c r="V1983" s="529"/>
      <c r="W1983" s="529"/>
      <c r="X1983" s="529"/>
      <c r="Y1983" s="529"/>
      <c r="Z1983" s="529"/>
      <c r="AA1983" s="529"/>
      <c r="AB1983" s="529"/>
      <c r="AC1983" s="529"/>
      <c r="AD1983" s="529"/>
      <c r="AE1983" s="529"/>
      <c r="AF1983" s="529"/>
      <c r="AG1983" s="529"/>
      <c r="AH1983" s="529"/>
      <c r="AI1983" s="529"/>
      <c r="AJ1983" s="529"/>
      <c r="AK1983" s="529"/>
      <c r="AL1983" s="529"/>
      <c r="AM1983" s="529"/>
      <c r="AN1983" s="529"/>
      <c r="AO1983" s="529"/>
      <c r="AP1983" s="529"/>
      <c r="AQ1983" s="529"/>
      <c r="AR1983" s="529"/>
    </row>
    <row r="1984" ht="12.75" customHeight="1">
      <c r="A1984" s="529"/>
      <c r="B1984" s="529"/>
      <c r="C1984" s="529"/>
      <c r="D1984" s="529"/>
      <c r="E1984" s="533" t="s">
        <v>8212</v>
      </c>
      <c r="F1984" s="533" t="s">
        <v>8213</v>
      </c>
      <c r="G1984" s="529"/>
      <c r="H1984" s="529"/>
      <c r="I1984" s="529"/>
      <c r="J1984" s="529"/>
      <c r="K1984" s="529"/>
      <c r="L1984" s="529"/>
      <c r="M1984" s="529"/>
      <c r="N1984" s="529"/>
      <c r="O1984" s="529"/>
      <c r="P1984" s="529"/>
      <c r="Q1984" s="529"/>
      <c r="R1984" s="529"/>
      <c r="S1984" s="529"/>
      <c r="T1984" s="529"/>
      <c r="U1984" s="529"/>
      <c r="V1984" s="529"/>
      <c r="W1984" s="529"/>
      <c r="X1984" s="529"/>
      <c r="Y1984" s="529"/>
      <c r="Z1984" s="529"/>
      <c r="AA1984" s="529"/>
      <c r="AB1984" s="529"/>
      <c r="AC1984" s="529"/>
      <c r="AD1984" s="529"/>
      <c r="AE1984" s="529"/>
      <c r="AF1984" s="529"/>
      <c r="AG1984" s="529"/>
      <c r="AH1984" s="529"/>
      <c r="AI1984" s="529"/>
      <c r="AJ1984" s="529"/>
      <c r="AK1984" s="529"/>
      <c r="AL1984" s="529"/>
      <c r="AM1984" s="529"/>
      <c r="AN1984" s="529"/>
      <c r="AO1984" s="529"/>
      <c r="AP1984" s="529"/>
      <c r="AQ1984" s="529"/>
      <c r="AR1984" s="529"/>
    </row>
    <row r="1985" ht="12.75" customHeight="1">
      <c r="A1985" s="529"/>
      <c r="B1985" s="529"/>
      <c r="C1985" s="529"/>
      <c r="D1985" s="529"/>
      <c r="E1985" s="533" t="s">
        <v>3033</v>
      </c>
      <c r="F1985" s="533" t="s">
        <v>8214</v>
      </c>
      <c r="G1985" s="529"/>
      <c r="H1985" s="529"/>
      <c r="I1985" s="529"/>
      <c r="J1985" s="529"/>
      <c r="K1985" s="529"/>
      <c r="L1985" s="529"/>
      <c r="M1985" s="529"/>
      <c r="N1985" s="529"/>
      <c r="O1985" s="529"/>
      <c r="P1985" s="529"/>
      <c r="Q1985" s="529"/>
      <c r="R1985" s="529"/>
      <c r="S1985" s="529"/>
      <c r="T1985" s="529"/>
      <c r="U1985" s="529"/>
      <c r="V1985" s="529"/>
      <c r="W1985" s="529"/>
      <c r="X1985" s="529"/>
      <c r="Y1985" s="529"/>
      <c r="Z1985" s="529"/>
      <c r="AA1985" s="529"/>
      <c r="AB1985" s="529"/>
      <c r="AC1985" s="529"/>
      <c r="AD1985" s="529"/>
      <c r="AE1985" s="529"/>
      <c r="AF1985" s="529"/>
      <c r="AG1985" s="529"/>
      <c r="AH1985" s="529"/>
      <c r="AI1985" s="529"/>
      <c r="AJ1985" s="529"/>
      <c r="AK1985" s="529"/>
      <c r="AL1985" s="529"/>
      <c r="AM1985" s="529"/>
      <c r="AN1985" s="529"/>
      <c r="AO1985" s="529"/>
      <c r="AP1985" s="529"/>
      <c r="AQ1985" s="529"/>
      <c r="AR1985" s="529"/>
    </row>
    <row r="1986" ht="12.75" customHeight="1">
      <c r="A1986" s="529"/>
      <c r="B1986" s="529"/>
      <c r="C1986" s="529"/>
      <c r="D1986" s="529"/>
      <c r="E1986" s="533" t="s">
        <v>8215</v>
      </c>
      <c r="F1986" s="533" t="s">
        <v>8216</v>
      </c>
      <c r="G1986" s="529"/>
      <c r="H1986" s="529"/>
      <c r="I1986" s="529"/>
      <c r="J1986" s="529"/>
      <c r="K1986" s="529"/>
      <c r="L1986" s="529"/>
      <c r="M1986" s="529"/>
      <c r="N1986" s="529"/>
      <c r="O1986" s="529"/>
      <c r="P1986" s="529"/>
      <c r="Q1986" s="529"/>
      <c r="R1986" s="529"/>
      <c r="S1986" s="529"/>
      <c r="T1986" s="529"/>
      <c r="U1986" s="529"/>
      <c r="V1986" s="529"/>
      <c r="W1986" s="529"/>
      <c r="X1986" s="529"/>
      <c r="Y1986" s="529"/>
      <c r="Z1986" s="529"/>
      <c r="AA1986" s="529"/>
      <c r="AB1986" s="529"/>
      <c r="AC1986" s="529"/>
      <c r="AD1986" s="529"/>
      <c r="AE1986" s="529"/>
      <c r="AF1986" s="529"/>
      <c r="AG1986" s="529"/>
      <c r="AH1986" s="529"/>
      <c r="AI1986" s="529"/>
      <c r="AJ1986" s="529"/>
      <c r="AK1986" s="529"/>
      <c r="AL1986" s="529"/>
      <c r="AM1986" s="529"/>
      <c r="AN1986" s="529"/>
      <c r="AO1986" s="529"/>
      <c r="AP1986" s="529"/>
      <c r="AQ1986" s="529"/>
      <c r="AR1986" s="529"/>
    </row>
    <row r="1987" ht="12.75" customHeight="1">
      <c r="A1987" s="529"/>
      <c r="B1987" s="529"/>
      <c r="C1987" s="529"/>
      <c r="D1987" s="529"/>
      <c r="E1987" s="533" t="s">
        <v>8217</v>
      </c>
      <c r="F1987" s="533" t="s">
        <v>8218</v>
      </c>
      <c r="G1987" s="529"/>
      <c r="H1987" s="529"/>
      <c r="I1987" s="529"/>
      <c r="J1987" s="529"/>
      <c r="K1987" s="529"/>
      <c r="L1987" s="529"/>
      <c r="M1987" s="529"/>
      <c r="N1987" s="529"/>
      <c r="O1987" s="529"/>
      <c r="P1987" s="529"/>
      <c r="Q1987" s="529"/>
      <c r="R1987" s="529"/>
      <c r="S1987" s="529"/>
      <c r="T1987" s="529"/>
      <c r="U1987" s="529"/>
      <c r="V1987" s="529"/>
      <c r="W1987" s="529"/>
      <c r="X1987" s="529"/>
      <c r="Y1987" s="529"/>
      <c r="Z1987" s="529"/>
      <c r="AA1987" s="529"/>
      <c r="AB1987" s="529"/>
      <c r="AC1987" s="529"/>
      <c r="AD1987" s="529"/>
      <c r="AE1987" s="529"/>
      <c r="AF1987" s="529"/>
      <c r="AG1987" s="529"/>
      <c r="AH1987" s="529"/>
      <c r="AI1987" s="529"/>
      <c r="AJ1987" s="529"/>
      <c r="AK1987" s="529"/>
      <c r="AL1987" s="529"/>
      <c r="AM1987" s="529"/>
      <c r="AN1987" s="529"/>
      <c r="AO1987" s="529"/>
      <c r="AP1987" s="529"/>
      <c r="AQ1987" s="529"/>
      <c r="AR1987" s="529"/>
    </row>
    <row r="1988" ht="12.75" customHeight="1">
      <c r="A1988" s="529"/>
      <c r="B1988" s="529"/>
      <c r="C1988" s="529"/>
      <c r="D1988" s="529"/>
      <c r="E1988" s="533" t="s">
        <v>8219</v>
      </c>
      <c r="F1988" s="533" t="s">
        <v>8220</v>
      </c>
      <c r="G1988" s="529"/>
      <c r="H1988" s="529"/>
      <c r="I1988" s="529"/>
      <c r="J1988" s="529"/>
      <c r="K1988" s="529"/>
      <c r="L1988" s="529"/>
      <c r="M1988" s="529"/>
      <c r="N1988" s="529"/>
      <c r="O1988" s="529"/>
      <c r="P1988" s="529"/>
      <c r="Q1988" s="529"/>
      <c r="R1988" s="529"/>
      <c r="S1988" s="529"/>
      <c r="T1988" s="529"/>
      <c r="U1988" s="529"/>
      <c r="V1988" s="529"/>
      <c r="W1988" s="529"/>
      <c r="X1988" s="529"/>
      <c r="Y1988" s="529"/>
      <c r="Z1988" s="529"/>
      <c r="AA1988" s="529"/>
      <c r="AB1988" s="529"/>
      <c r="AC1988" s="529"/>
      <c r="AD1988" s="529"/>
      <c r="AE1988" s="529"/>
      <c r="AF1988" s="529"/>
      <c r="AG1988" s="529"/>
      <c r="AH1988" s="529"/>
      <c r="AI1988" s="529"/>
      <c r="AJ1988" s="529"/>
      <c r="AK1988" s="529"/>
      <c r="AL1988" s="529"/>
      <c r="AM1988" s="529"/>
      <c r="AN1988" s="529"/>
      <c r="AO1988" s="529"/>
      <c r="AP1988" s="529"/>
      <c r="AQ1988" s="529"/>
      <c r="AR1988" s="529"/>
    </row>
    <row r="1989" ht="12.75" customHeight="1">
      <c r="A1989" s="529"/>
      <c r="B1989" s="529"/>
      <c r="C1989" s="529"/>
      <c r="D1989" s="529"/>
      <c r="E1989" s="533" t="s">
        <v>8221</v>
      </c>
      <c r="F1989" s="533" t="s">
        <v>8222</v>
      </c>
      <c r="G1989" s="529"/>
      <c r="H1989" s="529"/>
      <c r="I1989" s="529"/>
      <c r="J1989" s="529"/>
      <c r="K1989" s="529"/>
      <c r="L1989" s="529"/>
      <c r="M1989" s="529"/>
      <c r="N1989" s="529"/>
      <c r="O1989" s="529"/>
      <c r="P1989" s="529"/>
      <c r="Q1989" s="529"/>
      <c r="R1989" s="529"/>
      <c r="S1989" s="529"/>
      <c r="T1989" s="529"/>
      <c r="U1989" s="529"/>
      <c r="V1989" s="529"/>
      <c r="W1989" s="529"/>
      <c r="X1989" s="529"/>
      <c r="Y1989" s="529"/>
      <c r="Z1989" s="529"/>
      <c r="AA1989" s="529"/>
      <c r="AB1989" s="529"/>
      <c r="AC1989" s="529"/>
      <c r="AD1989" s="529"/>
      <c r="AE1989" s="529"/>
      <c r="AF1989" s="529"/>
      <c r="AG1989" s="529"/>
      <c r="AH1989" s="529"/>
      <c r="AI1989" s="529"/>
      <c r="AJ1989" s="529"/>
      <c r="AK1989" s="529"/>
      <c r="AL1989" s="529"/>
      <c r="AM1989" s="529"/>
      <c r="AN1989" s="529"/>
      <c r="AO1989" s="529"/>
      <c r="AP1989" s="529"/>
      <c r="AQ1989" s="529"/>
      <c r="AR1989" s="529"/>
    </row>
    <row r="1990" ht="12.75" customHeight="1">
      <c r="A1990" s="529"/>
      <c r="B1990" s="529"/>
      <c r="C1990" s="529"/>
      <c r="D1990" s="529"/>
      <c r="E1990" s="533" t="s">
        <v>8223</v>
      </c>
      <c r="F1990" s="533" t="s">
        <v>8224</v>
      </c>
      <c r="G1990" s="529"/>
      <c r="H1990" s="529"/>
      <c r="I1990" s="529"/>
      <c r="J1990" s="529"/>
      <c r="K1990" s="529"/>
      <c r="L1990" s="529"/>
      <c r="M1990" s="529"/>
      <c r="N1990" s="529"/>
      <c r="O1990" s="529"/>
      <c r="P1990" s="529"/>
      <c r="Q1990" s="529"/>
      <c r="R1990" s="529"/>
      <c r="S1990" s="529"/>
      <c r="T1990" s="529"/>
      <c r="U1990" s="529"/>
      <c r="V1990" s="529"/>
      <c r="W1990" s="529"/>
      <c r="X1990" s="529"/>
      <c r="Y1990" s="529"/>
      <c r="Z1990" s="529"/>
      <c r="AA1990" s="529"/>
      <c r="AB1990" s="529"/>
      <c r="AC1990" s="529"/>
      <c r="AD1990" s="529"/>
      <c r="AE1990" s="529"/>
      <c r="AF1990" s="529"/>
      <c r="AG1990" s="529"/>
      <c r="AH1990" s="529"/>
      <c r="AI1990" s="529"/>
      <c r="AJ1990" s="529"/>
      <c r="AK1990" s="529"/>
      <c r="AL1990" s="529"/>
      <c r="AM1990" s="529"/>
      <c r="AN1990" s="529"/>
      <c r="AO1990" s="529"/>
      <c r="AP1990" s="529"/>
      <c r="AQ1990" s="529"/>
      <c r="AR1990" s="529"/>
    </row>
    <row r="1991" ht="12.75" customHeight="1">
      <c r="A1991" s="529"/>
      <c r="B1991" s="529"/>
      <c r="C1991" s="529"/>
      <c r="D1991" s="529"/>
      <c r="E1991" s="533" t="s">
        <v>8225</v>
      </c>
      <c r="F1991" s="533" t="s">
        <v>8226</v>
      </c>
      <c r="G1991" s="529"/>
      <c r="H1991" s="529"/>
      <c r="I1991" s="529"/>
      <c r="J1991" s="529"/>
      <c r="K1991" s="529"/>
      <c r="L1991" s="529"/>
      <c r="M1991" s="529"/>
      <c r="N1991" s="529"/>
      <c r="O1991" s="529"/>
      <c r="P1991" s="529"/>
      <c r="Q1991" s="529"/>
      <c r="R1991" s="529"/>
      <c r="S1991" s="529"/>
      <c r="T1991" s="529"/>
      <c r="U1991" s="529"/>
      <c r="V1991" s="529"/>
      <c r="W1991" s="529"/>
      <c r="X1991" s="529"/>
      <c r="Y1991" s="529"/>
      <c r="Z1991" s="529"/>
      <c r="AA1991" s="529"/>
      <c r="AB1991" s="529"/>
      <c r="AC1991" s="529"/>
      <c r="AD1991" s="529"/>
      <c r="AE1991" s="529"/>
      <c r="AF1991" s="529"/>
      <c r="AG1991" s="529"/>
      <c r="AH1991" s="529"/>
      <c r="AI1991" s="529"/>
      <c r="AJ1991" s="529"/>
      <c r="AK1991" s="529"/>
      <c r="AL1991" s="529"/>
      <c r="AM1991" s="529"/>
      <c r="AN1991" s="529"/>
      <c r="AO1991" s="529"/>
      <c r="AP1991" s="529"/>
      <c r="AQ1991" s="529"/>
      <c r="AR1991" s="529"/>
    </row>
    <row r="1992" ht="12.75" customHeight="1">
      <c r="A1992" s="529"/>
      <c r="B1992" s="529"/>
      <c r="C1992" s="529"/>
      <c r="D1992" s="529"/>
      <c r="E1992" s="533" t="s">
        <v>8227</v>
      </c>
      <c r="F1992" s="533" t="s">
        <v>8228</v>
      </c>
      <c r="G1992" s="529"/>
      <c r="H1992" s="529"/>
      <c r="I1992" s="529"/>
      <c r="J1992" s="529"/>
      <c r="K1992" s="529"/>
      <c r="L1992" s="529"/>
      <c r="M1992" s="529"/>
      <c r="N1992" s="529"/>
      <c r="O1992" s="529"/>
      <c r="P1992" s="529"/>
      <c r="Q1992" s="529"/>
      <c r="R1992" s="529"/>
      <c r="S1992" s="529"/>
      <c r="T1992" s="529"/>
      <c r="U1992" s="529"/>
      <c r="V1992" s="529"/>
      <c r="W1992" s="529"/>
      <c r="X1992" s="529"/>
      <c r="Y1992" s="529"/>
      <c r="Z1992" s="529"/>
      <c r="AA1992" s="529"/>
      <c r="AB1992" s="529"/>
      <c r="AC1992" s="529"/>
      <c r="AD1992" s="529"/>
      <c r="AE1992" s="529"/>
      <c r="AF1992" s="529"/>
      <c r="AG1992" s="529"/>
      <c r="AH1992" s="529"/>
      <c r="AI1992" s="529"/>
      <c r="AJ1992" s="529"/>
      <c r="AK1992" s="529"/>
      <c r="AL1992" s="529"/>
      <c r="AM1992" s="529"/>
      <c r="AN1992" s="529"/>
      <c r="AO1992" s="529"/>
      <c r="AP1992" s="529"/>
      <c r="AQ1992" s="529"/>
      <c r="AR1992" s="529"/>
    </row>
    <row r="1993" ht="12.75" customHeight="1">
      <c r="A1993" s="529"/>
      <c r="B1993" s="529"/>
      <c r="C1993" s="529"/>
      <c r="D1993" s="529"/>
      <c r="E1993" s="533" t="s">
        <v>8229</v>
      </c>
      <c r="F1993" s="533" t="s">
        <v>8230</v>
      </c>
      <c r="G1993" s="529"/>
      <c r="H1993" s="529"/>
      <c r="I1993" s="529"/>
      <c r="J1993" s="529"/>
      <c r="K1993" s="529"/>
      <c r="L1993" s="529"/>
      <c r="M1993" s="529"/>
      <c r="N1993" s="529"/>
      <c r="O1993" s="529"/>
      <c r="P1993" s="529"/>
      <c r="Q1993" s="529"/>
      <c r="R1993" s="529"/>
      <c r="S1993" s="529"/>
      <c r="T1993" s="529"/>
      <c r="U1993" s="529"/>
      <c r="V1993" s="529"/>
      <c r="W1993" s="529"/>
      <c r="X1993" s="529"/>
      <c r="Y1993" s="529"/>
      <c r="Z1993" s="529"/>
      <c r="AA1993" s="529"/>
      <c r="AB1993" s="529"/>
      <c r="AC1993" s="529"/>
      <c r="AD1993" s="529"/>
      <c r="AE1993" s="529"/>
      <c r="AF1993" s="529"/>
      <c r="AG1993" s="529"/>
      <c r="AH1993" s="529"/>
      <c r="AI1993" s="529"/>
      <c r="AJ1993" s="529"/>
      <c r="AK1993" s="529"/>
      <c r="AL1993" s="529"/>
      <c r="AM1993" s="529"/>
      <c r="AN1993" s="529"/>
      <c r="AO1993" s="529"/>
      <c r="AP1993" s="529"/>
      <c r="AQ1993" s="529"/>
      <c r="AR1993" s="529"/>
    </row>
    <row r="1994" ht="12.75" customHeight="1">
      <c r="A1994" s="529"/>
      <c r="B1994" s="529"/>
      <c r="C1994" s="529"/>
      <c r="D1994" s="529"/>
      <c r="E1994" s="533" t="s">
        <v>3045</v>
      </c>
      <c r="F1994" s="533" t="s">
        <v>8231</v>
      </c>
      <c r="G1994" s="529"/>
      <c r="H1994" s="529"/>
      <c r="I1994" s="529"/>
      <c r="J1994" s="529"/>
      <c r="K1994" s="529"/>
      <c r="L1994" s="529"/>
      <c r="M1994" s="529"/>
      <c r="N1994" s="529"/>
      <c r="O1994" s="529"/>
      <c r="P1994" s="529"/>
      <c r="Q1994" s="529"/>
      <c r="R1994" s="529"/>
      <c r="S1994" s="529"/>
      <c r="T1994" s="529"/>
      <c r="U1994" s="529"/>
      <c r="V1994" s="529"/>
      <c r="W1994" s="529"/>
      <c r="X1994" s="529"/>
      <c r="Y1994" s="529"/>
      <c r="Z1994" s="529"/>
      <c r="AA1994" s="529"/>
      <c r="AB1994" s="529"/>
      <c r="AC1994" s="529"/>
      <c r="AD1994" s="529"/>
      <c r="AE1994" s="529"/>
      <c r="AF1994" s="529"/>
      <c r="AG1994" s="529"/>
      <c r="AH1994" s="529"/>
      <c r="AI1994" s="529"/>
      <c r="AJ1994" s="529"/>
      <c r="AK1994" s="529"/>
      <c r="AL1994" s="529"/>
      <c r="AM1994" s="529"/>
      <c r="AN1994" s="529"/>
      <c r="AO1994" s="529"/>
      <c r="AP1994" s="529"/>
      <c r="AQ1994" s="529"/>
      <c r="AR1994" s="529"/>
    </row>
    <row r="1995" ht="12.75" customHeight="1">
      <c r="A1995" s="529"/>
      <c r="B1995" s="529"/>
      <c r="C1995" s="529"/>
      <c r="D1995" s="529"/>
      <c r="E1995" s="533" t="s">
        <v>3057</v>
      </c>
      <c r="F1995" s="533" t="s">
        <v>8232</v>
      </c>
      <c r="G1995" s="529"/>
      <c r="H1995" s="529"/>
      <c r="I1995" s="529"/>
      <c r="J1995" s="529"/>
      <c r="K1995" s="529"/>
      <c r="L1995" s="529"/>
      <c r="M1995" s="529"/>
      <c r="N1995" s="529"/>
      <c r="O1995" s="529"/>
      <c r="P1995" s="529"/>
      <c r="Q1995" s="529"/>
      <c r="R1995" s="529"/>
      <c r="S1995" s="529"/>
      <c r="T1995" s="529"/>
      <c r="U1995" s="529"/>
      <c r="V1995" s="529"/>
      <c r="W1995" s="529"/>
      <c r="X1995" s="529"/>
      <c r="Y1995" s="529"/>
      <c r="Z1995" s="529"/>
      <c r="AA1995" s="529"/>
      <c r="AB1995" s="529"/>
      <c r="AC1995" s="529"/>
      <c r="AD1995" s="529"/>
      <c r="AE1995" s="529"/>
      <c r="AF1995" s="529"/>
      <c r="AG1995" s="529"/>
      <c r="AH1995" s="529"/>
      <c r="AI1995" s="529"/>
      <c r="AJ1995" s="529"/>
      <c r="AK1995" s="529"/>
      <c r="AL1995" s="529"/>
      <c r="AM1995" s="529"/>
      <c r="AN1995" s="529"/>
      <c r="AO1995" s="529"/>
      <c r="AP1995" s="529"/>
      <c r="AQ1995" s="529"/>
      <c r="AR1995" s="529"/>
    </row>
    <row r="1996" ht="12.75" customHeight="1">
      <c r="A1996" s="529"/>
      <c r="B1996" s="529"/>
      <c r="C1996" s="529"/>
      <c r="D1996" s="529"/>
      <c r="E1996" s="533" t="s">
        <v>3069</v>
      </c>
      <c r="F1996" s="533" t="s">
        <v>8233</v>
      </c>
      <c r="G1996" s="529"/>
      <c r="H1996" s="529"/>
      <c r="I1996" s="529"/>
      <c r="J1996" s="529"/>
      <c r="K1996" s="529"/>
      <c r="L1996" s="529"/>
      <c r="M1996" s="529"/>
      <c r="N1996" s="529"/>
      <c r="O1996" s="529"/>
      <c r="P1996" s="529"/>
      <c r="Q1996" s="529"/>
      <c r="R1996" s="529"/>
      <c r="S1996" s="529"/>
      <c r="T1996" s="529"/>
      <c r="U1996" s="529"/>
      <c r="V1996" s="529"/>
      <c r="W1996" s="529"/>
      <c r="X1996" s="529"/>
      <c r="Y1996" s="529"/>
      <c r="Z1996" s="529"/>
      <c r="AA1996" s="529"/>
      <c r="AB1996" s="529"/>
      <c r="AC1996" s="529"/>
      <c r="AD1996" s="529"/>
      <c r="AE1996" s="529"/>
      <c r="AF1996" s="529"/>
      <c r="AG1996" s="529"/>
      <c r="AH1996" s="529"/>
      <c r="AI1996" s="529"/>
      <c r="AJ1996" s="529"/>
      <c r="AK1996" s="529"/>
      <c r="AL1996" s="529"/>
      <c r="AM1996" s="529"/>
      <c r="AN1996" s="529"/>
      <c r="AO1996" s="529"/>
      <c r="AP1996" s="529"/>
      <c r="AQ1996" s="529"/>
      <c r="AR1996" s="529"/>
    </row>
    <row r="1997" ht="12.75" customHeight="1">
      <c r="A1997" s="529"/>
      <c r="B1997" s="529"/>
      <c r="C1997" s="529"/>
      <c r="D1997" s="529"/>
      <c r="E1997" s="533" t="s">
        <v>8234</v>
      </c>
      <c r="F1997" s="533" t="s">
        <v>8235</v>
      </c>
      <c r="G1997" s="529"/>
      <c r="H1997" s="529"/>
      <c r="I1997" s="529"/>
      <c r="J1997" s="529"/>
      <c r="K1997" s="529"/>
      <c r="L1997" s="529"/>
      <c r="M1997" s="529"/>
      <c r="N1997" s="529"/>
      <c r="O1997" s="529"/>
      <c r="P1997" s="529"/>
      <c r="Q1997" s="529"/>
      <c r="R1997" s="529"/>
      <c r="S1997" s="529"/>
      <c r="T1997" s="529"/>
      <c r="U1997" s="529"/>
      <c r="V1997" s="529"/>
      <c r="W1997" s="529"/>
      <c r="X1997" s="529"/>
      <c r="Y1997" s="529"/>
      <c r="Z1997" s="529"/>
      <c r="AA1997" s="529"/>
      <c r="AB1997" s="529"/>
      <c r="AC1997" s="529"/>
      <c r="AD1997" s="529"/>
      <c r="AE1997" s="529"/>
      <c r="AF1997" s="529"/>
      <c r="AG1997" s="529"/>
      <c r="AH1997" s="529"/>
      <c r="AI1997" s="529"/>
      <c r="AJ1997" s="529"/>
      <c r="AK1997" s="529"/>
      <c r="AL1997" s="529"/>
      <c r="AM1997" s="529"/>
      <c r="AN1997" s="529"/>
      <c r="AO1997" s="529"/>
      <c r="AP1997" s="529"/>
      <c r="AQ1997" s="529"/>
      <c r="AR1997" s="529"/>
    </row>
    <row r="1998" ht="12.75" customHeight="1">
      <c r="A1998" s="529"/>
      <c r="B1998" s="529"/>
      <c r="C1998" s="529"/>
      <c r="D1998" s="529"/>
      <c r="E1998" s="533" t="s">
        <v>8236</v>
      </c>
      <c r="F1998" s="533" t="s">
        <v>8237</v>
      </c>
      <c r="G1998" s="529"/>
      <c r="H1998" s="529"/>
      <c r="I1998" s="529"/>
      <c r="J1998" s="529"/>
      <c r="K1998" s="529"/>
      <c r="L1998" s="529"/>
      <c r="M1998" s="529"/>
      <c r="N1998" s="529"/>
      <c r="O1998" s="529"/>
      <c r="P1998" s="529"/>
      <c r="Q1998" s="529"/>
      <c r="R1998" s="529"/>
      <c r="S1998" s="529"/>
      <c r="T1998" s="529"/>
      <c r="U1998" s="529"/>
      <c r="V1998" s="529"/>
      <c r="W1998" s="529"/>
      <c r="X1998" s="529"/>
      <c r="Y1998" s="529"/>
      <c r="Z1998" s="529"/>
      <c r="AA1998" s="529"/>
      <c r="AB1998" s="529"/>
      <c r="AC1998" s="529"/>
      <c r="AD1998" s="529"/>
      <c r="AE1998" s="529"/>
      <c r="AF1998" s="529"/>
      <c r="AG1998" s="529"/>
      <c r="AH1998" s="529"/>
      <c r="AI1998" s="529"/>
      <c r="AJ1998" s="529"/>
      <c r="AK1998" s="529"/>
      <c r="AL1998" s="529"/>
      <c r="AM1998" s="529"/>
      <c r="AN1998" s="529"/>
      <c r="AO1998" s="529"/>
      <c r="AP1998" s="529"/>
      <c r="AQ1998" s="529"/>
      <c r="AR1998" s="529"/>
    </row>
    <row r="1999" ht="12.75" customHeight="1">
      <c r="A1999" s="529"/>
      <c r="B1999" s="529"/>
      <c r="C1999" s="529"/>
      <c r="D1999" s="529"/>
      <c r="E1999" s="533" t="s">
        <v>8238</v>
      </c>
      <c r="F1999" s="533" t="s">
        <v>8239</v>
      </c>
      <c r="G1999" s="529"/>
      <c r="H1999" s="529"/>
      <c r="I1999" s="529"/>
      <c r="J1999" s="529"/>
      <c r="K1999" s="529"/>
      <c r="L1999" s="529"/>
      <c r="M1999" s="529"/>
      <c r="N1999" s="529"/>
      <c r="O1999" s="529"/>
      <c r="P1999" s="529"/>
      <c r="Q1999" s="529"/>
      <c r="R1999" s="529"/>
      <c r="S1999" s="529"/>
      <c r="T1999" s="529"/>
      <c r="U1999" s="529"/>
      <c r="V1999" s="529"/>
      <c r="W1999" s="529"/>
      <c r="X1999" s="529"/>
      <c r="Y1999" s="529"/>
      <c r="Z1999" s="529"/>
      <c r="AA1999" s="529"/>
      <c r="AB1999" s="529"/>
      <c r="AC1999" s="529"/>
      <c r="AD1999" s="529"/>
      <c r="AE1999" s="529"/>
      <c r="AF1999" s="529"/>
      <c r="AG1999" s="529"/>
      <c r="AH1999" s="529"/>
      <c r="AI1999" s="529"/>
      <c r="AJ1999" s="529"/>
      <c r="AK1999" s="529"/>
      <c r="AL1999" s="529"/>
      <c r="AM1999" s="529"/>
      <c r="AN1999" s="529"/>
      <c r="AO1999" s="529"/>
      <c r="AP1999" s="529"/>
      <c r="AQ1999" s="529"/>
      <c r="AR1999" s="529"/>
    </row>
    <row r="2000" ht="12.75" customHeight="1">
      <c r="A2000" s="529"/>
      <c r="B2000" s="529"/>
      <c r="C2000" s="529"/>
      <c r="D2000" s="529"/>
      <c r="E2000" s="533" t="s">
        <v>8240</v>
      </c>
      <c r="F2000" s="533" t="s">
        <v>8241</v>
      </c>
      <c r="G2000" s="529"/>
      <c r="H2000" s="529"/>
      <c r="I2000" s="529"/>
      <c r="J2000" s="529"/>
      <c r="K2000" s="529"/>
      <c r="L2000" s="529"/>
      <c r="M2000" s="529"/>
      <c r="N2000" s="529"/>
      <c r="O2000" s="529"/>
      <c r="P2000" s="529"/>
      <c r="Q2000" s="529"/>
      <c r="R2000" s="529"/>
      <c r="S2000" s="529"/>
      <c r="T2000" s="529"/>
      <c r="U2000" s="529"/>
      <c r="V2000" s="529"/>
      <c r="W2000" s="529"/>
      <c r="X2000" s="529"/>
      <c r="Y2000" s="529"/>
      <c r="Z2000" s="529"/>
      <c r="AA2000" s="529"/>
      <c r="AB2000" s="529"/>
      <c r="AC2000" s="529"/>
      <c r="AD2000" s="529"/>
      <c r="AE2000" s="529"/>
      <c r="AF2000" s="529"/>
      <c r="AG2000" s="529"/>
      <c r="AH2000" s="529"/>
      <c r="AI2000" s="529"/>
      <c r="AJ2000" s="529"/>
      <c r="AK2000" s="529"/>
      <c r="AL2000" s="529"/>
      <c r="AM2000" s="529"/>
      <c r="AN2000" s="529"/>
      <c r="AO2000" s="529"/>
      <c r="AP2000" s="529"/>
      <c r="AQ2000" s="529"/>
      <c r="AR2000" s="529"/>
    </row>
    <row r="2001" ht="12.75" customHeight="1">
      <c r="A2001" s="529"/>
      <c r="B2001" s="529"/>
      <c r="C2001" s="529"/>
      <c r="D2001" s="529"/>
      <c r="E2001" s="533" t="s">
        <v>8242</v>
      </c>
      <c r="F2001" s="533" t="s">
        <v>8243</v>
      </c>
      <c r="G2001" s="529"/>
      <c r="H2001" s="529"/>
      <c r="I2001" s="529"/>
      <c r="J2001" s="529"/>
      <c r="K2001" s="529"/>
      <c r="L2001" s="529"/>
      <c r="M2001" s="529"/>
      <c r="N2001" s="529"/>
      <c r="O2001" s="529"/>
      <c r="P2001" s="529"/>
      <c r="Q2001" s="529"/>
      <c r="R2001" s="529"/>
      <c r="S2001" s="529"/>
      <c r="T2001" s="529"/>
      <c r="U2001" s="529"/>
      <c r="V2001" s="529"/>
      <c r="W2001" s="529"/>
      <c r="X2001" s="529"/>
      <c r="Y2001" s="529"/>
      <c r="Z2001" s="529"/>
      <c r="AA2001" s="529"/>
      <c r="AB2001" s="529"/>
      <c r="AC2001" s="529"/>
      <c r="AD2001" s="529"/>
      <c r="AE2001" s="529"/>
      <c r="AF2001" s="529"/>
      <c r="AG2001" s="529"/>
      <c r="AH2001" s="529"/>
      <c r="AI2001" s="529"/>
      <c r="AJ2001" s="529"/>
      <c r="AK2001" s="529"/>
      <c r="AL2001" s="529"/>
      <c r="AM2001" s="529"/>
      <c r="AN2001" s="529"/>
      <c r="AO2001" s="529"/>
      <c r="AP2001" s="529"/>
      <c r="AQ2001" s="529"/>
      <c r="AR2001" s="529"/>
    </row>
    <row r="2002" ht="12.75" customHeight="1">
      <c r="A2002" s="529"/>
      <c r="B2002" s="529"/>
      <c r="C2002" s="529"/>
      <c r="D2002" s="529"/>
      <c r="E2002" s="533" t="s">
        <v>8244</v>
      </c>
      <c r="F2002" s="533" t="s">
        <v>8245</v>
      </c>
      <c r="G2002" s="529"/>
      <c r="H2002" s="529"/>
      <c r="I2002" s="529"/>
      <c r="J2002" s="529"/>
      <c r="K2002" s="529"/>
      <c r="L2002" s="529"/>
      <c r="M2002" s="529"/>
      <c r="N2002" s="529"/>
      <c r="O2002" s="529"/>
      <c r="P2002" s="529"/>
      <c r="Q2002" s="529"/>
      <c r="R2002" s="529"/>
      <c r="S2002" s="529"/>
      <c r="T2002" s="529"/>
      <c r="U2002" s="529"/>
      <c r="V2002" s="529"/>
      <c r="W2002" s="529"/>
      <c r="X2002" s="529"/>
      <c r="Y2002" s="529"/>
      <c r="Z2002" s="529"/>
      <c r="AA2002" s="529"/>
      <c r="AB2002" s="529"/>
      <c r="AC2002" s="529"/>
      <c r="AD2002" s="529"/>
      <c r="AE2002" s="529"/>
      <c r="AF2002" s="529"/>
      <c r="AG2002" s="529"/>
      <c r="AH2002" s="529"/>
      <c r="AI2002" s="529"/>
      <c r="AJ2002" s="529"/>
      <c r="AK2002" s="529"/>
      <c r="AL2002" s="529"/>
      <c r="AM2002" s="529"/>
      <c r="AN2002" s="529"/>
      <c r="AO2002" s="529"/>
      <c r="AP2002" s="529"/>
      <c r="AQ2002" s="529"/>
      <c r="AR2002" s="529"/>
    </row>
    <row r="2003" ht="12.75" customHeight="1">
      <c r="A2003" s="529"/>
      <c r="B2003" s="529"/>
      <c r="C2003" s="529"/>
      <c r="D2003" s="529"/>
      <c r="E2003" s="533" t="s">
        <v>8246</v>
      </c>
      <c r="F2003" s="533" t="s">
        <v>8247</v>
      </c>
      <c r="G2003" s="529"/>
      <c r="H2003" s="529"/>
      <c r="I2003" s="529"/>
      <c r="J2003" s="529"/>
      <c r="K2003" s="529"/>
      <c r="L2003" s="529"/>
      <c r="M2003" s="529"/>
      <c r="N2003" s="529"/>
      <c r="O2003" s="529"/>
      <c r="P2003" s="529"/>
      <c r="Q2003" s="529"/>
      <c r="R2003" s="529"/>
      <c r="S2003" s="529"/>
      <c r="T2003" s="529"/>
      <c r="U2003" s="529"/>
      <c r="V2003" s="529"/>
      <c r="W2003" s="529"/>
      <c r="X2003" s="529"/>
      <c r="Y2003" s="529"/>
      <c r="Z2003" s="529"/>
      <c r="AA2003" s="529"/>
      <c r="AB2003" s="529"/>
      <c r="AC2003" s="529"/>
      <c r="AD2003" s="529"/>
      <c r="AE2003" s="529"/>
      <c r="AF2003" s="529"/>
      <c r="AG2003" s="529"/>
      <c r="AH2003" s="529"/>
      <c r="AI2003" s="529"/>
      <c r="AJ2003" s="529"/>
      <c r="AK2003" s="529"/>
      <c r="AL2003" s="529"/>
      <c r="AM2003" s="529"/>
      <c r="AN2003" s="529"/>
      <c r="AO2003" s="529"/>
      <c r="AP2003" s="529"/>
      <c r="AQ2003" s="529"/>
      <c r="AR2003" s="529"/>
    </row>
    <row r="2004" ht="12.75" customHeight="1">
      <c r="A2004" s="529"/>
      <c r="B2004" s="529"/>
      <c r="C2004" s="529"/>
      <c r="D2004" s="529"/>
      <c r="E2004" s="533" t="s">
        <v>8248</v>
      </c>
      <c r="F2004" s="533" t="s">
        <v>8249</v>
      </c>
      <c r="G2004" s="529"/>
      <c r="H2004" s="529"/>
      <c r="I2004" s="529"/>
      <c r="J2004" s="529"/>
      <c r="K2004" s="529"/>
      <c r="L2004" s="529"/>
      <c r="M2004" s="529"/>
      <c r="N2004" s="529"/>
      <c r="O2004" s="529"/>
      <c r="P2004" s="529"/>
      <c r="Q2004" s="529"/>
      <c r="R2004" s="529"/>
      <c r="S2004" s="529"/>
      <c r="T2004" s="529"/>
      <c r="U2004" s="529"/>
      <c r="V2004" s="529"/>
      <c r="W2004" s="529"/>
      <c r="X2004" s="529"/>
      <c r="Y2004" s="529"/>
      <c r="Z2004" s="529"/>
      <c r="AA2004" s="529"/>
      <c r="AB2004" s="529"/>
      <c r="AC2004" s="529"/>
      <c r="AD2004" s="529"/>
      <c r="AE2004" s="529"/>
      <c r="AF2004" s="529"/>
      <c r="AG2004" s="529"/>
      <c r="AH2004" s="529"/>
      <c r="AI2004" s="529"/>
      <c r="AJ2004" s="529"/>
      <c r="AK2004" s="529"/>
      <c r="AL2004" s="529"/>
      <c r="AM2004" s="529"/>
      <c r="AN2004" s="529"/>
      <c r="AO2004" s="529"/>
      <c r="AP2004" s="529"/>
      <c r="AQ2004" s="529"/>
      <c r="AR2004" s="529"/>
    </row>
    <row r="2005" ht="12.75" customHeight="1">
      <c r="A2005" s="529"/>
      <c r="B2005" s="529"/>
      <c r="C2005" s="529"/>
      <c r="D2005" s="529"/>
      <c r="E2005" s="533" t="s">
        <v>8250</v>
      </c>
      <c r="F2005" s="533" t="s">
        <v>8251</v>
      </c>
      <c r="G2005" s="529"/>
      <c r="H2005" s="529"/>
      <c r="I2005" s="529"/>
      <c r="J2005" s="529"/>
      <c r="K2005" s="529"/>
      <c r="L2005" s="529"/>
      <c r="M2005" s="529"/>
      <c r="N2005" s="529"/>
      <c r="O2005" s="529"/>
      <c r="P2005" s="529"/>
      <c r="Q2005" s="529"/>
      <c r="R2005" s="529"/>
      <c r="S2005" s="529"/>
      <c r="T2005" s="529"/>
      <c r="U2005" s="529"/>
      <c r="V2005" s="529"/>
      <c r="W2005" s="529"/>
      <c r="X2005" s="529"/>
      <c r="Y2005" s="529"/>
      <c r="Z2005" s="529"/>
      <c r="AA2005" s="529"/>
      <c r="AB2005" s="529"/>
      <c r="AC2005" s="529"/>
      <c r="AD2005" s="529"/>
      <c r="AE2005" s="529"/>
      <c r="AF2005" s="529"/>
      <c r="AG2005" s="529"/>
      <c r="AH2005" s="529"/>
      <c r="AI2005" s="529"/>
      <c r="AJ2005" s="529"/>
      <c r="AK2005" s="529"/>
      <c r="AL2005" s="529"/>
      <c r="AM2005" s="529"/>
      <c r="AN2005" s="529"/>
      <c r="AO2005" s="529"/>
      <c r="AP2005" s="529"/>
      <c r="AQ2005" s="529"/>
      <c r="AR2005" s="529"/>
    </row>
    <row r="2006" ht="12.75" customHeight="1">
      <c r="A2006" s="529"/>
      <c r="B2006" s="529"/>
      <c r="C2006" s="529"/>
      <c r="D2006" s="529"/>
      <c r="E2006" s="533" t="s">
        <v>8252</v>
      </c>
      <c r="F2006" s="533" t="s">
        <v>8253</v>
      </c>
      <c r="G2006" s="529"/>
      <c r="H2006" s="529"/>
      <c r="I2006" s="529"/>
      <c r="J2006" s="529"/>
      <c r="K2006" s="529"/>
      <c r="L2006" s="529"/>
      <c r="M2006" s="529"/>
      <c r="N2006" s="529"/>
      <c r="O2006" s="529"/>
      <c r="P2006" s="529"/>
      <c r="Q2006" s="529"/>
      <c r="R2006" s="529"/>
      <c r="S2006" s="529"/>
      <c r="T2006" s="529"/>
      <c r="U2006" s="529"/>
      <c r="V2006" s="529"/>
      <c r="W2006" s="529"/>
      <c r="X2006" s="529"/>
      <c r="Y2006" s="529"/>
      <c r="Z2006" s="529"/>
      <c r="AA2006" s="529"/>
      <c r="AB2006" s="529"/>
      <c r="AC2006" s="529"/>
      <c r="AD2006" s="529"/>
      <c r="AE2006" s="529"/>
      <c r="AF2006" s="529"/>
      <c r="AG2006" s="529"/>
      <c r="AH2006" s="529"/>
      <c r="AI2006" s="529"/>
      <c r="AJ2006" s="529"/>
      <c r="AK2006" s="529"/>
      <c r="AL2006" s="529"/>
      <c r="AM2006" s="529"/>
      <c r="AN2006" s="529"/>
      <c r="AO2006" s="529"/>
      <c r="AP2006" s="529"/>
      <c r="AQ2006" s="529"/>
      <c r="AR2006" s="529"/>
    </row>
    <row r="2007" ht="12.75" customHeight="1">
      <c r="A2007" s="529"/>
      <c r="B2007" s="529"/>
      <c r="C2007" s="529"/>
      <c r="D2007" s="529"/>
      <c r="E2007" s="533" t="s">
        <v>8254</v>
      </c>
      <c r="F2007" s="533" t="s">
        <v>8255</v>
      </c>
      <c r="G2007" s="529"/>
      <c r="H2007" s="529"/>
      <c r="I2007" s="529"/>
      <c r="J2007" s="529"/>
      <c r="K2007" s="529"/>
      <c r="L2007" s="529"/>
      <c r="M2007" s="529"/>
      <c r="N2007" s="529"/>
      <c r="O2007" s="529"/>
      <c r="P2007" s="529"/>
      <c r="Q2007" s="529"/>
      <c r="R2007" s="529"/>
      <c r="S2007" s="529"/>
      <c r="T2007" s="529"/>
      <c r="U2007" s="529"/>
      <c r="V2007" s="529"/>
      <c r="W2007" s="529"/>
      <c r="X2007" s="529"/>
      <c r="Y2007" s="529"/>
      <c r="Z2007" s="529"/>
      <c r="AA2007" s="529"/>
      <c r="AB2007" s="529"/>
      <c r="AC2007" s="529"/>
      <c r="AD2007" s="529"/>
      <c r="AE2007" s="529"/>
      <c r="AF2007" s="529"/>
      <c r="AG2007" s="529"/>
      <c r="AH2007" s="529"/>
      <c r="AI2007" s="529"/>
      <c r="AJ2007" s="529"/>
      <c r="AK2007" s="529"/>
      <c r="AL2007" s="529"/>
      <c r="AM2007" s="529"/>
      <c r="AN2007" s="529"/>
      <c r="AO2007" s="529"/>
      <c r="AP2007" s="529"/>
      <c r="AQ2007" s="529"/>
      <c r="AR2007" s="529"/>
    </row>
    <row r="2008" ht="12.75" customHeight="1">
      <c r="A2008" s="529"/>
      <c r="B2008" s="529"/>
      <c r="C2008" s="529"/>
      <c r="D2008" s="529"/>
      <c r="E2008" s="533" t="s">
        <v>8256</v>
      </c>
      <c r="F2008" s="533" t="s">
        <v>8257</v>
      </c>
      <c r="G2008" s="529"/>
      <c r="H2008" s="529"/>
      <c r="I2008" s="529"/>
      <c r="J2008" s="529"/>
      <c r="K2008" s="529"/>
      <c r="L2008" s="529"/>
      <c r="M2008" s="529"/>
      <c r="N2008" s="529"/>
      <c r="O2008" s="529"/>
      <c r="P2008" s="529"/>
      <c r="Q2008" s="529"/>
      <c r="R2008" s="529"/>
      <c r="S2008" s="529"/>
      <c r="T2008" s="529"/>
      <c r="U2008" s="529"/>
      <c r="V2008" s="529"/>
      <c r="W2008" s="529"/>
      <c r="X2008" s="529"/>
      <c r="Y2008" s="529"/>
      <c r="Z2008" s="529"/>
      <c r="AA2008" s="529"/>
      <c r="AB2008" s="529"/>
      <c r="AC2008" s="529"/>
      <c r="AD2008" s="529"/>
      <c r="AE2008" s="529"/>
      <c r="AF2008" s="529"/>
      <c r="AG2008" s="529"/>
      <c r="AH2008" s="529"/>
      <c r="AI2008" s="529"/>
      <c r="AJ2008" s="529"/>
      <c r="AK2008" s="529"/>
      <c r="AL2008" s="529"/>
      <c r="AM2008" s="529"/>
      <c r="AN2008" s="529"/>
      <c r="AO2008" s="529"/>
      <c r="AP2008" s="529"/>
      <c r="AQ2008" s="529"/>
      <c r="AR2008" s="529"/>
    </row>
    <row r="2009" ht="12.75" customHeight="1">
      <c r="A2009" s="529"/>
      <c r="B2009" s="529"/>
      <c r="C2009" s="529"/>
      <c r="D2009" s="529"/>
      <c r="E2009" s="533" t="s">
        <v>913</v>
      </c>
      <c r="F2009" s="533" t="s">
        <v>8258</v>
      </c>
      <c r="G2009" s="529"/>
      <c r="H2009" s="529"/>
      <c r="I2009" s="529"/>
      <c r="J2009" s="529"/>
      <c r="K2009" s="529"/>
      <c r="L2009" s="529"/>
      <c r="M2009" s="529"/>
      <c r="N2009" s="529"/>
      <c r="O2009" s="529"/>
      <c r="P2009" s="529"/>
      <c r="Q2009" s="529"/>
      <c r="R2009" s="529"/>
      <c r="S2009" s="529"/>
      <c r="T2009" s="529"/>
      <c r="U2009" s="529"/>
      <c r="V2009" s="529"/>
      <c r="W2009" s="529"/>
      <c r="X2009" s="529"/>
      <c r="Y2009" s="529"/>
      <c r="Z2009" s="529"/>
      <c r="AA2009" s="529"/>
      <c r="AB2009" s="529"/>
      <c r="AC2009" s="529"/>
      <c r="AD2009" s="529"/>
      <c r="AE2009" s="529"/>
      <c r="AF2009" s="529"/>
      <c r="AG2009" s="529"/>
      <c r="AH2009" s="529"/>
      <c r="AI2009" s="529"/>
      <c r="AJ2009" s="529"/>
      <c r="AK2009" s="529"/>
      <c r="AL2009" s="529"/>
      <c r="AM2009" s="529"/>
      <c r="AN2009" s="529"/>
      <c r="AO2009" s="529"/>
      <c r="AP2009" s="529"/>
      <c r="AQ2009" s="529"/>
      <c r="AR2009" s="529"/>
    </row>
    <row r="2010" ht="12.75" customHeight="1">
      <c r="A2010" s="529"/>
      <c r="B2010" s="529"/>
      <c r="C2010" s="529"/>
      <c r="D2010" s="529"/>
      <c r="E2010" s="533" t="s">
        <v>993</v>
      </c>
      <c r="F2010" s="533" t="s">
        <v>8259</v>
      </c>
      <c r="G2010" s="529"/>
      <c r="H2010" s="529"/>
      <c r="I2010" s="529"/>
      <c r="J2010" s="529"/>
      <c r="K2010" s="529"/>
      <c r="L2010" s="529"/>
      <c r="M2010" s="529"/>
      <c r="N2010" s="529"/>
      <c r="O2010" s="529"/>
      <c r="P2010" s="529"/>
      <c r="Q2010" s="529"/>
      <c r="R2010" s="529"/>
      <c r="S2010" s="529"/>
      <c r="T2010" s="529"/>
      <c r="U2010" s="529"/>
      <c r="V2010" s="529"/>
      <c r="W2010" s="529"/>
      <c r="X2010" s="529"/>
      <c r="Y2010" s="529"/>
      <c r="Z2010" s="529"/>
      <c r="AA2010" s="529"/>
      <c r="AB2010" s="529"/>
      <c r="AC2010" s="529"/>
      <c r="AD2010" s="529"/>
      <c r="AE2010" s="529"/>
      <c r="AF2010" s="529"/>
      <c r="AG2010" s="529"/>
      <c r="AH2010" s="529"/>
      <c r="AI2010" s="529"/>
      <c r="AJ2010" s="529"/>
      <c r="AK2010" s="529"/>
      <c r="AL2010" s="529"/>
      <c r="AM2010" s="529"/>
      <c r="AN2010" s="529"/>
      <c r="AO2010" s="529"/>
      <c r="AP2010" s="529"/>
      <c r="AQ2010" s="529"/>
      <c r="AR2010" s="529"/>
    </row>
    <row r="2011" ht="12.75" customHeight="1">
      <c r="A2011" s="529"/>
      <c r="B2011" s="529"/>
      <c r="C2011" s="529"/>
      <c r="D2011" s="529"/>
      <c r="E2011" s="533" t="s">
        <v>1073</v>
      </c>
      <c r="F2011" s="533" t="s">
        <v>8260</v>
      </c>
      <c r="G2011" s="529"/>
      <c r="H2011" s="529"/>
      <c r="I2011" s="529"/>
      <c r="J2011" s="529"/>
      <c r="K2011" s="529"/>
      <c r="L2011" s="529"/>
      <c r="M2011" s="529"/>
      <c r="N2011" s="529"/>
      <c r="O2011" s="529"/>
      <c r="P2011" s="529"/>
      <c r="Q2011" s="529"/>
      <c r="R2011" s="529"/>
      <c r="S2011" s="529"/>
      <c r="T2011" s="529"/>
      <c r="U2011" s="529"/>
      <c r="V2011" s="529"/>
      <c r="W2011" s="529"/>
      <c r="X2011" s="529"/>
      <c r="Y2011" s="529"/>
      <c r="Z2011" s="529"/>
      <c r="AA2011" s="529"/>
      <c r="AB2011" s="529"/>
      <c r="AC2011" s="529"/>
      <c r="AD2011" s="529"/>
      <c r="AE2011" s="529"/>
      <c r="AF2011" s="529"/>
      <c r="AG2011" s="529"/>
      <c r="AH2011" s="529"/>
      <c r="AI2011" s="529"/>
      <c r="AJ2011" s="529"/>
      <c r="AK2011" s="529"/>
      <c r="AL2011" s="529"/>
      <c r="AM2011" s="529"/>
      <c r="AN2011" s="529"/>
      <c r="AO2011" s="529"/>
      <c r="AP2011" s="529"/>
      <c r="AQ2011" s="529"/>
      <c r="AR2011" s="529"/>
    </row>
    <row r="2012" ht="12.75" customHeight="1">
      <c r="A2012" s="529"/>
      <c r="B2012" s="529"/>
      <c r="C2012" s="529"/>
      <c r="D2012" s="529"/>
      <c r="E2012" s="533" t="s">
        <v>1152</v>
      </c>
      <c r="F2012" s="533" t="s">
        <v>8261</v>
      </c>
      <c r="G2012" s="529"/>
      <c r="H2012" s="529"/>
      <c r="I2012" s="529"/>
      <c r="J2012" s="529"/>
      <c r="K2012" s="529"/>
      <c r="L2012" s="529"/>
      <c r="M2012" s="529"/>
      <c r="N2012" s="529"/>
      <c r="O2012" s="529"/>
      <c r="P2012" s="529"/>
      <c r="Q2012" s="529"/>
      <c r="R2012" s="529"/>
      <c r="S2012" s="529"/>
      <c r="T2012" s="529"/>
      <c r="U2012" s="529"/>
      <c r="V2012" s="529"/>
      <c r="W2012" s="529"/>
      <c r="X2012" s="529"/>
      <c r="Y2012" s="529"/>
      <c r="Z2012" s="529"/>
      <c r="AA2012" s="529"/>
      <c r="AB2012" s="529"/>
      <c r="AC2012" s="529"/>
      <c r="AD2012" s="529"/>
      <c r="AE2012" s="529"/>
      <c r="AF2012" s="529"/>
      <c r="AG2012" s="529"/>
      <c r="AH2012" s="529"/>
      <c r="AI2012" s="529"/>
      <c r="AJ2012" s="529"/>
      <c r="AK2012" s="529"/>
      <c r="AL2012" s="529"/>
      <c r="AM2012" s="529"/>
      <c r="AN2012" s="529"/>
      <c r="AO2012" s="529"/>
      <c r="AP2012" s="529"/>
      <c r="AQ2012" s="529"/>
      <c r="AR2012" s="529"/>
    </row>
    <row r="2013" ht="12.75" customHeight="1">
      <c r="A2013" s="529"/>
      <c r="B2013" s="529"/>
      <c r="C2013" s="529"/>
      <c r="D2013" s="529"/>
      <c r="E2013" s="533" t="s">
        <v>1230</v>
      </c>
      <c r="F2013" s="533" t="s">
        <v>8262</v>
      </c>
      <c r="G2013" s="529"/>
      <c r="H2013" s="529"/>
      <c r="I2013" s="529"/>
      <c r="J2013" s="529"/>
      <c r="K2013" s="529"/>
      <c r="L2013" s="529"/>
      <c r="M2013" s="529"/>
      <c r="N2013" s="529"/>
      <c r="O2013" s="529"/>
      <c r="P2013" s="529"/>
      <c r="Q2013" s="529"/>
      <c r="R2013" s="529"/>
      <c r="S2013" s="529"/>
      <c r="T2013" s="529"/>
      <c r="U2013" s="529"/>
      <c r="V2013" s="529"/>
      <c r="W2013" s="529"/>
      <c r="X2013" s="529"/>
      <c r="Y2013" s="529"/>
      <c r="Z2013" s="529"/>
      <c r="AA2013" s="529"/>
      <c r="AB2013" s="529"/>
      <c r="AC2013" s="529"/>
      <c r="AD2013" s="529"/>
      <c r="AE2013" s="529"/>
      <c r="AF2013" s="529"/>
      <c r="AG2013" s="529"/>
      <c r="AH2013" s="529"/>
      <c r="AI2013" s="529"/>
      <c r="AJ2013" s="529"/>
      <c r="AK2013" s="529"/>
      <c r="AL2013" s="529"/>
      <c r="AM2013" s="529"/>
      <c r="AN2013" s="529"/>
      <c r="AO2013" s="529"/>
      <c r="AP2013" s="529"/>
      <c r="AQ2013" s="529"/>
      <c r="AR2013" s="529"/>
    </row>
    <row r="2014" ht="12.75" customHeight="1">
      <c r="A2014" s="529"/>
      <c r="B2014" s="529"/>
      <c r="C2014" s="529"/>
      <c r="D2014" s="529"/>
      <c r="E2014" s="533" t="s">
        <v>8263</v>
      </c>
      <c r="F2014" s="533" t="s">
        <v>8264</v>
      </c>
      <c r="G2014" s="529"/>
      <c r="H2014" s="529"/>
      <c r="I2014" s="529"/>
      <c r="J2014" s="529"/>
      <c r="K2014" s="529"/>
      <c r="L2014" s="529"/>
      <c r="M2014" s="529"/>
      <c r="N2014" s="529"/>
      <c r="O2014" s="529"/>
      <c r="P2014" s="529"/>
      <c r="Q2014" s="529"/>
      <c r="R2014" s="529"/>
      <c r="S2014" s="529"/>
      <c r="T2014" s="529"/>
      <c r="U2014" s="529"/>
      <c r="V2014" s="529"/>
      <c r="W2014" s="529"/>
      <c r="X2014" s="529"/>
      <c r="Y2014" s="529"/>
      <c r="Z2014" s="529"/>
      <c r="AA2014" s="529"/>
      <c r="AB2014" s="529"/>
      <c r="AC2014" s="529"/>
      <c r="AD2014" s="529"/>
      <c r="AE2014" s="529"/>
      <c r="AF2014" s="529"/>
      <c r="AG2014" s="529"/>
      <c r="AH2014" s="529"/>
      <c r="AI2014" s="529"/>
      <c r="AJ2014" s="529"/>
      <c r="AK2014" s="529"/>
      <c r="AL2014" s="529"/>
      <c r="AM2014" s="529"/>
      <c r="AN2014" s="529"/>
      <c r="AO2014" s="529"/>
      <c r="AP2014" s="529"/>
      <c r="AQ2014" s="529"/>
      <c r="AR2014" s="529"/>
    </row>
    <row r="2015" ht="12.75" customHeight="1">
      <c r="A2015" s="529"/>
      <c r="B2015" s="529"/>
      <c r="C2015" s="529"/>
      <c r="D2015" s="529"/>
      <c r="E2015" s="533" t="s">
        <v>1305</v>
      </c>
      <c r="F2015" s="533" t="s">
        <v>8265</v>
      </c>
      <c r="G2015" s="529"/>
      <c r="H2015" s="529"/>
      <c r="I2015" s="529"/>
      <c r="J2015" s="529"/>
      <c r="K2015" s="529"/>
      <c r="L2015" s="529"/>
      <c r="M2015" s="529"/>
      <c r="N2015" s="529"/>
      <c r="O2015" s="529"/>
      <c r="P2015" s="529"/>
      <c r="Q2015" s="529"/>
      <c r="R2015" s="529"/>
      <c r="S2015" s="529"/>
      <c r="T2015" s="529"/>
      <c r="U2015" s="529"/>
      <c r="V2015" s="529"/>
      <c r="W2015" s="529"/>
      <c r="X2015" s="529"/>
      <c r="Y2015" s="529"/>
      <c r="Z2015" s="529"/>
      <c r="AA2015" s="529"/>
      <c r="AB2015" s="529"/>
      <c r="AC2015" s="529"/>
      <c r="AD2015" s="529"/>
      <c r="AE2015" s="529"/>
      <c r="AF2015" s="529"/>
      <c r="AG2015" s="529"/>
      <c r="AH2015" s="529"/>
      <c r="AI2015" s="529"/>
      <c r="AJ2015" s="529"/>
      <c r="AK2015" s="529"/>
      <c r="AL2015" s="529"/>
      <c r="AM2015" s="529"/>
      <c r="AN2015" s="529"/>
      <c r="AO2015" s="529"/>
      <c r="AP2015" s="529"/>
      <c r="AQ2015" s="529"/>
      <c r="AR2015" s="529"/>
    </row>
    <row r="2016" ht="12.75" customHeight="1">
      <c r="A2016" s="529"/>
      <c r="B2016" s="529"/>
      <c r="C2016" s="529"/>
      <c r="D2016" s="529"/>
      <c r="E2016" s="533" t="s">
        <v>1377</v>
      </c>
      <c r="F2016" s="533" t="s">
        <v>8266</v>
      </c>
      <c r="G2016" s="529"/>
      <c r="H2016" s="529"/>
      <c r="I2016" s="529"/>
      <c r="J2016" s="529"/>
      <c r="K2016" s="529"/>
      <c r="L2016" s="529"/>
      <c r="M2016" s="529"/>
      <c r="N2016" s="529"/>
      <c r="O2016" s="529"/>
      <c r="P2016" s="529"/>
      <c r="Q2016" s="529"/>
      <c r="R2016" s="529"/>
      <c r="S2016" s="529"/>
      <c r="T2016" s="529"/>
      <c r="U2016" s="529"/>
      <c r="V2016" s="529"/>
      <c r="W2016" s="529"/>
      <c r="X2016" s="529"/>
      <c r="Y2016" s="529"/>
      <c r="Z2016" s="529"/>
      <c r="AA2016" s="529"/>
      <c r="AB2016" s="529"/>
      <c r="AC2016" s="529"/>
      <c r="AD2016" s="529"/>
      <c r="AE2016" s="529"/>
      <c r="AF2016" s="529"/>
      <c r="AG2016" s="529"/>
      <c r="AH2016" s="529"/>
      <c r="AI2016" s="529"/>
      <c r="AJ2016" s="529"/>
      <c r="AK2016" s="529"/>
      <c r="AL2016" s="529"/>
      <c r="AM2016" s="529"/>
      <c r="AN2016" s="529"/>
      <c r="AO2016" s="529"/>
      <c r="AP2016" s="529"/>
      <c r="AQ2016" s="529"/>
      <c r="AR2016" s="529"/>
    </row>
    <row r="2017" ht="12.75" customHeight="1">
      <c r="A2017" s="529"/>
      <c r="B2017" s="529"/>
      <c r="C2017" s="529"/>
      <c r="D2017" s="529"/>
      <c r="E2017" s="533" t="s">
        <v>1449</v>
      </c>
      <c r="F2017" s="533" t="s">
        <v>8267</v>
      </c>
      <c r="G2017" s="529"/>
      <c r="H2017" s="529"/>
      <c r="I2017" s="529"/>
      <c r="J2017" s="529"/>
      <c r="K2017" s="529"/>
      <c r="L2017" s="529"/>
      <c r="M2017" s="529"/>
      <c r="N2017" s="529"/>
      <c r="O2017" s="529"/>
      <c r="P2017" s="529"/>
      <c r="Q2017" s="529"/>
      <c r="R2017" s="529"/>
      <c r="S2017" s="529"/>
      <c r="T2017" s="529"/>
      <c r="U2017" s="529"/>
      <c r="V2017" s="529"/>
      <c r="W2017" s="529"/>
      <c r="X2017" s="529"/>
      <c r="Y2017" s="529"/>
      <c r="Z2017" s="529"/>
      <c r="AA2017" s="529"/>
      <c r="AB2017" s="529"/>
      <c r="AC2017" s="529"/>
      <c r="AD2017" s="529"/>
      <c r="AE2017" s="529"/>
      <c r="AF2017" s="529"/>
      <c r="AG2017" s="529"/>
      <c r="AH2017" s="529"/>
      <c r="AI2017" s="529"/>
      <c r="AJ2017" s="529"/>
      <c r="AK2017" s="529"/>
      <c r="AL2017" s="529"/>
      <c r="AM2017" s="529"/>
      <c r="AN2017" s="529"/>
      <c r="AO2017" s="529"/>
      <c r="AP2017" s="529"/>
      <c r="AQ2017" s="529"/>
      <c r="AR2017" s="529"/>
    </row>
    <row r="2018" ht="12.75" customHeight="1">
      <c r="A2018" s="529"/>
      <c r="B2018" s="529"/>
      <c r="C2018" s="529"/>
      <c r="D2018" s="529"/>
      <c r="E2018" s="533" t="s">
        <v>1517</v>
      </c>
      <c r="F2018" s="533" t="s">
        <v>8268</v>
      </c>
      <c r="G2018" s="529"/>
      <c r="H2018" s="529"/>
      <c r="I2018" s="529"/>
      <c r="J2018" s="529"/>
      <c r="K2018" s="529"/>
      <c r="L2018" s="529"/>
      <c r="M2018" s="529"/>
      <c r="N2018" s="529"/>
      <c r="O2018" s="529"/>
      <c r="P2018" s="529"/>
      <c r="Q2018" s="529"/>
      <c r="R2018" s="529"/>
      <c r="S2018" s="529"/>
      <c r="T2018" s="529"/>
      <c r="U2018" s="529"/>
      <c r="V2018" s="529"/>
      <c r="W2018" s="529"/>
      <c r="X2018" s="529"/>
      <c r="Y2018" s="529"/>
      <c r="Z2018" s="529"/>
      <c r="AA2018" s="529"/>
      <c r="AB2018" s="529"/>
      <c r="AC2018" s="529"/>
      <c r="AD2018" s="529"/>
      <c r="AE2018" s="529"/>
      <c r="AF2018" s="529"/>
      <c r="AG2018" s="529"/>
      <c r="AH2018" s="529"/>
      <c r="AI2018" s="529"/>
      <c r="AJ2018" s="529"/>
      <c r="AK2018" s="529"/>
      <c r="AL2018" s="529"/>
      <c r="AM2018" s="529"/>
      <c r="AN2018" s="529"/>
      <c r="AO2018" s="529"/>
      <c r="AP2018" s="529"/>
      <c r="AQ2018" s="529"/>
      <c r="AR2018" s="529"/>
    </row>
    <row r="2019" ht="12.75" customHeight="1">
      <c r="A2019" s="529"/>
      <c r="B2019" s="529"/>
      <c r="C2019" s="529"/>
      <c r="D2019" s="529"/>
      <c r="E2019" s="533" t="s">
        <v>1583</v>
      </c>
      <c r="F2019" s="533" t="s">
        <v>8269</v>
      </c>
      <c r="G2019" s="529"/>
      <c r="H2019" s="529"/>
      <c r="I2019" s="529"/>
      <c r="J2019" s="529"/>
      <c r="K2019" s="529"/>
      <c r="L2019" s="529"/>
      <c r="M2019" s="529"/>
      <c r="N2019" s="529"/>
      <c r="O2019" s="529"/>
      <c r="P2019" s="529"/>
      <c r="Q2019" s="529"/>
      <c r="R2019" s="529"/>
      <c r="S2019" s="529"/>
      <c r="T2019" s="529"/>
      <c r="U2019" s="529"/>
      <c r="V2019" s="529"/>
      <c r="W2019" s="529"/>
      <c r="X2019" s="529"/>
      <c r="Y2019" s="529"/>
      <c r="Z2019" s="529"/>
      <c r="AA2019" s="529"/>
      <c r="AB2019" s="529"/>
      <c r="AC2019" s="529"/>
      <c r="AD2019" s="529"/>
      <c r="AE2019" s="529"/>
      <c r="AF2019" s="529"/>
      <c r="AG2019" s="529"/>
      <c r="AH2019" s="529"/>
      <c r="AI2019" s="529"/>
      <c r="AJ2019" s="529"/>
      <c r="AK2019" s="529"/>
      <c r="AL2019" s="529"/>
      <c r="AM2019" s="529"/>
      <c r="AN2019" s="529"/>
      <c r="AO2019" s="529"/>
      <c r="AP2019" s="529"/>
      <c r="AQ2019" s="529"/>
      <c r="AR2019" s="529"/>
    </row>
    <row r="2020" ht="12.75" customHeight="1">
      <c r="A2020" s="529"/>
      <c r="B2020" s="529"/>
      <c r="C2020" s="529"/>
      <c r="D2020" s="529"/>
      <c r="E2020" s="533" t="s">
        <v>1646</v>
      </c>
      <c r="F2020" s="533" t="s">
        <v>8270</v>
      </c>
      <c r="G2020" s="529"/>
      <c r="H2020" s="529"/>
      <c r="I2020" s="529"/>
      <c r="J2020" s="529"/>
      <c r="K2020" s="529"/>
      <c r="L2020" s="529"/>
      <c r="M2020" s="529"/>
      <c r="N2020" s="529"/>
      <c r="O2020" s="529"/>
      <c r="P2020" s="529"/>
      <c r="Q2020" s="529"/>
      <c r="R2020" s="529"/>
      <c r="S2020" s="529"/>
      <c r="T2020" s="529"/>
      <c r="U2020" s="529"/>
      <c r="V2020" s="529"/>
      <c r="W2020" s="529"/>
      <c r="X2020" s="529"/>
      <c r="Y2020" s="529"/>
      <c r="Z2020" s="529"/>
      <c r="AA2020" s="529"/>
      <c r="AB2020" s="529"/>
      <c r="AC2020" s="529"/>
      <c r="AD2020" s="529"/>
      <c r="AE2020" s="529"/>
      <c r="AF2020" s="529"/>
      <c r="AG2020" s="529"/>
      <c r="AH2020" s="529"/>
      <c r="AI2020" s="529"/>
      <c r="AJ2020" s="529"/>
      <c r="AK2020" s="529"/>
      <c r="AL2020" s="529"/>
      <c r="AM2020" s="529"/>
      <c r="AN2020" s="529"/>
      <c r="AO2020" s="529"/>
      <c r="AP2020" s="529"/>
      <c r="AQ2020" s="529"/>
      <c r="AR2020" s="529"/>
    </row>
    <row r="2021" ht="12.75" customHeight="1">
      <c r="A2021" s="529"/>
      <c r="B2021" s="529"/>
      <c r="C2021" s="529"/>
      <c r="D2021" s="529"/>
      <c r="E2021" s="533" t="s">
        <v>8271</v>
      </c>
      <c r="F2021" s="533" t="s">
        <v>8272</v>
      </c>
      <c r="G2021" s="529"/>
      <c r="H2021" s="529"/>
      <c r="I2021" s="529"/>
      <c r="J2021" s="529"/>
      <c r="K2021" s="529"/>
      <c r="L2021" s="529"/>
      <c r="M2021" s="529"/>
      <c r="N2021" s="529"/>
      <c r="O2021" s="529"/>
      <c r="P2021" s="529"/>
      <c r="Q2021" s="529"/>
      <c r="R2021" s="529"/>
      <c r="S2021" s="529"/>
      <c r="T2021" s="529"/>
      <c r="U2021" s="529"/>
      <c r="V2021" s="529"/>
      <c r="W2021" s="529"/>
      <c r="X2021" s="529"/>
      <c r="Y2021" s="529"/>
      <c r="Z2021" s="529"/>
      <c r="AA2021" s="529"/>
      <c r="AB2021" s="529"/>
      <c r="AC2021" s="529"/>
      <c r="AD2021" s="529"/>
      <c r="AE2021" s="529"/>
      <c r="AF2021" s="529"/>
      <c r="AG2021" s="529"/>
      <c r="AH2021" s="529"/>
      <c r="AI2021" s="529"/>
      <c r="AJ2021" s="529"/>
      <c r="AK2021" s="529"/>
      <c r="AL2021" s="529"/>
      <c r="AM2021" s="529"/>
      <c r="AN2021" s="529"/>
      <c r="AO2021" s="529"/>
      <c r="AP2021" s="529"/>
      <c r="AQ2021" s="529"/>
      <c r="AR2021" s="529"/>
    </row>
    <row r="2022" ht="12.75" customHeight="1">
      <c r="A2022" s="529"/>
      <c r="B2022" s="529"/>
      <c r="C2022" s="529"/>
      <c r="D2022" s="529"/>
      <c r="E2022" s="533" t="s">
        <v>1709</v>
      </c>
      <c r="F2022" s="533" t="s">
        <v>8273</v>
      </c>
      <c r="G2022" s="529"/>
      <c r="H2022" s="529"/>
      <c r="I2022" s="529"/>
      <c r="J2022" s="529"/>
      <c r="K2022" s="529"/>
      <c r="L2022" s="529"/>
      <c r="M2022" s="529"/>
      <c r="N2022" s="529"/>
      <c r="O2022" s="529"/>
      <c r="P2022" s="529"/>
      <c r="Q2022" s="529"/>
      <c r="R2022" s="529"/>
      <c r="S2022" s="529"/>
      <c r="T2022" s="529"/>
      <c r="U2022" s="529"/>
      <c r="V2022" s="529"/>
      <c r="W2022" s="529"/>
      <c r="X2022" s="529"/>
      <c r="Y2022" s="529"/>
      <c r="Z2022" s="529"/>
      <c r="AA2022" s="529"/>
      <c r="AB2022" s="529"/>
      <c r="AC2022" s="529"/>
      <c r="AD2022" s="529"/>
      <c r="AE2022" s="529"/>
      <c r="AF2022" s="529"/>
      <c r="AG2022" s="529"/>
      <c r="AH2022" s="529"/>
      <c r="AI2022" s="529"/>
      <c r="AJ2022" s="529"/>
      <c r="AK2022" s="529"/>
      <c r="AL2022" s="529"/>
      <c r="AM2022" s="529"/>
      <c r="AN2022" s="529"/>
      <c r="AO2022" s="529"/>
      <c r="AP2022" s="529"/>
      <c r="AQ2022" s="529"/>
      <c r="AR2022" s="529"/>
    </row>
    <row r="2023" ht="12.75" customHeight="1">
      <c r="A2023" s="529"/>
      <c r="B2023" s="529"/>
      <c r="C2023" s="529"/>
      <c r="D2023" s="529"/>
      <c r="E2023" s="533" t="s">
        <v>1770</v>
      </c>
      <c r="F2023" s="533" t="s">
        <v>8274</v>
      </c>
      <c r="G2023" s="529"/>
      <c r="H2023" s="529"/>
      <c r="I2023" s="529"/>
      <c r="J2023" s="529"/>
      <c r="K2023" s="529"/>
      <c r="L2023" s="529"/>
      <c r="M2023" s="529"/>
      <c r="N2023" s="529"/>
      <c r="O2023" s="529"/>
      <c r="P2023" s="529"/>
      <c r="Q2023" s="529"/>
      <c r="R2023" s="529"/>
      <c r="S2023" s="529"/>
      <c r="T2023" s="529"/>
      <c r="U2023" s="529"/>
      <c r="V2023" s="529"/>
      <c r="W2023" s="529"/>
      <c r="X2023" s="529"/>
      <c r="Y2023" s="529"/>
      <c r="Z2023" s="529"/>
      <c r="AA2023" s="529"/>
      <c r="AB2023" s="529"/>
      <c r="AC2023" s="529"/>
      <c r="AD2023" s="529"/>
      <c r="AE2023" s="529"/>
      <c r="AF2023" s="529"/>
      <c r="AG2023" s="529"/>
      <c r="AH2023" s="529"/>
      <c r="AI2023" s="529"/>
      <c r="AJ2023" s="529"/>
      <c r="AK2023" s="529"/>
      <c r="AL2023" s="529"/>
      <c r="AM2023" s="529"/>
      <c r="AN2023" s="529"/>
      <c r="AO2023" s="529"/>
      <c r="AP2023" s="529"/>
      <c r="AQ2023" s="529"/>
      <c r="AR2023" s="529"/>
    </row>
    <row r="2024" ht="12.75" customHeight="1">
      <c r="A2024" s="529"/>
      <c r="B2024" s="529"/>
      <c r="C2024" s="529"/>
      <c r="D2024" s="529"/>
      <c r="E2024" s="533" t="s">
        <v>1832</v>
      </c>
      <c r="F2024" s="533" t="s">
        <v>8275</v>
      </c>
      <c r="G2024" s="529"/>
      <c r="H2024" s="529"/>
      <c r="I2024" s="529"/>
      <c r="J2024" s="529"/>
      <c r="K2024" s="529"/>
      <c r="L2024" s="529"/>
      <c r="M2024" s="529"/>
      <c r="N2024" s="529"/>
      <c r="O2024" s="529"/>
      <c r="P2024" s="529"/>
      <c r="Q2024" s="529"/>
      <c r="R2024" s="529"/>
      <c r="S2024" s="529"/>
      <c r="T2024" s="529"/>
      <c r="U2024" s="529"/>
      <c r="V2024" s="529"/>
      <c r="W2024" s="529"/>
      <c r="X2024" s="529"/>
      <c r="Y2024" s="529"/>
      <c r="Z2024" s="529"/>
      <c r="AA2024" s="529"/>
      <c r="AB2024" s="529"/>
      <c r="AC2024" s="529"/>
      <c r="AD2024" s="529"/>
      <c r="AE2024" s="529"/>
      <c r="AF2024" s="529"/>
      <c r="AG2024" s="529"/>
      <c r="AH2024" s="529"/>
      <c r="AI2024" s="529"/>
      <c r="AJ2024" s="529"/>
      <c r="AK2024" s="529"/>
      <c r="AL2024" s="529"/>
      <c r="AM2024" s="529"/>
      <c r="AN2024" s="529"/>
      <c r="AO2024" s="529"/>
      <c r="AP2024" s="529"/>
      <c r="AQ2024" s="529"/>
      <c r="AR2024" s="529"/>
    </row>
    <row r="2025" ht="12.75" customHeight="1">
      <c r="A2025" s="529"/>
      <c r="B2025" s="529"/>
      <c r="C2025" s="529"/>
      <c r="D2025" s="529"/>
      <c r="E2025" s="533" t="s">
        <v>8276</v>
      </c>
      <c r="F2025" s="533" t="s">
        <v>8277</v>
      </c>
      <c r="G2025" s="529"/>
      <c r="H2025" s="529"/>
      <c r="I2025" s="529"/>
      <c r="J2025" s="529"/>
      <c r="K2025" s="529"/>
      <c r="L2025" s="529"/>
      <c r="M2025" s="529"/>
      <c r="N2025" s="529"/>
      <c r="O2025" s="529"/>
      <c r="P2025" s="529"/>
      <c r="Q2025" s="529"/>
      <c r="R2025" s="529"/>
      <c r="S2025" s="529"/>
      <c r="T2025" s="529"/>
      <c r="U2025" s="529"/>
      <c r="V2025" s="529"/>
      <c r="W2025" s="529"/>
      <c r="X2025" s="529"/>
      <c r="Y2025" s="529"/>
      <c r="Z2025" s="529"/>
      <c r="AA2025" s="529"/>
      <c r="AB2025" s="529"/>
      <c r="AC2025" s="529"/>
      <c r="AD2025" s="529"/>
      <c r="AE2025" s="529"/>
      <c r="AF2025" s="529"/>
      <c r="AG2025" s="529"/>
      <c r="AH2025" s="529"/>
      <c r="AI2025" s="529"/>
      <c r="AJ2025" s="529"/>
      <c r="AK2025" s="529"/>
      <c r="AL2025" s="529"/>
      <c r="AM2025" s="529"/>
      <c r="AN2025" s="529"/>
      <c r="AO2025" s="529"/>
      <c r="AP2025" s="529"/>
      <c r="AQ2025" s="529"/>
      <c r="AR2025" s="529"/>
    </row>
    <row r="2026" ht="12.75" customHeight="1">
      <c r="A2026" s="529"/>
      <c r="B2026" s="529"/>
      <c r="C2026" s="529"/>
      <c r="D2026" s="529"/>
      <c r="E2026" s="533" t="s">
        <v>8278</v>
      </c>
      <c r="F2026" s="533" t="s">
        <v>8279</v>
      </c>
      <c r="G2026" s="529"/>
      <c r="H2026" s="529"/>
      <c r="I2026" s="529"/>
      <c r="J2026" s="529"/>
      <c r="K2026" s="529"/>
      <c r="L2026" s="529"/>
      <c r="M2026" s="529"/>
      <c r="N2026" s="529"/>
      <c r="O2026" s="529"/>
      <c r="P2026" s="529"/>
      <c r="Q2026" s="529"/>
      <c r="R2026" s="529"/>
      <c r="S2026" s="529"/>
      <c r="T2026" s="529"/>
      <c r="U2026" s="529"/>
      <c r="V2026" s="529"/>
      <c r="W2026" s="529"/>
      <c r="X2026" s="529"/>
      <c r="Y2026" s="529"/>
      <c r="Z2026" s="529"/>
      <c r="AA2026" s="529"/>
      <c r="AB2026" s="529"/>
      <c r="AC2026" s="529"/>
      <c r="AD2026" s="529"/>
      <c r="AE2026" s="529"/>
      <c r="AF2026" s="529"/>
      <c r="AG2026" s="529"/>
      <c r="AH2026" s="529"/>
      <c r="AI2026" s="529"/>
      <c r="AJ2026" s="529"/>
      <c r="AK2026" s="529"/>
      <c r="AL2026" s="529"/>
      <c r="AM2026" s="529"/>
      <c r="AN2026" s="529"/>
      <c r="AO2026" s="529"/>
      <c r="AP2026" s="529"/>
      <c r="AQ2026" s="529"/>
      <c r="AR2026" s="529"/>
    </row>
    <row r="2027" ht="12.75" customHeight="1">
      <c r="A2027" s="529"/>
      <c r="B2027" s="529"/>
      <c r="C2027" s="529"/>
      <c r="D2027" s="529"/>
      <c r="E2027" s="533" t="s">
        <v>1894</v>
      </c>
      <c r="F2027" s="533" t="s">
        <v>8280</v>
      </c>
      <c r="G2027" s="529"/>
      <c r="H2027" s="529"/>
      <c r="I2027" s="529"/>
      <c r="J2027" s="529"/>
      <c r="K2027" s="529"/>
      <c r="L2027" s="529"/>
      <c r="M2027" s="529"/>
      <c r="N2027" s="529"/>
      <c r="O2027" s="529"/>
      <c r="P2027" s="529"/>
      <c r="Q2027" s="529"/>
      <c r="R2027" s="529"/>
      <c r="S2027" s="529"/>
      <c r="T2027" s="529"/>
      <c r="U2027" s="529"/>
      <c r="V2027" s="529"/>
      <c r="W2027" s="529"/>
      <c r="X2027" s="529"/>
      <c r="Y2027" s="529"/>
      <c r="Z2027" s="529"/>
      <c r="AA2027" s="529"/>
      <c r="AB2027" s="529"/>
      <c r="AC2027" s="529"/>
      <c r="AD2027" s="529"/>
      <c r="AE2027" s="529"/>
      <c r="AF2027" s="529"/>
      <c r="AG2027" s="529"/>
      <c r="AH2027" s="529"/>
      <c r="AI2027" s="529"/>
      <c r="AJ2027" s="529"/>
      <c r="AK2027" s="529"/>
      <c r="AL2027" s="529"/>
      <c r="AM2027" s="529"/>
      <c r="AN2027" s="529"/>
      <c r="AO2027" s="529"/>
      <c r="AP2027" s="529"/>
      <c r="AQ2027" s="529"/>
      <c r="AR2027" s="529"/>
    </row>
    <row r="2028" ht="12.75" customHeight="1">
      <c r="A2028" s="529"/>
      <c r="B2028" s="529"/>
      <c r="C2028" s="529"/>
      <c r="D2028" s="529"/>
      <c r="E2028" s="533" t="s">
        <v>8281</v>
      </c>
      <c r="F2028" s="533" t="s">
        <v>8282</v>
      </c>
      <c r="G2028" s="529"/>
      <c r="H2028" s="529"/>
      <c r="I2028" s="529"/>
      <c r="J2028" s="529"/>
      <c r="K2028" s="529"/>
      <c r="L2028" s="529"/>
      <c r="M2028" s="529"/>
      <c r="N2028" s="529"/>
      <c r="O2028" s="529"/>
      <c r="P2028" s="529"/>
      <c r="Q2028" s="529"/>
      <c r="R2028" s="529"/>
      <c r="S2028" s="529"/>
      <c r="T2028" s="529"/>
      <c r="U2028" s="529"/>
      <c r="V2028" s="529"/>
      <c r="W2028" s="529"/>
      <c r="X2028" s="529"/>
      <c r="Y2028" s="529"/>
      <c r="Z2028" s="529"/>
      <c r="AA2028" s="529"/>
      <c r="AB2028" s="529"/>
      <c r="AC2028" s="529"/>
      <c r="AD2028" s="529"/>
      <c r="AE2028" s="529"/>
      <c r="AF2028" s="529"/>
      <c r="AG2028" s="529"/>
      <c r="AH2028" s="529"/>
      <c r="AI2028" s="529"/>
      <c r="AJ2028" s="529"/>
      <c r="AK2028" s="529"/>
      <c r="AL2028" s="529"/>
      <c r="AM2028" s="529"/>
      <c r="AN2028" s="529"/>
      <c r="AO2028" s="529"/>
      <c r="AP2028" s="529"/>
      <c r="AQ2028" s="529"/>
      <c r="AR2028" s="529"/>
    </row>
    <row r="2029" ht="12.75" customHeight="1">
      <c r="A2029" s="529"/>
      <c r="B2029" s="529"/>
      <c r="C2029" s="529"/>
      <c r="D2029" s="529"/>
      <c r="E2029" s="533" t="s">
        <v>8283</v>
      </c>
      <c r="F2029" s="533" t="s">
        <v>8284</v>
      </c>
      <c r="G2029" s="529"/>
      <c r="H2029" s="529"/>
      <c r="I2029" s="529"/>
      <c r="J2029" s="529"/>
      <c r="K2029" s="529"/>
      <c r="L2029" s="529"/>
      <c r="M2029" s="529"/>
      <c r="N2029" s="529"/>
      <c r="O2029" s="529"/>
      <c r="P2029" s="529"/>
      <c r="Q2029" s="529"/>
      <c r="R2029" s="529"/>
      <c r="S2029" s="529"/>
      <c r="T2029" s="529"/>
      <c r="U2029" s="529"/>
      <c r="V2029" s="529"/>
      <c r="W2029" s="529"/>
      <c r="X2029" s="529"/>
      <c r="Y2029" s="529"/>
      <c r="Z2029" s="529"/>
      <c r="AA2029" s="529"/>
      <c r="AB2029" s="529"/>
      <c r="AC2029" s="529"/>
      <c r="AD2029" s="529"/>
      <c r="AE2029" s="529"/>
      <c r="AF2029" s="529"/>
      <c r="AG2029" s="529"/>
      <c r="AH2029" s="529"/>
      <c r="AI2029" s="529"/>
      <c r="AJ2029" s="529"/>
      <c r="AK2029" s="529"/>
      <c r="AL2029" s="529"/>
      <c r="AM2029" s="529"/>
      <c r="AN2029" s="529"/>
      <c r="AO2029" s="529"/>
      <c r="AP2029" s="529"/>
      <c r="AQ2029" s="529"/>
      <c r="AR2029" s="529"/>
    </row>
    <row r="2030" ht="12.75" customHeight="1">
      <c r="A2030" s="529"/>
      <c r="B2030" s="529"/>
      <c r="C2030" s="529"/>
      <c r="D2030" s="529"/>
      <c r="E2030" s="533" t="s">
        <v>8285</v>
      </c>
      <c r="F2030" s="533" t="s">
        <v>8286</v>
      </c>
      <c r="G2030" s="529"/>
      <c r="H2030" s="529"/>
      <c r="I2030" s="529"/>
      <c r="J2030" s="529"/>
      <c r="K2030" s="529"/>
      <c r="L2030" s="529"/>
      <c r="M2030" s="529"/>
      <c r="N2030" s="529"/>
      <c r="O2030" s="529"/>
      <c r="P2030" s="529"/>
      <c r="Q2030" s="529"/>
      <c r="R2030" s="529"/>
      <c r="S2030" s="529"/>
      <c r="T2030" s="529"/>
      <c r="U2030" s="529"/>
      <c r="V2030" s="529"/>
      <c r="W2030" s="529"/>
      <c r="X2030" s="529"/>
      <c r="Y2030" s="529"/>
      <c r="Z2030" s="529"/>
      <c r="AA2030" s="529"/>
      <c r="AB2030" s="529"/>
      <c r="AC2030" s="529"/>
      <c r="AD2030" s="529"/>
      <c r="AE2030" s="529"/>
      <c r="AF2030" s="529"/>
      <c r="AG2030" s="529"/>
      <c r="AH2030" s="529"/>
      <c r="AI2030" s="529"/>
      <c r="AJ2030" s="529"/>
      <c r="AK2030" s="529"/>
      <c r="AL2030" s="529"/>
      <c r="AM2030" s="529"/>
      <c r="AN2030" s="529"/>
      <c r="AO2030" s="529"/>
      <c r="AP2030" s="529"/>
      <c r="AQ2030" s="529"/>
      <c r="AR2030" s="529"/>
    </row>
    <row r="2031" ht="12.75" customHeight="1">
      <c r="A2031" s="529"/>
      <c r="B2031" s="529"/>
      <c r="C2031" s="529"/>
      <c r="D2031" s="529"/>
      <c r="E2031" s="533" t="s">
        <v>1954</v>
      </c>
      <c r="F2031" s="533" t="s">
        <v>8287</v>
      </c>
      <c r="G2031" s="529"/>
      <c r="H2031" s="529"/>
      <c r="I2031" s="529"/>
      <c r="J2031" s="529"/>
      <c r="K2031" s="529"/>
      <c r="L2031" s="529"/>
      <c r="M2031" s="529"/>
      <c r="N2031" s="529"/>
      <c r="O2031" s="529"/>
      <c r="P2031" s="529"/>
      <c r="Q2031" s="529"/>
      <c r="R2031" s="529"/>
      <c r="S2031" s="529"/>
      <c r="T2031" s="529"/>
      <c r="U2031" s="529"/>
      <c r="V2031" s="529"/>
      <c r="W2031" s="529"/>
      <c r="X2031" s="529"/>
      <c r="Y2031" s="529"/>
      <c r="Z2031" s="529"/>
      <c r="AA2031" s="529"/>
      <c r="AB2031" s="529"/>
      <c r="AC2031" s="529"/>
      <c r="AD2031" s="529"/>
      <c r="AE2031" s="529"/>
      <c r="AF2031" s="529"/>
      <c r="AG2031" s="529"/>
      <c r="AH2031" s="529"/>
      <c r="AI2031" s="529"/>
      <c r="AJ2031" s="529"/>
      <c r="AK2031" s="529"/>
      <c r="AL2031" s="529"/>
      <c r="AM2031" s="529"/>
      <c r="AN2031" s="529"/>
      <c r="AO2031" s="529"/>
      <c r="AP2031" s="529"/>
      <c r="AQ2031" s="529"/>
      <c r="AR2031" s="529"/>
    </row>
    <row r="2032" ht="12.75" customHeight="1">
      <c r="A2032" s="529"/>
      <c r="B2032" s="529"/>
      <c r="C2032" s="529"/>
      <c r="D2032" s="529"/>
      <c r="E2032" s="533" t="s">
        <v>8288</v>
      </c>
      <c r="F2032" s="533" t="s">
        <v>8289</v>
      </c>
      <c r="G2032" s="529"/>
      <c r="H2032" s="529"/>
      <c r="I2032" s="529"/>
      <c r="J2032" s="529"/>
      <c r="K2032" s="529"/>
      <c r="L2032" s="529"/>
      <c r="M2032" s="529"/>
      <c r="N2032" s="529"/>
      <c r="O2032" s="529"/>
      <c r="P2032" s="529"/>
      <c r="Q2032" s="529"/>
      <c r="R2032" s="529"/>
      <c r="S2032" s="529"/>
      <c r="T2032" s="529"/>
      <c r="U2032" s="529"/>
      <c r="V2032" s="529"/>
      <c r="W2032" s="529"/>
      <c r="X2032" s="529"/>
      <c r="Y2032" s="529"/>
      <c r="Z2032" s="529"/>
      <c r="AA2032" s="529"/>
      <c r="AB2032" s="529"/>
      <c r="AC2032" s="529"/>
      <c r="AD2032" s="529"/>
      <c r="AE2032" s="529"/>
      <c r="AF2032" s="529"/>
      <c r="AG2032" s="529"/>
      <c r="AH2032" s="529"/>
      <c r="AI2032" s="529"/>
      <c r="AJ2032" s="529"/>
      <c r="AK2032" s="529"/>
      <c r="AL2032" s="529"/>
      <c r="AM2032" s="529"/>
      <c r="AN2032" s="529"/>
      <c r="AO2032" s="529"/>
      <c r="AP2032" s="529"/>
      <c r="AQ2032" s="529"/>
      <c r="AR2032" s="529"/>
    </row>
    <row r="2033" ht="12.75" customHeight="1">
      <c r="A2033" s="529"/>
      <c r="B2033" s="529"/>
      <c r="C2033" s="529"/>
      <c r="D2033" s="529"/>
      <c r="E2033" s="533" t="s">
        <v>2014</v>
      </c>
      <c r="F2033" s="533" t="s">
        <v>8290</v>
      </c>
      <c r="G2033" s="529"/>
      <c r="H2033" s="529"/>
      <c r="I2033" s="529"/>
      <c r="J2033" s="529"/>
      <c r="K2033" s="529"/>
      <c r="L2033" s="529"/>
      <c r="M2033" s="529"/>
      <c r="N2033" s="529"/>
      <c r="O2033" s="529"/>
      <c r="P2033" s="529"/>
      <c r="Q2033" s="529"/>
      <c r="R2033" s="529"/>
      <c r="S2033" s="529"/>
      <c r="T2033" s="529"/>
      <c r="U2033" s="529"/>
      <c r="V2033" s="529"/>
      <c r="W2033" s="529"/>
      <c r="X2033" s="529"/>
      <c r="Y2033" s="529"/>
      <c r="Z2033" s="529"/>
      <c r="AA2033" s="529"/>
      <c r="AB2033" s="529"/>
      <c r="AC2033" s="529"/>
      <c r="AD2033" s="529"/>
      <c r="AE2033" s="529"/>
      <c r="AF2033" s="529"/>
      <c r="AG2033" s="529"/>
      <c r="AH2033" s="529"/>
      <c r="AI2033" s="529"/>
      <c r="AJ2033" s="529"/>
      <c r="AK2033" s="529"/>
      <c r="AL2033" s="529"/>
      <c r="AM2033" s="529"/>
      <c r="AN2033" s="529"/>
      <c r="AO2033" s="529"/>
      <c r="AP2033" s="529"/>
      <c r="AQ2033" s="529"/>
      <c r="AR2033" s="529"/>
    </row>
    <row r="2034" ht="12.75" customHeight="1">
      <c r="A2034" s="529"/>
      <c r="B2034" s="529"/>
      <c r="C2034" s="529"/>
      <c r="D2034" s="529"/>
      <c r="E2034" s="533" t="s">
        <v>8291</v>
      </c>
      <c r="F2034" s="533" t="s">
        <v>8292</v>
      </c>
      <c r="G2034" s="529"/>
      <c r="H2034" s="529"/>
      <c r="I2034" s="529"/>
      <c r="J2034" s="529"/>
      <c r="K2034" s="529"/>
      <c r="L2034" s="529"/>
      <c r="M2034" s="529"/>
      <c r="N2034" s="529"/>
      <c r="O2034" s="529"/>
      <c r="P2034" s="529"/>
      <c r="Q2034" s="529"/>
      <c r="R2034" s="529"/>
      <c r="S2034" s="529"/>
      <c r="T2034" s="529"/>
      <c r="U2034" s="529"/>
      <c r="V2034" s="529"/>
      <c r="W2034" s="529"/>
      <c r="X2034" s="529"/>
      <c r="Y2034" s="529"/>
      <c r="Z2034" s="529"/>
      <c r="AA2034" s="529"/>
      <c r="AB2034" s="529"/>
      <c r="AC2034" s="529"/>
      <c r="AD2034" s="529"/>
      <c r="AE2034" s="529"/>
      <c r="AF2034" s="529"/>
      <c r="AG2034" s="529"/>
      <c r="AH2034" s="529"/>
      <c r="AI2034" s="529"/>
      <c r="AJ2034" s="529"/>
      <c r="AK2034" s="529"/>
      <c r="AL2034" s="529"/>
      <c r="AM2034" s="529"/>
      <c r="AN2034" s="529"/>
      <c r="AO2034" s="529"/>
      <c r="AP2034" s="529"/>
      <c r="AQ2034" s="529"/>
      <c r="AR2034" s="529"/>
    </row>
    <row r="2035" ht="12.75" customHeight="1">
      <c r="A2035" s="529"/>
      <c r="B2035" s="529"/>
      <c r="C2035" s="529"/>
      <c r="D2035" s="529"/>
      <c r="E2035" s="533" t="s">
        <v>2073</v>
      </c>
      <c r="F2035" s="533" t="s">
        <v>8293</v>
      </c>
      <c r="G2035" s="529"/>
      <c r="H2035" s="529"/>
      <c r="I2035" s="529"/>
      <c r="J2035" s="529"/>
      <c r="K2035" s="529"/>
      <c r="L2035" s="529"/>
      <c r="M2035" s="529"/>
      <c r="N2035" s="529"/>
      <c r="O2035" s="529"/>
      <c r="P2035" s="529"/>
      <c r="Q2035" s="529"/>
      <c r="R2035" s="529"/>
      <c r="S2035" s="529"/>
      <c r="T2035" s="529"/>
      <c r="U2035" s="529"/>
      <c r="V2035" s="529"/>
      <c r="W2035" s="529"/>
      <c r="X2035" s="529"/>
      <c r="Y2035" s="529"/>
      <c r="Z2035" s="529"/>
      <c r="AA2035" s="529"/>
      <c r="AB2035" s="529"/>
      <c r="AC2035" s="529"/>
      <c r="AD2035" s="529"/>
      <c r="AE2035" s="529"/>
      <c r="AF2035" s="529"/>
      <c r="AG2035" s="529"/>
      <c r="AH2035" s="529"/>
      <c r="AI2035" s="529"/>
      <c r="AJ2035" s="529"/>
      <c r="AK2035" s="529"/>
      <c r="AL2035" s="529"/>
      <c r="AM2035" s="529"/>
      <c r="AN2035" s="529"/>
      <c r="AO2035" s="529"/>
      <c r="AP2035" s="529"/>
      <c r="AQ2035" s="529"/>
      <c r="AR2035" s="529"/>
    </row>
    <row r="2036" ht="12.75" customHeight="1">
      <c r="A2036" s="529"/>
      <c r="B2036" s="529"/>
      <c r="C2036" s="529"/>
      <c r="D2036" s="529"/>
      <c r="E2036" s="533" t="s">
        <v>2130</v>
      </c>
      <c r="F2036" s="533" t="s">
        <v>8294</v>
      </c>
      <c r="G2036" s="529"/>
      <c r="H2036" s="529"/>
      <c r="I2036" s="529"/>
      <c r="J2036" s="529"/>
      <c r="K2036" s="529"/>
      <c r="L2036" s="529"/>
      <c r="M2036" s="529"/>
      <c r="N2036" s="529"/>
      <c r="O2036" s="529"/>
      <c r="P2036" s="529"/>
      <c r="Q2036" s="529"/>
      <c r="R2036" s="529"/>
      <c r="S2036" s="529"/>
      <c r="T2036" s="529"/>
      <c r="U2036" s="529"/>
      <c r="V2036" s="529"/>
      <c r="W2036" s="529"/>
      <c r="X2036" s="529"/>
      <c r="Y2036" s="529"/>
      <c r="Z2036" s="529"/>
      <c r="AA2036" s="529"/>
      <c r="AB2036" s="529"/>
      <c r="AC2036" s="529"/>
      <c r="AD2036" s="529"/>
      <c r="AE2036" s="529"/>
      <c r="AF2036" s="529"/>
      <c r="AG2036" s="529"/>
      <c r="AH2036" s="529"/>
      <c r="AI2036" s="529"/>
      <c r="AJ2036" s="529"/>
      <c r="AK2036" s="529"/>
      <c r="AL2036" s="529"/>
      <c r="AM2036" s="529"/>
      <c r="AN2036" s="529"/>
      <c r="AO2036" s="529"/>
      <c r="AP2036" s="529"/>
      <c r="AQ2036" s="529"/>
      <c r="AR2036" s="529"/>
    </row>
    <row r="2037" ht="12.75" customHeight="1">
      <c r="A2037" s="529"/>
      <c r="B2037" s="529"/>
      <c r="C2037" s="529"/>
      <c r="D2037" s="529"/>
      <c r="E2037" s="533" t="s">
        <v>8295</v>
      </c>
      <c r="F2037" s="533" t="s">
        <v>8296</v>
      </c>
      <c r="G2037" s="529"/>
      <c r="H2037" s="529"/>
      <c r="I2037" s="529"/>
      <c r="J2037" s="529"/>
      <c r="K2037" s="529"/>
      <c r="L2037" s="529"/>
      <c r="M2037" s="529"/>
      <c r="N2037" s="529"/>
      <c r="O2037" s="529"/>
      <c r="P2037" s="529"/>
      <c r="Q2037" s="529"/>
      <c r="R2037" s="529"/>
      <c r="S2037" s="529"/>
      <c r="T2037" s="529"/>
      <c r="U2037" s="529"/>
      <c r="V2037" s="529"/>
      <c r="W2037" s="529"/>
      <c r="X2037" s="529"/>
      <c r="Y2037" s="529"/>
      <c r="Z2037" s="529"/>
      <c r="AA2037" s="529"/>
      <c r="AB2037" s="529"/>
      <c r="AC2037" s="529"/>
      <c r="AD2037" s="529"/>
      <c r="AE2037" s="529"/>
      <c r="AF2037" s="529"/>
      <c r="AG2037" s="529"/>
      <c r="AH2037" s="529"/>
      <c r="AI2037" s="529"/>
      <c r="AJ2037" s="529"/>
      <c r="AK2037" s="529"/>
      <c r="AL2037" s="529"/>
      <c r="AM2037" s="529"/>
      <c r="AN2037" s="529"/>
      <c r="AO2037" s="529"/>
      <c r="AP2037" s="529"/>
      <c r="AQ2037" s="529"/>
      <c r="AR2037" s="529"/>
    </row>
    <row r="2038" ht="12.75" customHeight="1">
      <c r="A2038" s="529"/>
      <c r="B2038" s="529"/>
      <c r="C2038" s="529"/>
      <c r="D2038" s="529"/>
      <c r="E2038" s="533" t="s">
        <v>8297</v>
      </c>
      <c r="F2038" s="533" t="s">
        <v>8298</v>
      </c>
      <c r="G2038" s="529"/>
      <c r="H2038" s="529"/>
      <c r="I2038" s="529"/>
      <c r="J2038" s="529"/>
      <c r="K2038" s="529"/>
      <c r="L2038" s="529"/>
      <c r="M2038" s="529"/>
      <c r="N2038" s="529"/>
      <c r="O2038" s="529"/>
      <c r="P2038" s="529"/>
      <c r="Q2038" s="529"/>
      <c r="R2038" s="529"/>
      <c r="S2038" s="529"/>
      <c r="T2038" s="529"/>
      <c r="U2038" s="529"/>
      <c r="V2038" s="529"/>
      <c r="W2038" s="529"/>
      <c r="X2038" s="529"/>
      <c r="Y2038" s="529"/>
      <c r="Z2038" s="529"/>
      <c r="AA2038" s="529"/>
      <c r="AB2038" s="529"/>
      <c r="AC2038" s="529"/>
      <c r="AD2038" s="529"/>
      <c r="AE2038" s="529"/>
      <c r="AF2038" s="529"/>
      <c r="AG2038" s="529"/>
      <c r="AH2038" s="529"/>
      <c r="AI2038" s="529"/>
      <c r="AJ2038" s="529"/>
      <c r="AK2038" s="529"/>
      <c r="AL2038" s="529"/>
      <c r="AM2038" s="529"/>
      <c r="AN2038" s="529"/>
      <c r="AO2038" s="529"/>
      <c r="AP2038" s="529"/>
      <c r="AQ2038" s="529"/>
      <c r="AR2038" s="529"/>
    </row>
    <row r="2039" ht="12.75" customHeight="1">
      <c r="A2039" s="529"/>
      <c r="B2039" s="529"/>
      <c r="C2039" s="529"/>
      <c r="D2039" s="529"/>
      <c r="E2039" s="533" t="s">
        <v>8299</v>
      </c>
      <c r="F2039" s="533" t="s">
        <v>8300</v>
      </c>
      <c r="G2039" s="529"/>
      <c r="H2039" s="529"/>
      <c r="I2039" s="529"/>
      <c r="J2039" s="529"/>
      <c r="K2039" s="529"/>
      <c r="L2039" s="529"/>
      <c r="M2039" s="529"/>
      <c r="N2039" s="529"/>
      <c r="O2039" s="529"/>
      <c r="P2039" s="529"/>
      <c r="Q2039" s="529"/>
      <c r="R2039" s="529"/>
      <c r="S2039" s="529"/>
      <c r="T2039" s="529"/>
      <c r="U2039" s="529"/>
      <c r="V2039" s="529"/>
      <c r="W2039" s="529"/>
      <c r="X2039" s="529"/>
      <c r="Y2039" s="529"/>
      <c r="Z2039" s="529"/>
      <c r="AA2039" s="529"/>
      <c r="AB2039" s="529"/>
      <c r="AC2039" s="529"/>
      <c r="AD2039" s="529"/>
      <c r="AE2039" s="529"/>
      <c r="AF2039" s="529"/>
      <c r="AG2039" s="529"/>
      <c r="AH2039" s="529"/>
      <c r="AI2039" s="529"/>
      <c r="AJ2039" s="529"/>
      <c r="AK2039" s="529"/>
      <c r="AL2039" s="529"/>
      <c r="AM2039" s="529"/>
      <c r="AN2039" s="529"/>
      <c r="AO2039" s="529"/>
      <c r="AP2039" s="529"/>
      <c r="AQ2039" s="529"/>
      <c r="AR2039" s="529"/>
    </row>
    <row r="2040" ht="12.75" customHeight="1">
      <c r="A2040" s="529"/>
      <c r="B2040" s="529"/>
      <c r="C2040" s="529"/>
      <c r="D2040" s="529"/>
      <c r="E2040" s="533" t="s">
        <v>8301</v>
      </c>
      <c r="F2040" s="533" t="s">
        <v>8302</v>
      </c>
      <c r="G2040" s="529"/>
      <c r="H2040" s="529"/>
      <c r="I2040" s="529"/>
      <c r="J2040" s="529"/>
      <c r="K2040" s="529"/>
      <c r="L2040" s="529"/>
      <c r="M2040" s="529"/>
      <c r="N2040" s="529"/>
      <c r="O2040" s="529"/>
      <c r="P2040" s="529"/>
      <c r="Q2040" s="529"/>
      <c r="R2040" s="529"/>
      <c r="S2040" s="529"/>
      <c r="T2040" s="529"/>
      <c r="U2040" s="529"/>
      <c r="V2040" s="529"/>
      <c r="W2040" s="529"/>
      <c r="X2040" s="529"/>
      <c r="Y2040" s="529"/>
      <c r="Z2040" s="529"/>
      <c r="AA2040" s="529"/>
      <c r="AB2040" s="529"/>
      <c r="AC2040" s="529"/>
      <c r="AD2040" s="529"/>
      <c r="AE2040" s="529"/>
      <c r="AF2040" s="529"/>
      <c r="AG2040" s="529"/>
      <c r="AH2040" s="529"/>
      <c r="AI2040" s="529"/>
      <c r="AJ2040" s="529"/>
      <c r="AK2040" s="529"/>
      <c r="AL2040" s="529"/>
      <c r="AM2040" s="529"/>
      <c r="AN2040" s="529"/>
      <c r="AO2040" s="529"/>
      <c r="AP2040" s="529"/>
      <c r="AQ2040" s="529"/>
      <c r="AR2040" s="529"/>
    </row>
    <row r="2041" ht="12.75" customHeight="1">
      <c r="A2041" s="529"/>
      <c r="B2041" s="529"/>
      <c r="C2041" s="529"/>
      <c r="D2041" s="529"/>
      <c r="E2041" s="533" t="s">
        <v>8303</v>
      </c>
      <c r="F2041" s="533" t="s">
        <v>8304</v>
      </c>
      <c r="G2041" s="529"/>
      <c r="H2041" s="529"/>
      <c r="I2041" s="529"/>
      <c r="J2041" s="529"/>
      <c r="K2041" s="529"/>
      <c r="L2041" s="529"/>
      <c r="M2041" s="529"/>
      <c r="N2041" s="529"/>
      <c r="O2041" s="529"/>
      <c r="P2041" s="529"/>
      <c r="Q2041" s="529"/>
      <c r="R2041" s="529"/>
      <c r="S2041" s="529"/>
      <c r="T2041" s="529"/>
      <c r="U2041" s="529"/>
      <c r="V2041" s="529"/>
      <c r="W2041" s="529"/>
      <c r="X2041" s="529"/>
      <c r="Y2041" s="529"/>
      <c r="Z2041" s="529"/>
      <c r="AA2041" s="529"/>
      <c r="AB2041" s="529"/>
      <c r="AC2041" s="529"/>
      <c r="AD2041" s="529"/>
      <c r="AE2041" s="529"/>
      <c r="AF2041" s="529"/>
      <c r="AG2041" s="529"/>
      <c r="AH2041" s="529"/>
      <c r="AI2041" s="529"/>
      <c r="AJ2041" s="529"/>
      <c r="AK2041" s="529"/>
      <c r="AL2041" s="529"/>
      <c r="AM2041" s="529"/>
      <c r="AN2041" s="529"/>
      <c r="AO2041" s="529"/>
      <c r="AP2041" s="529"/>
      <c r="AQ2041" s="529"/>
      <c r="AR2041" s="529"/>
    </row>
    <row r="2042" ht="12.75" customHeight="1">
      <c r="A2042" s="529"/>
      <c r="B2042" s="529"/>
      <c r="C2042" s="529"/>
      <c r="D2042" s="529"/>
      <c r="E2042" s="533" t="s">
        <v>8305</v>
      </c>
      <c r="F2042" s="533" t="s">
        <v>8306</v>
      </c>
      <c r="G2042" s="529"/>
      <c r="H2042" s="529"/>
      <c r="I2042" s="529"/>
      <c r="J2042" s="529"/>
      <c r="K2042" s="529"/>
      <c r="L2042" s="529"/>
      <c r="M2042" s="529"/>
      <c r="N2042" s="529"/>
      <c r="O2042" s="529"/>
      <c r="P2042" s="529"/>
      <c r="Q2042" s="529"/>
      <c r="R2042" s="529"/>
      <c r="S2042" s="529"/>
      <c r="T2042" s="529"/>
      <c r="U2042" s="529"/>
      <c r="V2042" s="529"/>
      <c r="W2042" s="529"/>
      <c r="X2042" s="529"/>
      <c r="Y2042" s="529"/>
      <c r="Z2042" s="529"/>
      <c r="AA2042" s="529"/>
      <c r="AB2042" s="529"/>
      <c r="AC2042" s="529"/>
      <c r="AD2042" s="529"/>
      <c r="AE2042" s="529"/>
      <c r="AF2042" s="529"/>
      <c r="AG2042" s="529"/>
      <c r="AH2042" s="529"/>
      <c r="AI2042" s="529"/>
      <c r="AJ2042" s="529"/>
      <c r="AK2042" s="529"/>
      <c r="AL2042" s="529"/>
      <c r="AM2042" s="529"/>
      <c r="AN2042" s="529"/>
      <c r="AO2042" s="529"/>
      <c r="AP2042" s="529"/>
      <c r="AQ2042" s="529"/>
      <c r="AR2042" s="529"/>
    </row>
    <row r="2043" ht="12.75" customHeight="1">
      <c r="A2043" s="529"/>
      <c r="B2043" s="529"/>
      <c r="C2043" s="529"/>
      <c r="D2043" s="529"/>
      <c r="E2043" s="533" t="s">
        <v>8307</v>
      </c>
      <c r="F2043" s="533" t="s">
        <v>8308</v>
      </c>
      <c r="G2043" s="529"/>
      <c r="H2043" s="529"/>
      <c r="I2043" s="529"/>
      <c r="J2043" s="529"/>
      <c r="K2043" s="529"/>
      <c r="L2043" s="529"/>
      <c r="M2043" s="529"/>
      <c r="N2043" s="529"/>
      <c r="O2043" s="529"/>
      <c r="P2043" s="529"/>
      <c r="Q2043" s="529"/>
      <c r="R2043" s="529"/>
      <c r="S2043" s="529"/>
      <c r="T2043" s="529"/>
      <c r="U2043" s="529"/>
      <c r="V2043" s="529"/>
      <c r="W2043" s="529"/>
      <c r="X2043" s="529"/>
      <c r="Y2043" s="529"/>
      <c r="Z2043" s="529"/>
      <c r="AA2043" s="529"/>
      <c r="AB2043" s="529"/>
      <c r="AC2043" s="529"/>
      <c r="AD2043" s="529"/>
      <c r="AE2043" s="529"/>
      <c r="AF2043" s="529"/>
      <c r="AG2043" s="529"/>
      <c r="AH2043" s="529"/>
      <c r="AI2043" s="529"/>
      <c r="AJ2043" s="529"/>
      <c r="AK2043" s="529"/>
      <c r="AL2043" s="529"/>
      <c r="AM2043" s="529"/>
      <c r="AN2043" s="529"/>
      <c r="AO2043" s="529"/>
      <c r="AP2043" s="529"/>
      <c r="AQ2043" s="529"/>
      <c r="AR2043" s="529"/>
    </row>
    <row r="2044" ht="12.75" customHeight="1">
      <c r="A2044" s="529"/>
      <c r="B2044" s="529"/>
      <c r="C2044" s="529"/>
      <c r="D2044" s="529"/>
      <c r="E2044" s="533" t="s">
        <v>8309</v>
      </c>
      <c r="F2044" s="533" t="s">
        <v>8310</v>
      </c>
      <c r="G2044" s="529"/>
      <c r="H2044" s="529"/>
      <c r="I2044" s="529"/>
      <c r="J2044" s="529"/>
      <c r="K2044" s="529"/>
      <c r="L2044" s="529"/>
      <c r="M2044" s="529"/>
      <c r="N2044" s="529"/>
      <c r="O2044" s="529"/>
      <c r="P2044" s="529"/>
      <c r="Q2044" s="529"/>
      <c r="R2044" s="529"/>
      <c r="S2044" s="529"/>
      <c r="T2044" s="529"/>
      <c r="U2044" s="529"/>
      <c r="V2044" s="529"/>
      <c r="W2044" s="529"/>
      <c r="X2044" s="529"/>
      <c r="Y2044" s="529"/>
      <c r="Z2044" s="529"/>
      <c r="AA2044" s="529"/>
      <c r="AB2044" s="529"/>
      <c r="AC2044" s="529"/>
      <c r="AD2044" s="529"/>
      <c r="AE2044" s="529"/>
      <c r="AF2044" s="529"/>
      <c r="AG2044" s="529"/>
      <c r="AH2044" s="529"/>
      <c r="AI2044" s="529"/>
      <c r="AJ2044" s="529"/>
      <c r="AK2044" s="529"/>
      <c r="AL2044" s="529"/>
      <c r="AM2044" s="529"/>
      <c r="AN2044" s="529"/>
      <c r="AO2044" s="529"/>
      <c r="AP2044" s="529"/>
      <c r="AQ2044" s="529"/>
      <c r="AR2044" s="529"/>
    </row>
    <row r="2045" ht="12.75" customHeight="1">
      <c r="A2045" s="529"/>
      <c r="B2045" s="529"/>
      <c r="C2045" s="529"/>
      <c r="D2045" s="529"/>
      <c r="E2045" s="533" t="s">
        <v>8311</v>
      </c>
      <c r="F2045" s="533" t="s">
        <v>8312</v>
      </c>
      <c r="G2045" s="529"/>
      <c r="H2045" s="529"/>
      <c r="I2045" s="529"/>
      <c r="J2045" s="529"/>
      <c r="K2045" s="529"/>
      <c r="L2045" s="529"/>
      <c r="M2045" s="529"/>
      <c r="N2045" s="529"/>
      <c r="O2045" s="529"/>
      <c r="P2045" s="529"/>
      <c r="Q2045" s="529"/>
      <c r="R2045" s="529"/>
      <c r="S2045" s="529"/>
      <c r="T2045" s="529"/>
      <c r="U2045" s="529"/>
      <c r="V2045" s="529"/>
      <c r="W2045" s="529"/>
      <c r="X2045" s="529"/>
      <c r="Y2045" s="529"/>
      <c r="Z2045" s="529"/>
      <c r="AA2045" s="529"/>
      <c r="AB2045" s="529"/>
      <c r="AC2045" s="529"/>
      <c r="AD2045" s="529"/>
      <c r="AE2045" s="529"/>
      <c r="AF2045" s="529"/>
      <c r="AG2045" s="529"/>
      <c r="AH2045" s="529"/>
      <c r="AI2045" s="529"/>
      <c r="AJ2045" s="529"/>
      <c r="AK2045" s="529"/>
      <c r="AL2045" s="529"/>
      <c r="AM2045" s="529"/>
      <c r="AN2045" s="529"/>
      <c r="AO2045" s="529"/>
      <c r="AP2045" s="529"/>
      <c r="AQ2045" s="529"/>
      <c r="AR2045" s="529"/>
    </row>
    <row r="2046" ht="12.75" customHeight="1">
      <c r="A2046" s="529"/>
      <c r="B2046" s="529"/>
      <c r="C2046" s="529"/>
      <c r="D2046" s="529"/>
      <c r="E2046" s="533" t="s">
        <v>8313</v>
      </c>
      <c r="F2046" s="533" t="s">
        <v>8314</v>
      </c>
      <c r="G2046" s="529"/>
      <c r="H2046" s="529"/>
      <c r="I2046" s="529"/>
      <c r="J2046" s="529"/>
      <c r="K2046" s="529"/>
      <c r="L2046" s="529"/>
      <c r="M2046" s="529"/>
      <c r="N2046" s="529"/>
      <c r="O2046" s="529"/>
      <c r="P2046" s="529"/>
      <c r="Q2046" s="529"/>
      <c r="R2046" s="529"/>
      <c r="S2046" s="529"/>
      <c r="T2046" s="529"/>
      <c r="U2046" s="529"/>
      <c r="V2046" s="529"/>
      <c r="W2046" s="529"/>
      <c r="X2046" s="529"/>
      <c r="Y2046" s="529"/>
      <c r="Z2046" s="529"/>
      <c r="AA2046" s="529"/>
      <c r="AB2046" s="529"/>
      <c r="AC2046" s="529"/>
      <c r="AD2046" s="529"/>
      <c r="AE2046" s="529"/>
      <c r="AF2046" s="529"/>
      <c r="AG2046" s="529"/>
      <c r="AH2046" s="529"/>
      <c r="AI2046" s="529"/>
      <c r="AJ2046" s="529"/>
      <c r="AK2046" s="529"/>
      <c r="AL2046" s="529"/>
      <c r="AM2046" s="529"/>
      <c r="AN2046" s="529"/>
      <c r="AO2046" s="529"/>
      <c r="AP2046" s="529"/>
      <c r="AQ2046" s="529"/>
      <c r="AR2046" s="529"/>
    </row>
    <row r="2047" ht="12.75" customHeight="1">
      <c r="A2047" s="529"/>
      <c r="B2047" s="529"/>
      <c r="C2047" s="529"/>
      <c r="D2047" s="529"/>
      <c r="E2047" s="533" t="s">
        <v>8315</v>
      </c>
      <c r="F2047" s="533" t="s">
        <v>8316</v>
      </c>
      <c r="G2047" s="529"/>
      <c r="H2047" s="529"/>
      <c r="I2047" s="529"/>
      <c r="J2047" s="529"/>
      <c r="K2047" s="529"/>
      <c r="L2047" s="529"/>
      <c r="M2047" s="529"/>
      <c r="N2047" s="529"/>
      <c r="O2047" s="529"/>
      <c r="P2047" s="529"/>
      <c r="Q2047" s="529"/>
      <c r="R2047" s="529"/>
      <c r="S2047" s="529"/>
      <c r="T2047" s="529"/>
      <c r="U2047" s="529"/>
      <c r="V2047" s="529"/>
      <c r="W2047" s="529"/>
      <c r="X2047" s="529"/>
      <c r="Y2047" s="529"/>
      <c r="Z2047" s="529"/>
      <c r="AA2047" s="529"/>
      <c r="AB2047" s="529"/>
      <c r="AC2047" s="529"/>
      <c r="AD2047" s="529"/>
      <c r="AE2047" s="529"/>
      <c r="AF2047" s="529"/>
      <c r="AG2047" s="529"/>
      <c r="AH2047" s="529"/>
      <c r="AI2047" s="529"/>
      <c r="AJ2047" s="529"/>
      <c r="AK2047" s="529"/>
      <c r="AL2047" s="529"/>
      <c r="AM2047" s="529"/>
      <c r="AN2047" s="529"/>
      <c r="AO2047" s="529"/>
      <c r="AP2047" s="529"/>
      <c r="AQ2047" s="529"/>
      <c r="AR2047" s="529"/>
    </row>
    <row r="2048" ht="12.75" customHeight="1">
      <c r="A2048" s="529"/>
      <c r="B2048" s="529"/>
      <c r="C2048" s="529"/>
      <c r="D2048" s="529"/>
      <c r="E2048" s="533" t="s">
        <v>8317</v>
      </c>
      <c r="F2048" s="533" t="s">
        <v>8318</v>
      </c>
      <c r="G2048" s="529"/>
      <c r="H2048" s="529"/>
      <c r="I2048" s="529"/>
      <c r="J2048" s="529"/>
      <c r="K2048" s="529"/>
      <c r="L2048" s="529"/>
      <c r="M2048" s="529"/>
      <c r="N2048" s="529"/>
      <c r="O2048" s="529"/>
      <c r="P2048" s="529"/>
      <c r="Q2048" s="529"/>
      <c r="R2048" s="529"/>
      <c r="S2048" s="529"/>
      <c r="T2048" s="529"/>
      <c r="U2048" s="529"/>
      <c r="V2048" s="529"/>
      <c r="W2048" s="529"/>
      <c r="X2048" s="529"/>
      <c r="Y2048" s="529"/>
      <c r="Z2048" s="529"/>
      <c r="AA2048" s="529"/>
      <c r="AB2048" s="529"/>
      <c r="AC2048" s="529"/>
      <c r="AD2048" s="529"/>
      <c r="AE2048" s="529"/>
      <c r="AF2048" s="529"/>
      <c r="AG2048" s="529"/>
      <c r="AH2048" s="529"/>
      <c r="AI2048" s="529"/>
      <c r="AJ2048" s="529"/>
      <c r="AK2048" s="529"/>
      <c r="AL2048" s="529"/>
      <c r="AM2048" s="529"/>
      <c r="AN2048" s="529"/>
      <c r="AO2048" s="529"/>
      <c r="AP2048" s="529"/>
      <c r="AQ2048" s="529"/>
      <c r="AR2048" s="529"/>
    </row>
    <row r="2049" ht="12.75" customHeight="1">
      <c r="A2049" s="529"/>
      <c r="B2049" s="529"/>
      <c r="C2049" s="529"/>
      <c r="D2049" s="529"/>
      <c r="E2049" s="533" t="s">
        <v>8319</v>
      </c>
      <c r="F2049" s="533" t="s">
        <v>8320</v>
      </c>
      <c r="G2049" s="529"/>
      <c r="H2049" s="529"/>
      <c r="I2049" s="529"/>
      <c r="J2049" s="529"/>
      <c r="K2049" s="529"/>
      <c r="L2049" s="529"/>
      <c r="M2049" s="529"/>
      <c r="N2049" s="529"/>
      <c r="O2049" s="529"/>
      <c r="P2049" s="529"/>
      <c r="Q2049" s="529"/>
      <c r="R2049" s="529"/>
      <c r="S2049" s="529"/>
      <c r="T2049" s="529"/>
      <c r="U2049" s="529"/>
      <c r="V2049" s="529"/>
      <c r="W2049" s="529"/>
      <c r="X2049" s="529"/>
      <c r="Y2049" s="529"/>
      <c r="Z2049" s="529"/>
      <c r="AA2049" s="529"/>
      <c r="AB2049" s="529"/>
      <c r="AC2049" s="529"/>
      <c r="AD2049" s="529"/>
      <c r="AE2049" s="529"/>
      <c r="AF2049" s="529"/>
      <c r="AG2049" s="529"/>
      <c r="AH2049" s="529"/>
      <c r="AI2049" s="529"/>
      <c r="AJ2049" s="529"/>
      <c r="AK2049" s="529"/>
      <c r="AL2049" s="529"/>
      <c r="AM2049" s="529"/>
      <c r="AN2049" s="529"/>
      <c r="AO2049" s="529"/>
      <c r="AP2049" s="529"/>
      <c r="AQ2049" s="529"/>
      <c r="AR2049" s="529"/>
    </row>
    <row r="2050" ht="12.75" customHeight="1">
      <c r="A2050" s="529"/>
      <c r="B2050" s="529"/>
      <c r="C2050" s="529"/>
      <c r="D2050" s="529"/>
      <c r="E2050" s="533" t="s">
        <v>2184</v>
      </c>
      <c r="F2050" s="533" t="s">
        <v>8321</v>
      </c>
      <c r="G2050" s="529"/>
      <c r="H2050" s="529"/>
      <c r="I2050" s="529"/>
      <c r="J2050" s="529"/>
      <c r="K2050" s="529"/>
      <c r="L2050" s="529"/>
      <c r="M2050" s="529"/>
      <c r="N2050" s="529"/>
      <c r="O2050" s="529"/>
      <c r="P2050" s="529"/>
      <c r="Q2050" s="529"/>
      <c r="R2050" s="529"/>
      <c r="S2050" s="529"/>
      <c r="T2050" s="529"/>
      <c r="U2050" s="529"/>
      <c r="V2050" s="529"/>
      <c r="W2050" s="529"/>
      <c r="X2050" s="529"/>
      <c r="Y2050" s="529"/>
      <c r="Z2050" s="529"/>
      <c r="AA2050" s="529"/>
      <c r="AB2050" s="529"/>
      <c r="AC2050" s="529"/>
      <c r="AD2050" s="529"/>
      <c r="AE2050" s="529"/>
      <c r="AF2050" s="529"/>
      <c r="AG2050" s="529"/>
      <c r="AH2050" s="529"/>
      <c r="AI2050" s="529"/>
      <c r="AJ2050" s="529"/>
      <c r="AK2050" s="529"/>
      <c r="AL2050" s="529"/>
      <c r="AM2050" s="529"/>
      <c r="AN2050" s="529"/>
      <c r="AO2050" s="529"/>
      <c r="AP2050" s="529"/>
      <c r="AQ2050" s="529"/>
      <c r="AR2050" s="529"/>
    </row>
    <row r="2051" ht="12.75" customHeight="1">
      <c r="A2051" s="529"/>
      <c r="B2051" s="529"/>
      <c r="C2051" s="529"/>
      <c r="D2051" s="529"/>
      <c r="E2051" s="533" t="s">
        <v>2234</v>
      </c>
      <c r="F2051" s="533" t="s">
        <v>8322</v>
      </c>
      <c r="G2051" s="529"/>
      <c r="H2051" s="529"/>
      <c r="I2051" s="529"/>
      <c r="J2051" s="529"/>
      <c r="K2051" s="529"/>
      <c r="L2051" s="529"/>
      <c r="M2051" s="529"/>
      <c r="N2051" s="529"/>
      <c r="O2051" s="529"/>
      <c r="P2051" s="529"/>
      <c r="Q2051" s="529"/>
      <c r="R2051" s="529"/>
      <c r="S2051" s="529"/>
      <c r="T2051" s="529"/>
      <c r="U2051" s="529"/>
      <c r="V2051" s="529"/>
      <c r="W2051" s="529"/>
      <c r="X2051" s="529"/>
      <c r="Y2051" s="529"/>
      <c r="Z2051" s="529"/>
      <c r="AA2051" s="529"/>
      <c r="AB2051" s="529"/>
      <c r="AC2051" s="529"/>
      <c r="AD2051" s="529"/>
      <c r="AE2051" s="529"/>
      <c r="AF2051" s="529"/>
      <c r="AG2051" s="529"/>
      <c r="AH2051" s="529"/>
      <c r="AI2051" s="529"/>
      <c r="AJ2051" s="529"/>
      <c r="AK2051" s="529"/>
      <c r="AL2051" s="529"/>
      <c r="AM2051" s="529"/>
      <c r="AN2051" s="529"/>
      <c r="AO2051" s="529"/>
      <c r="AP2051" s="529"/>
      <c r="AQ2051" s="529"/>
      <c r="AR2051" s="529"/>
    </row>
    <row r="2052" ht="12.75" customHeight="1">
      <c r="A2052" s="529"/>
      <c r="B2052" s="529"/>
      <c r="C2052" s="529"/>
      <c r="D2052" s="529"/>
      <c r="E2052" s="533" t="s">
        <v>2283</v>
      </c>
      <c r="F2052" s="533" t="s">
        <v>8323</v>
      </c>
      <c r="G2052" s="529"/>
      <c r="H2052" s="529"/>
      <c r="I2052" s="529"/>
      <c r="J2052" s="529"/>
      <c r="K2052" s="529"/>
      <c r="L2052" s="529"/>
      <c r="M2052" s="529"/>
      <c r="N2052" s="529"/>
      <c r="O2052" s="529"/>
      <c r="P2052" s="529"/>
      <c r="Q2052" s="529"/>
      <c r="R2052" s="529"/>
      <c r="S2052" s="529"/>
      <c r="T2052" s="529"/>
      <c r="U2052" s="529"/>
      <c r="V2052" s="529"/>
      <c r="W2052" s="529"/>
      <c r="X2052" s="529"/>
      <c r="Y2052" s="529"/>
      <c r="Z2052" s="529"/>
      <c r="AA2052" s="529"/>
      <c r="AB2052" s="529"/>
      <c r="AC2052" s="529"/>
      <c r="AD2052" s="529"/>
      <c r="AE2052" s="529"/>
      <c r="AF2052" s="529"/>
      <c r="AG2052" s="529"/>
      <c r="AH2052" s="529"/>
      <c r="AI2052" s="529"/>
      <c r="AJ2052" s="529"/>
      <c r="AK2052" s="529"/>
      <c r="AL2052" s="529"/>
      <c r="AM2052" s="529"/>
      <c r="AN2052" s="529"/>
      <c r="AO2052" s="529"/>
      <c r="AP2052" s="529"/>
      <c r="AQ2052" s="529"/>
      <c r="AR2052" s="529"/>
    </row>
    <row r="2053" ht="12.75" customHeight="1">
      <c r="A2053" s="529"/>
      <c r="B2053" s="529"/>
      <c r="C2053" s="529"/>
      <c r="D2053" s="529"/>
      <c r="E2053" s="533" t="s">
        <v>8324</v>
      </c>
      <c r="F2053" s="533" t="s">
        <v>8325</v>
      </c>
      <c r="G2053" s="529"/>
      <c r="H2053" s="529"/>
      <c r="I2053" s="529"/>
      <c r="J2053" s="529"/>
      <c r="K2053" s="529"/>
      <c r="L2053" s="529"/>
      <c r="M2053" s="529"/>
      <c r="N2053" s="529"/>
      <c r="O2053" s="529"/>
      <c r="P2053" s="529"/>
      <c r="Q2053" s="529"/>
      <c r="R2053" s="529"/>
      <c r="S2053" s="529"/>
      <c r="T2053" s="529"/>
      <c r="U2053" s="529"/>
      <c r="V2053" s="529"/>
      <c r="W2053" s="529"/>
      <c r="X2053" s="529"/>
      <c r="Y2053" s="529"/>
      <c r="Z2053" s="529"/>
      <c r="AA2053" s="529"/>
      <c r="AB2053" s="529"/>
      <c r="AC2053" s="529"/>
      <c r="AD2053" s="529"/>
      <c r="AE2053" s="529"/>
      <c r="AF2053" s="529"/>
      <c r="AG2053" s="529"/>
      <c r="AH2053" s="529"/>
      <c r="AI2053" s="529"/>
      <c r="AJ2053" s="529"/>
      <c r="AK2053" s="529"/>
      <c r="AL2053" s="529"/>
      <c r="AM2053" s="529"/>
      <c r="AN2053" s="529"/>
      <c r="AO2053" s="529"/>
      <c r="AP2053" s="529"/>
      <c r="AQ2053" s="529"/>
      <c r="AR2053" s="529"/>
    </row>
    <row r="2054" ht="12.75" customHeight="1">
      <c r="A2054" s="529"/>
      <c r="B2054" s="529"/>
      <c r="C2054" s="529"/>
      <c r="D2054" s="529"/>
      <c r="E2054" s="533" t="s">
        <v>8326</v>
      </c>
      <c r="F2054" s="533" t="s">
        <v>8327</v>
      </c>
      <c r="G2054" s="529"/>
      <c r="H2054" s="529"/>
      <c r="I2054" s="529"/>
      <c r="J2054" s="529"/>
      <c r="K2054" s="529"/>
      <c r="L2054" s="529"/>
      <c r="M2054" s="529"/>
      <c r="N2054" s="529"/>
      <c r="O2054" s="529"/>
      <c r="P2054" s="529"/>
      <c r="Q2054" s="529"/>
      <c r="R2054" s="529"/>
      <c r="S2054" s="529"/>
      <c r="T2054" s="529"/>
      <c r="U2054" s="529"/>
      <c r="V2054" s="529"/>
      <c r="W2054" s="529"/>
      <c r="X2054" s="529"/>
      <c r="Y2054" s="529"/>
      <c r="Z2054" s="529"/>
      <c r="AA2054" s="529"/>
      <c r="AB2054" s="529"/>
      <c r="AC2054" s="529"/>
      <c r="AD2054" s="529"/>
      <c r="AE2054" s="529"/>
      <c r="AF2054" s="529"/>
      <c r="AG2054" s="529"/>
      <c r="AH2054" s="529"/>
      <c r="AI2054" s="529"/>
      <c r="AJ2054" s="529"/>
      <c r="AK2054" s="529"/>
      <c r="AL2054" s="529"/>
      <c r="AM2054" s="529"/>
      <c r="AN2054" s="529"/>
      <c r="AO2054" s="529"/>
      <c r="AP2054" s="529"/>
      <c r="AQ2054" s="529"/>
      <c r="AR2054" s="529"/>
    </row>
    <row r="2055" ht="12.75" customHeight="1">
      <c r="A2055" s="529"/>
      <c r="B2055" s="529"/>
      <c r="C2055" s="529"/>
      <c r="D2055" s="529"/>
      <c r="E2055" s="533" t="s">
        <v>2331</v>
      </c>
      <c r="F2055" s="533" t="s">
        <v>8328</v>
      </c>
      <c r="G2055" s="529"/>
      <c r="H2055" s="529"/>
      <c r="I2055" s="529"/>
      <c r="J2055" s="529"/>
      <c r="K2055" s="529"/>
      <c r="L2055" s="529"/>
      <c r="M2055" s="529"/>
      <c r="N2055" s="529"/>
      <c r="O2055" s="529"/>
      <c r="P2055" s="529"/>
      <c r="Q2055" s="529"/>
      <c r="R2055" s="529"/>
      <c r="S2055" s="529"/>
      <c r="T2055" s="529"/>
      <c r="U2055" s="529"/>
      <c r="V2055" s="529"/>
      <c r="W2055" s="529"/>
      <c r="X2055" s="529"/>
      <c r="Y2055" s="529"/>
      <c r="Z2055" s="529"/>
      <c r="AA2055" s="529"/>
      <c r="AB2055" s="529"/>
      <c r="AC2055" s="529"/>
      <c r="AD2055" s="529"/>
      <c r="AE2055" s="529"/>
      <c r="AF2055" s="529"/>
      <c r="AG2055" s="529"/>
      <c r="AH2055" s="529"/>
      <c r="AI2055" s="529"/>
      <c r="AJ2055" s="529"/>
      <c r="AK2055" s="529"/>
      <c r="AL2055" s="529"/>
      <c r="AM2055" s="529"/>
      <c r="AN2055" s="529"/>
      <c r="AO2055" s="529"/>
      <c r="AP2055" s="529"/>
      <c r="AQ2055" s="529"/>
      <c r="AR2055" s="529"/>
    </row>
    <row r="2056" ht="12.75" customHeight="1">
      <c r="A2056" s="529"/>
      <c r="B2056" s="529"/>
      <c r="C2056" s="529"/>
      <c r="D2056" s="529"/>
      <c r="E2056" s="533" t="s">
        <v>8329</v>
      </c>
      <c r="F2056" s="533" t="s">
        <v>8330</v>
      </c>
      <c r="G2056" s="529"/>
      <c r="H2056" s="529"/>
      <c r="I2056" s="529"/>
      <c r="J2056" s="529"/>
      <c r="K2056" s="529"/>
      <c r="L2056" s="529"/>
      <c r="M2056" s="529"/>
      <c r="N2056" s="529"/>
      <c r="O2056" s="529"/>
      <c r="P2056" s="529"/>
      <c r="Q2056" s="529"/>
      <c r="R2056" s="529"/>
      <c r="S2056" s="529"/>
      <c r="T2056" s="529"/>
      <c r="U2056" s="529"/>
      <c r="V2056" s="529"/>
      <c r="W2056" s="529"/>
      <c r="X2056" s="529"/>
      <c r="Y2056" s="529"/>
      <c r="Z2056" s="529"/>
      <c r="AA2056" s="529"/>
      <c r="AB2056" s="529"/>
      <c r="AC2056" s="529"/>
      <c r="AD2056" s="529"/>
      <c r="AE2056" s="529"/>
      <c r="AF2056" s="529"/>
      <c r="AG2056" s="529"/>
      <c r="AH2056" s="529"/>
      <c r="AI2056" s="529"/>
      <c r="AJ2056" s="529"/>
      <c r="AK2056" s="529"/>
      <c r="AL2056" s="529"/>
      <c r="AM2056" s="529"/>
      <c r="AN2056" s="529"/>
      <c r="AO2056" s="529"/>
      <c r="AP2056" s="529"/>
      <c r="AQ2056" s="529"/>
      <c r="AR2056" s="529"/>
    </row>
    <row r="2057" ht="12.75" customHeight="1">
      <c r="A2057" s="529"/>
      <c r="B2057" s="529"/>
      <c r="C2057" s="529"/>
      <c r="D2057" s="529"/>
      <c r="E2057" s="533" t="s">
        <v>8331</v>
      </c>
      <c r="F2057" s="533" t="s">
        <v>8332</v>
      </c>
      <c r="G2057" s="529"/>
      <c r="H2057" s="529"/>
      <c r="I2057" s="529"/>
      <c r="J2057" s="529"/>
      <c r="K2057" s="529"/>
      <c r="L2057" s="529"/>
      <c r="M2057" s="529"/>
      <c r="N2057" s="529"/>
      <c r="O2057" s="529"/>
      <c r="P2057" s="529"/>
      <c r="Q2057" s="529"/>
      <c r="R2057" s="529"/>
      <c r="S2057" s="529"/>
      <c r="T2057" s="529"/>
      <c r="U2057" s="529"/>
      <c r="V2057" s="529"/>
      <c r="W2057" s="529"/>
      <c r="X2057" s="529"/>
      <c r="Y2057" s="529"/>
      <c r="Z2057" s="529"/>
      <c r="AA2057" s="529"/>
      <c r="AB2057" s="529"/>
      <c r="AC2057" s="529"/>
      <c r="AD2057" s="529"/>
      <c r="AE2057" s="529"/>
      <c r="AF2057" s="529"/>
      <c r="AG2057" s="529"/>
      <c r="AH2057" s="529"/>
      <c r="AI2057" s="529"/>
      <c r="AJ2057" s="529"/>
      <c r="AK2057" s="529"/>
      <c r="AL2057" s="529"/>
      <c r="AM2057" s="529"/>
      <c r="AN2057" s="529"/>
      <c r="AO2057" s="529"/>
      <c r="AP2057" s="529"/>
      <c r="AQ2057" s="529"/>
      <c r="AR2057" s="529"/>
    </row>
    <row r="2058" ht="12.75" customHeight="1">
      <c r="A2058" s="529"/>
      <c r="B2058" s="529"/>
      <c r="C2058" s="529"/>
      <c r="D2058" s="529"/>
      <c r="E2058" s="533" t="s">
        <v>8333</v>
      </c>
      <c r="F2058" s="533" t="s">
        <v>8334</v>
      </c>
      <c r="G2058" s="529"/>
      <c r="H2058" s="529"/>
      <c r="I2058" s="529"/>
      <c r="J2058" s="529"/>
      <c r="K2058" s="529"/>
      <c r="L2058" s="529"/>
      <c r="M2058" s="529"/>
      <c r="N2058" s="529"/>
      <c r="O2058" s="529"/>
      <c r="P2058" s="529"/>
      <c r="Q2058" s="529"/>
      <c r="R2058" s="529"/>
      <c r="S2058" s="529"/>
      <c r="T2058" s="529"/>
      <c r="U2058" s="529"/>
      <c r="V2058" s="529"/>
      <c r="W2058" s="529"/>
      <c r="X2058" s="529"/>
      <c r="Y2058" s="529"/>
      <c r="Z2058" s="529"/>
      <c r="AA2058" s="529"/>
      <c r="AB2058" s="529"/>
      <c r="AC2058" s="529"/>
      <c r="AD2058" s="529"/>
      <c r="AE2058" s="529"/>
      <c r="AF2058" s="529"/>
      <c r="AG2058" s="529"/>
      <c r="AH2058" s="529"/>
      <c r="AI2058" s="529"/>
      <c r="AJ2058" s="529"/>
      <c r="AK2058" s="529"/>
      <c r="AL2058" s="529"/>
      <c r="AM2058" s="529"/>
      <c r="AN2058" s="529"/>
      <c r="AO2058" s="529"/>
      <c r="AP2058" s="529"/>
      <c r="AQ2058" s="529"/>
      <c r="AR2058" s="529"/>
    </row>
    <row r="2059" ht="12.75" customHeight="1">
      <c r="A2059" s="529"/>
      <c r="B2059" s="529"/>
      <c r="C2059" s="529"/>
      <c r="D2059" s="529"/>
      <c r="E2059" s="533" t="s">
        <v>8335</v>
      </c>
      <c r="F2059" s="533" t="s">
        <v>8336</v>
      </c>
      <c r="G2059" s="529"/>
      <c r="H2059" s="529"/>
      <c r="I2059" s="529"/>
      <c r="J2059" s="529"/>
      <c r="K2059" s="529"/>
      <c r="L2059" s="529"/>
      <c r="M2059" s="529"/>
      <c r="N2059" s="529"/>
      <c r="O2059" s="529"/>
      <c r="P2059" s="529"/>
      <c r="Q2059" s="529"/>
      <c r="R2059" s="529"/>
      <c r="S2059" s="529"/>
      <c r="T2059" s="529"/>
      <c r="U2059" s="529"/>
      <c r="V2059" s="529"/>
      <c r="W2059" s="529"/>
      <c r="X2059" s="529"/>
      <c r="Y2059" s="529"/>
      <c r="Z2059" s="529"/>
      <c r="AA2059" s="529"/>
      <c r="AB2059" s="529"/>
      <c r="AC2059" s="529"/>
      <c r="AD2059" s="529"/>
      <c r="AE2059" s="529"/>
      <c r="AF2059" s="529"/>
      <c r="AG2059" s="529"/>
      <c r="AH2059" s="529"/>
      <c r="AI2059" s="529"/>
      <c r="AJ2059" s="529"/>
      <c r="AK2059" s="529"/>
      <c r="AL2059" s="529"/>
      <c r="AM2059" s="529"/>
      <c r="AN2059" s="529"/>
      <c r="AO2059" s="529"/>
      <c r="AP2059" s="529"/>
      <c r="AQ2059" s="529"/>
      <c r="AR2059" s="529"/>
    </row>
    <row r="2060" ht="12.75" customHeight="1">
      <c r="A2060" s="529"/>
      <c r="B2060" s="529"/>
      <c r="C2060" s="529"/>
      <c r="D2060" s="529"/>
      <c r="E2060" s="533" t="s">
        <v>8337</v>
      </c>
      <c r="F2060" s="533" t="s">
        <v>8338</v>
      </c>
      <c r="G2060" s="529"/>
      <c r="H2060" s="529"/>
      <c r="I2060" s="529"/>
      <c r="J2060" s="529"/>
      <c r="K2060" s="529"/>
      <c r="L2060" s="529"/>
      <c r="M2060" s="529"/>
      <c r="N2060" s="529"/>
      <c r="O2060" s="529"/>
      <c r="P2060" s="529"/>
      <c r="Q2060" s="529"/>
      <c r="R2060" s="529"/>
      <c r="S2060" s="529"/>
      <c r="T2060" s="529"/>
      <c r="U2060" s="529"/>
      <c r="V2060" s="529"/>
      <c r="W2060" s="529"/>
      <c r="X2060" s="529"/>
      <c r="Y2060" s="529"/>
      <c r="Z2060" s="529"/>
      <c r="AA2060" s="529"/>
      <c r="AB2060" s="529"/>
      <c r="AC2060" s="529"/>
      <c r="AD2060" s="529"/>
      <c r="AE2060" s="529"/>
      <c r="AF2060" s="529"/>
      <c r="AG2060" s="529"/>
      <c r="AH2060" s="529"/>
      <c r="AI2060" s="529"/>
      <c r="AJ2060" s="529"/>
      <c r="AK2060" s="529"/>
      <c r="AL2060" s="529"/>
      <c r="AM2060" s="529"/>
      <c r="AN2060" s="529"/>
      <c r="AO2060" s="529"/>
      <c r="AP2060" s="529"/>
      <c r="AQ2060" s="529"/>
      <c r="AR2060" s="529"/>
    </row>
    <row r="2061" ht="12.75" customHeight="1">
      <c r="A2061" s="529"/>
      <c r="B2061" s="529"/>
      <c r="C2061" s="529"/>
      <c r="D2061" s="529"/>
      <c r="E2061" s="533" t="s">
        <v>8339</v>
      </c>
      <c r="F2061" s="533" t="s">
        <v>8340</v>
      </c>
      <c r="G2061" s="529"/>
      <c r="H2061" s="529"/>
      <c r="I2061" s="529"/>
      <c r="J2061" s="529"/>
      <c r="K2061" s="529"/>
      <c r="L2061" s="529"/>
      <c r="M2061" s="529"/>
      <c r="N2061" s="529"/>
      <c r="O2061" s="529"/>
      <c r="P2061" s="529"/>
      <c r="Q2061" s="529"/>
      <c r="R2061" s="529"/>
      <c r="S2061" s="529"/>
      <c r="T2061" s="529"/>
      <c r="U2061" s="529"/>
      <c r="V2061" s="529"/>
      <c r="W2061" s="529"/>
      <c r="X2061" s="529"/>
      <c r="Y2061" s="529"/>
      <c r="Z2061" s="529"/>
      <c r="AA2061" s="529"/>
      <c r="AB2061" s="529"/>
      <c r="AC2061" s="529"/>
      <c r="AD2061" s="529"/>
      <c r="AE2061" s="529"/>
      <c r="AF2061" s="529"/>
      <c r="AG2061" s="529"/>
      <c r="AH2061" s="529"/>
      <c r="AI2061" s="529"/>
      <c r="AJ2061" s="529"/>
      <c r="AK2061" s="529"/>
      <c r="AL2061" s="529"/>
      <c r="AM2061" s="529"/>
      <c r="AN2061" s="529"/>
      <c r="AO2061" s="529"/>
      <c r="AP2061" s="529"/>
      <c r="AQ2061" s="529"/>
      <c r="AR2061" s="529"/>
    </row>
    <row r="2062" ht="12.75" customHeight="1">
      <c r="A2062" s="529"/>
      <c r="B2062" s="529"/>
      <c r="C2062" s="529"/>
      <c r="D2062" s="529"/>
      <c r="E2062" s="533" t="s">
        <v>8341</v>
      </c>
      <c r="F2062" s="533" t="s">
        <v>8342</v>
      </c>
      <c r="G2062" s="529"/>
      <c r="H2062" s="529"/>
      <c r="I2062" s="529"/>
      <c r="J2062" s="529"/>
      <c r="K2062" s="529"/>
      <c r="L2062" s="529"/>
      <c r="M2062" s="529"/>
      <c r="N2062" s="529"/>
      <c r="O2062" s="529"/>
      <c r="P2062" s="529"/>
      <c r="Q2062" s="529"/>
      <c r="R2062" s="529"/>
      <c r="S2062" s="529"/>
      <c r="T2062" s="529"/>
      <c r="U2062" s="529"/>
      <c r="V2062" s="529"/>
      <c r="W2062" s="529"/>
      <c r="X2062" s="529"/>
      <c r="Y2062" s="529"/>
      <c r="Z2062" s="529"/>
      <c r="AA2062" s="529"/>
      <c r="AB2062" s="529"/>
      <c r="AC2062" s="529"/>
      <c r="AD2062" s="529"/>
      <c r="AE2062" s="529"/>
      <c r="AF2062" s="529"/>
      <c r="AG2062" s="529"/>
      <c r="AH2062" s="529"/>
      <c r="AI2062" s="529"/>
      <c r="AJ2062" s="529"/>
      <c r="AK2062" s="529"/>
      <c r="AL2062" s="529"/>
      <c r="AM2062" s="529"/>
      <c r="AN2062" s="529"/>
      <c r="AO2062" s="529"/>
      <c r="AP2062" s="529"/>
      <c r="AQ2062" s="529"/>
      <c r="AR2062" s="529"/>
    </row>
    <row r="2063" ht="12.75" customHeight="1">
      <c r="A2063" s="529"/>
      <c r="B2063" s="529"/>
      <c r="C2063" s="529"/>
      <c r="D2063" s="529"/>
      <c r="E2063" s="533" t="s">
        <v>8343</v>
      </c>
      <c r="F2063" s="533" t="s">
        <v>8344</v>
      </c>
      <c r="G2063" s="529"/>
      <c r="H2063" s="529"/>
      <c r="I2063" s="529"/>
      <c r="J2063" s="529"/>
      <c r="K2063" s="529"/>
      <c r="L2063" s="529"/>
      <c r="M2063" s="529"/>
      <c r="N2063" s="529"/>
      <c r="O2063" s="529"/>
      <c r="P2063" s="529"/>
      <c r="Q2063" s="529"/>
      <c r="R2063" s="529"/>
      <c r="S2063" s="529"/>
      <c r="T2063" s="529"/>
      <c r="U2063" s="529"/>
      <c r="V2063" s="529"/>
      <c r="W2063" s="529"/>
      <c r="X2063" s="529"/>
      <c r="Y2063" s="529"/>
      <c r="Z2063" s="529"/>
      <c r="AA2063" s="529"/>
      <c r="AB2063" s="529"/>
      <c r="AC2063" s="529"/>
      <c r="AD2063" s="529"/>
      <c r="AE2063" s="529"/>
      <c r="AF2063" s="529"/>
      <c r="AG2063" s="529"/>
      <c r="AH2063" s="529"/>
      <c r="AI2063" s="529"/>
      <c r="AJ2063" s="529"/>
      <c r="AK2063" s="529"/>
      <c r="AL2063" s="529"/>
      <c r="AM2063" s="529"/>
      <c r="AN2063" s="529"/>
      <c r="AO2063" s="529"/>
      <c r="AP2063" s="529"/>
      <c r="AQ2063" s="529"/>
      <c r="AR2063" s="529"/>
    </row>
    <row r="2064" ht="12.75" customHeight="1">
      <c r="A2064" s="529"/>
      <c r="B2064" s="529"/>
      <c r="C2064" s="529"/>
      <c r="D2064" s="529"/>
      <c r="E2064" s="533" t="s">
        <v>2377</v>
      </c>
      <c r="F2064" s="533" t="s">
        <v>8345</v>
      </c>
      <c r="G2064" s="529"/>
      <c r="H2064" s="529"/>
      <c r="I2064" s="529"/>
      <c r="J2064" s="529"/>
      <c r="K2064" s="529"/>
      <c r="L2064" s="529"/>
      <c r="M2064" s="529"/>
      <c r="N2064" s="529"/>
      <c r="O2064" s="529"/>
      <c r="P2064" s="529"/>
      <c r="Q2064" s="529"/>
      <c r="R2064" s="529"/>
      <c r="S2064" s="529"/>
      <c r="T2064" s="529"/>
      <c r="U2064" s="529"/>
      <c r="V2064" s="529"/>
      <c r="W2064" s="529"/>
      <c r="X2064" s="529"/>
      <c r="Y2064" s="529"/>
      <c r="Z2064" s="529"/>
      <c r="AA2064" s="529"/>
      <c r="AB2064" s="529"/>
      <c r="AC2064" s="529"/>
      <c r="AD2064" s="529"/>
      <c r="AE2064" s="529"/>
      <c r="AF2064" s="529"/>
      <c r="AG2064" s="529"/>
      <c r="AH2064" s="529"/>
      <c r="AI2064" s="529"/>
      <c r="AJ2064" s="529"/>
      <c r="AK2064" s="529"/>
      <c r="AL2064" s="529"/>
      <c r="AM2064" s="529"/>
      <c r="AN2064" s="529"/>
      <c r="AO2064" s="529"/>
      <c r="AP2064" s="529"/>
      <c r="AQ2064" s="529"/>
      <c r="AR2064" s="529"/>
    </row>
    <row r="2065" ht="12.75" customHeight="1">
      <c r="A2065" s="529"/>
      <c r="B2065" s="529"/>
      <c r="C2065" s="529"/>
      <c r="D2065" s="529"/>
      <c r="E2065" s="533" t="s">
        <v>2423</v>
      </c>
      <c r="F2065" s="533" t="s">
        <v>8346</v>
      </c>
      <c r="G2065" s="529"/>
      <c r="H2065" s="529"/>
      <c r="I2065" s="529"/>
      <c r="J2065" s="529"/>
      <c r="K2065" s="529"/>
      <c r="L2065" s="529"/>
      <c r="M2065" s="529"/>
      <c r="N2065" s="529"/>
      <c r="O2065" s="529"/>
      <c r="P2065" s="529"/>
      <c r="Q2065" s="529"/>
      <c r="R2065" s="529"/>
      <c r="S2065" s="529"/>
      <c r="T2065" s="529"/>
      <c r="U2065" s="529"/>
      <c r="V2065" s="529"/>
      <c r="W2065" s="529"/>
      <c r="X2065" s="529"/>
      <c r="Y2065" s="529"/>
      <c r="Z2065" s="529"/>
      <c r="AA2065" s="529"/>
      <c r="AB2065" s="529"/>
      <c r="AC2065" s="529"/>
      <c r="AD2065" s="529"/>
      <c r="AE2065" s="529"/>
      <c r="AF2065" s="529"/>
      <c r="AG2065" s="529"/>
      <c r="AH2065" s="529"/>
      <c r="AI2065" s="529"/>
      <c r="AJ2065" s="529"/>
      <c r="AK2065" s="529"/>
      <c r="AL2065" s="529"/>
      <c r="AM2065" s="529"/>
      <c r="AN2065" s="529"/>
      <c r="AO2065" s="529"/>
      <c r="AP2065" s="529"/>
      <c r="AQ2065" s="529"/>
      <c r="AR2065" s="529"/>
    </row>
    <row r="2066" ht="12.75" customHeight="1">
      <c r="A2066" s="529"/>
      <c r="B2066" s="529"/>
      <c r="C2066" s="529"/>
      <c r="D2066" s="529"/>
      <c r="E2066" s="533" t="s">
        <v>2463</v>
      </c>
      <c r="F2066" s="533" t="s">
        <v>8347</v>
      </c>
      <c r="G2066" s="529"/>
      <c r="H2066" s="529"/>
      <c r="I2066" s="529"/>
      <c r="J2066" s="529"/>
      <c r="K2066" s="529"/>
      <c r="L2066" s="529"/>
      <c r="M2066" s="529"/>
      <c r="N2066" s="529"/>
      <c r="O2066" s="529"/>
      <c r="P2066" s="529"/>
      <c r="Q2066" s="529"/>
      <c r="R2066" s="529"/>
      <c r="S2066" s="529"/>
      <c r="T2066" s="529"/>
      <c r="U2066" s="529"/>
      <c r="V2066" s="529"/>
      <c r="W2066" s="529"/>
      <c r="X2066" s="529"/>
      <c r="Y2066" s="529"/>
      <c r="Z2066" s="529"/>
      <c r="AA2066" s="529"/>
      <c r="AB2066" s="529"/>
      <c r="AC2066" s="529"/>
      <c r="AD2066" s="529"/>
      <c r="AE2066" s="529"/>
      <c r="AF2066" s="529"/>
      <c r="AG2066" s="529"/>
      <c r="AH2066" s="529"/>
      <c r="AI2066" s="529"/>
      <c r="AJ2066" s="529"/>
      <c r="AK2066" s="529"/>
      <c r="AL2066" s="529"/>
      <c r="AM2066" s="529"/>
      <c r="AN2066" s="529"/>
      <c r="AO2066" s="529"/>
      <c r="AP2066" s="529"/>
      <c r="AQ2066" s="529"/>
      <c r="AR2066" s="529"/>
    </row>
    <row r="2067" ht="12.75" customHeight="1">
      <c r="A2067" s="529"/>
      <c r="B2067" s="529"/>
      <c r="C2067" s="529"/>
      <c r="D2067" s="529"/>
      <c r="E2067" s="533" t="s">
        <v>8348</v>
      </c>
      <c r="F2067" s="533" t="s">
        <v>8349</v>
      </c>
      <c r="G2067" s="529"/>
      <c r="H2067" s="529"/>
      <c r="I2067" s="529"/>
      <c r="J2067" s="529"/>
      <c r="K2067" s="529"/>
      <c r="L2067" s="529"/>
      <c r="M2067" s="529"/>
      <c r="N2067" s="529"/>
      <c r="O2067" s="529"/>
      <c r="P2067" s="529"/>
      <c r="Q2067" s="529"/>
      <c r="R2067" s="529"/>
      <c r="S2067" s="529"/>
      <c r="T2067" s="529"/>
      <c r="U2067" s="529"/>
      <c r="V2067" s="529"/>
      <c r="W2067" s="529"/>
      <c r="X2067" s="529"/>
      <c r="Y2067" s="529"/>
      <c r="Z2067" s="529"/>
      <c r="AA2067" s="529"/>
      <c r="AB2067" s="529"/>
      <c r="AC2067" s="529"/>
      <c r="AD2067" s="529"/>
      <c r="AE2067" s="529"/>
      <c r="AF2067" s="529"/>
      <c r="AG2067" s="529"/>
      <c r="AH2067" s="529"/>
      <c r="AI2067" s="529"/>
      <c r="AJ2067" s="529"/>
      <c r="AK2067" s="529"/>
      <c r="AL2067" s="529"/>
      <c r="AM2067" s="529"/>
      <c r="AN2067" s="529"/>
      <c r="AO2067" s="529"/>
      <c r="AP2067" s="529"/>
      <c r="AQ2067" s="529"/>
      <c r="AR2067" s="529"/>
    </row>
    <row r="2068" ht="12.75" customHeight="1">
      <c r="A2068" s="529"/>
      <c r="B2068" s="529"/>
      <c r="C2068" s="529"/>
      <c r="D2068" s="529"/>
      <c r="E2068" s="533" t="s">
        <v>8350</v>
      </c>
      <c r="F2068" s="533" t="s">
        <v>8351</v>
      </c>
      <c r="G2068" s="529"/>
      <c r="H2068" s="529"/>
      <c r="I2068" s="529"/>
      <c r="J2068" s="529"/>
      <c r="K2068" s="529"/>
      <c r="L2068" s="529"/>
      <c r="M2068" s="529"/>
      <c r="N2068" s="529"/>
      <c r="O2068" s="529"/>
      <c r="P2068" s="529"/>
      <c r="Q2068" s="529"/>
      <c r="R2068" s="529"/>
      <c r="S2068" s="529"/>
      <c r="T2068" s="529"/>
      <c r="U2068" s="529"/>
      <c r="V2068" s="529"/>
      <c r="W2068" s="529"/>
      <c r="X2068" s="529"/>
      <c r="Y2068" s="529"/>
      <c r="Z2068" s="529"/>
      <c r="AA2068" s="529"/>
      <c r="AB2068" s="529"/>
      <c r="AC2068" s="529"/>
      <c r="AD2068" s="529"/>
      <c r="AE2068" s="529"/>
      <c r="AF2068" s="529"/>
      <c r="AG2068" s="529"/>
      <c r="AH2068" s="529"/>
      <c r="AI2068" s="529"/>
      <c r="AJ2068" s="529"/>
      <c r="AK2068" s="529"/>
      <c r="AL2068" s="529"/>
      <c r="AM2068" s="529"/>
      <c r="AN2068" s="529"/>
      <c r="AO2068" s="529"/>
      <c r="AP2068" s="529"/>
      <c r="AQ2068" s="529"/>
      <c r="AR2068" s="529"/>
    </row>
    <row r="2069" ht="12.75" customHeight="1">
      <c r="A2069" s="529"/>
      <c r="B2069" s="529"/>
      <c r="C2069" s="529"/>
      <c r="D2069" s="529"/>
      <c r="E2069" s="533" t="s">
        <v>8352</v>
      </c>
      <c r="F2069" s="533" t="s">
        <v>8353</v>
      </c>
      <c r="G2069" s="529"/>
      <c r="H2069" s="529"/>
      <c r="I2069" s="529"/>
      <c r="J2069" s="529"/>
      <c r="K2069" s="529"/>
      <c r="L2069" s="529"/>
      <c r="M2069" s="529"/>
      <c r="N2069" s="529"/>
      <c r="O2069" s="529"/>
      <c r="P2069" s="529"/>
      <c r="Q2069" s="529"/>
      <c r="R2069" s="529"/>
      <c r="S2069" s="529"/>
      <c r="T2069" s="529"/>
      <c r="U2069" s="529"/>
      <c r="V2069" s="529"/>
      <c r="W2069" s="529"/>
      <c r="X2069" s="529"/>
      <c r="Y2069" s="529"/>
      <c r="Z2069" s="529"/>
      <c r="AA2069" s="529"/>
      <c r="AB2069" s="529"/>
      <c r="AC2069" s="529"/>
      <c r="AD2069" s="529"/>
      <c r="AE2069" s="529"/>
      <c r="AF2069" s="529"/>
      <c r="AG2069" s="529"/>
      <c r="AH2069" s="529"/>
      <c r="AI2069" s="529"/>
      <c r="AJ2069" s="529"/>
      <c r="AK2069" s="529"/>
      <c r="AL2069" s="529"/>
      <c r="AM2069" s="529"/>
      <c r="AN2069" s="529"/>
      <c r="AO2069" s="529"/>
      <c r="AP2069" s="529"/>
      <c r="AQ2069" s="529"/>
      <c r="AR2069" s="529"/>
    </row>
    <row r="2070" ht="12.75" customHeight="1">
      <c r="A2070" s="529"/>
      <c r="B2070" s="529"/>
      <c r="C2070" s="529"/>
      <c r="D2070" s="529"/>
      <c r="E2070" s="533" t="s">
        <v>8354</v>
      </c>
      <c r="F2070" s="533" t="s">
        <v>8355</v>
      </c>
      <c r="G2070" s="529"/>
      <c r="H2070" s="529"/>
      <c r="I2070" s="529"/>
      <c r="J2070" s="529"/>
      <c r="K2070" s="529"/>
      <c r="L2070" s="529"/>
      <c r="M2070" s="529"/>
      <c r="N2070" s="529"/>
      <c r="O2070" s="529"/>
      <c r="P2070" s="529"/>
      <c r="Q2070" s="529"/>
      <c r="R2070" s="529"/>
      <c r="S2070" s="529"/>
      <c r="T2070" s="529"/>
      <c r="U2070" s="529"/>
      <c r="V2070" s="529"/>
      <c r="W2070" s="529"/>
      <c r="X2070" s="529"/>
      <c r="Y2070" s="529"/>
      <c r="Z2070" s="529"/>
      <c r="AA2070" s="529"/>
      <c r="AB2070" s="529"/>
      <c r="AC2070" s="529"/>
      <c r="AD2070" s="529"/>
      <c r="AE2070" s="529"/>
      <c r="AF2070" s="529"/>
      <c r="AG2070" s="529"/>
      <c r="AH2070" s="529"/>
      <c r="AI2070" s="529"/>
      <c r="AJ2070" s="529"/>
      <c r="AK2070" s="529"/>
      <c r="AL2070" s="529"/>
      <c r="AM2070" s="529"/>
      <c r="AN2070" s="529"/>
      <c r="AO2070" s="529"/>
      <c r="AP2070" s="529"/>
      <c r="AQ2070" s="529"/>
      <c r="AR2070" s="529"/>
    </row>
    <row r="2071" ht="12.75" customHeight="1">
      <c r="A2071" s="529"/>
      <c r="B2071" s="529"/>
      <c r="C2071" s="529"/>
      <c r="D2071" s="529"/>
      <c r="E2071" s="533" t="s">
        <v>8356</v>
      </c>
      <c r="F2071" s="533" t="s">
        <v>8357</v>
      </c>
      <c r="G2071" s="529"/>
      <c r="H2071" s="529"/>
      <c r="I2071" s="529"/>
      <c r="J2071" s="529"/>
      <c r="K2071" s="529"/>
      <c r="L2071" s="529"/>
      <c r="M2071" s="529"/>
      <c r="N2071" s="529"/>
      <c r="O2071" s="529"/>
      <c r="P2071" s="529"/>
      <c r="Q2071" s="529"/>
      <c r="R2071" s="529"/>
      <c r="S2071" s="529"/>
      <c r="T2071" s="529"/>
      <c r="U2071" s="529"/>
      <c r="V2071" s="529"/>
      <c r="W2071" s="529"/>
      <c r="X2071" s="529"/>
      <c r="Y2071" s="529"/>
      <c r="Z2071" s="529"/>
      <c r="AA2071" s="529"/>
      <c r="AB2071" s="529"/>
      <c r="AC2071" s="529"/>
      <c r="AD2071" s="529"/>
      <c r="AE2071" s="529"/>
      <c r="AF2071" s="529"/>
      <c r="AG2071" s="529"/>
      <c r="AH2071" s="529"/>
      <c r="AI2071" s="529"/>
      <c r="AJ2071" s="529"/>
      <c r="AK2071" s="529"/>
      <c r="AL2071" s="529"/>
      <c r="AM2071" s="529"/>
      <c r="AN2071" s="529"/>
      <c r="AO2071" s="529"/>
      <c r="AP2071" s="529"/>
      <c r="AQ2071" s="529"/>
      <c r="AR2071" s="529"/>
    </row>
    <row r="2072" ht="12.75" customHeight="1">
      <c r="A2072" s="529"/>
      <c r="B2072" s="529"/>
      <c r="C2072" s="529"/>
      <c r="D2072" s="529"/>
      <c r="E2072" s="533" t="s">
        <v>8358</v>
      </c>
      <c r="F2072" s="533" t="s">
        <v>8359</v>
      </c>
      <c r="G2072" s="529"/>
      <c r="H2072" s="529"/>
      <c r="I2072" s="529"/>
      <c r="J2072" s="529"/>
      <c r="K2072" s="529"/>
      <c r="L2072" s="529"/>
      <c r="M2072" s="529"/>
      <c r="N2072" s="529"/>
      <c r="O2072" s="529"/>
      <c r="P2072" s="529"/>
      <c r="Q2072" s="529"/>
      <c r="R2072" s="529"/>
      <c r="S2072" s="529"/>
      <c r="T2072" s="529"/>
      <c r="U2072" s="529"/>
      <c r="V2072" s="529"/>
      <c r="W2072" s="529"/>
      <c r="X2072" s="529"/>
      <c r="Y2072" s="529"/>
      <c r="Z2072" s="529"/>
      <c r="AA2072" s="529"/>
      <c r="AB2072" s="529"/>
      <c r="AC2072" s="529"/>
      <c r="AD2072" s="529"/>
      <c r="AE2072" s="529"/>
      <c r="AF2072" s="529"/>
      <c r="AG2072" s="529"/>
      <c r="AH2072" s="529"/>
      <c r="AI2072" s="529"/>
      <c r="AJ2072" s="529"/>
      <c r="AK2072" s="529"/>
      <c r="AL2072" s="529"/>
      <c r="AM2072" s="529"/>
      <c r="AN2072" s="529"/>
      <c r="AO2072" s="529"/>
      <c r="AP2072" s="529"/>
      <c r="AQ2072" s="529"/>
      <c r="AR2072" s="529"/>
    </row>
    <row r="2073" ht="12.75" customHeight="1">
      <c r="A2073" s="529"/>
      <c r="B2073" s="529"/>
      <c r="C2073" s="529"/>
      <c r="D2073" s="529"/>
      <c r="E2073" s="533" t="s">
        <v>8360</v>
      </c>
      <c r="F2073" s="533" t="s">
        <v>8361</v>
      </c>
      <c r="G2073" s="529"/>
      <c r="H2073" s="529"/>
      <c r="I2073" s="529"/>
      <c r="J2073" s="529"/>
      <c r="K2073" s="529"/>
      <c r="L2073" s="529"/>
      <c r="M2073" s="529"/>
      <c r="N2073" s="529"/>
      <c r="O2073" s="529"/>
      <c r="P2073" s="529"/>
      <c r="Q2073" s="529"/>
      <c r="R2073" s="529"/>
      <c r="S2073" s="529"/>
      <c r="T2073" s="529"/>
      <c r="U2073" s="529"/>
      <c r="V2073" s="529"/>
      <c r="W2073" s="529"/>
      <c r="X2073" s="529"/>
      <c r="Y2073" s="529"/>
      <c r="Z2073" s="529"/>
      <c r="AA2073" s="529"/>
      <c r="AB2073" s="529"/>
      <c r="AC2073" s="529"/>
      <c r="AD2073" s="529"/>
      <c r="AE2073" s="529"/>
      <c r="AF2073" s="529"/>
      <c r="AG2073" s="529"/>
      <c r="AH2073" s="529"/>
      <c r="AI2073" s="529"/>
      <c r="AJ2073" s="529"/>
      <c r="AK2073" s="529"/>
      <c r="AL2073" s="529"/>
      <c r="AM2073" s="529"/>
      <c r="AN2073" s="529"/>
      <c r="AO2073" s="529"/>
      <c r="AP2073" s="529"/>
      <c r="AQ2073" s="529"/>
      <c r="AR2073" s="529"/>
    </row>
    <row r="2074" ht="12.75" customHeight="1">
      <c r="A2074" s="529"/>
      <c r="B2074" s="529"/>
      <c r="C2074" s="529"/>
      <c r="D2074" s="529"/>
      <c r="E2074" s="533" t="s">
        <v>8362</v>
      </c>
      <c r="F2074" s="533" t="s">
        <v>8363</v>
      </c>
      <c r="G2074" s="529"/>
      <c r="H2074" s="529"/>
      <c r="I2074" s="529"/>
      <c r="J2074" s="529"/>
      <c r="K2074" s="529"/>
      <c r="L2074" s="529"/>
      <c r="M2074" s="529"/>
      <c r="N2074" s="529"/>
      <c r="O2074" s="529"/>
      <c r="P2074" s="529"/>
      <c r="Q2074" s="529"/>
      <c r="R2074" s="529"/>
      <c r="S2074" s="529"/>
      <c r="T2074" s="529"/>
      <c r="U2074" s="529"/>
      <c r="V2074" s="529"/>
      <c r="W2074" s="529"/>
      <c r="X2074" s="529"/>
      <c r="Y2074" s="529"/>
      <c r="Z2074" s="529"/>
      <c r="AA2074" s="529"/>
      <c r="AB2074" s="529"/>
      <c r="AC2074" s="529"/>
      <c r="AD2074" s="529"/>
      <c r="AE2074" s="529"/>
      <c r="AF2074" s="529"/>
      <c r="AG2074" s="529"/>
      <c r="AH2074" s="529"/>
      <c r="AI2074" s="529"/>
      <c r="AJ2074" s="529"/>
      <c r="AK2074" s="529"/>
      <c r="AL2074" s="529"/>
      <c r="AM2074" s="529"/>
      <c r="AN2074" s="529"/>
      <c r="AO2074" s="529"/>
      <c r="AP2074" s="529"/>
      <c r="AQ2074" s="529"/>
      <c r="AR2074" s="529"/>
    </row>
    <row r="2075" ht="12.75" customHeight="1">
      <c r="A2075" s="529"/>
      <c r="B2075" s="529"/>
      <c r="C2075" s="529"/>
      <c r="D2075" s="529"/>
      <c r="E2075" s="533" t="s">
        <v>8364</v>
      </c>
      <c r="F2075" s="533" t="s">
        <v>8365</v>
      </c>
      <c r="G2075" s="529"/>
      <c r="H2075" s="529"/>
      <c r="I2075" s="529"/>
      <c r="J2075" s="529"/>
      <c r="K2075" s="529"/>
      <c r="L2075" s="529"/>
      <c r="M2075" s="529"/>
      <c r="N2075" s="529"/>
      <c r="O2075" s="529"/>
      <c r="P2075" s="529"/>
      <c r="Q2075" s="529"/>
      <c r="R2075" s="529"/>
      <c r="S2075" s="529"/>
      <c r="T2075" s="529"/>
      <c r="U2075" s="529"/>
      <c r="V2075" s="529"/>
      <c r="W2075" s="529"/>
      <c r="X2075" s="529"/>
      <c r="Y2075" s="529"/>
      <c r="Z2075" s="529"/>
      <c r="AA2075" s="529"/>
      <c r="AB2075" s="529"/>
      <c r="AC2075" s="529"/>
      <c r="AD2075" s="529"/>
      <c r="AE2075" s="529"/>
      <c r="AF2075" s="529"/>
      <c r="AG2075" s="529"/>
      <c r="AH2075" s="529"/>
      <c r="AI2075" s="529"/>
      <c r="AJ2075" s="529"/>
      <c r="AK2075" s="529"/>
      <c r="AL2075" s="529"/>
      <c r="AM2075" s="529"/>
      <c r="AN2075" s="529"/>
      <c r="AO2075" s="529"/>
      <c r="AP2075" s="529"/>
      <c r="AQ2075" s="529"/>
      <c r="AR2075" s="529"/>
    </row>
    <row r="2076" ht="12.75" customHeight="1">
      <c r="A2076" s="529"/>
      <c r="B2076" s="529"/>
      <c r="C2076" s="529"/>
      <c r="D2076" s="529"/>
      <c r="E2076" s="533" t="s">
        <v>8366</v>
      </c>
      <c r="F2076" s="533" t="s">
        <v>8367</v>
      </c>
      <c r="G2076" s="529"/>
      <c r="H2076" s="529"/>
      <c r="I2076" s="529"/>
      <c r="J2076" s="529"/>
      <c r="K2076" s="529"/>
      <c r="L2076" s="529"/>
      <c r="M2076" s="529"/>
      <c r="N2076" s="529"/>
      <c r="O2076" s="529"/>
      <c r="P2076" s="529"/>
      <c r="Q2076" s="529"/>
      <c r="R2076" s="529"/>
      <c r="S2076" s="529"/>
      <c r="T2076" s="529"/>
      <c r="U2076" s="529"/>
      <c r="V2076" s="529"/>
      <c r="W2076" s="529"/>
      <c r="X2076" s="529"/>
      <c r="Y2076" s="529"/>
      <c r="Z2076" s="529"/>
      <c r="AA2076" s="529"/>
      <c r="AB2076" s="529"/>
      <c r="AC2076" s="529"/>
      <c r="AD2076" s="529"/>
      <c r="AE2076" s="529"/>
      <c r="AF2076" s="529"/>
      <c r="AG2076" s="529"/>
      <c r="AH2076" s="529"/>
      <c r="AI2076" s="529"/>
      <c r="AJ2076" s="529"/>
      <c r="AK2076" s="529"/>
      <c r="AL2076" s="529"/>
      <c r="AM2076" s="529"/>
      <c r="AN2076" s="529"/>
      <c r="AO2076" s="529"/>
      <c r="AP2076" s="529"/>
      <c r="AQ2076" s="529"/>
      <c r="AR2076" s="529"/>
    </row>
    <row r="2077" ht="12.75" customHeight="1">
      <c r="A2077" s="529"/>
      <c r="B2077" s="529"/>
      <c r="C2077" s="529"/>
      <c r="D2077" s="529"/>
      <c r="E2077" s="533" t="s">
        <v>8368</v>
      </c>
      <c r="F2077" s="533" t="s">
        <v>8369</v>
      </c>
      <c r="G2077" s="529"/>
      <c r="H2077" s="529"/>
      <c r="I2077" s="529"/>
      <c r="J2077" s="529"/>
      <c r="K2077" s="529"/>
      <c r="L2077" s="529"/>
      <c r="M2077" s="529"/>
      <c r="N2077" s="529"/>
      <c r="O2077" s="529"/>
      <c r="P2077" s="529"/>
      <c r="Q2077" s="529"/>
      <c r="R2077" s="529"/>
      <c r="S2077" s="529"/>
      <c r="T2077" s="529"/>
      <c r="U2077" s="529"/>
      <c r="V2077" s="529"/>
      <c r="W2077" s="529"/>
      <c r="X2077" s="529"/>
      <c r="Y2077" s="529"/>
      <c r="Z2077" s="529"/>
      <c r="AA2077" s="529"/>
      <c r="AB2077" s="529"/>
      <c r="AC2077" s="529"/>
      <c r="AD2077" s="529"/>
      <c r="AE2077" s="529"/>
      <c r="AF2077" s="529"/>
      <c r="AG2077" s="529"/>
      <c r="AH2077" s="529"/>
      <c r="AI2077" s="529"/>
      <c r="AJ2077" s="529"/>
      <c r="AK2077" s="529"/>
      <c r="AL2077" s="529"/>
      <c r="AM2077" s="529"/>
      <c r="AN2077" s="529"/>
      <c r="AO2077" s="529"/>
      <c r="AP2077" s="529"/>
      <c r="AQ2077" s="529"/>
      <c r="AR2077" s="529"/>
    </row>
    <row r="2078" ht="12.75" customHeight="1">
      <c r="A2078" s="529"/>
      <c r="B2078" s="529"/>
      <c r="C2078" s="529"/>
      <c r="D2078" s="529"/>
      <c r="E2078" s="533" t="s">
        <v>8370</v>
      </c>
      <c r="F2078" s="533" t="s">
        <v>8371</v>
      </c>
      <c r="G2078" s="529"/>
      <c r="H2078" s="529"/>
      <c r="I2078" s="529"/>
      <c r="J2078" s="529"/>
      <c r="K2078" s="529"/>
      <c r="L2078" s="529"/>
      <c r="M2078" s="529"/>
      <c r="N2078" s="529"/>
      <c r="O2078" s="529"/>
      <c r="P2078" s="529"/>
      <c r="Q2078" s="529"/>
      <c r="R2078" s="529"/>
      <c r="S2078" s="529"/>
      <c r="T2078" s="529"/>
      <c r="U2078" s="529"/>
      <c r="V2078" s="529"/>
      <c r="W2078" s="529"/>
      <c r="X2078" s="529"/>
      <c r="Y2078" s="529"/>
      <c r="Z2078" s="529"/>
      <c r="AA2078" s="529"/>
      <c r="AB2078" s="529"/>
      <c r="AC2078" s="529"/>
      <c r="AD2078" s="529"/>
      <c r="AE2078" s="529"/>
      <c r="AF2078" s="529"/>
      <c r="AG2078" s="529"/>
      <c r="AH2078" s="529"/>
      <c r="AI2078" s="529"/>
      <c r="AJ2078" s="529"/>
      <c r="AK2078" s="529"/>
      <c r="AL2078" s="529"/>
      <c r="AM2078" s="529"/>
      <c r="AN2078" s="529"/>
      <c r="AO2078" s="529"/>
      <c r="AP2078" s="529"/>
      <c r="AQ2078" s="529"/>
      <c r="AR2078" s="529"/>
    </row>
    <row r="2079" ht="12.75" customHeight="1">
      <c r="A2079" s="529"/>
      <c r="B2079" s="529"/>
      <c r="C2079" s="529"/>
      <c r="D2079" s="529"/>
      <c r="E2079" s="533" t="s">
        <v>2502</v>
      </c>
      <c r="F2079" s="533" t="s">
        <v>8372</v>
      </c>
      <c r="G2079" s="529"/>
      <c r="H2079" s="529"/>
      <c r="I2079" s="529"/>
      <c r="J2079" s="529"/>
      <c r="K2079" s="529"/>
      <c r="L2079" s="529"/>
      <c r="M2079" s="529"/>
      <c r="N2079" s="529"/>
      <c r="O2079" s="529"/>
      <c r="P2079" s="529"/>
      <c r="Q2079" s="529"/>
      <c r="R2079" s="529"/>
      <c r="S2079" s="529"/>
      <c r="T2079" s="529"/>
      <c r="U2079" s="529"/>
      <c r="V2079" s="529"/>
      <c r="W2079" s="529"/>
      <c r="X2079" s="529"/>
      <c r="Y2079" s="529"/>
      <c r="Z2079" s="529"/>
      <c r="AA2079" s="529"/>
      <c r="AB2079" s="529"/>
      <c r="AC2079" s="529"/>
      <c r="AD2079" s="529"/>
      <c r="AE2079" s="529"/>
      <c r="AF2079" s="529"/>
      <c r="AG2079" s="529"/>
      <c r="AH2079" s="529"/>
      <c r="AI2079" s="529"/>
      <c r="AJ2079" s="529"/>
      <c r="AK2079" s="529"/>
      <c r="AL2079" s="529"/>
      <c r="AM2079" s="529"/>
      <c r="AN2079" s="529"/>
      <c r="AO2079" s="529"/>
      <c r="AP2079" s="529"/>
      <c r="AQ2079" s="529"/>
      <c r="AR2079" s="529"/>
    </row>
    <row r="2080" ht="12.75" customHeight="1">
      <c r="A2080" s="529"/>
      <c r="B2080" s="529"/>
      <c r="C2080" s="529"/>
      <c r="D2080" s="529"/>
      <c r="E2080" s="533" t="s">
        <v>2538</v>
      </c>
      <c r="F2080" s="533" t="s">
        <v>8373</v>
      </c>
      <c r="G2080" s="529"/>
      <c r="H2080" s="529"/>
      <c r="I2080" s="529"/>
      <c r="J2080" s="529"/>
      <c r="K2080" s="529"/>
      <c r="L2080" s="529"/>
      <c r="M2080" s="529"/>
      <c r="N2080" s="529"/>
      <c r="O2080" s="529"/>
      <c r="P2080" s="529"/>
      <c r="Q2080" s="529"/>
      <c r="R2080" s="529"/>
      <c r="S2080" s="529"/>
      <c r="T2080" s="529"/>
      <c r="U2080" s="529"/>
      <c r="V2080" s="529"/>
      <c r="W2080" s="529"/>
      <c r="X2080" s="529"/>
      <c r="Y2080" s="529"/>
      <c r="Z2080" s="529"/>
      <c r="AA2080" s="529"/>
      <c r="AB2080" s="529"/>
      <c r="AC2080" s="529"/>
      <c r="AD2080" s="529"/>
      <c r="AE2080" s="529"/>
      <c r="AF2080" s="529"/>
      <c r="AG2080" s="529"/>
      <c r="AH2080" s="529"/>
      <c r="AI2080" s="529"/>
      <c r="AJ2080" s="529"/>
      <c r="AK2080" s="529"/>
      <c r="AL2080" s="529"/>
      <c r="AM2080" s="529"/>
      <c r="AN2080" s="529"/>
      <c r="AO2080" s="529"/>
      <c r="AP2080" s="529"/>
      <c r="AQ2080" s="529"/>
      <c r="AR2080" s="529"/>
    </row>
    <row r="2081" ht="12.75" customHeight="1">
      <c r="A2081" s="529"/>
      <c r="B2081" s="529"/>
      <c r="C2081" s="529"/>
      <c r="D2081" s="529"/>
      <c r="E2081" s="533" t="s">
        <v>2573</v>
      </c>
      <c r="F2081" s="533" t="s">
        <v>8374</v>
      </c>
      <c r="G2081" s="529"/>
      <c r="H2081" s="529"/>
      <c r="I2081" s="529"/>
      <c r="J2081" s="529"/>
      <c r="K2081" s="529"/>
      <c r="L2081" s="529"/>
      <c r="M2081" s="529"/>
      <c r="N2081" s="529"/>
      <c r="O2081" s="529"/>
      <c r="P2081" s="529"/>
      <c r="Q2081" s="529"/>
      <c r="R2081" s="529"/>
      <c r="S2081" s="529"/>
      <c r="T2081" s="529"/>
      <c r="U2081" s="529"/>
      <c r="V2081" s="529"/>
      <c r="W2081" s="529"/>
      <c r="X2081" s="529"/>
      <c r="Y2081" s="529"/>
      <c r="Z2081" s="529"/>
      <c r="AA2081" s="529"/>
      <c r="AB2081" s="529"/>
      <c r="AC2081" s="529"/>
      <c r="AD2081" s="529"/>
      <c r="AE2081" s="529"/>
      <c r="AF2081" s="529"/>
      <c r="AG2081" s="529"/>
      <c r="AH2081" s="529"/>
      <c r="AI2081" s="529"/>
      <c r="AJ2081" s="529"/>
      <c r="AK2081" s="529"/>
      <c r="AL2081" s="529"/>
      <c r="AM2081" s="529"/>
      <c r="AN2081" s="529"/>
      <c r="AO2081" s="529"/>
      <c r="AP2081" s="529"/>
      <c r="AQ2081" s="529"/>
      <c r="AR2081" s="529"/>
    </row>
    <row r="2082" ht="12.75" customHeight="1">
      <c r="A2082" s="529"/>
      <c r="B2082" s="529"/>
      <c r="C2082" s="529"/>
      <c r="D2082" s="529"/>
      <c r="E2082" s="533" t="s">
        <v>8375</v>
      </c>
      <c r="F2082" s="533" t="s">
        <v>8376</v>
      </c>
      <c r="G2082" s="529"/>
      <c r="H2082" s="529"/>
      <c r="I2082" s="529"/>
      <c r="J2082" s="529"/>
      <c r="K2082" s="529"/>
      <c r="L2082" s="529"/>
      <c r="M2082" s="529"/>
      <c r="N2082" s="529"/>
      <c r="O2082" s="529"/>
      <c r="P2082" s="529"/>
      <c r="Q2082" s="529"/>
      <c r="R2082" s="529"/>
      <c r="S2082" s="529"/>
      <c r="T2082" s="529"/>
      <c r="U2082" s="529"/>
      <c r="V2082" s="529"/>
      <c r="W2082" s="529"/>
      <c r="X2082" s="529"/>
      <c r="Y2082" s="529"/>
      <c r="Z2082" s="529"/>
      <c r="AA2082" s="529"/>
      <c r="AB2082" s="529"/>
      <c r="AC2082" s="529"/>
      <c r="AD2082" s="529"/>
      <c r="AE2082" s="529"/>
      <c r="AF2082" s="529"/>
      <c r="AG2082" s="529"/>
      <c r="AH2082" s="529"/>
      <c r="AI2082" s="529"/>
      <c r="AJ2082" s="529"/>
      <c r="AK2082" s="529"/>
      <c r="AL2082" s="529"/>
      <c r="AM2082" s="529"/>
      <c r="AN2082" s="529"/>
      <c r="AO2082" s="529"/>
      <c r="AP2082" s="529"/>
      <c r="AQ2082" s="529"/>
      <c r="AR2082" s="529"/>
    </row>
    <row r="2083" ht="12.75" customHeight="1">
      <c r="A2083" s="529"/>
      <c r="B2083" s="529"/>
      <c r="C2083" s="529"/>
      <c r="D2083" s="529"/>
      <c r="E2083" s="533" t="s">
        <v>8377</v>
      </c>
      <c r="F2083" s="533" t="s">
        <v>8378</v>
      </c>
      <c r="G2083" s="529"/>
      <c r="H2083" s="529"/>
      <c r="I2083" s="529"/>
      <c r="J2083" s="529"/>
      <c r="K2083" s="529"/>
      <c r="L2083" s="529"/>
      <c r="M2083" s="529"/>
      <c r="N2083" s="529"/>
      <c r="O2083" s="529"/>
      <c r="P2083" s="529"/>
      <c r="Q2083" s="529"/>
      <c r="R2083" s="529"/>
      <c r="S2083" s="529"/>
      <c r="T2083" s="529"/>
      <c r="U2083" s="529"/>
      <c r="V2083" s="529"/>
      <c r="W2083" s="529"/>
      <c r="X2083" s="529"/>
      <c r="Y2083" s="529"/>
      <c r="Z2083" s="529"/>
      <c r="AA2083" s="529"/>
      <c r="AB2083" s="529"/>
      <c r="AC2083" s="529"/>
      <c r="AD2083" s="529"/>
      <c r="AE2083" s="529"/>
      <c r="AF2083" s="529"/>
      <c r="AG2083" s="529"/>
      <c r="AH2083" s="529"/>
      <c r="AI2083" s="529"/>
      <c r="AJ2083" s="529"/>
      <c r="AK2083" s="529"/>
      <c r="AL2083" s="529"/>
      <c r="AM2083" s="529"/>
      <c r="AN2083" s="529"/>
      <c r="AO2083" s="529"/>
      <c r="AP2083" s="529"/>
      <c r="AQ2083" s="529"/>
      <c r="AR2083" s="529"/>
    </row>
    <row r="2084" ht="12.75" customHeight="1">
      <c r="A2084" s="529"/>
      <c r="B2084" s="529"/>
      <c r="C2084" s="529"/>
      <c r="D2084" s="529"/>
      <c r="E2084" s="533" t="s">
        <v>914</v>
      </c>
      <c r="F2084" s="533" t="s">
        <v>8379</v>
      </c>
      <c r="G2084" s="529"/>
      <c r="H2084" s="529"/>
      <c r="I2084" s="529"/>
      <c r="J2084" s="529"/>
      <c r="K2084" s="529"/>
      <c r="L2084" s="529"/>
      <c r="M2084" s="529"/>
      <c r="N2084" s="529"/>
      <c r="O2084" s="529"/>
      <c r="P2084" s="529"/>
      <c r="Q2084" s="529"/>
      <c r="R2084" s="529"/>
      <c r="S2084" s="529"/>
      <c r="T2084" s="529"/>
      <c r="U2084" s="529"/>
      <c r="V2084" s="529"/>
      <c r="W2084" s="529"/>
      <c r="X2084" s="529"/>
      <c r="Y2084" s="529"/>
      <c r="Z2084" s="529"/>
      <c r="AA2084" s="529"/>
      <c r="AB2084" s="529"/>
      <c r="AC2084" s="529"/>
      <c r="AD2084" s="529"/>
      <c r="AE2084" s="529"/>
      <c r="AF2084" s="529"/>
      <c r="AG2084" s="529"/>
      <c r="AH2084" s="529"/>
      <c r="AI2084" s="529"/>
      <c r="AJ2084" s="529"/>
      <c r="AK2084" s="529"/>
      <c r="AL2084" s="529"/>
      <c r="AM2084" s="529"/>
      <c r="AN2084" s="529"/>
      <c r="AO2084" s="529"/>
      <c r="AP2084" s="529"/>
      <c r="AQ2084" s="529"/>
      <c r="AR2084" s="529"/>
    </row>
    <row r="2085" ht="12.75" customHeight="1">
      <c r="A2085" s="529"/>
      <c r="B2085" s="529"/>
      <c r="C2085" s="529"/>
      <c r="D2085" s="529"/>
      <c r="E2085" s="533" t="s">
        <v>994</v>
      </c>
      <c r="F2085" s="533" t="s">
        <v>8380</v>
      </c>
      <c r="G2085" s="529"/>
      <c r="H2085" s="529"/>
      <c r="I2085" s="529"/>
      <c r="J2085" s="529"/>
      <c r="K2085" s="529"/>
      <c r="L2085" s="529"/>
      <c r="M2085" s="529"/>
      <c r="N2085" s="529"/>
      <c r="O2085" s="529"/>
      <c r="P2085" s="529"/>
      <c r="Q2085" s="529"/>
      <c r="R2085" s="529"/>
      <c r="S2085" s="529"/>
      <c r="T2085" s="529"/>
      <c r="U2085" s="529"/>
      <c r="V2085" s="529"/>
      <c r="W2085" s="529"/>
      <c r="X2085" s="529"/>
      <c r="Y2085" s="529"/>
      <c r="Z2085" s="529"/>
      <c r="AA2085" s="529"/>
      <c r="AB2085" s="529"/>
      <c r="AC2085" s="529"/>
      <c r="AD2085" s="529"/>
      <c r="AE2085" s="529"/>
      <c r="AF2085" s="529"/>
      <c r="AG2085" s="529"/>
      <c r="AH2085" s="529"/>
      <c r="AI2085" s="529"/>
      <c r="AJ2085" s="529"/>
      <c r="AK2085" s="529"/>
      <c r="AL2085" s="529"/>
      <c r="AM2085" s="529"/>
      <c r="AN2085" s="529"/>
      <c r="AO2085" s="529"/>
      <c r="AP2085" s="529"/>
      <c r="AQ2085" s="529"/>
      <c r="AR2085" s="529"/>
    </row>
    <row r="2086" ht="12.75" customHeight="1">
      <c r="A2086" s="529"/>
      <c r="B2086" s="529"/>
      <c r="C2086" s="529"/>
      <c r="D2086" s="529"/>
      <c r="E2086" s="533" t="s">
        <v>1074</v>
      </c>
      <c r="F2086" s="533" t="s">
        <v>8381</v>
      </c>
      <c r="G2086" s="529"/>
      <c r="H2086" s="529"/>
      <c r="I2086" s="529"/>
      <c r="J2086" s="529"/>
      <c r="K2086" s="529"/>
      <c r="L2086" s="529"/>
      <c r="M2086" s="529"/>
      <c r="N2086" s="529"/>
      <c r="O2086" s="529"/>
      <c r="P2086" s="529"/>
      <c r="Q2086" s="529"/>
      <c r="R2086" s="529"/>
      <c r="S2086" s="529"/>
      <c r="T2086" s="529"/>
      <c r="U2086" s="529"/>
      <c r="V2086" s="529"/>
      <c r="W2086" s="529"/>
      <c r="X2086" s="529"/>
      <c r="Y2086" s="529"/>
      <c r="Z2086" s="529"/>
      <c r="AA2086" s="529"/>
      <c r="AB2086" s="529"/>
      <c r="AC2086" s="529"/>
      <c r="AD2086" s="529"/>
      <c r="AE2086" s="529"/>
      <c r="AF2086" s="529"/>
      <c r="AG2086" s="529"/>
      <c r="AH2086" s="529"/>
      <c r="AI2086" s="529"/>
      <c r="AJ2086" s="529"/>
      <c r="AK2086" s="529"/>
      <c r="AL2086" s="529"/>
      <c r="AM2086" s="529"/>
      <c r="AN2086" s="529"/>
      <c r="AO2086" s="529"/>
      <c r="AP2086" s="529"/>
      <c r="AQ2086" s="529"/>
      <c r="AR2086" s="529"/>
    </row>
    <row r="2087" ht="12.75" customHeight="1">
      <c r="A2087" s="529"/>
      <c r="B2087" s="529"/>
      <c r="C2087" s="529"/>
      <c r="D2087" s="529"/>
      <c r="E2087" s="533" t="s">
        <v>1153</v>
      </c>
      <c r="F2087" s="533" t="s">
        <v>8382</v>
      </c>
      <c r="G2087" s="529"/>
      <c r="H2087" s="529"/>
      <c r="I2087" s="529"/>
      <c r="J2087" s="529"/>
      <c r="K2087" s="529"/>
      <c r="L2087" s="529"/>
      <c r="M2087" s="529"/>
      <c r="N2087" s="529"/>
      <c r="O2087" s="529"/>
      <c r="P2087" s="529"/>
      <c r="Q2087" s="529"/>
      <c r="R2087" s="529"/>
      <c r="S2087" s="529"/>
      <c r="T2087" s="529"/>
      <c r="U2087" s="529"/>
      <c r="V2087" s="529"/>
      <c r="W2087" s="529"/>
      <c r="X2087" s="529"/>
      <c r="Y2087" s="529"/>
      <c r="Z2087" s="529"/>
      <c r="AA2087" s="529"/>
      <c r="AB2087" s="529"/>
      <c r="AC2087" s="529"/>
      <c r="AD2087" s="529"/>
      <c r="AE2087" s="529"/>
      <c r="AF2087" s="529"/>
      <c r="AG2087" s="529"/>
      <c r="AH2087" s="529"/>
      <c r="AI2087" s="529"/>
      <c r="AJ2087" s="529"/>
      <c r="AK2087" s="529"/>
      <c r="AL2087" s="529"/>
      <c r="AM2087" s="529"/>
      <c r="AN2087" s="529"/>
      <c r="AO2087" s="529"/>
      <c r="AP2087" s="529"/>
      <c r="AQ2087" s="529"/>
      <c r="AR2087" s="529"/>
    </row>
    <row r="2088" ht="12.75" customHeight="1">
      <c r="A2088" s="529"/>
      <c r="B2088" s="529"/>
      <c r="C2088" s="529"/>
      <c r="D2088" s="529"/>
      <c r="E2088" s="533" t="s">
        <v>8383</v>
      </c>
      <c r="F2088" s="533" t="s">
        <v>8384</v>
      </c>
      <c r="G2088" s="529"/>
      <c r="H2088" s="529"/>
      <c r="I2088" s="529"/>
      <c r="J2088" s="529"/>
      <c r="K2088" s="529"/>
      <c r="L2088" s="529"/>
      <c r="M2088" s="529"/>
      <c r="N2088" s="529"/>
      <c r="O2088" s="529"/>
      <c r="P2088" s="529"/>
      <c r="Q2088" s="529"/>
      <c r="R2088" s="529"/>
      <c r="S2088" s="529"/>
      <c r="T2088" s="529"/>
      <c r="U2088" s="529"/>
      <c r="V2088" s="529"/>
      <c r="W2088" s="529"/>
      <c r="X2088" s="529"/>
      <c r="Y2088" s="529"/>
      <c r="Z2088" s="529"/>
      <c r="AA2088" s="529"/>
      <c r="AB2088" s="529"/>
      <c r="AC2088" s="529"/>
      <c r="AD2088" s="529"/>
      <c r="AE2088" s="529"/>
      <c r="AF2088" s="529"/>
      <c r="AG2088" s="529"/>
      <c r="AH2088" s="529"/>
      <c r="AI2088" s="529"/>
      <c r="AJ2088" s="529"/>
      <c r="AK2088" s="529"/>
      <c r="AL2088" s="529"/>
      <c r="AM2088" s="529"/>
      <c r="AN2088" s="529"/>
      <c r="AO2088" s="529"/>
      <c r="AP2088" s="529"/>
      <c r="AQ2088" s="529"/>
      <c r="AR2088" s="529"/>
    </row>
    <row r="2089" ht="12.75" customHeight="1">
      <c r="A2089" s="529"/>
      <c r="B2089" s="529"/>
      <c r="C2089" s="529"/>
      <c r="D2089" s="529"/>
      <c r="E2089" s="533" t="s">
        <v>1231</v>
      </c>
      <c r="F2089" s="533" t="s">
        <v>8385</v>
      </c>
      <c r="G2089" s="529"/>
      <c r="H2089" s="529"/>
      <c r="I2089" s="529"/>
      <c r="J2089" s="529"/>
      <c r="K2089" s="529"/>
      <c r="L2089" s="529"/>
      <c r="M2089" s="529"/>
      <c r="N2089" s="529"/>
      <c r="O2089" s="529"/>
      <c r="P2089" s="529"/>
      <c r="Q2089" s="529"/>
      <c r="R2089" s="529"/>
      <c r="S2089" s="529"/>
      <c r="T2089" s="529"/>
      <c r="U2089" s="529"/>
      <c r="V2089" s="529"/>
      <c r="W2089" s="529"/>
      <c r="X2089" s="529"/>
      <c r="Y2089" s="529"/>
      <c r="Z2089" s="529"/>
      <c r="AA2089" s="529"/>
      <c r="AB2089" s="529"/>
      <c r="AC2089" s="529"/>
      <c r="AD2089" s="529"/>
      <c r="AE2089" s="529"/>
      <c r="AF2089" s="529"/>
      <c r="AG2089" s="529"/>
      <c r="AH2089" s="529"/>
      <c r="AI2089" s="529"/>
      <c r="AJ2089" s="529"/>
      <c r="AK2089" s="529"/>
      <c r="AL2089" s="529"/>
      <c r="AM2089" s="529"/>
      <c r="AN2089" s="529"/>
      <c r="AO2089" s="529"/>
      <c r="AP2089" s="529"/>
      <c r="AQ2089" s="529"/>
      <c r="AR2089" s="529"/>
    </row>
    <row r="2090" ht="12.75" customHeight="1">
      <c r="A2090" s="529"/>
      <c r="B2090" s="529"/>
      <c r="C2090" s="529"/>
      <c r="D2090" s="529"/>
      <c r="E2090" s="533" t="s">
        <v>1306</v>
      </c>
      <c r="F2090" s="533" t="s">
        <v>8386</v>
      </c>
      <c r="G2090" s="529"/>
      <c r="H2090" s="529"/>
      <c r="I2090" s="529"/>
      <c r="J2090" s="529"/>
      <c r="K2090" s="529"/>
      <c r="L2090" s="529"/>
      <c r="M2090" s="529"/>
      <c r="N2090" s="529"/>
      <c r="O2090" s="529"/>
      <c r="P2090" s="529"/>
      <c r="Q2090" s="529"/>
      <c r="R2090" s="529"/>
      <c r="S2090" s="529"/>
      <c r="T2090" s="529"/>
      <c r="U2090" s="529"/>
      <c r="V2090" s="529"/>
      <c r="W2090" s="529"/>
      <c r="X2090" s="529"/>
      <c r="Y2090" s="529"/>
      <c r="Z2090" s="529"/>
      <c r="AA2090" s="529"/>
      <c r="AB2090" s="529"/>
      <c r="AC2090" s="529"/>
      <c r="AD2090" s="529"/>
      <c r="AE2090" s="529"/>
      <c r="AF2090" s="529"/>
      <c r="AG2090" s="529"/>
      <c r="AH2090" s="529"/>
      <c r="AI2090" s="529"/>
      <c r="AJ2090" s="529"/>
      <c r="AK2090" s="529"/>
      <c r="AL2090" s="529"/>
      <c r="AM2090" s="529"/>
      <c r="AN2090" s="529"/>
      <c r="AO2090" s="529"/>
      <c r="AP2090" s="529"/>
      <c r="AQ2090" s="529"/>
      <c r="AR2090" s="529"/>
    </row>
    <row r="2091" ht="12.75" customHeight="1">
      <c r="A2091" s="529"/>
      <c r="B2091" s="529"/>
      <c r="C2091" s="529"/>
      <c r="D2091" s="529"/>
      <c r="E2091" s="533" t="s">
        <v>1378</v>
      </c>
      <c r="F2091" s="533" t="s">
        <v>8387</v>
      </c>
      <c r="G2091" s="529"/>
      <c r="H2091" s="529"/>
      <c r="I2091" s="529"/>
      <c r="J2091" s="529"/>
      <c r="K2091" s="529"/>
      <c r="L2091" s="529"/>
      <c r="M2091" s="529"/>
      <c r="N2091" s="529"/>
      <c r="O2091" s="529"/>
      <c r="P2091" s="529"/>
      <c r="Q2091" s="529"/>
      <c r="R2091" s="529"/>
      <c r="S2091" s="529"/>
      <c r="T2091" s="529"/>
      <c r="U2091" s="529"/>
      <c r="V2091" s="529"/>
      <c r="W2091" s="529"/>
      <c r="X2091" s="529"/>
      <c r="Y2091" s="529"/>
      <c r="Z2091" s="529"/>
      <c r="AA2091" s="529"/>
      <c r="AB2091" s="529"/>
      <c r="AC2091" s="529"/>
      <c r="AD2091" s="529"/>
      <c r="AE2091" s="529"/>
      <c r="AF2091" s="529"/>
      <c r="AG2091" s="529"/>
      <c r="AH2091" s="529"/>
      <c r="AI2091" s="529"/>
      <c r="AJ2091" s="529"/>
      <c r="AK2091" s="529"/>
      <c r="AL2091" s="529"/>
      <c r="AM2091" s="529"/>
      <c r="AN2091" s="529"/>
      <c r="AO2091" s="529"/>
      <c r="AP2091" s="529"/>
      <c r="AQ2091" s="529"/>
      <c r="AR2091" s="529"/>
    </row>
    <row r="2092" ht="12.75" customHeight="1">
      <c r="A2092" s="529"/>
      <c r="B2092" s="529"/>
      <c r="C2092" s="529"/>
      <c r="D2092" s="529"/>
      <c r="E2092" s="533" t="s">
        <v>1450</v>
      </c>
      <c r="F2092" s="533" t="s">
        <v>8388</v>
      </c>
      <c r="G2092" s="529"/>
      <c r="H2092" s="529"/>
      <c r="I2092" s="529"/>
      <c r="J2092" s="529"/>
      <c r="K2092" s="529"/>
      <c r="L2092" s="529"/>
      <c r="M2092" s="529"/>
      <c r="N2092" s="529"/>
      <c r="O2092" s="529"/>
      <c r="P2092" s="529"/>
      <c r="Q2092" s="529"/>
      <c r="R2092" s="529"/>
      <c r="S2092" s="529"/>
      <c r="T2092" s="529"/>
      <c r="U2092" s="529"/>
      <c r="V2092" s="529"/>
      <c r="W2092" s="529"/>
      <c r="X2092" s="529"/>
      <c r="Y2092" s="529"/>
      <c r="Z2092" s="529"/>
      <c r="AA2092" s="529"/>
      <c r="AB2092" s="529"/>
      <c r="AC2092" s="529"/>
      <c r="AD2092" s="529"/>
      <c r="AE2092" s="529"/>
      <c r="AF2092" s="529"/>
      <c r="AG2092" s="529"/>
      <c r="AH2092" s="529"/>
      <c r="AI2092" s="529"/>
      <c r="AJ2092" s="529"/>
      <c r="AK2092" s="529"/>
      <c r="AL2092" s="529"/>
      <c r="AM2092" s="529"/>
      <c r="AN2092" s="529"/>
      <c r="AO2092" s="529"/>
      <c r="AP2092" s="529"/>
      <c r="AQ2092" s="529"/>
      <c r="AR2092" s="529"/>
    </row>
    <row r="2093" ht="12.75" customHeight="1">
      <c r="A2093" s="529"/>
      <c r="B2093" s="529"/>
      <c r="C2093" s="529"/>
      <c r="D2093" s="529"/>
      <c r="E2093" s="533" t="s">
        <v>1518</v>
      </c>
      <c r="F2093" s="533" t="s">
        <v>8389</v>
      </c>
      <c r="G2093" s="529"/>
      <c r="H2093" s="529"/>
      <c r="I2093" s="529"/>
      <c r="J2093" s="529"/>
      <c r="K2093" s="529"/>
      <c r="L2093" s="529"/>
      <c r="M2093" s="529"/>
      <c r="N2093" s="529"/>
      <c r="O2093" s="529"/>
      <c r="P2093" s="529"/>
      <c r="Q2093" s="529"/>
      <c r="R2093" s="529"/>
      <c r="S2093" s="529"/>
      <c r="T2093" s="529"/>
      <c r="U2093" s="529"/>
      <c r="V2093" s="529"/>
      <c r="W2093" s="529"/>
      <c r="X2093" s="529"/>
      <c r="Y2093" s="529"/>
      <c r="Z2093" s="529"/>
      <c r="AA2093" s="529"/>
      <c r="AB2093" s="529"/>
      <c r="AC2093" s="529"/>
      <c r="AD2093" s="529"/>
      <c r="AE2093" s="529"/>
      <c r="AF2093" s="529"/>
      <c r="AG2093" s="529"/>
      <c r="AH2093" s="529"/>
      <c r="AI2093" s="529"/>
      <c r="AJ2093" s="529"/>
      <c r="AK2093" s="529"/>
      <c r="AL2093" s="529"/>
      <c r="AM2093" s="529"/>
      <c r="AN2093" s="529"/>
      <c r="AO2093" s="529"/>
      <c r="AP2093" s="529"/>
      <c r="AQ2093" s="529"/>
      <c r="AR2093" s="529"/>
    </row>
    <row r="2094" ht="12.75" customHeight="1">
      <c r="A2094" s="529"/>
      <c r="B2094" s="529"/>
      <c r="C2094" s="529"/>
      <c r="D2094" s="529"/>
      <c r="E2094" s="533" t="s">
        <v>1584</v>
      </c>
      <c r="F2094" s="533" t="s">
        <v>8390</v>
      </c>
      <c r="G2094" s="529"/>
      <c r="H2094" s="529"/>
      <c r="I2094" s="529"/>
      <c r="J2094" s="529"/>
      <c r="K2094" s="529"/>
      <c r="L2094" s="529"/>
      <c r="M2094" s="529"/>
      <c r="N2094" s="529"/>
      <c r="O2094" s="529"/>
      <c r="P2094" s="529"/>
      <c r="Q2094" s="529"/>
      <c r="R2094" s="529"/>
      <c r="S2094" s="529"/>
      <c r="T2094" s="529"/>
      <c r="U2094" s="529"/>
      <c r="V2094" s="529"/>
      <c r="W2094" s="529"/>
      <c r="X2094" s="529"/>
      <c r="Y2094" s="529"/>
      <c r="Z2094" s="529"/>
      <c r="AA2094" s="529"/>
      <c r="AB2094" s="529"/>
      <c r="AC2094" s="529"/>
      <c r="AD2094" s="529"/>
      <c r="AE2094" s="529"/>
      <c r="AF2094" s="529"/>
      <c r="AG2094" s="529"/>
      <c r="AH2094" s="529"/>
      <c r="AI2094" s="529"/>
      <c r="AJ2094" s="529"/>
      <c r="AK2094" s="529"/>
      <c r="AL2094" s="529"/>
      <c r="AM2094" s="529"/>
      <c r="AN2094" s="529"/>
      <c r="AO2094" s="529"/>
      <c r="AP2094" s="529"/>
      <c r="AQ2094" s="529"/>
      <c r="AR2094" s="529"/>
    </row>
    <row r="2095" ht="12.75" customHeight="1">
      <c r="A2095" s="529"/>
      <c r="B2095" s="529"/>
      <c r="C2095" s="529"/>
      <c r="D2095" s="529"/>
      <c r="E2095" s="533" t="s">
        <v>1647</v>
      </c>
      <c r="F2095" s="533" t="s">
        <v>8391</v>
      </c>
      <c r="G2095" s="529"/>
      <c r="H2095" s="529"/>
      <c r="I2095" s="529"/>
      <c r="J2095" s="529"/>
      <c r="K2095" s="529"/>
      <c r="L2095" s="529"/>
      <c r="M2095" s="529"/>
      <c r="N2095" s="529"/>
      <c r="O2095" s="529"/>
      <c r="P2095" s="529"/>
      <c r="Q2095" s="529"/>
      <c r="R2095" s="529"/>
      <c r="S2095" s="529"/>
      <c r="T2095" s="529"/>
      <c r="U2095" s="529"/>
      <c r="V2095" s="529"/>
      <c r="W2095" s="529"/>
      <c r="X2095" s="529"/>
      <c r="Y2095" s="529"/>
      <c r="Z2095" s="529"/>
      <c r="AA2095" s="529"/>
      <c r="AB2095" s="529"/>
      <c r="AC2095" s="529"/>
      <c r="AD2095" s="529"/>
      <c r="AE2095" s="529"/>
      <c r="AF2095" s="529"/>
      <c r="AG2095" s="529"/>
      <c r="AH2095" s="529"/>
      <c r="AI2095" s="529"/>
      <c r="AJ2095" s="529"/>
      <c r="AK2095" s="529"/>
      <c r="AL2095" s="529"/>
      <c r="AM2095" s="529"/>
      <c r="AN2095" s="529"/>
      <c r="AO2095" s="529"/>
      <c r="AP2095" s="529"/>
      <c r="AQ2095" s="529"/>
      <c r="AR2095" s="529"/>
    </row>
    <row r="2096" ht="12.75" customHeight="1">
      <c r="A2096" s="529"/>
      <c r="B2096" s="529"/>
      <c r="C2096" s="529"/>
      <c r="D2096" s="529"/>
      <c r="E2096" s="533" t="s">
        <v>1710</v>
      </c>
      <c r="F2096" s="533" t="s">
        <v>8392</v>
      </c>
      <c r="G2096" s="529"/>
      <c r="H2096" s="529"/>
      <c r="I2096" s="529"/>
      <c r="J2096" s="529"/>
      <c r="K2096" s="529"/>
      <c r="L2096" s="529"/>
      <c r="M2096" s="529"/>
      <c r="N2096" s="529"/>
      <c r="O2096" s="529"/>
      <c r="P2096" s="529"/>
      <c r="Q2096" s="529"/>
      <c r="R2096" s="529"/>
      <c r="S2096" s="529"/>
      <c r="T2096" s="529"/>
      <c r="U2096" s="529"/>
      <c r="V2096" s="529"/>
      <c r="W2096" s="529"/>
      <c r="X2096" s="529"/>
      <c r="Y2096" s="529"/>
      <c r="Z2096" s="529"/>
      <c r="AA2096" s="529"/>
      <c r="AB2096" s="529"/>
      <c r="AC2096" s="529"/>
      <c r="AD2096" s="529"/>
      <c r="AE2096" s="529"/>
      <c r="AF2096" s="529"/>
      <c r="AG2096" s="529"/>
      <c r="AH2096" s="529"/>
      <c r="AI2096" s="529"/>
      <c r="AJ2096" s="529"/>
      <c r="AK2096" s="529"/>
      <c r="AL2096" s="529"/>
      <c r="AM2096" s="529"/>
      <c r="AN2096" s="529"/>
      <c r="AO2096" s="529"/>
      <c r="AP2096" s="529"/>
      <c r="AQ2096" s="529"/>
      <c r="AR2096" s="529"/>
    </row>
    <row r="2097" ht="12.75" customHeight="1">
      <c r="A2097" s="529"/>
      <c r="B2097" s="529"/>
      <c r="C2097" s="529"/>
      <c r="D2097" s="529"/>
      <c r="E2097" s="533" t="s">
        <v>1771</v>
      </c>
      <c r="F2097" s="533" t="s">
        <v>8393</v>
      </c>
      <c r="G2097" s="529"/>
      <c r="H2097" s="529"/>
      <c r="I2097" s="529"/>
      <c r="J2097" s="529"/>
      <c r="K2097" s="529"/>
      <c r="L2097" s="529"/>
      <c r="M2097" s="529"/>
      <c r="N2097" s="529"/>
      <c r="O2097" s="529"/>
      <c r="P2097" s="529"/>
      <c r="Q2097" s="529"/>
      <c r="R2097" s="529"/>
      <c r="S2097" s="529"/>
      <c r="T2097" s="529"/>
      <c r="U2097" s="529"/>
      <c r="V2097" s="529"/>
      <c r="W2097" s="529"/>
      <c r="X2097" s="529"/>
      <c r="Y2097" s="529"/>
      <c r="Z2097" s="529"/>
      <c r="AA2097" s="529"/>
      <c r="AB2097" s="529"/>
      <c r="AC2097" s="529"/>
      <c r="AD2097" s="529"/>
      <c r="AE2097" s="529"/>
      <c r="AF2097" s="529"/>
      <c r="AG2097" s="529"/>
      <c r="AH2097" s="529"/>
      <c r="AI2097" s="529"/>
      <c r="AJ2097" s="529"/>
      <c r="AK2097" s="529"/>
      <c r="AL2097" s="529"/>
      <c r="AM2097" s="529"/>
      <c r="AN2097" s="529"/>
      <c r="AO2097" s="529"/>
      <c r="AP2097" s="529"/>
      <c r="AQ2097" s="529"/>
      <c r="AR2097" s="529"/>
    </row>
    <row r="2098" ht="12.75" customHeight="1">
      <c r="A2098" s="529"/>
      <c r="B2098" s="529"/>
      <c r="C2098" s="529"/>
      <c r="D2098" s="529"/>
      <c r="E2098" s="533" t="s">
        <v>8394</v>
      </c>
      <c r="F2098" s="533" t="s">
        <v>8395</v>
      </c>
      <c r="G2098" s="529"/>
      <c r="H2098" s="529"/>
      <c r="I2098" s="529"/>
      <c r="J2098" s="529"/>
      <c r="K2098" s="529"/>
      <c r="L2098" s="529"/>
      <c r="M2098" s="529"/>
      <c r="N2098" s="529"/>
      <c r="O2098" s="529"/>
      <c r="P2098" s="529"/>
      <c r="Q2098" s="529"/>
      <c r="R2098" s="529"/>
      <c r="S2098" s="529"/>
      <c r="T2098" s="529"/>
      <c r="U2098" s="529"/>
      <c r="V2098" s="529"/>
      <c r="W2098" s="529"/>
      <c r="X2098" s="529"/>
      <c r="Y2098" s="529"/>
      <c r="Z2098" s="529"/>
      <c r="AA2098" s="529"/>
      <c r="AB2098" s="529"/>
      <c r="AC2098" s="529"/>
      <c r="AD2098" s="529"/>
      <c r="AE2098" s="529"/>
      <c r="AF2098" s="529"/>
      <c r="AG2098" s="529"/>
      <c r="AH2098" s="529"/>
      <c r="AI2098" s="529"/>
      <c r="AJ2098" s="529"/>
      <c r="AK2098" s="529"/>
      <c r="AL2098" s="529"/>
      <c r="AM2098" s="529"/>
      <c r="AN2098" s="529"/>
      <c r="AO2098" s="529"/>
      <c r="AP2098" s="529"/>
      <c r="AQ2098" s="529"/>
      <c r="AR2098" s="529"/>
    </row>
    <row r="2099" ht="12.75" customHeight="1">
      <c r="A2099" s="529"/>
      <c r="B2099" s="529"/>
      <c r="C2099" s="529"/>
      <c r="D2099" s="529"/>
      <c r="E2099" s="533" t="s">
        <v>8396</v>
      </c>
      <c r="F2099" s="533" t="s">
        <v>8397</v>
      </c>
      <c r="G2099" s="529"/>
      <c r="H2099" s="529"/>
      <c r="I2099" s="529"/>
      <c r="J2099" s="529"/>
      <c r="K2099" s="529"/>
      <c r="L2099" s="529"/>
      <c r="M2099" s="529"/>
      <c r="N2099" s="529"/>
      <c r="O2099" s="529"/>
      <c r="P2099" s="529"/>
      <c r="Q2099" s="529"/>
      <c r="R2099" s="529"/>
      <c r="S2099" s="529"/>
      <c r="T2099" s="529"/>
      <c r="U2099" s="529"/>
      <c r="V2099" s="529"/>
      <c r="W2099" s="529"/>
      <c r="X2099" s="529"/>
      <c r="Y2099" s="529"/>
      <c r="Z2099" s="529"/>
      <c r="AA2099" s="529"/>
      <c r="AB2099" s="529"/>
      <c r="AC2099" s="529"/>
      <c r="AD2099" s="529"/>
      <c r="AE2099" s="529"/>
      <c r="AF2099" s="529"/>
      <c r="AG2099" s="529"/>
      <c r="AH2099" s="529"/>
      <c r="AI2099" s="529"/>
      <c r="AJ2099" s="529"/>
      <c r="AK2099" s="529"/>
      <c r="AL2099" s="529"/>
      <c r="AM2099" s="529"/>
      <c r="AN2099" s="529"/>
      <c r="AO2099" s="529"/>
      <c r="AP2099" s="529"/>
      <c r="AQ2099" s="529"/>
      <c r="AR2099" s="529"/>
    </row>
    <row r="2100" ht="12.75" customHeight="1">
      <c r="A2100" s="529"/>
      <c r="B2100" s="529"/>
      <c r="C2100" s="529"/>
      <c r="D2100" s="529"/>
      <c r="E2100" s="533" t="s">
        <v>8398</v>
      </c>
      <c r="F2100" s="533" t="s">
        <v>8399</v>
      </c>
      <c r="G2100" s="529"/>
      <c r="H2100" s="529"/>
      <c r="I2100" s="529"/>
      <c r="J2100" s="529"/>
      <c r="K2100" s="529"/>
      <c r="L2100" s="529"/>
      <c r="M2100" s="529"/>
      <c r="N2100" s="529"/>
      <c r="O2100" s="529"/>
      <c r="P2100" s="529"/>
      <c r="Q2100" s="529"/>
      <c r="R2100" s="529"/>
      <c r="S2100" s="529"/>
      <c r="T2100" s="529"/>
      <c r="U2100" s="529"/>
      <c r="V2100" s="529"/>
      <c r="W2100" s="529"/>
      <c r="X2100" s="529"/>
      <c r="Y2100" s="529"/>
      <c r="Z2100" s="529"/>
      <c r="AA2100" s="529"/>
      <c r="AB2100" s="529"/>
      <c r="AC2100" s="529"/>
      <c r="AD2100" s="529"/>
      <c r="AE2100" s="529"/>
      <c r="AF2100" s="529"/>
      <c r="AG2100" s="529"/>
      <c r="AH2100" s="529"/>
      <c r="AI2100" s="529"/>
      <c r="AJ2100" s="529"/>
      <c r="AK2100" s="529"/>
      <c r="AL2100" s="529"/>
      <c r="AM2100" s="529"/>
      <c r="AN2100" s="529"/>
      <c r="AO2100" s="529"/>
      <c r="AP2100" s="529"/>
      <c r="AQ2100" s="529"/>
      <c r="AR2100" s="529"/>
    </row>
    <row r="2101" ht="12.75" customHeight="1">
      <c r="A2101" s="529"/>
      <c r="B2101" s="529"/>
      <c r="C2101" s="529"/>
      <c r="D2101" s="529"/>
      <c r="E2101" s="533" t="s">
        <v>8400</v>
      </c>
      <c r="F2101" s="533" t="s">
        <v>8401</v>
      </c>
      <c r="G2101" s="529"/>
      <c r="H2101" s="529"/>
      <c r="I2101" s="529"/>
      <c r="J2101" s="529"/>
      <c r="K2101" s="529"/>
      <c r="L2101" s="529"/>
      <c r="M2101" s="529"/>
      <c r="N2101" s="529"/>
      <c r="O2101" s="529"/>
      <c r="P2101" s="529"/>
      <c r="Q2101" s="529"/>
      <c r="R2101" s="529"/>
      <c r="S2101" s="529"/>
      <c r="T2101" s="529"/>
      <c r="U2101" s="529"/>
      <c r="V2101" s="529"/>
      <c r="W2101" s="529"/>
      <c r="X2101" s="529"/>
      <c r="Y2101" s="529"/>
      <c r="Z2101" s="529"/>
      <c r="AA2101" s="529"/>
      <c r="AB2101" s="529"/>
      <c r="AC2101" s="529"/>
      <c r="AD2101" s="529"/>
      <c r="AE2101" s="529"/>
      <c r="AF2101" s="529"/>
      <c r="AG2101" s="529"/>
      <c r="AH2101" s="529"/>
      <c r="AI2101" s="529"/>
      <c r="AJ2101" s="529"/>
      <c r="AK2101" s="529"/>
      <c r="AL2101" s="529"/>
      <c r="AM2101" s="529"/>
      <c r="AN2101" s="529"/>
      <c r="AO2101" s="529"/>
      <c r="AP2101" s="529"/>
      <c r="AQ2101" s="529"/>
      <c r="AR2101" s="529"/>
    </row>
    <row r="2102" ht="12.75" customHeight="1">
      <c r="A2102" s="529"/>
      <c r="B2102" s="529"/>
      <c r="C2102" s="529"/>
      <c r="D2102" s="529"/>
      <c r="E2102" s="533" t="s">
        <v>8402</v>
      </c>
      <c r="F2102" s="533" t="s">
        <v>8403</v>
      </c>
      <c r="G2102" s="529"/>
      <c r="H2102" s="529"/>
      <c r="I2102" s="529"/>
      <c r="J2102" s="529"/>
      <c r="K2102" s="529"/>
      <c r="L2102" s="529"/>
      <c r="M2102" s="529"/>
      <c r="N2102" s="529"/>
      <c r="O2102" s="529"/>
      <c r="P2102" s="529"/>
      <c r="Q2102" s="529"/>
      <c r="R2102" s="529"/>
      <c r="S2102" s="529"/>
      <c r="T2102" s="529"/>
      <c r="U2102" s="529"/>
      <c r="V2102" s="529"/>
      <c r="W2102" s="529"/>
      <c r="X2102" s="529"/>
      <c r="Y2102" s="529"/>
      <c r="Z2102" s="529"/>
      <c r="AA2102" s="529"/>
      <c r="AB2102" s="529"/>
      <c r="AC2102" s="529"/>
      <c r="AD2102" s="529"/>
      <c r="AE2102" s="529"/>
      <c r="AF2102" s="529"/>
      <c r="AG2102" s="529"/>
      <c r="AH2102" s="529"/>
      <c r="AI2102" s="529"/>
      <c r="AJ2102" s="529"/>
      <c r="AK2102" s="529"/>
      <c r="AL2102" s="529"/>
      <c r="AM2102" s="529"/>
      <c r="AN2102" s="529"/>
      <c r="AO2102" s="529"/>
      <c r="AP2102" s="529"/>
      <c r="AQ2102" s="529"/>
      <c r="AR2102" s="529"/>
    </row>
    <row r="2103" ht="12.75" customHeight="1">
      <c r="A2103" s="529"/>
      <c r="B2103" s="529"/>
      <c r="C2103" s="529"/>
      <c r="D2103" s="529"/>
      <c r="E2103" s="533" t="s">
        <v>8404</v>
      </c>
      <c r="F2103" s="533" t="s">
        <v>8405</v>
      </c>
      <c r="G2103" s="529"/>
      <c r="H2103" s="529"/>
      <c r="I2103" s="529"/>
      <c r="J2103" s="529"/>
      <c r="K2103" s="529"/>
      <c r="L2103" s="529"/>
      <c r="M2103" s="529"/>
      <c r="N2103" s="529"/>
      <c r="O2103" s="529"/>
      <c r="P2103" s="529"/>
      <c r="Q2103" s="529"/>
      <c r="R2103" s="529"/>
      <c r="S2103" s="529"/>
      <c r="T2103" s="529"/>
      <c r="U2103" s="529"/>
      <c r="V2103" s="529"/>
      <c r="W2103" s="529"/>
      <c r="X2103" s="529"/>
      <c r="Y2103" s="529"/>
      <c r="Z2103" s="529"/>
      <c r="AA2103" s="529"/>
      <c r="AB2103" s="529"/>
      <c r="AC2103" s="529"/>
      <c r="AD2103" s="529"/>
      <c r="AE2103" s="529"/>
      <c r="AF2103" s="529"/>
      <c r="AG2103" s="529"/>
      <c r="AH2103" s="529"/>
      <c r="AI2103" s="529"/>
      <c r="AJ2103" s="529"/>
      <c r="AK2103" s="529"/>
      <c r="AL2103" s="529"/>
      <c r="AM2103" s="529"/>
      <c r="AN2103" s="529"/>
      <c r="AO2103" s="529"/>
      <c r="AP2103" s="529"/>
      <c r="AQ2103" s="529"/>
      <c r="AR2103" s="529"/>
    </row>
    <row r="2104" ht="12.75" customHeight="1">
      <c r="A2104" s="529"/>
      <c r="B2104" s="529"/>
      <c r="C2104" s="529"/>
      <c r="D2104" s="529"/>
      <c r="E2104" s="533" t="s">
        <v>8406</v>
      </c>
      <c r="F2104" s="533" t="s">
        <v>8407</v>
      </c>
      <c r="G2104" s="529"/>
      <c r="H2104" s="529"/>
      <c r="I2104" s="529"/>
      <c r="J2104" s="529"/>
      <c r="K2104" s="529"/>
      <c r="L2104" s="529"/>
      <c r="M2104" s="529"/>
      <c r="N2104" s="529"/>
      <c r="O2104" s="529"/>
      <c r="P2104" s="529"/>
      <c r="Q2104" s="529"/>
      <c r="R2104" s="529"/>
      <c r="S2104" s="529"/>
      <c r="T2104" s="529"/>
      <c r="U2104" s="529"/>
      <c r="V2104" s="529"/>
      <c r="W2104" s="529"/>
      <c r="X2104" s="529"/>
      <c r="Y2104" s="529"/>
      <c r="Z2104" s="529"/>
      <c r="AA2104" s="529"/>
      <c r="AB2104" s="529"/>
      <c r="AC2104" s="529"/>
      <c r="AD2104" s="529"/>
      <c r="AE2104" s="529"/>
      <c r="AF2104" s="529"/>
      <c r="AG2104" s="529"/>
      <c r="AH2104" s="529"/>
      <c r="AI2104" s="529"/>
      <c r="AJ2104" s="529"/>
      <c r="AK2104" s="529"/>
      <c r="AL2104" s="529"/>
      <c r="AM2104" s="529"/>
      <c r="AN2104" s="529"/>
      <c r="AO2104" s="529"/>
      <c r="AP2104" s="529"/>
      <c r="AQ2104" s="529"/>
      <c r="AR2104" s="529"/>
    </row>
    <row r="2105" ht="12.75" customHeight="1">
      <c r="A2105" s="529"/>
      <c r="B2105" s="529"/>
      <c r="C2105" s="529"/>
      <c r="D2105" s="529"/>
      <c r="E2105" s="533" t="s">
        <v>8408</v>
      </c>
      <c r="F2105" s="533" t="s">
        <v>8409</v>
      </c>
      <c r="G2105" s="529"/>
      <c r="H2105" s="529"/>
      <c r="I2105" s="529"/>
      <c r="J2105" s="529"/>
      <c r="K2105" s="529"/>
      <c r="L2105" s="529"/>
      <c r="M2105" s="529"/>
      <c r="N2105" s="529"/>
      <c r="O2105" s="529"/>
      <c r="P2105" s="529"/>
      <c r="Q2105" s="529"/>
      <c r="R2105" s="529"/>
      <c r="S2105" s="529"/>
      <c r="T2105" s="529"/>
      <c r="U2105" s="529"/>
      <c r="V2105" s="529"/>
      <c r="W2105" s="529"/>
      <c r="X2105" s="529"/>
      <c r="Y2105" s="529"/>
      <c r="Z2105" s="529"/>
      <c r="AA2105" s="529"/>
      <c r="AB2105" s="529"/>
      <c r="AC2105" s="529"/>
      <c r="AD2105" s="529"/>
      <c r="AE2105" s="529"/>
      <c r="AF2105" s="529"/>
      <c r="AG2105" s="529"/>
      <c r="AH2105" s="529"/>
      <c r="AI2105" s="529"/>
      <c r="AJ2105" s="529"/>
      <c r="AK2105" s="529"/>
      <c r="AL2105" s="529"/>
      <c r="AM2105" s="529"/>
      <c r="AN2105" s="529"/>
      <c r="AO2105" s="529"/>
      <c r="AP2105" s="529"/>
      <c r="AQ2105" s="529"/>
      <c r="AR2105" s="529"/>
    </row>
    <row r="2106" ht="12.75" customHeight="1">
      <c r="A2106" s="529"/>
      <c r="B2106" s="529"/>
      <c r="C2106" s="529"/>
      <c r="D2106" s="529"/>
      <c r="E2106" s="533" t="s">
        <v>8410</v>
      </c>
      <c r="F2106" s="533" t="s">
        <v>8411</v>
      </c>
      <c r="G2106" s="529"/>
      <c r="H2106" s="529"/>
      <c r="I2106" s="529"/>
      <c r="J2106" s="529"/>
      <c r="K2106" s="529"/>
      <c r="L2106" s="529"/>
      <c r="M2106" s="529"/>
      <c r="N2106" s="529"/>
      <c r="O2106" s="529"/>
      <c r="P2106" s="529"/>
      <c r="Q2106" s="529"/>
      <c r="R2106" s="529"/>
      <c r="S2106" s="529"/>
      <c r="T2106" s="529"/>
      <c r="U2106" s="529"/>
      <c r="V2106" s="529"/>
      <c r="W2106" s="529"/>
      <c r="X2106" s="529"/>
      <c r="Y2106" s="529"/>
      <c r="Z2106" s="529"/>
      <c r="AA2106" s="529"/>
      <c r="AB2106" s="529"/>
      <c r="AC2106" s="529"/>
      <c r="AD2106" s="529"/>
      <c r="AE2106" s="529"/>
      <c r="AF2106" s="529"/>
      <c r="AG2106" s="529"/>
      <c r="AH2106" s="529"/>
      <c r="AI2106" s="529"/>
      <c r="AJ2106" s="529"/>
      <c r="AK2106" s="529"/>
      <c r="AL2106" s="529"/>
      <c r="AM2106" s="529"/>
      <c r="AN2106" s="529"/>
      <c r="AO2106" s="529"/>
      <c r="AP2106" s="529"/>
      <c r="AQ2106" s="529"/>
      <c r="AR2106" s="529"/>
    </row>
    <row r="2107" ht="12.75" customHeight="1">
      <c r="A2107" s="529"/>
      <c r="B2107" s="529"/>
      <c r="C2107" s="529"/>
      <c r="D2107" s="529"/>
      <c r="E2107" s="533" t="s">
        <v>8412</v>
      </c>
      <c r="F2107" s="533" t="s">
        <v>8413</v>
      </c>
      <c r="G2107" s="529"/>
      <c r="H2107" s="529"/>
      <c r="I2107" s="529"/>
      <c r="J2107" s="529"/>
      <c r="K2107" s="529"/>
      <c r="L2107" s="529"/>
      <c r="M2107" s="529"/>
      <c r="N2107" s="529"/>
      <c r="O2107" s="529"/>
      <c r="P2107" s="529"/>
      <c r="Q2107" s="529"/>
      <c r="R2107" s="529"/>
      <c r="S2107" s="529"/>
      <c r="T2107" s="529"/>
      <c r="U2107" s="529"/>
      <c r="V2107" s="529"/>
      <c r="W2107" s="529"/>
      <c r="X2107" s="529"/>
      <c r="Y2107" s="529"/>
      <c r="Z2107" s="529"/>
      <c r="AA2107" s="529"/>
      <c r="AB2107" s="529"/>
      <c r="AC2107" s="529"/>
      <c r="AD2107" s="529"/>
      <c r="AE2107" s="529"/>
      <c r="AF2107" s="529"/>
      <c r="AG2107" s="529"/>
      <c r="AH2107" s="529"/>
      <c r="AI2107" s="529"/>
      <c r="AJ2107" s="529"/>
      <c r="AK2107" s="529"/>
      <c r="AL2107" s="529"/>
      <c r="AM2107" s="529"/>
      <c r="AN2107" s="529"/>
      <c r="AO2107" s="529"/>
      <c r="AP2107" s="529"/>
      <c r="AQ2107" s="529"/>
      <c r="AR2107" s="529"/>
    </row>
    <row r="2108" ht="12.75" customHeight="1">
      <c r="A2108" s="529"/>
      <c r="B2108" s="529"/>
      <c r="C2108" s="529"/>
      <c r="D2108" s="529"/>
      <c r="E2108" s="533" t="s">
        <v>8414</v>
      </c>
      <c r="F2108" s="533" t="s">
        <v>8415</v>
      </c>
      <c r="G2108" s="529"/>
      <c r="H2108" s="529"/>
      <c r="I2108" s="529"/>
      <c r="J2108" s="529"/>
      <c r="K2108" s="529"/>
      <c r="L2108" s="529"/>
      <c r="M2108" s="529"/>
      <c r="N2108" s="529"/>
      <c r="O2108" s="529"/>
      <c r="P2108" s="529"/>
      <c r="Q2108" s="529"/>
      <c r="R2108" s="529"/>
      <c r="S2108" s="529"/>
      <c r="T2108" s="529"/>
      <c r="U2108" s="529"/>
      <c r="V2108" s="529"/>
      <c r="W2108" s="529"/>
      <c r="X2108" s="529"/>
      <c r="Y2108" s="529"/>
      <c r="Z2108" s="529"/>
      <c r="AA2108" s="529"/>
      <c r="AB2108" s="529"/>
      <c r="AC2108" s="529"/>
      <c r="AD2108" s="529"/>
      <c r="AE2108" s="529"/>
      <c r="AF2108" s="529"/>
      <c r="AG2108" s="529"/>
      <c r="AH2108" s="529"/>
      <c r="AI2108" s="529"/>
      <c r="AJ2108" s="529"/>
      <c r="AK2108" s="529"/>
      <c r="AL2108" s="529"/>
      <c r="AM2108" s="529"/>
      <c r="AN2108" s="529"/>
      <c r="AO2108" s="529"/>
      <c r="AP2108" s="529"/>
      <c r="AQ2108" s="529"/>
      <c r="AR2108" s="529"/>
    </row>
    <row r="2109" ht="12.75" customHeight="1">
      <c r="A2109" s="529"/>
      <c r="B2109" s="529"/>
      <c r="C2109" s="529"/>
      <c r="D2109" s="529"/>
      <c r="E2109" s="533" t="s">
        <v>8416</v>
      </c>
      <c r="F2109" s="533" t="s">
        <v>8417</v>
      </c>
      <c r="G2109" s="529"/>
      <c r="H2109" s="529"/>
      <c r="I2109" s="529"/>
      <c r="J2109" s="529"/>
      <c r="K2109" s="529"/>
      <c r="L2109" s="529"/>
      <c r="M2109" s="529"/>
      <c r="N2109" s="529"/>
      <c r="O2109" s="529"/>
      <c r="P2109" s="529"/>
      <c r="Q2109" s="529"/>
      <c r="R2109" s="529"/>
      <c r="S2109" s="529"/>
      <c r="T2109" s="529"/>
      <c r="U2109" s="529"/>
      <c r="V2109" s="529"/>
      <c r="W2109" s="529"/>
      <c r="X2109" s="529"/>
      <c r="Y2109" s="529"/>
      <c r="Z2109" s="529"/>
      <c r="AA2109" s="529"/>
      <c r="AB2109" s="529"/>
      <c r="AC2109" s="529"/>
      <c r="AD2109" s="529"/>
      <c r="AE2109" s="529"/>
      <c r="AF2109" s="529"/>
      <c r="AG2109" s="529"/>
      <c r="AH2109" s="529"/>
      <c r="AI2109" s="529"/>
      <c r="AJ2109" s="529"/>
      <c r="AK2109" s="529"/>
      <c r="AL2109" s="529"/>
      <c r="AM2109" s="529"/>
      <c r="AN2109" s="529"/>
      <c r="AO2109" s="529"/>
      <c r="AP2109" s="529"/>
      <c r="AQ2109" s="529"/>
      <c r="AR2109" s="529"/>
    </row>
    <row r="2110" ht="12.75" customHeight="1">
      <c r="A2110" s="529"/>
      <c r="B2110" s="529"/>
      <c r="C2110" s="529"/>
      <c r="D2110" s="529"/>
      <c r="E2110" s="533" t="s">
        <v>8418</v>
      </c>
      <c r="F2110" s="533" t="s">
        <v>8419</v>
      </c>
      <c r="G2110" s="529"/>
      <c r="H2110" s="529"/>
      <c r="I2110" s="529"/>
      <c r="J2110" s="529"/>
      <c r="K2110" s="529"/>
      <c r="L2110" s="529"/>
      <c r="M2110" s="529"/>
      <c r="N2110" s="529"/>
      <c r="O2110" s="529"/>
      <c r="P2110" s="529"/>
      <c r="Q2110" s="529"/>
      <c r="R2110" s="529"/>
      <c r="S2110" s="529"/>
      <c r="T2110" s="529"/>
      <c r="U2110" s="529"/>
      <c r="V2110" s="529"/>
      <c r="W2110" s="529"/>
      <c r="X2110" s="529"/>
      <c r="Y2110" s="529"/>
      <c r="Z2110" s="529"/>
      <c r="AA2110" s="529"/>
      <c r="AB2110" s="529"/>
      <c r="AC2110" s="529"/>
      <c r="AD2110" s="529"/>
      <c r="AE2110" s="529"/>
      <c r="AF2110" s="529"/>
      <c r="AG2110" s="529"/>
      <c r="AH2110" s="529"/>
      <c r="AI2110" s="529"/>
      <c r="AJ2110" s="529"/>
      <c r="AK2110" s="529"/>
      <c r="AL2110" s="529"/>
      <c r="AM2110" s="529"/>
      <c r="AN2110" s="529"/>
      <c r="AO2110" s="529"/>
      <c r="AP2110" s="529"/>
      <c r="AQ2110" s="529"/>
      <c r="AR2110" s="529"/>
    </row>
    <row r="2111" ht="12.75" customHeight="1">
      <c r="A2111" s="529"/>
      <c r="B2111" s="529"/>
      <c r="C2111" s="529"/>
      <c r="D2111" s="529"/>
      <c r="E2111" s="533" t="s">
        <v>1833</v>
      </c>
      <c r="F2111" s="533" t="s">
        <v>8420</v>
      </c>
      <c r="G2111" s="529"/>
      <c r="H2111" s="529"/>
      <c r="I2111" s="529"/>
      <c r="J2111" s="529"/>
      <c r="K2111" s="529"/>
      <c r="L2111" s="529"/>
      <c r="M2111" s="529"/>
      <c r="N2111" s="529"/>
      <c r="O2111" s="529"/>
      <c r="P2111" s="529"/>
      <c r="Q2111" s="529"/>
      <c r="R2111" s="529"/>
      <c r="S2111" s="529"/>
      <c r="T2111" s="529"/>
      <c r="U2111" s="529"/>
      <c r="V2111" s="529"/>
      <c r="W2111" s="529"/>
      <c r="X2111" s="529"/>
      <c r="Y2111" s="529"/>
      <c r="Z2111" s="529"/>
      <c r="AA2111" s="529"/>
      <c r="AB2111" s="529"/>
      <c r="AC2111" s="529"/>
      <c r="AD2111" s="529"/>
      <c r="AE2111" s="529"/>
      <c r="AF2111" s="529"/>
      <c r="AG2111" s="529"/>
      <c r="AH2111" s="529"/>
      <c r="AI2111" s="529"/>
      <c r="AJ2111" s="529"/>
      <c r="AK2111" s="529"/>
      <c r="AL2111" s="529"/>
      <c r="AM2111" s="529"/>
      <c r="AN2111" s="529"/>
      <c r="AO2111" s="529"/>
      <c r="AP2111" s="529"/>
      <c r="AQ2111" s="529"/>
      <c r="AR2111" s="529"/>
    </row>
    <row r="2112" ht="12.75" customHeight="1">
      <c r="A2112" s="529"/>
      <c r="B2112" s="529"/>
      <c r="C2112" s="529"/>
      <c r="D2112" s="529"/>
      <c r="E2112" s="533" t="s">
        <v>1895</v>
      </c>
      <c r="F2112" s="533" t="s">
        <v>8421</v>
      </c>
      <c r="G2112" s="529"/>
      <c r="H2112" s="529"/>
      <c r="I2112" s="529"/>
      <c r="J2112" s="529"/>
      <c r="K2112" s="529"/>
      <c r="L2112" s="529"/>
      <c r="M2112" s="529"/>
      <c r="N2112" s="529"/>
      <c r="O2112" s="529"/>
      <c r="P2112" s="529"/>
      <c r="Q2112" s="529"/>
      <c r="R2112" s="529"/>
      <c r="S2112" s="529"/>
      <c r="T2112" s="529"/>
      <c r="U2112" s="529"/>
      <c r="V2112" s="529"/>
      <c r="W2112" s="529"/>
      <c r="X2112" s="529"/>
      <c r="Y2112" s="529"/>
      <c r="Z2112" s="529"/>
      <c r="AA2112" s="529"/>
      <c r="AB2112" s="529"/>
      <c r="AC2112" s="529"/>
      <c r="AD2112" s="529"/>
      <c r="AE2112" s="529"/>
      <c r="AF2112" s="529"/>
      <c r="AG2112" s="529"/>
      <c r="AH2112" s="529"/>
      <c r="AI2112" s="529"/>
      <c r="AJ2112" s="529"/>
      <c r="AK2112" s="529"/>
      <c r="AL2112" s="529"/>
      <c r="AM2112" s="529"/>
      <c r="AN2112" s="529"/>
      <c r="AO2112" s="529"/>
      <c r="AP2112" s="529"/>
      <c r="AQ2112" s="529"/>
      <c r="AR2112" s="529"/>
    </row>
    <row r="2113" ht="12.75" customHeight="1">
      <c r="A2113" s="529"/>
      <c r="B2113" s="529"/>
      <c r="C2113" s="529"/>
      <c r="D2113" s="529"/>
      <c r="E2113" s="533" t="s">
        <v>8422</v>
      </c>
      <c r="F2113" s="533" t="s">
        <v>8423</v>
      </c>
      <c r="G2113" s="529"/>
      <c r="H2113" s="529"/>
      <c r="I2113" s="529"/>
      <c r="J2113" s="529"/>
      <c r="K2113" s="529"/>
      <c r="L2113" s="529"/>
      <c r="M2113" s="529"/>
      <c r="N2113" s="529"/>
      <c r="O2113" s="529"/>
      <c r="P2113" s="529"/>
      <c r="Q2113" s="529"/>
      <c r="R2113" s="529"/>
      <c r="S2113" s="529"/>
      <c r="T2113" s="529"/>
      <c r="U2113" s="529"/>
      <c r="V2113" s="529"/>
      <c r="W2113" s="529"/>
      <c r="X2113" s="529"/>
      <c r="Y2113" s="529"/>
      <c r="Z2113" s="529"/>
      <c r="AA2113" s="529"/>
      <c r="AB2113" s="529"/>
      <c r="AC2113" s="529"/>
      <c r="AD2113" s="529"/>
      <c r="AE2113" s="529"/>
      <c r="AF2113" s="529"/>
      <c r="AG2113" s="529"/>
      <c r="AH2113" s="529"/>
      <c r="AI2113" s="529"/>
      <c r="AJ2113" s="529"/>
      <c r="AK2113" s="529"/>
      <c r="AL2113" s="529"/>
      <c r="AM2113" s="529"/>
      <c r="AN2113" s="529"/>
      <c r="AO2113" s="529"/>
      <c r="AP2113" s="529"/>
      <c r="AQ2113" s="529"/>
      <c r="AR2113" s="529"/>
    </row>
    <row r="2114" ht="12.75" customHeight="1">
      <c r="A2114" s="529"/>
      <c r="B2114" s="529"/>
      <c r="C2114" s="529"/>
      <c r="D2114" s="529"/>
      <c r="E2114" s="533" t="s">
        <v>8424</v>
      </c>
      <c r="F2114" s="533" t="s">
        <v>8425</v>
      </c>
      <c r="G2114" s="529"/>
      <c r="H2114" s="529"/>
      <c r="I2114" s="529"/>
      <c r="J2114" s="529"/>
      <c r="K2114" s="529"/>
      <c r="L2114" s="529"/>
      <c r="M2114" s="529"/>
      <c r="N2114" s="529"/>
      <c r="O2114" s="529"/>
      <c r="P2114" s="529"/>
      <c r="Q2114" s="529"/>
      <c r="R2114" s="529"/>
      <c r="S2114" s="529"/>
      <c r="T2114" s="529"/>
      <c r="U2114" s="529"/>
      <c r="V2114" s="529"/>
      <c r="W2114" s="529"/>
      <c r="X2114" s="529"/>
      <c r="Y2114" s="529"/>
      <c r="Z2114" s="529"/>
      <c r="AA2114" s="529"/>
      <c r="AB2114" s="529"/>
      <c r="AC2114" s="529"/>
      <c r="AD2114" s="529"/>
      <c r="AE2114" s="529"/>
      <c r="AF2114" s="529"/>
      <c r="AG2114" s="529"/>
      <c r="AH2114" s="529"/>
      <c r="AI2114" s="529"/>
      <c r="AJ2114" s="529"/>
      <c r="AK2114" s="529"/>
      <c r="AL2114" s="529"/>
      <c r="AM2114" s="529"/>
      <c r="AN2114" s="529"/>
      <c r="AO2114" s="529"/>
      <c r="AP2114" s="529"/>
      <c r="AQ2114" s="529"/>
      <c r="AR2114" s="529"/>
    </row>
    <row r="2115" ht="12.75" customHeight="1">
      <c r="A2115" s="529"/>
      <c r="B2115" s="529"/>
      <c r="C2115" s="529"/>
      <c r="D2115" s="529"/>
      <c r="E2115" s="533" t="s">
        <v>8426</v>
      </c>
      <c r="F2115" s="533" t="s">
        <v>8427</v>
      </c>
      <c r="G2115" s="529"/>
      <c r="H2115" s="529"/>
      <c r="I2115" s="529"/>
      <c r="J2115" s="529"/>
      <c r="K2115" s="529"/>
      <c r="L2115" s="529"/>
      <c r="M2115" s="529"/>
      <c r="N2115" s="529"/>
      <c r="O2115" s="529"/>
      <c r="P2115" s="529"/>
      <c r="Q2115" s="529"/>
      <c r="R2115" s="529"/>
      <c r="S2115" s="529"/>
      <c r="T2115" s="529"/>
      <c r="U2115" s="529"/>
      <c r="V2115" s="529"/>
      <c r="W2115" s="529"/>
      <c r="X2115" s="529"/>
      <c r="Y2115" s="529"/>
      <c r="Z2115" s="529"/>
      <c r="AA2115" s="529"/>
      <c r="AB2115" s="529"/>
      <c r="AC2115" s="529"/>
      <c r="AD2115" s="529"/>
      <c r="AE2115" s="529"/>
      <c r="AF2115" s="529"/>
      <c r="AG2115" s="529"/>
      <c r="AH2115" s="529"/>
      <c r="AI2115" s="529"/>
      <c r="AJ2115" s="529"/>
      <c r="AK2115" s="529"/>
      <c r="AL2115" s="529"/>
      <c r="AM2115" s="529"/>
      <c r="AN2115" s="529"/>
      <c r="AO2115" s="529"/>
      <c r="AP2115" s="529"/>
      <c r="AQ2115" s="529"/>
      <c r="AR2115" s="529"/>
    </row>
    <row r="2116" ht="12.75" customHeight="1">
      <c r="A2116" s="529"/>
      <c r="B2116" s="529"/>
      <c r="C2116" s="529"/>
      <c r="D2116" s="529"/>
      <c r="E2116" s="533" t="s">
        <v>8428</v>
      </c>
      <c r="F2116" s="533" t="s">
        <v>8429</v>
      </c>
      <c r="G2116" s="529"/>
      <c r="H2116" s="529"/>
      <c r="I2116" s="529"/>
      <c r="J2116" s="529"/>
      <c r="K2116" s="529"/>
      <c r="L2116" s="529"/>
      <c r="M2116" s="529"/>
      <c r="N2116" s="529"/>
      <c r="O2116" s="529"/>
      <c r="P2116" s="529"/>
      <c r="Q2116" s="529"/>
      <c r="R2116" s="529"/>
      <c r="S2116" s="529"/>
      <c r="T2116" s="529"/>
      <c r="U2116" s="529"/>
      <c r="V2116" s="529"/>
      <c r="W2116" s="529"/>
      <c r="X2116" s="529"/>
      <c r="Y2116" s="529"/>
      <c r="Z2116" s="529"/>
      <c r="AA2116" s="529"/>
      <c r="AB2116" s="529"/>
      <c r="AC2116" s="529"/>
      <c r="AD2116" s="529"/>
      <c r="AE2116" s="529"/>
      <c r="AF2116" s="529"/>
      <c r="AG2116" s="529"/>
      <c r="AH2116" s="529"/>
      <c r="AI2116" s="529"/>
      <c r="AJ2116" s="529"/>
      <c r="AK2116" s="529"/>
      <c r="AL2116" s="529"/>
      <c r="AM2116" s="529"/>
      <c r="AN2116" s="529"/>
      <c r="AO2116" s="529"/>
      <c r="AP2116" s="529"/>
      <c r="AQ2116" s="529"/>
      <c r="AR2116" s="529"/>
    </row>
    <row r="2117" ht="12.75" customHeight="1">
      <c r="A2117" s="529"/>
      <c r="B2117" s="529"/>
      <c r="C2117" s="529"/>
      <c r="D2117" s="529"/>
      <c r="E2117" s="533" t="s">
        <v>8430</v>
      </c>
      <c r="F2117" s="533" t="s">
        <v>8431</v>
      </c>
      <c r="G2117" s="529"/>
      <c r="H2117" s="529"/>
      <c r="I2117" s="529"/>
      <c r="J2117" s="529"/>
      <c r="K2117" s="529"/>
      <c r="L2117" s="529"/>
      <c r="M2117" s="529"/>
      <c r="N2117" s="529"/>
      <c r="O2117" s="529"/>
      <c r="P2117" s="529"/>
      <c r="Q2117" s="529"/>
      <c r="R2117" s="529"/>
      <c r="S2117" s="529"/>
      <c r="T2117" s="529"/>
      <c r="U2117" s="529"/>
      <c r="V2117" s="529"/>
      <c r="W2117" s="529"/>
      <c r="X2117" s="529"/>
      <c r="Y2117" s="529"/>
      <c r="Z2117" s="529"/>
      <c r="AA2117" s="529"/>
      <c r="AB2117" s="529"/>
      <c r="AC2117" s="529"/>
      <c r="AD2117" s="529"/>
      <c r="AE2117" s="529"/>
      <c r="AF2117" s="529"/>
      <c r="AG2117" s="529"/>
      <c r="AH2117" s="529"/>
      <c r="AI2117" s="529"/>
      <c r="AJ2117" s="529"/>
      <c r="AK2117" s="529"/>
      <c r="AL2117" s="529"/>
      <c r="AM2117" s="529"/>
      <c r="AN2117" s="529"/>
      <c r="AO2117" s="529"/>
      <c r="AP2117" s="529"/>
      <c r="AQ2117" s="529"/>
      <c r="AR2117" s="529"/>
    </row>
    <row r="2118" ht="12.75" customHeight="1">
      <c r="A2118" s="529"/>
      <c r="B2118" s="529"/>
      <c r="C2118" s="529"/>
      <c r="D2118" s="529"/>
      <c r="E2118" s="533" t="s">
        <v>8432</v>
      </c>
      <c r="F2118" s="533" t="s">
        <v>8433</v>
      </c>
      <c r="G2118" s="529"/>
      <c r="H2118" s="529"/>
      <c r="I2118" s="529"/>
      <c r="J2118" s="529"/>
      <c r="K2118" s="529"/>
      <c r="L2118" s="529"/>
      <c r="M2118" s="529"/>
      <c r="N2118" s="529"/>
      <c r="O2118" s="529"/>
      <c r="P2118" s="529"/>
      <c r="Q2118" s="529"/>
      <c r="R2118" s="529"/>
      <c r="S2118" s="529"/>
      <c r="T2118" s="529"/>
      <c r="U2118" s="529"/>
      <c r="V2118" s="529"/>
      <c r="W2118" s="529"/>
      <c r="X2118" s="529"/>
      <c r="Y2118" s="529"/>
      <c r="Z2118" s="529"/>
      <c r="AA2118" s="529"/>
      <c r="AB2118" s="529"/>
      <c r="AC2118" s="529"/>
      <c r="AD2118" s="529"/>
      <c r="AE2118" s="529"/>
      <c r="AF2118" s="529"/>
      <c r="AG2118" s="529"/>
      <c r="AH2118" s="529"/>
      <c r="AI2118" s="529"/>
      <c r="AJ2118" s="529"/>
      <c r="AK2118" s="529"/>
      <c r="AL2118" s="529"/>
      <c r="AM2118" s="529"/>
      <c r="AN2118" s="529"/>
      <c r="AO2118" s="529"/>
      <c r="AP2118" s="529"/>
      <c r="AQ2118" s="529"/>
      <c r="AR2118" s="529"/>
    </row>
    <row r="2119" ht="12.75" customHeight="1">
      <c r="A2119" s="529"/>
      <c r="B2119" s="529"/>
      <c r="C2119" s="529"/>
      <c r="D2119" s="529"/>
      <c r="E2119" s="533" t="s">
        <v>8434</v>
      </c>
      <c r="F2119" s="533" t="s">
        <v>8435</v>
      </c>
      <c r="G2119" s="529"/>
      <c r="H2119" s="529"/>
      <c r="I2119" s="529"/>
      <c r="J2119" s="529"/>
      <c r="K2119" s="529"/>
      <c r="L2119" s="529"/>
      <c r="M2119" s="529"/>
      <c r="N2119" s="529"/>
      <c r="O2119" s="529"/>
      <c r="P2119" s="529"/>
      <c r="Q2119" s="529"/>
      <c r="R2119" s="529"/>
      <c r="S2119" s="529"/>
      <c r="T2119" s="529"/>
      <c r="U2119" s="529"/>
      <c r="V2119" s="529"/>
      <c r="W2119" s="529"/>
      <c r="X2119" s="529"/>
      <c r="Y2119" s="529"/>
      <c r="Z2119" s="529"/>
      <c r="AA2119" s="529"/>
      <c r="AB2119" s="529"/>
      <c r="AC2119" s="529"/>
      <c r="AD2119" s="529"/>
      <c r="AE2119" s="529"/>
      <c r="AF2119" s="529"/>
      <c r="AG2119" s="529"/>
      <c r="AH2119" s="529"/>
      <c r="AI2119" s="529"/>
      <c r="AJ2119" s="529"/>
      <c r="AK2119" s="529"/>
      <c r="AL2119" s="529"/>
      <c r="AM2119" s="529"/>
      <c r="AN2119" s="529"/>
      <c r="AO2119" s="529"/>
      <c r="AP2119" s="529"/>
      <c r="AQ2119" s="529"/>
      <c r="AR2119" s="529"/>
    </row>
    <row r="2120" ht="12.75" customHeight="1">
      <c r="A2120" s="529"/>
      <c r="B2120" s="529"/>
      <c r="C2120" s="529"/>
      <c r="D2120" s="529"/>
      <c r="E2120" s="533" t="s">
        <v>1955</v>
      </c>
      <c r="F2120" s="533" t="s">
        <v>8436</v>
      </c>
      <c r="G2120" s="529"/>
      <c r="H2120" s="529"/>
      <c r="I2120" s="529"/>
      <c r="J2120" s="529"/>
      <c r="K2120" s="529"/>
      <c r="L2120" s="529"/>
      <c r="M2120" s="529"/>
      <c r="N2120" s="529"/>
      <c r="O2120" s="529"/>
      <c r="P2120" s="529"/>
      <c r="Q2120" s="529"/>
      <c r="R2120" s="529"/>
      <c r="S2120" s="529"/>
      <c r="T2120" s="529"/>
      <c r="U2120" s="529"/>
      <c r="V2120" s="529"/>
      <c r="W2120" s="529"/>
      <c r="X2120" s="529"/>
      <c r="Y2120" s="529"/>
      <c r="Z2120" s="529"/>
      <c r="AA2120" s="529"/>
      <c r="AB2120" s="529"/>
      <c r="AC2120" s="529"/>
      <c r="AD2120" s="529"/>
      <c r="AE2120" s="529"/>
      <c r="AF2120" s="529"/>
      <c r="AG2120" s="529"/>
      <c r="AH2120" s="529"/>
      <c r="AI2120" s="529"/>
      <c r="AJ2120" s="529"/>
      <c r="AK2120" s="529"/>
      <c r="AL2120" s="529"/>
      <c r="AM2120" s="529"/>
      <c r="AN2120" s="529"/>
      <c r="AO2120" s="529"/>
      <c r="AP2120" s="529"/>
      <c r="AQ2120" s="529"/>
      <c r="AR2120" s="529"/>
    </row>
    <row r="2121" ht="12.75" customHeight="1">
      <c r="A2121" s="529"/>
      <c r="B2121" s="529"/>
      <c r="C2121" s="529"/>
      <c r="D2121" s="529"/>
      <c r="E2121" s="533" t="s">
        <v>2015</v>
      </c>
      <c r="F2121" s="533" t="s">
        <v>8437</v>
      </c>
      <c r="G2121" s="529"/>
      <c r="H2121" s="529"/>
      <c r="I2121" s="529"/>
      <c r="J2121" s="529"/>
      <c r="K2121" s="529"/>
      <c r="L2121" s="529"/>
      <c r="M2121" s="529"/>
      <c r="N2121" s="529"/>
      <c r="O2121" s="529"/>
      <c r="P2121" s="529"/>
      <c r="Q2121" s="529"/>
      <c r="R2121" s="529"/>
      <c r="S2121" s="529"/>
      <c r="T2121" s="529"/>
      <c r="U2121" s="529"/>
      <c r="V2121" s="529"/>
      <c r="W2121" s="529"/>
      <c r="X2121" s="529"/>
      <c r="Y2121" s="529"/>
      <c r="Z2121" s="529"/>
      <c r="AA2121" s="529"/>
      <c r="AB2121" s="529"/>
      <c r="AC2121" s="529"/>
      <c r="AD2121" s="529"/>
      <c r="AE2121" s="529"/>
      <c r="AF2121" s="529"/>
      <c r="AG2121" s="529"/>
      <c r="AH2121" s="529"/>
      <c r="AI2121" s="529"/>
      <c r="AJ2121" s="529"/>
      <c r="AK2121" s="529"/>
      <c r="AL2121" s="529"/>
      <c r="AM2121" s="529"/>
      <c r="AN2121" s="529"/>
      <c r="AO2121" s="529"/>
      <c r="AP2121" s="529"/>
      <c r="AQ2121" s="529"/>
      <c r="AR2121" s="529"/>
    </row>
    <row r="2122" ht="12.75" customHeight="1">
      <c r="A2122" s="529"/>
      <c r="B2122" s="529"/>
      <c r="C2122" s="529"/>
      <c r="D2122" s="529"/>
      <c r="E2122" s="533" t="s">
        <v>2074</v>
      </c>
      <c r="F2122" s="533" t="s">
        <v>8438</v>
      </c>
      <c r="G2122" s="529"/>
      <c r="H2122" s="529"/>
      <c r="I2122" s="529"/>
      <c r="J2122" s="529"/>
      <c r="K2122" s="529"/>
      <c r="L2122" s="529"/>
      <c r="M2122" s="529"/>
      <c r="N2122" s="529"/>
      <c r="O2122" s="529"/>
      <c r="P2122" s="529"/>
      <c r="Q2122" s="529"/>
      <c r="R2122" s="529"/>
      <c r="S2122" s="529"/>
      <c r="T2122" s="529"/>
      <c r="U2122" s="529"/>
      <c r="V2122" s="529"/>
      <c r="W2122" s="529"/>
      <c r="X2122" s="529"/>
      <c r="Y2122" s="529"/>
      <c r="Z2122" s="529"/>
      <c r="AA2122" s="529"/>
      <c r="AB2122" s="529"/>
      <c r="AC2122" s="529"/>
      <c r="AD2122" s="529"/>
      <c r="AE2122" s="529"/>
      <c r="AF2122" s="529"/>
      <c r="AG2122" s="529"/>
      <c r="AH2122" s="529"/>
      <c r="AI2122" s="529"/>
      <c r="AJ2122" s="529"/>
      <c r="AK2122" s="529"/>
      <c r="AL2122" s="529"/>
      <c r="AM2122" s="529"/>
      <c r="AN2122" s="529"/>
      <c r="AO2122" s="529"/>
      <c r="AP2122" s="529"/>
      <c r="AQ2122" s="529"/>
      <c r="AR2122" s="529"/>
    </row>
    <row r="2123" ht="12.75" customHeight="1">
      <c r="A2123" s="529"/>
      <c r="B2123" s="529"/>
      <c r="C2123" s="529"/>
      <c r="D2123" s="529"/>
      <c r="E2123" s="533" t="s">
        <v>2131</v>
      </c>
      <c r="F2123" s="533" t="s">
        <v>8439</v>
      </c>
      <c r="G2123" s="529"/>
      <c r="H2123" s="529"/>
      <c r="I2123" s="529"/>
      <c r="J2123" s="529"/>
      <c r="K2123" s="529"/>
      <c r="L2123" s="529"/>
      <c r="M2123" s="529"/>
      <c r="N2123" s="529"/>
      <c r="O2123" s="529"/>
      <c r="P2123" s="529"/>
      <c r="Q2123" s="529"/>
      <c r="R2123" s="529"/>
      <c r="S2123" s="529"/>
      <c r="T2123" s="529"/>
      <c r="U2123" s="529"/>
      <c r="V2123" s="529"/>
      <c r="W2123" s="529"/>
      <c r="X2123" s="529"/>
      <c r="Y2123" s="529"/>
      <c r="Z2123" s="529"/>
      <c r="AA2123" s="529"/>
      <c r="AB2123" s="529"/>
      <c r="AC2123" s="529"/>
      <c r="AD2123" s="529"/>
      <c r="AE2123" s="529"/>
      <c r="AF2123" s="529"/>
      <c r="AG2123" s="529"/>
      <c r="AH2123" s="529"/>
      <c r="AI2123" s="529"/>
      <c r="AJ2123" s="529"/>
      <c r="AK2123" s="529"/>
      <c r="AL2123" s="529"/>
      <c r="AM2123" s="529"/>
      <c r="AN2123" s="529"/>
      <c r="AO2123" s="529"/>
      <c r="AP2123" s="529"/>
      <c r="AQ2123" s="529"/>
      <c r="AR2123" s="529"/>
    </row>
    <row r="2124" ht="12.75" customHeight="1">
      <c r="A2124" s="529"/>
      <c r="B2124" s="529"/>
      <c r="C2124" s="529"/>
      <c r="D2124" s="529"/>
      <c r="E2124" s="533" t="s">
        <v>8440</v>
      </c>
      <c r="F2124" s="533" t="s">
        <v>8441</v>
      </c>
      <c r="G2124" s="529"/>
      <c r="H2124" s="529"/>
      <c r="I2124" s="529"/>
      <c r="J2124" s="529"/>
      <c r="K2124" s="529"/>
      <c r="L2124" s="529"/>
      <c r="M2124" s="529"/>
      <c r="N2124" s="529"/>
      <c r="O2124" s="529"/>
      <c r="P2124" s="529"/>
      <c r="Q2124" s="529"/>
      <c r="R2124" s="529"/>
      <c r="S2124" s="529"/>
      <c r="T2124" s="529"/>
      <c r="U2124" s="529"/>
      <c r="V2124" s="529"/>
      <c r="W2124" s="529"/>
      <c r="X2124" s="529"/>
      <c r="Y2124" s="529"/>
      <c r="Z2124" s="529"/>
      <c r="AA2124" s="529"/>
      <c r="AB2124" s="529"/>
      <c r="AC2124" s="529"/>
      <c r="AD2124" s="529"/>
      <c r="AE2124" s="529"/>
      <c r="AF2124" s="529"/>
      <c r="AG2124" s="529"/>
      <c r="AH2124" s="529"/>
      <c r="AI2124" s="529"/>
      <c r="AJ2124" s="529"/>
      <c r="AK2124" s="529"/>
      <c r="AL2124" s="529"/>
      <c r="AM2124" s="529"/>
      <c r="AN2124" s="529"/>
      <c r="AO2124" s="529"/>
      <c r="AP2124" s="529"/>
      <c r="AQ2124" s="529"/>
      <c r="AR2124" s="529"/>
    </row>
    <row r="2125" ht="12.75" customHeight="1">
      <c r="A2125" s="529"/>
      <c r="B2125" s="529"/>
      <c r="C2125" s="529"/>
      <c r="D2125" s="529"/>
      <c r="E2125" s="533" t="s">
        <v>8442</v>
      </c>
      <c r="F2125" s="533" t="s">
        <v>8443</v>
      </c>
      <c r="G2125" s="529"/>
      <c r="H2125" s="529"/>
      <c r="I2125" s="529"/>
      <c r="J2125" s="529"/>
      <c r="K2125" s="529"/>
      <c r="L2125" s="529"/>
      <c r="M2125" s="529"/>
      <c r="N2125" s="529"/>
      <c r="O2125" s="529"/>
      <c r="P2125" s="529"/>
      <c r="Q2125" s="529"/>
      <c r="R2125" s="529"/>
      <c r="S2125" s="529"/>
      <c r="T2125" s="529"/>
      <c r="U2125" s="529"/>
      <c r="V2125" s="529"/>
      <c r="W2125" s="529"/>
      <c r="X2125" s="529"/>
      <c r="Y2125" s="529"/>
      <c r="Z2125" s="529"/>
      <c r="AA2125" s="529"/>
      <c r="AB2125" s="529"/>
      <c r="AC2125" s="529"/>
      <c r="AD2125" s="529"/>
      <c r="AE2125" s="529"/>
      <c r="AF2125" s="529"/>
      <c r="AG2125" s="529"/>
      <c r="AH2125" s="529"/>
      <c r="AI2125" s="529"/>
      <c r="AJ2125" s="529"/>
      <c r="AK2125" s="529"/>
      <c r="AL2125" s="529"/>
      <c r="AM2125" s="529"/>
      <c r="AN2125" s="529"/>
      <c r="AO2125" s="529"/>
      <c r="AP2125" s="529"/>
      <c r="AQ2125" s="529"/>
      <c r="AR2125" s="529"/>
    </row>
    <row r="2126" ht="12.75" customHeight="1">
      <c r="A2126" s="529"/>
      <c r="B2126" s="529"/>
      <c r="C2126" s="529"/>
      <c r="D2126" s="529"/>
      <c r="E2126" s="533" t="s">
        <v>8444</v>
      </c>
      <c r="F2126" s="533" t="s">
        <v>8445</v>
      </c>
      <c r="G2126" s="529"/>
      <c r="H2126" s="529"/>
      <c r="I2126" s="529"/>
      <c r="J2126" s="529"/>
      <c r="K2126" s="529"/>
      <c r="L2126" s="529"/>
      <c r="M2126" s="529"/>
      <c r="N2126" s="529"/>
      <c r="O2126" s="529"/>
      <c r="P2126" s="529"/>
      <c r="Q2126" s="529"/>
      <c r="R2126" s="529"/>
      <c r="S2126" s="529"/>
      <c r="T2126" s="529"/>
      <c r="U2126" s="529"/>
      <c r="V2126" s="529"/>
      <c r="W2126" s="529"/>
      <c r="X2126" s="529"/>
      <c r="Y2126" s="529"/>
      <c r="Z2126" s="529"/>
      <c r="AA2126" s="529"/>
      <c r="AB2126" s="529"/>
      <c r="AC2126" s="529"/>
      <c r="AD2126" s="529"/>
      <c r="AE2126" s="529"/>
      <c r="AF2126" s="529"/>
      <c r="AG2126" s="529"/>
      <c r="AH2126" s="529"/>
      <c r="AI2126" s="529"/>
      <c r="AJ2126" s="529"/>
      <c r="AK2126" s="529"/>
      <c r="AL2126" s="529"/>
      <c r="AM2126" s="529"/>
      <c r="AN2126" s="529"/>
      <c r="AO2126" s="529"/>
      <c r="AP2126" s="529"/>
      <c r="AQ2126" s="529"/>
      <c r="AR2126" s="529"/>
    </row>
    <row r="2127" ht="12.75" customHeight="1">
      <c r="A2127" s="529"/>
      <c r="B2127" s="529"/>
      <c r="C2127" s="529"/>
      <c r="D2127" s="529"/>
      <c r="E2127" s="533" t="s">
        <v>8446</v>
      </c>
      <c r="F2127" s="533" t="s">
        <v>8447</v>
      </c>
      <c r="G2127" s="529"/>
      <c r="H2127" s="529"/>
      <c r="I2127" s="529"/>
      <c r="J2127" s="529"/>
      <c r="K2127" s="529"/>
      <c r="L2127" s="529"/>
      <c r="M2127" s="529"/>
      <c r="N2127" s="529"/>
      <c r="O2127" s="529"/>
      <c r="P2127" s="529"/>
      <c r="Q2127" s="529"/>
      <c r="R2127" s="529"/>
      <c r="S2127" s="529"/>
      <c r="T2127" s="529"/>
      <c r="U2127" s="529"/>
      <c r="V2127" s="529"/>
      <c r="W2127" s="529"/>
      <c r="X2127" s="529"/>
      <c r="Y2127" s="529"/>
      <c r="Z2127" s="529"/>
      <c r="AA2127" s="529"/>
      <c r="AB2127" s="529"/>
      <c r="AC2127" s="529"/>
      <c r="AD2127" s="529"/>
      <c r="AE2127" s="529"/>
      <c r="AF2127" s="529"/>
      <c r="AG2127" s="529"/>
      <c r="AH2127" s="529"/>
      <c r="AI2127" s="529"/>
      <c r="AJ2127" s="529"/>
      <c r="AK2127" s="529"/>
      <c r="AL2127" s="529"/>
      <c r="AM2127" s="529"/>
      <c r="AN2127" s="529"/>
      <c r="AO2127" s="529"/>
      <c r="AP2127" s="529"/>
      <c r="AQ2127" s="529"/>
      <c r="AR2127" s="529"/>
    </row>
    <row r="2128" ht="12.75" customHeight="1">
      <c r="A2128" s="529"/>
      <c r="B2128" s="529"/>
      <c r="C2128" s="529"/>
      <c r="D2128" s="529"/>
      <c r="E2128" s="533" t="s">
        <v>8448</v>
      </c>
      <c r="F2128" s="533" t="s">
        <v>8449</v>
      </c>
      <c r="G2128" s="529"/>
      <c r="H2128" s="529"/>
      <c r="I2128" s="529"/>
      <c r="J2128" s="529"/>
      <c r="K2128" s="529"/>
      <c r="L2128" s="529"/>
      <c r="M2128" s="529"/>
      <c r="N2128" s="529"/>
      <c r="O2128" s="529"/>
      <c r="P2128" s="529"/>
      <c r="Q2128" s="529"/>
      <c r="R2128" s="529"/>
      <c r="S2128" s="529"/>
      <c r="T2128" s="529"/>
      <c r="U2128" s="529"/>
      <c r="V2128" s="529"/>
      <c r="W2128" s="529"/>
      <c r="X2128" s="529"/>
      <c r="Y2128" s="529"/>
      <c r="Z2128" s="529"/>
      <c r="AA2128" s="529"/>
      <c r="AB2128" s="529"/>
      <c r="AC2128" s="529"/>
      <c r="AD2128" s="529"/>
      <c r="AE2128" s="529"/>
      <c r="AF2128" s="529"/>
      <c r="AG2128" s="529"/>
      <c r="AH2128" s="529"/>
      <c r="AI2128" s="529"/>
      <c r="AJ2128" s="529"/>
      <c r="AK2128" s="529"/>
      <c r="AL2128" s="529"/>
      <c r="AM2128" s="529"/>
      <c r="AN2128" s="529"/>
      <c r="AO2128" s="529"/>
      <c r="AP2128" s="529"/>
      <c r="AQ2128" s="529"/>
      <c r="AR2128" s="529"/>
    </row>
    <row r="2129" ht="12.75" customHeight="1">
      <c r="A2129" s="529"/>
      <c r="B2129" s="529"/>
      <c r="C2129" s="529"/>
      <c r="D2129" s="529"/>
      <c r="E2129" s="533" t="s">
        <v>8450</v>
      </c>
      <c r="F2129" s="533" t="s">
        <v>8451</v>
      </c>
      <c r="G2129" s="529"/>
      <c r="H2129" s="529"/>
      <c r="I2129" s="529"/>
      <c r="J2129" s="529"/>
      <c r="K2129" s="529"/>
      <c r="L2129" s="529"/>
      <c r="M2129" s="529"/>
      <c r="N2129" s="529"/>
      <c r="O2129" s="529"/>
      <c r="P2129" s="529"/>
      <c r="Q2129" s="529"/>
      <c r="R2129" s="529"/>
      <c r="S2129" s="529"/>
      <c r="T2129" s="529"/>
      <c r="U2129" s="529"/>
      <c r="V2129" s="529"/>
      <c r="W2129" s="529"/>
      <c r="X2129" s="529"/>
      <c r="Y2129" s="529"/>
      <c r="Z2129" s="529"/>
      <c r="AA2129" s="529"/>
      <c r="AB2129" s="529"/>
      <c r="AC2129" s="529"/>
      <c r="AD2129" s="529"/>
      <c r="AE2129" s="529"/>
      <c r="AF2129" s="529"/>
      <c r="AG2129" s="529"/>
      <c r="AH2129" s="529"/>
      <c r="AI2129" s="529"/>
      <c r="AJ2129" s="529"/>
      <c r="AK2129" s="529"/>
      <c r="AL2129" s="529"/>
      <c r="AM2129" s="529"/>
      <c r="AN2129" s="529"/>
      <c r="AO2129" s="529"/>
      <c r="AP2129" s="529"/>
      <c r="AQ2129" s="529"/>
      <c r="AR2129" s="529"/>
    </row>
    <row r="2130" ht="12.75" customHeight="1">
      <c r="A2130" s="529"/>
      <c r="B2130" s="529"/>
      <c r="C2130" s="529"/>
      <c r="D2130" s="529"/>
      <c r="E2130" s="533" t="s">
        <v>8452</v>
      </c>
      <c r="F2130" s="533" t="s">
        <v>8453</v>
      </c>
      <c r="G2130" s="529"/>
      <c r="H2130" s="529"/>
      <c r="I2130" s="529"/>
      <c r="J2130" s="529"/>
      <c r="K2130" s="529"/>
      <c r="L2130" s="529"/>
      <c r="M2130" s="529"/>
      <c r="N2130" s="529"/>
      <c r="O2130" s="529"/>
      <c r="P2130" s="529"/>
      <c r="Q2130" s="529"/>
      <c r="R2130" s="529"/>
      <c r="S2130" s="529"/>
      <c r="T2130" s="529"/>
      <c r="U2130" s="529"/>
      <c r="V2130" s="529"/>
      <c r="W2130" s="529"/>
      <c r="X2130" s="529"/>
      <c r="Y2130" s="529"/>
      <c r="Z2130" s="529"/>
      <c r="AA2130" s="529"/>
      <c r="AB2130" s="529"/>
      <c r="AC2130" s="529"/>
      <c r="AD2130" s="529"/>
      <c r="AE2130" s="529"/>
      <c r="AF2130" s="529"/>
      <c r="AG2130" s="529"/>
      <c r="AH2130" s="529"/>
      <c r="AI2130" s="529"/>
      <c r="AJ2130" s="529"/>
      <c r="AK2130" s="529"/>
      <c r="AL2130" s="529"/>
      <c r="AM2130" s="529"/>
      <c r="AN2130" s="529"/>
      <c r="AO2130" s="529"/>
      <c r="AP2130" s="529"/>
      <c r="AQ2130" s="529"/>
      <c r="AR2130" s="529"/>
    </row>
    <row r="2131" ht="12.75" customHeight="1">
      <c r="A2131" s="529"/>
      <c r="B2131" s="529"/>
      <c r="C2131" s="529"/>
      <c r="D2131" s="529"/>
      <c r="E2131" s="533" t="s">
        <v>8454</v>
      </c>
      <c r="F2131" s="533" t="s">
        <v>8455</v>
      </c>
      <c r="G2131" s="529"/>
      <c r="H2131" s="529"/>
      <c r="I2131" s="529"/>
      <c r="J2131" s="529"/>
      <c r="K2131" s="529"/>
      <c r="L2131" s="529"/>
      <c r="M2131" s="529"/>
      <c r="N2131" s="529"/>
      <c r="O2131" s="529"/>
      <c r="P2131" s="529"/>
      <c r="Q2131" s="529"/>
      <c r="R2131" s="529"/>
      <c r="S2131" s="529"/>
      <c r="T2131" s="529"/>
      <c r="U2131" s="529"/>
      <c r="V2131" s="529"/>
      <c r="W2131" s="529"/>
      <c r="X2131" s="529"/>
      <c r="Y2131" s="529"/>
      <c r="Z2131" s="529"/>
      <c r="AA2131" s="529"/>
      <c r="AB2131" s="529"/>
      <c r="AC2131" s="529"/>
      <c r="AD2131" s="529"/>
      <c r="AE2131" s="529"/>
      <c r="AF2131" s="529"/>
      <c r="AG2131" s="529"/>
      <c r="AH2131" s="529"/>
      <c r="AI2131" s="529"/>
      <c r="AJ2131" s="529"/>
      <c r="AK2131" s="529"/>
      <c r="AL2131" s="529"/>
      <c r="AM2131" s="529"/>
      <c r="AN2131" s="529"/>
      <c r="AO2131" s="529"/>
      <c r="AP2131" s="529"/>
      <c r="AQ2131" s="529"/>
      <c r="AR2131" s="529"/>
    </row>
    <row r="2132" ht="12.75" customHeight="1">
      <c r="A2132" s="529"/>
      <c r="B2132" s="529"/>
      <c r="C2132" s="529"/>
      <c r="D2132" s="529"/>
      <c r="E2132" s="533" t="s">
        <v>8456</v>
      </c>
      <c r="F2132" s="533" t="s">
        <v>8457</v>
      </c>
      <c r="G2132" s="529"/>
      <c r="H2132" s="529"/>
      <c r="I2132" s="529"/>
      <c r="J2132" s="529"/>
      <c r="K2132" s="529"/>
      <c r="L2132" s="529"/>
      <c r="M2132" s="529"/>
      <c r="N2132" s="529"/>
      <c r="O2132" s="529"/>
      <c r="P2132" s="529"/>
      <c r="Q2132" s="529"/>
      <c r="R2132" s="529"/>
      <c r="S2132" s="529"/>
      <c r="T2132" s="529"/>
      <c r="U2132" s="529"/>
      <c r="V2132" s="529"/>
      <c r="W2132" s="529"/>
      <c r="X2132" s="529"/>
      <c r="Y2132" s="529"/>
      <c r="Z2132" s="529"/>
      <c r="AA2132" s="529"/>
      <c r="AB2132" s="529"/>
      <c r="AC2132" s="529"/>
      <c r="AD2132" s="529"/>
      <c r="AE2132" s="529"/>
      <c r="AF2132" s="529"/>
      <c r="AG2132" s="529"/>
      <c r="AH2132" s="529"/>
      <c r="AI2132" s="529"/>
      <c r="AJ2132" s="529"/>
      <c r="AK2132" s="529"/>
      <c r="AL2132" s="529"/>
      <c r="AM2132" s="529"/>
      <c r="AN2132" s="529"/>
      <c r="AO2132" s="529"/>
      <c r="AP2132" s="529"/>
      <c r="AQ2132" s="529"/>
      <c r="AR2132" s="529"/>
    </row>
    <row r="2133" ht="12.75" customHeight="1">
      <c r="A2133" s="529"/>
      <c r="B2133" s="529"/>
      <c r="C2133" s="529"/>
      <c r="D2133" s="529"/>
      <c r="E2133" s="533" t="s">
        <v>8458</v>
      </c>
      <c r="F2133" s="533" t="s">
        <v>8459</v>
      </c>
      <c r="G2133" s="529"/>
      <c r="H2133" s="529"/>
      <c r="I2133" s="529"/>
      <c r="J2133" s="529"/>
      <c r="K2133" s="529"/>
      <c r="L2133" s="529"/>
      <c r="M2133" s="529"/>
      <c r="N2133" s="529"/>
      <c r="O2133" s="529"/>
      <c r="P2133" s="529"/>
      <c r="Q2133" s="529"/>
      <c r="R2133" s="529"/>
      <c r="S2133" s="529"/>
      <c r="T2133" s="529"/>
      <c r="U2133" s="529"/>
      <c r="V2133" s="529"/>
      <c r="W2133" s="529"/>
      <c r="X2133" s="529"/>
      <c r="Y2133" s="529"/>
      <c r="Z2133" s="529"/>
      <c r="AA2133" s="529"/>
      <c r="AB2133" s="529"/>
      <c r="AC2133" s="529"/>
      <c r="AD2133" s="529"/>
      <c r="AE2133" s="529"/>
      <c r="AF2133" s="529"/>
      <c r="AG2133" s="529"/>
      <c r="AH2133" s="529"/>
      <c r="AI2133" s="529"/>
      <c r="AJ2133" s="529"/>
      <c r="AK2133" s="529"/>
      <c r="AL2133" s="529"/>
      <c r="AM2133" s="529"/>
      <c r="AN2133" s="529"/>
      <c r="AO2133" s="529"/>
      <c r="AP2133" s="529"/>
      <c r="AQ2133" s="529"/>
      <c r="AR2133" s="529"/>
    </row>
    <row r="2134" ht="12.75" customHeight="1">
      <c r="A2134" s="529"/>
      <c r="B2134" s="529"/>
      <c r="C2134" s="529"/>
      <c r="D2134" s="529"/>
      <c r="E2134" s="533" t="s">
        <v>8460</v>
      </c>
      <c r="F2134" s="533" t="s">
        <v>8461</v>
      </c>
      <c r="G2134" s="529"/>
      <c r="H2134" s="529"/>
      <c r="I2134" s="529"/>
      <c r="J2134" s="529"/>
      <c r="K2134" s="529"/>
      <c r="L2134" s="529"/>
      <c r="M2134" s="529"/>
      <c r="N2134" s="529"/>
      <c r="O2134" s="529"/>
      <c r="P2134" s="529"/>
      <c r="Q2134" s="529"/>
      <c r="R2134" s="529"/>
      <c r="S2134" s="529"/>
      <c r="T2134" s="529"/>
      <c r="U2134" s="529"/>
      <c r="V2134" s="529"/>
      <c r="W2134" s="529"/>
      <c r="X2134" s="529"/>
      <c r="Y2134" s="529"/>
      <c r="Z2134" s="529"/>
      <c r="AA2134" s="529"/>
      <c r="AB2134" s="529"/>
      <c r="AC2134" s="529"/>
      <c r="AD2134" s="529"/>
      <c r="AE2134" s="529"/>
      <c r="AF2134" s="529"/>
      <c r="AG2134" s="529"/>
      <c r="AH2134" s="529"/>
      <c r="AI2134" s="529"/>
      <c r="AJ2134" s="529"/>
      <c r="AK2134" s="529"/>
      <c r="AL2134" s="529"/>
      <c r="AM2134" s="529"/>
      <c r="AN2134" s="529"/>
      <c r="AO2134" s="529"/>
      <c r="AP2134" s="529"/>
      <c r="AQ2134" s="529"/>
      <c r="AR2134" s="529"/>
    </row>
    <row r="2135" ht="12.75" customHeight="1">
      <c r="A2135" s="529"/>
      <c r="B2135" s="529"/>
      <c r="C2135" s="529"/>
      <c r="D2135" s="529"/>
      <c r="E2135" s="533" t="s">
        <v>8462</v>
      </c>
      <c r="F2135" s="533" t="s">
        <v>8463</v>
      </c>
      <c r="G2135" s="529"/>
      <c r="H2135" s="529"/>
      <c r="I2135" s="529"/>
      <c r="J2135" s="529"/>
      <c r="K2135" s="529"/>
      <c r="L2135" s="529"/>
      <c r="M2135" s="529"/>
      <c r="N2135" s="529"/>
      <c r="O2135" s="529"/>
      <c r="P2135" s="529"/>
      <c r="Q2135" s="529"/>
      <c r="R2135" s="529"/>
      <c r="S2135" s="529"/>
      <c r="T2135" s="529"/>
      <c r="U2135" s="529"/>
      <c r="V2135" s="529"/>
      <c r="W2135" s="529"/>
      <c r="X2135" s="529"/>
      <c r="Y2135" s="529"/>
      <c r="Z2135" s="529"/>
      <c r="AA2135" s="529"/>
      <c r="AB2135" s="529"/>
      <c r="AC2135" s="529"/>
      <c r="AD2135" s="529"/>
      <c r="AE2135" s="529"/>
      <c r="AF2135" s="529"/>
      <c r="AG2135" s="529"/>
      <c r="AH2135" s="529"/>
      <c r="AI2135" s="529"/>
      <c r="AJ2135" s="529"/>
      <c r="AK2135" s="529"/>
      <c r="AL2135" s="529"/>
      <c r="AM2135" s="529"/>
      <c r="AN2135" s="529"/>
      <c r="AO2135" s="529"/>
      <c r="AP2135" s="529"/>
      <c r="AQ2135" s="529"/>
      <c r="AR2135" s="529"/>
    </row>
    <row r="2136" ht="12.75" customHeight="1">
      <c r="A2136" s="529"/>
      <c r="B2136" s="529"/>
      <c r="C2136" s="529"/>
      <c r="D2136" s="529"/>
      <c r="E2136" s="533" t="s">
        <v>8464</v>
      </c>
      <c r="F2136" s="533" t="s">
        <v>8465</v>
      </c>
      <c r="G2136" s="529"/>
      <c r="H2136" s="529"/>
      <c r="I2136" s="529"/>
      <c r="J2136" s="529"/>
      <c r="K2136" s="529"/>
      <c r="L2136" s="529"/>
      <c r="M2136" s="529"/>
      <c r="N2136" s="529"/>
      <c r="O2136" s="529"/>
      <c r="P2136" s="529"/>
      <c r="Q2136" s="529"/>
      <c r="R2136" s="529"/>
      <c r="S2136" s="529"/>
      <c r="T2136" s="529"/>
      <c r="U2136" s="529"/>
      <c r="V2136" s="529"/>
      <c r="W2136" s="529"/>
      <c r="X2136" s="529"/>
      <c r="Y2136" s="529"/>
      <c r="Z2136" s="529"/>
      <c r="AA2136" s="529"/>
      <c r="AB2136" s="529"/>
      <c r="AC2136" s="529"/>
      <c r="AD2136" s="529"/>
      <c r="AE2136" s="529"/>
      <c r="AF2136" s="529"/>
      <c r="AG2136" s="529"/>
      <c r="AH2136" s="529"/>
      <c r="AI2136" s="529"/>
      <c r="AJ2136" s="529"/>
      <c r="AK2136" s="529"/>
      <c r="AL2136" s="529"/>
      <c r="AM2136" s="529"/>
      <c r="AN2136" s="529"/>
      <c r="AO2136" s="529"/>
      <c r="AP2136" s="529"/>
      <c r="AQ2136" s="529"/>
      <c r="AR2136" s="529"/>
    </row>
    <row r="2137" ht="12.75" customHeight="1">
      <c r="A2137" s="529"/>
      <c r="B2137" s="529"/>
      <c r="C2137" s="529"/>
      <c r="D2137" s="529"/>
      <c r="E2137" s="533" t="s">
        <v>8466</v>
      </c>
      <c r="F2137" s="533" t="s">
        <v>8467</v>
      </c>
      <c r="G2137" s="529"/>
      <c r="H2137" s="529"/>
      <c r="I2137" s="529"/>
      <c r="J2137" s="529"/>
      <c r="K2137" s="529"/>
      <c r="L2137" s="529"/>
      <c r="M2137" s="529"/>
      <c r="N2137" s="529"/>
      <c r="O2137" s="529"/>
      <c r="P2137" s="529"/>
      <c r="Q2137" s="529"/>
      <c r="R2137" s="529"/>
      <c r="S2137" s="529"/>
      <c r="T2137" s="529"/>
      <c r="U2137" s="529"/>
      <c r="V2137" s="529"/>
      <c r="W2137" s="529"/>
      <c r="X2137" s="529"/>
      <c r="Y2137" s="529"/>
      <c r="Z2137" s="529"/>
      <c r="AA2137" s="529"/>
      <c r="AB2137" s="529"/>
      <c r="AC2137" s="529"/>
      <c r="AD2137" s="529"/>
      <c r="AE2137" s="529"/>
      <c r="AF2137" s="529"/>
      <c r="AG2137" s="529"/>
      <c r="AH2137" s="529"/>
      <c r="AI2137" s="529"/>
      <c r="AJ2137" s="529"/>
      <c r="AK2137" s="529"/>
      <c r="AL2137" s="529"/>
      <c r="AM2137" s="529"/>
      <c r="AN2137" s="529"/>
      <c r="AO2137" s="529"/>
      <c r="AP2137" s="529"/>
      <c r="AQ2137" s="529"/>
      <c r="AR2137" s="529"/>
    </row>
    <row r="2138" ht="12.75" customHeight="1">
      <c r="A2138" s="529"/>
      <c r="B2138" s="529"/>
      <c r="C2138" s="529"/>
      <c r="D2138" s="529"/>
      <c r="E2138" s="533" t="s">
        <v>8468</v>
      </c>
      <c r="F2138" s="533" t="s">
        <v>8469</v>
      </c>
      <c r="G2138" s="529"/>
      <c r="H2138" s="529"/>
      <c r="I2138" s="529"/>
      <c r="J2138" s="529"/>
      <c r="K2138" s="529"/>
      <c r="L2138" s="529"/>
      <c r="M2138" s="529"/>
      <c r="N2138" s="529"/>
      <c r="O2138" s="529"/>
      <c r="P2138" s="529"/>
      <c r="Q2138" s="529"/>
      <c r="R2138" s="529"/>
      <c r="S2138" s="529"/>
      <c r="T2138" s="529"/>
      <c r="U2138" s="529"/>
      <c r="V2138" s="529"/>
      <c r="W2138" s="529"/>
      <c r="X2138" s="529"/>
      <c r="Y2138" s="529"/>
      <c r="Z2138" s="529"/>
      <c r="AA2138" s="529"/>
      <c r="AB2138" s="529"/>
      <c r="AC2138" s="529"/>
      <c r="AD2138" s="529"/>
      <c r="AE2138" s="529"/>
      <c r="AF2138" s="529"/>
      <c r="AG2138" s="529"/>
      <c r="AH2138" s="529"/>
      <c r="AI2138" s="529"/>
      <c r="AJ2138" s="529"/>
      <c r="AK2138" s="529"/>
      <c r="AL2138" s="529"/>
      <c r="AM2138" s="529"/>
      <c r="AN2138" s="529"/>
      <c r="AO2138" s="529"/>
      <c r="AP2138" s="529"/>
      <c r="AQ2138" s="529"/>
      <c r="AR2138" s="529"/>
    </row>
    <row r="2139" ht="12.75" customHeight="1">
      <c r="A2139" s="529"/>
      <c r="B2139" s="529"/>
      <c r="C2139" s="529"/>
      <c r="D2139" s="529"/>
      <c r="E2139" s="533" t="s">
        <v>8470</v>
      </c>
      <c r="F2139" s="533" t="s">
        <v>8471</v>
      </c>
      <c r="G2139" s="529"/>
      <c r="H2139" s="529"/>
      <c r="I2139" s="529"/>
      <c r="J2139" s="529"/>
      <c r="K2139" s="529"/>
      <c r="L2139" s="529"/>
      <c r="M2139" s="529"/>
      <c r="N2139" s="529"/>
      <c r="O2139" s="529"/>
      <c r="P2139" s="529"/>
      <c r="Q2139" s="529"/>
      <c r="R2139" s="529"/>
      <c r="S2139" s="529"/>
      <c r="T2139" s="529"/>
      <c r="U2139" s="529"/>
      <c r="V2139" s="529"/>
      <c r="W2139" s="529"/>
      <c r="X2139" s="529"/>
      <c r="Y2139" s="529"/>
      <c r="Z2139" s="529"/>
      <c r="AA2139" s="529"/>
      <c r="AB2139" s="529"/>
      <c r="AC2139" s="529"/>
      <c r="AD2139" s="529"/>
      <c r="AE2139" s="529"/>
      <c r="AF2139" s="529"/>
      <c r="AG2139" s="529"/>
      <c r="AH2139" s="529"/>
      <c r="AI2139" s="529"/>
      <c r="AJ2139" s="529"/>
      <c r="AK2139" s="529"/>
      <c r="AL2139" s="529"/>
      <c r="AM2139" s="529"/>
      <c r="AN2139" s="529"/>
      <c r="AO2139" s="529"/>
      <c r="AP2139" s="529"/>
      <c r="AQ2139" s="529"/>
      <c r="AR2139" s="529"/>
    </row>
    <row r="2140" ht="12.75" customHeight="1">
      <c r="A2140" s="529"/>
      <c r="B2140" s="529"/>
      <c r="C2140" s="529"/>
      <c r="D2140" s="529"/>
      <c r="E2140" s="533" t="s">
        <v>8472</v>
      </c>
      <c r="F2140" s="533" t="s">
        <v>8473</v>
      </c>
      <c r="G2140" s="529"/>
      <c r="H2140" s="529"/>
      <c r="I2140" s="529"/>
      <c r="J2140" s="529"/>
      <c r="K2140" s="529"/>
      <c r="L2140" s="529"/>
      <c r="M2140" s="529"/>
      <c r="N2140" s="529"/>
      <c r="O2140" s="529"/>
      <c r="P2140" s="529"/>
      <c r="Q2140" s="529"/>
      <c r="R2140" s="529"/>
      <c r="S2140" s="529"/>
      <c r="T2140" s="529"/>
      <c r="U2140" s="529"/>
      <c r="V2140" s="529"/>
      <c r="W2140" s="529"/>
      <c r="X2140" s="529"/>
      <c r="Y2140" s="529"/>
      <c r="Z2140" s="529"/>
      <c r="AA2140" s="529"/>
      <c r="AB2140" s="529"/>
      <c r="AC2140" s="529"/>
      <c r="AD2140" s="529"/>
      <c r="AE2140" s="529"/>
      <c r="AF2140" s="529"/>
      <c r="AG2140" s="529"/>
      <c r="AH2140" s="529"/>
      <c r="AI2140" s="529"/>
      <c r="AJ2140" s="529"/>
      <c r="AK2140" s="529"/>
      <c r="AL2140" s="529"/>
      <c r="AM2140" s="529"/>
      <c r="AN2140" s="529"/>
      <c r="AO2140" s="529"/>
      <c r="AP2140" s="529"/>
      <c r="AQ2140" s="529"/>
      <c r="AR2140" s="529"/>
    </row>
    <row r="2141" ht="12.75" customHeight="1">
      <c r="A2141" s="529"/>
      <c r="B2141" s="529"/>
      <c r="C2141" s="529"/>
      <c r="D2141" s="529"/>
      <c r="E2141" s="533" t="s">
        <v>8474</v>
      </c>
      <c r="F2141" s="533" t="s">
        <v>8475</v>
      </c>
      <c r="G2141" s="529"/>
      <c r="H2141" s="529"/>
      <c r="I2141" s="529"/>
      <c r="J2141" s="529"/>
      <c r="K2141" s="529"/>
      <c r="L2141" s="529"/>
      <c r="M2141" s="529"/>
      <c r="N2141" s="529"/>
      <c r="O2141" s="529"/>
      <c r="P2141" s="529"/>
      <c r="Q2141" s="529"/>
      <c r="R2141" s="529"/>
      <c r="S2141" s="529"/>
      <c r="T2141" s="529"/>
      <c r="U2141" s="529"/>
      <c r="V2141" s="529"/>
      <c r="W2141" s="529"/>
      <c r="X2141" s="529"/>
      <c r="Y2141" s="529"/>
      <c r="Z2141" s="529"/>
      <c r="AA2141" s="529"/>
      <c r="AB2141" s="529"/>
      <c r="AC2141" s="529"/>
      <c r="AD2141" s="529"/>
      <c r="AE2141" s="529"/>
      <c r="AF2141" s="529"/>
      <c r="AG2141" s="529"/>
      <c r="AH2141" s="529"/>
      <c r="AI2141" s="529"/>
      <c r="AJ2141" s="529"/>
      <c r="AK2141" s="529"/>
      <c r="AL2141" s="529"/>
      <c r="AM2141" s="529"/>
      <c r="AN2141" s="529"/>
      <c r="AO2141" s="529"/>
      <c r="AP2141" s="529"/>
      <c r="AQ2141" s="529"/>
      <c r="AR2141" s="529"/>
    </row>
    <row r="2142" ht="12.75" customHeight="1">
      <c r="A2142" s="529"/>
      <c r="B2142" s="529"/>
      <c r="C2142" s="529"/>
      <c r="D2142" s="529"/>
      <c r="E2142" s="533" t="s">
        <v>915</v>
      </c>
      <c r="F2142" s="533" t="s">
        <v>8476</v>
      </c>
      <c r="G2142" s="529"/>
      <c r="H2142" s="529"/>
      <c r="I2142" s="529"/>
      <c r="J2142" s="529"/>
      <c r="K2142" s="529"/>
      <c r="L2142" s="529"/>
      <c r="M2142" s="529"/>
      <c r="N2142" s="529"/>
      <c r="O2142" s="529"/>
      <c r="P2142" s="529"/>
      <c r="Q2142" s="529"/>
      <c r="R2142" s="529"/>
      <c r="S2142" s="529"/>
      <c r="T2142" s="529"/>
      <c r="U2142" s="529"/>
      <c r="V2142" s="529"/>
      <c r="W2142" s="529"/>
      <c r="X2142" s="529"/>
      <c r="Y2142" s="529"/>
      <c r="Z2142" s="529"/>
      <c r="AA2142" s="529"/>
      <c r="AB2142" s="529"/>
      <c r="AC2142" s="529"/>
      <c r="AD2142" s="529"/>
      <c r="AE2142" s="529"/>
      <c r="AF2142" s="529"/>
      <c r="AG2142" s="529"/>
      <c r="AH2142" s="529"/>
      <c r="AI2142" s="529"/>
      <c r="AJ2142" s="529"/>
      <c r="AK2142" s="529"/>
      <c r="AL2142" s="529"/>
      <c r="AM2142" s="529"/>
      <c r="AN2142" s="529"/>
      <c r="AO2142" s="529"/>
      <c r="AP2142" s="529"/>
      <c r="AQ2142" s="529"/>
      <c r="AR2142" s="529"/>
    </row>
    <row r="2143" ht="12.75" customHeight="1">
      <c r="A2143" s="529"/>
      <c r="B2143" s="529"/>
      <c r="C2143" s="529"/>
      <c r="D2143" s="529"/>
      <c r="E2143" s="533" t="s">
        <v>995</v>
      </c>
      <c r="F2143" s="533" t="s">
        <v>8477</v>
      </c>
      <c r="G2143" s="529"/>
      <c r="H2143" s="529"/>
      <c r="I2143" s="529"/>
      <c r="J2143" s="529"/>
      <c r="K2143" s="529"/>
      <c r="L2143" s="529"/>
      <c r="M2143" s="529"/>
      <c r="N2143" s="529"/>
      <c r="O2143" s="529"/>
      <c r="P2143" s="529"/>
      <c r="Q2143" s="529"/>
      <c r="R2143" s="529"/>
      <c r="S2143" s="529"/>
      <c r="T2143" s="529"/>
      <c r="U2143" s="529"/>
      <c r="V2143" s="529"/>
      <c r="W2143" s="529"/>
      <c r="X2143" s="529"/>
      <c r="Y2143" s="529"/>
      <c r="Z2143" s="529"/>
      <c r="AA2143" s="529"/>
      <c r="AB2143" s="529"/>
      <c r="AC2143" s="529"/>
      <c r="AD2143" s="529"/>
      <c r="AE2143" s="529"/>
      <c r="AF2143" s="529"/>
      <c r="AG2143" s="529"/>
      <c r="AH2143" s="529"/>
      <c r="AI2143" s="529"/>
      <c r="AJ2143" s="529"/>
      <c r="AK2143" s="529"/>
      <c r="AL2143" s="529"/>
      <c r="AM2143" s="529"/>
      <c r="AN2143" s="529"/>
      <c r="AO2143" s="529"/>
      <c r="AP2143" s="529"/>
      <c r="AQ2143" s="529"/>
      <c r="AR2143" s="529"/>
    </row>
    <row r="2144" ht="12.75" customHeight="1">
      <c r="A2144" s="529"/>
      <c r="B2144" s="529"/>
      <c r="C2144" s="529"/>
      <c r="D2144" s="529"/>
      <c r="E2144" s="533" t="s">
        <v>1075</v>
      </c>
      <c r="F2144" s="533" t="s">
        <v>8478</v>
      </c>
      <c r="G2144" s="529"/>
      <c r="H2144" s="529"/>
      <c r="I2144" s="529"/>
      <c r="J2144" s="529"/>
      <c r="K2144" s="529"/>
      <c r="L2144" s="529"/>
      <c r="M2144" s="529"/>
      <c r="N2144" s="529"/>
      <c r="O2144" s="529"/>
      <c r="P2144" s="529"/>
      <c r="Q2144" s="529"/>
      <c r="R2144" s="529"/>
      <c r="S2144" s="529"/>
      <c r="T2144" s="529"/>
      <c r="U2144" s="529"/>
      <c r="V2144" s="529"/>
      <c r="W2144" s="529"/>
      <c r="X2144" s="529"/>
      <c r="Y2144" s="529"/>
      <c r="Z2144" s="529"/>
      <c r="AA2144" s="529"/>
      <c r="AB2144" s="529"/>
      <c r="AC2144" s="529"/>
      <c r="AD2144" s="529"/>
      <c r="AE2144" s="529"/>
      <c r="AF2144" s="529"/>
      <c r="AG2144" s="529"/>
      <c r="AH2144" s="529"/>
      <c r="AI2144" s="529"/>
      <c r="AJ2144" s="529"/>
      <c r="AK2144" s="529"/>
      <c r="AL2144" s="529"/>
      <c r="AM2144" s="529"/>
      <c r="AN2144" s="529"/>
      <c r="AO2144" s="529"/>
      <c r="AP2144" s="529"/>
      <c r="AQ2144" s="529"/>
      <c r="AR2144" s="529"/>
    </row>
    <row r="2145" ht="12.75" customHeight="1">
      <c r="A2145" s="529"/>
      <c r="B2145" s="529"/>
      <c r="C2145" s="529"/>
      <c r="D2145" s="529"/>
      <c r="E2145" s="533" t="s">
        <v>1154</v>
      </c>
      <c r="F2145" s="533" t="s">
        <v>8479</v>
      </c>
      <c r="G2145" s="529"/>
      <c r="H2145" s="529"/>
      <c r="I2145" s="529"/>
      <c r="J2145" s="529"/>
      <c r="K2145" s="529"/>
      <c r="L2145" s="529"/>
      <c r="M2145" s="529"/>
      <c r="N2145" s="529"/>
      <c r="O2145" s="529"/>
      <c r="P2145" s="529"/>
      <c r="Q2145" s="529"/>
      <c r="R2145" s="529"/>
      <c r="S2145" s="529"/>
      <c r="T2145" s="529"/>
      <c r="U2145" s="529"/>
      <c r="V2145" s="529"/>
      <c r="W2145" s="529"/>
      <c r="X2145" s="529"/>
      <c r="Y2145" s="529"/>
      <c r="Z2145" s="529"/>
      <c r="AA2145" s="529"/>
      <c r="AB2145" s="529"/>
      <c r="AC2145" s="529"/>
      <c r="AD2145" s="529"/>
      <c r="AE2145" s="529"/>
      <c r="AF2145" s="529"/>
      <c r="AG2145" s="529"/>
      <c r="AH2145" s="529"/>
      <c r="AI2145" s="529"/>
      <c r="AJ2145" s="529"/>
      <c r="AK2145" s="529"/>
      <c r="AL2145" s="529"/>
      <c r="AM2145" s="529"/>
      <c r="AN2145" s="529"/>
      <c r="AO2145" s="529"/>
      <c r="AP2145" s="529"/>
      <c r="AQ2145" s="529"/>
      <c r="AR2145" s="529"/>
    </row>
    <row r="2146" ht="12.75" customHeight="1">
      <c r="A2146" s="529"/>
      <c r="B2146" s="529"/>
      <c r="C2146" s="529"/>
      <c r="D2146" s="529"/>
      <c r="E2146" s="533" t="s">
        <v>1232</v>
      </c>
      <c r="F2146" s="533" t="s">
        <v>8480</v>
      </c>
      <c r="G2146" s="529"/>
      <c r="H2146" s="529"/>
      <c r="I2146" s="529"/>
      <c r="J2146" s="529"/>
      <c r="K2146" s="529"/>
      <c r="L2146" s="529"/>
      <c r="M2146" s="529"/>
      <c r="N2146" s="529"/>
      <c r="O2146" s="529"/>
      <c r="P2146" s="529"/>
      <c r="Q2146" s="529"/>
      <c r="R2146" s="529"/>
      <c r="S2146" s="529"/>
      <c r="T2146" s="529"/>
      <c r="U2146" s="529"/>
      <c r="V2146" s="529"/>
      <c r="W2146" s="529"/>
      <c r="X2146" s="529"/>
      <c r="Y2146" s="529"/>
      <c r="Z2146" s="529"/>
      <c r="AA2146" s="529"/>
      <c r="AB2146" s="529"/>
      <c r="AC2146" s="529"/>
      <c r="AD2146" s="529"/>
      <c r="AE2146" s="529"/>
      <c r="AF2146" s="529"/>
      <c r="AG2146" s="529"/>
      <c r="AH2146" s="529"/>
      <c r="AI2146" s="529"/>
      <c r="AJ2146" s="529"/>
      <c r="AK2146" s="529"/>
      <c r="AL2146" s="529"/>
      <c r="AM2146" s="529"/>
      <c r="AN2146" s="529"/>
      <c r="AO2146" s="529"/>
      <c r="AP2146" s="529"/>
      <c r="AQ2146" s="529"/>
      <c r="AR2146" s="529"/>
    </row>
    <row r="2147" ht="12.75" customHeight="1">
      <c r="A2147" s="529"/>
      <c r="B2147" s="529"/>
      <c r="C2147" s="529"/>
      <c r="D2147" s="529"/>
      <c r="E2147" s="533" t="s">
        <v>1307</v>
      </c>
      <c r="F2147" s="533" t="s">
        <v>8481</v>
      </c>
      <c r="G2147" s="529"/>
      <c r="H2147" s="529"/>
      <c r="I2147" s="529"/>
      <c r="J2147" s="529"/>
      <c r="K2147" s="529"/>
      <c r="L2147" s="529"/>
      <c r="M2147" s="529"/>
      <c r="N2147" s="529"/>
      <c r="O2147" s="529"/>
      <c r="P2147" s="529"/>
      <c r="Q2147" s="529"/>
      <c r="R2147" s="529"/>
      <c r="S2147" s="529"/>
      <c r="T2147" s="529"/>
      <c r="U2147" s="529"/>
      <c r="V2147" s="529"/>
      <c r="W2147" s="529"/>
      <c r="X2147" s="529"/>
      <c r="Y2147" s="529"/>
      <c r="Z2147" s="529"/>
      <c r="AA2147" s="529"/>
      <c r="AB2147" s="529"/>
      <c r="AC2147" s="529"/>
      <c r="AD2147" s="529"/>
      <c r="AE2147" s="529"/>
      <c r="AF2147" s="529"/>
      <c r="AG2147" s="529"/>
      <c r="AH2147" s="529"/>
      <c r="AI2147" s="529"/>
      <c r="AJ2147" s="529"/>
      <c r="AK2147" s="529"/>
      <c r="AL2147" s="529"/>
      <c r="AM2147" s="529"/>
      <c r="AN2147" s="529"/>
      <c r="AO2147" s="529"/>
      <c r="AP2147" s="529"/>
      <c r="AQ2147" s="529"/>
      <c r="AR2147" s="529"/>
    </row>
    <row r="2148" ht="12.75" customHeight="1">
      <c r="A2148" s="529"/>
      <c r="B2148" s="529"/>
      <c r="C2148" s="529"/>
      <c r="D2148" s="529"/>
      <c r="E2148" s="533" t="s">
        <v>1379</v>
      </c>
      <c r="F2148" s="533" t="s">
        <v>8482</v>
      </c>
      <c r="G2148" s="529"/>
      <c r="H2148" s="529"/>
      <c r="I2148" s="529"/>
      <c r="J2148" s="529"/>
      <c r="K2148" s="529"/>
      <c r="L2148" s="529"/>
      <c r="M2148" s="529"/>
      <c r="N2148" s="529"/>
      <c r="O2148" s="529"/>
      <c r="P2148" s="529"/>
      <c r="Q2148" s="529"/>
      <c r="R2148" s="529"/>
      <c r="S2148" s="529"/>
      <c r="T2148" s="529"/>
      <c r="U2148" s="529"/>
      <c r="V2148" s="529"/>
      <c r="W2148" s="529"/>
      <c r="X2148" s="529"/>
      <c r="Y2148" s="529"/>
      <c r="Z2148" s="529"/>
      <c r="AA2148" s="529"/>
      <c r="AB2148" s="529"/>
      <c r="AC2148" s="529"/>
      <c r="AD2148" s="529"/>
      <c r="AE2148" s="529"/>
      <c r="AF2148" s="529"/>
      <c r="AG2148" s="529"/>
      <c r="AH2148" s="529"/>
      <c r="AI2148" s="529"/>
      <c r="AJ2148" s="529"/>
      <c r="AK2148" s="529"/>
      <c r="AL2148" s="529"/>
      <c r="AM2148" s="529"/>
      <c r="AN2148" s="529"/>
      <c r="AO2148" s="529"/>
      <c r="AP2148" s="529"/>
      <c r="AQ2148" s="529"/>
      <c r="AR2148" s="529"/>
    </row>
    <row r="2149" ht="12.75" customHeight="1">
      <c r="A2149" s="529"/>
      <c r="B2149" s="529"/>
      <c r="C2149" s="529"/>
      <c r="D2149" s="529"/>
      <c r="E2149" s="533" t="s">
        <v>1451</v>
      </c>
      <c r="F2149" s="533" t="s">
        <v>8483</v>
      </c>
      <c r="G2149" s="529"/>
      <c r="H2149" s="529"/>
      <c r="I2149" s="529"/>
      <c r="J2149" s="529"/>
      <c r="K2149" s="529"/>
      <c r="L2149" s="529"/>
      <c r="M2149" s="529"/>
      <c r="N2149" s="529"/>
      <c r="O2149" s="529"/>
      <c r="P2149" s="529"/>
      <c r="Q2149" s="529"/>
      <c r="R2149" s="529"/>
      <c r="S2149" s="529"/>
      <c r="T2149" s="529"/>
      <c r="U2149" s="529"/>
      <c r="V2149" s="529"/>
      <c r="W2149" s="529"/>
      <c r="X2149" s="529"/>
      <c r="Y2149" s="529"/>
      <c r="Z2149" s="529"/>
      <c r="AA2149" s="529"/>
      <c r="AB2149" s="529"/>
      <c r="AC2149" s="529"/>
      <c r="AD2149" s="529"/>
      <c r="AE2149" s="529"/>
      <c r="AF2149" s="529"/>
      <c r="AG2149" s="529"/>
      <c r="AH2149" s="529"/>
      <c r="AI2149" s="529"/>
      <c r="AJ2149" s="529"/>
      <c r="AK2149" s="529"/>
      <c r="AL2149" s="529"/>
      <c r="AM2149" s="529"/>
      <c r="AN2149" s="529"/>
      <c r="AO2149" s="529"/>
      <c r="AP2149" s="529"/>
      <c r="AQ2149" s="529"/>
      <c r="AR2149" s="529"/>
    </row>
    <row r="2150" ht="12.75" customHeight="1">
      <c r="A2150" s="529"/>
      <c r="B2150" s="529"/>
      <c r="C2150" s="529"/>
      <c r="D2150" s="529"/>
      <c r="E2150" s="533" t="s">
        <v>1519</v>
      </c>
      <c r="F2150" s="533" t="s">
        <v>8484</v>
      </c>
      <c r="G2150" s="529"/>
      <c r="H2150" s="529"/>
      <c r="I2150" s="529"/>
      <c r="J2150" s="529"/>
      <c r="K2150" s="529"/>
      <c r="L2150" s="529"/>
      <c r="M2150" s="529"/>
      <c r="N2150" s="529"/>
      <c r="O2150" s="529"/>
      <c r="P2150" s="529"/>
      <c r="Q2150" s="529"/>
      <c r="R2150" s="529"/>
      <c r="S2150" s="529"/>
      <c r="T2150" s="529"/>
      <c r="U2150" s="529"/>
      <c r="V2150" s="529"/>
      <c r="W2150" s="529"/>
      <c r="X2150" s="529"/>
      <c r="Y2150" s="529"/>
      <c r="Z2150" s="529"/>
      <c r="AA2150" s="529"/>
      <c r="AB2150" s="529"/>
      <c r="AC2150" s="529"/>
      <c r="AD2150" s="529"/>
      <c r="AE2150" s="529"/>
      <c r="AF2150" s="529"/>
      <c r="AG2150" s="529"/>
      <c r="AH2150" s="529"/>
      <c r="AI2150" s="529"/>
      <c r="AJ2150" s="529"/>
      <c r="AK2150" s="529"/>
      <c r="AL2150" s="529"/>
      <c r="AM2150" s="529"/>
      <c r="AN2150" s="529"/>
      <c r="AO2150" s="529"/>
      <c r="AP2150" s="529"/>
      <c r="AQ2150" s="529"/>
      <c r="AR2150" s="529"/>
    </row>
    <row r="2151" ht="12.75" customHeight="1">
      <c r="A2151" s="529"/>
      <c r="B2151" s="529"/>
      <c r="C2151" s="529"/>
      <c r="D2151" s="529"/>
      <c r="E2151" s="533" t="s">
        <v>1585</v>
      </c>
      <c r="F2151" s="533" t="s">
        <v>8485</v>
      </c>
      <c r="G2151" s="529"/>
      <c r="H2151" s="529"/>
      <c r="I2151" s="529"/>
      <c r="J2151" s="529"/>
      <c r="K2151" s="529"/>
      <c r="L2151" s="529"/>
      <c r="M2151" s="529"/>
      <c r="N2151" s="529"/>
      <c r="O2151" s="529"/>
      <c r="P2151" s="529"/>
      <c r="Q2151" s="529"/>
      <c r="R2151" s="529"/>
      <c r="S2151" s="529"/>
      <c r="T2151" s="529"/>
      <c r="U2151" s="529"/>
      <c r="V2151" s="529"/>
      <c r="W2151" s="529"/>
      <c r="X2151" s="529"/>
      <c r="Y2151" s="529"/>
      <c r="Z2151" s="529"/>
      <c r="AA2151" s="529"/>
      <c r="AB2151" s="529"/>
      <c r="AC2151" s="529"/>
      <c r="AD2151" s="529"/>
      <c r="AE2151" s="529"/>
      <c r="AF2151" s="529"/>
      <c r="AG2151" s="529"/>
      <c r="AH2151" s="529"/>
      <c r="AI2151" s="529"/>
      <c r="AJ2151" s="529"/>
      <c r="AK2151" s="529"/>
      <c r="AL2151" s="529"/>
      <c r="AM2151" s="529"/>
      <c r="AN2151" s="529"/>
      <c r="AO2151" s="529"/>
      <c r="AP2151" s="529"/>
      <c r="AQ2151" s="529"/>
      <c r="AR2151" s="529"/>
    </row>
    <row r="2152" ht="12.75" customHeight="1">
      <c r="A2152" s="529"/>
      <c r="B2152" s="529"/>
      <c r="C2152" s="529"/>
      <c r="D2152" s="529"/>
      <c r="E2152" s="533" t="s">
        <v>1648</v>
      </c>
      <c r="F2152" s="533" t="s">
        <v>8486</v>
      </c>
      <c r="G2152" s="529"/>
      <c r="H2152" s="529"/>
      <c r="I2152" s="529"/>
      <c r="J2152" s="529"/>
      <c r="K2152" s="529"/>
      <c r="L2152" s="529"/>
      <c r="M2152" s="529"/>
      <c r="N2152" s="529"/>
      <c r="O2152" s="529"/>
      <c r="P2152" s="529"/>
      <c r="Q2152" s="529"/>
      <c r="R2152" s="529"/>
      <c r="S2152" s="529"/>
      <c r="T2152" s="529"/>
      <c r="U2152" s="529"/>
      <c r="V2152" s="529"/>
      <c r="W2152" s="529"/>
      <c r="X2152" s="529"/>
      <c r="Y2152" s="529"/>
      <c r="Z2152" s="529"/>
      <c r="AA2152" s="529"/>
      <c r="AB2152" s="529"/>
      <c r="AC2152" s="529"/>
      <c r="AD2152" s="529"/>
      <c r="AE2152" s="529"/>
      <c r="AF2152" s="529"/>
      <c r="AG2152" s="529"/>
      <c r="AH2152" s="529"/>
      <c r="AI2152" s="529"/>
      <c r="AJ2152" s="529"/>
      <c r="AK2152" s="529"/>
      <c r="AL2152" s="529"/>
      <c r="AM2152" s="529"/>
      <c r="AN2152" s="529"/>
      <c r="AO2152" s="529"/>
      <c r="AP2152" s="529"/>
      <c r="AQ2152" s="529"/>
      <c r="AR2152" s="529"/>
    </row>
    <row r="2153" ht="12.75" customHeight="1">
      <c r="A2153" s="529"/>
      <c r="B2153" s="529"/>
      <c r="C2153" s="529"/>
      <c r="D2153" s="529"/>
      <c r="E2153" s="533" t="s">
        <v>948</v>
      </c>
      <c r="F2153" s="533" t="s">
        <v>8487</v>
      </c>
      <c r="G2153" s="529"/>
      <c r="H2153" s="529"/>
      <c r="I2153" s="529"/>
      <c r="J2153" s="529"/>
      <c r="K2153" s="529"/>
      <c r="L2153" s="529"/>
      <c r="M2153" s="529"/>
      <c r="N2153" s="529"/>
      <c r="O2153" s="529"/>
      <c r="P2153" s="529"/>
      <c r="Q2153" s="529"/>
      <c r="R2153" s="529"/>
      <c r="S2153" s="529"/>
      <c r="T2153" s="529"/>
      <c r="U2153" s="529"/>
      <c r="V2153" s="529"/>
      <c r="W2153" s="529"/>
      <c r="X2153" s="529"/>
      <c r="Y2153" s="529"/>
      <c r="Z2153" s="529"/>
      <c r="AA2153" s="529"/>
      <c r="AB2153" s="529"/>
      <c r="AC2153" s="529"/>
      <c r="AD2153" s="529"/>
      <c r="AE2153" s="529"/>
      <c r="AF2153" s="529"/>
      <c r="AG2153" s="529"/>
      <c r="AH2153" s="529"/>
      <c r="AI2153" s="529"/>
      <c r="AJ2153" s="529"/>
      <c r="AK2153" s="529"/>
      <c r="AL2153" s="529"/>
      <c r="AM2153" s="529"/>
      <c r="AN2153" s="529"/>
      <c r="AO2153" s="529"/>
      <c r="AP2153" s="529"/>
      <c r="AQ2153" s="529"/>
      <c r="AR2153" s="529"/>
    </row>
    <row r="2154" ht="12.75" customHeight="1">
      <c r="A2154" s="529"/>
      <c r="B2154" s="529"/>
      <c r="C2154" s="529"/>
      <c r="D2154" s="529"/>
      <c r="E2154" s="533" t="s">
        <v>1028</v>
      </c>
      <c r="F2154" s="533" t="s">
        <v>8488</v>
      </c>
      <c r="G2154" s="529"/>
      <c r="H2154" s="529"/>
      <c r="I2154" s="529"/>
      <c r="J2154" s="529"/>
      <c r="K2154" s="529"/>
      <c r="L2154" s="529"/>
      <c r="M2154" s="529"/>
      <c r="N2154" s="529"/>
      <c r="O2154" s="529"/>
      <c r="P2154" s="529"/>
      <c r="Q2154" s="529"/>
      <c r="R2154" s="529"/>
      <c r="S2154" s="529"/>
      <c r="T2154" s="529"/>
      <c r="U2154" s="529"/>
      <c r="V2154" s="529"/>
      <c r="W2154" s="529"/>
      <c r="X2154" s="529"/>
      <c r="Y2154" s="529"/>
      <c r="Z2154" s="529"/>
      <c r="AA2154" s="529"/>
      <c r="AB2154" s="529"/>
      <c r="AC2154" s="529"/>
      <c r="AD2154" s="529"/>
      <c r="AE2154" s="529"/>
      <c r="AF2154" s="529"/>
      <c r="AG2154" s="529"/>
      <c r="AH2154" s="529"/>
      <c r="AI2154" s="529"/>
      <c r="AJ2154" s="529"/>
      <c r="AK2154" s="529"/>
      <c r="AL2154" s="529"/>
      <c r="AM2154" s="529"/>
      <c r="AN2154" s="529"/>
      <c r="AO2154" s="529"/>
      <c r="AP2154" s="529"/>
      <c r="AQ2154" s="529"/>
      <c r="AR2154" s="529"/>
    </row>
    <row r="2155" ht="12.75" customHeight="1">
      <c r="A2155" s="529"/>
      <c r="B2155" s="529"/>
      <c r="C2155" s="529"/>
      <c r="D2155" s="529"/>
      <c r="E2155" s="533" t="s">
        <v>1108</v>
      </c>
      <c r="F2155" s="533" t="s">
        <v>8489</v>
      </c>
      <c r="G2155" s="529"/>
      <c r="H2155" s="529"/>
      <c r="I2155" s="529"/>
      <c r="J2155" s="529"/>
      <c r="K2155" s="529"/>
      <c r="L2155" s="529"/>
      <c r="M2155" s="529"/>
      <c r="N2155" s="529"/>
      <c r="O2155" s="529"/>
      <c r="P2155" s="529"/>
      <c r="Q2155" s="529"/>
      <c r="R2155" s="529"/>
      <c r="S2155" s="529"/>
      <c r="T2155" s="529"/>
      <c r="U2155" s="529"/>
      <c r="V2155" s="529"/>
      <c r="W2155" s="529"/>
      <c r="X2155" s="529"/>
      <c r="Y2155" s="529"/>
      <c r="Z2155" s="529"/>
      <c r="AA2155" s="529"/>
      <c r="AB2155" s="529"/>
      <c r="AC2155" s="529"/>
      <c r="AD2155" s="529"/>
      <c r="AE2155" s="529"/>
      <c r="AF2155" s="529"/>
      <c r="AG2155" s="529"/>
      <c r="AH2155" s="529"/>
      <c r="AI2155" s="529"/>
      <c r="AJ2155" s="529"/>
      <c r="AK2155" s="529"/>
      <c r="AL2155" s="529"/>
      <c r="AM2155" s="529"/>
      <c r="AN2155" s="529"/>
      <c r="AO2155" s="529"/>
      <c r="AP2155" s="529"/>
      <c r="AQ2155" s="529"/>
      <c r="AR2155" s="529"/>
    </row>
    <row r="2156" ht="12.75" customHeight="1">
      <c r="A2156" s="529"/>
      <c r="B2156" s="529"/>
      <c r="C2156" s="529"/>
      <c r="D2156" s="529"/>
      <c r="E2156" s="533" t="s">
        <v>1188</v>
      </c>
      <c r="F2156" s="533" t="s">
        <v>8490</v>
      </c>
      <c r="G2156" s="529"/>
      <c r="H2156" s="529"/>
      <c r="I2156" s="529"/>
      <c r="J2156" s="529"/>
      <c r="K2156" s="529"/>
      <c r="L2156" s="529"/>
      <c r="M2156" s="529"/>
      <c r="N2156" s="529"/>
      <c r="O2156" s="529"/>
      <c r="P2156" s="529"/>
      <c r="Q2156" s="529"/>
      <c r="R2156" s="529"/>
      <c r="S2156" s="529"/>
      <c r="T2156" s="529"/>
      <c r="U2156" s="529"/>
      <c r="V2156" s="529"/>
      <c r="W2156" s="529"/>
      <c r="X2156" s="529"/>
      <c r="Y2156" s="529"/>
      <c r="Z2156" s="529"/>
      <c r="AA2156" s="529"/>
      <c r="AB2156" s="529"/>
      <c r="AC2156" s="529"/>
      <c r="AD2156" s="529"/>
      <c r="AE2156" s="529"/>
      <c r="AF2156" s="529"/>
      <c r="AG2156" s="529"/>
      <c r="AH2156" s="529"/>
      <c r="AI2156" s="529"/>
      <c r="AJ2156" s="529"/>
      <c r="AK2156" s="529"/>
      <c r="AL2156" s="529"/>
      <c r="AM2156" s="529"/>
      <c r="AN2156" s="529"/>
      <c r="AO2156" s="529"/>
      <c r="AP2156" s="529"/>
      <c r="AQ2156" s="529"/>
      <c r="AR2156" s="529"/>
    </row>
    <row r="2157" ht="12.75" customHeight="1">
      <c r="A2157" s="529"/>
      <c r="B2157" s="529"/>
      <c r="C2157" s="529"/>
      <c r="D2157" s="529"/>
      <c r="E2157" s="533" t="s">
        <v>1265</v>
      </c>
      <c r="F2157" s="533" t="s">
        <v>8491</v>
      </c>
      <c r="G2157" s="529"/>
      <c r="H2157" s="529"/>
      <c r="I2157" s="529"/>
      <c r="J2157" s="529"/>
      <c r="K2157" s="529"/>
      <c r="L2157" s="529"/>
      <c r="M2157" s="529"/>
      <c r="N2157" s="529"/>
      <c r="O2157" s="529"/>
      <c r="P2157" s="529"/>
      <c r="Q2157" s="529"/>
      <c r="R2157" s="529"/>
      <c r="S2157" s="529"/>
      <c r="T2157" s="529"/>
      <c r="U2157" s="529"/>
      <c r="V2157" s="529"/>
      <c r="W2157" s="529"/>
      <c r="X2157" s="529"/>
      <c r="Y2157" s="529"/>
      <c r="Z2157" s="529"/>
      <c r="AA2157" s="529"/>
      <c r="AB2157" s="529"/>
      <c r="AC2157" s="529"/>
      <c r="AD2157" s="529"/>
      <c r="AE2157" s="529"/>
      <c r="AF2157" s="529"/>
      <c r="AG2157" s="529"/>
      <c r="AH2157" s="529"/>
      <c r="AI2157" s="529"/>
      <c r="AJ2157" s="529"/>
      <c r="AK2157" s="529"/>
      <c r="AL2157" s="529"/>
      <c r="AM2157" s="529"/>
      <c r="AN2157" s="529"/>
      <c r="AO2157" s="529"/>
      <c r="AP2157" s="529"/>
      <c r="AQ2157" s="529"/>
      <c r="AR2157" s="529"/>
    </row>
    <row r="2158" ht="12.75" customHeight="1">
      <c r="A2158" s="529"/>
      <c r="B2158" s="529"/>
      <c r="C2158" s="529"/>
      <c r="D2158" s="529"/>
      <c r="E2158" s="533" t="s">
        <v>1338</v>
      </c>
      <c r="F2158" s="533" t="s">
        <v>8492</v>
      </c>
      <c r="G2158" s="529"/>
      <c r="H2158" s="529"/>
      <c r="I2158" s="529"/>
      <c r="J2158" s="529"/>
      <c r="K2158" s="529"/>
      <c r="L2158" s="529"/>
      <c r="M2158" s="529"/>
      <c r="N2158" s="529"/>
      <c r="O2158" s="529"/>
      <c r="P2158" s="529"/>
      <c r="Q2158" s="529"/>
      <c r="R2158" s="529"/>
      <c r="S2158" s="529"/>
      <c r="T2158" s="529"/>
      <c r="U2158" s="529"/>
      <c r="V2158" s="529"/>
      <c r="W2158" s="529"/>
      <c r="X2158" s="529"/>
      <c r="Y2158" s="529"/>
      <c r="Z2158" s="529"/>
      <c r="AA2158" s="529"/>
      <c r="AB2158" s="529"/>
      <c r="AC2158" s="529"/>
      <c r="AD2158" s="529"/>
      <c r="AE2158" s="529"/>
      <c r="AF2158" s="529"/>
      <c r="AG2158" s="529"/>
      <c r="AH2158" s="529"/>
      <c r="AI2158" s="529"/>
      <c r="AJ2158" s="529"/>
      <c r="AK2158" s="529"/>
      <c r="AL2158" s="529"/>
      <c r="AM2158" s="529"/>
      <c r="AN2158" s="529"/>
      <c r="AO2158" s="529"/>
      <c r="AP2158" s="529"/>
      <c r="AQ2158" s="529"/>
      <c r="AR2158" s="529"/>
    </row>
    <row r="2159" ht="12.75" customHeight="1">
      <c r="A2159" s="529"/>
      <c r="B2159" s="529"/>
      <c r="C2159" s="529"/>
      <c r="D2159" s="529"/>
      <c r="E2159" s="533" t="s">
        <v>1410</v>
      </c>
      <c r="F2159" s="533" t="s">
        <v>8493</v>
      </c>
      <c r="G2159" s="529"/>
      <c r="H2159" s="529"/>
      <c r="I2159" s="529"/>
      <c r="J2159" s="529"/>
      <c r="K2159" s="529"/>
      <c r="L2159" s="529"/>
      <c r="M2159" s="529"/>
      <c r="N2159" s="529"/>
      <c r="O2159" s="529"/>
      <c r="P2159" s="529"/>
      <c r="Q2159" s="529"/>
      <c r="R2159" s="529"/>
      <c r="S2159" s="529"/>
      <c r="T2159" s="529"/>
      <c r="U2159" s="529"/>
      <c r="V2159" s="529"/>
      <c r="W2159" s="529"/>
      <c r="X2159" s="529"/>
      <c r="Y2159" s="529"/>
      <c r="Z2159" s="529"/>
      <c r="AA2159" s="529"/>
      <c r="AB2159" s="529"/>
      <c r="AC2159" s="529"/>
      <c r="AD2159" s="529"/>
      <c r="AE2159" s="529"/>
      <c r="AF2159" s="529"/>
      <c r="AG2159" s="529"/>
      <c r="AH2159" s="529"/>
      <c r="AI2159" s="529"/>
      <c r="AJ2159" s="529"/>
      <c r="AK2159" s="529"/>
      <c r="AL2159" s="529"/>
      <c r="AM2159" s="529"/>
      <c r="AN2159" s="529"/>
      <c r="AO2159" s="529"/>
      <c r="AP2159" s="529"/>
      <c r="AQ2159" s="529"/>
      <c r="AR2159" s="529"/>
    </row>
    <row r="2160" ht="12.75" customHeight="1">
      <c r="A2160" s="529"/>
      <c r="B2160" s="529"/>
      <c r="C2160" s="529"/>
      <c r="D2160" s="529"/>
      <c r="E2160" s="533" t="s">
        <v>1482</v>
      </c>
      <c r="F2160" s="533" t="s">
        <v>8494</v>
      </c>
      <c r="G2160" s="529"/>
      <c r="H2160" s="529"/>
      <c r="I2160" s="529"/>
      <c r="J2160" s="529"/>
      <c r="K2160" s="529"/>
      <c r="L2160" s="529"/>
      <c r="M2160" s="529"/>
      <c r="N2160" s="529"/>
      <c r="O2160" s="529"/>
      <c r="P2160" s="529"/>
      <c r="Q2160" s="529"/>
      <c r="R2160" s="529"/>
      <c r="S2160" s="529"/>
      <c r="T2160" s="529"/>
      <c r="U2160" s="529"/>
      <c r="V2160" s="529"/>
      <c r="W2160" s="529"/>
      <c r="X2160" s="529"/>
      <c r="Y2160" s="529"/>
      <c r="Z2160" s="529"/>
      <c r="AA2160" s="529"/>
      <c r="AB2160" s="529"/>
      <c r="AC2160" s="529"/>
      <c r="AD2160" s="529"/>
      <c r="AE2160" s="529"/>
      <c r="AF2160" s="529"/>
      <c r="AG2160" s="529"/>
      <c r="AH2160" s="529"/>
      <c r="AI2160" s="529"/>
      <c r="AJ2160" s="529"/>
      <c r="AK2160" s="529"/>
      <c r="AL2160" s="529"/>
      <c r="AM2160" s="529"/>
      <c r="AN2160" s="529"/>
      <c r="AO2160" s="529"/>
      <c r="AP2160" s="529"/>
      <c r="AQ2160" s="529"/>
      <c r="AR2160" s="529"/>
    </row>
    <row r="2161" ht="12.75" customHeight="1">
      <c r="A2161" s="529"/>
      <c r="B2161" s="529"/>
      <c r="C2161" s="529"/>
      <c r="D2161" s="529"/>
      <c r="E2161" s="533" t="s">
        <v>1548</v>
      </c>
      <c r="F2161" s="533" t="s">
        <v>8495</v>
      </c>
      <c r="G2161" s="529"/>
      <c r="H2161" s="529"/>
      <c r="I2161" s="529"/>
      <c r="J2161" s="529"/>
      <c r="K2161" s="529"/>
      <c r="L2161" s="529"/>
      <c r="M2161" s="529"/>
      <c r="N2161" s="529"/>
      <c r="O2161" s="529"/>
      <c r="P2161" s="529"/>
      <c r="Q2161" s="529"/>
      <c r="R2161" s="529"/>
      <c r="S2161" s="529"/>
      <c r="T2161" s="529"/>
      <c r="U2161" s="529"/>
      <c r="V2161" s="529"/>
      <c r="W2161" s="529"/>
      <c r="X2161" s="529"/>
      <c r="Y2161" s="529"/>
      <c r="Z2161" s="529"/>
      <c r="AA2161" s="529"/>
      <c r="AB2161" s="529"/>
      <c r="AC2161" s="529"/>
      <c r="AD2161" s="529"/>
      <c r="AE2161" s="529"/>
      <c r="AF2161" s="529"/>
      <c r="AG2161" s="529"/>
      <c r="AH2161" s="529"/>
      <c r="AI2161" s="529"/>
      <c r="AJ2161" s="529"/>
      <c r="AK2161" s="529"/>
      <c r="AL2161" s="529"/>
      <c r="AM2161" s="529"/>
      <c r="AN2161" s="529"/>
      <c r="AO2161" s="529"/>
      <c r="AP2161" s="529"/>
      <c r="AQ2161" s="529"/>
      <c r="AR2161" s="529"/>
    </row>
    <row r="2162" ht="12.75" customHeight="1">
      <c r="A2162" s="529"/>
      <c r="B2162" s="529"/>
      <c r="C2162" s="529"/>
      <c r="D2162" s="529"/>
      <c r="E2162" s="533" t="s">
        <v>1614</v>
      </c>
      <c r="F2162" s="533" t="s">
        <v>8496</v>
      </c>
      <c r="G2162" s="529"/>
      <c r="H2162" s="529"/>
      <c r="I2162" s="529"/>
      <c r="J2162" s="529"/>
      <c r="K2162" s="529"/>
      <c r="L2162" s="529"/>
      <c r="M2162" s="529"/>
      <c r="N2162" s="529"/>
      <c r="O2162" s="529"/>
      <c r="P2162" s="529"/>
      <c r="Q2162" s="529"/>
      <c r="R2162" s="529"/>
      <c r="S2162" s="529"/>
      <c r="T2162" s="529"/>
      <c r="U2162" s="529"/>
      <c r="V2162" s="529"/>
      <c r="W2162" s="529"/>
      <c r="X2162" s="529"/>
      <c r="Y2162" s="529"/>
      <c r="Z2162" s="529"/>
      <c r="AA2162" s="529"/>
      <c r="AB2162" s="529"/>
      <c r="AC2162" s="529"/>
      <c r="AD2162" s="529"/>
      <c r="AE2162" s="529"/>
      <c r="AF2162" s="529"/>
      <c r="AG2162" s="529"/>
      <c r="AH2162" s="529"/>
      <c r="AI2162" s="529"/>
      <c r="AJ2162" s="529"/>
      <c r="AK2162" s="529"/>
      <c r="AL2162" s="529"/>
      <c r="AM2162" s="529"/>
      <c r="AN2162" s="529"/>
      <c r="AO2162" s="529"/>
      <c r="AP2162" s="529"/>
      <c r="AQ2162" s="529"/>
      <c r="AR2162" s="529"/>
    </row>
    <row r="2163" ht="12.75" customHeight="1">
      <c r="A2163" s="529"/>
      <c r="B2163" s="529"/>
      <c r="C2163" s="529"/>
      <c r="D2163" s="529"/>
      <c r="E2163" s="533" t="s">
        <v>1677</v>
      </c>
      <c r="F2163" s="533" t="s">
        <v>8497</v>
      </c>
      <c r="G2163" s="529"/>
      <c r="H2163" s="529"/>
      <c r="I2163" s="529"/>
      <c r="J2163" s="529"/>
      <c r="K2163" s="529"/>
      <c r="L2163" s="529"/>
      <c r="M2163" s="529"/>
      <c r="N2163" s="529"/>
      <c r="O2163" s="529"/>
      <c r="P2163" s="529"/>
      <c r="Q2163" s="529"/>
      <c r="R2163" s="529"/>
      <c r="S2163" s="529"/>
      <c r="T2163" s="529"/>
      <c r="U2163" s="529"/>
      <c r="V2163" s="529"/>
      <c r="W2163" s="529"/>
      <c r="X2163" s="529"/>
      <c r="Y2163" s="529"/>
      <c r="Z2163" s="529"/>
      <c r="AA2163" s="529"/>
      <c r="AB2163" s="529"/>
      <c r="AC2163" s="529"/>
      <c r="AD2163" s="529"/>
      <c r="AE2163" s="529"/>
      <c r="AF2163" s="529"/>
      <c r="AG2163" s="529"/>
      <c r="AH2163" s="529"/>
      <c r="AI2163" s="529"/>
      <c r="AJ2163" s="529"/>
      <c r="AK2163" s="529"/>
      <c r="AL2163" s="529"/>
      <c r="AM2163" s="529"/>
      <c r="AN2163" s="529"/>
      <c r="AO2163" s="529"/>
      <c r="AP2163" s="529"/>
      <c r="AQ2163" s="529"/>
      <c r="AR2163" s="529"/>
    </row>
    <row r="2164" ht="12.75" customHeight="1">
      <c r="A2164" s="529"/>
      <c r="B2164" s="529"/>
      <c r="C2164" s="529"/>
      <c r="D2164" s="529"/>
      <c r="E2164" s="533" t="s">
        <v>1738</v>
      </c>
      <c r="F2164" s="533" t="s">
        <v>8498</v>
      </c>
      <c r="G2164" s="529"/>
      <c r="H2164" s="529"/>
      <c r="I2164" s="529"/>
      <c r="J2164" s="529"/>
      <c r="K2164" s="529"/>
      <c r="L2164" s="529"/>
      <c r="M2164" s="529"/>
      <c r="N2164" s="529"/>
      <c r="O2164" s="529"/>
      <c r="P2164" s="529"/>
      <c r="Q2164" s="529"/>
      <c r="R2164" s="529"/>
      <c r="S2164" s="529"/>
      <c r="T2164" s="529"/>
      <c r="U2164" s="529"/>
      <c r="V2164" s="529"/>
      <c r="W2164" s="529"/>
      <c r="X2164" s="529"/>
      <c r="Y2164" s="529"/>
      <c r="Z2164" s="529"/>
      <c r="AA2164" s="529"/>
      <c r="AB2164" s="529"/>
      <c r="AC2164" s="529"/>
      <c r="AD2164" s="529"/>
      <c r="AE2164" s="529"/>
      <c r="AF2164" s="529"/>
      <c r="AG2164" s="529"/>
      <c r="AH2164" s="529"/>
      <c r="AI2164" s="529"/>
      <c r="AJ2164" s="529"/>
      <c r="AK2164" s="529"/>
      <c r="AL2164" s="529"/>
      <c r="AM2164" s="529"/>
      <c r="AN2164" s="529"/>
      <c r="AO2164" s="529"/>
      <c r="AP2164" s="529"/>
      <c r="AQ2164" s="529"/>
      <c r="AR2164" s="529"/>
    </row>
    <row r="2165" ht="12.75" customHeight="1">
      <c r="A2165" s="529"/>
      <c r="B2165" s="529"/>
      <c r="C2165" s="529"/>
      <c r="D2165" s="529"/>
      <c r="E2165" s="533" t="s">
        <v>1800</v>
      </c>
      <c r="F2165" s="533" t="s">
        <v>8499</v>
      </c>
      <c r="G2165" s="529"/>
      <c r="H2165" s="529"/>
      <c r="I2165" s="529"/>
      <c r="J2165" s="529"/>
      <c r="K2165" s="529"/>
      <c r="L2165" s="529"/>
      <c r="M2165" s="529"/>
      <c r="N2165" s="529"/>
      <c r="O2165" s="529"/>
      <c r="P2165" s="529"/>
      <c r="Q2165" s="529"/>
      <c r="R2165" s="529"/>
      <c r="S2165" s="529"/>
      <c r="T2165" s="529"/>
      <c r="U2165" s="529"/>
      <c r="V2165" s="529"/>
      <c r="W2165" s="529"/>
      <c r="X2165" s="529"/>
      <c r="Y2165" s="529"/>
      <c r="Z2165" s="529"/>
      <c r="AA2165" s="529"/>
      <c r="AB2165" s="529"/>
      <c r="AC2165" s="529"/>
      <c r="AD2165" s="529"/>
      <c r="AE2165" s="529"/>
      <c r="AF2165" s="529"/>
      <c r="AG2165" s="529"/>
      <c r="AH2165" s="529"/>
      <c r="AI2165" s="529"/>
      <c r="AJ2165" s="529"/>
      <c r="AK2165" s="529"/>
      <c r="AL2165" s="529"/>
      <c r="AM2165" s="529"/>
      <c r="AN2165" s="529"/>
      <c r="AO2165" s="529"/>
      <c r="AP2165" s="529"/>
      <c r="AQ2165" s="529"/>
      <c r="AR2165" s="529"/>
    </row>
    <row r="2166" ht="12.75" customHeight="1">
      <c r="A2166" s="529"/>
      <c r="B2166" s="529"/>
      <c r="C2166" s="529"/>
      <c r="D2166" s="529"/>
      <c r="E2166" s="533" t="s">
        <v>1862</v>
      </c>
      <c r="F2166" s="533" t="s">
        <v>8500</v>
      </c>
      <c r="G2166" s="529"/>
      <c r="H2166" s="529"/>
      <c r="I2166" s="529"/>
      <c r="J2166" s="529"/>
      <c r="K2166" s="529"/>
      <c r="L2166" s="529"/>
      <c r="M2166" s="529"/>
      <c r="N2166" s="529"/>
      <c r="O2166" s="529"/>
      <c r="P2166" s="529"/>
      <c r="Q2166" s="529"/>
      <c r="R2166" s="529"/>
      <c r="S2166" s="529"/>
      <c r="T2166" s="529"/>
      <c r="U2166" s="529"/>
      <c r="V2166" s="529"/>
      <c r="W2166" s="529"/>
      <c r="X2166" s="529"/>
      <c r="Y2166" s="529"/>
      <c r="Z2166" s="529"/>
      <c r="AA2166" s="529"/>
      <c r="AB2166" s="529"/>
      <c r="AC2166" s="529"/>
      <c r="AD2166" s="529"/>
      <c r="AE2166" s="529"/>
      <c r="AF2166" s="529"/>
      <c r="AG2166" s="529"/>
      <c r="AH2166" s="529"/>
      <c r="AI2166" s="529"/>
      <c r="AJ2166" s="529"/>
      <c r="AK2166" s="529"/>
      <c r="AL2166" s="529"/>
      <c r="AM2166" s="529"/>
      <c r="AN2166" s="529"/>
      <c r="AO2166" s="529"/>
      <c r="AP2166" s="529"/>
      <c r="AQ2166" s="529"/>
      <c r="AR2166" s="529"/>
    </row>
    <row r="2167" ht="12.75" customHeight="1">
      <c r="A2167" s="529"/>
      <c r="B2167" s="529"/>
      <c r="C2167" s="529"/>
      <c r="D2167" s="529"/>
      <c r="E2167" s="533" t="s">
        <v>1923</v>
      </c>
      <c r="F2167" s="533" t="s">
        <v>8501</v>
      </c>
      <c r="G2167" s="529"/>
      <c r="H2167" s="529"/>
      <c r="I2167" s="529"/>
      <c r="J2167" s="529"/>
      <c r="K2167" s="529"/>
      <c r="L2167" s="529"/>
      <c r="M2167" s="529"/>
      <c r="N2167" s="529"/>
      <c r="O2167" s="529"/>
      <c r="P2167" s="529"/>
      <c r="Q2167" s="529"/>
      <c r="R2167" s="529"/>
      <c r="S2167" s="529"/>
      <c r="T2167" s="529"/>
      <c r="U2167" s="529"/>
      <c r="V2167" s="529"/>
      <c r="W2167" s="529"/>
      <c r="X2167" s="529"/>
      <c r="Y2167" s="529"/>
      <c r="Z2167" s="529"/>
      <c r="AA2167" s="529"/>
      <c r="AB2167" s="529"/>
      <c r="AC2167" s="529"/>
      <c r="AD2167" s="529"/>
      <c r="AE2167" s="529"/>
      <c r="AF2167" s="529"/>
      <c r="AG2167" s="529"/>
      <c r="AH2167" s="529"/>
      <c r="AI2167" s="529"/>
      <c r="AJ2167" s="529"/>
      <c r="AK2167" s="529"/>
      <c r="AL2167" s="529"/>
      <c r="AM2167" s="529"/>
      <c r="AN2167" s="529"/>
      <c r="AO2167" s="529"/>
      <c r="AP2167" s="529"/>
      <c r="AQ2167" s="529"/>
      <c r="AR2167" s="529"/>
    </row>
    <row r="2168" ht="12.75" customHeight="1">
      <c r="A2168" s="529"/>
      <c r="B2168" s="529"/>
      <c r="C2168" s="529"/>
      <c r="D2168" s="529"/>
      <c r="E2168" s="533" t="s">
        <v>1984</v>
      </c>
      <c r="F2168" s="533" t="s">
        <v>8502</v>
      </c>
      <c r="G2168" s="529"/>
      <c r="H2168" s="529"/>
      <c r="I2168" s="529"/>
      <c r="J2168" s="529"/>
      <c r="K2168" s="529"/>
      <c r="L2168" s="529"/>
      <c r="M2168" s="529"/>
      <c r="N2168" s="529"/>
      <c r="O2168" s="529"/>
      <c r="P2168" s="529"/>
      <c r="Q2168" s="529"/>
      <c r="R2168" s="529"/>
      <c r="S2168" s="529"/>
      <c r="T2168" s="529"/>
      <c r="U2168" s="529"/>
      <c r="V2168" s="529"/>
      <c r="W2168" s="529"/>
      <c r="X2168" s="529"/>
      <c r="Y2168" s="529"/>
      <c r="Z2168" s="529"/>
      <c r="AA2168" s="529"/>
      <c r="AB2168" s="529"/>
      <c r="AC2168" s="529"/>
      <c r="AD2168" s="529"/>
      <c r="AE2168" s="529"/>
      <c r="AF2168" s="529"/>
      <c r="AG2168" s="529"/>
      <c r="AH2168" s="529"/>
      <c r="AI2168" s="529"/>
      <c r="AJ2168" s="529"/>
      <c r="AK2168" s="529"/>
      <c r="AL2168" s="529"/>
      <c r="AM2168" s="529"/>
      <c r="AN2168" s="529"/>
      <c r="AO2168" s="529"/>
      <c r="AP2168" s="529"/>
      <c r="AQ2168" s="529"/>
      <c r="AR2168" s="529"/>
    </row>
    <row r="2169" ht="12.75" customHeight="1">
      <c r="A2169" s="529"/>
      <c r="B2169" s="529"/>
      <c r="C2169" s="529"/>
      <c r="D2169" s="529"/>
      <c r="E2169" s="533" t="s">
        <v>8503</v>
      </c>
      <c r="F2169" s="533" t="s">
        <v>8504</v>
      </c>
      <c r="G2169" s="529"/>
      <c r="H2169" s="529"/>
      <c r="I2169" s="529"/>
      <c r="J2169" s="529"/>
      <c r="K2169" s="529"/>
      <c r="L2169" s="529"/>
      <c r="M2169" s="529"/>
      <c r="N2169" s="529"/>
      <c r="O2169" s="529"/>
      <c r="P2169" s="529"/>
      <c r="Q2169" s="529"/>
      <c r="R2169" s="529"/>
      <c r="S2169" s="529"/>
      <c r="T2169" s="529"/>
      <c r="U2169" s="529"/>
      <c r="V2169" s="529"/>
      <c r="W2169" s="529"/>
      <c r="X2169" s="529"/>
      <c r="Y2169" s="529"/>
      <c r="Z2169" s="529"/>
      <c r="AA2169" s="529"/>
      <c r="AB2169" s="529"/>
      <c r="AC2169" s="529"/>
      <c r="AD2169" s="529"/>
      <c r="AE2169" s="529"/>
      <c r="AF2169" s="529"/>
      <c r="AG2169" s="529"/>
      <c r="AH2169" s="529"/>
      <c r="AI2169" s="529"/>
      <c r="AJ2169" s="529"/>
      <c r="AK2169" s="529"/>
      <c r="AL2169" s="529"/>
      <c r="AM2169" s="529"/>
      <c r="AN2169" s="529"/>
      <c r="AO2169" s="529"/>
      <c r="AP2169" s="529"/>
      <c r="AQ2169" s="529"/>
      <c r="AR2169" s="529"/>
    </row>
    <row r="2170" ht="12.75" customHeight="1">
      <c r="A2170" s="529"/>
      <c r="B2170" s="529"/>
      <c r="C2170" s="529"/>
      <c r="D2170" s="529"/>
      <c r="E2170" s="533" t="s">
        <v>2044</v>
      </c>
      <c r="F2170" s="533" t="s">
        <v>8505</v>
      </c>
      <c r="G2170" s="529"/>
      <c r="H2170" s="529"/>
      <c r="I2170" s="529"/>
      <c r="J2170" s="529"/>
      <c r="K2170" s="529"/>
      <c r="L2170" s="529"/>
      <c r="M2170" s="529"/>
      <c r="N2170" s="529"/>
      <c r="O2170" s="529"/>
      <c r="P2170" s="529"/>
      <c r="Q2170" s="529"/>
      <c r="R2170" s="529"/>
      <c r="S2170" s="529"/>
      <c r="T2170" s="529"/>
      <c r="U2170" s="529"/>
      <c r="V2170" s="529"/>
      <c r="W2170" s="529"/>
      <c r="X2170" s="529"/>
      <c r="Y2170" s="529"/>
      <c r="Z2170" s="529"/>
      <c r="AA2170" s="529"/>
      <c r="AB2170" s="529"/>
      <c r="AC2170" s="529"/>
      <c r="AD2170" s="529"/>
      <c r="AE2170" s="529"/>
      <c r="AF2170" s="529"/>
      <c r="AG2170" s="529"/>
      <c r="AH2170" s="529"/>
      <c r="AI2170" s="529"/>
      <c r="AJ2170" s="529"/>
      <c r="AK2170" s="529"/>
      <c r="AL2170" s="529"/>
      <c r="AM2170" s="529"/>
      <c r="AN2170" s="529"/>
      <c r="AO2170" s="529"/>
      <c r="AP2170" s="529"/>
      <c r="AQ2170" s="529"/>
      <c r="AR2170" s="529"/>
    </row>
    <row r="2171" ht="12.75" customHeight="1">
      <c r="A2171" s="529"/>
      <c r="B2171" s="529"/>
      <c r="C2171" s="529"/>
      <c r="D2171" s="529"/>
      <c r="E2171" s="533" t="s">
        <v>2102</v>
      </c>
      <c r="F2171" s="533" t="s">
        <v>8506</v>
      </c>
      <c r="G2171" s="529"/>
      <c r="H2171" s="529"/>
      <c r="I2171" s="529"/>
      <c r="J2171" s="529"/>
      <c r="K2171" s="529"/>
      <c r="L2171" s="529"/>
      <c r="M2171" s="529"/>
      <c r="N2171" s="529"/>
      <c r="O2171" s="529"/>
      <c r="P2171" s="529"/>
      <c r="Q2171" s="529"/>
      <c r="R2171" s="529"/>
      <c r="S2171" s="529"/>
      <c r="T2171" s="529"/>
      <c r="U2171" s="529"/>
      <c r="V2171" s="529"/>
      <c r="W2171" s="529"/>
      <c r="X2171" s="529"/>
      <c r="Y2171" s="529"/>
      <c r="Z2171" s="529"/>
      <c r="AA2171" s="529"/>
      <c r="AB2171" s="529"/>
      <c r="AC2171" s="529"/>
      <c r="AD2171" s="529"/>
      <c r="AE2171" s="529"/>
      <c r="AF2171" s="529"/>
      <c r="AG2171" s="529"/>
      <c r="AH2171" s="529"/>
      <c r="AI2171" s="529"/>
      <c r="AJ2171" s="529"/>
      <c r="AK2171" s="529"/>
      <c r="AL2171" s="529"/>
      <c r="AM2171" s="529"/>
      <c r="AN2171" s="529"/>
      <c r="AO2171" s="529"/>
      <c r="AP2171" s="529"/>
      <c r="AQ2171" s="529"/>
      <c r="AR2171" s="529"/>
    </row>
    <row r="2172" ht="12.75" customHeight="1">
      <c r="A2172" s="529"/>
      <c r="B2172" s="529"/>
      <c r="C2172" s="529"/>
      <c r="D2172" s="529"/>
      <c r="E2172" s="533" t="s">
        <v>8507</v>
      </c>
      <c r="F2172" s="533" t="s">
        <v>8508</v>
      </c>
      <c r="G2172" s="529"/>
      <c r="H2172" s="529"/>
      <c r="I2172" s="529"/>
      <c r="J2172" s="529"/>
      <c r="K2172" s="529"/>
      <c r="L2172" s="529"/>
      <c r="M2172" s="529"/>
      <c r="N2172" s="529"/>
      <c r="O2172" s="529"/>
      <c r="P2172" s="529"/>
      <c r="Q2172" s="529"/>
      <c r="R2172" s="529"/>
      <c r="S2172" s="529"/>
      <c r="T2172" s="529"/>
      <c r="U2172" s="529"/>
      <c r="V2172" s="529"/>
      <c r="W2172" s="529"/>
      <c r="X2172" s="529"/>
      <c r="Y2172" s="529"/>
      <c r="Z2172" s="529"/>
      <c r="AA2172" s="529"/>
      <c r="AB2172" s="529"/>
      <c r="AC2172" s="529"/>
      <c r="AD2172" s="529"/>
      <c r="AE2172" s="529"/>
      <c r="AF2172" s="529"/>
      <c r="AG2172" s="529"/>
      <c r="AH2172" s="529"/>
      <c r="AI2172" s="529"/>
      <c r="AJ2172" s="529"/>
      <c r="AK2172" s="529"/>
      <c r="AL2172" s="529"/>
      <c r="AM2172" s="529"/>
      <c r="AN2172" s="529"/>
      <c r="AO2172" s="529"/>
      <c r="AP2172" s="529"/>
      <c r="AQ2172" s="529"/>
      <c r="AR2172" s="529"/>
    </row>
    <row r="2173" ht="12.75" customHeight="1">
      <c r="A2173" s="529"/>
      <c r="B2173" s="529"/>
      <c r="C2173" s="529"/>
      <c r="D2173" s="529"/>
      <c r="E2173" s="533" t="s">
        <v>8509</v>
      </c>
      <c r="F2173" s="533" t="s">
        <v>8510</v>
      </c>
      <c r="G2173" s="529"/>
      <c r="H2173" s="529"/>
      <c r="I2173" s="529"/>
      <c r="J2173" s="529"/>
      <c r="K2173" s="529"/>
      <c r="L2173" s="529"/>
      <c r="M2173" s="529"/>
      <c r="N2173" s="529"/>
      <c r="O2173" s="529"/>
      <c r="P2173" s="529"/>
      <c r="Q2173" s="529"/>
      <c r="R2173" s="529"/>
      <c r="S2173" s="529"/>
      <c r="T2173" s="529"/>
      <c r="U2173" s="529"/>
      <c r="V2173" s="529"/>
      <c r="W2173" s="529"/>
      <c r="X2173" s="529"/>
      <c r="Y2173" s="529"/>
      <c r="Z2173" s="529"/>
      <c r="AA2173" s="529"/>
      <c r="AB2173" s="529"/>
      <c r="AC2173" s="529"/>
      <c r="AD2173" s="529"/>
      <c r="AE2173" s="529"/>
      <c r="AF2173" s="529"/>
      <c r="AG2173" s="529"/>
      <c r="AH2173" s="529"/>
      <c r="AI2173" s="529"/>
      <c r="AJ2173" s="529"/>
      <c r="AK2173" s="529"/>
      <c r="AL2173" s="529"/>
      <c r="AM2173" s="529"/>
      <c r="AN2173" s="529"/>
      <c r="AO2173" s="529"/>
      <c r="AP2173" s="529"/>
      <c r="AQ2173" s="529"/>
      <c r="AR2173" s="529"/>
    </row>
    <row r="2174" ht="12.75" customHeight="1">
      <c r="A2174" s="529"/>
      <c r="B2174" s="529"/>
      <c r="C2174" s="529"/>
      <c r="D2174" s="529"/>
      <c r="E2174" s="533" t="s">
        <v>8511</v>
      </c>
      <c r="F2174" s="533" t="s">
        <v>8512</v>
      </c>
      <c r="G2174" s="529"/>
      <c r="H2174" s="529"/>
      <c r="I2174" s="529"/>
      <c r="J2174" s="529"/>
      <c r="K2174" s="529"/>
      <c r="L2174" s="529"/>
      <c r="M2174" s="529"/>
      <c r="N2174" s="529"/>
      <c r="O2174" s="529"/>
      <c r="P2174" s="529"/>
      <c r="Q2174" s="529"/>
      <c r="R2174" s="529"/>
      <c r="S2174" s="529"/>
      <c r="T2174" s="529"/>
      <c r="U2174" s="529"/>
      <c r="V2174" s="529"/>
      <c r="W2174" s="529"/>
      <c r="X2174" s="529"/>
      <c r="Y2174" s="529"/>
      <c r="Z2174" s="529"/>
      <c r="AA2174" s="529"/>
      <c r="AB2174" s="529"/>
      <c r="AC2174" s="529"/>
      <c r="AD2174" s="529"/>
      <c r="AE2174" s="529"/>
      <c r="AF2174" s="529"/>
      <c r="AG2174" s="529"/>
      <c r="AH2174" s="529"/>
      <c r="AI2174" s="529"/>
      <c r="AJ2174" s="529"/>
      <c r="AK2174" s="529"/>
      <c r="AL2174" s="529"/>
      <c r="AM2174" s="529"/>
      <c r="AN2174" s="529"/>
      <c r="AO2174" s="529"/>
      <c r="AP2174" s="529"/>
      <c r="AQ2174" s="529"/>
      <c r="AR2174" s="529"/>
    </row>
    <row r="2175" ht="12.75" customHeight="1">
      <c r="A2175" s="529"/>
      <c r="B2175" s="529"/>
      <c r="C2175" s="529"/>
      <c r="D2175" s="529"/>
      <c r="E2175" s="533" t="s">
        <v>2157</v>
      </c>
      <c r="F2175" s="533" t="s">
        <v>8513</v>
      </c>
      <c r="G2175" s="529"/>
      <c r="H2175" s="529"/>
      <c r="I2175" s="529"/>
      <c r="J2175" s="529"/>
      <c r="K2175" s="529"/>
      <c r="L2175" s="529"/>
      <c r="M2175" s="529"/>
      <c r="N2175" s="529"/>
      <c r="O2175" s="529"/>
      <c r="P2175" s="529"/>
      <c r="Q2175" s="529"/>
      <c r="R2175" s="529"/>
      <c r="S2175" s="529"/>
      <c r="T2175" s="529"/>
      <c r="U2175" s="529"/>
      <c r="V2175" s="529"/>
      <c r="W2175" s="529"/>
      <c r="X2175" s="529"/>
      <c r="Y2175" s="529"/>
      <c r="Z2175" s="529"/>
      <c r="AA2175" s="529"/>
      <c r="AB2175" s="529"/>
      <c r="AC2175" s="529"/>
      <c r="AD2175" s="529"/>
      <c r="AE2175" s="529"/>
      <c r="AF2175" s="529"/>
      <c r="AG2175" s="529"/>
      <c r="AH2175" s="529"/>
      <c r="AI2175" s="529"/>
      <c r="AJ2175" s="529"/>
      <c r="AK2175" s="529"/>
      <c r="AL2175" s="529"/>
      <c r="AM2175" s="529"/>
      <c r="AN2175" s="529"/>
      <c r="AO2175" s="529"/>
      <c r="AP2175" s="529"/>
      <c r="AQ2175" s="529"/>
      <c r="AR2175" s="529"/>
    </row>
    <row r="2176" ht="12.75" customHeight="1">
      <c r="A2176" s="529"/>
      <c r="B2176" s="529"/>
      <c r="C2176" s="529"/>
      <c r="D2176" s="529"/>
      <c r="E2176" s="533" t="s">
        <v>2207</v>
      </c>
      <c r="F2176" s="533" t="s">
        <v>8514</v>
      </c>
      <c r="G2176" s="529"/>
      <c r="H2176" s="529"/>
      <c r="I2176" s="529"/>
      <c r="J2176" s="529"/>
      <c r="K2176" s="529"/>
      <c r="L2176" s="529"/>
      <c r="M2176" s="529"/>
      <c r="N2176" s="529"/>
      <c r="O2176" s="529"/>
      <c r="P2176" s="529"/>
      <c r="Q2176" s="529"/>
      <c r="R2176" s="529"/>
      <c r="S2176" s="529"/>
      <c r="T2176" s="529"/>
      <c r="U2176" s="529"/>
      <c r="V2176" s="529"/>
      <c r="W2176" s="529"/>
      <c r="X2176" s="529"/>
      <c r="Y2176" s="529"/>
      <c r="Z2176" s="529"/>
      <c r="AA2176" s="529"/>
      <c r="AB2176" s="529"/>
      <c r="AC2176" s="529"/>
      <c r="AD2176" s="529"/>
      <c r="AE2176" s="529"/>
      <c r="AF2176" s="529"/>
      <c r="AG2176" s="529"/>
      <c r="AH2176" s="529"/>
      <c r="AI2176" s="529"/>
      <c r="AJ2176" s="529"/>
      <c r="AK2176" s="529"/>
      <c r="AL2176" s="529"/>
      <c r="AM2176" s="529"/>
      <c r="AN2176" s="529"/>
      <c r="AO2176" s="529"/>
      <c r="AP2176" s="529"/>
      <c r="AQ2176" s="529"/>
      <c r="AR2176" s="529"/>
    </row>
    <row r="2177" ht="12.75" customHeight="1">
      <c r="A2177" s="529"/>
      <c r="B2177" s="529"/>
      <c r="C2177" s="529"/>
      <c r="D2177" s="529"/>
      <c r="E2177" s="533" t="s">
        <v>2256</v>
      </c>
      <c r="F2177" s="533" t="s">
        <v>8515</v>
      </c>
      <c r="G2177" s="529"/>
      <c r="H2177" s="529"/>
      <c r="I2177" s="529"/>
      <c r="J2177" s="529"/>
      <c r="K2177" s="529"/>
      <c r="L2177" s="529"/>
      <c r="M2177" s="529"/>
      <c r="N2177" s="529"/>
      <c r="O2177" s="529"/>
      <c r="P2177" s="529"/>
      <c r="Q2177" s="529"/>
      <c r="R2177" s="529"/>
      <c r="S2177" s="529"/>
      <c r="T2177" s="529"/>
      <c r="U2177" s="529"/>
      <c r="V2177" s="529"/>
      <c r="W2177" s="529"/>
      <c r="X2177" s="529"/>
      <c r="Y2177" s="529"/>
      <c r="Z2177" s="529"/>
      <c r="AA2177" s="529"/>
      <c r="AB2177" s="529"/>
      <c r="AC2177" s="529"/>
      <c r="AD2177" s="529"/>
      <c r="AE2177" s="529"/>
      <c r="AF2177" s="529"/>
      <c r="AG2177" s="529"/>
      <c r="AH2177" s="529"/>
      <c r="AI2177" s="529"/>
      <c r="AJ2177" s="529"/>
      <c r="AK2177" s="529"/>
      <c r="AL2177" s="529"/>
      <c r="AM2177" s="529"/>
      <c r="AN2177" s="529"/>
      <c r="AO2177" s="529"/>
      <c r="AP2177" s="529"/>
      <c r="AQ2177" s="529"/>
      <c r="AR2177" s="529"/>
    </row>
    <row r="2178" ht="12.75" customHeight="1">
      <c r="A2178" s="529"/>
      <c r="B2178" s="529"/>
      <c r="C2178" s="529"/>
      <c r="D2178" s="529"/>
      <c r="E2178" s="533" t="s">
        <v>2304</v>
      </c>
      <c r="F2178" s="533" t="s">
        <v>8516</v>
      </c>
      <c r="G2178" s="529"/>
      <c r="H2178" s="529"/>
      <c r="I2178" s="529"/>
      <c r="J2178" s="529"/>
      <c r="K2178" s="529"/>
      <c r="L2178" s="529"/>
      <c r="M2178" s="529"/>
      <c r="N2178" s="529"/>
      <c r="O2178" s="529"/>
      <c r="P2178" s="529"/>
      <c r="Q2178" s="529"/>
      <c r="R2178" s="529"/>
      <c r="S2178" s="529"/>
      <c r="T2178" s="529"/>
      <c r="U2178" s="529"/>
      <c r="V2178" s="529"/>
      <c r="W2178" s="529"/>
      <c r="X2178" s="529"/>
      <c r="Y2178" s="529"/>
      <c r="Z2178" s="529"/>
      <c r="AA2178" s="529"/>
      <c r="AB2178" s="529"/>
      <c r="AC2178" s="529"/>
      <c r="AD2178" s="529"/>
      <c r="AE2178" s="529"/>
      <c r="AF2178" s="529"/>
      <c r="AG2178" s="529"/>
      <c r="AH2178" s="529"/>
      <c r="AI2178" s="529"/>
      <c r="AJ2178" s="529"/>
      <c r="AK2178" s="529"/>
      <c r="AL2178" s="529"/>
      <c r="AM2178" s="529"/>
      <c r="AN2178" s="529"/>
      <c r="AO2178" s="529"/>
      <c r="AP2178" s="529"/>
      <c r="AQ2178" s="529"/>
      <c r="AR2178" s="529"/>
    </row>
    <row r="2179" ht="12.75" customHeight="1">
      <c r="A2179" s="529"/>
      <c r="B2179" s="529"/>
      <c r="C2179" s="529"/>
      <c r="D2179" s="529"/>
      <c r="E2179" s="533" t="s">
        <v>8517</v>
      </c>
      <c r="F2179" s="533" t="s">
        <v>8518</v>
      </c>
      <c r="G2179" s="529"/>
      <c r="H2179" s="529"/>
      <c r="I2179" s="529"/>
      <c r="J2179" s="529"/>
      <c r="K2179" s="529"/>
      <c r="L2179" s="529"/>
      <c r="M2179" s="529"/>
      <c r="N2179" s="529"/>
      <c r="O2179" s="529"/>
      <c r="P2179" s="529"/>
      <c r="Q2179" s="529"/>
      <c r="R2179" s="529"/>
      <c r="S2179" s="529"/>
      <c r="T2179" s="529"/>
      <c r="U2179" s="529"/>
      <c r="V2179" s="529"/>
      <c r="W2179" s="529"/>
      <c r="X2179" s="529"/>
      <c r="Y2179" s="529"/>
      <c r="Z2179" s="529"/>
      <c r="AA2179" s="529"/>
      <c r="AB2179" s="529"/>
      <c r="AC2179" s="529"/>
      <c r="AD2179" s="529"/>
      <c r="AE2179" s="529"/>
      <c r="AF2179" s="529"/>
      <c r="AG2179" s="529"/>
      <c r="AH2179" s="529"/>
      <c r="AI2179" s="529"/>
      <c r="AJ2179" s="529"/>
      <c r="AK2179" s="529"/>
      <c r="AL2179" s="529"/>
      <c r="AM2179" s="529"/>
      <c r="AN2179" s="529"/>
      <c r="AO2179" s="529"/>
      <c r="AP2179" s="529"/>
      <c r="AQ2179" s="529"/>
      <c r="AR2179" s="529"/>
    </row>
    <row r="2180" ht="12.75" customHeight="1">
      <c r="A2180" s="529"/>
      <c r="B2180" s="529"/>
      <c r="C2180" s="529"/>
      <c r="D2180" s="529"/>
      <c r="E2180" s="533" t="s">
        <v>8519</v>
      </c>
      <c r="F2180" s="533" t="s">
        <v>8520</v>
      </c>
      <c r="G2180" s="529"/>
      <c r="H2180" s="529"/>
      <c r="I2180" s="529"/>
      <c r="J2180" s="529"/>
      <c r="K2180" s="529"/>
      <c r="L2180" s="529"/>
      <c r="M2180" s="529"/>
      <c r="N2180" s="529"/>
      <c r="O2180" s="529"/>
      <c r="P2180" s="529"/>
      <c r="Q2180" s="529"/>
      <c r="R2180" s="529"/>
      <c r="S2180" s="529"/>
      <c r="T2180" s="529"/>
      <c r="U2180" s="529"/>
      <c r="V2180" s="529"/>
      <c r="W2180" s="529"/>
      <c r="X2180" s="529"/>
      <c r="Y2180" s="529"/>
      <c r="Z2180" s="529"/>
      <c r="AA2180" s="529"/>
      <c r="AB2180" s="529"/>
      <c r="AC2180" s="529"/>
      <c r="AD2180" s="529"/>
      <c r="AE2180" s="529"/>
      <c r="AF2180" s="529"/>
      <c r="AG2180" s="529"/>
      <c r="AH2180" s="529"/>
      <c r="AI2180" s="529"/>
      <c r="AJ2180" s="529"/>
      <c r="AK2180" s="529"/>
      <c r="AL2180" s="529"/>
      <c r="AM2180" s="529"/>
      <c r="AN2180" s="529"/>
      <c r="AO2180" s="529"/>
      <c r="AP2180" s="529"/>
      <c r="AQ2180" s="529"/>
      <c r="AR2180" s="529"/>
    </row>
    <row r="2181" ht="12.75" customHeight="1">
      <c r="A2181" s="529"/>
      <c r="B2181" s="529"/>
      <c r="C2181" s="529"/>
      <c r="D2181" s="529"/>
      <c r="E2181" s="533" t="s">
        <v>8521</v>
      </c>
      <c r="F2181" s="533" t="s">
        <v>8522</v>
      </c>
      <c r="G2181" s="529"/>
      <c r="H2181" s="529"/>
      <c r="I2181" s="529"/>
      <c r="J2181" s="529"/>
      <c r="K2181" s="529"/>
      <c r="L2181" s="529"/>
      <c r="M2181" s="529"/>
      <c r="N2181" s="529"/>
      <c r="O2181" s="529"/>
      <c r="P2181" s="529"/>
      <c r="Q2181" s="529"/>
      <c r="R2181" s="529"/>
      <c r="S2181" s="529"/>
      <c r="T2181" s="529"/>
      <c r="U2181" s="529"/>
      <c r="V2181" s="529"/>
      <c r="W2181" s="529"/>
      <c r="X2181" s="529"/>
      <c r="Y2181" s="529"/>
      <c r="Z2181" s="529"/>
      <c r="AA2181" s="529"/>
      <c r="AB2181" s="529"/>
      <c r="AC2181" s="529"/>
      <c r="AD2181" s="529"/>
      <c r="AE2181" s="529"/>
      <c r="AF2181" s="529"/>
      <c r="AG2181" s="529"/>
      <c r="AH2181" s="529"/>
      <c r="AI2181" s="529"/>
      <c r="AJ2181" s="529"/>
      <c r="AK2181" s="529"/>
      <c r="AL2181" s="529"/>
      <c r="AM2181" s="529"/>
      <c r="AN2181" s="529"/>
      <c r="AO2181" s="529"/>
      <c r="AP2181" s="529"/>
      <c r="AQ2181" s="529"/>
      <c r="AR2181" s="529"/>
    </row>
    <row r="2182" ht="12.75" customHeight="1">
      <c r="A2182" s="529"/>
      <c r="B2182" s="529"/>
      <c r="C2182" s="529"/>
      <c r="D2182" s="529"/>
      <c r="E2182" s="533" t="s">
        <v>8523</v>
      </c>
      <c r="F2182" s="533" t="s">
        <v>8524</v>
      </c>
      <c r="G2182" s="529"/>
      <c r="H2182" s="529"/>
      <c r="I2182" s="529"/>
      <c r="J2182" s="529"/>
      <c r="K2182" s="529"/>
      <c r="L2182" s="529"/>
      <c r="M2182" s="529"/>
      <c r="N2182" s="529"/>
      <c r="O2182" s="529"/>
      <c r="P2182" s="529"/>
      <c r="Q2182" s="529"/>
      <c r="R2182" s="529"/>
      <c r="S2182" s="529"/>
      <c r="T2182" s="529"/>
      <c r="U2182" s="529"/>
      <c r="V2182" s="529"/>
      <c r="W2182" s="529"/>
      <c r="X2182" s="529"/>
      <c r="Y2182" s="529"/>
      <c r="Z2182" s="529"/>
      <c r="AA2182" s="529"/>
      <c r="AB2182" s="529"/>
      <c r="AC2182" s="529"/>
      <c r="AD2182" s="529"/>
      <c r="AE2182" s="529"/>
      <c r="AF2182" s="529"/>
      <c r="AG2182" s="529"/>
      <c r="AH2182" s="529"/>
      <c r="AI2182" s="529"/>
      <c r="AJ2182" s="529"/>
      <c r="AK2182" s="529"/>
      <c r="AL2182" s="529"/>
      <c r="AM2182" s="529"/>
      <c r="AN2182" s="529"/>
      <c r="AO2182" s="529"/>
      <c r="AP2182" s="529"/>
      <c r="AQ2182" s="529"/>
      <c r="AR2182" s="529"/>
    </row>
    <row r="2183" ht="12.75" customHeight="1">
      <c r="A2183" s="529"/>
      <c r="B2183" s="529"/>
      <c r="C2183" s="529"/>
      <c r="D2183" s="529"/>
      <c r="E2183" s="533" t="s">
        <v>8525</v>
      </c>
      <c r="F2183" s="533" t="s">
        <v>8526</v>
      </c>
      <c r="G2183" s="529"/>
      <c r="H2183" s="529"/>
      <c r="I2183" s="529"/>
      <c r="J2183" s="529"/>
      <c r="K2183" s="529"/>
      <c r="L2183" s="529"/>
      <c r="M2183" s="529"/>
      <c r="N2183" s="529"/>
      <c r="O2183" s="529"/>
      <c r="P2183" s="529"/>
      <c r="Q2183" s="529"/>
      <c r="R2183" s="529"/>
      <c r="S2183" s="529"/>
      <c r="T2183" s="529"/>
      <c r="U2183" s="529"/>
      <c r="V2183" s="529"/>
      <c r="W2183" s="529"/>
      <c r="X2183" s="529"/>
      <c r="Y2183" s="529"/>
      <c r="Z2183" s="529"/>
      <c r="AA2183" s="529"/>
      <c r="AB2183" s="529"/>
      <c r="AC2183" s="529"/>
      <c r="AD2183" s="529"/>
      <c r="AE2183" s="529"/>
      <c r="AF2183" s="529"/>
      <c r="AG2183" s="529"/>
      <c r="AH2183" s="529"/>
      <c r="AI2183" s="529"/>
      <c r="AJ2183" s="529"/>
      <c r="AK2183" s="529"/>
      <c r="AL2183" s="529"/>
      <c r="AM2183" s="529"/>
      <c r="AN2183" s="529"/>
      <c r="AO2183" s="529"/>
      <c r="AP2183" s="529"/>
      <c r="AQ2183" s="529"/>
      <c r="AR2183" s="529"/>
    </row>
    <row r="2184" ht="12.75" customHeight="1">
      <c r="A2184" s="529"/>
      <c r="B2184" s="529"/>
      <c r="C2184" s="529"/>
      <c r="D2184" s="529"/>
      <c r="E2184" s="533" t="s">
        <v>8527</v>
      </c>
      <c r="F2184" s="533" t="s">
        <v>8528</v>
      </c>
      <c r="G2184" s="529"/>
      <c r="H2184" s="529"/>
      <c r="I2184" s="529"/>
      <c r="J2184" s="529"/>
      <c r="K2184" s="529"/>
      <c r="L2184" s="529"/>
      <c r="M2184" s="529"/>
      <c r="N2184" s="529"/>
      <c r="O2184" s="529"/>
      <c r="P2184" s="529"/>
      <c r="Q2184" s="529"/>
      <c r="R2184" s="529"/>
      <c r="S2184" s="529"/>
      <c r="T2184" s="529"/>
      <c r="U2184" s="529"/>
      <c r="V2184" s="529"/>
      <c r="W2184" s="529"/>
      <c r="X2184" s="529"/>
      <c r="Y2184" s="529"/>
      <c r="Z2184" s="529"/>
      <c r="AA2184" s="529"/>
      <c r="AB2184" s="529"/>
      <c r="AC2184" s="529"/>
      <c r="AD2184" s="529"/>
      <c r="AE2184" s="529"/>
      <c r="AF2184" s="529"/>
      <c r="AG2184" s="529"/>
      <c r="AH2184" s="529"/>
      <c r="AI2184" s="529"/>
      <c r="AJ2184" s="529"/>
      <c r="AK2184" s="529"/>
      <c r="AL2184" s="529"/>
      <c r="AM2184" s="529"/>
      <c r="AN2184" s="529"/>
      <c r="AO2184" s="529"/>
      <c r="AP2184" s="529"/>
      <c r="AQ2184" s="529"/>
      <c r="AR2184" s="529"/>
    </row>
    <row r="2185" ht="12.75" customHeight="1">
      <c r="A2185" s="529"/>
      <c r="B2185" s="529"/>
      <c r="C2185" s="529"/>
      <c r="D2185" s="529"/>
      <c r="E2185" s="533" t="s">
        <v>8529</v>
      </c>
      <c r="F2185" s="533" t="s">
        <v>8530</v>
      </c>
      <c r="G2185" s="529"/>
      <c r="H2185" s="529"/>
      <c r="I2185" s="529"/>
      <c r="J2185" s="529"/>
      <c r="K2185" s="529"/>
      <c r="L2185" s="529"/>
      <c r="M2185" s="529"/>
      <c r="N2185" s="529"/>
      <c r="O2185" s="529"/>
      <c r="P2185" s="529"/>
      <c r="Q2185" s="529"/>
      <c r="R2185" s="529"/>
      <c r="S2185" s="529"/>
      <c r="T2185" s="529"/>
      <c r="U2185" s="529"/>
      <c r="V2185" s="529"/>
      <c r="W2185" s="529"/>
      <c r="X2185" s="529"/>
      <c r="Y2185" s="529"/>
      <c r="Z2185" s="529"/>
      <c r="AA2185" s="529"/>
      <c r="AB2185" s="529"/>
      <c r="AC2185" s="529"/>
      <c r="AD2185" s="529"/>
      <c r="AE2185" s="529"/>
      <c r="AF2185" s="529"/>
      <c r="AG2185" s="529"/>
      <c r="AH2185" s="529"/>
      <c r="AI2185" s="529"/>
      <c r="AJ2185" s="529"/>
      <c r="AK2185" s="529"/>
      <c r="AL2185" s="529"/>
      <c r="AM2185" s="529"/>
      <c r="AN2185" s="529"/>
      <c r="AO2185" s="529"/>
      <c r="AP2185" s="529"/>
      <c r="AQ2185" s="529"/>
      <c r="AR2185" s="529"/>
    </row>
    <row r="2186" ht="12.75" customHeight="1">
      <c r="A2186" s="529"/>
      <c r="B2186" s="529"/>
      <c r="C2186" s="529"/>
      <c r="D2186" s="529"/>
      <c r="E2186" s="533" t="s">
        <v>8531</v>
      </c>
      <c r="F2186" s="533" t="s">
        <v>8532</v>
      </c>
      <c r="G2186" s="529"/>
      <c r="H2186" s="529"/>
      <c r="I2186" s="529"/>
      <c r="J2186" s="529"/>
      <c r="K2186" s="529"/>
      <c r="L2186" s="529"/>
      <c r="M2186" s="529"/>
      <c r="N2186" s="529"/>
      <c r="O2186" s="529"/>
      <c r="P2186" s="529"/>
      <c r="Q2186" s="529"/>
      <c r="R2186" s="529"/>
      <c r="S2186" s="529"/>
      <c r="T2186" s="529"/>
      <c r="U2186" s="529"/>
      <c r="V2186" s="529"/>
      <c r="W2186" s="529"/>
      <c r="X2186" s="529"/>
      <c r="Y2186" s="529"/>
      <c r="Z2186" s="529"/>
      <c r="AA2186" s="529"/>
      <c r="AB2186" s="529"/>
      <c r="AC2186" s="529"/>
      <c r="AD2186" s="529"/>
      <c r="AE2186" s="529"/>
      <c r="AF2186" s="529"/>
      <c r="AG2186" s="529"/>
      <c r="AH2186" s="529"/>
      <c r="AI2186" s="529"/>
      <c r="AJ2186" s="529"/>
      <c r="AK2186" s="529"/>
      <c r="AL2186" s="529"/>
      <c r="AM2186" s="529"/>
      <c r="AN2186" s="529"/>
      <c r="AO2186" s="529"/>
      <c r="AP2186" s="529"/>
      <c r="AQ2186" s="529"/>
      <c r="AR2186" s="529"/>
    </row>
    <row r="2187" ht="12.75" customHeight="1">
      <c r="A2187" s="529"/>
      <c r="B2187" s="529"/>
      <c r="C2187" s="529"/>
      <c r="D2187" s="529"/>
      <c r="E2187" s="533" t="s">
        <v>2351</v>
      </c>
      <c r="F2187" s="533" t="s">
        <v>8533</v>
      </c>
      <c r="G2187" s="529"/>
      <c r="H2187" s="529"/>
      <c r="I2187" s="529"/>
      <c r="J2187" s="529"/>
      <c r="K2187" s="529"/>
      <c r="L2187" s="529"/>
      <c r="M2187" s="529"/>
      <c r="N2187" s="529"/>
      <c r="O2187" s="529"/>
      <c r="P2187" s="529"/>
      <c r="Q2187" s="529"/>
      <c r="R2187" s="529"/>
      <c r="S2187" s="529"/>
      <c r="T2187" s="529"/>
      <c r="U2187" s="529"/>
      <c r="V2187" s="529"/>
      <c r="W2187" s="529"/>
      <c r="X2187" s="529"/>
      <c r="Y2187" s="529"/>
      <c r="Z2187" s="529"/>
      <c r="AA2187" s="529"/>
      <c r="AB2187" s="529"/>
      <c r="AC2187" s="529"/>
      <c r="AD2187" s="529"/>
      <c r="AE2187" s="529"/>
      <c r="AF2187" s="529"/>
      <c r="AG2187" s="529"/>
      <c r="AH2187" s="529"/>
      <c r="AI2187" s="529"/>
      <c r="AJ2187" s="529"/>
      <c r="AK2187" s="529"/>
      <c r="AL2187" s="529"/>
      <c r="AM2187" s="529"/>
      <c r="AN2187" s="529"/>
      <c r="AO2187" s="529"/>
      <c r="AP2187" s="529"/>
      <c r="AQ2187" s="529"/>
      <c r="AR2187" s="529"/>
    </row>
    <row r="2188" ht="12.75" customHeight="1">
      <c r="A2188" s="529"/>
      <c r="B2188" s="529"/>
      <c r="C2188" s="529"/>
      <c r="D2188" s="529"/>
      <c r="E2188" s="533" t="s">
        <v>8534</v>
      </c>
      <c r="F2188" s="533" t="s">
        <v>8535</v>
      </c>
      <c r="G2188" s="529"/>
      <c r="H2188" s="529"/>
      <c r="I2188" s="529"/>
      <c r="J2188" s="529"/>
      <c r="K2188" s="529"/>
      <c r="L2188" s="529"/>
      <c r="M2188" s="529"/>
      <c r="N2188" s="529"/>
      <c r="O2188" s="529"/>
      <c r="P2188" s="529"/>
      <c r="Q2188" s="529"/>
      <c r="R2188" s="529"/>
      <c r="S2188" s="529"/>
      <c r="T2188" s="529"/>
      <c r="U2188" s="529"/>
      <c r="V2188" s="529"/>
      <c r="W2188" s="529"/>
      <c r="X2188" s="529"/>
      <c r="Y2188" s="529"/>
      <c r="Z2188" s="529"/>
      <c r="AA2188" s="529"/>
      <c r="AB2188" s="529"/>
      <c r="AC2188" s="529"/>
      <c r="AD2188" s="529"/>
      <c r="AE2188" s="529"/>
      <c r="AF2188" s="529"/>
      <c r="AG2188" s="529"/>
      <c r="AH2188" s="529"/>
      <c r="AI2188" s="529"/>
      <c r="AJ2188" s="529"/>
      <c r="AK2188" s="529"/>
      <c r="AL2188" s="529"/>
      <c r="AM2188" s="529"/>
      <c r="AN2188" s="529"/>
      <c r="AO2188" s="529"/>
      <c r="AP2188" s="529"/>
      <c r="AQ2188" s="529"/>
      <c r="AR2188" s="529"/>
    </row>
    <row r="2189" ht="12.75" customHeight="1">
      <c r="A2189" s="529"/>
      <c r="B2189" s="529"/>
      <c r="C2189" s="529"/>
      <c r="D2189" s="529"/>
      <c r="E2189" s="533" t="s">
        <v>8536</v>
      </c>
      <c r="F2189" s="533" t="s">
        <v>8537</v>
      </c>
      <c r="G2189" s="529"/>
      <c r="H2189" s="529"/>
      <c r="I2189" s="529"/>
      <c r="J2189" s="529"/>
      <c r="K2189" s="529"/>
      <c r="L2189" s="529"/>
      <c r="M2189" s="529"/>
      <c r="N2189" s="529"/>
      <c r="O2189" s="529"/>
      <c r="P2189" s="529"/>
      <c r="Q2189" s="529"/>
      <c r="R2189" s="529"/>
      <c r="S2189" s="529"/>
      <c r="T2189" s="529"/>
      <c r="U2189" s="529"/>
      <c r="V2189" s="529"/>
      <c r="W2189" s="529"/>
      <c r="X2189" s="529"/>
      <c r="Y2189" s="529"/>
      <c r="Z2189" s="529"/>
      <c r="AA2189" s="529"/>
      <c r="AB2189" s="529"/>
      <c r="AC2189" s="529"/>
      <c r="AD2189" s="529"/>
      <c r="AE2189" s="529"/>
      <c r="AF2189" s="529"/>
      <c r="AG2189" s="529"/>
      <c r="AH2189" s="529"/>
      <c r="AI2189" s="529"/>
      <c r="AJ2189" s="529"/>
      <c r="AK2189" s="529"/>
      <c r="AL2189" s="529"/>
      <c r="AM2189" s="529"/>
      <c r="AN2189" s="529"/>
      <c r="AO2189" s="529"/>
      <c r="AP2189" s="529"/>
      <c r="AQ2189" s="529"/>
      <c r="AR2189" s="529"/>
    </row>
    <row r="2190" ht="12.75" customHeight="1">
      <c r="A2190" s="529"/>
      <c r="B2190" s="529"/>
      <c r="C2190" s="529"/>
      <c r="D2190" s="529"/>
      <c r="E2190" s="533" t="s">
        <v>8538</v>
      </c>
      <c r="F2190" s="533" t="s">
        <v>8539</v>
      </c>
      <c r="G2190" s="529"/>
      <c r="H2190" s="529"/>
      <c r="I2190" s="529"/>
      <c r="J2190" s="529"/>
      <c r="K2190" s="529"/>
      <c r="L2190" s="529"/>
      <c r="M2190" s="529"/>
      <c r="N2190" s="529"/>
      <c r="O2190" s="529"/>
      <c r="P2190" s="529"/>
      <c r="Q2190" s="529"/>
      <c r="R2190" s="529"/>
      <c r="S2190" s="529"/>
      <c r="T2190" s="529"/>
      <c r="U2190" s="529"/>
      <c r="V2190" s="529"/>
      <c r="W2190" s="529"/>
      <c r="X2190" s="529"/>
      <c r="Y2190" s="529"/>
      <c r="Z2190" s="529"/>
      <c r="AA2190" s="529"/>
      <c r="AB2190" s="529"/>
      <c r="AC2190" s="529"/>
      <c r="AD2190" s="529"/>
      <c r="AE2190" s="529"/>
      <c r="AF2190" s="529"/>
      <c r="AG2190" s="529"/>
      <c r="AH2190" s="529"/>
      <c r="AI2190" s="529"/>
      <c r="AJ2190" s="529"/>
      <c r="AK2190" s="529"/>
      <c r="AL2190" s="529"/>
      <c r="AM2190" s="529"/>
      <c r="AN2190" s="529"/>
      <c r="AO2190" s="529"/>
      <c r="AP2190" s="529"/>
      <c r="AQ2190" s="529"/>
      <c r="AR2190" s="529"/>
    </row>
    <row r="2191" ht="12.75" customHeight="1">
      <c r="A2191" s="529"/>
      <c r="B2191" s="529"/>
      <c r="C2191" s="529"/>
      <c r="D2191" s="529"/>
      <c r="E2191" s="533" t="s">
        <v>8540</v>
      </c>
      <c r="F2191" s="533" t="s">
        <v>8541</v>
      </c>
      <c r="G2191" s="529"/>
      <c r="H2191" s="529"/>
      <c r="I2191" s="529"/>
      <c r="J2191" s="529"/>
      <c r="K2191" s="529"/>
      <c r="L2191" s="529"/>
      <c r="M2191" s="529"/>
      <c r="N2191" s="529"/>
      <c r="O2191" s="529"/>
      <c r="P2191" s="529"/>
      <c r="Q2191" s="529"/>
      <c r="R2191" s="529"/>
      <c r="S2191" s="529"/>
      <c r="T2191" s="529"/>
      <c r="U2191" s="529"/>
      <c r="V2191" s="529"/>
      <c r="W2191" s="529"/>
      <c r="X2191" s="529"/>
      <c r="Y2191" s="529"/>
      <c r="Z2191" s="529"/>
      <c r="AA2191" s="529"/>
      <c r="AB2191" s="529"/>
      <c r="AC2191" s="529"/>
      <c r="AD2191" s="529"/>
      <c r="AE2191" s="529"/>
      <c r="AF2191" s="529"/>
      <c r="AG2191" s="529"/>
      <c r="AH2191" s="529"/>
      <c r="AI2191" s="529"/>
      <c r="AJ2191" s="529"/>
      <c r="AK2191" s="529"/>
      <c r="AL2191" s="529"/>
      <c r="AM2191" s="529"/>
      <c r="AN2191" s="529"/>
      <c r="AO2191" s="529"/>
      <c r="AP2191" s="529"/>
      <c r="AQ2191" s="529"/>
      <c r="AR2191" s="529"/>
    </row>
    <row r="2192" ht="12.75" customHeight="1">
      <c r="A2192" s="529"/>
      <c r="B2192" s="529"/>
      <c r="C2192" s="529"/>
      <c r="D2192" s="529"/>
      <c r="E2192" s="533" t="s">
        <v>8542</v>
      </c>
      <c r="F2192" s="533" t="s">
        <v>8543</v>
      </c>
      <c r="G2192" s="529"/>
      <c r="H2192" s="529"/>
      <c r="I2192" s="529"/>
      <c r="J2192" s="529"/>
      <c r="K2192" s="529"/>
      <c r="L2192" s="529"/>
      <c r="M2192" s="529"/>
      <c r="N2192" s="529"/>
      <c r="O2192" s="529"/>
      <c r="P2192" s="529"/>
      <c r="Q2192" s="529"/>
      <c r="R2192" s="529"/>
      <c r="S2192" s="529"/>
      <c r="T2192" s="529"/>
      <c r="U2192" s="529"/>
      <c r="V2192" s="529"/>
      <c r="W2192" s="529"/>
      <c r="X2192" s="529"/>
      <c r="Y2192" s="529"/>
      <c r="Z2192" s="529"/>
      <c r="AA2192" s="529"/>
      <c r="AB2192" s="529"/>
      <c r="AC2192" s="529"/>
      <c r="AD2192" s="529"/>
      <c r="AE2192" s="529"/>
      <c r="AF2192" s="529"/>
      <c r="AG2192" s="529"/>
      <c r="AH2192" s="529"/>
      <c r="AI2192" s="529"/>
      <c r="AJ2192" s="529"/>
      <c r="AK2192" s="529"/>
      <c r="AL2192" s="529"/>
      <c r="AM2192" s="529"/>
      <c r="AN2192" s="529"/>
      <c r="AO2192" s="529"/>
      <c r="AP2192" s="529"/>
      <c r="AQ2192" s="529"/>
      <c r="AR2192" s="529"/>
    </row>
    <row r="2193" ht="12.75" customHeight="1">
      <c r="A2193" s="529"/>
      <c r="B2193" s="529"/>
      <c r="C2193" s="529"/>
      <c r="D2193" s="529"/>
      <c r="E2193" s="533" t="s">
        <v>2397</v>
      </c>
      <c r="F2193" s="533" t="s">
        <v>8544</v>
      </c>
      <c r="G2193" s="529"/>
      <c r="H2193" s="529"/>
      <c r="I2193" s="529"/>
      <c r="J2193" s="529"/>
      <c r="K2193" s="529"/>
      <c r="L2193" s="529"/>
      <c r="M2193" s="529"/>
      <c r="N2193" s="529"/>
      <c r="O2193" s="529"/>
      <c r="P2193" s="529"/>
      <c r="Q2193" s="529"/>
      <c r="R2193" s="529"/>
      <c r="S2193" s="529"/>
      <c r="T2193" s="529"/>
      <c r="U2193" s="529"/>
      <c r="V2193" s="529"/>
      <c r="W2193" s="529"/>
      <c r="X2193" s="529"/>
      <c r="Y2193" s="529"/>
      <c r="Z2193" s="529"/>
      <c r="AA2193" s="529"/>
      <c r="AB2193" s="529"/>
      <c r="AC2193" s="529"/>
      <c r="AD2193" s="529"/>
      <c r="AE2193" s="529"/>
      <c r="AF2193" s="529"/>
      <c r="AG2193" s="529"/>
      <c r="AH2193" s="529"/>
      <c r="AI2193" s="529"/>
      <c r="AJ2193" s="529"/>
      <c r="AK2193" s="529"/>
      <c r="AL2193" s="529"/>
      <c r="AM2193" s="529"/>
      <c r="AN2193" s="529"/>
      <c r="AO2193" s="529"/>
      <c r="AP2193" s="529"/>
      <c r="AQ2193" s="529"/>
      <c r="AR2193" s="529"/>
    </row>
    <row r="2194" ht="12.75" customHeight="1">
      <c r="A2194" s="529"/>
      <c r="B2194" s="529"/>
      <c r="C2194" s="529"/>
      <c r="D2194" s="529"/>
      <c r="E2194" s="533" t="s">
        <v>8545</v>
      </c>
      <c r="F2194" s="533" t="s">
        <v>8546</v>
      </c>
      <c r="G2194" s="529"/>
      <c r="H2194" s="529"/>
      <c r="I2194" s="529"/>
      <c r="J2194" s="529"/>
      <c r="K2194" s="529"/>
      <c r="L2194" s="529"/>
      <c r="M2194" s="529"/>
      <c r="N2194" s="529"/>
      <c r="O2194" s="529"/>
      <c r="P2194" s="529"/>
      <c r="Q2194" s="529"/>
      <c r="R2194" s="529"/>
      <c r="S2194" s="529"/>
      <c r="T2194" s="529"/>
      <c r="U2194" s="529"/>
      <c r="V2194" s="529"/>
      <c r="W2194" s="529"/>
      <c r="X2194" s="529"/>
      <c r="Y2194" s="529"/>
      <c r="Z2194" s="529"/>
      <c r="AA2194" s="529"/>
      <c r="AB2194" s="529"/>
      <c r="AC2194" s="529"/>
      <c r="AD2194" s="529"/>
      <c r="AE2194" s="529"/>
      <c r="AF2194" s="529"/>
      <c r="AG2194" s="529"/>
      <c r="AH2194" s="529"/>
      <c r="AI2194" s="529"/>
      <c r="AJ2194" s="529"/>
      <c r="AK2194" s="529"/>
      <c r="AL2194" s="529"/>
      <c r="AM2194" s="529"/>
      <c r="AN2194" s="529"/>
      <c r="AO2194" s="529"/>
      <c r="AP2194" s="529"/>
      <c r="AQ2194" s="529"/>
      <c r="AR2194" s="529"/>
    </row>
    <row r="2195" ht="12.75" customHeight="1">
      <c r="A2195" s="529"/>
      <c r="B2195" s="529"/>
      <c r="C2195" s="529"/>
      <c r="D2195" s="529"/>
      <c r="E2195" s="533" t="s">
        <v>2441</v>
      </c>
      <c r="F2195" s="533" t="s">
        <v>8547</v>
      </c>
      <c r="G2195" s="529"/>
      <c r="H2195" s="529"/>
      <c r="I2195" s="529"/>
      <c r="J2195" s="529"/>
      <c r="K2195" s="529"/>
      <c r="L2195" s="529"/>
      <c r="M2195" s="529"/>
      <c r="N2195" s="529"/>
      <c r="O2195" s="529"/>
      <c r="P2195" s="529"/>
      <c r="Q2195" s="529"/>
      <c r="R2195" s="529"/>
      <c r="S2195" s="529"/>
      <c r="T2195" s="529"/>
      <c r="U2195" s="529"/>
      <c r="V2195" s="529"/>
      <c r="W2195" s="529"/>
      <c r="X2195" s="529"/>
      <c r="Y2195" s="529"/>
      <c r="Z2195" s="529"/>
      <c r="AA2195" s="529"/>
      <c r="AB2195" s="529"/>
      <c r="AC2195" s="529"/>
      <c r="AD2195" s="529"/>
      <c r="AE2195" s="529"/>
      <c r="AF2195" s="529"/>
      <c r="AG2195" s="529"/>
      <c r="AH2195" s="529"/>
      <c r="AI2195" s="529"/>
      <c r="AJ2195" s="529"/>
      <c r="AK2195" s="529"/>
      <c r="AL2195" s="529"/>
      <c r="AM2195" s="529"/>
      <c r="AN2195" s="529"/>
      <c r="AO2195" s="529"/>
      <c r="AP2195" s="529"/>
      <c r="AQ2195" s="529"/>
      <c r="AR2195" s="529"/>
    </row>
    <row r="2196" ht="12.75" customHeight="1">
      <c r="A2196" s="529"/>
      <c r="B2196" s="529"/>
      <c r="C2196" s="529"/>
      <c r="D2196" s="529"/>
      <c r="E2196" s="533" t="s">
        <v>8548</v>
      </c>
      <c r="F2196" s="533" t="s">
        <v>8549</v>
      </c>
      <c r="G2196" s="529"/>
      <c r="H2196" s="529"/>
      <c r="I2196" s="529"/>
      <c r="J2196" s="529"/>
      <c r="K2196" s="529"/>
      <c r="L2196" s="529"/>
      <c r="M2196" s="529"/>
      <c r="N2196" s="529"/>
      <c r="O2196" s="529"/>
      <c r="P2196" s="529"/>
      <c r="Q2196" s="529"/>
      <c r="R2196" s="529"/>
      <c r="S2196" s="529"/>
      <c r="T2196" s="529"/>
      <c r="U2196" s="529"/>
      <c r="V2196" s="529"/>
      <c r="W2196" s="529"/>
      <c r="X2196" s="529"/>
      <c r="Y2196" s="529"/>
      <c r="Z2196" s="529"/>
      <c r="AA2196" s="529"/>
      <c r="AB2196" s="529"/>
      <c r="AC2196" s="529"/>
      <c r="AD2196" s="529"/>
      <c r="AE2196" s="529"/>
      <c r="AF2196" s="529"/>
      <c r="AG2196" s="529"/>
      <c r="AH2196" s="529"/>
      <c r="AI2196" s="529"/>
      <c r="AJ2196" s="529"/>
      <c r="AK2196" s="529"/>
      <c r="AL2196" s="529"/>
      <c r="AM2196" s="529"/>
      <c r="AN2196" s="529"/>
      <c r="AO2196" s="529"/>
      <c r="AP2196" s="529"/>
      <c r="AQ2196" s="529"/>
      <c r="AR2196" s="529"/>
    </row>
    <row r="2197" ht="12.75" customHeight="1">
      <c r="A2197" s="529"/>
      <c r="B2197" s="529"/>
      <c r="C2197" s="529"/>
      <c r="D2197" s="529"/>
      <c r="E2197" s="533" t="s">
        <v>8550</v>
      </c>
      <c r="F2197" s="533" t="s">
        <v>8551</v>
      </c>
      <c r="G2197" s="529"/>
      <c r="H2197" s="529"/>
      <c r="I2197" s="529"/>
      <c r="J2197" s="529"/>
      <c r="K2197" s="529"/>
      <c r="L2197" s="529"/>
      <c r="M2197" s="529"/>
      <c r="N2197" s="529"/>
      <c r="O2197" s="529"/>
      <c r="P2197" s="529"/>
      <c r="Q2197" s="529"/>
      <c r="R2197" s="529"/>
      <c r="S2197" s="529"/>
      <c r="T2197" s="529"/>
      <c r="U2197" s="529"/>
      <c r="V2197" s="529"/>
      <c r="W2197" s="529"/>
      <c r="X2197" s="529"/>
      <c r="Y2197" s="529"/>
      <c r="Z2197" s="529"/>
      <c r="AA2197" s="529"/>
      <c r="AB2197" s="529"/>
      <c r="AC2197" s="529"/>
      <c r="AD2197" s="529"/>
      <c r="AE2197" s="529"/>
      <c r="AF2197" s="529"/>
      <c r="AG2197" s="529"/>
      <c r="AH2197" s="529"/>
      <c r="AI2197" s="529"/>
      <c r="AJ2197" s="529"/>
      <c r="AK2197" s="529"/>
      <c r="AL2197" s="529"/>
      <c r="AM2197" s="529"/>
      <c r="AN2197" s="529"/>
      <c r="AO2197" s="529"/>
      <c r="AP2197" s="529"/>
      <c r="AQ2197" s="529"/>
      <c r="AR2197" s="529"/>
    </row>
    <row r="2198" ht="12.75" customHeight="1">
      <c r="A2198" s="529"/>
      <c r="B2198" s="529"/>
      <c r="C2198" s="529"/>
      <c r="D2198" s="529"/>
      <c r="E2198" s="533" t="s">
        <v>8552</v>
      </c>
      <c r="F2198" s="533" t="s">
        <v>8553</v>
      </c>
      <c r="G2198" s="529"/>
      <c r="H2198" s="529"/>
      <c r="I2198" s="529"/>
      <c r="J2198" s="529"/>
      <c r="K2198" s="529"/>
      <c r="L2198" s="529"/>
      <c r="M2198" s="529"/>
      <c r="N2198" s="529"/>
      <c r="O2198" s="529"/>
      <c r="P2198" s="529"/>
      <c r="Q2198" s="529"/>
      <c r="R2198" s="529"/>
      <c r="S2198" s="529"/>
      <c r="T2198" s="529"/>
      <c r="U2198" s="529"/>
      <c r="V2198" s="529"/>
      <c r="W2198" s="529"/>
      <c r="X2198" s="529"/>
      <c r="Y2198" s="529"/>
      <c r="Z2198" s="529"/>
      <c r="AA2198" s="529"/>
      <c r="AB2198" s="529"/>
      <c r="AC2198" s="529"/>
      <c r="AD2198" s="529"/>
      <c r="AE2198" s="529"/>
      <c r="AF2198" s="529"/>
      <c r="AG2198" s="529"/>
      <c r="AH2198" s="529"/>
      <c r="AI2198" s="529"/>
      <c r="AJ2198" s="529"/>
      <c r="AK2198" s="529"/>
      <c r="AL2198" s="529"/>
      <c r="AM2198" s="529"/>
      <c r="AN2198" s="529"/>
      <c r="AO2198" s="529"/>
      <c r="AP2198" s="529"/>
      <c r="AQ2198" s="529"/>
      <c r="AR2198" s="529"/>
    </row>
    <row r="2199" ht="12.75" customHeight="1">
      <c r="A2199" s="529"/>
      <c r="B2199" s="529"/>
      <c r="C2199" s="529"/>
      <c r="D2199" s="529"/>
      <c r="E2199" s="533" t="s">
        <v>8554</v>
      </c>
      <c r="F2199" s="533" t="s">
        <v>8555</v>
      </c>
      <c r="G2199" s="529"/>
      <c r="H2199" s="529"/>
      <c r="I2199" s="529"/>
      <c r="J2199" s="529"/>
      <c r="K2199" s="529"/>
      <c r="L2199" s="529"/>
      <c r="M2199" s="529"/>
      <c r="N2199" s="529"/>
      <c r="O2199" s="529"/>
      <c r="P2199" s="529"/>
      <c r="Q2199" s="529"/>
      <c r="R2199" s="529"/>
      <c r="S2199" s="529"/>
      <c r="T2199" s="529"/>
      <c r="U2199" s="529"/>
      <c r="V2199" s="529"/>
      <c r="W2199" s="529"/>
      <c r="X2199" s="529"/>
      <c r="Y2199" s="529"/>
      <c r="Z2199" s="529"/>
      <c r="AA2199" s="529"/>
      <c r="AB2199" s="529"/>
      <c r="AC2199" s="529"/>
      <c r="AD2199" s="529"/>
      <c r="AE2199" s="529"/>
      <c r="AF2199" s="529"/>
      <c r="AG2199" s="529"/>
      <c r="AH2199" s="529"/>
      <c r="AI2199" s="529"/>
      <c r="AJ2199" s="529"/>
      <c r="AK2199" s="529"/>
      <c r="AL2199" s="529"/>
      <c r="AM2199" s="529"/>
      <c r="AN2199" s="529"/>
      <c r="AO2199" s="529"/>
      <c r="AP2199" s="529"/>
      <c r="AQ2199" s="529"/>
      <c r="AR2199" s="529"/>
    </row>
    <row r="2200" ht="12.75" customHeight="1">
      <c r="A2200" s="529"/>
      <c r="B2200" s="529"/>
      <c r="C2200" s="529"/>
      <c r="D2200" s="529"/>
      <c r="E2200" s="533" t="s">
        <v>8556</v>
      </c>
      <c r="F2200" s="533" t="s">
        <v>8557</v>
      </c>
      <c r="G2200" s="529"/>
      <c r="H2200" s="529"/>
      <c r="I2200" s="529"/>
      <c r="J2200" s="529"/>
      <c r="K2200" s="529"/>
      <c r="L2200" s="529"/>
      <c r="M2200" s="529"/>
      <c r="N2200" s="529"/>
      <c r="O2200" s="529"/>
      <c r="P2200" s="529"/>
      <c r="Q2200" s="529"/>
      <c r="R2200" s="529"/>
      <c r="S2200" s="529"/>
      <c r="T2200" s="529"/>
      <c r="U2200" s="529"/>
      <c r="V2200" s="529"/>
      <c r="W2200" s="529"/>
      <c r="X2200" s="529"/>
      <c r="Y2200" s="529"/>
      <c r="Z2200" s="529"/>
      <c r="AA2200" s="529"/>
      <c r="AB2200" s="529"/>
      <c r="AC2200" s="529"/>
      <c r="AD2200" s="529"/>
      <c r="AE2200" s="529"/>
      <c r="AF2200" s="529"/>
      <c r="AG2200" s="529"/>
      <c r="AH2200" s="529"/>
      <c r="AI2200" s="529"/>
      <c r="AJ2200" s="529"/>
      <c r="AK2200" s="529"/>
      <c r="AL2200" s="529"/>
      <c r="AM2200" s="529"/>
      <c r="AN2200" s="529"/>
      <c r="AO2200" s="529"/>
      <c r="AP2200" s="529"/>
      <c r="AQ2200" s="529"/>
      <c r="AR2200" s="529"/>
    </row>
    <row r="2201" ht="12.75" customHeight="1">
      <c r="A2201" s="529"/>
      <c r="B2201" s="529"/>
      <c r="C2201" s="529"/>
      <c r="D2201" s="529"/>
      <c r="E2201" s="533" t="s">
        <v>8558</v>
      </c>
      <c r="F2201" s="533" t="s">
        <v>8559</v>
      </c>
      <c r="G2201" s="529"/>
      <c r="H2201" s="529"/>
      <c r="I2201" s="529"/>
      <c r="J2201" s="529"/>
      <c r="K2201" s="529"/>
      <c r="L2201" s="529"/>
      <c r="M2201" s="529"/>
      <c r="N2201" s="529"/>
      <c r="O2201" s="529"/>
      <c r="P2201" s="529"/>
      <c r="Q2201" s="529"/>
      <c r="R2201" s="529"/>
      <c r="S2201" s="529"/>
      <c r="T2201" s="529"/>
      <c r="U2201" s="529"/>
      <c r="V2201" s="529"/>
      <c r="W2201" s="529"/>
      <c r="X2201" s="529"/>
      <c r="Y2201" s="529"/>
      <c r="Z2201" s="529"/>
      <c r="AA2201" s="529"/>
      <c r="AB2201" s="529"/>
      <c r="AC2201" s="529"/>
      <c r="AD2201" s="529"/>
      <c r="AE2201" s="529"/>
      <c r="AF2201" s="529"/>
      <c r="AG2201" s="529"/>
      <c r="AH2201" s="529"/>
      <c r="AI2201" s="529"/>
      <c r="AJ2201" s="529"/>
      <c r="AK2201" s="529"/>
      <c r="AL2201" s="529"/>
      <c r="AM2201" s="529"/>
      <c r="AN2201" s="529"/>
      <c r="AO2201" s="529"/>
      <c r="AP2201" s="529"/>
      <c r="AQ2201" s="529"/>
      <c r="AR2201" s="529"/>
    </row>
    <row r="2202" ht="12.75" customHeight="1">
      <c r="A2202" s="529"/>
      <c r="B2202" s="529"/>
      <c r="C2202" s="529"/>
      <c r="D2202" s="529"/>
      <c r="E2202" s="533" t="s">
        <v>916</v>
      </c>
      <c r="F2202" s="533" t="s">
        <v>8560</v>
      </c>
      <c r="G2202" s="529"/>
      <c r="H2202" s="529"/>
      <c r="I2202" s="529"/>
      <c r="J2202" s="529"/>
      <c r="K2202" s="529"/>
      <c r="L2202" s="529"/>
      <c r="M2202" s="529"/>
      <c r="N2202" s="529"/>
      <c r="O2202" s="529"/>
      <c r="P2202" s="529"/>
      <c r="Q2202" s="529"/>
      <c r="R2202" s="529"/>
      <c r="S2202" s="529"/>
      <c r="T2202" s="529"/>
      <c r="U2202" s="529"/>
      <c r="V2202" s="529"/>
      <c r="W2202" s="529"/>
      <c r="X2202" s="529"/>
      <c r="Y2202" s="529"/>
      <c r="Z2202" s="529"/>
      <c r="AA2202" s="529"/>
      <c r="AB2202" s="529"/>
      <c r="AC2202" s="529"/>
      <c r="AD2202" s="529"/>
      <c r="AE2202" s="529"/>
      <c r="AF2202" s="529"/>
      <c r="AG2202" s="529"/>
      <c r="AH2202" s="529"/>
      <c r="AI2202" s="529"/>
      <c r="AJ2202" s="529"/>
      <c r="AK2202" s="529"/>
      <c r="AL2202" s="529"/>
      <c r="AM2202" s="529"/>
      <c r="AN2202" s="529"/>
      <c r="AO2202" s="529"/>
      <c r="AP2202" s="529"/>
      <c r="AQ2202" s="529"/>
      <c r="AR2202" s="529"/>
    </row>
    <row r="2203" ht="12.75" customHeight="1">
      <c r="A2203" s="529"/>
      <c r="B2203" s="529"/>
      <c r="C2203" s="529"/>
      <c r="D2203" s="529"/>
      <c r="E2203" s="533" t="s">
        <v>996</v>
      </c>
      <c r="F2203" s="533" t="s">
        <v>8561</v>
      </c>
      <c r="G2203" s="529"/>
      <c r="H2203" s="529"/>
      <c r="I2203" s="529"/>
      <c r="J2203" s="529"/>
      <c r="K2203" s="529"/>
      <c r="L2203" s="529"/>
      <c r="M2203" s="529"/>
      <c r="N2203" s="529"/>
      <c r="O2203" s="529"/>
      <c r="P2203" s="529"/>
      <c r="Q2203" s="529"/>
      <c r="R2203" s="529"/>
      <c r="S2203" s="529"/>
      <c r="T2203" s="529"/>
      <c r="U2203" s="529"/>
      <c r="V2203" s="529"/>
      <c r="W2203" s="529"/>
      <c r="X2203" s="529"/>
      <c r="Y2203" s="529"/>
      <c r="Z2203" s="529"/>
      <c r="AA2203" s="529"/>
      <c r="AB2203" s="529"/>
      <c r="AC2203" s="529"/>
      <c r="AD2203" s="529"/>
      <c r="AE2203" s="529"/>
      <c r="AF2203" s="529"/>
      <c r="AG2203" s="529"/>
      <c r="AH2203" s="529"/>
      <c r="AI2203" s="529"/>
      <c r="AJ2203" s="529"/>
      <c r="AK2203" s="529"/>
      <c r="AL2203" s="529"/>
      <c r="AM2203" s="529"/>
      <c r="AN2203" s="529"/>
      <c r="AO2203" s="529"/>
      <c r="AP2203" s="529"/>
      <c r="AQ2203" s="529"/>
      <c r="AR2203" s="529"/>
    </row>
    <row r="2204" ht="12.75" customHeight="1">
      <c r="A2204" s="529"/>
      <c r="B2204" s="529"/>
      <c r="C2204" s="529"/>
      <c r="D2204" s="529"/>
      <c r="E2204" s="533" t="s">
        <v>1076</v>
      </c>
      <c r="F2204" s="533" t="s">
        <v>8562</v>
      </c>
      <c r="G2204" s="529"/>
      <c r="H2204" s="529"/>
      <c r="I2204" s="529"/>
      <c r="J2204" s="529"/>
      <c r="K2204" s="529"/>
      <c r="L2204" s="529"/>
      <c r="M2204" s="529"/>
      <c r="N2204" s="529"/>
      <c r="O2204" s="529"/>
      <c r="P2204" s="529"/>
      <c r="Q2204" s="529"/>
      <c r="R2204" s="529"/>
      <c r="S2204" s="529"/>
      <c r="T2204" s="529"/>
      <c r="U2204" s="529"/>
      <c r="V2204" s="529"/>
      <c r="W2204" s="529"/>
      <c r="X2204" s="529"/>
      <c r="Y2204" s="529"/>
      <c r="Z2204" s="529"/>
      <c r="AA2204" s="529"/>
      <c r="AB2204" s="529"/>
      <c r="AC2204" s="529"/>
      <c r="AD2204" s="529"/>
      <c r="AE2204" s="529"/>
      <c r="AF2204" s="529"/>
      <c r="AG2204" s="529"/>
      <c r="AH2204" s="529"/>
      <c r="AI2204" s="529"/>
      <c r="AJ2204" s="529"/>
      <c r="AK2204" s="529"/>
      <c r="AL2204" s="529"/>
      <c r="AM2204" s="529"/>
      <c r="AN2204" s="529"/>
      <c r="AO2204" s="529"/>
      <c r="AP2204" s="529"/>
      <c r="AQ2204" s="529"/>
      <c r="AR2204" s="529"/>
    </row>
    <row r="2205" ht="12.75" customHeight="1">
      <c r="A2205" s="529"/>
      <c r="B2205" s="529"/>
      <c r="C2205" s="529"/>
      <c r="D2205" s="529"/>
      <c r="E2205" s="533" t="s">
        <v>1155</v>
      </c>
      <c r="F2205" s="533" t="s">
        <v>8563</v>
      </c>
      <c r="G2205" s="529"/>
      <c r="H2205" s="529"/>
      <c r="I2205" s="529"/>
      <c r="J2205" s="529"/>
      <c r="K2205" s="529"/>
      <c r="L2205" s="529"/>
      <c r="M2205" s="529"/>
      <c r="N2205" s="529"/>
      <c r="O2205" s="529"/>
      <c r="P2205" s="529"/>
      <c r="Q2205" s="529"/>
      <c r="R2205" s="529"/>
      <c r="S2205" s="529"/>
      <c r="T2205" s="529"/>
      <c r="U2205" s="529"/>
      <c r="V2205" s="529"/>
      <c r="W2205" s="529"/>
      <c r="X2205" s="529"/>
      <c r="Y2205" s="529"/>
      <c r="Z2205" s="529"/>
      <c r="AA2205" s="529"/>
      <c r="AB2205" s="529"/>
      <c r="AC2205" s="529"/>
      <c r="AD2205" s="529"/>
      <c r="AE2205" s="529"/>
      <c r="AF2205" s="529"/>
      <c r="AG2205" s="529"/>
      <c r="AH2205" s="529"/>
      <c r="AI2205" s="529"/>
      <c r="AJ2205" s="529"/>
      <c r="AK2205" s="529"/>
      <c r="AL2205" s="529"/>
      <c r="AM2205" s="529"/>
      <c r="AN2205" s="529"/>
      <c r="AO2205" s="529"/>
      <c r="AP2205" s="529"/>
      <c r="AQ2205" s="529"/>
      <c r="AR2205" s="529"/>
    </row>
    <row r="2206" ht="12.75" customHeight="1">
      <c r="A2206" s="529"/>
      <c r="B2206" s="529"/>
      <c r="C2206" s="529"/>
      <c r="D2206" s="529"/>
      <c r="E2206" s="533" t="s">
        <v>1233</v>
      </c>
      <c r="F2206" s="533" t="s">
        <v>8564</v>
      </c>
      <c r="G2206" s="529"/>
      <c r="H2206" s="529"/>
      <c r="I2206" s="529"/>
      <c r="J2206" s="529"/>
      <c r="K2206" s="529"/>
      <c r="L2206" s="529"/>
      <c r="M2206" s="529"/>
      <c r="N2206" s="529"/>
      <c r="O2206" s="529"/>
      <c r="P2206" s="529"/>
      <c r="Q2206" s="529"/>
      <c r="R2206" s="529"/>
      <c r="S2206" s="529"/>
      <c r="T2206" s="529"/>
      <c r="U2206" s="529"/>
      <c r="V2206" s="529"/>
      <c r="W2206" s="529"/>
      <c r="X2206" s="529"/>
      <c r="Y2206" s="529"/>
      <c r="Z2206" s="529"/>
      <c r="AA2206" s="529"/>
      <c r="AB2206" s="529"/>
      <c r="AC2206" s="529"/>
      <c r="AD2206" s="529"/>
      <c r="AE2206" s="529"/>
      <c r="AF2206" s="529"/>
      <c r="AG2206" s="529"/>
      <c r="AH2206" s="529"/>
      <c r="AI2206" s="529"/>
      <c r="AJ2206" s="529"/>
      <c r="AK2206" s="529"/>
      <c r="AL2206" s="529"/>
      <c r="AM2206" s="529"/>
      <c r="AN2206" s="529"/>
      <c r="AO2206" s="529"/>
      <c r="AP2206" s="529"/>
      <c r="AQ2206" s="529"/>
      <c r="AR2206" s="529"/>
    </row>
    <row r="2207" ht="12.75" customHeight="1">
      <c r="A2207" s="529"/>
      <c r="B2207" s="529"/>
      <c r="C2207" s="529"/>
      <c r="D2207" s="529"/>
      <c r="E2207" s="533" t="s">
        <v>1308</v>
      </c>
      <c r="F2207" s="533" t="s">
        <v>8565</v>
      </c>
      <c r="G2207" s="529"/>
      <c r="H2207" s="529"/>
      <c r="I2207" s="529"/>
      <c r="J2207" s="529"/>
      <c r="K2207" s="529"/>
      <c r="L2207" s="529"/>
      <c r="M2207" s="529"/>
      <c r="N2207" s="529"/>
      <c r="O2207" s="529"/>
      <c r="P2207" s="529"/>
      <c r="Q2207" s="529"/>
      <c r="R2207" s="529"/>
      <c r="S2207" s="529"/>
      <c r="T2207" s="529"/>
      <c r="U2207" s="529"/>
      <c r="V2207" s="529"/>
      <c r="W2207" s="529"/>
      <c r="X2207" s="529"/>
      <c r="Y2207" s="529"/>
      <c r="Z2207" s="529"/>
      <c r="AA2207" s="529"/>
      <c r="AB2207" s="529"/>
      <c r="AC2207" s="529"/>
      <c r="AD2207" s="529"/>
      <c r="AE2207" s="529"/>
      <c r="AF2207" s="529"/>
      <c r="AG2207" s="529"/>
      <c r="AH2207" s="529"/>
      <c r="AI2207" s="529"/>
      <c r="AJ2207" s="529"/>
      <c r="AK2207" s="529"/>
      <c r="AL2207" s="529"/>
      <c r="AM2207" s="529"/>
      <c r="AN2207" s="529"/>
      <c r="AO2207" s="529"/>
      <c r="AP2207" s="529"/>
      <c r="AQ2207" s="529"/>
      <c r="AR2207" s="529"/>
    </row>
    <row r="2208" ht="12.75" customHeight="1">
      <c r="A2208" s="529"/>
      <c r="B2208" s="529"/>
      <c r="C2208" s="529"/>
      <c r="D2208" s="529"/>
      <c r="E2208" s="533" t="s">
        <v>1380</v>
      </c>
      <c r="F2208" s="533" t="s">
        <v>8566</v>
      </c>
      <c r="G2208" s="529"/>
      <c r="H2208" s="529"/>
      <c r="I2208" s="529"/>
      <c r="J2208" s="529"/>
      <c r="K2208" s="529"/>
      <c r="L2208" s="529"/>
      <c r="M2208" s="529"/>
      <c r="N2208" s="529"/>
      <c r="O2208" s="529"/>
      <c r="P2208" s="529"/>
      <c r="Q2208" s="529"/>
      <c r="R2208" s="529"/>
      <c r="S2208" s="529"/>
      <c r="T2208" s="529"/>
      <c r="U2208" s="529"/>
      <c r="V2208" s="529"/>
      <c r="W2208" s="529"/>
      <c r="X2208" s="529"/>
      <c r="Y2208" s="529"/>
      <c r="Z2208" s="529"/>
      <c r="AA2208" s="529"/>
      <c r="AB2208" s="529"/>
      <c r="AC2208" s="529"/>
      <c r="AD2208" s="529"/>
      <c r="AE2208" s="529"/>
      <c r="AF2208" s="529"/>
      <c r="AG2208" s="529"/>
      <c r="AH2208" s="529"/>
      <c r="AI2208" s="529"/>
      <c r="AJ2208" s="529"/>
      <c r="AK2208" s="529"/>
      <c r="AL2208" s="529"/>
      <c r="AM2208" s="529"/>
      <c r="AN2208" s="529"/>
      <c r="AO2208" s="529"/>
      <c r="AP2208" s="529"/>
      <c r="AQ2208" s="529"/>
      <c r="AR2208" s="529"/>
    </row>
    <row r="2209" ht="12.75" customHeight="1">
      <c r="A2209" s="529"/>
      <c r="B2209" s="529"/>
      <c r="C2209" s="529"/>
      <c r="D2209" s="529"/>
      <c r="E2209" s="533" t="s">
        <v>1452</v>
      </c>
      <c r="F2209" s="533" t="s">
        <v>8567</v>
      </c>
      <c r="G2209" s="529"/>
      <c r="H2209" s="529"/>
      <c r="I2209" s="529"/>
      <c r="J2209" s="529"/>
      <c r="K2209" s="529"/>
      <c r="L2209" s="529"/>
      <c r="M2209" s="529"/>
      <c r="N2209" s="529"/>
      <c r="O2209" s="529"/>
      <c r="P2209" s="529"/>
      <c r="Q2209" s="529"/>
      <c r="R2209" s="529"/>
      <c r="S2209" s="529"/>
      <c r="T2209" s="529"/>
      <c r="U2209" s="529"/>
      <c r="V2209" s="529"/>
      <c r="W2209" s="529"/>
      <c r="X2209" s="529"/>
      <c r="Y2209" s="529"/>
      <c r="Z2209" s="529"/>
      <c r="AA2209" s="529"/>
      <c r="AB2209" s="529"/>
      <c r="AC2209" s="529"/>
      <c r="AD2209" s="529"/>
      <c r="AE2209" s="529"/>
      <c r="AF2209" s="529"/>
      <c r="AG2209" s="529"/>
      <c r="AH2209" s="529"/>
      <c r="AI2209" s="529"/>
      <c r="AJ2209" s="529"/>
      <c r="AK2209" s="529"/>
      <c r="AL2209" s="529"/>
      <c r="AM2209" s="529"/>
      <c r="AN2209" s="529"/>
      <c r="AO2209" s="529"/>
      <c r="AP2209" s="529"/>
      <c r="AQ2209" s="529"/>
      <c r="AR2209" s="529"/>
    </row>
    <row r="2210" ht="12.75" customHeight="1">
      <c r="A2210" s="529"/>
      <c r="B2210" s="529"/>
      <c r="C2210" s="529"/>
      <c r="D2210" s="529"/>
      <c r="E2210" s="533" t="s">
        <v>1520</v>
      </c>
      <c r="F2210" s="533" t="s">
        <v>8568</v>
      </c>
      <c r="G2210" s="529"/>
      <c r="H2210" s="529"/>
      <c r="I2210" s="529"/>
      <c r="J2210" s="529"/>
      <c r="K2210" s="529"/>
      <c r="L2210" s="529"/>
      <c r="M2210" s="529"/>
      <c r="N2210" s="529"/>
      <c r="O2210" s="529"/>
      <c r="P2210" s="529"/>
      <c r="Q2210" s="529"/>
      <c r="R2210" s="529"/>
      <c r="S2210" s="529"/>
      <c r="T2210" s="529"/>
      <c r="U2210" s="529"/>
      <c r="V2210" s="529"/>
      <c r="W2210" s="529"/>
      <c r="X2210" s="529"/>
      <c r="Y2210" s="529"/>
      <c r="Z2210" s="529"/>
      <c r="AA2210" s="529"/>
      <c r="AB2210" s="529"/>
      <c r="AC2210" s="529"/>
      <c r="AD2210" s="529"/>
      <c r="AE2210" s="529"/>
      <c r="AF2210" s="529"/>
      <c r="AG2210" s="529"/>
      <c r="AH2210" s="529"/>
      <c r="AI2210" s="529"/>
      <c r="AJ2210" s="529"/>
      <c r="AK2210" s="529"/>
      <c r="AL2210" s="529"/>
      <c r="AM2210" s="529"/>
      <c r="AN2210" s="529"/>
      <c r="AO2210" s="529"/>
      <c r="AP2210" s="529"/>
      <c r="AQ2210" s="529"/>
      <c r="AR2210" s="529"/>
    </row>
    <row r="2211" ht="12.75" customHeight="1">
      <c r="A2211" s="529"/>
      <c r="B2211" s="529"/>
      <c r="C2211" s="529"/>
      <c r="D2211" s="529"/>
      <c r="E2211" s="533" t="s">
        <v>1586</v>
      </c>
      <c r="F2211" s="533" t="s">
        <v>8569</v>
      </c>
      <c r="G2211" s="529"/>
      <c r="H2211" s="529"/>
      <c r="I2211" s="529"/>
      <c r="J2211" s="529"/>
      <c r="K2211" s="529"/>
      <c r="L2211" s="529"/>
      <c r="M2211" s="529"/>
      <c r="N2211" s="529"/>
      <c r="O2211" s="529"/>
      <c r="P2211" s="529"/>
      <c r="Q2211" s="529"/>
      <c r="R2211" s="529"/>
      <c r="S2211" s="529"/>
      <c r="T2211" s="529"/>
      <c r="U2211" s="529"/>
      <c r="V2211" s="529"/>
      <c r="W2211" s="529"/>
      <c r="X2211" s="529"/>
      <c r="Y2211" s="529"/>
      <c r="Z2211" s="529"/>
      <c r="AA2211" s="529"/>
      <c r="AB2211" s="529"/>
      <c r="AC2211" s="529"/>
      <c r="AD2211" s="529"/>
      <c r="AE2211" s="529"/>
      <c r="AF2211" s="529"/>
      <c r="AG2211" s="529"/>
      <c r="AH2211" s="529"/>
      <c r="AI2211" s="529"/>
      <c r="AJ2211" s="529"/>
      <c r="AK2211" s="529"/>
      <c r="AL2211" s="529"/>
      <c r="AM2211" s="529"/>
      <c r="AN2211" s="529"/>
      <c r="AO2211" s="529"/>
      <c r="AP2211" s="529"/>
      <c r="AQ2211" s="529"/>
      <c r="AR2211" s="529"/>
    </row>
    <row r="2212" ht="12.75" customHeight="1">
      <c r="A2212" s="529"/>
      <c r="B2212" s="529"/>
      <c r="C2212" s="529"/>
      <c r="D2212" s="529"/>
      <c r="E2212" s="533" t="s">
        <v>1649</v>
      </c>
      <c r="F2212" s="533" t="s">
        <v>8570</v>
      </c>
      <c r="G2212" s="529"/>
      <c r="H2212" s="529"/>
      <c r="I2212" s="529"/>
      <c r="J2212" s="529"/>
      <c r="K2212" s="529"/>
      <c r="L2212" s="529"/>
      <c r="M2212" s="529"/>
      <c r="N2212" s="529"/>
      <c r="O2212" s="529"/>
      <c r="P2212" s="529"/>
      <c r="Q2212" s="529"/>
      <c r="R2212" s="529"/>
      <c r="S2212" s="529"/>
      <c r="T2212" s="529"/>
      <c r="U2212" s="529"/>
      <c r="V2212" s="529"/>
      <c r="W2212" s="529"/>
      <c r="X2212" s="529"/>
      <c r="Y2212" s="529"/>
      <c r="Z2212" s="529"/>
      <c r="AA2212" s="529"/>
      <c r="AB2212" s="529"/>
      <c r="AC2212" s="529"/>
      <c r="AD2212" s="529"/>
      <c r="AE2212" s="529"/>
      <c r="AF2212" s="529"/>
      <c r="AG2212" s="529"/>
      <c r="AH2212" s="529"/>
      <c r="AI2212" s="529"/>
      <c r="AJ2212" s="529"/>
      <c r="AK2212" s="529"/>
      <c r="AL2212" s="529"/>
      <c r="AM2212" s="529"/>
      <c r="AN2212" s="529"/>
      <c r="AO2212" s="529"/>
      <c r="AP2212" s="529"/>
      <c r="AQ2212" s="529"/>
      <c r="AR2212" s="529"/>
    </row>
    <row r="2213" ht="12.75" customHeight="1">
      <c r="A2213" s="529"/>
      <c r="B2213" s="529"/>
      <c r="C2213" s="529"/>
      <c r="D2213" s="529"/>
      <c r="E2213" s="533" t="s">
        <v>1711</v>
      </c>
      <c r="F2213" s="533" t="s">
        <v>8571</v>
      </c>
      <c r="G2213" s="529"/>
      <c r="H2213" s="529"/>
      <c r="I2213" s="529"/>
      <c r="J2213" s="529"/>
      <c r="K2213" s="529"/>
      <c r="L2213" s="529"/>
      <c r="M2213" s="529"/>
      <c r="N2213" s="529"/>
      <c r="O2213" s="529"/>
      <c r="P2213" s="529"/>
      <c r="Q2213" s="529"/>
      <c r="R2213" s="529"/>
      <c r="S2213" s="529"/>
      <c r="T2213" s="529"/>
      <c r="U2213" s="529"/>
      <c r="V2213" s="529"/>
      <c r="W2213" s="529"/>
      <c r="X2213" s="529"/>
      <c r="Y2213" s="529"/>
      <c r="Z2213" s="529"/>
      <c r="AA2213" s="529"/>
      <c r="AB2213" s="529"/>
      <c r="AC2213" s="529"/>
      <c r="AD2213" s="529"/>
      <c r="AE2213" s="529"/>
      <c r="AF2213" s="529"/>
      <c r="AG2213" s="529"/>
      <c r="AH2213" s="529"/>
      <c r="AI2213" s="529"/>
      <c r="AJ2213" s="529"/>
      <c r="AK2213" s="529"/>
      <c r="AL2213" s="529"/>
      <c r="AM2213" s="529"/>
      <c r="AN2213" s="529"/>
      <c r="AO2213" s="529"/>
      <c r="AP2213" s="529"/>
      <c r="AQ2213" s="529"/>
      <c r="AR2213" s="529"/>
    </row>
    <row r="2214" ht="12.75" customHeight="1">
      <c r="A2214" s="529"/>
      <c r="B2214" s="529"/>
      <c r="C2214" s="529"/>
      <c r="D2214" s="529"/>
      <c r="E2214" s="533" t="s">
        <v>1772</v>
      </c>
      <c r="F2214" s="533" t="s">
        <v>8572</v>
      </c>
      <c r="G2214" s="529"/>
      <c r="H2214" s="529"/>
      <c r="I2214" s="529"/>
      <c r="J2214" s="529"/>
      <c r="K2214" s="529"/>
      <c r="L2214" s="529"/>
      <c r="M2214" s="529"/>
      <c r="N2214" s="529"/>
      <c r="O2214" s="529"/>
      <c r="P2214" s="529"/>
      <c r="Q2214" s="529"/>
      <c r="R2214" s="529"/>
      <c r="S2214" s="529"/>
      <c r="T2214" s="529"/>
      <c r="U2214" s="529"/>
      <c r="V2214" s="529"/>
      <c r="W2214" s="529"/>
      <c r="X2214" s="529"/>
      <c r="Y2214" s="529"/>
      <c r="Z2214" s="529"/>
      <c r="AA2214" s="529"/>
      <c r="AB2214" s="529"/>
      <c r="AC2214" s="529"/>
      <c r="AD2214" s="529"/>
      <c r="AE2214" s="529"/>
      <c r="AF2214" s="529"/>
      <c r="AG2214" s="529"/>
      <c r="AH2214" s="529"/>
      <c r="AI2214" s="529"/>
      <c r="AJ2214" s="529"/>
      <c r="AK2214" s="529"/>
      <c r="AL2214" s="529"/>
      <c r="AM2214" s="529"/>
      <c r="AN2214" s="529"/>
      <c r="AO2214" s="529"/>
      <c r="AP2214" s="529"/>
      <c r="AQ2214" s="529"/>
      <c r="AR2214" s="529"/>
    </row>
    <row r="2215" ht="12.75" customHeight="1">
      <c r="A2215" s="529"/>
      <c r="B2215" s="529"/>
      <c r="C2215" s="529"/>
      <c r="D2215" s="529"/>
      <c r="E2215" s="533" t="s">
        <v>1834</v>
      </c>
      <c r="F2215" s="533" t="s">
        <v>8573</v>
      </c>
      <c r="G2215" s="529"/>
      <c r="H2215" s="529"/>
      <c r="I2215" s="529"/>
      <c r="J2215" s="529"/>
      <c r="K2215" s="529"/>
      <c r="L2215" s="529"/>
      <c r="M2215" s="529"/>
      <c r="N2215" s="529"/>
      <c r="O2215" s="529"/>
      <c r="P2215" s="529"/>
      <c r="Q2215" s="529"/>
      <c r="R2215" s="529"/>
      <c r="S2215" s="529"/>
      <c r="T2215" s="529"/>
      <c r="U2215" s="529"/>
      <c r="V2215" s="529"/>
      <c r="W2215" s="529"/>
      <c r="X2215" s="529"/>
      <c r="Y2215" s="529"/>
      <c r="Z2215" s="529"/>
      <c r="AA2215" s="529"/>
      <c r="AB2215" s="529"/>
      <c r="AC2215" s="529"/>
      <c r="AD2215" s="529"/>
      <c r="AE2215" s="529"/>
      <c r="AF2215" s="529"/>
      <c r="AG2215" s="529"/>
      <c r="AH2215" s="529"/>
      <c r="AI2215" s="529"/>
      <c r="AJ2215" s="529"/>
      <c r="AK2215" s="529"/>
      <c r="AL2215" s="529"/>
      <c r="AM2215" s="529"/>
      <c r="AN2215" s="529"/>
      <c r="AO2215" s="529"/>
      <c r="AP2215" s="529"/>
      <c r="AQ2215" s="529"/>
      <c r="AR2215" s="529"/>
    </row>
    <row r="2216" ht="12.75" customHeight="1">
      <c r="A2216" s="529"/>
      <c r="B2216" s="529"/>
      <c r="C2216" s="529"/>
      <c r="D2216" s="529"/>
      <c r="E2216" s="533" t="s">
        <v>1896</v>
      </c>
      <c r="F2216" s="533" t="s">
        <v>8574</v>
      </c>
      <c r="G2216" s="529"/>
      <c r="H2216" s="529"/>
      <c r="I2216" s="529"/>
      <c r="J2216" s="529"/>
      <c r="K2216" s="529"/>
      <c r="L2216" s="529"/>
      <c r="M2216" s="529"/>
      <c r="N2216" s="529"/>
      <c r="O2216" s="529"/>
      <c r="P2216" s="529"/>
      <c r="Q2216" s="529"/>
      <c r="R2216" s="529"/>
      <c r="S2216" s="529"/>
      <c r="T2216" s="529"/>
      <c r="U2216" s="529"/>
      <c r="V2216" s="529"/>
      <c r="W2216" s="529"/>
      <c r="X2216" s="529"/>
      <c r="Y2216" s="529"/>
      <c r="Z2216" s="529"/>
      <c r="AA2216" s="529"/>
      <c r="AB2216" s="529"/>
      <c r="AC2216" s="529"/>
      <c r="AD2216" s="529"/>
      <c r="AE2216" s="529"/>
      <c r="AF2216" s="529"/>
      <c r="AG2216" s="529"/>
      <c r="AH2216" s="529"/>
      <c r="AI2216" s="529"/>
      <c r="AJ2216" s="529"/>
      <c r="AK2216" s="529"/>
      <c r="AL2216" s="529"/>
      <c r="AM2216" s="529"/>
      <c r="AN2216" s="529"/>
      <c r="AO2216" s="529"/>
      <c r="AP2216" s="529"/>
      <c r="AQ2216" s="529"/>
      <c r="AR2216" s="529"/>
    </row>
    <row r="2217" ht="12.75" customHeight="1">
      <c r="A2217" s="529"/>
      <c r="B2217" s="529"/>
      <c r="C2217" s="529"/>
      <c r="D2217" s="529"/>
      <c r="E2217" s="533" t="s">
        <v>1956</v>
      </c>
      <c r="F2217" s="533" t="s">
        <v>8575</v>
      </c>
      <c r="G2217" s="529"/>
      <c r="H2217" s="529"/>
      <c r="I2217" s="529"/>
      <c r="J2217" s="529"/>
      <c r="K2217" s="529"/>
      <c r="L2217" s="529"/>
      <c r="M2217" s="529"/>
      <c r="N2217" s="529"/>
      <c r="O2217" s="529"/>
      <c r="P2217" s="529"/>
      <c r="Q2217" s="529"/>
      <c r="R2217" s="529"/>
      <c r="S2217" s="529"/>
      <c r="T2217" s="529"/>
      <c r="U2217" s="529"/>
      <c r="V2217" s="529"/>
      <c r="W2217" s="529"/>
      <c r="X2217" s="529"/>
      <c r="Y2217" s="529"/>
      <c r="Z2217" s="529"/>
      <c r="AA2217" s="529"/>
      <c r="AB2217" s="529"/>
      <c r="AC2217" s="529"/>
      <c r="AD2217" s="529"/>
      <c r="AE2217" s="529"/>
      <c r="AF2217" s="529"/>
      <c r="AG2217" s="529"/>
      <c r="AH2217" s="529"/>
      <c r="AI2217" s="529"/>
      <c r="AJ2217" s="529"/>
      <c r="AK2217" s="529"/>
      <c r="AL2217" s="529"/>
      <c r="AM2217" s="529"/>
      <c r="AN2217" s="529"/>
      <c r="AO2217" s="529"/>
      <c r="AP2217" s="529"/>
      <c r="AQ2217" s="529"/>
      <c r="AR2217" s="529"/>
    </row>
    <row r="2218" ht="12.75" customHeight="1">
      <c r="A2218" s="529"/>
      <c r="B2218" s="529"/>
      <c r="C2218" s="529"/>
      <c r="D2218" s="529"/>
      <c r="E2218" s="533" t="s">
        <v>2016</v>
      </c>
      <c r="F2218" s="533" t="s">
        <v>8576</v>
      </c>
      <c r="G2218" s="529"/>
      <c r="H2218" s="529"/>
      <c r="I2218" s="529"/>
      <c r="J2218" s="529"/>
      <c r="K2218" s="529"/>
      <c r="L2218" s="529"/>
      <c r="M2218" s="529"/>
      <c r="N2218" s="529"/>
      <c r="O2218" s="529"/>
      <c r="P2218" s="529"/>
      <c r="Q2218" s="529"/>
      <c r="R2218" s="529"/>
      <c r="S2218" s="529"/>
      <c r="T2218" s="529"/>
      <c r="U2218" s="529"/>
      <c r="V2218" s="529"/>
      <c r="W2218" s="529"/>
      <c r="X2218" s="529"/>
      <c r="Y2218" s="529"/>
      <c r="Z2218" s="529"/>
      <c r="AA2218" s="529"/>
      <c r="AB2218" s="529"/>
      <c r="AC2218" s="529"/>
      <c r="AD2218" s="529"/>
      <c r="AE2218" s="529"/>
      <c r="AF2218" s="529"/>
      <c r="AG2218" s="529"/>
      <c r="AH2218" s="529"/>
      <c r="AI2218" s="529"/>
      <c r="AJ2218" s="529"/>
      <c r="AK2218" s="529"/>
      <c r="AL2218" s="529"/>
      <c r="AM2218" s="529"/>
      <c r="AN2218" s="529"/>
      <c r="AO2218" s="529"/>
      <c r="AP2218" s="529"/>
      <c r="AQ2218" s="529"/>
      <c r="AR2218" s="529"/>
    </row>
    <row r="2219" ht="12.75" customHeight="1">
      <c r="A2219" s="529"/>
      <c r="B2219" s="529"/>
      <c r="C2219" s="529"/>
      <c r="D2219" s="529"/>
      <c r="E2219" s="533" t="s">
        <v>2075</v>
      </c>
      <c r="F2219" s="533" t="s">
        <v>8577</v>
      </c>
      <c r="G2219" s="529"/>
      <c r="H2219" s="529"/>
      <c r="I2219" s="529"/>
      <c r="J2219" s="529"/>
      <c r="K2219" s="529"/>
      <c r="L2219" s="529"/>
      <c r="M2219" s="529"/>
      <c r="N2219" s="529"/>
      <c r="O2219" s="529"/>
      <c r="P2219" s="529"/>
      <c r="Q2219" s="529"/>
      <c r="R2219" s="529"/>
      <c r="S2219" s="529"/>
      <c r="T2219" s="529"/>
      <c r="U2219" s="529"/>
      <c r="V2219" s="529"/>
      <c r="W2219" s="529"/>
      <c r="X2219" s="529"/>
      <c r="Y2219" s="529"/>
      <c r="Z2219" s="529"/>
      <c r="AA2219" s="529"/>
      <c r="AB2219" s="529"/>
      <c r="AC2219" s="529"/>
      <c r="AD2219" s="529"/>
      <c r="AE2219" s="529"/>
      <c r="AF2219" s="529"/>
      <c r="AG2219" s="529"/>
      <c r="AH2219" s="529"/>
      <c r="AI2219" s="529"/>
      <c r="AJ2219" s="529"/>
      <c r="AK2219" s="529"/>
      <c r="AL2219" s="529"/>
      <c r="AM2219" s="529"/>
      <c r="AN2219" s="529"/>
      <c r="AO2219" s="529"/>
      <c r="AP2219" s="529"/>
      <c r="AQ2219" s="529"/>
      <c r="AR2219" s="529"/>
    </row>
    <row r="2220" ht="12.75" customHeight="1">
      <c r="A2220" s="529"/>
      <c r="B2220" s="529"/>
      <c r="C2220" s="529"/>
      <c r="D2220" s="529"/>
      <c r="E2220" s="533" t="s">
        <v>2132</v>
      </c>
      <c r="F2220" s="533" t="s">
        <v>8578</v>
      </c>
      <c r="G2220" s="529"/>
      <c r="H2220" s="529"/>
      <c r="I2220" s="529"/>
      <c r="J2220" s="529"/>
      <c r="K2220" s="529"/>
      <c r="L2220" s="529"/>
      <c r="M2220" s="529"/>
      <c r="N2220" s="529"/>
      <c r="O2220" s="529"/>
      <c r="P2220" s="529"/>
      <c r="Q2220" s="529"/>
      <c r="R2220" s="529"/>
      <c r="S2220" s="529"/>
      <c r="T2220" s="529"/>
      <c r="U2220" s="529"/>
      <c r="V2220" s="529"/>
      <c r="W2220" s="529"/>
      <c r="X2220" s="529"/>
      <c r="Y2220" s="529"/>
      <c r="Z2220" s="529"/>
      <c r="AA2220" s="529"/>
      <c r="AB2220" s="529"/>
      <c r="AC2220" s="529"/>
      <c r="AD2220" s="529"/>
      <c r="AE2220" s="529"/>
      <c r="AF2220" s="529"/>
      <c r="AG2220" s="529"/>
      <c r="AH2220" s="529"/>
      <c r="AI2220" s="529"/>
      <c r="AJ2220" s="529"/>
      <c r="AK2220" s="529"/>
      <c r="AL2220" s="529"/>
      <c r="AM2220" s="529"/>
      <c r="AN2220" s="529"/>
      <c r="AO2220" s="529"/>
      <c r="AP2220" s="529"/>
      <c r="AQ2220" s="529"/>
      <c r="AR2220" s="529"/>
    </row>
    <row r="2221" ht="12.75" customHeight="1">
      <c r="A2221" s="529"/>
      <c r="B2221" s="529"/>
      <c r="C2221" s="529"/>
      <c r="D2221" s="529"/>
      <c r="E2221" s="533" t="s">
        <v>2185</v>
      </c>
      <c r="F2221" s="533" t="s">
        <v>8579</v>
      </c>
      <c r="G2221" s="529"/>
      <c r="H2221" s="529"/>
      <c r="I2221" s="529"/>
      <c r="J2221" s="529"/>
      <c r="K2221" s="529"/>
      <c r="L2221" s="529"/>
      <c r="M2221" s="529"/>
      <c r="N2221" s="529"/>
      <c r="O2221" s="529"/>
      <c r="P2221" s="529"/>
      <c r="Q2221" s="529"/>
      <c r="R2221" s="529"/>
      <c r="S2221" s="529"/>
      <c r="T2221" s="529"/>
      <c r="U2221" s="529"/>
      <c r="V2221" s="529"/>
      <c r="W2221" s="529"/>
      <c r="X2221" s="529"/>
      <c r="Y2221" s="529"/>
      <c r="Z2221" s="529"/>
      <c r="AA2221" s="529"/>
      <c r="AB2221" s="529"/>
      <c r="AC2221" s="529"/>
      <c r="AD2221" s="529"/>
      <c r="AE2221" s="529"/>
      <c r="AF2221" s="529"/>
      <c r="AG2221" s="529"/>
      <c r="AH2221" s="529"/>
      <c r="AI2221" s="529"/>
      <c r="AJ2221" s="529"/>
      <c r="AK2221" s="529"/>
      <c r="AL2221" s="529"/>
      <c r="AM2221" s="529"/>
      <c r="AN2221" s="529"/>
      <c r="AO2221" s="529"/>
      <c r="AP2221" s="529"/>
      <c r="AQ2221" s="529"/>
      <c r="AR2221" s="529"/>
    </row>
    <row r="2222" ht="12.75" customHeight="1">
      <c r="A2222" s="529"/>
      <c r="B2222" s="529"/>
      <c r="C2222" s="529"/>
      <c r="D2222" s="529"/>
      <c r="E2222" s="533" t="s">
        <v>2235</v>
      </c>
      <c r="F2222" s="533" t="s">
        <v>8580</v>
      </c>
      <c r="G2222" s="529"/>
      <c r="H2222" s="529"/>
      <c r="I2222" s="529"/>
      <c r="J2222" s="529"/>
      <c r="K2222" s="529"/>
      <c r="L2222" s="529"/>
      <c r="M2222" s="529"/>
      <c r="N2222" s="529"/>
      <c r="O2222" s="529"/>
      <c r="P2222" s="529"/>
      <c r="Q2222" s="529"/>
      <c r="R2222" s="529"/>
      <c r="S2222" s="529"/>
      <c r="T2222" s="529"/>
      <c r="U2222" s="529"/>
      <c r="V2222" s="529"/>
      <c r="W2222" s="529"/>
      <c r="X2222" s="529"/>
      <c r="Y2222" s="529"/>
      <c r="Z2222" s="529"/>
      <c r="AA2222" s="529"/>
      <c r="AB2222" s="529"/>
      <c r="AC2222" s="529"/>
      <c r="AD2222" s="529"/>
      <c r="AE2222" s="529"/>
      <c r="AF2222" s="529"/>
      <c r="AG2222" s="529"/>
      <c r="AH2222" s="529"/>
      <c r="AI2222" s="529"/>
      <c r="AJ2222" s="529"/>
      <c r="AK2222" s="529"/>
      <c r="AL2222" s="529"/>
      <c r="AM2222" s="529"/>
      <c r="AN2222" s="529"/>
      <c r="AO2222" s="529"/>
      <c r="AP2222" s="529"/>
      <c r="AQ2222" s="529"/>
      <c r="AR2222" s="529"/>
    </row>
    <row r="2223" ht="12.75" customHeight="1">
      <c r="A2223" s="529"/>
      <c r="B2223" s="529"/>
      <c r="C2223" s="529"/>
      <c r="D2223" s="529"/>
      <c r="E2223" s="533" t="s">
        <v>2284</v>
      </c>
      <c r="F2223" s="533" t="s">
        <v>8581</v>
      </c>
      <c r="G2223" s="529"/>
      <c r="H2223" s="529"/>
      <c r="I2223" s="529"/>
      <c r="J2223" s="529"/>
      <c r="K2223" s="529"/>
      <c r="L2223" s="529"/>
      <c r="M2223" s="529"/>
      <c r="N2223" s="529"/>
      <c r="O2223" s="529"/>
      <c r="P2223" s="529"/>
      <c r="Q2223" s="529"/>
      <c r="R2223" s="529"/>
      <c r="S2223" s="529"/>
      <c r="T2223" s="529"/>
      <c r="U2223" s="529"/>
      <c r="V2223" s="529"/>
      <c r="W2223" s="529"/>
      <c r="X2223" s="529"/>
      <c r="Y2223" s="529"/>
      <c r="Z2223" s="529"/>
      <c r="AA2223" s="529"/>
      <c r="AB2223" s="529"/>
      <c r="AC2223" s="529"/>
      <c r="AD2223" s="529"/>
      <c r="AE2223" s="529"/>
      <c r="AF2223" s="529"/>
      <c r="AG2223" s="529"/>
      <c r="AH2223" s="529"/>
      <c r="AI2223" s="529"/>
      <c r="AJ2223" s="529"/>
      <c r="AK2223" s="529"/>
      <c r="AL2223" s="529"/>
      <c r="AM2223" s="529"/>
      <c r="AN2223" s="529"/>
      <c r="AO2223" s="529"/>
      <c r="AP2223" s="529"/>
      <c r="AQ2223" s="529"/>
      <c r="AR2223" s="529"/>
    </row>
    <row r="2224" ht="12.75" customHeight="1">
      <c r="A2224" s="529"/>
      <c r="B2224" s="529"/>
      <c r="C2224" s="529"/>
      <c r="D2224" s="529"/>
      <c r="E2224" s="533" t="s">
        <v>2332</v>
      </c>
      <c r="F2224" s="533" t="s">
        <v>8582</v>
      </c>
      <c r="G2224" s="529"/>
      <c r="H2224" s="529"/>
      <c r="I2224" s="529"/>
      <c r="J2224" s="529"/>
      <c r="K2224" s="529"/>
      <c r="L2224" s="529"/>
      <c r="M2224" s="529"/>
      <c r="N2224" s="529"/>
      <c r="O2224" s="529"/>
      <c r="P2224" s="529"/>
      <c r="Q2224" s="529"/>
      <c r="R2224" s="529"/>
      <c r="S2224" s="529"/>
      <c r="T2224" s="529"/>
      <c r="U2224" s="529"/>
      <c r="V2224" s="529"/>
      <c r="W2224" s="529"/>
      <c r="X2224" s="529"/>
      <c r="Y2224" s="529"/>
      <c r="Z2224" s="529"/>
      <c r="AA2224" s="529"/>
      <c r="AB2224" s="529"/>
      <c r="AC2224" s="529"/>
      <c r="AD2224" s="529"/>
      <c r="AE2224" s="529"/>
      <c r="AF2224" s="529"/>
      <c r="AG2224" s="529"/>
      <c r="AH2224" s="529"/>
      <c r="AI2224" s="529"/>
      <c r="AJ2224" s="529"/>
      <c r="AK2224" s="529"/>
      <c r="AL2224" s="529"/>
      <c r="AM2224" s="529"/>
      <c r="AN2224" s="529"/>
      <c r="AO2224" s="529"/>
      <c r="AP2224" s="529"/>
      <c r="AQ2224" s="529"/>
      <c r="AR2224" s="529"/>
    </row>
    <row r="2225" ht="12.75" customHeight="1">
      <c r="A2225" s="529"/>
      <c r="B2225" s="529"/>
      <c r="C2225" s="529"/>
      <c r="D2225" s="529"/>
      <c r="E2225" s="533" t="s">
        <v>2378</v>
      </c>
      <c r="F2225" s="533" t="s">
        <v>8583</v>
      </c>
      <c r="G2225" s="529"/>
      <c r="H2225" s="529"/>
      <c r="I2225" s="529"/>
      <c r="J2225" s="529"/>
      <c r="K2225" s="529"/>
      <c r="L2225" s="529"/>
      <c r="M2225" s="529"/>
      <c r="N2225" s="529"/>
      <c r="O2225" s="529"/>
      <c r="P2225" s="529"/>
      <c r="Q2225" s="529"/>
      <c r="R2225" s="529"/>
      <c r="S2225" s="529"/>
      <c r="T2225" s="529"/>
      <c r="U2225" s="529"/>
      <c r="V2225" s="529"/>
      <c r="W2225" s="529"/>
      <c r="X2225" s="529"/>
      <c r="Y2225" s="529"/>
      <c r="Z2225" s="529"/>
      <c r="AA2225" s="529"/>
      <c r="AB2225" s="529"/>
      <c r="AC2225" s="529"/>
      <c r="AD2225" s="529"/>
      <c r="AE2225" s="529"/>
      <c r="AF2225" s="529"/>
      <c r="AG2225" s="529"/>
      <c r="AH2225" s="529"/>
      <c r="AI2225" s="529"/>
      <c r="AJ2225" s="529"/>
      <c r="AK2225" s="529"/>
      <c r="AL2225" s="529"/>
      <c r="AM2225" s="529"/>
      <c r="AN2225" s="529"/>
      <c r="AO2225" s="529"/>
      <c r="AP2225" s="529"/>
      <c r="AQ2225" s="529"/>
      <c r="AR2225" s="529"/>
    </row>
    <row r="2226" ht="12.75" customHeight="1">
      <c r="A2226" s="529"/>
      <c r="B2226" s="529"/>
      <c r="C2226" s="529"/>
      <c r="D2226" s="529"/>
      <c r="E2226" s="533" t="s">
        <v>958</v>
      </c>
      <c r="F2226" s="533" t="s">
        <v>8584</v>
      </c>
      <c r="G2226" s="529"/>
      <c r="H2226" s="529"/>
      <c r="I2226" s="529"/>
      <c r="J2226" s="529"/>
      <c r="K2226" s="529"/>
      <c r="L2226" s="529"/>
      <c r="M2226" s="529"/>
      <c r="N2226" s="529"/>
      <c r="O2226" s="529"/>
      <c r="P2226" s="529"/>
      <c r="Q2226" s="529"/>
      <c r="R2226" s="529"/>
      <c r="S2226" s="529"/>
      <c r="T2226" s="529"/>
      <c r="U2226" s="529"/>
      <c r="V2226" s="529"/>
      <c r="W2226" s="529"/>
      <c r="X2226" s="529"/>
      <c r="Y2226" s="529"/>
      <c r="Z2226" s="529"/>
      <c r="AA2226" s="529"/>
      <c r="AB2226" s="529"/>
      <c r="AC2226" s="529"/>
      <c r="AD2226" s="529"/>
      <c r="AE2226" s="529"/>
      <c r="AF2226" s="529"/>
      <c r="AG2226" s="529"/>
      <c r="AH2226" s="529"/>
      <c r="AI2226" s="529"/>
      <c r="AJ2226" s="529"/>
      <c r="AK2226" s="529"/>
      <c r="AL2226" s="529"/>
      <c r="AM2226" s="529"/>
      <c r="AN2226" s="529"/>
      <c r="AO2226" s="529"/>
      <c r="AP2226" s="529"/>
      <c r="AQ2226" s="529"/>
      <c r="AR2226" s="529"/>
    </row>
    <row r="2227" ht="12.75" customHeight="1">
      <c r="A2227" s="529"/>
      <c r="B2227" s="529"/>
      <c r="C2227" s="529"/>
      <c r="D2227" s="529"/>
      <c r="E2227" s="533" t="s">
        <v>1038</v>
      </c>
      <c r="F2227" s="533" t="s">
        <v>8585</v>
      </c>
      <c r="G2227" s="529"/>
      <c r="H2227" s="529"/>
      <c r="I2227" s="529"/>
      <c r="J2227" s="529"/>
      <c r="K2227" s="529"/>
      <c r="L2227" s="529"/>
      <c r="M2227" s="529"/>
      <c r="N2227" s="529"/>
      <c r="O2227" s="529"/>
      <c r="P2227" s="529"/>
      <c r="Q2227" s="529"/>
      <c r="R2227" s="529"/>
      <c r="S2227" s="529"/>
      <c r="T2227" s="529"/>
      <c r="U2227" s="529"/>
      <c r="V2227" s="529"/>
      <c r="W2227" s="529"/>
      <c r="X2227" s="529"/>
      <c r="Y2227" s="529"/>
      <c r="Z2227" s="529"/>
      <c r="AA2227" s="529"/>
      <c r="AB2227" s="529"/>
      <c r="AC2227" s="529"/>
      <c r="AD2227" s="529"/>
      <c r="AE2227" s="529"/>
      <c r="AF2227" s="529"/>
      <c r="AG2227" s="529"/>
      <c r="AH2227" s="529"/>
      <c r="AI2227" s="529"/>
      <c r="AJ2227" s="529"/>
      <c r="AK2227" s="529"/>
      <c r="AL2227" s="529"/>
      <c r="AM2227" s="529"/>
      <c r="AN2227" s="529"/>
      <c r="AO2227" s="529"/>
      <c r="AP2227" s="529"/>
      <c r="AQ2227" s="529"/>
      <c r="AR2227" s="529"/>
    </row>
    <row r="2228" ht="12.75" customHeight="1">
      <c r="A2228" s="529"/>
      <c r="B2228" s="529"/>
      <c r="C2228" s="529"/>
      <c r="D2228" s="529"/>
      <c r="E2228" s="533" t="s">
        <v>1118</v>
      </c>
      <c r="F2228" s="533" t="s">
        <v>8586</v>
      </c>
      <c r="G2228" s="529"/>
      <c r="H2228" s="529"/>
      <c r="I2228" s="529"/>
      <c r="J2228" s="529"/>
      <c r="K2228" s="529"/>
      <c r="L2228" s="529"/>
      <c r="M2228" s="529"/>
      <c r="N2228" s="529"/>
      <c r="O2228" s="529"/>
      <c r="P2228" s="529"/>
      <c r="Q2228" s="529"/>
      <c r="R2228" s="529"/>
      <c r="S2228" s="529"/>
      <c r="T2228" s="529"/>
      <c r="U2228" s="529"/>
      <c r="V2228" s="529"/>
      <c r="W2228" s="529"/>
      <c r="X2228" s="529"/>
      <c r="Y2228" s="529"/>
      <c r="Z2228" s="529"/>
      <c r="AA2228" s="529"/>
      <c r="AB2228" s="529"/>
      <c r="AC2228" s="529"/>
      <c r="AD2228" s="529"/>
      <c r="AE2228" s="529"/>
      <c r="AF2228" s="529"/>
      <c r="AG2228" s="529"/>
      <c r="AH2228" s="529"/>
      <c r="AI2228" s="529"/>
      <c r="AJ2228" s="529"/>
      <c r="AK2228" s="529"/>
      <c r="AL2228" s="529"/>
      <c r="AM2228" s="529"/>
      <c r="AN2228" s="529"/>
      <c r="AO2228" s="529"/>
      <c r="AP2228" s="529"/>
      <c r="AQ2228" s="529"/>
      <c r="AR2228" s="529"/>
    </row>
    <row r="2229" ht="12.75" customHeight="1">
      <c r="A2229" s="529"/>
      <c r="B2229" s="529"/>
      <c r="C2229" s="529"/>
      <c r="D2229" s="529"/>
      <c r="E2229" s="533" t="s">
        <v>1196</v>
      </c>
      <c r="F2229" s="533" t="s">
        <v>8587</v>
      </c>
      <c r="G2229" s="529"/>
      <c r="H2229" s="529"/>
      <c r="I2229" s="529"/>
      <c r="J2229" s="529"/>
      <c r="K2229" s="529"/>
      <c r="L2229" s="529"/>
      <c r="M2229" s="529"/>
      <c r="N2229" s="529"/>
      <c r="O2229" s="529"/>
      <c r="P2229" s="529"/>
      <c r="Q2229" s="529"/>
      <c r="R2229" s="529"/>
      <c r="S2229" s="529"/>
      <c r="T2229" s="529"/>
      <c r="U2229" s="529"/>
      <c r="V2229" s="529"/>
      <c r="W2229" s="529"/>
      <c r="X2229" s="529"/>
      <c r="Y2229" s="529"/>
      <c r="Z2229" s="529"/>
      <c r="AA2229" s="529"/>
      <c r="AB2229" s="529"/>
      <c r="AC2229" s="529"/>
      <c r="AD2229" s="529"/>
      <c r="AE2229" s="529"/>
      <c r="AF2229" s="529"/>
      <c r="AG2229" s="529"/>
      <c r="AH2229" s="529"/>
      <c r="AI2229" s="529"/>
      <c r="AJ2229" s="529"/>
      <c r="AK2229" s="529"/>
      <c r="AL2229" s="529"/>
      <c r="AM2229" s="529"/>
      <c r="AN2229" s="529"/>
      <c r="AO2229" s="529"/>
      <c r="AP2229" s="529"/>
      <c r="AQ2229" s="529"/>
      <c r="AR2229" s="529"/>
    </row>
    <row r="2230" ht="12.75" customHeight="1">
      <c r="A2230" s="529"/>
      <c r="B2230" s="529"/>
      <c r="C2230" s="529"/>
      <c r="D2230" s="529"/>
      <c r="E2230" s="533" t="s">
        <v>1273</v>
      </c>
      <c r="F2230" s="533" t="s">
        <v>8588</v>
      </c>
      <c r="G2230" s="529"/>
      <c r="H2230" s="529"/>
      <c r="I2230" s="529"/>
      <c r="J2230" s="529"/>
      <c r="K2230" s="529"/>
      <c r="L2230" s="529"/>
      <c r="M2230" s="529"/>
      <c r="N2230" s="529"/>
      <c r="O2230" s="529"/>
      <c r="P2230" s="529"/>
      <c r="Q2230" s="529"/>
      <c r="R2230" s="529"/>
      <c r="S2230" s="529"/>
      <c r="T2230" s="529"/>
      <c r="U2230" s="529"/>
      <c r="V2230" s="529"/>
      <c r="W2230" s="529"/>
      <c r="X2230" s="529"/>
      <c r="Y2230" s="529"/>
      <c r="Z2230" s="529"/>
      <c r="AA2230" s="529"/>
      <c r="AB2230" s="529"/>
      <c r="AC2230" s="529"/>
      <c r="AD2230" s="529"/>
      <c r="AE2230" s="529"/>
      <c r="AF2230" s="529"/>
      <c r="AG2230" s="529"/>
      <c r="AH2230" s="529"/>
      <c r="AI2230" s="529"/>
      <c r="AJ2230" s="529"/>
      <c r="AK2230" s="529"/>
      <c r="AL2230" s="529"/>
      <c r="AM2230" s="529"/>
      <c r="AN2230" s="529"/>
      <c r="AO2230" s="529"/>
      <c r="AP2230" s="529"/>
      <c r="AQ2230" s="529"/>
      <c r="AR2230" s="529"/>
    </row>
    <row r="2231" ht="12.75" customHeight="1">
      <c r="A2231" s="529"/>
      <c r="B2231" s="529"/>
      <c r="C2231" s="529"/>
      <c r="D2231" s="529"/>
      <c r="E2231" s="533" t="s">
        <v>1346</v>
      </c>
      <c r="F2231" s="533" t="s">
        <v>8589</v>
      </c>
      <c r="G2231" s="529"/>
      <c r="H2231" s="529"/>
      <c r="I2231" s="529"/>
      <c r="J2231" s="529"/>
      <c r="K2231" s="529"/>
      <c r="L2231" s="529"/>
      <c r="M2231" s="529"/>
      <c r="N2231" s="529"/>
      <c r="O2231" s="529"/>
      <c r="P2231" s="529"/>
      <c r="Q2231" s="529"/>
      <c r="R2231" s="529"/>
      <c r="S2231" s="529"/>
      <c r="T2231" s="529"/>
      <c r="U2231" s="529"/>
      <c r="V2231" s="529"/>
      <c r="W2231" s="529"/>
      <c r="X2231" s="529"/>
      <c r="Y2231" s="529"/>
      <c r="Z2231" s="529"/>
      <c r="AA2231" s="529"/>
      <c r="AB2231" s="529"/>
      <c r="AC2231" s="529"/>
      <c r="AD2231" s="529"/>
      <c r="AE2231" s="529"/>
      <c r="AF2231" s="529"/>
      <c r="AG2231" s="529"/>
      <c r="AH2231" s="529"/>
      <c r="AI2231" s="529"/>
      <c r="AJ2231" s="529"/>
      <c r="AK2231" s="529"/>
      <c r="AL2231" s="529"/>
      <c r="AM2231" s="529"/>
      <c r="AN2231" s="529"/>
      <c r="AO2231" s="529"/>
      <c r="AP2231" s="529"/>
      <c r="AQ2231" s="529"/>
      <c r="AR2231" s="529"/>
    </row>
    <row r="2232" ht="12.75" customHeight="1">
      <c r="A2232" s="529"/>
      <c r="B2232" s="529"/>
      <c r="C2232" s="529"/>
      <c r="D2232" s="529"/>
      <c r="E2232" s="533" t="s">
        <v>1418</v>
      </c>
      <c r="F2232" s="533" t="s">
        <v>8590</v>
      </c>
      <c r="G2232" s="529"/>
      <c r="H2232" s="529"/>
      <c r="I2232" s="529"/>
      <c r="J2232" s="529"/>
      <c r="K2232" s="529"/>
      <c r="L2232" s="529"/>
      <c r="M2232" s="529"/>
      <c r="N2232" s="529"/>
      <c r="O2232" s="529"/>
      <c r="P2232" s="529"/>
      <c r="Q2232" s="529"/>
      <c r="R2232" s="529"/>
      <c r="S2232" s="529"/>
      <c r="T2232" s="529"/>
      <c r="U2232" s="529"/>
      <c r="V2232" s="529"/>
      <c r="W2232" s="529"/>
      <c r="X2232" s="529"/>
      <c r="Y2232" s="529"/>
      <c r="Z2232" s="529"/>
      <c r="AA2232" s="529"/>
      <c r="AB2232" s="529"/>
      <c r="AC2232" s="529"/>
      <c r="AD2232" s="529"/>
      <c r="AE2232" s="529"/>
      <c r="AF2232" s="529"/>
      <c r="AG2232" s="529"/>
      <c r="AH2232" s="529"/>
      <c r="AI2232" s="529"/>
      <c r="AJ2232" s="529"/>
      <c r="AK2232" s="529"/>
      <c r="AL2232" s="529"/>
      <c r="AM2232" s="529"/>
      <c r="AN2232" s="529"/>
      <c r="AO2232" s="529"/>
      <c r="AP2232" s="529"/>
      <c r="AQ2232" s="529"/>
      <c r="AR2232" s="529"/>
    </row>
    <row r="2233" ht="12.75" customHeight="1">
      <c r="A2233" s="529"/>
      <c r="B2233" s="529"/>
      <c r="C2233" s="529"/>
      <c r="D2233" s="529"/>
      <c r="E2233" s="533" t="s">
        <v>8591</v>
      </c>
      <c r="F2233" s="533" t="s">
        <v>8592</v>
      </c>
      <c r="G2233" s="529"/>
      <c r="H2233" s="529"/>
      <c r="I2233" s="529"/>
      <c r="J2233" s="529"/>
      <c r="K2233" s="529"/>
      <c r="L2233" s="529"/>
      <c r="M2233" s="529"/>
      <c r="N2233" s="529"/>
      <c r="O2233" s="529"/>
      <c r="P2233" s="529"/>
      <c r="Q2233" s="529"/>
      <c r="R2233" s="529"/>
      <c r="S2233" s="529"/>
      <c r="T2233" s="529"/>
      <c r="U2233" s="529"/>
      <c r="V2233" s="529"/>
      <c r="W2233" s="529"/>
      <c r="X2233" s="529"/>
      <c r="Y2233" s="529"/>
      <c r="Z2233" s="529"/>
      <c r="AA2233" s="529"/>
      <c r="AB2233" s="529"/>
      <c r="AC2233" s="529"/>
      <c r="AD2233" s="529"/>
      <c r="AE2233" s="529"/>
      <c r="AF2233" s="529"/>
      <c r="AG2233" s="529"/>
      <c r="AH2233" s="529"/>
      <c r="AI2233" s="529"/>
      <c r="AJ2233" s="529"/>
      <c r="AK2233" s="529"/>
      <c r="AL2233" s="529"/>
      <c r="AM2233" s="529"/>
      <c r="AN2233" s="529"/>
      <c r="AO2233" s="529"/>
      <c r="AP2233" s="529"/>
      <c r="AQ2233" s="529"/>
      <c r="AR2233" s="529"/>
    </row>
    <row r="2234" ht="12.75" customHeight="1">
      <c r="A2234" s="529"/>
      <c r="B2234" s="529"/>
      <c r="C2234" s="529"/>
      <c r="D2234" s="529"/>
      <c r="E2234" s="533" t="s">
        <v>949</v>
      </c>
      <c r="F2234" s="533" t="s">
        <v>8593</v>
      </c>
      <c r="G2234" s="529"/>
      <c r="H2234" s="529"/>
      <c r="I2234" s="529"/>
      <c r="J2234" s="529"/>
      <c r="K2234" s="529"/>
      <c r="L2234" s="529"/>
      <c r="M2234" s="529"/>
      <c r="N2234" s="529"/>
      <c r="O2234" s="529"/>
      <c r="P2234" s="529"/>
      <c r="Q2234" s="529"/>
      <c r="R2234" s="529"/>
      <c r="S2234" s="529"/>
      <c r="T2234" s="529"/>
      <c r="U2234" s="529"/>
      <c r="V2234" s="529"/>
      <c r="W2234" s="529"/>
      <c r="X2234" s="529"/>
      <c r="Y2234" s="529"/>
      <c r="Z2234" s="529"/>
      <c r="AA2234" s="529"/>
      <c r="AB2234" s="529"/>
      <c r="AC2234" s="529"/>
      <c r="AD2234" s="529"/>
      <c r="AE2234" s="529"/>
      <c r="AF2234" s="529"/>
      <c r="AG2234" s="529"/>
      <c r="AH2234" s="529"/>
      <c r="AI2234" s="529"/>
      <c r="AJ2234" s="529"/>
      <c r="AK2234" s="529"/>
      <c r="AL2234" s="529"/>
      <c r="AM2234" s="529"/>
      <c r="AN2234" s="529"/>
      <c r="AO2234" s="529"/>
      <c r="AP2234" s="529"/>
      <c r="AQ2234" s="529"/>
      <c r="AR2234" s="529"/>
    </row>
    <row r="2235" ht="12.75" customHeight="1">
      <c r="A2235" s="529"/>
      <c r="B2235" s="529"/>
      <c r="C2235" s="529"/>
      <c r="D2235" s="529"/>
      <c r="E2235" s="533" t="s">
        <v>1029</v>
      </c>
      <c r="F2235" s="533" t="s">
        <v>8594</v>
      </c>
      <c r="G2235" s="529"/>
      <c r="H2235" s="529"/>
      <c r="I2235" s="529"/>
      <c r="J2235" s="529"/>
      <c r="K2235" s="529"/>
      <c r="L2235" s="529"/>
      <c r="M2235" s="529"/>
      <c r="N2235" s="529"/>
      <c r="O2235" s="529"/>
      <c r="P2235" s="529"/>
      <c r="Q2235" s="529"/>
      <c r="R2235" s="529"/>
      <c r="S2235" s="529"/>
      <c r="T2235" s="529"/>
      <c r="U2235" s="529"/>
      <c r="V2235" s="529"/>
      <c r="W2235" s="529"/>
      <c r="X2235" s="529"/>
      <c r="Y2235" s="529"/>
      <c r="Z2235" s="529"/>
      <c r="AA2235" s="529"/>
      <c r="AB2235" s="529"/>
      <c r="AC2235" s="529"/>
      <c r="AD2235" s="529"/>
      <c r="AE2235" s="529"/>
      <c r="AF2235" s="529"/>
      <c r="AG2235" s="529"/>
      <c r="AH2235" s="529"/>
      <c r="AI2235" s="529"/>
      <c r="AJ2235" s="529"/>
      <c r="AK2235" s="529"/>
      <c r="AL2235" s="529"/>
      <c r="AM2235" s="529"/>
      <c r="AN2235" s="529"/>
      <c r="AO2235" s="529"/>
      <c r="AP2235" s="529"/>
      <c r="AQ2235" s="529"/>
      <c r="AR2235" s="529"/>
    </row>
    <row r="2236" ht="12.75" customHeight="1">
      <c r="A2236" s="529"/>
      <c r="B2236" s="529"/>
      <c r="C2236" s="529"/>
      <c r="D2236" s="529"/>
      <c r="E2236" s="533" t="s">
        <v>1109</v>
      </c>
      <c r="F2236" s="533" t="s">
        <v>8595</v>
      </c>
      <c r="G2236" s="529"/>
      <c r="H2236" s="529"/>
      <c r="I2236" s="529"/>
      <c r="J2236" s="529"/>
      <c r="K2236" s="529"/>
      <c r="L2236" s="529"/>
      <c r="M2236" s="529"/>
      <c r="N2236" s="529"/>
      <c r="O2236" s="529"/>
      <c r="P2236" s="529"/>
      <c r="Q2236" s="529"/>
      <c r="R2236" s="529"/>
      <c r="S2236" s="529"/>
      <c r="T2236" s="529"/>
      <c r="U2236" s="529"/>
      <c r="V2236" s="529"/>
      <c r="W2236" s="529"/>
      <c r="X2236" s="529"/>
      <c r="Y2236" s="529"/>
      <c r="Z2236" s="529"/>
      <c r="AA2236" s="529"/>
      <c r="AB2236" s="529"/>
      <c r="AC2236" s="529"/>
      <c r="AD2236" s="529"/>
      <c r="AE2236" s="529"/>
      <c r="AF2236" s="529"/>
      <c r="AG2236" s="529"/>
      <c r="AH2236" s="529"/>
      <c r="AI2236" s="529"/>
      <c r="AJ2236" s="529"/>
      <c r="AK2236" s="529"/>
      <c r="AL2236" s="529"/>
      <c r="AM2236" s="529"/>
      <c r="AN2236" s="529"/>
      <c r="AO2236" s="529"/>
      <c r="AP2236" s="529"/>
      <c r="AQ2236" s="529"/>
      <c r="AR2236" s="529"/>
    </row>
    <row r="2237" ht="12.75" customHeight="1">
      <c r="A2237" s="529"/>
      <c r="B2237" s="529"/>
      <c r="C2237" s="529"/>
      <c r="D2237" s="529"/>
      <c r="E2237" s="533" t="s">
        <v>1189</v>
      </c>
      <c r="F2237" s="533" t="s">
        <v>8596</v>
      </c>
      <c r="G2237" s="529"/>
      <c r="H2237" s="529"/>
      <c r="I2237" s="529"/>
      <c r="J2237" s="529"/>
      <c r="K2237" s="529"/>
      <c r="L2237" s="529"/>
      <c r="M2237" s="529"/>
      <c r="N2237" s="529"/>
      <c r="O2237" s="529"/>
      <c r="P2237" s="529"/>
      <c r="Q2237" s="529"/>
      <c r="R2237" s="529"/>
      <c r="S2237" s="529"/>
      <c r="T2237" s="529"/>
      <c r="U2237" s="529"/>
      <c r="V2237" s="529"/>
      <c r="W2237" s="529"/>
      <c r="X2237" s="529"/>
      <c r="Y2237" s="529"/>
      <c r="Z2237" s="529"/>
      <c r="AA2237" s="529"/>
      <c r="AB2237" s="529"/>
      <c r="AC2237" s="529"/>
      <c r="AD2237" s="529"/>
      <c r="AE2237" s="529"/>
      <c r="AF2237" s="529"/>
      <c r="AG2237" s="529"/>
      <c r="AH2237" s="529"/>
      <c r="AI2237" s="529"/>
      <c r="AJ2237" s="529"/>
      <c r="AK2237" s="529"/>
      <c r="AL2237" s="529"/>
      <c r="AM2237" s="529"/>
      <c r="AN2237" s="529"/>
      <c r="AO2237" s="529"/>
      <c r="AP2237" s="529"/>
      <c r="AQ2237" s="529"/>
      <c r="AR2237" s="529"/>
    </row>
    <row r="2238" ht="12.75" customHeight="1">
      <c r="A2238" s="529"/>
      <c r="B2238" s="529"/>
      <c r="C2238" s="529"/>
      <c r="D2238" s="529"/>
      <c r="E2238" s="533" t="s">
        <v>1266</v>
      </c>
      <c r="F2238" s="533" t="s">
        <v>8597</v>
      </c>
      <c r="G2238" s="529"/>
      <c r="H2238" s="529"/>
      <c r="I2238" s="529"/>
      <c r="J2238" s="529"/>
      <c r="K2238" s="529"/>
      <c r="L2238" s="529"/>
      <c r="M2238" s="529"/>
      <c r="N2238" s="529"/>
      <c r="O2238" s="529"/>
      <c r="P2238" s="529"/>
      <c r="Q2238" s="529"/>
      <c r="R2238" s="529"/>
      <c r="S2238" s="529"/>
      <c r="T2238" s="529"/>
      <c r="U2238" s="529"/>
      <c r="V2238" s="529"/>
      <c r="W2238" s="529"/>
      <c r="X2238" s="529"/>
      <c r="Y2238" s="529"/>
      <c r="Z2238" s="529"/>
      <c r="AA2238" s="529"/>
      <c r="AB2238" s="529"/>
      <c r="AC2238" s="529"/>
      <c r="AD2238" s="529"/>
      <c r="AE2238" s="529"/>
      <c r="AF2238" s="529"/>
      <c r="AG2238" s="529"/>
      <c r="AH2238" s="529"/>
      <c r="AI2238" s="529"/>
      <c r="AJ2238" s="529"/>
      <c r="AK2238" s="529"/>
      <c r="AL2238" s="529"/>
      <c r="AM2238" s="529"/>
      <c r="AN2238" s="529"/>
      <c r="AO2238" s="529"/>
      <c r="AP2238" s="529"/>
      <c r="AQ2238" s="529"/>
      <c r="AR2238" s="529"/>
    </row>
    <row r="2239" ht="12.75" customHeight="1">
      <c r="A2239" s="529"/>
      <c r="B2239" s="529"/>
      <c r="C2239" s="529"/>
      <c r="D2239" s="529"/>
      <c r="E2239" s="533" t="s">
        <v>1339</v>
      </c>
      <c r="F2239" s="533" t="s">
        <v>8598</v>
      </c>
      <c r="G2239" s="529"/>
      <c r="H2239" s="529"/>
      <c r="I2239" s="529"/>
      <c r="J2239" s="529"/>
      <c r="K2239" s="529"/>
      <c r="L2239" s="529"/>
      <c r="M2239" s="529"/>
      <c r="N2239" s="529"/>
      <c r="O2239" s="529"/>
      <c r="P2239" s="529"/>
      <c r="Q2239" s="529"/>
      <c r="R2239" s="529"/>
      <c r="S2239" s="529"/>
      <c r="T2239" s="529"/>
      <c r="U2239" s="529"/>
      <c r="V2239" s="529"/>
      <c r="W2239" s="529"/>
      <c r="X2239" s="529"/>
      <c r="Y2239" s="529"/>
      <c r="Z2239" s="529"/>
      <c r="AA2239" s="529"/>
      <c r="AB2239" s="529"/>
      <c r="AC2239" s="529"/>
      <c r="AD2239" s="529"/>
      <c r="AE2239" s="529"/>
      <c r="AF2239" s="529"/>
      <c r="AG2239" s="529"/>
      <c r="AH2239" s="529"/>
      <c r="AI2239" s="529"/>
      <c r="AJ2239" s="529"/>
      <c r="AK2239" s="529"/>
      <c r="AL2239" s="529"/>
      <c r="AM2239" s="529"/>
      <c r="AN2239" s="529"/>
      <c r="AO2239" s="529"/>
      <c r="AP2239" s="529"/>
      <c r="AQ2239" s="529"/>
      <c r="AR2239" s="529"/>
    </row>
    <row r="2240" ht="12.75" customHeight="1">
      <c r="A2240" s="529"/>
      <c r="B2240" s="529"/>
      <c r="C2240" s="529"/>
      <c r="D2240" s="529"/>
      <c r="E2240" s="533" t="s">
        <v>1411</v>
      </c>
      <c r="F2240" s="533" t="s">
        <v>8599</v>
      </c>
      <c r="G2240" s="529"/>
      <c r="H2240" s="529"/>
      <c r="I2240" s="529"/>
      <c r="J2240" s="529"/>
      <c r="K2240" s="529"/>
      <c r="L2240" s="529"/>
      <c r="M2240" s="529"/>
      <c r="N2240" s="529"/>
      <c r="O2240" s="529"/>
      <c r="P2240" s="529"/>
      <c r="Q2240" s="529"/>
      <c r="R2240" s="529"/>
      <c r="S2240" s="529"/>
      <c r="T2240" s="529"/>
      <c r="U2240" s="529"/>
      <c r="V2240" s="529"/>
      <c r="W2240" s="529"/>
      <c r="X2240" s="529"/>
      <c r="Y2240" s="529"/>
      <c r="Z2240" s="529"/>
      <c r="AA2240" s="529"/>
      <c r="AB2240" s="529"/>
      <c r="AC2240" s="529"/>
      <c r="AD2240" s="529"/>
      <c r="AE2240" s="529"/>
      <c r="AF2240" s="529"/>
      <c r="AG2240" s="529"/>
      <c r="AH2240" s="529"/>
      <c r="AI2240" s="529"/>
      <c r="AJ2240" s="529"/>
      <c r="AK2240" s="529"/>
      <c r="AL2240" s="529"/>
      <c r="AM2240" s="529"/>
      <c r="AN2240" s="529"/>
      <c r="AO2240" s="529"/>
      <c r="AP2240" s="529"/>
      <c r="AQ2240" s="529"/>
      <c r="AR2240" s="529"/>
    </row>
    <row r="2241" ht="12.75" customHeight="1">
      <c r="A2241" s="529"/>
      <c r="B2241" s="529"/>
      <c r="C2241" s="529"/>
      <c r="D2241" s="529"/>
      <c r="E2241" s="533" t="s">
        <v>1483</v>
      </c>
      <c r="F2241" s="533" t="s">
        <v>8600</v>
      </c>
      <c r="G2241" s="529"/>
      <c r="H2241" s="529"/>
      <c r="I2241" s="529"/>
      <c r="J2241" s="529"/>
      <c r="K2241" s="529"/>
      <c r="L2241" s="529"/>
      <c r="M2241" s="529"/>
      <c r="N2241" s="529"/>
      <c r="O2241" s="529"/>
      <c r="P2241" s="529"/>
      <c r="Q2241" s="529"/>
      <c r="R2241" s="529"/>
      <c r="S2241" s="529"/>
      <c r="T2241" s="529"/>
      <c r="U2241" s="529"/>
      <c r="V2241" s="529"/>
      <c r="W2241" s="529"/>
      <c r="X2241" s="529"/>
      <c r="Y2241" s="529"/>
      <c r="Z2241" s="529"/>
      <c r="AA2241" s="529"/>
      <c r="AB2241" s="529"/>
      <c r="AC2241" s="529"/>
      <c r="AD2241" s="529"/>
      <c r="AE2241" s="529"/>
      <c r="AF2241" s="529"/>
      <c r="AG2241" s="529"/>
      <c r="AH2241" s="529"/>
      <c r="AI2241" s="529"/>
      <c r="AJ2241" s="529"/>
      <c r="AK2241" s="529"/>
      <c r="AL2241" s="529"/>
      <c r="AM2241" s="529"/>
      <c r="AN2241" s="529"/>
      <c r="AO2241" s="529"/>
      <c r="AP2241" s="529"/>
      <c r="AQ2241" s="529"/>
      <c r="AR2241" s="529"/>
    </row>
    <row r="2242" ht="12.75" customHeight="1">
      <c r="A2242" s="529"/>
      <c r="B2242" s="529"/>
      <c r="C2242" s="529"/>
      <c r="D2242" s="529"/>
      <c r="E2242" s="533" t="s">
        <v>1549</v>
      </c>
      <c r="F2242" s="533" t="s">
        <v>8601</v>
      </c>
      <c r="G2242" s="529"/>
      <c r="H2242" s="529"/>
      <c r="I2242" s="529"/>
      <c r="J2242" s="529"/>
      <c r="K2242" s="529"/>
      <c r="L2242" s="529"/>
      <c r="M2242" s="529"/>
      <c r="N2242" s="529"/>
      <c r="O2242" s="529"/>
      <c r="P2242" s="529"/>
      <c r="Q2242" s="529"/>
      <c r="R2242" s="529"/>
      <c r="S2242" s="529"/>
      <c r="T2242" s="529"/>
      <c r="U2242" s="529"/>
      <c r="V2242" s="529"/>
      <c r="W2242" s="529"/>
      <c r="X2242" s="529"/>
      <c r="Y2242" s="529"/>
      <c r="Z2242" s="529"/>
      <c r="AA2242" s="529"/>
      <c r="AB2242" s="529"/>
      <c r="AC2242" s="529"/>
      <c r="AD2242" s="529"/>
      <c r="AE2242" s="529"/>
      <c r="AF2242" s="529"/>
      <c r="AG2242" s="529"/>
      <c r="AH2242" s="529"/>
      <c r="AI2242" s="529"/>
      <c r="AJ2242" s="529"/>
      <c r="AK2242" s="529"/>
      <c r="AL2242" s="529"/>
      <c r="AM2242" s="529"/>
      <c r="AN2242" s="529"/>
      <c r="AO2242" s="529"/>
      <c r="AP2242" s="529"/>
      <c r="AQ2242" s="529"/>
      <c r="AR2242" s="529"/>
    </row>
    <row r="2243" ht="12.75" customHeight="1">
      <c r="A2243" s="529"/>
      <c r="B2243" s="529"/>
      <c r="C2243" s="529"/>
      <c r="D2243" s="529"/>
      <c r="E2243" s="533" t="s">
        <v>1615</v>
      </c>
      <c r="F2243" s="533" t="s">
        <v>8602</v>
      </c>
      <c r="G2243" s="529"/>
      <c r="H2243" s="529"/>
      <c r="I2243" s="529"/>
      <c r="J2243" s="529"/>
      <c r="K2243" s="529"/>
      <c r="L2243" s="529"/>
      <c r="M2243" s="529"/>
      <c r="N2243" s="529"/>
      <c r="O2243" s="529"/>
      <c r="P2243" s="529"/>
      <c r="Q2243" s="529"/>
      <c r="R2243" s="529"/>
      <c r="S2243" s="529"/>
      <c r="T2243" s="529"/>
      <c r="U2243" s="529"/>
      <c r="V2243" s="529"/>
      <c r="W2243" s="529"/>
      <c r="X2243" s="529"/>
      <c r="Y2243" s="529"/>
      <c r="Z2243" s="529"/>
      <c r="AA2243" s="529"/>
      <c r="AB2243" s="529"/>
      <c r="AC2243" s="529"/>
      <c r="AD2243" s="529"/>
      <c r="AE2243" s="529"/>
      <c r="AF2243" s="529"/>
      <c r="AG2243" s="529"/>
      <c r="AH2243" s="529"/>
      <c r="AI2243" s="529"/>
      <c r="AJ2243" s="529"/>
      <c r="AK2243" s="529"/>
      <c r="AL2243" s="529"/>
      <c r="AM2243" s="529"/>
      <c r="AN2243" s="529"/>
      <c r="AO2243" s="529"/>
      <c r="AP2243" s="529"/>
      <c r="AQ2243" s="529"/>
      <c r="AR2243" s="529"/>
    </row>
    <row r="2244" ht="12.75" customHeight="1">
      <c r="A2244" s="529"/>
      <c r="B2244" s="529"/>
      <c r="C2244" s="529"/>
      <c r="D2244" s="529"/>
      <c r="E2244" s="533" t="s">
        <v>1678</v>
      </c>
      <c r="F2244" s="533" t="s">
        <v>8603</v>
      </c>
      <c r="G2244" s="529"/>
      <c r="H2244" s="529"/>
      <c r="I2244" s="529"/>
      <c r="J2244" s="529"/>
      <c r="K2244" s="529"/>
      <c r="L2244" s="529"/>
      <c r="M2244" s="529"/>
      <c r="N2244" s="529"/>
      <c r="O2244" s="529"/>
      <c r="P2244" s="529"/>
      <c r="Q2244" s="529"/>
      <c r="R2244" s="529"/>
      <c r="S2244" s="529"/>
      <c r="T2244" s="529"/>
      <c r="U2244" s="529"/>
      <c r="V2244" s="529"/>
      <c r="W2244" s="529"/>
      <c r="X2244" s="529"/>
      <c r="Y2244" s="529"/>
      <c r="Z2244" s="529"/>
      <c r="AA2244" s="529"/>
      <c r="AB2244" s="529"/>
      <c r="AC2244" s="529"/>
      <c r="AD2244" s="529"/>
      <c r="AE2244" s="529"/>
      <c r="AF2244" s="529"/>
      <c r="AG2244" s="529"/>
      <c r="AH2244" s="529"/>
      <c r="AI2244" s="529"/>
      <c r="AJ2244" s="529"/>
      <c r="AK2244" s="529"/>
      <c r="AL2244" s="529"/>
      <c r="AM2244" s="529"/>
      <c r="AN2244" s="529"/>
      <c r="AO2244" s="529"/>
      <c r="AP2244" s="529"/>
      <c r="AQ2244" s="529"/>
      <c r="AR2244" s="529"/>
    </row>
    <row r="2245" ht="12.75" customHeight="1">
      <c r="A2245" s="529"/>
      <c r="B2245" s="529"/>
      <c r="C2245" s="529"/>
      <c r="D2245" s="529"/>
      <c r="E2245" s="533" t="s">
        <v>1739</v>
      </c>
      <c r="F2245" s="533" t="s">
        <v>8604</v>
      </c>
      <c r="G2245" s="529"/>
      <c r="H2245" s="529"/>
      <c r="I2245" s="529"/>
      <c r="J2245" s="529"/>
      <c r="K2245" s="529"/>
      <c r="L2245" s="529"/>
      <c r="M2245" s="529"/>
      <c r="N2245" s="529"/>
      <c r="O2245" s="529"/>
      <c r="P2245" s="529"/>
      <c r="Q2245" s="529"/>
      <c r="R2245" s="529"/>
      <c r="S2245" s="529"/>
      <c r="T2245" s="529"/>
      <c r="U2245" s="529"/>
      <c r="V2245" s="529"/>
      <c r="W2245" s="529"/>
      <c r="X2245" s="529"/>
      <c r="Y2245" s="529"/>
      <c r="Z2245" s="529"/>
      <c r="AA2245" s="529"/>
      <c r="AB2245" s="529"/>
      <c r="AC2245" s="529"/>
      <c r="AD2245" s="529"/>
      <c r="AE2245" s="529"/>
      <c r="AF2245" s="529"/>
      <c r="AG2245" s="529"/>
      <c r="AH2245" s="529"/>
      <c r="AI2245" s="529"/>
      <c r="AJ2245" s="529"/>
      <c r="AK2245" s="529"/>
      <c r="AL2245" s="529"/>
      <c r="AM2245" s="529"/>
      <c r="AN2245" s="529"/>
      <c r="AO2245" s="529"/>
      <c r="AP2245" s="529"/>
      <c r="AQ2245" s="529"/>
      <c r="AR2245" s="529"/>
    </row>
    <row r="2246" ht="12.75" customHeight="1">
      <c r="A2246" s="529"/>
      <c r="B2246" s="529"/>
      <c r="C2246" s="529"/>
      <c r="D2246" s="529"/>
      <c r="E2246" s="533" t="s">
        <v>1801</v>
      </c>
      <c r="F2246" s="533" t="s">
        <v>8605</v>
      </c>
      <c r="G2246" s="529"/>
      <c r="H2246" s="529"/>
      <c r="I2246" s="529"/>
      <c r="J2246" s="529"/>
      <c r="K2246" s="529"/>
      <c r="L2246" s="529"/>
      <c r="M2246" s="529"/>
      <c r="N2246" s="529"/>
      <c r="O2246" s="529"/>
      <c r="P2246" s="529"/>
      <c r="Q2246" s="529"/>
      <c r="R2246" s="529"/>
      <c r="S2246" s="529"/>
      <c r="T2246" s="529"/>
      <c r="U2246" s="529"/>
      <c r="V2246" s="529"/>
      <c r="W2246" s="529"/>
      <c r="X2246" s="529"/>
      <c r="Y2246" s="529"/>
      <c r="Z2246" s="529"/>
      <c r="AA2246" s="529"/>
      <c r="AB2246" s="529"/>
      <c r="AC2246" s="529"/>
      <c r="AD2246" s="529"/>
      <c r="AE2246" s="529"/>
      <c r="AF2246" s="529"/>
      <c r="AG2246" s="529"/>
      <c r="AH2246" s="529"/>
      <c r="AI2246" s="529"/>
      <c r="AJ2246" s="529"/>
      <c r="AK2246" s="529"/>
      <c r="AL2246" s="529"/>
      <c r="AM2246" s="529"/>
      <c r="AN2246" s="529"/>
      <c r="AO2246" s="529"/>
      <c r="AP2246" s="529"/>
      <c r="AQ2246" s="529"/>
      <c r="AR2246" s="529"/>
    </row>
    <row r="2247" ht="12.75" customHeight="1">
      <c r="A2247" s="529"/>
      <c r="B2247" s="529"/>
      <c r="C2247" s="529"/>
      <c r="D2247" s="529"/>
      <c r="E2247" s="533" t="s">
        <v>1863</v>
      </c>
      <c r="F2247" s="533" t="s">
        <v>8606</v>
      </c>
      <c r="G2247" s="529"/>
      <c r="H2247" s="529"/>
      <c r="I2247" s="529"/>
      <c r="J2247" s="529"/>
      <c r="K2247" s="529"/>
      <c r="L2247" s="529"/>
      <c r="M2247" s="529"/>
      <c r="N2247" s="529"/>
      <c r="O2247" s="529"/>
      <c r="P2247" s="529"/>
      <c r="Q2247" s="529"/>
      <c r="R2247" s="529"/>
      <c r="S2247" s="529"/>
      <c r="T2247" s="529"/>
      <c r="U2247" s="529"/>
      <c r="V2247" s="529"/>
      <c r="W2247" s="529"/>
      <c r="X2247" s="529"/>
      <c r="Y2247" s="529"/>
      <c r="Z2247" s="529"/>
      <c r="AA2247" s="529"/>
      <c r="AB2247" s="529"/>
      <c r="AC2247" s="529"/>
      <c r="AD2247" s="529"/>
      <c r="AE2247" s="529"/>
      <c r="AF2247" s="529"/>
      <c r="AG2247" s="529"/>
      <c r="AH2247" s="529"/>
      <c r="AI2247" s="529"/>
      <c r="AJ2247" s="529"/>
      <c r="AK2247" s="529"/>
      <c r="AL2247" s="529"/>
      <c r="AM2247" s="529"/>
      <c r="AN2247" s="529"/>
      <c r="AO2247" s="529"/>
      <c r="AP2247" s="529"/>
      <c r="AQ2247" s="529"/>
      <c r="AR2247" s="529"/>
    </row>
    <row r="2248" ht="12.75" customHeight="1">
      <c r="A2248" s="529"/>
      <c r="B2248" s="529"/>
      <c r="C2248" s="529"/>
      <c r="D2248" s="529"/>
      <c r="E2248" s="533" t="s">
        <v>1924</v>
      </c>
      <c r="F2248" s="533" t="s">
        <v>8607</v>
      </c>
      <c r="G2248" s="529"/>
      <c r="H2248" s="529"/>
      <c r="I2248" s="529"/>
      <c r="J2248" s="529"/>
      <c r="K2248" s="529"/>
      <c r="L2248" s="529"/>
      <c r="M2248" s="529"/>
      <c r="N2248" s="529"/>
      <c r="O2248" s="529"/>
      <c r="P2248" s="529"/>
      <c r="Q2248" s="529"/>
      <c r="R2248" s="529"/>
      <c r="S2248" s="529"/>
      <c r="T2248" s="529"/>
      <c r="U2248" s="529"/>
      <c r="V2248" s="529"/>
      <c r="W2248" s="529"/>
      <c r="X2248" s="529"/>
      <c r="Y2248" s="529"/>
      <c r="Z2248" s="529"/>
      <c r="AA2248" s="529"/>
      <c r="AB2248" s="529"/>
      <c r="AC2248" s="529"/>
      <c r="AD2248" s="529"/>
      <c r="AE2248" s="529"/>
      <c r="AF2248" s="529"/>
      <c r="AG2248" s="529"/>
      <c r="AH2248" s="529"/>
      <c r="AI2248" s="529"/>
      <c r="AJ2248" s="529"/>
      <c r="AK2248" s="529"/>
      <c r="AL2248" s="529"/>
      <c r="AM2248" s="529"/>
      <c r="AN2248" s="529"/>
      <c r="AO2248" s="529"/>
      <c r="AP2248" s="529"/>
      <c r="AQ2248" s="529"/>
      <c r="AR2248" s="529"/>
    </row>
    <row r="2249" ht="12.75" customHeight="1">
      <c r="A2249" s="529"/>
      <c r="B2249" s="529"/>
      <c r="C2249" s="529"/>
      <c r="D2249" s="529"/>
      <c r="E2249" s="533" t="s">
        <v>1985</v>
      </c>
      <c r="F2249" s="533" t="s">
        <v>8608</v>
      </c>
      <c r="G2249" s="529"/>
      <c r="H2249" s="529"/>
      <c r="I2249" s="529"/>
      <c r="J2249" s="529"/>
      <c r="K2249" s="529"/>
      <c r="L2249" s="529"/>
      <c r="M2249" s="529"/>
      <c r="N2249" s="529"/>
      <c r="O2249" s="529"/>
      <c r="P2249" s="529"/>
      <c r="Q2249" s="529"/>
      <c r="R2249" s="529"/>
      <c r="S2249" s="529"/>
      <c r="T2249" s="529"/>
      <c r="U2249" s="529"/>
      <c r="V2249" s="529"/>
      <c r="W2249" s="529"/>
      <c r="X2249" s="529"/>
      <c r="Y2249" s="529"/>
      <c r="Z2249" s="529"/>
      <c r="AA2249" s="529"/>
      <c r="AB2249" s="529"/>
      <c r="AC2249" s="529"/>
      <c r="AD2249" s="529"/>
      <c r="AE2249" s="529"/>
      <c r="AF2249" s="529"/>
      <c r="AG2249" s="529"/>
      <c r="AH2249" s="529"/>
      <c r="AI2249" s="529"/>
      <c r="AJ2249" s="529"/>
      <c r="AK2249" s="529"/>
      <c r="AL2249" s="529"/>
      <c r="AM2249" s="529"/>
      <c r="AN2249" s="529"/>
      <c r="AO2249" s="529"/>
      <c r="AP2249" s="529"/>
      <c r="AQ2249" s="529"/>
      <c r="AR2249" s="529"/>
    </row>
    <row r="2250" ht="12.75" customHeight="1">
      <c r="A2250" s="529"/>
      <c r="B2250" s="529"/>
      <c r="C2250" s="529"/>
      <c r="D2250" s="529"/>
      <c r="E2250" s="533" t="s">
        <v>2045</v>
      </c>
      <c r="F2250" s="533" t="s">
        <v>8609</v>
      </c>
      <c r="G2250" s="529"/>
      <c r="H2250" s="529"/>
      <c r="I2250" s="529"/>
      <c r="J2250" s="529"/>
      <c r="K2250" s="529"/>
      <c r="L2250" s="529"/>
      <c r="M2250" s="529"/>
      <c r="N2250" s="529"/>
      <c r="O2250" s="529"/>
      <c r="P2250" s="529"/>
      <c r="Q2250" s="529"/>
      <c r="R2250" s="529"/>
      <c r="S2250" s="529"/>
      <c r="T2250" s="529"/>
      <c r="U2250" s="529"/>
      <c r="V2250" s="529"/>
      <c r="W2250" s="529"/>
      <c r="X2250" s="529"/>
      <c r="Y2250" s="529"/>
      <c r="Z2250" s="529"/>
      <c r="AA2250" s="529"/>
      <c r="AB2250" s="529"/>
      <c r="AC2250" s="529"/>
      <c r="AD2250" s="529"/>
      <c r="AE2250" s="529"/>
      <c r="AF2250" s="529"/>
      <c r="AG2250" s="529"/>
      <c r="AH2250" s="529"/>
      <c r="AI2250" s="529"/>
      <c r="AJ2250" s="529"/>
      <c r="AK2250" s="529"/>
      <c r="AL2250" s="529"/>
      <c r="AM2250" s="529"/>
      <c r="AN2250" s="529"/>
      <c r="AO2250" s="529"/>
      <c r="AP2250" s="529"/>
      <c r="AQ2250" s="529"/>
      <c r="AR2250" s="529"/>
    </row>
    <row r="2251" ht="12.75" customHeight="1">
      <c r="A2251" s="529"/>
      <c r="B2251" s="529"/>
      <c r="C2251" s="529"/>
      <c r="D2251" s="529"/>
      <c r="E2251" s="533" t="s">
        <v>2103</v>
      </c>
      <c r="F2251" s="533" t="s">
        <v>8610</v>
      </c>
      <c r="G2251" s="529"/>
      <c r="H2251" s="529"/>
      <c r="I2251" s="529"/>
      <c r="J2251" s="529"/>
      <c r="K2251" s="529"/>
      <c r="L2251" s="529"/>
      <c r="M2251" s="529"/>
      <c r="N2251" s="529"/>
      <c r="O2251" s="529"/>
      <c r="P2251" s="529"/>
      <c r="Q2251" s="529"/>
      <c r="R2251" s="529"/>
      <c r="S2251" s="529"/>
      <c r="T2251" s="529"/>
      <c r="U2251" s="529"/>
      <c r="V2251" s="529"/>
      <c r="W2251" s="529"/>
      <c r="X2251" s="529"/>
      <c r="Y2251" s="529"/>
      <c r="Z2251" s="529"/>
      <c r="AA2251" s="529"/>
      <c r="AB2251" s="529"/>
      <c r="AC2251" s="529"/>
      <c r="AD2251" s="529"/>
      <c r="AE2251" s="529"/>
      <c r="AF2251" s="529"/>
      <c r="AG2251" s="529"/>
      <c r="AH2251" s="529"/>
      <c r="AI2251" s="529"/>
      <c r="AJ2251" s="529"/>
      <c r="AK2251" s="529"/>
      <c r="AL2251" s="529"/>
      <c r="AM2251" s="529"/>
      <c r="AN2251" s="529"/>
      <c r="AO2251" s="529"/>
      <c r="AP2251" s="529"/>
      <c r="AQ2251" s="529"/>
      <c r="AR2251" s="529"/>
    </row>
    <row r="2252" ht="12.75" customHeight="1">
      <c r="A2252" s="529"/>
      <c r="B2252" s="529"/>
      <c r="C2252" s="529"/>
      <c r="D2252" s="529"/>
      <c r="E2252" s="533" t="s">
        <v>2158</v>
      </c>
      <c r="F2252" s="533" t="s">
        <v>8611</v>
      </c>
      <c r="G2252" s="529"/>
      <c r="H2252" s="529"/>
      <c r="I2252" s="529"/>
      <c r="J2252" s="529"/>
      <c r="K2252" s="529"/>
      <c r="L2252" s="529"/>
      <c r="M2252" s="529"/>
      <c r="N2252" s="529"/>
      <c r="O2252" s="529"/>
      <c r="P2252" s="529"/>
      <c r="Q2252" s="529"/>
      <c r="R2252" s="529"/>
      <c r="S2252" s="529"/>
      <c r="T2252" s="529"/>
      <c r="U2252" s="529"/>
      <c r="V2252" s="529"/>
      <c r="W2252" s="529"/>
      <c r="X2252" s="529"/>
      <c r="Y2252" s="529"/>
      <c r="Z2252" s="529"/>
      <c r="AA2252" s="529"/>
      <c r="AB2252" s="529"/>
      <c r="AC2252" s="529"/>
      <c r="AD2252" s="529"/>
      <c r="AE2252" s="529"/>
      <c r="AF2252" s="529"/>
      <c r="AG2252" s="529"/>
      <c r="AH2252" s="529"/>
      <c r="AI2252" s="529"/>
      <c r="AJ2252" s="529"/>
      <c r="AK2252" s="529"/>
      <c r="AL2252" s="529"/>
      <c r="AM2252" s="529"/>
      <c r="AN2252" s="529"/>
      <c r="AO2252" s="529"/>
      <c r="AP2252" s="529"/>
      <c r="AQ2252" s="529"/>
      <c r="AR2252" s="529"/>
    </row>
    <row r="2253" ht="12.75" customHeight="1">
      <c r="A2253" s="529"/>
      <c r="B2253" s="529"/>
      <c r="C2253" s="529"/>
      <c r="D2253" s="529"/>
      <c r="E2253" s="533" t="s">
        <v>2208</v>
      </c>
      <c r="F2253" s="533" t="s">
        <v>8612</v>
      </c>
      <c r="G2253" s="529"/>
      <c r="H2253" s="529"/>
      <c r="I2253" s="529"/>
      <c r="J2253" s="529"/>
      <c r="K2253" s="529"/>
      <c r="L2253" s="529"/>
      <c r="M2253" s="529"/>
      <c r="N2253" s="529"/>
      <c r="O2253" s="529"/>
      <c r="P2253" s="529"/>
      <c r="Q2253" s="529"/>
      <c r="R2253" s="529"/>
      <c r="S2253" s="529"/>
      <c r="T2253" s="529"/>
      <c r="U2253" s="529"/>
      <c r="V2253" s="529"/>
      <c r="W2253" s="529"/>
      <c r="X2253" s="529"/>
      <c r="Y2253" s="529"/>
      <c r="Z2253" s="529"/>
      <c r="AA2253" s="529"/>
      <c r="AB2253" s="529"/>
      <c r="AC2253" s="529"/>
      <c r="AD2253" s="529"/>
      <c r="AE2253" s="529"/>
      <c r="AF2253" s="529"/>
      <c r="AG2253" s="529"/>
      <c r="AH2253" s="529"/>
      <c r="AI2253" s="529"/>
      <c r="AJ2253" s="529"/>
      <c r="AK2253" s="529"/>
      <c r="AL2253" s="529"/>
      <c r="AM2253" s="529"/>
      <c r="AN2253" s="529"/>
      <c r="AO2253" s="529"/>
      <c r="AP2253" s="529"/>
      <c r="AQ2253" s="529"/>
      <c r="AR2253" s="529"/>
    </row>
    <row r="2254" ht="12.75" customHeight="1">
      <c r="A2254" s="529"/>
      <c r="B2254" s="529"/>
      <c r="C2254" s="529"/>
      <c r="D2254" s="529"/>
      <c r="E2254" s="533" t="s">
        <v>2257</v>
      </c>
      <c r="F2254" s="533" t="s">
        <v>8613</v>
      </c>
      <c r="G2254" s="529"/>
      <c r="H2254" s="529"/>
      <c r="I2254" s="529"/>
      <c r="J2254" s="529"/>
      <c r="K2254" s="529"/>
      <c r="L2254" s="529"/>
      <c r="M2254" s="529"/>
      <c r="N2254" s="529"/>
      <c r="O2254" s="529"/>
      <c r="P2254" s="529"/>
      <c r="Q2254" s="529"/>
      <c r="R2254" s="529"/>
      <c r="S2254" s="529"/>
      <c r="T2254" s="529"/>
      <c r="U2254" s="529"/>
      <c r="V2254" s="529"/>
      <c r="W2254" s="529"/>
      <c r="X2254" s="529"/>
      <c r="Y2254" s="529"/>
      <c r="Z2254" s="529"/>
      <c r="AA2254" s="529"/>
      <c r="AB2254" s="529"/>
      <c r="AC2254" s="529"/>
      <c r="AD2254" s="529"/>
      <c r="AE2254" s="529"/>
      <c r="AF2254" s="529"/>
      <c r="AG2254" s="529"/>
      <c r="AH2254" s="529"/>
      <c r="AI2254" s="529"/>
      <c r="AJ2254" s="529"/>
      <c r="AK2254" s="529"/>
      <c r="AL2254" s="529"/>
      <c r="AM2254" s="529"/>
      <c r="AN2254" s="529"/>
      <c r="AO2254" s="529"/>
      <c r="AP2254" s="529"/>
      <c r="AQ2254" s="529"/>
      <c r="AR2254" s="529"/>
    </row>
    <row r="2255" ht="12.75" customHeight="1">
      <c r="A2255" s="529"/>
      <c r="B2255" s="529"/>
      <c r="C2255" s="529"/>
      <c r="D2255" s="529"/>
      <c r="E2255" s="533" t="s">
        <v>2305</v>
      </c>
      <c r="F2255" s="533" t="s">
        <v>8614</v>
      </c>
      <c r="G2255" s="529"/>
      <c r="H2255" s="529"/>
      <c r="I2255" s="529"/>
      <c r="J2255" s="529"/>
      <c r="K2255" s="529"/>
      <c r="L2255" s="529"/>
      <c r="M2255" s="529"/>
      <c r="N2255" s="529"/>
      <c r="O2255" s="529"/>
      <c r="P2255" s="529"/>
      <c r="Q2255" s="529"/>
      <c r="R2255" s="529"/>
      <c r="S2255" s="529"/>
      <c r="T2255" s="529"/>
      <c r="U2255" s="529"/>
      <c r="V2255" s="529"/>
      <c r="W2255" s="529"/>
      <c r="X2255" s="529"/>
      <c r="Y2255" s="529"/>
      <c r="Z2255" s="529"/>
      <c r="AA2255" s="529"/>
      <c r="AB2255" s="529"/>
      <c r="AC2255" s="529"/>
      <c r="AD2255" s="529"/>
      <c r="AE2255" s="529"/>
      <c r="AF2255" s="529"/>
      <c r="AG2255" s="529"/>
      <c r="AH2255" s="529"/>
      <c r="AI2255" s="529"/>
      <c r="AJ2255" s="529"/>
      <c r="AK2255" s="529"/>
      <c r="AL2255" s="529"/>
      <c r="AM2255" s="529"/>
      <c r="AN2255" s="529"/>
      <c r="AO2255" s="529"/>
      <c r="AP2255" s="529"/>
      <c r="AQ2255" s="529"/>
      <c r="AR2255" s="529"/>
    </row>
    <row r="2256" ht="12.75" customHeight="1">
      <c r="A2256" s="529"/>
      <c r="B2256" s="529"/>
      <c r="C2256" s="529"/>
      <c r="D2256" s="529"/>
      <c r="E2256" s="533" t="s">
        <v>2352</v>
      </c>
      <c r="F2256" s="533" t="s">
        <v>8615</v>
      </c>
      <c r="G2256" s="529"/>
      <c r="H2256" s="529"/>
      <c r="I2256" s="529"/>
      <c r="J2256" s="529"/>
      <c r="K2256" s="529"/>
      <c r="L2256" s="529"/>
      <c r="M2256" s="529"/>
      <c r="N2256" s="529"/>
      <c r="O2256" s="529"/>
      <c r="P2256" s="529"/>
      <c r="Q2256" s="529"/>
      <c r="R2256" s="529"/>
      <c r="S2256" s="529"/>
      <c r="T2256" s="529"/>
      <c r="U2256" s="529"/>
      <c r="V2256" s="529"/>
      <c r="W2256" s="529"/>
      <c r="X2256" s="529"/>
      <c r="Y2256" s="529"/>
      <c r="Z2256" s="529"/>
      <c r="AA2256" s="529"/>
      <c r="AB2256" s="529"/>
      <c r="AC2256" s="529"/>
      <c r="AD2256" s="529"/>
      <c r="AE2256" s="529"/>
      <c r="AF2256" s="529"/>
      <c r="AG2256" s="529"/>
      <c r="AH2256" s="529"/>
      <c r="AI2256" s="529"/>
      <c r="AJ2256" s="529"/>
      <c r="AK2256" s="529"/>
      <c r="AL2256" s="529"/>
      <c r="AM2256" s="529"/>
      <c r="AN2256" s="529"/>
      <c r="AO2256" s="529"/>
      <c r="AP2256" s="529"/>
      <c r="AQ2256" s="529"/>
      <c r="AR2256" s="529"/>
    </row>
    <row r="2257" ht="12.75" customHeight="1">
      <c r="A2257" s="529"/>
      <c r="B2257" s="529"/>
      <c r="C2257" s="529"/>
      <c r="D2257" s="529"/>
      <c r="E2257" s="533" t="s">
        <v>2398</v>
      </c>
      <c r="F2257" s="533" t="s">
        <v>8616</v>
      </c>
      <c r="G2257" s="529"/>
      <c r="H2257" s="529"/>
      <c r="I2257" s="529"/>
      <c r="J2257" s="529"/>
      <c r="K2257" s="529"/>
      <c r="L2257" s="529"/>
      <c r="M2257" s="529"/>
      <c r="N2257" s="529"/>
      <c r="O2257" s="529"/>
      <c r="P2257" s="529"/>
      <c r="Q2257" s="529"/>
      <c r="R2257" s="529"/>
      <c r="S2257" s="529"/>
      <c r="T2257" s="529"/>
      <c r="U2257" s="529"/>
      <c r="V2257" s="529"/>
      <c r="W2257" s="529"/>
      <c r="X2257" s="529"/>
      <c r="Y2257" s="529"/>
      <c r="Z2257" s="529"/>
      <c r="AA2257" s="529"/>
      <c r="AB2257" s="529"/>
      <c r="AC2257" s="529"/>
      <c r="AD2257" s="529"/>
      <c r="AE2257" s="529"/>
      <c r="AF2257" s="529"/>
      <c r="AG2257" s="529"/>
      <c r="AH2257" s="529"/>
      <c r="AI2257" s="529"/>
      <c r="AJ2257" s="529"/>
      <c r="AK2257" s="529"/>
      <c r="AL2257" s="529"/>
      <c r="AM2257" s="529"/>
      <c r="AN2257" s="529"/>
      <c r="AO2257" s="529"/>
      <c r="AP2257" s="529"/>
      <c r="AQ2257" s="529"/>
      <c r="AR2257" s="529"/>
    </row>
    <row r="2258" ht="12.75" customHeight="1">
      <c r="A2258" s="529"/>
      <c r="B2258" s="529"/>
      <c r="C2258" s="529"/>
      <c r="D2258" s="529"/>
      <c r="E2258" s="533" t="s">
        <v>2442</v>
      </c>
      <c r="F2258" s="533" t="s">
        <v>8617</v>
      </c>
      <c r="G2258" s="529"/>
      <c r="H2258" s="529"/>
      <c r="I2258" s="529"/>
      <c r="J2258" s="529"/>
      <c r="K2258" s="529"/>
      <c r="L2258" s="529"/>
      <c r="M2258" s="529"/>
      <c r="N2258" s="529"/>
      <c r="O2258" s="529"/>
      <c r="P2258" s="529"/>
      <c r="Q2258" s="529"/>
      <c r="R2258" s="529"/>
      <c r="S2258" s="529"/>
      <c r="T2258" s="529"/>
      <c r="U2258" s="529"/>
      <c r="V2258" s="529"/>
      <c r="W2258" s="529"/>
      <c r="X2258" s="529"/>
      <c r="Y2258" s="529"/>
      <c r="Z2258" s="529"/>
      <c r="AA2258" s="529"/>
      <c r="AB2258" s="529"/>
      <c r="AC2258" s="529"/>
      <c r="AD2258" s="529"/>
      <c r="AE2258" s="529"/>
      <c r="AF2258" s="529"/>
      <c r="AG2258" s="529"/>
      <c r="AH2258" s="529"/>
      <c r="AI2258" s="529"/>
      <c r="AJ2258" s="529"/>
      <c r="AK2258" s="529"/>
      <c r="AL2258" s="529"/>
      <c r="AM2258" s="529"/>
      <c r="AN2258" s="529"/>
      <c r="AO2258" s="529"/>
      <c r="AP2258" s="529"/>
      <c r="AQ2258" s="529"/>
      <c r="AR2258" s="529"/>
    </row>
    <row r="2259" ht="12.75" customHeight="1">
      <c r="A2259" s="529"/>
      <c r="B2259" s="529"/>
      <c r="C2259" s="529"/>
      <c r="D2259" s="529"/>
      <c r="E2259" s="533" t="s">
        <v>2481</v>
      </c>
      <c r="F2259" s="533" t="s">
        <v>8618</v>
      </c>
      <c r="G2259" s="529"/>
      <c r="H2259" s="529"/>
      <c r="I2259" s="529"/>
      <c r="J2259" s="529"/>
      <c r="K2259" s="529"/>
      <c r="L2259" s="529"/>
      <c r="M2259" s="529"/>
      <c r="N2259" s="529"/>
      <c r="O2259" s="529"/>
      <c r="P2259" s="529"/>
      <c r="Q2259" s="529"/>
      <c r="R2259" s="529"/>
      <c r="S2259" s="529"/>
      <c r="T2259" s="529"/>
      <c r="U2259" s="529"/>
      <c r="V2259" s="529"/>
      <c r="W2259" s="529"/>
      <c r="X2259" s="529"/>
      <c r="Y2259" s="529"/>
      <c r="Z2259" s="529"/>
      <c r="AA2259" s="529"/>
      <c r="AB2259" s="529"/>
      <c r="AC2259" s="529"/>
      <c r="AD2259" s="529"/>
      <c r="AE2259" s="529"/>
      <c r="AF2259" s="529"/>
      <c r="AG2259" s="529"/>
      <c r="AH2259" s="529"/>
      <c r="AI2259" s="529"/>
      <c r="AJ2259" s="529"/>
      <c r="AK2259" s="529"/>
      <c r="AL2259" s="529"/>
      <c r="AM2259" s="529"/>
      <c r="AN2259" s="529"/>
      <c r="AO2259" s="529"/>
      <c r="AP2259" s="529"/>
      <c r="AQ2259" s="529"/>
      <c r="AR2259" s="529"/>
    </row>
    <row r="2260" ht="12.75" customHeight="1">
      <c r="A2260" s="529"/>
      <c r="B2260" s="529"/>
      <c r="C2260" s="529"/>
      <c r="D2260" s="529"/>
      <c r="E2260" s="533" t="s">
        <v>2519</v>
      </c>
      <c r="F2260" s="533" t="s">
        <v>8619</v>
      </c>
      <c r="G2260" s="529"/>
      <c r="H2260" s="529"/>
      <c r="I2260" s="529"/>
      <c r="J2260" s="529"/>
      <c r="K2260" s="529"/>
      <c r="L2260" s="529"/>
      <c r="M2260" s="529"/>
      <c r="N2260" s="529"/>
      <c r="O2260" s="529"/>
      <c r="P2260" s="529"/>
      <c r="Q2260" s="529"/>
      <c r="R2260" s="529"/>
      <c r="S2260" s="529"/>
      <c r="T2260" s="529"/>
      <c r="U2260" s="529"/>
      <c r="V2260" s="529"/>
      <c r="W2260" s="529"/>
      <c r="X2260" s="529"/>
      <c r="Y2260" s="529"/>
      <c r="Z2260" s="529"/>
      <c r="AA2260" s="529"/>
      <c r="AB2260" s="529"/>
      <c r="AC2260" s="529"/>
      <c r="AD2260" s="529"/>
      <c r="AE2260" s="529"/>
      <c r="AF2260" s="529"/>
      <c r="AG2260" s="529"/>
      <c r="AH2260" s="529"/>
      <c r="AI2260" s="529"/>
      <c r="AJ2260" s="529"/>
      <c r="AK2260" s="529"/>
      <c r="AL2260" s="529"/>
      <c r="AM2260" s="529"/>
      <c r="AN2260" s="529"/>
      <c r="AO2260" s="529"/>
      <c r="AP2260" s="529"/>
      <c r="AQ2260" s="529"/>
      <c r="AR2260" s="529"/>
    </row>
    <row r="2261" ht="12.75" customHeight="1">
      <c r="A2261" s="529"/>
      <c r="B2261" s="529"/>
      <c r="C2261" s="529"/>
      <c r="D2261" s="529"/>
      <c r="E2261" s="533" t="s">
        <v>2555</v>
      </c>
      <c r="F2261" s="533" t="s">
        <v>8620</v>
      </c>
      <c r="G2261" s="529"/>
      <c r="H2261" s="529"/>
      <c r="I2261" s="529"/>
      <c r="J2261" s="529"/>
      <c r="K2261" s="529"/>
      <c r="L2261" s="529"/>
      <c r="M2261" s="529"/>
      <c r="N2261" s="529"/>
      <c r="O2261" s="529"/>
      <c r="P2261" s="529"/>
      <c r="Q2261" s="529"/>
      <c r="R2261" s="529"/>
      <c r="S2261" s="529"/>
      <c r="T2261" s="529"/>
      <c r="U2261" s="529"/>
      <c r="V2261" s="529"/>
      <c r="W2261" s="529"/>
      <c r="X2261" s="529"/>
      <c r="Y2261" s="529"/>
      <c r="Z2261" s="529"/>
      <c r="AA2261" s="529"/>
      <c r="AB2261" s="529"/>
      <c r="AC2261" s="529"/>
      <c r="AD2261" s="529"/>
      <c r="AE2261" s="529"/>
      <c r="AF2261" s="529"/>
      <c r="AG2261" s="529"/>
      <c r="AH2261" s="529"/>
      <c r="AI2261" s="529"/>
      <c r="AJ2261" s="529"/>
      <c r="AK2261" s="529"/>
      <c r="AL2261" s="529"/>
      <c r="AM2261" s="529"/>
      <c r="AN2261" s="529"/>
      <c r="AO2261" s="529"/>
      <c r="AP2261" s="529"/>
      <c r="AQ2261" s="529"/>
      <c r="AR2261" s="529"/>
    </row>
    <row r="2262" ht="12.75" customHeight="1">
      <c r="A2262" s="529"/>
      <c r="B2262" s="529"/>
      <c r="C2262" s="529"/>
      <c r="D2262" s="529"/>
      <c r="E2262" s="533" t="s">
        <v>2590</v>
      </c>
      <c r="F2262" s="533" t="s">
        <v>8621</v>
      </c>
      <c r="G2262" s="529"/>
      <c r="H2262" s="529"/>
      <c r="I2262" s="529"/>
      <c r="J2262" s="529"/>
      <c r="K2262" s="529"/>
      <c r="L2262" s="529"/>
      <c r="M2262" s="529"/>
      <c r="N2262" s="529"/>
      <c r="O2262" s="529"/>
      <c r="P2262" s="529"/>
      <c r="Q2262" s="529"/>
      <c r="R2262" s="529"/>
      <c r="S2262" s="529"/>
      <c r="T2262" s="529"/>
      <c r="U2262" s="529"/>
      <c r="V2262" s="529"/>
      <c r="W2262" s="529"/>
      <c r="X2262" s="529"/>
      <c r="Y2262" s="529"/>
      <c r="Z2262" s="529"/>
      <c r="AA2262" s="529"/>
      <c r="AB2262" s="529"/>
      <c r="AC2262" s="529"/>
      <c r="AD2262" s="529"/>
      <c r="AE2262" s="529"/>
      <c r="AF2262" s="529"/>
      <c r="AG2262" s="529"/>
      <c r="AH2262" s="529"/>
      <c r="AI2262" s="529"/>
      <c r="AJ2262" s="529"/>
      <c r="AK2262" s="529"/>
      <c r="AL2262" s="529"/>
      <c r="AM2262" s="529"/>
      <c r="AN2262" s="529"/>
      <c r="AO2262" s="529"/>
      <c r="AP2262" s="529"/>
      <c r="AQ2262" s="529"/>
      <c r="AR2262" s="529"/>
    </row>
    <row r="2263" ht="12.75" customHeight="1">
      <c r="A2263" s="529"/>
      <c r="B2263" s="529"/>
      <c r="C2263" s="529"/>
      <c r="D2263" s="529"/>
      <c r="E2263" s="533" t="s">
        <v>2624</v>
      </c>
      <c r="F2263" s="533" t="s">
        <v>8622</v>
      </c>
      <c r="G2263" s="529"/>
      <c r="H2263" s="529"/>
      <c r="I2263" s="529"/>
      <c r="J2263" s="529"/>
      <c r="K2263" s="529"/>
      <c r="L2263" s="529"/>
      <c r="M2263" s="529"/>
      <c r="N2263" s="529"/>
      <c r="O2263" s="529"/>
      <c r="P2263" s="529"/>
      <c r="Q2263" s="529"/>
      <c r="R2263" s="529"/>
      <c r="S2263" s="529"/>
      <c r="T2263" s="529"/>
      <c r="U2263" s="529"/>
      <c r="V2263" s="529"/>
      <c r="W2263" s="529"/>
      <c r="X2263" s="529"/>
      <c r="Y2263" s="529"/>
      <c r="Z2263" s="529"/>
      <c r="AA2263" s="529"/>
      <c r="AB2263" s="529"/>
      <c r="AC2263" s="529"/>
      <c r="AD2263" s="529"/>
      <c r="AE2263" s="529"/>
      <c r="AF2263" s="529"/>
      <c r="AG2263" s="529"/>
      <c r="AH2263" s="529"/>
      <c r="AI2263" s="529"/>
      <c r="AJ2263" s="529"/>
      <c r="AK2263" s="529"/>
      <c r="AL2263" s="529"/>
      <c r="AM2263" s="529"/>
      <c r="AN2263" s="529"/>
      <c r="AO2263" s="529"/>
      <c r="AP2263" s="529"/>
      <c r="AQ2263" s="529"/>
      <c r="AR2263" s="529"/>
    </row>
    <row r="2264" ht="12.75" customHeight="1">
      <c r="A2264" s="529"/>
      <c r="B2264" s="529"/>
      <c r="C2264" s="529"/>
      <c r="D2264" s="529"/>
      <c r="E2264" s="533" t="s">
        <v>2655</v>
      </c>
      <c r="F2264" s="533" t="s">
        <v>8623</v>
      </c>
      <c r="G2264" s="529"/>
      <c r="H2264" s="529"/>
      <c r="I2264" s="529"/>
      <c r="J2264" s="529"/>
      <c r="K2264" s="529"/>
      <c r="L2264" s="529"/>
      <c r="M2264" s="529"/>
      <c r="N2264" s="529"/>
      <c r="O2264" s="529"/>
      <c r="P2264" s="529"/>
      <c r="Q2264" s="529"/>
      <c r="R2264" s="529"/>
      <c r="S2264" s="529"/>
      <c r="T2264" s="529"/>
      <c r="U2264" s="529"/>
      <c r="V2264" s="529"/>
      <c r="W2264" s="529"/>
      <c r="X2264" s="529"/>
      <c r="Y2264" s="529"/>
      <c r="Z2264" s="529"/>
      <c r="AA2264" s="529"/>
      <c r="AB2264" s="529"/>
      <c r="AC2264" s="529"/>
      <c r="AD2264" s="529"/>
      <c r="AE2264" s="529"/>
      <c r="AF2264" s="529"/>
      <c r="AG2264" s="529"/>
      <c r="AH2264" s="529"/>
      <c r="AI2264" s="529"/>
      <c r="AJ2264" s="529"/>
      <c r="AK2264" s="529"/>
      <c r="AL2264" s="529"/>
      <c r="AM2264" s="529"/>
      <c r="AN2264" s="529"/>
      <c r="AO2264" s="529"/>
      <c r="AP2264" s="529"/>
      <c r="AQ2264" s="529"/>
      <c r="AR2264" s="529"/>
    </row>
    <row r="2265" ht="12.75" customHeight="1">
      <c r="A2265" s="529"/>
      <c r="B2265" s="529"/>
      <c r="C2265" s="529"/>
      <c r="D2265" s="529"/>
      <c r="E2265" s="533" t="s">
        <v>2687</v>
      </c>
      <c r="F2265" s="533" t="s">
        <v>8624</v>
      </c>
      <c r="G2265" s="529"/>
      <c r="H2265" s="529"/>
      <c r="I2265" s="529"/>
      <c r="J2265" s="529"/>
      <c r="K2265" s="529"/>
      <c r="L2265" s="529"/>
      <c r="M2265" s="529"/>
      <c r="N2265" s="529"/>
      <c r="O2265" s="529"/>
      <c r="P2265" s="529"/>
      <c r="Q2265" s="529"/>
      <c r="R2265" s="529"/>
      <c r="S2265" s="529"/>
      <c r="T2265" s="529"/>
      <c r="U2265" s="529"/>
      <c r="V2265" s="529"/>
      <c r="W2265" s="529"/>
      <c r="X2265" s="529"/>
      <c r="Y2265" s="529"/>
      <c r="Z2265" s="529"/>
      <c r="AA2265" s="529"/>
      <c r="AB2265" s="529"/>
      <c r="AC2265" s="529"/>
      <c r="AD2265" s="529"/>
      <c r="AE2265" s="529"/>
      <c r="AF2265" s="529"/>
      <c r="AG2265" s="529"/>
      <c r="AH2265" s="529"/>
      <c r="AI2265" s="529"/>
      <c r="AJ2265" s="529"/>
      <c r="AK2265" s="529"/>
      <c r="AL2265" s="529"/>
      <c r="AM2265" s="529"/>
      <c r="AN2265" s="529"/>
      <c r="AO2265" s="529"/>
      <c r="AP2265" s="529"/>
      <c r="AQ2265" s="529"/>
      <c r="AR2265" s="529"/>
    </row>
    <row r="2266" ht="12.75" customHeight="1">
      <c r="A2266" s="529"/>
      <c r="B2266" s="529"/>
      <c r="C2266" s="529"/>
      <c r="D2266" s="529"/>
      <c r="E2266" s="533" t="s">
        <v>2719</v>
      </c>
      <c r="F2266" s="533" t="s">
        <v>8625</v>
      </c>
      <c r="G2266" s="529"/>
      <c r="H2266" s="529"/>
      <c r="I2266" s="529"/>
      <c r="J2266" s="529"/>
      <c r="K2266" s="529"/>
      <c r="L2266" s="529"/>
      <c r="M2266" s="529"/>
      <c r="N2266" s="529"/>
      <c r="O2266" s="529"/>
      <c r="P2266" s="529"/>
      <c r="Q2266" s="529"/>
      <c r="R2266" s="529"/>
      <c r="S2266" s="529"/>
      <c r="T2266" s="529"/>
      <c r="U2266" s="529"/>
      <c r="V2266" s="529"/>
      <c r="W2266" s="529"/>
      <c r="X2266" s="529"/>
      <c r="Y2266" s="529"/>
      <c r="Z2266" s="529"/>
      <c r="AA2266" s="529"/>
      <c r="AB2266" s="529"/>
      <c r="AC2266" s="529"/>
      <c r="AD2266" s="529"/>
      <c r="AE2266" s="529"/>
      <c r="AF2266" s="529"/>
      <c r="AG2266" s="529"/>
      <c r="AH2266" s="529"/>
      <c r="AI2266" s="529"/>
      <c r="AJ2266" s="529"/>
      <c r="AK2266" s="529"/>
      <c r="AL2266" s="529"/>
      <c r="AM2266" s="529"/>
      <c r="AN2266" s="529"/>
      <c r="AO2266" s="529"/>
      <c r="AP2266" s="529"/>
      <c r="AQ2266" s="529"/>
      <c r="AR2266" s="529"/>
    </row>
    <row r="2267" ht="12.75" customHeight="1">
      <c r="A2267" s="529"/>
      <c r="B2267" s="529"/>
      <c r="C2267" s="529"/>
      <c r="D2267" s="529"/>
      <c r="E2267" s="533" t="s">
        <v>2748</v>
      </c>
      <c r="F2267" s="533" t="s">
        <v>8626</v>
      </c>
      <c r="G2267" s="529"/>
      <c r="H2267" s="529"/>
      <c r="I2267" s="529"/>
      <c r="J2267" s="529"/>
      <c r="K2267" s="529"/>
      <c r="L2267" s="529"/>
      <c r="M2267" s="529"/>
      <c r="N2267" s="529"/>
      <c r="O2267" s="529"/>
      <c r="P2267" s="529"/>
      <c r="Q2267" s="529"/>
      <c r="R2267" s="529"/>
      <c r="S2267" s="529"/>
      <c r="T2267" s="529"/>
      <c r="U2267" s="529"/>
      <c r="V2267" s="529"/>
      <c r="W2267" s="529"/>
      <c r="X2267" s="529"/>
      <c r="Y2267" s="529"/>
      <c r="Z2267" s="529"/>
      <c r="AA2267" s="529"/>
      <c r="AB2267" s="529"/>
      <c r="AC2267" s="529"/>
      <c r="AD2267" s="529"/>
      <c r="AE2267" s="529"/>
      <c r="AF2267" s="529"/>
      <c r="AG2267" s="529"/>
      <c r="AH2267" s="529"/>
      <c r="AI2267" s="529"/>
      <c r="AJ2267" s="529"/>
      <c r="AK2267" s="529"/>
      <c r="AL2267" s="529"/>
      <c r="AM2267" s="529"/>
      <c r="AN2267" s="529"/>
      <c r="AO2267" s="529"/>
      <c r="AP2267" s="529"/>
      <c r="AQ2267" s="529"/>
      <c r="AR2267" s="529"/>
    </row>
    <row r="2268" ht="12.75" customHeight="1">
      <c r="A2268" s="529"/>
      <c r="B2268" s="529"/>
      <c r="C2268" s="529"/>
      <c r="D2268" s="529"/>
      <c r="E2268" s="533" t="s">
        <v>2774</v>
      </c>
      <c r="F2268" s="533" t="s">
        <v>8627</v>
      </c>
      <c r="G2268" s="529"/>
      <c r="H2268" s="529"/>
      <c r="I2268" s="529"/>
      <c r="J2268" s="529"/>
      <c r="K2268" s="529"/>
      <c r="L2268" s="529"/>
      <c r="M2268" s="529"/>
      <c r="N2268" s="529"/>
      <c r="O2268" s="529"/>
      <c r="P2268" s="529"/>
      <c r="Q2268" s="529"/>
      <c r="R2268" s="529"/>
      <c r="S2268" s="529"/>
      <c r="T2268" s="529"/>
      <c r="U2268" s="529"/>
      <c r="V2268" s="529"/>
      <c r="W2268" s="529"/>
      <c r="X2268" s="529"/>
      <c r="Y2268" s="529"/>
      <c r="Z2268" s="529"/>
      <c r="AA2268" s="529"/>
      <c r="AB2268" s="529"/>
      <c r="AC2268" s="529"/>
      <c r="AD2268" s="529"/>
      <c r="AE2268" s="529"/>
      <c r="AF2268" s="529"/>
      <c r="AG2268" s="529"/>
      <c r="AH2268" s="529"/>
      <c r="AI2268" s="529"/>
      <c r="AJ2268" s="529"/>
      <c r="AK2268" s="529"/>
      <c r="AL2268" s="529"/>
      <c r="AM2268" s="529"/>
      <c r="AN2268" s="529"/>
      <c r="AO2268" s="529"/>
      <c r="AP2268" s="529"/>
      <c r="AQ2268" s="529"/>
      <c r="AR2268" s="529"/>
    </row>
    <row r="2269" ht="12.75" customHeight="1">
      <c r="A2269" s="529"/>
      <c r="B2269" s="529"/>
      <c r="C2269" s="529"/>
      <c r="D2269" s="529"/>
      <c r="E2269" s="533" t="s">
        <v>2797</v>
      </c>
      <c r="F2269" s="533" t="s">
        <v>8628</v>
      </c>
      <c r="G2269" s="529"/>
      <c r="H2269" s="529"/>
      <c r="I2269" s="529"/>
      <c r="J2269" s="529"/>
      <c r="K2269" s="529"/>
      <c r="L2269" s="529"/>
      <c r="M2269" s="529"/>
      <c r="N2269" s="529"/>
      <c r="O2269" s="529"/>
      <c r="P2269" s="529"/>
      <c r="Q2269" s="529"/>
      <c r="R2269" s="529"/>
      <c r="S2269" s="529"/>
      <c r="T2269" s="529"/>
      <c r="U2269" s="529"/>
      <c r="V2269" s="529"/>
      <c r="W2269" s="529"/>
      <c r="X2269" s="529"/>
      <c r="Y2269" s="529"/>
      <c r="Z2269" s="529"/>
      <c r="AA2269" s="529"/>
      <c r="AB2269" s="529"/>
      <c r="AC2269" s="529"/>
      <c r="AD2269" s="529"/>
      <c r="AE2269" s="529"/>
      <c r="AF2269" s="529"/>
      <c r="AG2269" s="529"/>
      <c r="AH2269" s="529"/>
      <c r="AI2269" s="529"/>
      <c r="AJ2269" s="529"/>
      <c r="AK2269" s="529"/>
      <c r="AL2269" s="529"/>
      <c r="AM2269" s="529"/>
      <c r="AN2269" s="529"/>
      <c r="AO2269" s="529"/>
      <c r="AP2269" s="529"/>
      <c r="AQ2269" s="529"/>
      <c r="AR2269" s="529"/>
    </row>
    <row r="2270" ht="12.75" customHeight="1">
      <c r="A2270" s="529"/>
      <c r="B2270" s="529"/>
      <c r="C2270" s="529"/>
      <c r="D2270" s="529"/>
      <c r="E2270" s="533" t="s">
        <v>2820</v>
      </c>
      <c r="F2270" s="533" t="s">
        <v>8629</v>
      </c>
      <c r="G2270" s="529"/>
      <c r="H2270" s="529"/>
      <c r="I2270" s="529"/>
      <c r="J2270" s="529"/>
      <c r="K2270" s="529"/>
      <c r="L2270" s="529"/>
      <c r="M2270" s="529"/>
      <c r="N2270" s="529"/>
      <c r="O2270" s="529"/>
      <c r="P2270" s="529"/>
      <c r="Q2270" s="529"/>
      <c r="R2270" s="529"/>
      <c r="S2270" s="529"/>
      <c r="T2270" s="529"/>
      <c r="U2270" s="529"/>
      <c r="V2270" s="529"/>
      <c r="W2270" s="529"/>
      <c r="X2270" s="529"/>
      <c r="Y2270" s="529"/>
      <c r="Z2270" s="529"/>
      <c r="AA2270" s="529"/>
      <c r="AB2270" s="529"/>
      <c r="AC2270" s="529"/>
      <c r="AD2270" s="529"/>
      <c r="AE2270" s="529"/>
      <c r="AF2270" s="529"/>
      <c r="AG2270" s="529"/>
      <c r="AH2270" s="529"/>
      <c r="AI2270" s="529"/>
      <c r="AJ2270" s="529"/>
      <c r="AK2270" s="529"/>
      <c r="AL2270" s="529"/>
      <c r="AM2270" s="529"/>
      <c r="AN2270" s="529"/>
      <c r="AO2270" s="529"/>
      <c r="AP2270" s="529"/>
      <c r="AQ2270" s="529"/>
      <c r="AR2270" s="529"/>
    </row>
    <row r="2271" ht="12.75" customHeight="1">
      <c r="A2271" s="529"/>
      <c r="B2271" s="529"/>
      <c r="C2271" s="529"/>
      <c r="D2271" s="529"/>
      <c r="E2271" s="533" t="s">
        <v>2843</v>
      </c>
      <c r="F2271" s="533" t="s">
        <v>8630</v>
      </c>
      <c r="G2271" s="529"/>
      <c r="H2271" s="529"/>
      <c r="I2271" s="529"/>
      <c r="J2271" s="529"/>
      <c r="K2271" s="529"/>
      <c r="L2271" s="529"/>
      <c r="M2271" s="529"/>
      <c r="N2271" s="529"/>
      <c r="O2271" s="529"/>
      <c r="P2271" s="529"/>
      <c r="Q2271" s="529"/>
      <c r="R2271" s="529"/>
      <c r="S2271" s="529"/>
      <c r="T2271" s="529"/>
      <c r="U2271" s="529"/>
      <c r="V2271" s="529"/>
      <c r="W2271" s="529"/>
      <c r="X2271" s="529"/>
      <c r="Y2271" s="529"/>
      <c r="Z2271" s="529"/>
      <c r="AA2271" s="529"/>
      <c r="AB2271" s="529"/>
      <c r="AC2271" s="529"/>
      <c r="AD2271" s="529"/>
      <c r="AE2271" s="529"/>
      <c r="AF2271" s="529"/>
      <c r="AG2271" s="529"/>
      <c r="AH2271" s="529"/>
      <c r="AI2271" s="529"/>
      <c r="AJ2271" s="529"/>
      <c r="AK2271" s="529"/>
      <c r="AL2271" s="529"/>
      <c r="AM2271" s="529"/>
      <c r="AN2271" s="529"/>
      <c r="AO2271" s="529"/>
      <c r="AP2271" s="529"/>
      <c r="AQ2271" s="529"/>
      <c r="AR2271" s="529"/>
    </row>
    <row r="2272" ht="12.75" customHeight="1">
      <c r="A2272" s="529"/>
      <c r="B2272" s="529"/>
      <c r="C2272" s="529"/>
      <c r="D2272" s="529"/>
      <c r="E2272" s="533" t="s">
        <v>2866</v>
      </c>
      <c r="F2272" s="533" t="s">
        <v>8631</v>
      </c>
      <c r="G2272" s="529"/>
      <c r="H2272" s="529"/>
      <c r="I2272" s="529"/>
      <c r="J2272" s="529"/>
      <c r="K2272" s="529"/>
      <c r="L2272" s="529"/>
      <c r="M2272" s="529"/>
      <c r="N2272" s="529"/>
      <c r="O2272" s="529"/>
      <c r="P2272" s="529"/>
      <c r="Q2272" s="529"/>
      <c r="R2272" s="529"/>
      <c r="S2272" s="529"/>
      <c r="T2272" s="529"/>
      <c r="U2272" s="529"/>
      <c r="V2272" s="529"/>
      <c r="W2272" s="529"/>
      <c r="X2272" s="529"/>
      <c r="Y2272" s="529"/>
      <c r="Z2272" s="529"/>
      <c r="AA2272" s="529"/>
      <c r="AB2272" s="529"/>
      <c r="AC2272" s="529"/>
      <c r="AD2272" s="529"/>
      <c r="AE2272" s="529"/>
      <c r="AF2272" s="529"/>
      <c r="AG2272" s="529"/>
      <c r="AH2272" s="529"/>
      <c r="AI2272" s="529"/>
      <c r="AJ2272" s="529"/>
      <c r="AK2272" s="529"/>
      <c r="AL2272" s="529"/>
      <c r="AM2272" s="529"/>
      <c r="AN2272" s="529"/>
      <c r="AO2272" s="529"/>
      <c r="AP2272" s="529"/>
      <c r="AQ2272" s="529"/>
      <c r="AR2272" s="529"/>
    </row>
    <row r="2273" ht="12.75" customHeight="1">
      <c r="A2273" s="529"/>
      <c r="B2273" s="529"/>
      <c r="C2273" s="529"/>
      <c r="D2273" s="529"/>
      <c r="E2273" s="533" t="s">
        <v>2889</v>
      </c>
      <c r="F2273" s="533" t="s">
        <v>8632</v>
      </c>
      <c r="G2273" s="529"/>
      <c r="H2273" s="529"/>
      <c r="I2273" s="529"/>
      <c r="J2273" s="529"/>
      <c r="K2273" s="529"/>
      <c r="L2273" s="529"/>
      <c r="M2273" s="529"/>
      <c r="N2273" s="529"/>
      <c r="O2273" s="529"/>
      <c r="P2273" s="529"/>
      <c r="Q2273" s="529"/>
      <c r="R2273" s="529"/>
      <c r="S2273" s="529"/>
      <c r="T2273" s="529"/>
      <c r="U2273" s="529"/>
      <c r="V2273" s="529"/>
      <c r="W2273" s="529"/>
      <c r="X2273" s="529"/>
      <c r="Y2273" s="529"/>
      <c r="Z2273" s="529"/>
      <c r="AA2273" s="529"/>
      <c r="AB2273" s="529"/>
      <c r="AC2273" s="529"/>
      <c r="AD2273" s="529"/>
      <c r="AE2273" s="529"/>
      <c r="AF2273" s="529"/>
      <c r="AG2273" s="529"/>
      <c r="AH2273" s="529"/>
      <c r="AI2273" s="529"/>
      <c r="AJ2273" s="529"/>
      <c r="AK2273" s="529"/>
      <c r="AL2273" s="529"/>
      <c r="AM2273" s="529"/>
      <c r="AN2273" s="529"/>
      <c r="AO2273" s="529"/>
      <c r="AP2273" s="529"/>
      <c r="AQ2273" s="529"/>
      <c r="AR2273" s="529"/>
    </row>
    <row r="2274" ht="12.75" customHeight="1">
      <c r="A2274" s="529"/>
      <c r="B2274" s="529"/>
      <c r="C2274" s="529"/>
      <c r="D2274" s="529"/>
      <c r="E2274" s="533" t="s">
        <v>2910</v>
      </c>
      <c r="F2274" s="533" t="s">
        <v>8633</v>
      </c>
      <c r="G2274" s="529"/>
      <c r="H2274" s="529"/>
      <c r="I2274" s="529"/>
      <c r="J2274" s="529"/>
      <c r="K2274" s="529"/>
      <c r="L2274" s="529"/>
      <c r="M2274" s="529"/>
      <c r="N2274" s="529"/>
      <c r="O2274" s="529"/>
      <c r="P2274" s="529"/>
      <c r="Q2274" s="529"/>
      <c r="R2274" s="529"/>
      <c r="S2274" s="529"/>
      <c r="T2274" s="529"/>
      <c r="U2274" s="529"/>
      <c r="V2274" s="529"/>
      <c r="W2274" s="529"/>
      <c r="X2274" s="529"/>
      <c r="Y2274" s="529"/>
      <c r="Z2274" s="529"/>
      <c r="AA2274" s="529"/>
      <c r="AB2274" s="529"/>
      <c r="AC2274" s="529"/>
      <c r="AD2274" s="529"/>
      <c r="AE2274" s="529"/>
      <c r="AF2274" s="529"/>
      <c r="AG2274" s="529"/>
      <c r="AH2274" s="529"/>
      <c r="AI2274" s="529"/>
      <c r="AJ2274" s="529"/>
      <c r="AK2274" s="529"/>
      <c r="AL2274" s="529"/>
      <c r="AM2274" s="529"/>
      <c r="AN2274" s="529"/>
      <c r="AO2274" s="529"/>
      <c r="AP2274" s="529"/>
      <c r="AQ2274" s="529"/>
      <c r="AR2274" s="529"/>
    </row>
    <row r="2275" ht="12.75" customHeight="1">
      <c r="A2275" s="529"/>
      <c r="B2275" s="529"/>
      <c r="C2275" s="529"/>
      <c r="D2275" s="529"/>
      <c r="E2275" s="533" t="s">
        <v>8634</v>
      </c>
      <c r="F2275" s="533" t="s">
        <v>8635</v>
      </c>
      <c r="G2275" s="529"/>
      <c r="H2275" s="529"/>
      <c r="I2275" s="529"/>
      <c r="J2275" s="529"/>
      <c r="K2275" s="529"/>
      <c r="L2275" s="529"/>
      <c r="M2275" s="529"/>
      <c r="N2275" s="529"/>
      <c r="O2275" s="529"/>
      <c r="P2275" s="529"/>
      <c r="Q2275" s="529"/>
      <c r="R2275" s="529"/>
      <c r="S2275" s="529"/>
      <c r="T2275" s="529"/>
      <c r="U2275" s="529"/>
      <c r="V2275" s="529"/>
      <c r="W2275" s="529"/>
      <c r="X2275" s="529"/>
      <c r="Y2275" s="529"/>
      <c r="Z2275" s="529"/>
      <c r="AA2275" s="529"/>
      <c r="AB2275" s="529"/>
      <c r="AC2275" s="529"/>
      <c r="AD2275" s="529"/>
      <c r="AE2275" s="529"/>
      <c r="AF2275" s="529"/>
      <c r="AG2275" s="529"/>
      <c r="AH2275" s="529"/>
      <c r="AI2275" s="529"/>
      <c r="AJ2275" s="529"/>
      <c r="AK2275" s="529"/>
      <c r="AL2275" s="529"/>
      <c r="AM2275" s="529"/>
      <c r="AN2275" s="529"/>
      <c r="AO2275" s="529"/>
      <c r="AP2275" s="529"/>
      <c r="AQ2275" s="529"/>
      <c r="AR2275" s="529"/>
    </row>
    <row r="2276" ht="12.75" customHeight="1">
      <c r="A2276" s="529"/>
      <c r="B2276" s="529"/>
      <c r="C2276" s="529"/>
      <c r="D2276" s="529"/>
      <c r="E2276" s="533" t="s">
        <v>917</v>
      </c>
      <c r="F2276" s="533" t="s">
        <v>8636</v>
      </c>
      <c r="G2276" s="529"/>
      <c r="H2276" s="529"/>
      <c r="I2276" s="529"/>
      <c r="J2276" s="529"/>
      <c r="K2276" s="529"/>
      <c r="L2276" s="529"/>
      <c r="M2276" s="529"/>
      <c r="N2276" s="529"/>
      <c r="O2276" s="529"/>
      <c r="P2276" s="529"/>
      <c r="Q2276" s="529"/>
      <c r="R2276" s="529"/>
      <c r="S2276" s="529"/>
      <c r="T2276" s="529"/>
      <c r="U2276" s="529"/>
      <c r="V2276" s="529"/>
      <c r="W2276" s="529"/>
      <c r="X2276" s="529"/>
      <c r="Y2276" s="529"/>
      <c r="Z2276" s="529"/>
      <c r="AA2276" s="529"/>
      <c r="AB2276" s="529"/>
      <c r="AC2276" s="529"/>
      <c r="AD2276" s="529"/>
      <c r="AE2276" s="529"/>
      <c r="AF2276" s="529"/>
      <c r="AG2276" s="529"/>
      <c r="AH2276" s="529"/>
      <c r="AI2276" s="529"/>
      <c r="AJ2276" s="529"/>
      <c r="AK2276" s="529"/>
      <c r="AL2276" s="529"/>
      <c r="AM2276" s="529"/>
      <c r="AN2276" s="529"/>
      <c r="AO2276" s="529"/>
      <c r="AP2276" s="529"/>
      <c r="AQ2276" s="529"/>
      <c r="AR2276" s="529"/>
    </row>
    <row r="2277" ht="12.75" customHeight="1">
      <c r="A2277" s="529"/>
      <c r="B2277" s="529"/>
      <c r="C2277" s="529"/>
      <c r="D2277" s="529"/>
      <c r="E2277" s="533" t="s">
        <v>997</v>
      </c>
      <c r="F2277" s="533" t="s">
        <v>8637</v>
      </c>
      <c r="G2277" s="529"/>
      <c r="H2277" s="529"/>
      <c r="I2277" s="529"/>
      <c r="J2277" s="529"/>
      <c r="K2277" s="529"/>
      <c r="L2277" s="529"/>
      <c r="M2277" s="529"/>
      <c r="N2277" s="529"/>
      <c r="O2277" s="529"/>
      <c r="P2277" s="529"/>
      <c r="Q2277" s="529"/>
      <c r="R2277" s="529"/>
      <c r="S2277" s="529"/>
      <c r="T2277" s="529"/>
      <c r="U2277" s="529"/>
      <c r="V2277" s="529"/>
      <c r="W2277" s="529"/>
      <c r="X2277" s="529"/>
      <c r="Y2277" s="529"/>
      <c r="Z2277" s="529"/>
      <c r="AA2277" s="529"/>
      <c r="AB2277" s="529"/>
      <c r="AC2277" s="529"/>
      <c r="AD2277" s="529"/>
      <c r="AE2277" s="529"/>
      <c r="AF2277" s="529"/>
      <c r="AG2277" s="529"/>
      <c r="AH2277" s="529"/>
      <c r="AI2277" s="529"/>
      <c r="AJ2277" s="529"/>
      <c r="AK2277" s="529"/>
      <c r="AL2277" s="529"/>
      <c r="AM2277" s="529"/>
      <c r="AN2277" s="529"/>
      <c r="AO2277" s="529"/>
      <c r="AP2277" s="529"/>
      <c r="AQ2277" s="529"/>
      <c r="AR2277" s="529"/>
    </row>
    <row r="2278" ht="12.75" customHeight="1">
      <c r="A2278" s="529"/>
      <c r="B2278" s="529"/>
      <c r="C2278" s="529"/>
      <c r="D2278" s="529"/>
      <c r="E2278" s="533" t="s">
        <v>1077</v>
      </c>
      <c r="F2278" s="533" t="s">
        <v>8638</v>
      </c>
      <c r="G2278" s="529"/>
      <c r="H2278" s="529"/>
      <c r="I2278" s="529"/>
      <c r="J2278" s="529"/>
      <c r="K2278" s="529"/>
      <c r="L2278" s="529"/>
      <c r="M2278" s="529"/>
      <c r="N2278" s="529"/>
      <c r="O2278" s="529"/>
      <c r="P2278" s="529"/>
      <c r="Q2278" s="529"/>
      <c r="R2278" s="529"/>
      <c r="S2278" s="529"/>
      <c r="T2278" s="529"/>
      <c r="U2278" s="529"/>
      <c r="V2278" s="529"/>
      <c r="W2278" s="529"/>
      <c r="X2278" s="529"/>
      <c r="Y2278" s="529"/>
      <c r="Z2278" s="529"/>
      <c r="AA2278" s="529"/>
      <c r="AB2278" s="529"/>
      <c r="AC2278" s="529"/>
      <c r="AD2278" s="529"/>
      <c r="AE2278" s="529"/>
      <c r="AF2278" s="529"/>
      <c r="AG2278" s="529"/>
      <c r="AH2278" s="529"/>
      <c r="AI2278" s="529"/>
      <c r="AJ2278" s="529"/>
      <c r="AK2278" s="529"/>
      <c r="AL2278" s="529"/>
      <c r="AM2278" s="529"/>
      <c r="AN2278" s="529"/>
      <c r="AO2278" s="529"/>
      <c r="AP2278" s="529"/>
      <c r="AQ2278" s="529"/>
      <c r="AR2278" s="529"/>
    </row>
    <row r="2279" ht="12.75" customHeight="1">
      <c r="A2279" s="529"/>
      <c r="B2279" s="529"/>
      <c r="C2279" s="529"/>
      <c r="D2279" s="529"/>
      <c r="E2279" s="533" t="s">
        <v>1156</v>
      </c>
      <c r="F2279" s="533" t="s">
        <v>8639</v>
      </c>
      <c r="G2279" s="529"/>
      <c r="H2279" s="529"/>
      <c r="I2279" s="529"/>
      <c r="J2279" s="529"/>
      <c r="K2279" s="529"/>
      <c r="L2279" s="529"/>
      <c r="M2279" s="529"/>
      <c r="N2279" s="529"/>
      <c r="O2279" s="529"/>
      <c r="P2279" s="529"/>
      <c r="Q2279" s="529"/>
      <c r="R2279" s="529"/>
      <c r="S2279" s="529"/>
      <c r="T2279" s="529"/>
      <c r="U2279" s="529"/>
      <c r="V2279" s="529"/>
      <c r="W2279" s="529"/>
      <c r="X2279" s="529"/>
      <c r="Y2279" s="529"/>
      <c r="Z2279" s="529"/>
      <c r="AA2279" s="529"/>
      <c r="AB2279" s="529"/>
      <c r="AC2279" s="529"/>
      <c r="AD2279" s="529"/>
      <c r="AE2279" s="529"/>
      <c r="AF2279" s="529"/>
      <c r="AG2279" s="529"/>
      <c r="AH2279" s="529"/>
      <c r="AI2279" s="529"/>
      <c r="AJ2279" s="529"/>
      <c r="AK2279" s="529"/>
      <c r="AL2279" s="529"/>
      <c r="AM2279" s="529"/>
      <c r="AN2279" s="529"/>
      <c r="AO2279" s="529"/>
      <c r="AP2279" s="529"/>
      <c r="AQ2279" s="529"/>
      <c r="AR2279" s="529"/>
    </row>
    <row r="2280" ht="12.75" customHeight="1">
      <c r="A2280" s="529"/>
      <c r="B2280" s="529"/>
      <c r="C2280" s="529"/>
      <c r="D2280" s="529"/>
      <c r="E2280" s="533" t="s">
        <v>1234</v>
      </c>
      <c r="F2280" s="533" t="s">
        <v>8640</v>
      </c>
      <c r="G2280" s="529"/>
      <c r="H2280" s="529"/>
      <c r="I2280" s="529"/>
      <c r="J2280" s="529"/>
      <c r="K2280" s="529"/>
      <c r="L2280" s="529"/>
      <c r="M2280" s="529"/>
      <c r="N2280" s="529"/>
      <c r="O2280" s="529"/>
      <c r="P2280" s="529"/>
      <c r="Q2280" s="529"/>
      <c r="R2280" s="529"/>
      <c r="S2280" s="529"/>
      <c r="T2280" s="529"/>
      <c r="U2280" s="529"/>
      <c r="V2280" s="529"/>
      <c r="W2280" s="529"/>
      <c r="X2280" s="529"/>
      <c r="Y2280" s="529"/>
      <c r="Z2280" s="529"/>
      <c r="AA2280" s="529"/>
      <c r="AB2280" s="529"/>
      <c r="AC2280" s="529"/>
      <c r="AD2280" s="529"/>
      <c r="AE2280" s="529"/>
      <c r="AF2280" s="529"/>
      <c r="AG2280" s="529"/>
      <c r="AH2280" s="529"/>
      <c r="AI2280" s="529"/>
      <c r="AJ2280" s="529"/>
      <c r="AK2280" s="529"/>
      <c r="AL2280" s="529"/>
      <c r="AM2280" s="529"/>
      <c r="AN2280" s="529"/>
      <c r="AO2280" s="529"/>
      <c r="AP2280" s="529"/>
      <c r="AQ2280" s="529"/>
      <c r="AR2280" s="529"/>
    </row>
    <row r="2281" ht="12.75" customHeight="1">
      <c r="A2281" s="529"/>
      <c r="B2281" s="529"/>
      <c r="C2281" s="529"/>
      <c r="D2281" s="529"/>
      <c r="E2281" s="533" t="s">
        <v>1309</v>
      </c>
      <c r="F2281" s="533" t="s">
        <v>8641</v>
      </c>
      <c r="G2281" s="529"/>
      <c r="H2281" s="529"/>
      <c r="I2281" s="529"/>
      <c r="J2281" s="529"/>
      <c r="K2281" s="529"/>
      <c r="L2281" s="529"/>
      <c r="M2281" s="529"/>
      <c r="N2281" s="529"/>
      <c r="O2281" s="529"/>
      <c r="P2281" s="529"/>
      <c r="Q2281" s="529"/>
      <c r="R2281" s="529"/>
      <c r="S2281" s="529"/>
      <c r="T2281" s="529"/>
      <c r="U2281" s="529"/>
      <c r="V2281" s="529"/>
      <c r="W2281" s="529"/>
      <c r="X2281" s="529"/>
      <c r="Y2281" s="529"/>
      <c r="Z2281" s="529"/>
      <c r="AA2281" s="529"/>
      <c r="AB2281" s="529"/>
      <c r="AC2281" s="529"/>
      <c r="AD2281" s="529"/>
      <c r="AE2281" s="529"/>
      <c r="AF2281" s="529"/>
      <c r="AG2281" s="529"/>
      <c r="AH2281" s="529"/>
      <c r="AI2281" s="529"/>
      <c r="AJ2281" s="529"/>
      <c r="AK2281" s="529"/>
      <c r="AL2281" s="529"/>
      <c r="AM2281" s="529"/>
      <c r="AN2281" s="529"/>
      <c r="AO2281" s="529"/>
      <c r="AP2281" s="529"/>
      <c r="AQ2281" s="529"/>
      <c r="AR2281" s="529"/>
    </row>
    <row r="2282" ht="12.75" customHeight="1">
      <c r="A2282" s="529"/>
      <c r="B2282" s="529"/>
      <c r="C2282" s="529"/>
      <c r="D2282" s="529"/>
      <c r="E2282" s="533" t="s">
        <v>1381</v>
      </c>
      <c r="F2282" s="533" t="s">
        <v>8642</v>
      </c>
      <c r="G2282" s="529"/>
      <c r="H2282" s="529"/>
      <c r="I2282" s="529"/>
      <c r="J2282" s="529"/>
      <c r="K2282" s="529"/>
      <c r="L2282" s="529"/>
      <c r="M2282" s="529"/>
      <c r="N2282" s="529"/>
      <c r="O2282" s="529"/>
      <c r="P2282" s="529"/>
      <c r="Q2282" s="529"/>
      <c r="R2282" s="529"/>
      <c r="S2282" s="529"/>
      <c r="T2282" s="529"/>
      <c r="U2282" s="529"/>
      <c r="V2282" s="529"/>
      <c r="W2282" s="529"/>
      <c r="X2282" s="529"/>
      <c r="Y2282" s="529"/>
      <c r="Z2282" s="529"/>
      <c r="AA2282" s="529"/>
      <c r="AB2282" s="529"/>
      <c r="AC2282" s="529"/>
      <c r="AD2282" s="529"/>
      <c r="AE2282" s="529"/>
      <c r="AF2282" s="529"/>
      <c r="AG2282" s="529"/>
      <c r="AH2282" s="529"/>
      <c r="AI2282" s="529"/>
      <c r="AJ2282" s="529"/>
      <c r="AK2282" s="529"/>
      <c r="AL2282" s="529"/>
      <c r="AM2282" s="529"/>
      <c r="AN2282" s="529"/>
      <c r="AO2282" s="529"/>
      <c r="AP2282" s="529"/>
      <c r="AQ2282" s="529"/>
      <c r="AR2282" s="529"/>
    </row>
    <row r="2283" ht="12.75" customHeight="1">
      <c r="A2283" s="529"/>
      <c r="B2283" s="529"/>
      <c r="C2283" s="529"/>
      <c r="D2283" s="529"/>
      <c r="E2283" s="533" t="s">
        <v>1453</v>
      </c>
      <c r="F2283" s="533" t="s">
        <v>8643</v>
      </c>
      <c r="G2283" s="529"/>
      <c r="H2283" s="529"/>
      <c r="I2283" s="529"/>
      <c r="J2283" s="529"/>
      <c r="K2283" s="529"/>
      <c r="L2283" s="529"/>
      <c r="M2283" s="529"/>
      <c r="N2283" s="529"/>
      <c r="O2283" s="529"/>
      <c r="P2283" s="529"/>
      <c r="Q2283" s="529"/>
      <c r="R2283" s="529"/>
      <c r="S2283" s="529"/>
      <c r="T2283" s="529"/>
      <c r="U2283" s="529"/>
      <c r="V2283" s="529"/>
      <c r="W2283" s="529"/>
      <c r="X2283" s="529"/>
      <c r="Y2283" s="529"/>
      <c r="Z2283" s="529"/>
      <c r="AA2283" s="529"/>
      <c r="AB2283" s="529"/>
      <c r="AC2283" s="529"/>
      <c r="AD2283" s="529"/>
      <c r="AE2283" s="529"/>
      <c r="AF2283" s="529"/>
      <c r="AG2283" s="529"/>
      <c r="AH2283" s="529"/>
      <c r="AI2283" s="529"/>
      <c r="AJ2283" s="529"/>
      <c r="AK2283" s="529"/>
      <c r="AL2283" s="529"/>
      <c r="AM2283" s="529"/>
      <c r="AN2283" s="529"/>
      <c r="AO2283" s="529"/>
      <c r="AP2283" s="529"/>
      <c r="AQ2283" s="529"/>
      <c r="AR2283" s="529"/>
    </row>
    <row r="2284" ht="12.75" customHeight="1">
      <c r="A2284" s="529"/>
      <c r="B2284" s="529"/>
      <c r="C2284" s="529"/>
      <c r="D2284" s="529"/>
      <c r="E2284" s="533" t="s">
        <v>1521</v>
      </c>
      <c r="F2284" s="533" t="s">
        <v>8644</v>
      </c>
      <c r="G2284" s="529"/>
      <c r="H2284" s="529"/>
      <c r="I2284" s="529"/>
      <c r="J2284" s="529"/>
      <c r="K2284" s="529"/>
      <c r="L2284" s="529"/>
      <c r="M2284" s="529"/>
      <c r="N2284" s="529"/>
      <c r="O2284" s="529"/>
      <c r="P2284" s="529"/>
      <c r="Q2284" s="529"/>
      <c r="R2284" s="529"/>
      <c r="S2284" s="529"/>
      <c r="T2284" s="529"/>
      <c r="U2284" s="529"/>
      <c r="V2284" s="529"/>
      <c r="W2284" s="529"/>
      <c r="X2284" s="529"/>
      <c r="Y2284" s="529"/>
      <c r="Z2284" s="529"/>
      <c r="AA2284" s="529"/>
      <c r="AB2284" s="529"/>
      <c r="AC2284" s="529"/>
      <c r="AD2284" s="529"/>
      <c r="AE2284" s="529"/>
      <c r="AF2284" s="529"/>
      <c r="AG2284" s="529"/>
      <c r="AH2284" s="529"/>
      <c r="AI2284" s="529"/>
      <c r="AJ2284" s="529"/>
      <c r="AK2284" s="529"/>
      <c r="AL2284" s="529"/>
      <c r="AM2284" s="529"/>
      <c r="AN2284" s="529"/>
      <c r="AO2284" s="529"/>
      <c r="AP2284" s="529"/>
      <c r="AQ2284" s="529"/>
      <c r="AR2284" s="529"/>
    </row>
    <row r="2285" ht="12.75" customHeight="1">
      <c r="A2285" s="529"/>
      <c r="B2285" s="529"/>
      <c r="C2285" s="529"/>
      <c r="D2285" s="529"/>
      <c r="E2285" s="533" t="s">
        <v>950</v>
      </c>
      <c r="F2285" s="533" t="s">
        <v>8645</v>
      </c>
      <c r="G2285" s="529"/>
      <c r="H2285" s="529"/>
      <c r="I2285" s="529"/>
      <c r="J2285" s="529"/>
      <c r="K2285" s="529"/>
      <c r="L2285" s="529"/>
      <c r="M2285" s="529"/>
      <c r="N2285" s="529"/>
      <c r="O2285" s="529"/>
      <c r="P2285" s="529"/>
      <c r="Q2285" s="529"/>
      <c r="R2285" s="529"/>
      <c r="S2285" s="529"/>
      <c r="T2285" s="529"/>
      <c r="U2285" s="529"/>
      <c r="V2285" s="529"/>
      <c r="W2285" s="529"/>
      <c r="X2285" s="529"/>
      <c r="Y2285" s="529"/>
      <c r="Z2285" s="529"/>
      <c r="AA2285" s="529"/>
      <c r="AB2285" s="529"/>
      <c r="AC2285" s="529"/>
      <c r="AD2285" s="529"/>
      <c r="AE2285" s="529"/>
      <c r="AF2285" s="529"/>
      <c r="AG2285" s="529"/>
      <c r="AH2285" s="529"/>
      <c r="AI2285" s="529"/>
      <c r="AJ2285" s="529"/>
      <c r="AK2285" s="529"/>
      <c r="AL2285" s="529"/>
      <c r="AM2285" s="529"/>
      <c r="AN2285" s="529"/>
      <c r="AO2285" s="529"/>
      <c r="AP2285" s="529"/>
      <c r="AQ2285" s="529"/>
      <c r="AR2285" s="529"/>
    </row>
    <row r="2286" ht="12.75" customHeight="1">
      <c r="A2286" s="529"/>
      <c r="B2286" s="529"/>
      <c r="C2286" s="529"/>
      <c r="D2286" s="529"/>
      <c r="E2286" s="533" t="s">
        <v>1030</v>
      </c>
      <c r="F2286" s="533" t="s">
        <v>8646</v>
      </c>
      <c r="G2286" s="529"/>
      <c r="H2286" s="529"/>
      <c r="I2286" s="529"/>
      <c r="J2286" s="529"/>
      <c r="K2286" s="529"/>
      <c r="L2286" s="529"/>
      <c r="M2286" s="529"/>
      <c r="N2286" s="529"/>
      <c r="O2286" s="529"/>
      <c r="P2286" s="529"/>
      <c r="Q2286" s="529"/>
      <c r="R2286" s="529"/>
      <c r="S2286" s="529"/>
      <c r="T2286" s="529"/>
      <c r="U2286" s="529"/>
      <c r="V2286" s="529"/>
      <c r="W2286" s="529"/>
      <c r="X2286" s="529"/>
      <c r="Y2286" s="529"/>
      <c r="Z2286" s="529"/>
      <c r="AA2286" s="529"/>
      <c r="AB2286" s="529"/>
      <c r="AC2286" s="529"/>
      <c r="AD2286" s="529"/>
      <c r="AE2286" s="529"/>
      <c r="AF2286" s="529"/>
      <c r="AG2286" s="529"/>
      <c r="AH2286" s="529"/>
      <c r="AI2286" s="529"/>
      <c r="AJ2286" s="529"/>
      <c r="AK2286" s="529"/>
      <c r="AL2286" s="529"/>
      <c r="AM2286" s="529"/>
      <c r="AN2286" s="529"/>
      <c r="AO2286" s="529"/>
      <c r="AP2286" s="529"/>
      <c r="AQ2286" s="529"/>
      <c r="AR2286" s="529"/>
    </row>
    <row r="2287" ht="12.75" customHeight="1">
      <c r="A2287" s="529"/>
      <c r="B2287" s="529"/>
      <c r="C2287" s="529"/>
      <c r="D2287" s="529"/>
      <c r="E2287" s="533" t="s">
        <v>1110</v>
      </c>
      <c r="F2287" s="533" t="s">
        <v>8647</v>
      </c>
      <c r="G2287" s="529"/>
      <c r="H2287" s="529"/>
      <c r="I2287" s="529"/>
      <c r="J2287" s="529"/>
      <c r="K2287" s="529"/>
      <c r="L2287" s="529"/>
      <c r="M2287" s="529"/>
      <c r="N2287" s="529"/>
      <c r="O2287" s="529"/>
      <c r="P2287" s="529"/>
      <c r="Q2287" s="529"/>
      <c r="R2287" s="529"/>
      <c r="S2287" s="529"/>
      <c r="T2287" s="529"/>
      <c r="U2287" s="529"/>
      <c r="V2287" s="529"/>
      <c r="W2287" s="529"/>
      <c r="X2287" s="529"/>
      <c r="Y2287" s="529"/>
      <c r="Z2287" s="529"/>
      <c r="AA2287" s="529"/>
      <c r="AB2287" s="529"/>
      <c r="AC2287" s="529"/>
      <c r="AD2287" s="529"/>
      <c r="AE2287" s="529"/>
      <c r="AF2287" s="529"/>
      <c r="AG2287" s="529"/>
      <c r="AH2287" s="529"/>
      <c r="AI2287" s="529"/>
      <c r="AJ2287" s="529"/>
      <c r="AK2287" s="529"/>
      <c r="AL2287" s="529"/>
      <c r="AM2287" s="529"/>
      <c r="AN2287" s="529"/>
      <c r="AO2287" s="529"/>
      <c r="AP2287" s="529"/>
      <c r="AQ2287" s="529"/>
      <c r="AR2287" s="529"/>
    </row>
    <row r="2288" ht="12.75" customHeight="1">
      <c r="A2288" s="529"/>
      <c r="B2288" s="529"/>
      <c r="C2288" s="529"/>
      <c r="D2288" s="529"/>
      <c r="E2288" s="533" t="s">
        <v>1190</v>
      </c>
      <c r="F2288" s="533" t="s">
        <v>8648</v>
      </c>
      <c r="G2288" s="529"/>
      <c r="H2288" s="529"/>
      <c r="I2288" s="529"/>
      <c r="J2288" s="529"/>
      <c r="K2288" s="529"/>
      <c r="L2288" s="529"/>
      <c r="M2288" s="529"/>
      <c r="N2288" s="529"/>
      <c r="O2288" s="529"/>
      <c r="P2288" s="529"/>
      <c r="Q2288" s="529"/>
      <c r="R2288" s="529"/>
      <c r="S2288" s="529"/>
      <c r="T2288" s="529"/>
      <c r="U2288" s="529"/>
      <c r="V2288" s="529"/>
      <c r="W2288" s="529"/>
      <c r="X2288" s="529"/>
      <c r="Y2288" s="529"/>
      <c r="Z2288" s="529"/>
      <c r="AA2288" s="529"/>
      <c r="AB2288" s="529"/>
      <c r="AC2288" s="529"/>
      <c r="AD2288" s="529"/>
      <c r="AE2288" s="529"/>
      <c r="AF2288" s="529"/>
      <c r="AG2288" s="529"/>
      <c r="AH2288" s="529"/>
      <c r="AI2288" s="529"/>
      <c r="AJ2288" s="529"/>
      <c r="AK2288" s="529"/>
      <c r="AL2288" s="529"/>
      <c r="AM2288" s="529"/>
      <c r="AN2288" s="529"/>
      <c r="AO2288" s="529"/>
      <c r="AP2288" s="529"/>
      <c r="AQ2288" s="529"/>
      <c r="AR2288" s="529"/>
    </row>
    <row r="2289" ht="12.75" customHeight="1">
      <c r="A2289" s="529"/>
      <c r="B2289" s="529"/>
      <c r="C2289" s="529"/>
      <c r="D2289" s="529"/>
      <c r="E2289" s="533" t="s">
        <v>1267</v>
      </c>
      <c r="F2289" s="533" t="s">
        <v>8649</v>
      </c>
      <c r="G2289" s="529"/>
      <c r="H2289" s="529"/>
      <c r="I2289" s="529"/>
      <c r="J2289" s="529"/>
      <c r="K2289" s="529"/>
      <c r="L2289" s="529"/>
      <c r="M2289" s="529"/>
      <c r="N2289" s="529"/>
      <c r="O2289" s="529"/>
      <c r="P2289" s="529"/>
      <c r="Q2289" s="529"/>
      <c r="R2289" s="529"/>
      <c r="S2289" s="529"/>
      <c r="T2289" s="529"/>
      <c r="U2289" s="529"/>
      <c r="V2289" s="529"/>
      <c r="W2289" s="529"/>
      <c r="X2289" s="529"/>
      <c r="Y2289" s="529"/>
      <c r="Z2289" s="529"/>
      <c r="AA2289" s="529"/>
      <c r="AB2289" s="529"/>
      <c r="AC2289" s="529"/>
      <c r="AD2289" s="529"/>
      <c r="AE2289" s="529"/>
      <c r="AF2289" s="529"/>
      <c r="AG2289" s="529"/>
      <c r="AH2289" s="529"/>
      <c r="AI2289" s="529"/>
      <c r="AJ2289" s="529"/>
      <c r="AK2289" s="529"/>
      <c r="AL2289" s="529"/>
      <c r="AM2289" s="529"/>
      <c r="AN2289" s="529"/>
      <c r="AO2289" s="529"/>
      <c r="AP2289" s="529"/>
      <c r="AQ2289" s="529"/>
      <c r="AR2289" s="529"/>
    </row>
    <row r="2290" ht="12.75" customHeight="1">
      <c r="A2290" s="529"/>
      <c r="B2290" s="529"/>
      <c r="C2290" s="529"/>
      <c r="D2290" s="529"/>
      <c r="E2290" s="533" t="s">
        <v>1340</v>
      </c>
      <c r="F2290" s="533" t="s">
        <v>8650</v>
      </c>
      <c r="G2290" s="529"/>
      <c r="H2290" s="529"/>
      <c r="I2290" s="529"/>
      <c r="J2290" s="529"/>
      <c r="K2290" s="529"/>
      <c r="L2290" s="529"/>
      <c r="M2290" s="529"/>
      <c r="N2290" s="529"/>
      <c r="O2290" s="529"/>
      <c r="P2290" s="529"/>
      <c r="Q2290" s="529"/>
      <c r="R2290" s="529"/>
      <c r="S2290" s="529"/>
      <c r="T2290" s="529"/>
      <c r="U2290" s="529"/>
      <c r="V2290" s="529"/>
      <c r="W2290" s="529"/>
      <c r="X2290" s="529"/>
      <c r="Y2290" s="529"/>
      <c r="Z2290" s="529"/>
      <c r="AA2290" s="529"/>
      <c r="AB2290" s="529"/>
      <c r="AC2290" s="529"/>
      <c r="AD2290" s="529"/>
      <c r="AE2290" s="529"/>
      <c r="AF2290" s="529"/>
      <c r="AG2290" s="529"/>
      <c r="AH2290" s="529"/>
      <c r="AI2290" s="529"/>
      <c r="AJ2290" s="529"/>
      <c r="AK2290" s="529"/>
      <c r="AL2290" s="529"/>
      <c r="AM2290" s="529"/>
      <c r="AN2290" s="529"/>
      <c r="AO2290" s="529"/>
      <c r="AP2290" s="529"/>
      <c r="AQ2290" s="529"/>
      <c r="AR2290" s="529"/>
    </row>
    <row r="2291" ht="12.75" customHeight="1">
      <c r="A2291" s="529"/>
      <c r="B2291" s="529"/>
      <c r="C2291" s="529"/>
      <c r="D2291" s="529"/>
      <c r="E2291" s="533" t="s">
        <v>1412</v>
      </c>
      <c r="F2291" s="533" t="s">
        <v>8651</v>
      </c>
      <c r="G2291" s="529"/>
      <c r="H2291" s="529"/>
      <c r="I2291" s="529"/>
      <c r="J2291" s="529"/>
      <c r="K2291" s="529"/>
      <c r="L2291" s="529"/>
      <c r="M2291" s="529"/>
      <c r="N2291" s="529"/>
      <c r="O2291" s="529"/>
      <c r="P2291" s="529"/>
      <c r="Q2291" s="529"/>
      <c r="R2291" s="529"/>
      <c r="S2291" s="529"/>
      <c r="T2291" s="529"/>
      <c r="U2291" s="529"/>
      <c r="V2291" s="529"/>
      <c r="W2291" s="529"/>
      <c r="X2291" s="529"/>
      <c r="Y2291" s="529"/>
      <c r="Z2291" s="529"/>
      <c r="AA2291" s="529"/>
      <c r="AB2291" s="529"/>
      <c r="AC2291" s="529"/>
      <c r="AD2291" s="529"/>
      <c r="AE2291" s="529"/>
      <c r="AF2291" s="529"/>
      <c r="AG2291" s="529"/>
      <c r="AH2291" s="529"/>
      <c r="AI2291" s="529"/>
      <c r="AJ2291" s="529"/>
      <c r="AK2291" s="529"/>
      <c r="AL2291" s="529"/>
      <c r="AM2291" s="529"/>
      <c r="AN2291" s="529"/>
      <c r="AO2291" s="529"/>
      <c r="AP2291" s="529"/>
      <c r="AQ2291" s="529"/>
      <c r="AR2291" s="529"/>
    </row>
    <row r="2292" ht="12.75" customHeight="1">
      <c r="A2292" s="529"/>
      <c r="B2292" s="529"/>
      <c r="C2292" s="529"/>
      <c r="D2292" s="529"/>
      <c r="E2292" s="533" t="s">
        <v>1484</v>
      </c>
      <c r="F2292" s="533" t="s">
        <v>8652</v>
      </c>
      <c r="G2292" s="529"/>
      <c r="H2292" s="529"/>
      <c r="I2292" s="529"/>
      <c r="J2292" s="529"/>
      <c r="K2292" s="529"/>
      <c r="L2292" s="529"/>
      <c r="M2292" s="529"/>
      <c r="N2292" s="529"/>
      <c r="O2292" s="529"/>
      <c r="P2292" s="529"/>
      <c r="Q2292" s="529"/>
      <c r="R2292" s="529"/>
      <c r="S2292" s="529"/>
      <c r="T2292" s="529"/>
      <c r="U2292" s="529"/>
      <c r="V2292" s="529"/>
      <c r="W2292" s="529"/>
      <c r="X2292" s="529"/>
      <c r="Y2292" s="529"/>
      <c r="Z2292" s="529"/>
      <c r="AA2292" s="529"/>
      <c r="AB2292" s="529"/>
      <c r="AC2292" s="529"/>
      <c r="AD2292" s="529"/>
      <c r="AE2292" s="529"/>
      <c r="AF2292" s="529"/>
      <c r="AG2292" s="529"/>
      <c r="AH2292" s="529"/>
      <c r="AI2292" s="529"/>
      <c r="AJ2292" s="529"/>
      <c r="AK2292" s="529"/>
      <c r="AL2292" s="529"/>
      <c r="AM2292" s="529"/>
      <c r="AN2292" s="529"/>
      <c r="AO2292" s="529"/>
      <c r="AP2292" s="529"/>
      <c r="AQ2292" s="529"/>
      <c r="AR2292" s="529"/>
    </row>
    <row r="2293" ht="12.75" customHeight="1">
      <c r="A2293" s="529"/>
      <c r="B2293" s="529"/>
      <c r="C2293" s="529"/>
      <c r="D2293" s="529"/>
      <c r="E2293" s="533" t="s">
        <v>1550</v>
      </c>
      <c r="F2293" s="533" t="s">
        <v>8653</v>
      </c>
      <c r="G2293" s="529"/>
      <c r="H2293" s="529"/>
      <c r="I2293" s="529"/>
      <c r="J2293" s="529"/>
      <c r="K2293" s="529"/>
      <c r="L2293" s="529"/>
      <c r="M2293" s="529"/>
      <c r="N2293" s="529"/>
      <c r="O2293" s="529"/>
      <c r="P2293" s="529"/>
      <c r="Q2293" s="529"/>
      <c r="R2293" s="529"/>
      <c r="S2293" s="529"/>
      <c r="T2293" s="529"/>
      <c r="U2293" s="529"/>
      <c r="V2293" s="529"/>
      <c r="W2293" s="529"/>
      <c r="X2293" s="529"/>
      <c r="Y2293" s="529"/>
      <c r="Z2293" s="529"/>
      <c r="AA2293" s="529"/>
      <c r="AB2293" s="529"/>
      <c r="AC2293" s="529"/>
      <c r="AD2293" s="529"/>
      <c r="AE2293" s="529"/>
      <c r="AF2293" s="529"/>
      <c r="AG2293" s="529"/>
      <c r="AH2293" s="529"/>
      <c r="AI2293" s="529"/>
      <c r="AJ2293" s="529"/>
      <c r="AK2293" s="529"/>
      <c r="AL2293" s="529"/>
      <c r="AM2293" s="529"/>
      <c r="AN2293" s="529"/>
      <c r="AO2293" s="529"/>
      <c r="AP2293" s="529"/>
      <c r="AQ2293" s="529"/>
      <c r="AR2293" s="529"/>
    </row>
    <row r="2294" ht="12.75" customHeight="1">
      <c r="A2294" s="529"/>
      <c r="B2294" s="529"/>
      <c r="C2294" s="529"/>
      <c r="D2294" s="529"/>
      <c r="E2294" s="533" t="s">
        <v>1616</v>
      </c>
      <c r="F2294" s="533" t="s">
        <v>8654</v>
      </c>
      <c r="G2294" s="529"/>
      <c r="H2294" s="529"/>
      <c r="I2294" s="529"/>
      <c r="J2294" s="529"/>
      <c r="K2294" s="529"/>
      <c r="L2294" s="529"/>
      <c r="M2294" s="529"/>
      <c r="N2294" s="529"/>
      <c r="O2294" s="529"/>
      <c r="P2294" s="529"/>
      <c r="Q2294" s="529"/>
      <c r="R2294" s="529"/>
      <c r="S2294" s="529"/>
      <c r="T2294" s="529"/>
      <c r="U2294" s="529"/>
      <c r="V2294" s="529"/>
      <c r="W2294" s="529"/>
      <c r="X2294" s="529"/>
      <c r="Y2294" s="529"/>
      <c r="Z2294" s="529"/>
      <c r="AA2294" s="529"/>
      <c r="AB2294" s="529"/>
      <c r="AC2294" s="529"/>
      <c r="AD2294" s="529"/>
      <c r="AE2294" s="529"/>
      <c r="AF2294" s="529"/>
      <c r="AG2294" s="529"/>
      <c r="AH2294" s="529"/>
      <c r="AI2294" s="529"/>
      <c r="AJ2294" s="529"/>
      <c r="AK2294" s="529"/>
      <c r="AL2294" s="529"/>
      <c r="AM2294" s="529"/>
      <c r="AN2294" s="529"/>
      <c r="AO2294" s="529"/>
      <c r="AP2294" s="529"/>
      <c r="AQ2294" s="529"/>
      <c r="AR2294" s="529"/>
    </row>
    <row r="2295" ht="12.75" customHeight="1">
      <c r="A2295" s="529"/>
      <c r="B2295" s="529"/>
      <c r="C2295" s="529"/>
      <c r="D2295" s="529"/>
      <c r="E2295" s="533" t="s">
        <v>8655</v>
      </c>
      <c r="F2295" s="533" t="s">
        <v>8656</v>
      </c>
      <c r="G2295" s="529"/>
      <c r="H2295" s="529"/>
      <c r="I2295" s="529"/>
      <c r="J2295" s="529"/>
      <c r="K2295" s="529"/>
      <c r="L2295" s="529"/>
      <c r="M2295" s="529"/>
      <c r="N2295" s="529"/>
      <c r="O2295" s="529"/>
      <c r="P2295" s="529"/>
      <c r="Q2295" s="529"/>
      <c r="R2295" s="529"/>
      <c r="S2295" s="529"/>
      <c r="T2295" s="529"/>
      <c r="U2295" s="529"/>
      <c r="V2295" s="529"/>
      <c r="W2295" s="529"/>
      <c r="X2295" s="529"/>
      <c r="Y2295" s="529"/>
      <c r="Z2295" s="529"/>
      <c r="AA2295" s="529"/>
      <c r="AB2295" s="529"/>
      <c r="AC2295" s="529"/>
      <c r="AD2295" s="529"/>
      <c r="AE2295" s="529"/>
      <c r="AF2295" s="529"/>
      <c r="AG2295" s="529"/>
      <c r="AH2295" s="529"/>
      <c r="AI2295" s="529"/>
      <c r="AJ2295" s="529"/>
      <c r="AK2295" s="529"/>
      <c r="AL2295" s="529"/>
      <c r="AM2295" s="529"/>
      <c r="AN2295" s="529"/>
      <c r="AO2295" s="529"/>
      <c r="AP2295" s="529"/>
      <c r="AQ2295" s="529"/>
      <c r="AR2295" s="529"/>
    </row>
    <row r="2296" ht="12.75" customHeight="1">
      <c r="A2296" s="529"/>
      <c r="B2296" s="529"/>
      <c r="C2296" s="529"/>
      <c r="D2296" s="529"/>
      <c r="E2296" s="533" t="s">
        <v>1679</v>
      </c>
      <c r="F2296" s="533" t="s">
        <v>8657</v>
      </c>
      <c r="G2296" s="529"/>
      <c r="H2296" s="529"/>
      <c r="I2296" s="529"/>
      <c r="J2296" s="529"/>
      <c r="K2296" s="529"/>
      <c r="L2296" s="529"/>
      <c r="M2296" s="529"/>
      <c r="N2296" s="529"/>
      <c r="O2296" s="529"/>
      <c r="P2296" s="529"/>
      <c r="Q2296" s="529"/>
      <c r="R2296" s="529"/>
      <c r="S2296" s="529"/>
      <c r="T2296" s="529"/>
      <c r="U2296" s="529"/>
      <c r="V2296" s="529"/>
      <c r="W2296" s="529"/>
      <c r="X2296" s="529"/>
      <c r="Y2296" s="529"/>
      <c r="Z2296" s="529"/>
      <c r="AA2296" s="529"/>
      <c r="AB2296" s="529"/>
      <c r="AC2296" s="529"/>
      <c r="AD2296" s="529"/>
      <c r="AE2296" s="529"/>
      <c r="AF2296" s="529"/>
      <c r="AG2296" s="529"/>
      <c r="AH2296" s="529"/>
      <c r="AI2296" s="529"/>
      <c r="AJ2296" s="529"/>
      <c r="AK2296" s="529"/>
      <c r="AL2296" s="529"/>
      <c r="AM2296" s="529"/>
      <c r="AN2296" s="529"/>
      <c r="AO2296" s="529"/>
      <c r="AP2296" s="529"/>
      <c r="AQ2296" s="529"/>
      <c r="AR2296" s="529"/>
    </row>
    <row r="2297" ht="12.75" customHeight="1">
      <c r="A2297" s="529"/>
      <c r="B2297" s="529"/>
      <c r="C2297" s="529"/>
      <c r="D2297" s="529"/>
      <c r="E2297" s="533" t="s">
        <v>1740</v>
      </c>
      <c r="F2297" s="533" t="s">
        <v>8658</v>
      </c>
      <c r="G2297" s="529"/>
      <c r="H2297" s="529"/>
      <c r="I2297" s="529"/>
      <c r="J2297" s="529"/>
      <c r="K2297" s="529"/>
      <c r="L2297" s="529"/>
      <c r="M2297" s="529"/>
      <c r="N2297" s="529"/>
      <c r="O2297" s="529"/>
      <c r="P2297" s="529"/>
      <c r="Q2297" s="529"/>
      <c r="R2297" s="529"/>
      <c r="S2297" s="529"/>
      <c r="T2297" s="529"/>
      <c r="U2297" s="529"/>
      <c r="V2297" s="529"/>
      <c r="W2297" s="529"/>
      <c r="X2297" s="529"/>
      <c r="Y2297" s="529"/>
      <c r="Z2297" s="529"/>
      <c r="AA2297" s="529"/>
      <c r="AB2297" s="529"/>
      <c r="AC2297" s="529"/>
      <c r="AD2297" s="529"/>
      <c r="AE2297" s="529"/>
      <c r="AF2297" s="529"/>
      <c r="AG2297" s="529"/>
      <c r="AH2297" s="529"/>
      <c r="AI2297" s="529"/>
      <c r="AJ2297" s="529"/>
      <c r="AK2297" s="529"/>
      <c r="AL2297" s="529"/>
      <c r="AM2297" s="529"/>
      <c r="AN2297" s="529"/>
      <c r="AO2297" s="529"/>
      <c r="AP2297" s="529"/>
      <c r="AQ2297" s="529"/>
      <c r="AR2297" s="529"/>
    </row>
    <row r="2298" ht="12.75" customHeight="1">
      <c r="A2298" s="529"/>
      <c r="B2298" s="529"/>
      <c r="C2298" s="529"/>
      <c r="D2298" s="529"/>
      <c r="E2298" s="533" t="s">
        <v>1802</v>
      </c>
      <c r="F2298" s="533" t="s">
        <v>8659</v>
      </c>
      <c r="G2298" s="529"/>
      <c r="H2298" s="529"/>
      <c r="I2298" s="529"/>
      <c r="J2298" s="529"/>
      <c r="K2298" s="529"/>
      <c r="L2298" s="529"/>
      <c r="M2298" s="529"/>
      <c r="N2298" s="529"/>
      <c r="O2298" s="529"/>
      <c r="P2298" s="529"/>
      <c r="Q2298" s="529"/>
      <c r="R2298" s="529"/>
      <c r="S2298" s="529"/>
      <c r="T2298" s="529"/>
      <c r="U2298" s="529"/>
      <c r="V2298" s="529"/>
      <c r="W2298" s="529"/>
      <c r="X2298" s="529"/>
      <c r="Y2298" s="529"/>
      <c r="Z2298" s="529"/>
      <c r="AA2298" s="529"/>
      <c r="AB2298" s="529"/>
      <c r="AC2298" s="529"/>
      <c r="AD2298" s="529"/>
      <c r="AE2298" s="529"/>
      <c r="AF2298" s="529"/>
      <c r="AG2298" s="529"/>
      <c r="AH2298" s="529"/>
      <c r="AI2298" s="529"/>
      <c r="AJ2298" s="529"/>
      <c r="AK2298" s="529"/>
      <c r="AL2298" s="529"/>
      <c r="AM2298" s="529"/>
      <c r="AN2298" s="529"/>
      <c r="AO2298" s="529"/>
      <c r="AP2298" s="529"/>
      <c r="AQ2298" s="529"/>
      <c r="AR2298" s="529"/>
    </row>
    <row r="2299" ht="12.75" customHeight="1">
      <c r="A2299" s="529"/>
      <c r="B2299" s="529"/>
      <c r="C2299" s="529"/>
      <c r="D2299" s="529"/>
      <c r="E2299" s="533" t="s">
        <v>1864</v>
      </c>
      <c r="F2299" s="533" t="s">
        <v>8660</v>
      </c>
      <c r="G2299" s="529"/>
      <c r="H2299" s="529"/>
      <c r="I2299" s="529"/>
      <c r="J2299" s="529"/>
      <c r="K2299" s="529"/>
      <c r="L2299" s="529"/>
      <c r="M2299" s="529"/>
      <c r="N2299" s="529"/>
      <c r="O2299" s="529"/>
      <c r="P2299" s="529"/>
      <c r="Q2299" s="529"/>
      <c r="R2299" s="529"/>
      <c r="S2299" s="529"/>
      <c r="T2299" s="529"/>
      <c r="U2299" s="529"/>
      <c r="V2299" s="529"/>
      <c r="W2299" s="529"/>
      <c r="X2299" s="529"/>
      <c r="Y2299" s="529"/>
      <c r="Z2299" s="529"/>
      <c r="AA2299" s="529"/>
      <c r="AB2299" s="529"/>
      <c r="AC2299" s="529"/>
      <c r="AD2299" s="529"/>
      <c r="AE2299" s="529"/>
      <c r="AF2299" s="529"/>
      <c r="AG2299" s="529"/>
      <c r="AH2299" s="529"/>
      <c r="AI2299" s="529"/>
      <c r="AJ2299" s="529"/>
      <c r="AK2299" s="529"/>
      <c r="AL2299" s="529"/>
      <c r="AM2299" s="529"/>
      <c r="AN2299" s="529"/>
      <c r="AO2299" s="529"/>
      <c r="AP2299" s="529"/>
      <c r="AQ2299" s="529"/>
      <c r="AR2299" s="529"/>
    </row>
    <row r="2300" ht="12.75" customHeight="1">
      <c r="A2300" s="529"/>
      <c r="B2300" s="529"/>
      <c r="C2300" s="529"/>
      <c r="D2300" s="529"/>
      <c r="E2300" s="533" t="s">
        <v>1925</v>
      </c>
      <c r="F2300" s="533" t="s">
        <v>8661</v>
      </c>
      <c r="G2300" s="529"/>
      <c r="H2300" s="529"/>
      <c r="I2300" s="529"/>
      <c r="J2300" s="529"/>
      <c r="K2300" s="529"/>
      <c r="L2300" s="529"/>
      <c r="M2300" s="529"/>
      <c r="N2300" s="529"/>
      <c r="O2300" s="529"/>
      <c r="P2300" s="529"/>
      <c r="Q2300" s="529"/>
      <c r="R2300" s="529"/>
      <c r="S2300" s="529"/>
      <c r="T2300" s="529"/>
      <c r="U2300" s="529"/>
      <c r="V2300" s="529"/>
      <c r="W2300" s="529"/>
      <c r="X2300" s="529"/>
      <c r="Y2300" s="529"/>
      <c r="Z2300" s="529"/>
      <c r="AA2300" s="529"/>
      <c r="AB2300" s="529"/>
      <c r="AC2300" s="529"/>
      <c r="AD2300" s="529"/>
      <c r="AE2300" s="529"/>
      <c r="AF2300" s="529"/>
      <c r="AG2300" s="529"/>
      <c r="AH2300" s="529"/>
      <c r="AI2300" s="529"/>
      <c r="AJ2300" s="529"/>
      <c r="AK2300" s="529"/>
      <c r="AL2300" s="529"/>
      <c r="AM2300" s="529"/>
      <c r="AN2300" s="529"/>
      <c r="AO2300" s="529"/>
      <c r="AP2300" s="529"/>
      <c r="AQ2300" s="529"/>
      <c r="AR2300" s="529"/>
    </row>
    <row r="2301" ht="12.75" customHeight="1">
      <c r="A2301" s="529"/>
      <c r="B2301" s="529"/>
      <c r="C2301" s="529"/>
      <c r="D2301" s="529"/>
      <c r="E2301" s="533" t="s">
        <v>1986</v>
      </c>
      <c r="F2301" s="533" t="s">
        <v>8662</v>
      </c>
      <c r="G2301" s="529"/>
      <c r="H2301" s="529"/>
      <c r="I2301" s="529"/>
      <c r="J2301" s="529"/>
      <c r="K2301" s="529"/>
      <c r="L2301" s="529"/>
      <c r="M2301" s="529"/>
      <c r="N2301" s="529"/>
      <c r="O2301" s="529"/>
      <c r="P2301" s="529"/>
      <c r="Q2301" s="529"/>
      <c r="R2301" s="529"/>
      <c r="S2301" s="529"/>
      <c r="T2301" s="529"/>
      <c r="U2301" s="529"/>
      <c r="V2301" s="529"/>
      <c r="W2301" s="529"/>
      <c r="X2301" s="529"/>
      <c r="Y2301" s="529"/>
      <c r="Z2301" s="529"/>
      <c r="AA2301" s="529"/>
      <c r="AB2301" s="529"/>
      <c r="AC2301" s="529"/>
      <c r="AD2301" s="529"/>
      <c r="AE2301" s="529"/>
      <c r="AF2301" s="529"/>
      <c r="AG2301" s="529"/>
      <c r="AH2301" s="529"/>
      <c r="AI2301" s="529"/>
      <c r="AJ2301" s="529"/>
      <c r="AK2301" s="529"/>
      <c r="AL2301" s="529"/>
      <c r="AM2301" s="529"/>
      <c r="AN2301" s="529"/>
      <c r="AO2301" s="529"/>
      <c r="AP2301" s="529"/>
      <c r="AQ2301" s="529"/>
      <c r="AR2301" s="529"/>
    </row>
    <row r="2302" ht="12.75" customHeight="1">
      <c r="A2302" s="529"/>
      <c r="B2302" s="529"/>
      <c r="C2302" s="529"/>
      <c r="D2302" s="529"/>
      <c r="E2302" s="533" t="s">
        <v>2046</v>
      </c>
      <c r="F2302" s="533" t="s">
        <v>8663</v>
      </c>
      <c r="G2302" s="529"/>
      <c r="H2302" s="529"/>
      <c r="I2302" s="529"/>
      <c r="J2302" s="529"/>
      <c r="K2302" s="529"/>
      <c r="L2302" s="529"/>
      <c r="M2302" s="529"/>
      <c r="N2302" s="529"/>
      <c r="O2302" s="529"/>
      <c r="P2302" s="529"/>
      <c r="Q2302" s="529"/>
      <c r="R2302" s="529"/>
      <c r="S2302" s="529"/>
      <c r="T2302" s="529"/>
      <c r="U2302" s="529"/>
      <c r="V2302" s="529"/>
      <c r="W2302" s="529"/>
      <c r="X2302" s="529"/>
      <c r="Y2302" s="529"/>
      <c r="Z2302" s="529"/>
      <c r="AA2302" s="529"/>
      <c r="AB2302" s="529"/>
      <c r="AC2302" s="529"/>
      <c r="AD2302" s="529"/>
      <c r="AE2302" s="529"/>
      <c r="AF2302" s="529"/>
      <c r="AG2302" s="529"/>
      <c r="AH2302" s="529"/>
      <c r="AI2302" s="529"/>
      <c r="AJ2302" s="529"/>
      <c r="AK2302" s="529"/>
      <c r="AL2302" s="529"/>
      <c r="AM2302" s="529"/>
      <c r="AN2302" s="529"/>
      <c r="AO2302" s="529"/>
      <c r="AP2302" s="529"/>
      <c r="AQ2302" s="529"/>
      <c r="AR2302" s="529"/>
    </row>
    <row r="2303" ht="12.75" customHeight="1">
      <c r="A2303" s="529"/>
      <c r="B2303" s="529"/>
      <c r="C2303" s="529"/>
      <c r="D2303" s="529"/>
      <c r="E2303" s="533" t="s">
        <v>2104</v>
      </c>
      <c r="F2303" s="533" t="s">
        <v>8664</v>
      </c>
      <c r="G2303" s="529"/>
      <c r="H2303" s="529"/>
      <c r="I2303" s="529"/>
      <c r="J2303" s="529"/>
      <c r="K2303" s="529"/>
      <c r="L2303" s="529"/>
      <c r="M2303" s="529"/>
      <c r="N2303" s="529"/>
      <c r="O2303" s="529"/>
      <c r="P2303" s="529"/>
      <c r="Q2303" s="529"/>
      <c r="R2303" s="529"/>
      <c r="S2303" s="529"/>
      <c r="T2303" s="529"/>
      <c r="U2303" s="529"/>
      <c r="V2303" s="529"/>
      <c r="W2303" s="529"/>
      <c r="X2303" s="529"/>
      <c r="Y2303" s="529"/>
      <c r="Z2303" s="529"/>
      <c r="AA2303" s="529"/>
      <c r="AB2303" s="529"/>
      <c r="AC2303" s="529"/>
      <c r="AD2303" s="529"/>
      <c r="AE2303" s="529"/>
      <c r="AF2303" s="529"/>
      <c r="AG2303" s="529"/>
      <c r="AH2303" s="529"/>
      <c r="AI2303" s="529"/>
      <c r="AJ2303" s="529"/>
      <c r="AK2303" s="529"/>
      <c r="AL2303" s="529"/>
      <c r="AM2303" s="529"/>
      <c r="AN2303" s="529"/>
      <c r="AO2303" s="529"/>
      <c r="AP2303" s="529"/>
      <c r="AQ2303" s="529"/>
      <c r="AR2303" s="529"/>
    </row>
    <row r="2304" ht="12.75" customHeight="1">
      <c r="A2304" s="529"/>
      <c r="B2304" s="529"/>
      <c r="C2304" s="529"/>
      <c r="D2304" s="529"/>
      <c r="E2304" s="533" t="s">
        <v>2159</v>
      </c>
      <c r="F2304" s="533" t="s">
        <v>8665</v>
      </c>
      <c r="G2304" s="529"/>
      <c r="H2304" s="529"/>
      <c r="I2304" s="529"/>
      <c r="J2304" s="529"/>
      <c r="K2304" s="529"/>
      <c r="L2304" s="529"/>
      <c r="M2304" s="529"/>
      <c r="N2304" s="529"/>
      <c r="O2304" s="529"/>
      <c r="P2304" s="529"/>
      <c r="Q2304" s="529"/>
      <c r="R2304" s="529"/>
      <c r="S2304" s="529"/>
      <c r="T2304" s="529"/>
      <c r="U2304" s="529"/>
      <c r="V2304" s="529"/>
      <c r="W2304" s="529"/>
      <c r="X2304" s="529"/>
      <c r="Y2304" s="529"/>
      <c r="Z2304" s="529"/>
      <c r="AA2304" s="529"/>
      <c r="AB2304" s="529"/>
      <c r="AC2304" s="529"/>
      <c r="AD2304" s="529"/>
      <c r="AE2304" s="529"/>
      <c r="AF2304" s="529"/>
      <c r="AG2304" s="529"/>
      <c r="AH2304" s="529"/>
      <c r="AI2304" s="529"/>
      <c r="AJ2304" s="529"/>
      <c r="AK2304" s="529"/>
      <c r="AL2304" s="529"/>
      <c r="AM2304" s="529"/>
      <c r="AN2304" s="529"/>
      <c r="AO2304" s="529"/>
      <c r="AP2304" s="529"/>
      <c r="AQ2304" s="529"/>
      <c r="AR2304" s="529"/>
    </row>
    <row r="2305" ht="12.75" customHeight="1">
      <c r="A2305" s="529"/>
      <c r="B2305" s="529"/>
      <c r="C2305" s="529"/>
      <c r="D2305" s="529"/>
      <c r="E2305" s="533" t="s">
        <v>2209</v>
      </c>
      <c r="F2305" s="533" t="s">
        <v>8666</v>
      </c>
      <c r="G2305" s="529"/>
      <c r="H2305" s="529"/>
      <c r="I2305" s="529"/>
      <c r="J2305" s="529"/>
      <c r="K2305" s="529"/>
      <c r="L2305" s="529"/>
      <c r="M2305" s="529"/>
      <c r="N2305" s="529"/>
      <c r="O2305" s="529"/>
      <c r="P2305" s="529"/>
      <c r="Q2305" s="529"/>
      <c r="R2305" s="529"/>
      <c r="S2305" s="529"/>
      <c r="T2305" s="529"/>
      <c r="U2305" s="529"/>
      <c r="V2305" s="529"/>
      <c r="W2305" s="529"/>
      <c r="X2305" s="529"/>
      <c r="Y2305" s="529"/>
      <c r="Z2305" s="529"/>
      <c r="AA2305" s="529"/>
      <c r="AB2305" s="529"/>
      <c r="AC2305" s="529"/>
      <c r="AD2305" s="529"/>
      <c r="AE2305" s="529"/>
      <c r="AF2305" s="529"/>
      <c r="AG2305" s="529"/>
      <c r="AH2305" s="529"/>
      <c r="AI2305" s="529"/>
      <c r="AJ2305" s="529"/>
      <c r="AK2305" s="529"/>
      <c r="AL2305" s="529"/>
      <c r="AM2305" s="529"/>
      <c r="AN2305" s="529"/>
      <c r="AO2305" s="529"/>
      <c r="AP2305" s="529"/>
      <c r="AQ2305" s="529"/>
      <c r="AR2305" s="529"/>
    </row>
    <row r="2306" ht="12.75" customHeight="1">
      <c r="A2306" s="529"/>
      <c r="B2306" s="529"/>
      <c r="C2306" s="529"/>
      <c r="D2306" s="529"/>
      <c r="E2306" s="533" t="s">
        <v>2258</v>
      </c>
      <c r="F2306" s="533" t="s">
        <v>8667</v>
      </c>
      <c r="G2306" s="529"/>
      <c r="H2306" s="529"/>
      <c r="I2306" s="529"/>
      <c r="J2306" s="529"/>
      <c r="K2306" s="529"/>
      <c r="L2306" s="529"/>
      <c r="M2306" s="529"/>
      <c r="N2306" s="529"/>
      <c r="O2306" s="529"/>
      <c r="P2306" s="529"/>
      <c r="Q2306" s="529"/>
      <c r="R2306" s="529"/>
      <c r="S2306" s="529"/>
      <c r="T2306" s="529"/>
      <c r="U2306" s="529"/>
      <c r="V2306" s="529"/>
      <c r="W2306" s="529"/>
      <c r="X2306" s="529"/>
      <c r="Y2306" s="529"/>
      <c r="Z2306" s="529"/>
      <c r="AA2306" s="529"/>
      <c r="AB2306" s="529"/>
      <c r="AC2306" s="529"/>
      <c r="AD2306" s="529"/>
      <c r="AE2306" s="529"/>
      <c r="AF2306" s="529"/>
      <c r="AG2306" s="529"/>
      <c r="AH2306" s="529"/>
      <c r="AI2306" s="529"/>
      <c r="AJ2306" s="529"/>
      <c r="AK2306" s="529"/>
      <c r="AL2306" s="529"/>
      <c r="AM2306" s="529"/>
      <c r="AN2306" s="529"/>
      <c r="AO2306" s="529"/>
      <c r="AP2306" s="529"/>
      <c r="AQ2306" s="529"/>
      <c r="AR2306" s="529"/>
    </row>
    <row r="2307" ht="12.75" customHeight="1">
      <c r="A2307" s="529"/>
      <c r="B2307" s="529"/>
      <c r="C2307" s="529"/>
      <c r="D2307" s="529"/>
      <c r="E2307" s="533" t="s">
        <v>2306</v>
      </c>
      <c r="F2307" s="533" t="s">
        <v>8668</v>
      </c>
      <c r="G2307" s="529"/>
      <c r="H2307" s="529"/>
      <c r="I2307" s="529"/>
      <c r="J2307" s="529"/>
      <c r="K2307" s="529"/>
      <c r="L2307" s="529"/>
      <c r="M2307" s="529"/>
      <c r="N2307" s="529"/>
      <c r="O2307" s="529"/>
      <c r="P2307" s="529"/>
      <c r="Q2307" s="529"/>
      <c r="R2307" s="529"/>
      <c r="S2307" s="529"/>
      <c r="T2307" s="529"/>
      <c r="U2307" s="529"/>
      <c r="V2307" s="529"/>
      <c r="W2307" s="529"/>
      <c r="X2307" s="529"/>
      <c r="Y2307" s="529"/>
      <c r="Z2307" s="529"/>
      <c r="AA2307" s="529"/>
      <c r="AB2307" s="529"/>
      <c r="AC2307" s="529"/>
      <c r="AD2307" s="529"/>
      <c r="AE2307" s="529"/>
      <c r="AF2307" s="529"/>
      <c r="AG2307" s="529"/>
      <c r="AH2307" s="529"/>
      <c r="AI2307" s="529"/>
      <c r="AJ2307" s="529"/>
      <c r="AK2307" s="529"/>
      <c r="AL2307" s="529"/>
      <c r="AM2307" s="529"/>
      <c r="AN2307" s="529"/>
      <c r="AO2307" s="529"/>
      <c r="AP2307" s="529"/>
      <c r="AQ2307" s="529"/>
      <c r="AR2307" s="529"/>
    </row>
    <row r="2308" ht="12.75" customHeight="1">
      <c r="A2308" s="529"/>
      <c r="B2308" s="529"/>
      <c r="C2308" s="529"/>
      <c r="D2308" s="529"/>
      <c r="E2308" s="533" t="s">
        <v>2353</v>
      </c>
      <c r="F2308" s="533" t="s">
        <v>8669</v>
      </c>
      <c r="G2308" s="529"/>
      <c r="H2308" s="529"/>
      <c r="I2308" s="529"/>
      <c r="J2308" s="529"/>
      <c r="K2308" s="529"/>
      <c r="L2308" s="529"/>
      <c r="M2308" s="529"/>
      <c r="N2308" s="529"/>
      <c r="O2308" s="529"/>
      <c r="P2308" s="529"/>
      <c r="Q2308" s="529"/>
      <c r="R2308" s="529"/>
      <c r="S2308" s="529"/>
      <c r="T2308" s="529"/>
      <c r="U2308" s="529"/>
      <c r="V2308" s="529"/>
      <c r="W2308" s="529"/>
      <c r="X2308" s="529"/>
      <c r="Y2308" s="529"/>
      <c r="Z2308" s="529"/>
      <c r="AA2308" s="529"/>
      <c r="AB2308" s="529"/>
      <c r="AC2308" s="529"/>
      <c r="AD2308" s="529"/>
      <c r="AE2308" s="529"/>
      <c r="AF2308" s="529"/>
      <c r="AG2308" s="529"/>
      <c r="AH2308" s="529"/>
      <c r="AI2308" s="529"/>
      <c r="AJ2308" s="529"/>
      <c r="AK2308" s="529"/>
      <c r="AL2308" s="529"/>
      <c r="AM2308" s="529"/>
      <c r="AN2308" s="529"/>
      <c r="AO2308" s="529"/>
      <c r="AP2308" s="529"/>
      <c r="AQ2308" s="529"/>
      <c r="AR2308" s="529"/>
    </row>
    <row r="2309" ht="12.75" customHeight="1">
      <c r="A2309" s="529"/>
      <c r="B2309" s="529"/>
      <c r="C2309" s="529"/>
      <c r="D2309" s="529"/>
      <c r="E2309" s="533" t="s">
        <v>2399</v>
      </c>
      <c r="F2309" s="533" t="s">
        <v>8670</v>
      </c>
      <c r="G2309" s="529"/>
      <c r="H2309" s="529"/>
      <c r="I2309" s="529"/>
      <c r="J2309" s="529"/>
      <c r="K2309" s="529"/>
      <c r="L2309" s="529"/>
      <c r="M2309" s="529"/>
      <c r="N2309" s="529"/>
      <c r="O2309" s="529"/>
      <c r="P2309" s="529"/>
      <c r="Q2309" s="529"/>
      <c r="R2309" s="529"/>
      <c r="S2309" s="529"/>
      <c r="T2309" s="529"/>
      <c r="U2309" s="529"/>
      <c r="V2309" s="529"/>
      <c r="W2309" s="529"/>
      <c r="X2309" s="529"/>
      <c r="Y2309" s="529"/>
      <c r="Z2309" s="529"/>
      <c r="AA2309" s="529"/>
      <c r="AB2309" s="529"/>
      <c r="AC2309" s="529"/>
      <c r="AD2309" s="529"/>
      <c r="AE2309" s="529"/>
      <c r="AF2309" s="529"/>
      <c r="AG2309" s="529"/>
      <c r="AH2309" s="529"/>
      <c r="AI2309" s="529"/>
      <c r="AJ2309" s="529"/>
      <c r="AK2309" s="529"/>
      <c r="AL2309" s="529"/>
      <c r="AM2309" s="529"/>
      <c r="AN2309" s="529"/>
      <c r="AO2309" s="529"/>
      <c r="AP2309" s="529"/>
      <c r="AQ2309" s="529"/>
      <c r="AR2309" s="529"/>
    </row>
    <row r="2310" ht="12.75" customHeight="1">
      <c r="A2310" s="529"/>
      <c r="B2310" s="529"/>
      <c r="C2310" s="529"/>
      <c r="D2310" s="529"/>
      <c r="E2310" s="533" t="s">
        <v>2443</v>
      </c>
      <c r="F2310" s="533" t="s">
        <v>8671</v>
      </c>
      <c r="G2310" s="529"/>
      <c r="H2310" s="529"/>
      <c r="I2310" s="529"/>
      <c r="J2310" s="529"/>
      <c r="K2310" s="529"/>
      <c r="L2310" s="529"/>
      <c r="M2310" s="529"/>
      <c r="N2310" s="529"/>
      <c r="O2310" s="529"/>
      <c r="P2310" s="529"/>
      <c r="Q2310" s="529"/>
      <c r="R2310" s="529"/>
      <c r="S2310" s="529"/>
      <c r="T2310" s="529"/>
      <c r="U2310" s="529"/>
      <c r="V2310" s="529"/>
      <c r="W2310" s="529"/>
      <c r="X2310" s="529"/>
      <c r="Y2310" s="529"/>
      <c r="Z2310" s="529"/>
      <c r="AA2310" s="529"/>
      <c r="AB2310" s="529"/>
      <c r="AC2310" s="529"/>
      <c r="AD2310" s="529"/>
      <c r="AE2310" s="529"/>
      <c r="AF2310" s="529"/>
      <c r="AG2310" s="529"/>
      <c r="AH2310" s="529"/>
      <c r="AI2310" s="529"/>
      <c r="AJ2310" s="529"/>
      <c r="AK2310" s="529"/>
      <c r="AL2310" s="529"/>
      <c r="AM2310" s="529"/>
      <c r="AN2310" s="529"/>
      <c r="AO2310" s="529"/>
      <c r="AP2310" s="529"/>
      <c r="AQ2310" s="529"/>
      <c r="AR2310" s="529"/>
    </row>
    <row r="2311" ht="12.75" customHeight="1">
      <c r="A2311" s="529"/>
      <c r="B2311" s="529"/>
      <c r="C2311" s="529"/>
      <c r="D2311" s="529"/>
      <c r="E2311" s="533" t="s">
        <v>2482</v>
      </c>
      <c r="F2311" s="533" t="s">
        <v>8672</v>
      </c>
      <c r="G2311" s="529"/>
      <c r="H2311" s="529"/>
      <c r="I2311" s="529"/>
      <c r="J2311" s="529"/>
      <c r="K2311" s="529"/>
      <c r="L2311" s="529"/>
      <c r="M2311" s="529"/>
      <c r="N2311" s="529"/>
      <c r="O2311" s="529"/>
      <c r="P2311" s="529"/>
      <c r="Q2311" s="529"/>
      <c r="R2311" s="529"/>
      <c r="S2311" s="529"/>
      <c r="T2311" s="529"/>
      <c r="U2311" s="529"/>
      <c r="V2311" s="529"/>
      <c r="W2311" s="529"/>
      <c r="X2311" s="529"/>
      <c r="Y2311" s="529"/>
      <c r="Z2311" s="529"/>
      <c r="AA2311" s="529"/>
      <c r="AB2311" s="529"/>
      <c r="AC2311" s="529"/>
      <c r="AD2311" s="529"/>
      <c r="AE2311" s="529"/>
      <c r="AF2311" s="529"/>
      <c r="AG2311" s="529"/>
      <c r="AH2311" s="529"/>
      <c r="AI2311" s="529"/>
      <c r="AJ2311" s="529"/>
      <c r="AK2311" s="529"/>
      <c r="AL2311" s="529"/>
      <c r="AM2311" s="529"/>
      <c r="AN2311" s="529"/>
      <c r="AO2311" s="529"/>
      <c r="AP2311" s="529"/>
      <c r="AQ2311" s="529"/>
      <c r="AR2311" s="529"/>
    </row>
    <row r="2312" ht="12.75" customHeight="1">
      <c r="A2312" s="529"/>
      <c r="B2312" s="529"/>
      <c r="C2312" s="529"/>
      <c r="D2312" s="529"/>
      <c r="E2312" s="533" t="s">
        <v>2520</v>
      </c>
      <c r="F2312" s="533" t="s">
        <v>8673</v>
      </c>
      <c r="G2312" s="529"/>
      <c r="H2312" s="529"/>
      <c r="I2312" s="529"/>
      <c r="J2312" s="529"/>
      <c r="K2312" s="529"/>
      <c r="L2312" s="529"/>
      <c r="M2312" s="529"/>
      <c r="N2312" s="529"/>
      <c r="O2312" s="529"/>
      <c r="P2312" s="529"/>
      <c r="Q2312" s="529"/>
      <c r="R2312" s="529"/>
      <c r="S2312" s="529"/>
      <c r="T2312" s="529"/>
      <c r="U2312" s="529"/>
      <c r="V2312" s="529"/>
      <c r="W2312" s="529"/>
      <c r="X2312" s="529"/>
      <c r="Y2312" s="529"/>
      <c r="Z2312" s="529"/>
      <c r="AA2312" s="529"/>
      <c r="AB2312" s="529"/>
      <c r="AC2312" s="529"/>
      <c r="AD2312" s="529"/>
      <c r="AE2312" s="529"/>
      <c r="AF2312" s="529"/>
      <c r="AG2312" s="529"/>
      <c r="AH2312" s="529"/>
      <c r="AI2312" s="529"/>
      <c r="AJ2312" s="529"/>
      <c r="AK2312" s="529"/>
      <c r="AL2312" s="529"/>
      <c r="AM2312" s="529"/>
      <c r="AN2312" s="529"/>
      <c r="AO2312" s="529"/>
      <c r="AP2312" s="529"/>
      <c r="AQ2312" s="529"/>
      <c r="AR2312" s="529"/>
    </row>
    <row r="2313" ht="12.75" customHeight="1">
      <c r="A2313" s="529"/>
      <c r="B2313" s="529"/>
      <c r="C2313" s="529"/>
      <c r="D2313" s="529"/>
      <c r="E2313" s="533" t="s">
        <v>2556</v>
      </c>
      <c r="F2313" s="533" t="s">
        <v>8674</v>
      </c>
      <c r="G2313" s="529"/>
      <c r="H2313" s="529"/>
      <c r="I2313" s="529"/>
      <c r="J2313" s="529"/>
      <c r="K2313" s="529"/>
      <c r="L2313" s="529"/>
      <c r="M2313" s="529"/>
      <c r="N2313" s="529"/>
      <c r="O2313" s="529"/>
      <c r="P2313" s="529"/>
      <c r="Q2313" s="529"/>
      <c r="R2313" s="529"/>
      <c r="S2313" s="529"/>
      <c r="T2313" s="529"/>
      <c r="U2313" s="529"/>
      <c r="V2313" s="529"/>
      <c r="W2313" s="529"/>
      <c r="X2313" s="529"/>
      <c r="Y2313" s="529"/>
      <c r="Z2313" s="529"/>
      <c r="AA2313" s="529"/>
      <c r="AB2313" s="529"/>
      <c r="AC2313" s="529"/>
      <c r="AD2313" s="529"/>
      <c r="AE2313" s="529"/>
      <c r="AF2313" s="529"/>
      <c r="AG2313" s="529"/>
      <c r="AH2313" s="529"/>
      <c r="AI2313" s="529"/>
      <c r="AJ2313" s="529"/>
      <c r="AK2313" s="529"/>
      <c r="AL2313" s="529"/>
      <c r="AM2313" s="529"/>
      <c r="AN2313" s="529"/>
      <c r="AO2313" s="529"/>
      <c r="AP2313" s="529"/>
      <c r="AQ2313" s="529"/>
      <c r="AR2313" s="529"/>
    </row>
    <row r="2314" ht="12.75" customHeight="1">
      <c r="A2314" s="529"/>
      <c r="B2314" s="529"/>
      <c r="C2314" s="529"/>
      <c r="D2314" s="529"/>
      <c r="E2314" s="533" t="s">
        <v>2591</v>
      </c>
      <c r="F2314" s="533" t="s">
        <v>8675</v>
      </c>
      <c r="G2314" s="529"/>
      <c r="H2314" s="529"/>
      <c r="I2314" s="529"/>
      <c r="J2314" s="529"/>
      <c r="K2314" s="529"/>
      <c r="L2314" s="529"/>
      <c r="M2314" s="529"/>
      <c r="N2314" s="529"/>
      <c r="O2314" s="529"/>
      <c r="P2314" s="529"/>
      <c r="Q2314" s="529"/>
      <c r="R2314" s="529"/>
      <c r="S2314" s="529"/>
      <c r="T2314" s="529"/>
      <c r="U2314" s="529"/>
      <c r="V2314" s="529"/>
      <c r="W2314" s="529"/>
      <c r="X2314" s="529"/>
      <c r="Y2314" s="529"/>
      <c r="Z2314" s="529"/>
      <c r="AA2314" s="529"/>
      <c r="AB2314" s="529"/>
      <c r="AC2314" s="529"/>
      <c r="AD2314" s="529"/>
      <c r="AE2314" s="529"/>
      <c r="AF2314" s="529"/>
      <c r="AG2314" s="529"/>
      <c r="AH2314" s="529"/>
      <c r="AI2314" s="529"/>
      <c r="AJ2314" s="529"/>
      <c r="AK2314" s="529"/>
      <c r="AL2314" s="529"/>
      <c r="AM2314" s="529"/>
      <c r="AN2314" s="529"/>
      <c r="AO2314" s="529"/>
      <c r="AP2314" s="529"/>
      <c r="AQ2314" s="529"/>
      <c r="AR2314" s="529"/>
    </row>
    <row r="2315" ht="12.75" customHeight="1">
      <c r="A2315" s="529"/>
      <c r="B2315" s="529"/>
      <c r="C2315" s="529"/>
      <c r="D2315" s="529"/>
      <c r="E2315" s="533" t="s">
        <v>8676</v>
      </c>
      <c r="F2315" s="533" t="s">
        <v>8677</v>
      </c>
      <c r="G2315" s="529"/>
      <c r="H2315" s="529"/>
      <c r="I2315" s="529"/>
      <c r="J2315" s="529"/>
      <c r="K2315" s="529"/>
      <c r="L2315" s="529"/>
      <c r="M2315" s="529"/>
      <c r="N2315" s="529"/>
      <c r="O2315" s="529"/>
      <c r="P2315" s="529"/>
      <c r="Q2315" s="529"/>
      <c r="R2315" s="529"/>
      <c r="S2315" s="529"/>
      <c r="T2315" s="529"/>
      <c r="U2315" s="529"/>
      <c r="V2315" s="529"/>
      <c r="W2315" s="529"/>
      <c r="X2315" s="529"/>
      <c r="Y2315" s="529"/>
      <c r="Z2315" s="529"/>
      <c r="AA2315" s="529"/>
      <c r="AB2315" s="529"/>
      <c r="AC2315" s="529"/>
      <c r="AD2315" s="529"/>
      <c r="AE2315" s="529"/>
      <c r="AF2315" s="529"/>
      <c r="AG2315" s="529"/>
      <c r="AH2315" s="529"/>
      <c r="AI2315" s="529"/>
      <c r="AJ2315" s="529"/>
      <c r="AK2315" s="529"/>
      <c r="AL2315" s="529"/>
      <c r="AM2315" s="529"/>
      <c r="AN2315" s="529"/>
      <c r="AO2315" s="529"/>
      <c r="AP2315" s="529"/>
      <c r="AQ2315" s="529"/>
      <c r="AR2315" s="529"/>
    </row>
    <row r="2316" ht="12.75" customHeight="1">
      <c r="A2316" s="529"/>
      <c r="B2316" s="529"/>
      <c r="C2316" s="529"/>
      <c r="D2316" s="529"/>
      <c r="E2316" s="533" t="s">
        <v>8678</v>
      </c>
      <c r="F2316" s="533" t="s">
        <v>8679</v>
      </c>
      <c r="G2316" s="529"/>
      <c r="H2316" s="529"/>
      <c r="I2316" s="529"/>
      <c r="J2316" s="529"/>
      <c r="K2316" s="529"/>
      <c r="L2316" s="529"/>
      <c r="M2316" s="529"/>
      <c r="N2316" s="529"/>
      <c r="O2316" s="529"/>
      <c r="P2316" s="529"/>
      <c r="Q2316" s="529"/>
      <c r="R2316" s="529"/>
      <c r="S2316" s="529"/>
      <c r="T2316" s="529"/>
      <c r="U2316" s="529"/>
      <c r="V2316" s="529"/>
      <c r="W2316" s="529"/>
      <c r="X2316" s="529"/>
      <c r="Y2316" s="529"/>
      <c r="Z2316" s="529"/>
      <c r="AA2316" s="529"/>
      <c r="AB2316" s="529"/>
      <c r="AC2316" s="529"/>
      <c r="AD2316" s="529"/>
      <c r="AE2316" s="529"/>
      <c r="AF2316" s="529"/>
      <c r="AG2316" s="529"/>
      <c r="AH2316" s="529"/>
      <c r="AI2316" s="529"/>
      <c r="AJ2316" s="529"/>
      <c r="AK2316" s="529"/>
      <c r="AL2316" s="529"/>
      <c r="AM2316" s="529"/>
      <c r="AN2316" s="529"/>
      <c r="AO2316" s="529"/>
      <c r="AP2316" s="529"/>
      <c r="AQ2316" s="529"/>
      <c r="AR2316" s="529"/>
    </row>
    <row r="2317" ht="12.75" customHeight="1">
      <c r="A2317" s="529"/>
      <c r="B2317" s="529"/>
      <c r="C2317" s="529"/>
      <c r="D2317" s="529"/>
      <c r="E2317" s="533" t="s">
        <v>8680</v>
      </c>
      <c r="F2317" s="533" t="s">
        <v>8681</v>
      </c>
      <c r="G2317" s="529"/>
      <c r="H2317" s="529"/>
      <c r="I2317" s="529"/>
      <c r="J2317" s="529"/>
      <c r="K2317" s="529"/>
      <c r="L2317" s="529"/>
      <c r="M2317" s="529"/>
      <c r="N2317" s="529"/>
      <c r="O2317" s="529"/>
      <c r="P2317" s="529"/>
      <c r="Q2317" s="529"/>
      <c r="R2317" s="529"/>
      <c r="S2317" s="529"/>
      <c r="T2317" s="529"/>
      <c r="U2317" s="529"/>
      <c r="V2317" s="529"/>
      <c r="W2317" s="529"/>
      <c r="X2317" s="529"/>
      <c r="Y2317" s="529"/>
      <c r="Z2317" s="529"/>
      <c r="AA2317" s="529"/>
      <c r="AB2317" s="529"/>
      <c r="AC2317" s="529"/>
      <c r="AD2317" s="529"/>
      <c r="AE2317" s="529"/>
      <c r="AF2317" s="529"/>
      <c r="AG2317" s="529"/>
      <c r="AH2317" s="529"/>
      <c r="AI2317" s="529"/>
      <c r="AJ2317" s="529"/>
      <c r="AK2317" s="529"/>
      <c r="AL2317" s="529"/>
      <c r="AM2317" s="529"/>
      <c r="AN2317" s="529"/>
      <c r="AO2317" s="529"/>
      <c r="AP2317" s="529"/>
      <c r="AQ2317" s="529"/>
      <c r="AR2317" s="529"/>
    </row>
    <row r="2318" ht="12.75" customHeight="1">
      <c r="A2318" s="529"/>
      <c r="B2318" s="529"/>
      <c r="C2318" s="529"/>
      <c r="D2318" s="529"/>
      <c r="E2318" s="533" t="s">
        <v>8682</v>
      </c>
      <c r="F2318" s="533" t="s">
        <v>8683</v>
      </c>
      <c r="G2318" s="529"/>
      <c r="H2318" s="529"/>
      <c r="I2318" s="529"/>
      <c r="J2318" s="529"/>
      <c r="K2318" s="529"/>
      <c r="L2318" s="529"/>
      <c r="M2318" s="529"/>
      <c r="N2318" s="529"/>
      <c r="O2318" s="529"/>
      <c r="P2318" s="529"/>
      <c r="Q2318" s="529"/>
      <c r="R2318" s="529"/>
      <c r="S2318" s="529"/>
      <c r="T2318" s="529"/>
      <c r="U2318" s="529"/>
      <c r="V2318" s="529"/>
      <c r="W2318" s="529"/>
      <c r="X2318" s="529"/>
      <c r="Y2318" s="529"/>
      <c r="Z2318" s="529"/>
      <c r="AA2318" s="529"/>
      <c r="AB2318" s="529"/>
      <c r="AC2318" s="529"/>
      <c r="AD2318" s="529"/>
      <c r="AE2318" s="529"/>
      <c r="AF2318" s="529"/>
      <c r="AG2318" s="529"/>
      <c r="AH2318" s="529"/>
      <c r="AI2318" s="529"/>
      <c r="AJ2318" s="529"/>
      <c r="AK2318" s="529"/>
      <c r="AL2318" s="529"/>
      <c r="AM2318" s="529"/>
      <c r="AN2318" s="529"/>
      <c r="AO2318" s="529"/>
      <c r="AP2318" s="529"/>
      <c r="AQ2318" s="529"/>
      <c r="AR2318" s="529"/>
    </row>
    <row r="2319" ht="12.75" customHeight="1">
      <c r="A2319" s="529"/>
      <c r="B2319" s="529"/>
      <c r="C2319" s="529"/>
      <c r="D2319" s="529"/>
      <c r="E2319" s="533" t="s">
        <v>8684</v>
      </c>
      <c r="F2319" s="533" t="s">
        <v>8685</v>
      </c>
      <c r="G2319" s="529"/>
      <c r="H2319" s="529"/>
      <c r="I2319" s="529"/>
      <c r="J2319" s="529"/>
      <c r="K2319" s="529"/>
      <c r="L2319" s="529"/>
      <c r="M2319" s="529"/>
      <c r="N2319" s="529"/>
      <c r="O2319" s="529"/>
      <c r="P2319" s="529"/>
      <c r="Q2319" s="529"/>
      <c r="R2319" s="529"/>
      <c r="S2319" s="529"/>
      <c r="T2319" s="529"/>
      <c r="U2319" s="529"/>
      <c r="V2319" s="529"/>
      <c r="W2319" s="529"/>
      <c r="X2319" s="529"/>
      <c r="Y2319" s="529"/>
      <c r="Z2319" s="529"/>
      <c r="AA2319" s="529"/>
      <c r="AB2319" s="529"/>
      <c r="AC2319" s="529"/>
      <c r="AD2319" s="529"/>
      <c r="AE2319" s="529"/>
      <c r="AF2319" s="529"/>
      <c r="AG2319" s="529"/>
      <c r="AH2319" s="529"/>
      <c r="AI2319" s="529"/>
      <c r="AJ2319" s="529"/>
      <c r="AK2319" s="529"/>
      <c r="AL2319" s="529"/>
      <c r="AM2319" s="529"/>
      <c r="AN2319" s="529"/>
      <c r="AO2319" s="529"/>
      <c r="AP2319" s="529"/>
      <c r="AQ2319" s="529"/>
      <c r="AR2319" s="529"/>
    </row>
    <row r="2320" ht="12.75" customHeight="1">
      <c r="A2320" s="529"/>
      <c r="B2320" s="529"/>
      <c r="C2320" s="529"/>
      <c r="D2320" s="529"/>
      <c r="E2320" s="533" t="s">
        <v>8686</v>
      </c>
      <c r="F2320" s="533" t="s">
        <v>8687</v>
      </c>
      <c r="G2320" s="529"/>
      <c r="H2320" s="529"/>
      <c r="I2320" s="529"/>
      <c r="J2320" s="529"/>
      <c r="K2320" s="529"/>
      <c r="L2320" s="529"/>
      <c r="M2320" s="529"/>
      <c r="N2320" s="529"/>
      <c r="O2320" s="529"/>
      <c r="P2320" s="529"/>
      <c r="Q2320" s="529"/>
      <c r="R2320" s="529"/>
      <c r="S2320" s="529"/>
      <c r="T2320" s="529"/>
      <c r="U2320" s="529"/>
      <c r="V2320" s="529"/>
      <c r="W2320" s="529"/>
      <c r="X2320" s="529"/>
      <c r="Y2320" s="529"/>
      <c r="Z2320" s="529"/>
      <c r="AA2320" s="529"/>
      <c r="AB2320" s="529"/>
      <c r="AC2320" s="529"/>
      <c r="AD2320" s="529"/>
      <c r="AE2320" s="529"/>
      <c r="AF2320" s="529"/>
      <c r="AG2320" s="529"/>
      <c r="AH2320" s="529"/>
      <c r="AI2320" s="529"/>
      <c r="AJ2320" s="529"/>
      <c r="AK2320" s="529"/>
      <c r="AL2320" s="529"/>
      <c r="AM2320" s="529"/>
      <c r="AN2320" s="529"/>
      <c r="AO2320" s="529"/>
      <c r="AP2320" s="529"/>
      <c r="AQ2320" s="529"/>
      <c r="AR2320" s="529"/>
    </row>
    <row r="2321" ht="12.75" customHeight="1">
      <c r="A2321" s="529"/>
      <c r="B2321" s="529"/>
      <c r="C2321" s="529"/>
      <c r="D2321" s="529"/>
      <c r="E2321" s="533" t="s">
        <v>8688</v>
      </c>
      <c r="F2321" s="533" t="s">
        <v>8689</v>
      </c>
      <c r="G2321" s="529"/>
      <c r="H2321" s="529"/>
      <c r="I2321" s="529"/>
      <c r="J2321" s="529"/>
      <c r="K2321" s="529"/>
      <c r="L2321" s="529"/>
      <c r="M2321" s="529"/>
      <c r="N2321" s="529"/>
      <c r="O2321" s="529"/>
      <c r="P2321" s="529"/>
      <c r="Q2321" s="529"/>
      <c r="R2321" s="529"/>
      <c r="S2321" s="529"/>
      <c r="T2321" s="529"/>
      <c r="U2321" s="529"/>
      <c r="V2321" s="529"/>
      <c r="W2321" s="529"/>
      <c r="X2321" s="529"/>
      <c r="Y2321" s="529"/>
      <c r="Z2321" s="529"/>
      <c r="AA2321" s="529"/>
      <c r="AB2321" s="529"/>
      <c r="AC2321" s="529"/>
      <c r="AD2321" s="529"/>
      <c r="AE2321" s="529"/>
      <c r="AF2321" s="529"/>
      <c r="AG2321" s="529"/>
      <c r="AH2321" s="529"/>
      <c r="AI2321" s="529"/>
      <c r="AJ2321" s="529"/>
      <c r="AK2321" s="529"/>
      <c r="AL2321" s="529"/>
      <c r="AM2321" s="529"/>
      <c r="AN2321" s="529"/>
      <c r="AO2321" s="529"/>
      <c r="AP2321" s="529"/>
      <c r="AQ2321" s="529"/>
      <c r="AR2321" s="529"/>
    </row>
    <row r="2322" ht="12.75" customHeight="1">
      <c r="A2322" s="529"/>
      <c r="B2322" s="529"/>
      <c r="C2322" s="529"/>
      <c r="D2322" s="529"/>
      <c r="E2322" s="533" t="s">
        <v>8690</v>
      </c>
      <c r="F2322" s="533" t="s">
        <v>8691</v>
      </c>
      <c r="G2322" s="529"/>
      <c r="H2322" s="529"/>
      <c r="I2322" s="529"/>
      <c r="J2322" s="529"/>
      <c r="K2322" s="529"/>
      <c r="L2322" s="529"/>
      <c r="M2322" s="529"/>
      <c r="N2322" s="529"/>
      <c r="O2322" s="529"/>
      <c r="P2322" s="529"/>
      <c r="Q2322" s="529"/>
      <c r="R2322" s="529"/>
      <c r="S2322" s="529"/>
      <c r="T2322" s="529"/>
      <c r="U2322" s="529"/>
      <c r="V2322" s="529"/>
      <c r="W2322" s="529"/>
      <c r="X2322" s="529"/>
      <c r="Y2322" s="529"/>
      <c r="Z2322" s="529"/>
      <c r="AA2322" s="529"/>
      <c r="AB2322" s="529"/>
      <c r="AC2322" s="529"/>
      <c r="AD2322" s="529"/>
      <c r="AE2322" s="529"/>
      <c r="AF2322" s="529"/>
      <c r="AG2322" s="529"/>
      <c r="AH2322" s="529"/>
      <c r="AI2322" s="529"/>
      <c r="AJ2322" s="529"/>
      <c r="AK2322" s="529"/>
      <c r="AL2322" s="529"/>
      <c r="AM2322" s="529"/>
      <c r="AN2322" s="529"/>
      <c r="AO2322" s="529"/>
      <c r="AP2322" s="529"/>
      <c r="AQ2322" s="529"/>
      <c r="AR2322" s="529"/>
    </row>
    <row r="2323" ht="12.75" customHeight="1">
      <c r="A2323" s="529"/>
      <c r="B2323" s="529"/>
      <c r="C2323" s="529"/>
      <c r="D2323" s="529"/>
      <c r="E2323" s="533" t="s">
        <v>2625</v>
      </c>
      <c r="F2323" s="533" t="s">
        <v>8692</v>
      </c>
      <c r="G2323" s="529"/>
      <c r="H2323" s="529"/>
      <c r="I2323" s="529"/>
      <c r="J2323" s="529"/>
      <c r="K2323" s="529"/>
      <c r="L2323" s="529"/>
      <c r="M2323" s="529"/>
      <c r="N2323" s="529"/>
      <c r="O2323" s="529"/>
      <c r="P2323" s="529"/>
      <c r="Q2323" s="529"/>
      <c r="R2323" s="529"/>
      <c r="S2323" s="529"/>
      <c r="T2323" s="529"/>
      <c r="U2323" s="529"/>
      <c r="V2323" s="529"/>
      <c r="W2323" s="529"/>
      <c r="X2323" s="529"/>
      <c r="Y2323" s="529"/>
      <c r="Z2323" s="529"/>
      <c r="AA2323" s="529"/>
      <c r="AB2323" s="529"/>
      <c r="AC2323" s="529"/>
      <c r="AD2323" s="529"/>
      <c r="AE2323" s="529"/>
      <c r="AF2323" s="529"/>
      <c r="AG2323" s="529"/>
      <c r="AH2323" s="529"/>
      <c r="AI2323" s="529"/>
      <c r="AJ2323" s="529"/>
      <c r="AK2323" s="529"/>
      <c r="AL2323" s="529"/>
      <c r="AM2323" s="529"/>
      <c r="AN2323" s="529"/>
      <c r="AO2323" s="529"/>
      <c r="AP2323" s="529"/>
      <c r="AQ2323" s="529"/>
      <c r="AR2323" s="529"/>
    </row>
    <row r="2324" ht="12.75" customHeight="1">
      <c r="A2324" s="529"/>
      <c r="B2324" s="529"/>
      <c r="C2324" s="529"/>
      <c r="D2324" s="529"/>
      <c r="E2324" s="533" t="s">
        <v>2656</v>
      </c>
      <c r="F2324" s="533" t="s">
        <v>8693</v>
      </c>
      <c r="G2324" s="529"/>
      <c r="H2324" s="529"/>
      <c r="I2324" s="529"/>
      <c r="J2324" s="529"/>
      <c r="K2324" s="529"/>
      <c r="L2324" s="529"/>
      <c r="M2324" s="529"/>
      <c r="N2324" s="529"/>
      <c r="O2324" s="529"/>
      <c r="P2324" s="529"/>
      <c r="Q2324" s="529"/>
      <c r="R2324" s="529"/>
      <c r="S2324" s="529"/>
      <c r="T2324" s="529"/>
      <c r="U2324" s="529"/>
      <c r="V2324" s="529"/>
      <c r="W2324" s="529"/>
      <c r="X2324" s="529"/>
      <c r="Y2324" s="529"/>
      <c r="Z2324" s="529"/>
      <c r="AA2324" s="529"/>
      <c r="AB2324" s="529"/>
      <c r="AC2324" s="529"/>
      <c r="AD2324" s="529"/>
      <c r="AE2324" s="529"/>
      <c r="AF2324" s="529"/>
      <c r="AG2324" s="529"/>
      <c r="AH2324" s="529"/>
      <c r="AI2324" s="529"/>
      <c r="AJ2324" s="529"/>
      <c r="AK2324" s="529"/>
      <c r="AL2324" s="529"/>
      <c r="AM2324" s="529"/>
      <c r="AN2324" s="529"/>
      <c r="AO2324" s="529"/>
      <c r="AP2324" s="529"/>
      <c r="AQ2324" s="529"/>
      <c r="AR2324" s="529"/>
    </row>
    <row r="2325" ht="12.75" customHeight="1">
      <c r="A2325" s="529"/>
      <c r="B2325" s="529"/>
      <c r="C2325" s="529"/>
      <c r="D2325" s="529"/>
      <c r="E2325" s="533" t="s">
        <v>2688</v>
      </c>
      <c r="F2325" s="533" t="s">
        <v>8694</v>
      </c>
      <c r="G2325" s="529"/>
      <c r="H2325" s="529"/>
      <c r="I2325" s="529"/>
      <c r="J2325" s="529"/>
      <c r="K2325" s="529"/>
      <c r="L2325" s="529"/>
      <c r="M2325" s="529"/>
      <c r="N2325" s="529"/>
      <c r="O2325" s="529"/>
      <c r="P2325" s="529"/>
      <c r="Q2325" s="529"/>
      <c r="R2325" s="529"/>
      <c r="S2325" s="529"/>
      <c r="T2325" s="529"/>
      <c r="U2325" s="529"/>
      <c r="V2325" s="529"/>
      <c r="W2325" s="529"/>
      <c r="X2325" s="529"/>
      <c r="Y2325" s="529"/>
      <c r="Z2325" s="529"/>
      <c r="AA2325" s="529"/>
      <c r="AB2325" s="529"/>
      <c r="AC2325" s="529"/>
      <c r="AD2325" s="529"/>
      <c r="AE2325" s="529"/>
      <c r="AF2325" s="529"/>
      <c r="AG2325" s="529"/>
      <c r="AH2325" s="529"/>
      <c r="AI2325" s="529"/>
      <c r="AJ2325" s="529"/>
      <c r="AK2325" s="529"/>
      <c r="AL2325" s="529"/>
      <c r="AM2325" s="529"/>
      <c r="AN2325" s="529"/>
      <c r="AO2325" s="529"/>
      <c r="AP2325" s="529"/>
      <c r="AQ2325" s="529"/>
      <c r="AR2325" s="529"/>
    </row>
    <row r="2326" ht="12.75" customHeight="1">
      <c r="A2326" s="529"/>
      <c r="B2326" s="529"/>
      <c r="C2326" s="529"/>
      <c r="D2326" s="529"/>
      <c r="E2326" s="533" t="s">
        <v>8695</v>
      </c>
      <c r="F2326" s="533" t="s">
        <v>8696</v>
      </c>
      <c r="G2326" s="529"/>
      <c r="H2326" s="529"/>
      <c r="I2326" s="529"/>
      <c r="J2326" s="529"/>
      <c r="K2326" s="529"/>
      <c r="L2326" s="529"/>
      <c r="M2326" s="529"/>
      <c r="N2326" s="529"/>
      <c r="O2326" s="529"/>
      <c r="P2326" s="529"/>
      <c r="Q2326" s="529"/>
      <c r="R2326" s="529"/>
      <c r="S2326" s="529"/>
      <c r="T2326" s="529"/>
      <c r="U2326" s="529"/>
      <c r="V2326" s="529"/>
      <c r="W2326" s="529"/>
      <c r="X2326" s="529"/>
      <c r="Y2326" s="529"/>
      <c r="Z2326" s="529"/>
      <c r="AA2326" s="529"/>
      <c r="AB2326" s="529"/>
      <c r="AC2326" s="529"/>
      <c r="AD2326" s="529"/>
      <c r="AE2326" s="529"/>
      <c r="AF2326" s="529"/>
      <c r="AG2326" s="529"/>
      <c r="AH2326" s="529"/>
      <c r="AI2326" s="529"/>
      <c r="AJ2326" s="529"/>
      <c r="AK2326" s="529"/>
      <c r="AL2326" s="529"/>
      <c r="AM2326" s="529"/>
      <c r="AN2326" s="529"/>
      <c r="AO2326" s="529"/>
      <c r="AP2326" s="529"/>
      <c r="AQ2326" s="529"/>
      <c r="AR2326" s="529"/>
    </row>
    <row r="2327" ht="12.75" customHeight="1">
      <c r="A2327" s="529"/>
      <c r="B2327" s="529"/>
      <c r="C2327" s="529"/>
      <c r="D2327" s="529"/>
      <c r="E2327" s="533" t="s">
        <v>8697</v>
      </c>
      <c r="F2327" s="533" t="s">
        <v>8698</v>
      </c>
      <c r="G2327" s="529"/>
      <c r="H2327" s="529"/>
      <c r="I2327" s="529"/>
      <c r="J2327" s="529"/>
      <c r="K2327" s="529"/>
      <c r="L2327" s="529"/>
      <c r="M2327" s="529"/>
      <c r="N2327" s="529"/>
      <c r="O2327" s="529"/>
      <c r="P2327" s="529"/>
      <c r="Q2327" s="529"/>
      <c r="R2327" s="529"/>
      <c r="S2327" s="529"/>
      <c r="T2327" s="529"/>
      <c r="U2327" s="529"/>
      <c r="V2327" s="529"/>
      <c r="W2327" s="529"/>
      <c r="X2327" s="529"/>
      <c r="Y2327" s="529"/>
      <c r="Z2327" s="529"/>
      <c r="AA2327" s="529"/>
      <c r="AB2327" s="529"/>
      <c r="AC2327" s="529"/>
      <c r="AD2327" s="529"/>
      <c r="AE2327" s="529"/>
      <c r="AF2327" s="529"/>
      <c r="AG2327" s="529"/>
      <c r="AH2327" s="529"/>
      <c r="AI2327" s="529"/>
      <c r="AJ2327" s="529"/>
      <c r="AK2327" s="529"/>
      <c r="AL2327" s="529"/>
      <c r="AM2327" s="529"/>
      <c r="AN2327" s="529"/>
      <c r="AO2327" s="529"/>
      <c r="AP2327" s="529"/>
      <c r="AQ2327" s="529"/>
      <c r="AR2327" s="529"/>
    </row>
    <row r="2328" ht="12.75" customHeight="1">
      <c r="A2328" s="529"/>
      <c r="B2328" s="529"/>
      <c r="C2328" s="529"/>
      <c r="D2328" s="529"/>
      <c r="E2328" s="533" t="s">
        <v>8699</v>
      </c>
      <c r="F2328" s="533" t="s">
        <v>8700</v>
      </c>
      <c r="G2328" s="529"/>
      <c r="H2328" s="529"/>
      <c r="I2328" s="529"/>
      <c r="J2328" s="529"/>
      <c r="K2328" s="529"/>
      <c r="L2328" s="529"/>
      <c r="M2328" s="529"/>
      <c r="N2328" s="529"/>
      <c r="O2328" s="529"/>
      <c r="P2328" s="529"/>
      <c r="Q2328" s="529"/>
      <c r="R2328" s="529"/>
      <c r="S2328" s="529"/>
      <c r="T2328" s="529"/>
      <c r="U2328" s="529"/>
      <c r="V2328" s="529"/>
      <c r="W2328" s="529"/>
      <c r="X2328" s="529"/>
      <c r="Y2328" s="529"/>
      <c r="Z2328" s="529"/>
      <c r="AA2328" s="529"/>
      <c r="AB2328" s="529"/>
      <c r="AC2328" s="529"/>
      <c r="AD2328" s="529"/>
      <c r="AE2328" s="529"/>
      <c r="AF2328" s="529"/>
      <c r="AG2328" s="529"/>
      <c r="AH2328" s="529"/>
      <c r="AI2328" s="529"/>
      <c r="AJ2328" s="529"/>
      <c r="AK2328" s="529"/>
      <c r="AL2328" s="529"/>
      <c r="AM2328" s="529"/>
      <c r="AN2328" s="529"/>
      <c r="AO2328" s="529"/>
      <c r="AP2328" s="529"/>
      <c r="AQ2328" s="529"/>
      <c r="AR2328" s="529"/>
    </row>
    <row r="2329" ht="12.75" customHeight="1">
      <c r="A2329" s="529"/>
      <c r="B2329" s="529"/>
      <c r="C2329" s="529"/>
      <c r="D2329" s="529"/>
      <c r="E2329" s="533" t="s">
        <v>2720</v>
      </c>
      <c r="F2329" s="533" t="s">
        <v>8701</v>
      </c>
      <c r="G2329" s="529"/>
      <c r="H2329" s="529"/>
      <c r="I2329" s="529"/>
      <c r="J2329" s="529"/>
      <c r="K2329" s="529"/>
      <c r="L2329" s="529"/>
      <c r="M2329" s="529"/>
      <c r="N2329" s="529"/>
      <c r="O2329" s="529"/>
      <c r="P2329" s="529"/>
      <c r="Q2329" s="529"/>
      <c r="R2329" s="529"/>
      <c r="S2329" s="529"/>
      <c r="T2329" s="529"/>
      <c r="U2329" s="529"/>
      <c r="V2329" s="529"/>
      <c r="W2329" s="529"/>
      <c r="X2329" s="529"/>
      <c r="Y2329" s="529"/>
      <c r="Z2329" s="529"/>
      <c r="AA2329" s="529"/>
      <c r="AB2329" s="529"/>
      <c r="AC2329" s="529"/>
      <c r="AD2329" s="529"/>
      <c r="AE2329" s="529"/>
      <c r="AF2329" s="529"/>
      <c r="AG2329" s="529"/>
      <c r="AH2329" s="529"/>
      <c r="AI2329" s="529"/>
      <c r="AJ2329" s="529"/>
      <c r="AK2329" s="529"/>
      <c r="AL2329" s="529"/>
      <c r="AM2329" s="529"/>
      <c r="AN2329" s="529"/>
      <c r="AO2329" s="529"/>
      <c r="AP2329" s="529"/>
      <c r="AQ2329" s="529"/>
      <c r="AR2329" s="529"/>
    </row>
    <row r="2330" ht="12.75" customHeight="1">
      <c r="A2330" s="529"/>
      <c r="B2330" s="529"/>
      <c r="C2330" s="529"/>
      <c r="D2330" s="529"/>
      <c r="E2330" s="533" t="s">
        <v>2749</v>
      </c>
      <c r="F2330" s="533" t="s">
        <v>8702</v>
      </c>
      <c r="G2330" s="529"/>
      <c r="H2330" s="529"/>
      <c r="I2330" s="529"/>
      <c r="J2330" s="529"/>
      <c r="K2330" s="529"/>
      <c r="L2330" s="529"/>
      <c r="M2330" s="529"/>
      <c r="N2330" s="529"/>
      <c r="O2330" s="529"/>
      <c r="P2330" s="529"/>
      <c r="Q2330" s="529"/>
      <c r="R2330" s="529"/>
      <c r="S2330" s="529"/>
      <c r="T2330" s="529"/>
      <c r="U2330" s="529"/>
      <c r="V2330" s="529"/>
      <c r="W2330" s="529"/>
      <c r="X2330" s="529"/>
      <c r="Y2330" s="529"/>
      <c r="Z2330" s="529"/>
      <c r="AA2330" s="529"/>
      <c r="AB2330" s="529"/>
      <c r="AC2330" s="529"/>
      <c r="AD2330" s="529"/>
      <c r="AE2330" s="529"/>
      <c r="AF2330" s="529"/>
      <c r="AG2330" s="529"/>
      <c r="AH2330" s="529"/>
      <c r="AI2330" s="529"/>
      <c r="AJ2330" s="529"/>
      <c r="AK2330" s="529"/>
      <c r="AL2330" s="529"/>
      <c r="AM2330" s="529"/>
      <c r="AN2330" s="529"/>
      <c r="AO2330" s="529"/>
      <c r="AP2330" s="529"/>
      <c r="AQ2330" s="529"/>
      <c r="AR2330" s="529"/>
    </row>
    <row r="2331" ht="12.75" customHeight="1">
      <c r="A2331" s="529"/>
      <c r="B2331" s="529"/>
      <c r="C2331" s="529"/>
      <c r="D2331" s="529"/>
      <c r="E2331" s="533" t="s">
        <v>8703</v>
      </c>
      <c r="F2331" s="533" t="s">
        <v>8704</v>
      </c>
      <c r="G2331" s="529"/>
      <c r="H2331" s="529"/>
      <c r="I2331" s="529"/>
      <c r="J2331" s="529"/>
      <c r="K2331" s="529"/>
      <c r="L2331" s="529"/>
      <c r="M2331" s="529"/>
      <c r="N2331" s="529"/>
      <c r="O2331" s="529"/>
      <c r="P2331" s="529"/>
      <c r="Q2331" s="529"/>
      <c r="R2331" s="529"/>
      <c r="S2331" s="529"/>
      <c r="T2331" s="529"/>
      <c r="U2331" s="529"/>
      <c r="V2331" s="529"/>
      <c r="W2331" s="529"/>
      <c r="X2331" s="529"/>
      <c r="Y2331" s="529"/>
      <c r="Z2331" s="529"/>
      <c r="AA2331" s="529"/>
      <c r="AB2331" s="529"/>
      <c r="AC2331" s="529"/>
      <c r="AD2331" s="529"/>
      <c r="AE2331" s="529"/>
      <c r="AF2331" s="529"/>
      <c r="AG2331" s="529"/>
      <c r="AH2331" s="529"/>
      <c r="AI2331" s="529"/>
      <c r="AJ2331" s="529"/>
      <c r="AK2331" s="529"/>
      <c r="AL2331" s="529"/>
      <c r="AM2331" s="529"/>
      <c r="AN2331" s="529"/>
      <c r="AO2331" s="529"/>
      <c r="AP2331" s="529"/>
      <c r="AQ2331" s="529"/>
      <c r="AR2331" s="529"/>
    </row>
    <row r="2332" ht="12.75" customHeight="1">
      <c r="A2332" s="529"/>
      <c r="B2332" s="529"/>
      <c r="C2332" s="529"/>
      <c r="D2332" s="529"/>
      <c r="E2332" s="533" t="s">
        <v>8705</v>
      </c>
      <c r="F2332" s="533" t="s">
        <v>8706</v>
      </c>
      <c r="G2332" s="529"/>
      <c r="H2332" s="529"/>
      <c r="I2332" s="529"/>
      <c r="J2332" s="529"/>
      <c r="K2332" s="529"/>
      <c r="L2332" s="529"/>
      <c r="M2332" s="529"/>
      <c r="N2332" s="529"/>
      <c r="O2332" s="529"/>
      <c r="P2332" s="529"/>
      <c r="Q2332" s="529"/>
      <c r="R2332" s="529"/>
      <c r="S2332" s="529"/>
      <c r="T2332" s="529"/>
      <c r="U2332" s="529"/>
      <c r="V2332" s="529"/>
      <c r="W2332" s="529"/>
      <c r="X2332" s="529"/>
      <c r="Y2332" s="529"/>
      <c r="Z2332" s="529"/>
      <c r="AA2332" s="529"/>
      <c r="AB2332" s="529"/>
      <c r="AC2332" s="529"/>
      <c r="AD2332" s="529"/>
      <c r="AE2332" s="529"/>
      <c r="AF2332" s="529"/>
      <c r="AG2332" s="529"/>
      <c r="AH2332" s="529"/>
      <c r="AI2332" s="529"/>
      <c r="AJ2332" s="529"/>
      <c r="AK2332" s="529"/>
      <c r="AL2332" s="529"/>
      <c r="AM2332" s="529"/>
      <c r="AN2332" s="529"/>
      <c r="AO2332" s="529"/>
      <c r="AP2332" s="529"/>
      <c r="AQ2332" s="529"/>
      <c r="AR2332" s="529"/>
    </row>
    <row r="2333" ht="12.75" customHeight="1">
      <c r="A2333" s="529"/>
      <c r="B2333" s="529"/>
      <c r="C2333" s="529"/>
      <c r="D2333" s="529"/>
      <c r="E2333" s="533" t="s">
        <v>2775</v>
      </c>
      <c r="F2333" s="533" t="s">
        <v>8707</v>
      </c>
      <c r="G2333" s="529"/>
      <c r="H2333" s="529"/>
      <c r="I2333" s="529"/>
      <c r="J2333" s="529"/>
      <c r="K2333" s="529"/>
      <c r="L2333" s="529"/>
      <c r="M2333" s="529"/>
      <c r="N2333" s="529"/>
      <c r="O2333" s="529"/>
      <c r="P2333" s="529"/>
      <c r="Q2333" s="529"/>
      <c r="R2333" s="529"/>
      <c r="S2333" s="529"/>
      <c r="T2333" s="529"/>
      <c r="U2333" s="529"/>
      <c r="V2333" s="529"/>
      <c r="W2333" s="529"/>
      <c r="X2333" s="529"/>
      <c r="Y2333" s="529"/>
      <c r="Z2333" s="529"/>
      <c r="AA2333" s="529"/>
      <c r="AB2333" s="529"/>
      <c r="AC2333" s="529"/>
      <c r="AD2333" s="529"/>
      <c r="AE2333" s="529"/>
      <c r="AF2333" s="529"/>
      <c r="AG2333" s="529"/>
      <c r="AH2333" s="529"/>
      <c r="AI2333" s="529"/>
      <c r="AJ2333" s="529"/>
      <c r="AK2333" s="529"/>
      <c r="AL2333" s="529"/>
      <c r="AM2333" s="529"/>
      <c r="AN2333" s="529"/>
      <c r="AO2333" s="529"/>
      <c r="AP2333" s="529"/>
      <c r="AQ2333" s="529"/>
      <c r="AR2333" s="529"/>
    </row>
    <row r="2334" ht="12.75" customHeight="1">
      <c r="A2334" s="529"/>
      <c r="B2334" s="529"/>
      <c r="C2334" s="529"/>
      <c r="D2334" s="529"/>
      <c r="E2334" s="533" t="s">
        <v>8708</v>
      </c>
      <c r="F2334" s="533" t="s">
        <v>8709</v>
      </c>
      <c r="G2334" s="529"/>
      <c r="H2334" s="529"/>
      <c r="I2334" s="529"/>
      <c r="J2334" s="529"/>
      <c r="K2334" s="529"/>
      <c r="L2334" s="529"/>
      <c r="M2334" s="529"/>
      <c r="N2334" s="529"/>
      <c r="O2334" s="529"/>
      <c r="P2334" s="529"/>
      <c r="Q2334" s="529"/>
      <c r="R2334" s="529"/>
      <c r="S2334" s="529"/>
      <c r="T2334" s="529"/>
      <c r="U2334" s="529"/>
      <c r="V2334" s="529"/>
      <c r="W2334" s="529"/>
      <c r="X2334" s="529"/>
      <c r="Y2334" s="529"/>
      <c r="Z2334" s="529"/>
      <c r="AA2334" s="529"/>
      <c r="AB2334" s="529"/>
      <c r="AC2334" s="529"/>
      <c r="AD2334" s="529"/>
      <c r="AE2334" s="529"/>
      <c r="AF2334" s="529"/>
      <c r="AG2334" s="529"/>
      <c r="AH2334" s="529"/>
      <c r="AI2334" s="529"/>
      <c r="AJ2334" s="529"/>
      <c r="AK2334" s="529"/>
      <c r="AL2334" s="529"/>
      <c r="AM2334" s="529"/>
      <c r="AN2334" s="529"/>
      <c r="AO2334" s="529"/>
      <c r="AP2334" s="529"/>
      <c r="AQ2334" s="529"/>
      <c r="AR2334" s="529"/>
    </row>
    <row r="2335" ht="12.75" customHeight="1">
      <c r="A2335" s="529"/>
      <c r="B2335" s="529"/>
      <c r="C2335" s="529"/>
      <c r="D2335" s="529"/>
      <c r="E2335" s="533" t="s">
        <v>8710</v>
      </c>
      <c r="F2335" s="533" t="s">
        <v>8711</v>
      </c>
      <c r="G2335" s="529"/>
      <c r="H2335" s="529"/>
      <c r="I2335" s="529"/>
      <c r="J2335" s="529"/>
      <c r="K2335" s="529"/>
      <c r="L2335" s="529"/>
      <c r="M2335" s="529"/>
      <c r="N2335" s="529"/>
      <c r="O2335" s="529"/>
      <c r="P2335" s="529"/>
      <c r="Q2335" s="529"/>
      <c r="R2335" s="529"/>
      <c r="S2335" s="529"/>
      <c r="T2335" s="529"/>
      <c r="U2335" s="529"/>
      <c r="V2335" s="529"/>
      <c r="W2335" s="529"/>
      <c r="X2335" s="529"/>
      <c r="Y2335" s="529"/>
      <c r="Z2335" s="529"/>
      <c r="AA2335" s="529"/>
      <c r="AB2335" s="529"/>
      <c r="AC2335" s="529"/>
      <c r="AD2335" s="529"/>
      <c r="AE2335" s="529"/>
      <c r="AF2335" s="529"/>
      <c r="AG2335" s="529"/>
      <c r="AH2335" s="529"/>
      <c r="AI2335" s="529"/>
      <c r="AJ2335" s="529"/>
      <c r="AK2335" s="529"/>
      <c r="AL2335" s="529"/>
      <c r="AM2335" s="529"/>
      <c r="AN2335" s="529"/>
      <c r="AO2335" s="529"/>
      <c r="AP2335" s="529"/>
      <c r="AQ2335" s="529"/>
      <c r="AR2335" s="529"/>
    </row>
    <row r="2336" ht="12.75" customHeight="1">
      <c r="A2336" s="529"/>
      <c r="B2336" s="529"/>
      <c r="C2336" s="529"/>
      <c r="D2336" s="529"/>
      <c r="E2336" s="533" t="s">
        <v>8712</v>
      </c>
      <c r="F2336" s="533" t="s">
        <v>8713</v>
      </c>
      <c r="G2336" s="529"/>
      <c r="H2336" s="529"/>
      <c r="I2336" s="529"/>
      <c r="J2336" s="529"/>
      <c r="K2336" s="529"/>
      <c r="L2336" s="529"/>
      <c r="M2336" s="529"/>
      <c r="N2336" s="529"/>
      <c r="O2336" s="529"/>
      <c r="P2336" s="529"/>
      <c r="Q2336" s="529"/>
      <c r="R2336" s="529"/>
      <c r="S2336" s="529"/>
      <c r="T2336" s="529"/>
      <c r="U2336" s="529"/>
      <c r="V2336" s="529"/>
      <c r="W2336" s="529"/>
      <c r="X2336" s="529"/>
      <c r="Y2336" s="529"/>
      <c r="Z2336" s="529"/>
      <c r="AA2336" s="529"/>
      <c r="AB2336" s="529"/>
      <c r="AC2336" s="529"/>
      <c r="AD2336" s="529"/>
      <c r="AE2336" s="529"/>
      <c r="AF2336" s="529"/>
      <c r="AG2336" s="529"/>
      <c r="AH2336" s="529"/>
      <c r="AI2336" s="529"/>
      <c r="AJ2336" s="529"/>
      <c r="AK2336" s="529"/>
      <c r="AL2336" s="529"/>
      <c r="AM2336" s="529"/>
      <c r="AN2336" s="529"/>
      <c r="AO2336" s="529"/>
      <c r="AP2336" s="529"/>
      <c r="AQ2336" s="529"/>
      <c r="AR2336" s="529"/>
    </row>
    <row r="2337" ht="12.75" customHeight="1">
      <c r="A2337" s="529"/>
      <c r="B2337" s="529"/>
      <c r="C2337" s="529"/>
      <c r="D2337" s="529"/>
      <c r="E2337" s="533" t="s">
        <v>2798</v>
      </c>
      <c r="F2337" s="533" t="s">
        <v>8714</v>
      </c>
      <c r="G2337" s="529"/>
      <c r="H2337" s="529"/>
      <c r="I2337" s="529"/>
      <c r="J2337" s="529"/>
      <c r="K2337" s="529"/>
      <c r="L2337" s="529"/>
      <c r="M2337" s="529"/>
      <c r="N2337" s="529"/>
      <c r="O2337" s="529"/>
      <c r="P2337" s="529"/>
      <c r="Q2337" s="529"/>
      <c r="R2337" s="529"/>
      <c r="S2337" s="529"/>
      <c r="T2337" s="529"/>
      <c r="U2337" s="529"/>
      <c r="V2337" s="529"/>
      <c r="W2337" s="529"/>
      <c r="X2337" s="529"/>
      <c r="Y2337" s="529"/>
      <c r="Z2337" s="529"/>
      <c r="AA2337" s="529"/>
      <c r="AB2337" s="529"/>
      <c r="AC2337" s="529"/>
      <c r="AD2337" s="529"/>
      <c r="AE2337" s="529"/>
      <c r="AF2337" s="529"/>
      <c r="AG2337" s="529"/>
      <c r="AH2337" s="529"/>
      <c r="AI2337" s="529"/>
      <c r="AJ2337" s="529"/>
      <c r="AK2337" s="529"/>
      <c r="AL2337" s="529"/>
      <c r="AM2337" s="529"/>
      <c r="AN2337" s="529"/>
      <c r="AO2337" s="529"/>
      <c r="AP2337" s="529"/>
      <c r="AQ2337" s="529"/>
      <c r="AR2337" s="529"/>
    </row>
    <row r="2338" ht="12.75" customHeight="1">
      <c r="A2338" s="529"/>
      <c r="B2338" s="529"/>
      <c r="C2338" s="529"/>
      <c r="D2338" s="529"/>
      <c r="E2338" s="533" t="s">
        <v>2821</v>
      </c>
      <c r="F2338" s="533" t="s">
        <v>8715</v>
      </c>
      <c r="G2338" s="529"/>
      <c r="H2338" s="529"/>
      <c r="I2338" s="529"/>
      <c r="J2338" s="529"/>
      <c r="K2338" s="529"/>
      <c r="L2338" s="529"/>
      <c r="M2338" s="529"/>
      <c r="N2338" s="529"/>
      <c r="O2338" s="529"/>
      <c r="P2338" s="529"/>
      <c r="Q2338" s="529"/>
      <c r="R2338" s="529"/>
      <c r="S2338" s="529"/>
      <c r="T2338" s="529"/>
      <c r="U2338" s="529"/>
      <c r="V2338" s="529"/>
      <c r="W2338" s="529"/>
      <c r="X2338" s="529"/>
      <c r="Y2338" s="529"/>
      <c r="Z2338" s="529"/>
      <c r="AA2338" s="529"/>
      <c r="AB2338" s="529"/>
      <c r="AC2338" s="529"/>
      <c r="AD2338" s="529"/>
      <c r="AE2338" s="529"/>
      <c r="AF2338" s="529"/>
      <c r="AG2338" s="529"/>
      <c r="AH2338" s="529"/>
      <c r="AI2338" s="529"/>
      <c r="AJ2338" s="529"/>
      <c r="AK2338" s="529"/>
      <c r="AL2338" s="529"/>
      <c r="AM2338" s="529"/>
      <c r="AN2338" s="529"/>
      <c r="AO2338" s="529"/>
      <c r="AP2338" s="529"/>
      <c r="AQ2338" s="529"/>
      <c r="AR2338" s="529"/>
    </row>
    <row r="2339" ht="12.75" customHeight="1">
      <c r="A2339" s="529"/>
      <c r="B2339" s="529"/>
      <c r="C2339" s="529"/>
      <c r="D2339" s="529"/>
      <c r="E2339" s="533" t="s">
        <v>2844</v>
      </c>
      <c r="F2339" s="533" t="s">
        <v>8716</v>
      </c>
      <c r="G2339" s="529"/>
      <c r="H2339" s="529"/>
      <c r="I2339" s="529"/>
      <c r="J2339" s="529"/>
      <c r="K2339" s="529"/>
      <c r="L2339" s="529"/>
      <c r="M2339" s="529"/>
      <c r="N2339" s="529"/>
      <c r="O2339" s="529"/>
      <c r="P2339" s="529"/>
      <c r="Q2339" s="529"/>
      <c r="R2339" s="529"/>
      <c r="S2339" s="529"/>
      <c r="T2339" s="529"/>
      <c r="U2339" s="529"/>
      <c r="V2339" s="529"/>
      <c r="W2339" s="529"/>
      <c r="X2339" s="529"/>
      <c r="Y2339" s="529"/>
      <c r="Z2339" s="529"/>
      <c r="AA2339" s="529"/>
      <c r="AB2339" s="529"/>
      <c r="AC2339" s="529"/>
      <c r="AD2339" s="529"/>
      <c r="AE2339" s="529"/>
      <c r="AF2339" s="529"/>
      <c r="AG2339" s="529"/>
      <c r="AH2339" s="529"/>
      <c r="AI2339" s="529"/>
      <c r="AJ2339" s="529"/>
      <c r="AK2339" s="529"/>
      <c r="AL2339" s="529"/>
      <c r="AM2339" s="529"/>
      <c r="AN2339" s="529"/>
      <c r="AO2339" s="529"/>
      <c r="AP2339" s="529"/>
      <c r="AQ2339" s="529"/>
      <c r="AR2339" s="529"/>
    </row>
    <row r="2340" ht="12.75" customHeight="1">
      <c r="A2340" s="529"/>
      <c r="B2340" s="529"/>
      <c r="C2340" s="529"/>
      <c r="D2340" s="529"/>
      <c r="E2340" s="533" t="s">
        <v>8717</v>
      </c>
      <c r="F2340" s="533" t="s">
        <v>8718</v>
      </c>
      <c r="G2340" s="529"/>
      <c r="H2340" s="529"/>
      <c r="I2340" s="529"/>
      <c r="J2340" s="529"/>
      <c r="K2340" s="529"/>
      <c r="L2340" s="529"/>
      <c r="M2340" s="529"/>
      <c r="N2340" s="529"/>
      <c r="O2340" s="529"/>
      <c r="P2340" s="529"/>
      <c r="Q2340" s="529"/>
      <c r="R2340" s="529"/>
      <c r="S2340" s="529"/>
      <c r="T2340" s="529"/>
      <c r="U2340" s="529"/>
      <c r="V2340" s="529"/>
      <c r="W2340" s="529"/>
      <c r="X2340" s="529"/>
      <c r="Y2340" s="529"/>
      <c r="Z2340" s="529"/>
      <c r="AA2340" s="529"/>
      <c r="AB2340" s="529"/>
      <c r="AC2340" s="529"/>
      <c r="AD2340" s="529"/>
      <c r="AE2340" s="529"/>
      <c r="AF2340" s="529"/>
      <c r="AG2340" s="529"/>
      <c r="AH2340" s="529"/>
      <c r="AI2340" s="529"/>
      <c r="AJ2340" s="529"/>
      <c r="AK2340" s="529"/>
      <c r="AL2340" s="529"/>
      <c r="AM2340" s="529"/>
      <c r="AN2340" s="529"/>
      <c r="AO2340" s="529"/>
      <c r="AP2340" s="529"/>
      <c r="AQ2340" s="529"/>
      <c r="AR2340" s="529"/>
    </row>
    <row r="2341" ht="12.75" customHeight="1">
      <c r="A2341" s="529"/>
      <c r="B2341" s="529"/>
      <c r="C2341" s="529"/>
      <c r="D2341" s="529"/>
      <c r="E2341" s="533" t="s">
        <v>8719</v>
      </c>
      <c r="F2341" s="533" t="s">
        <v>8720</v>
      </c>
      <c r="G2341" s="529"/>
      <c r="H2341" s="529"/>
      <c r="I2341" s="529"/>
      <c r="J2341" s="529"/>
      <c r="K2341" s="529"/>
      <c r="L2341" s="529"/>
      <c r="M2341" s="529"/>
      <c r="N2341" s="529"/>
      <c r="O2341" s="529"/>
      <c r="P2341" s="529"/>
      <c r="Q2341" s="529"/>
      <c r="R2341" s="529"/>
      <c r="S2341" s="529"/>
      <c r="T2341" s="529"/>
      <c r="U2341" s="529"/>
      <c r="V2341" s="529"/>
      <c r="W2341" s="529"/>
      <c r="X2341" s="529"/>
      <c r="Y2341" s="529"/>
      <c r="Z2341" s="529"/>
      <c r="AA2341" s="529"/>
      <c r="AB2341" s="529"/>
      <c r="AC2341" s="529"/>
      <c r="AD2341" s="529"/>
      <c r="AE2341" s="529"/>
      <c r="AF2341" s="529"/>
      <c r="AG2341" s="529"/>
      <c r="AH2341" s="529"/>
      <c r="AI2341" s="529"/>
      <c r="AJ2341" s="529"/>
      <c r="AK2341" s="529"/>
      <c r="AL2341" s="529"/>
      <c r="AM2341" s="529"/>
      <c r="AN2341" s="529"/>
      <c r="AO2341" s="529"/>
      <c r="AP2341" s="529"/>
      <c r="AQ2341" s="529"/>
      <c r="AR2341" s="529"/>
    </row>
    <row r="2342" ht="12.75" customHeight="1">
      <c r="A2342" s="529"/>
      <c r="B2342" s="529"/>
      <c r="C2342" s="529"/>
      <c r="D2342" s="529"/>
      <c r="E2342" s="533" t="s">
        <v>8721</v>
      </c>
      <c r="F2342" s="533" t="s">
        <v>8722</v>
      </c>
      <c r="G2342" s="529"/>
      <c r="H2342" s="529"/>
      <c r="I2342" s="529"/>
      <c r="J2342" s="529"/>
      <c r="K2342" s="529"/>
      <c r="L2342" s="529"/>
      <c r="M2342" s="529"/>
      <c r="N2342" s="529"/>
      <c r="O2342" s="529"/>
      <c r="P2342" s="529"/>
      <c r="Q2342" s="529"/>
      <c r="R2342" s="529"/>
      <c r="S2342" s="529"/>
      <c r="T2342" s="529"/>
      <c r="U2342" s="529"/>
      <c r="V2342" s="529"/>
      <c r="W2342" s="529"/>
      <c r="X2342" s="529"/>
      <c r="Y2342" s="529"/>
      <c r="Z2342" s="529"/>
      <c r="AA2342" s="529"/>
      <c r="AB2342" s="529"/>
      <c r="AC2342" s="529"/>
      <c r="AD2342" s="529"/>
      <c r="AE2342" s="529"/>
      <c r="AF2342" s="529"/>
      <c r="AG2342" s="529"/>
      <c r="AH2342" s="529"/>
      <c r="AI2342" s="529"/>
      <c r="AJ2342" s="529"/>
      <c r="AK2342" s="529"/>
      <c r="AL2342" s="529"/>
      <c r="AM2342" s="529"/>
      <c r="AN2342" s="529"/>
      <c r="AO2342" s="529"/>
      <c r="AP2342" s="529"/>
      <c r="AQ2342" s="529"/>
      <c r="AR2342" s="529"/>
    </row>
    <row r="2343" ht="12.75" customHeight="1">
      <c r="A2343" s="529"/>
      <c r="B2343" s="529"/>
      <c r="C2343" s="529"/>
      <c r="D2343" s="529"/>
      <c r="E2343" s="533" t="s">
        <v>8723</v>
      </c>
      <c r="F2343" s="533" t="s">
        <v>8724</v>
      </c>
      <c r="G2343" s="529"/>
      <c r="H2343" s="529"/>
      <c r="I2343" s="529"/>
      <c r="J2343" s="529"/>
      <c r="K2343" s="529"/>
      <c r="L2343" s="529"/>
      <c r="M2343" s="529"/>
      <c r="N2343" s="529"/>
      <c r="O2343" s="529"/>
      <c r="P2343" s="529"/>
      <c r="Q2343" s="529"/>
      <c r="R2343" s="529"/>
      <c r="S2343" s="529"/>
      <c r="T2343" s="529"/>
      <c r="U2343" s="529"/>
      <c r="V2343" s="529"/>
      <c r="W2343" s="529"/>
      <c r="X2343" s="529"/>
      <c r="Y2343" s="529"/>
      <c r="Z2343" s="529"/>
      <c r="AA2343" s="529"/>
      <c r="AB2343" s="529"/>
      <c r="AC2343" s="529"/>
      <c r="AD2343" s="529"/>
      <c r="AE2343" s="529"/>
      <c r="AF2343" s="529"/>
      <c r="AG2343" s="529"/>
      <c r="AH2343" s="529"/>
      <c r="AI2343" s="529"/>
      <c r="AJ2343" s="529"/>
      <c r="AK2343" s="529"/>
      <c r="AL2343" s="529"/>
      <c r="AM2343" s="529"/>
      <c r="AN2343" s="529"/>
      <c r="AO2343" s="529"/>
      <c r="AP2343" s="529"/>
      <c r="AQ2343" s="529"/>
      <c r="AR2343" s="529"/>
    </row>
    <row r="2344" ht="12.75" customHeight="1">
      <c r="A2344" s="529"/>
      <c r="B2344" s="529"/>
      <c r="C2344" s="529"/>
      <c r="D2344" s="529"/>
      <c r="E2344" s="533" t="s">
        <v>8725</v>
      </c>
      <c r="F2344" s="533" t="s">
        <v>8726</v>
      </c>
      <c r="G2344" s="529"/>
      <c r="H2344" s="529"/>
      <c r="I2344" s="529"/>
      <c r="J2344" s="529"/>
      <c r="K2344" s="529"/>
      <c r="L2344" s="529"/>
      <c r="M2344" s="529"/>
      <c r="N2344" s="529"/>
      <c r="O2344" s="529"/>
      <c r="P2344" s="529"/>
      <c r="Q2344" s="529"/>
      <c r="R2344" s="529"/>
      <c r="S2344" s="529"/>
      <c r="T2344" s="529"/>
      <c r="U2344" s="529"/>
      <c r="V2344" s="529"/>
      <c r="W2344" s="529"/>
      <c r="X2344" s="529"/>
      <c r="Y2344" s="529"/>
      <c r="Z2344" s="529"/>
      <c r="AA2344" s="529"/>
      <c r="AB2344" s="529"/>
      <c r="AC2344" s="529"/>
      <c r="AD2344" s="529"/>
      <c r="AE2344" s="529"/>
      <c r="AF2344" s="529"/>
      <c r="AG2344" s="529"/>
      <c r="AH2344" s="529"/>
      <c r="AI2344" s="529"/>
      <c r="AJ2344" s="529"/>
      <c r="AK2344" s="529"/>
      <c r="AL2344" s="529"/>
      <c r="AM2344" s="529"/>
      <c r="AN2344" s="529"/>
      <c r="AO2344" s="529"/>
      <c r="AP2344" s="529"/>
      <c r="AQ2344" s="529"/>
      <c r="AR2344" s="529"/>
    </row>
    <row r="2345" ht="12.75" customHeight="1">
      <c r="A2345" s="529"/>
      <c r="B2345" s="529"/>
      <c r="C2345" s="529"/>
      <c r="D2345" s="529"/>
      <c r="E2345" s="533" t="s">
        <v>8727</v>
      </c>
      <c r="F2345" s="533" t="s">
        <v>8728</v>
      </c>
      <c r="G2345" s="529"/>
      <c r="H2345" s="529"/>
      <c r="I2345" s="529"/>
      <c r="J2345" s="529"/>
      <c r="K2345" s="529"/>
      <c r="L2345" s="529"/>
      <c r="M2345" s="529"/>
      <c r="N2345" s="529"/>
      <c r="O2345" s="529"/>
      <c r="P2345" s="529"/>
      <c r="Q2345" s="529"/>
      <c r="R2345" s="529"/>
      <c r="S2345" s="529"/>
      <c r="T2345" s="529"/>
      <c r="U2345" s="529"/>
      <c r="V2345" s="529"/>
      <c r="W2345" s="529"/>
      <c r="X2345" s="529"/>
      <c r="Y2345" s="529"/>
      <c r="Z2345" s="529"/>
      <c r="AA2345" s="529"/>
      <c r="AB2345" s="529"/>
      <c r="AC2345" s="529"/>
      <c r="AD2345" s="529"/>
      <c r="AE2345" s="529"/>
      <c r="AF2345" s="529"/>
      <c r="AG2345" s="529"/>
      <c r="AH2345" s="529"/>
      <c r="AI2345" s="529"/>
      <c r="AJ2345" s="529"/>
      <c r="AK2345" s="529"/>
      <c r="AL2345" s="529"/>
      <c r="AM2345" s="529"/>
      <c r="AN2345" s="529"/>
      <c r="AO2345" s="529"/>
      <c r="AP2345" s="529"/>
      <c r="AQ2345" s="529"/>
      <c r="AR2345" s="529"/>
    </row>
    <row r="2346" ht="12.75" customHeight="1">
      <c r="A2346" s="529"/>
      <c r="B2346" s="529"/>
      <c r="C2346" s="529"/>
      <c r="D2346" s="529"/>
      <c r="E2346" s="533" t="s">
        <v>8729</v>
      </c>
      <c r="F2346" s="533" t="s">
        <v>8730</v>
      </c>
      <c r="G2346" s="529"/>
      <c r="H2346" s="529"/>
      <c r="I2346" s="529"/>
      <c r="J2346" s="529"/>
      <c r="K2346" s="529"/>
      <c r="L2346" s="529"/>
      <c r="M2346" s="529"/>
      <c r="N2346" s="529"/>
      <c r="O2346" s="529"/>
      <c r="P2346" s="529"/>
      <c r="Q2346" s="529"/>
      <c r="R2346" s="529"/>
      <c r="S2346" s="529"/>
      <c r="T2346" s="529"/>
      <c r="U2346" s="529"/>
      <c r="V2346" s="529"/>
      <c r="W2346" s="529"/>
      <c r="X2346" s="529"/>
      <c r="Y2346" s="529"/>
      <c r="Z2346" s="529"/>
      <c r="AA2346" s="529"/>
      <c r="AB2346" s="529"/>
      <c r="AC2346" s="529"/>
      <c r="AD2346" s="529"/>
      <c r="AE2346" s="529"/>
      <c r="AF2346" s="529"/>
      <c r="AG2346" s="529"/>
      <c r="AH2346" s="529"/>
      <c r="AI2346" s="529"/>
      <c r="AJ2346" s="529"/>
      <c r="AK2346" s="529"/>
      <c r="AL2346" s="529"/>
      <c r="AM2346" s="529"/>
      <c r="AN2346" s="529"/>
      <c r="AO2346" s="529"/>
      <c r="AP2346" s="529"/>
      <c r="AQ2346" s="529"/>
      <c r="AR2346" s="529"/>
    </row>
    <row r="2347" ht="12.75" customHeight="1">
      <c r="A2347" s="529"/>
      <c r="B2347" s="529"/>
      <c r="C2347" s="529"/>
      <c r="D2347" s="529"/>
      <c r="E2347" s="533" t="s">
        <v>8731</v>
      </c>
      <c r="F2347" s="533" t="s">
        <v>8732</v>
      </c>
      <c r="G2347" s="529"/>
      <c r="H2347" s="529"/>
      <c r="I2347" s="529"/>
      <c r="J2347" s="529"/>
      <c r="K2347" s="529"/>
      <c r="L2347" s="529"/>
      <c r="M2347" s="529"/>
      <c r="N2347" s="529"/>
      <c r="O2347" s="529"/>
      <c r="P2347" s="529"/>
      <c r="Q2347" s="529"/>
      <c r="R2347" s="529"/>
      <c r="S2347" s="529"/>
      <c r="T2347" s="529"/>
      <c r="U2347" s="529"/>
      <c r="V2347" s="529"/>
      <c r="W2347" s="529"/>
      <c r="X2347" s="529"/>
      <c r="Y2347" s="529"/>
      <c r="Z2347" s="529"/>
      <c r="AA2347" s="529"/>
      <c r="AB2347" s="529"/>
      <c r="AC2347" s="529"/>
      <c r="AD2347" s="529"/>
      <c r="AE2347" s="529"/>
      <c r="AF2347" s="529"/>
      <c r="AG2347" s="529"/>
      <c r="AH2347" s="529"/>
      <c r="AI2347" s="529"/>
      <c r="AJ2347" s="529"/>
      <c r="AK2347" s="529"/>
      <c r="AL2347" s="529"/>
      <c r="AM2347" s="529"/>
      <c r="AN2347" s="529"/>
      <c r="AO2347" s="529"/>
      <c r="AP2347" s="529"/>
      <c r="AQ2347" s="529"/>
      <c r="AR2347" s="529"/>
    </row>
    <row r="2348" ht="12.75" customHeight="1">
      <c r="A2348" s="529"/>
      <c r="B2348" s="529"/>
      <c r="C2348" s="529"/>
      <c r="D2348" s="529"/>
      <c r="E2348" s="533" t="s">
        <v>8733</v>
      </c>
      <c r="F2348" s="533" t="s">
        <v>8734</v>
      </c>
      <c r="G2348" s="529"/>
      <c r="H2348" s="529"/>
      <c r="I2348" s="529"/>
      <c r="J2348" s="529"/>
      <c r="K2348" s="529"/>
      <c r="L2348" s="529"/>
      <c r="M2348" s="529"/>
      <c r="N2348" s="529"/>
      <c r="O2348" s="529"/>
      <c r="P2348" s="529"/>
      <c r="Q2348" s="529"/>
      <c r="R2348" s="529"/>
      <c r="S2348" s="529"/>
      <c r="T2348" s="529"/>
      <c r="U2348" s="529"/>
      <c r="V2348" s="529"/>
      <c r="W2348" s="529"/>
      <c r="X2348" s="529"/>
      <c r="Y2348" s="529"/>
      <c r="Z2348" s="529"/>
      <c r="AA2348" s="529"/>
      <c r="AB2348" s="529"/>
      <c r="AC2348" s="529"/>
      <c r="AD2348" s="529"/>
      <c r="AE2348" s="529"/>
      <c r="AF2348" s="529"/>
      <c r="AG2348" s="529"/>
      <c r="AH2348" s="529"/>
      <c r="AI2348" s="529"/>
      <c r="AJ2348" s="529"/>
      <c r="AK2348" s="529"/>
      <c r="AL2348" s="529"/>
      <c r="AM2348" s="529"/>
      <c r="AN2348" s="529"/>
      <c r="AO2348" s="529"/>
      <c r="AP2348" s="529"/>
      <c r="AQ2348" s="529"/>
      <c r="AR2348" s="529"/>
    </row>
    <row r="2349" ht="12.75" customHeight="1">
      <c r="A2349" s="529"/>
      <c r="B2349" s="529"/>
      <c r="C2349" s="529"/>
      <c r="D2349" s="529"/>
      <c r="E2349" s="533" t="s">
        <v>8735</v>
      </c>
      <c r="F2349" s="533" t="s">
        <v>8736</v>
      </c>
      <c r="G2349" s="529"/>
      <c r="H2349" s="529"/>
      <c r="I2349" s="529"/>
      <c r="J2349" s="529"/>
      <c r="K2349" s="529"/>
      <c r="L2349" s="529"/>
      <c r="M2349" s="529"/>
      <c r="N2349" s="529"/>
      <c r="O2349" s="529"/>
      <c r="P2349" s="529"/>
      <c r="Q2349" s="529"/>
      <c r="R2349" s="529"/>
      <c r="S2349" s="529"/>
      <c r="T2349" s="529"/>
      <c r="U2349" s="529"/>
      <c r="V2349" s="529"/>
      <c r="W2349" s="529"/>
      <c r="X2349" s="529"/>
      <c r="Y2349" s="529"/>
      <c r="Z2349" s="529"/>
      <c r="AA2349" s="529"/>
      <c r="AB2349" s="529"/>
      <c r="AC2349" s="529"/>
      <c r="AD2349" s="529"/>
      <c r="AE2349" s="529"/>
      <c r="AF2349" s="529"/>
      <c r="AG2349" s="529"/>
      <c r="AH2349" s="529"/>
      <c r="AI2349" s="529"/>
      <c r="AJ2349" s="529"/>
      <c r="AK2349" s="529"/>
      <c r="AL2349" s="529"/>
      <c r="AM2349" s="529"/>
      <c r="AN2349" s="529"/>
      <c r="AO2349" s="529"/>
      <c r="AP2349" s="529"/>
      <c r="AQ2349" s="529"/>
      <c r="AR2349" s="529"/>
    </row>
    <row r="2350" ht="12.75" customHeight="1">
      <c r="A2350" s="529"/>
      <c r="B2350" s="529"/>
      <c r="C2350" s="529"/>
      <c r="D2350" s="529"/>
      <c r="E2350" s="533" t="s">
        <v>8737</v>
      </c>
      <c r="F2350" s="533" t="s">
        <v>8738</v>
      </c>
      <c r="G2350" s="529"/>
      <c r="H2350" s="529"/>
      <c r="I2350" s="529"/>
      <c r="J2350" s="529"/>
      <c r="K2350" s="529"/>
      <c r="L2350" s="529"/>
      <c r="M2350" s="529"/>
      <c r="N2350" s="529"/>
      <c r="O2350" s="529"/>
      <c r="P2350" s="529"/>
      <c r="Q2350" s="529"/>
      <c r="R2350" s="529"/>
      <c r="S2350" s="529"/>
      <c r="T2350" s="529"/>
      <c r="U2350" s="529"/>
      <c r="V2350" s="529"/>
      <c r="W2350" s="529"/>
      <c r="X2350" s="529"/>
      <c r="Y2350" s="529"/>
      <c r="Z2350" s="529"/>
      <c r="AA2350" s="529"/>
      <c r="AB2350" s="529"/>
      <c r="AC2350" s="529"/>
      <c r="AD2350" s="529"/>
      <c r="AE2350" s="529"/>
      <c r="AF2350" s="529"/>
      <c r="AG2350" s="529"/>
      <c r="AH2350" s="529"/>
      <c r="AI2350" s="529"/>
      <c r="AJ2350" s="529"/>
      <c r="AK2350" s="529"/>
      <c r="AL2350" s="529"/>
      <c r="AM2350" s="529"/>
      <c r="AN2350" s="529"/>
      <c r="AO2350" s="529"/>
      <c r="AP2350" s="529"/>
      <c r="AQ2350" s="529"/>
      <c r="AR2350" s="529"/>
    </row>
    <row r="2351" ht="12.75" customHeight="1">
      <c r="A2351" s="529"/>
      <c r="B2351" s="529"/>
      <c r="C2351" s="529"/>
      <c r="D2351" s="529"/>
      <c r="E2351" s="533" t="s">
        <v>8739</v>
      </c>
      <c r="F2351" s="533" t="s">
        <v>8740</v>
      </c>
      <c r="G2351" s="529"/>
      <c r="H2351" s="529"/>
      <c r="I2351" s="529"/>
      <c r="J2351" s="529"/>
      <c r="K2351" s="529"/>
      <c r="L2351" s="529"/>
      <c r="M2351" s="529"/>
      <c r="N2351" s="529"/>
      <c r="O2351" s="529"/>
      <c r="P2351" s="529"/>
      <c r="Q2351" s="529"/>
      <c r="R2351" s="529"/>
      <c r="S2351" s="529"/>
      <c r="T2351" s="529"/>
      <c r="U2351" s="529"/>
      <c r="V2351" s="529"/>
      <c r="W2351" s="529"/>
      <c r="X2351" s="529"/>
      <c r="Y2351" s="529"/>
      <c r="Z2351" s="529"/>
      <c r="AA2351" s="529"/>
      <c r="AB2351" s="529"/>
      <c r="AC2351" s="529"/>
      <c r="AD2351" s="529"/>
      <c r="AE2351" s="529"/>
      <c r="AF2351" s="529"/>
      <c r="AG2351" s="529"/>
      <c r="AH2351" s="529"/>
      <c r="AI2351" s="529"/>
      <c r="AJ2351" s="529"/>
      <c r="AK2351" s="529"/>
      <c r="AL2351" s="529"/>
      <c r="AM2351" s="529"/>
      <c r="AN2351" s="529"/>
      <c r="AO2351" s="529"/>
      <c r="AP2351" s="529"/>
      <c r="AQ2351" s="529"/>
      <c r="AR2351" s="529"/>
    </row>
    <row r="2352" ht="12.75" customHeight="1">
      <c r="A2352" s="529"/>
      <c r="B2352" s="529"/>
      <c r="C2352" s="529"/>
      <c r="D2352" s="529"/>
      <c r="E2352" s="533" t="s">
        <v>8741</v>
      </c>
      <c r="F2352" s="533" t="s">
        <v>8742</v>
      </c>
      <c r="G2352" s="529"/>
      <c r="H2352" s="529"/>
      <c r="I2352" s="529"/>
      <c r="J2352" s="529"/>
      <c r="K2352" s="529"/>
      <c r="L2352" s="529"/>
      <c r="M2352" s="529"/>
      <c r="N2352" s="529"/>
      <c r="O2352" s="529"/>
      <c r="P2352" s="529"/>
      <c r="Q2352" s="529"/>
      <c r="R2352" s="529"/>
      <c r="S2352" s="529"/>
      <c r="T2352" s="529"/>
      <c r="U2352" s="529"/>
      <c r="V2352" s="529"/>
      <c r="W2352" s="529"/>
      <c r="X2352" s="529"/>
      <c r="Y2352" s="529"/>
      <c r="Z2352" s="529"/>
      <c r="AA2352" s="529"/>
      <c r="AB2352" s="529"/>
      <c r="AC2352" s="529"/>
      <c r="AD2352" s="529"/>
      <c r="AE2352" s="529"/>
      <c r="AF2352" s="529"/>
      <c r="AG2352" s="529"/>
      <c r="AH2352" s="529"/>
      <c r="AI2352" s="529"/>
      <c r="AJ2352" s="529"/>
      <c r="AK2352" s="529"/>
      <c r="AL2352" s="529"/>
      <c r="AM2352" s="529"/>
      <c r="AN2352" s="529"/>
      <c r="AO2352" s="529"/>
      <c r="AP2352" s="529"/>
      <c r="AQ2352" s="529"/>
      <c r="AR2352" s="529"/>
    </row>
    <row r="2353" ht="12.75" customHeight="1">
      <c r="A2353" s="529"/>
      <c r="B2353" s="529"/>
      <c r="C2353" s="529"/>
      <c r="D2353" s="529"/>
      <c r="E2353" s="533" t="s">
        <v>8743</v>
      </c>
      <c r="F2353" s="533" t="s">
        <v>8744</v>
      </c>
      <c r="G2353" s="529"/>
      <c r="H2353" s="529"/>
      <c r="I2353" s="529"/>
      <c r="J2353" s="529"/>
      <c r="K2353" s="529"/>
      <c r="L2353" s="529"/>
      <c r="M2353" s="529"/>
      <c r="N2353" s="529"/>
      <c r="O2353" s="529"/>
      <c r="P2353" s="529"/>
      <c r="Q2353" s="529"/>
      <c r="R2353" s="529"/>
      <c r="S2353" s="529"/>
      <c r="T2353" s="529"/>
      <c r="U2353" s="529"/>
      <c r="V2353" s="529"/>
      <c r="W2353" s="529"/>
      <c r="X2353" s="529"/>
      <c r="Y2353" s="529"/>
      <c r="Z2353" s="529"/>
      <c r="AA2353" s="529"/>
      <c r="AB2353" s="529"/>
      <c r="AC2353" s="529"/>
      <c r="AD2353" s="529"/>
      <c r="AE2353" s="529"/>
      <c r="AF2353" s="529"/>
      <c r="AG2353" s="529"/>
      <c r="AH2353" s="529"/>
      <c r="AI2353" s="529"/>
      <c r="AJ2353" s="529"/>
      <c r="AK2353" s="529"/>
      <c r="AL2353" s="529"/>
      <c r="AM2353" s="529"/>
      <c r="AN2353" s="529"/>
      <c r="AO2353" s="529"/>
      <c r="AP2353" s="529"/>
      <c r="AQ2353" s="529"/>
      <c r="AR2353" s="529"/>
    </row>
    <row r="2354" ht="12.75" customHeight="1">
      <c r="A2354" s="529"/>
      <c r="B2354" s="529"/>
      <c r="C2354" s="529"/>
      <c r="D2354" s="529"/>
      <c r="E2354" s="533" t="s">
        <v>8745</v>
      </c>
      <c r="F2354" s="533" t="s">
        <v>8746</v>
      </c>
      <c r="G2354" s="529"/>
      <c r="H2354" s="529"/>
      <c r="I2354" s="529"/>
      <c r="J2354" s="529"/>
      <c r="K2354" s="529"/>
      <c r="L2354" s="529"/>
      <c r="M2354" s="529"/>
      <c r="N2354" s="529"/>
      <c r="O2354" s="529"/>
      <c r="P2354" s="529"/>
      <c r="Q2354" s="529"/>
      <c r="R2354" s="529"/>
      <c r="S2354" s="529"/>
      <c r="T2354" s="529"/>
      <c r="U2354" s="529"/>
      <c r="V2354" s="529"/>
      <c r="W2354" s="529"/>
      <c r="X2354" s="529"/>
      <c r="Y2354" s="529"/>
      <c r="Z2354" s="529"/>
      <c r="AA2354" s="529"/>
      <c r="AB2354" s="529"/>
      <c r="AC2354" s="529"/>
      <c r="AD2354" s="529"/>
      <c r="AE2354" s="529"/>
      <c r="AF2354" s="529"/>
      <c r="AG2354" s="529"/>
      <c r="AH2354" s="529"/>
      <c r="AI2354" s="529"/>
      <c r="AJ2354" s="529"/>
      <c r="AK2354" s="529"/>
      <c r="AL2354" s="529"/>
      <c r="AM2354" s="529"/>
      <c r="AN2354" s="529"/>
      <c r="AO2354" s="529"/>
      <c r="AP2354" s="529"/>
      <c r="AQ2354" s="529"/>
      <c r="AR2354" s="529"/>
    </row>
    <row r="2355" ht="12.75" customHeight="1">
      <c r="A2355" s="529"/>
      <c r="B2355" s="529"/>
      <c r="C2355" s="529"/>
      <c r="D2355" s="529"/>
      <c r="E2355" s="533" t="s">
        <v>8747</v>
      </c>
      <c r="F2355" s="533" t="s">
        <v>8748</v>
      </c>
      <c r="G2355" s="529"/>
      <c r="H2355" s="529"/>
      <c r="I2355" s="529"/>
      <c r="J2355" s="529"/>
      <c r="K2355" s="529"/>
      <c r="L2355" s="529"/>
      <c r="M2355" s="529"/>
      <c r="N2355" s="529"/>
      <c r="O2355" s="529"/>
      <c r="P2355" s="529"/>
      <c r="Q2355" s="529"/>
      <c r="R2355" s="529"/>
      <c r="S2355" s="529"/>
      <c r="T2355" s="529"/>
      <c r="U2355" s="529"/>
      <c r="V2355" s="529"/>
      <c r="W2355" s="529"/>
      <c r="X2355" s="529"/>
      <c r="Y2355" s="529"/>
      <c r="Z2355" s="529"/>
      <c r="AA2355" s="529"/>
      <c r="AB2355" s="529"/>
      <c r="AC2355" s="529"/>
      <c r="AD2355" s="529"/>
      <c r="AE2355" s="529"/>
      <c r="AF2355" s="529"/>
      <c r="AG2355" s="529"/>
      <c r="AH2355" s="529"/>
      <c r="AI2355" s="529"/>
      <c r="AJ2355" s="529"/>
      <c r="AK2355" s="529"/>
      <c r="AL2355" s="529"/>
      <c r="AM2355" s="529"/>
      <c r="AN2355" s="529"/>
      <c r="AO2355" s="529"/>
      <c r="AP2355" s="529"/>
      <c r="AQ2355" s="529"/>
      <c r="AR2355" s="529"/>
    </row>
    <row r="2356" ht="12.75" customHeight="1">
      <c r="A2356" s="529"/>
      <c r="B2356" s="529"/>
      <c r="C2356" s="529"/>
      <c r="D2356" s="529"/>
      <c r="E2356" s="533" t="s">
        <v>8749</v>
      </c>
      <c r="F2356" s="533" t="s">
        <v>8750</v>
      </c>
      <c r="G2356" s="529"/>
      <c r="H2356" s="529"/>
      <c r="I2356" s="529"/>
      <c r="J2356" s="529"/>
      <c r="K2356" s="529"/>
      <c r="L2356" s="529"/>
      <c r="M2356" s="529"/>
      <c r="N2356" s="529"/>
      <c r="O2356" s="529"/>
      <c r="P2356" s="529"/>
      <c r="Q2356" s="529"/>
      <c r="R2356" s="529"/>
      <c r="S2356" s="529"/>
      <c r="T2356" s="529"/>
      <c r="U2356" s="529"/>
      <c r="V2356" s="529"/>
      <c r="W2356" s="529"/>
      <c r="X2356" s="529"/>
      <c r="Y2356" s="529"/>
      <c r="Z2356" s="529"/>
      <c r="AA2356" s="529"/>
      <c r="AB2356" s="529"/>
      <c r="AC2356" s="529"/>
      <c r="AD2356" s="529"/>
      <c r="AE2356" s="529"/>
      <c r="AF2356" s="529"/>
      <c r="AG2356" s="529"/>
      <c r="AH2356" s="529"/>
      <c r="AI2356" s="529"/>
      <c r="AJ2356" s="529"/>
      <c r="AK2356" s="529"/>
      <c r="AL2356" s="529"/>
      <c r="AM2356" s="529"/>
      <c r="AN2356" s="529"/>
      <c r="AO2356" s="529"/>
      <c r="AP2356" s="529"/>
      <c r="AQ2356" s="529"/>
      <c r="AR2356" s="529"/>
    </row>
    <row r="2357" ht="12.75" customHeight="1">
      <c r="A2357" s="529"/>
      <c r="B2357" s="529"/>
      <c r="C2357" s="529"/>
      <c r="D2357" s="529"/>
      <c r="E2357" s="533" t="s">
        <v>8751</v>
      </c>
      <c r="F2357" s="533" t="s">
        <v>8752</v>
      </c>
      <c r="G2357" s="529"/>
      <c r="H2357" s="529"/>
      <c r="I2357" s="529"/>
      <c r="J2357" s="529"/>
      <c r="K2357" s="529"/>
      <c r="L2357" s="529"/>
      <c r="M2357" s="529"/>
      <c r="N2357" s="529"/>
      <c r="O2357" s="529"/>
      <c r="P2357" s="529"/>
      <c r="Q2357" s="529"/>
      <c r="R2357" s="529"/>
      <c r="S2357" s="529"/>
      <c r="T2357" s="529"/>
      <c r="U2357" s="529"/>
      <c r="V2357" s="529"/>
      <c r="W2357" s="529"/>
      <c r="X2357" s="529"/>
      <c r="Y2357" s="529"/>
      <c r="Z2357" s="529"/>
      <c r="AA2357" s="529"/>
      <c r="AB2357" s="529"/>
      <c r="AC2357" s="529"/>
      <c r="AD2357" s="529"/>
      <c r="AE2357" s="529"/>
      <c r="AF2357" s="529"/>
      <c r="AG2357" s="529"/>
      <c r="AH2357" s="529"/>
      <c r="AI2357" s="529"/>
      <c r="AJ2357" s="529"/>
      <c r="AK2357" s="529"/>
      <c r="AL2357" s="529"/>
      <c r="AM2357" s="529"/>
      <c r="AN2357" s="529"/>
      <c r="AO2357" s="529"/>
      <c r="AP2357" s="529"/>
      <c r="AQ2357" s="529"/>
      <c r="AR2357" s="529"/>
    </row>
    <row r="2358" ht="12.75" customHeight="1">
      <c r="A2358" s="529"/>
      <c r="B2358" s="529"/>
      <c r="C2358" s="529"/>
      <c r="D2358" s="529"/>
      <c r="E2358" s="533" t="s">
        <v>2867</v>
      </c>
      <c r="F2358" s="533" t="s">
        <v>8753</v>
      </c>
      <c r="G2358" s="529"/>
      <c r="H2358" s="529"/>
      <c r="I2358" s="529"/>
      <c r="J2358" s="529"/>
      <c r="K2358" s="529"/>
      <c r="L2358" s="529"/>
      <c r="M2358" s="529"/>
      <c r="N2358" s="529"/>
      <c r="O2358" s="529"/>
      <c r="P2358" s="529"/>
      <c r="Q2358" s="529"/>
      <c r="R2358" s="529"/>
      <c r="S2358" s="529"/>
      <c r="T2358" s="529"/>
      <c r="U2358" s="529"/>
      <c r="V2358" s="529"/>
      <c r="W2358" s="529"/>
      <c r="X2358" s="529"/>
      <c r="Y2358" s="529"/>
      <c r="Z2358" s="529"/>
      <c r="AA2358" s="529"/>
      <c r="AB2358" s="529"/>
      <c r="AC2358" s="529"/>
      <c r="AD2358" s="529"/>
      <c r="AE2358" s="529"/>
      <c r="AF2358" s="529"/>
      <c r="AG2358" s="529"/>
      <c r="AH2358" s="529"/>
      <c r="AI2358" s="529"/>
      <c r="AJ2358" s="529"/>
      <c r="AK2358" s="529"/>
      <c r="AL2358" s="529"/>
      <c r="AM2358" s="529"/>
      <c r="AN2358" s="529"/>
      <c r="AO2358" s="529"/>
      <c r="AP2358" s="529"/>
      <c r="AQ2358" s="529"/>
      <c r="AR2358" s="529"/>
    </row>
    <row r="2359" ht="12.75" customHeight="1">
      <c r="A2359" s="529"/>
      <c r="B2359" s="529"/>
      <c r="C2359" s="529"/>
      <c r="D2359" s="529"/>
      <c r="E2359" s="533" t="s">
        <v>2890</v>
      </c>
      <c r="F2359" s="533" t="s">
        <v>8754</v>
      </c>
      <c r="G2359" s="529"/>
      <c r="H2359" s="529"/>
      <c r="I2359" s="529"/>
      <c r="J2359" s="529"/>
      <c r="K2359" s="529"/>
      <c r="L2359" s="529"/>
      <c r="M2359" s="529"/>
      <c r="N2359" s="529"/>
      <c r="O2359" s="529"/>
      <c r="P2359" s="529"/>
      <c r="Q2359" s="529"/>
      <c r="R2359" s="529"/>
      <c r="S2359" s="529"/>
      <c r="T2359" s="529"/>
      <c r="U2359" s="529"/>
      <c r="V2359" s="529"/>
      <c r="W2359" s="529"/>
      <c r="X2359" s="529"/>
      <c r="Y2359" s="529"/>
      <c r="Z2359" s="529"/>
      <c r="AA2359" s="529"/>
      <c r="AB2359" s="529"/>
      <c r="AC2359" s="529"/>
      <c r="AD2359" s="529"/>
      <c r="AE2359" s="529"/>
      <c r="AF2359" s="529"/>
      <c r="AG2359" s="529"/>
      <c r="AH2359" s="529"/>
      <c r="AI2359" s="529"/>
      <c r="AJ2359" s="529"/>
      <c r="AK2359" s="529"/>
      <c r="AL2359" s="529"/>
      <c r="AM2359" s="529"/>
      <c r="AN2359" s="529"/>
      <c r="AO2359" s="529"/>
      <c r="AP2359" s="529"/>
      <c r="AQ2359" s="529"/>
      <c r="AR2359" s="529"/>
    </row>
    <row r="2360" ht="12.75" customHeight="1">
      <c r="A2360" s="529"/>
      <c r="B2360" s="529"/>
      <c r="C2360" s="529"/>
      <c r="D2360" s="529"/>
      <c r="E2360" s="533" t="s">
        <v>8755</v>
      </c>
      <c r="F2360" s="533" t="s">
        <v>8756</v>
      </c>
      <c r="G2360" s="529"/>
      <c r="H2360" s="529"/>
      <c r="I2360" s="529"/>
      <c r="J2360" s="529"/>
      <c r="K2360" s="529"/>
      <c r="L2360" s="529"/>
      <c r="M2360" s="529"/>
      <c r="N2360" s="529"/>
      <c r="O2360" s="529"/>
      <c r="P2360" s="529"/>
      <c r="Q2360" s="529"/>
      <c r="R2360" s="529"/>
      <c r="S2360" s="529"/>
      <c r="T2360" s="529"/>
      <c r="U2360" s="529"/>
      <c r="V2360" s="529"/>
      <c r="W2360" s="529"/>
      <c r="X2360" s="529"/>
      <c r="Y2360" s="529"/>
      <c r="Z2360" s="529"/>
      <c r="AA2360" s="529"/>
      <c r="AB2360" s="529"/>
      <c r="AC2360" s="529"/>
      <c r="AD2360" s="529"/>
      <c r="AE2360" s="529"/>
      <c r="AF2360" s="529"/>
      <c r="AG2360" s="529"/>
      <c r="AH2360" s="529"/>
      <c r="AI2360" s="529"/>
      <c r="AJ2360" s="529"/>
      <c r="AK2360" s="529"/>
      <c r="AL2360" s="529"/>
      <c r="AM2360" s="529"/>
      <c r="AN2360" s="529"/>
      <c r="AO2360" s="529"/>
      <c r="AP2360" s="529"/>
      <c r="AQ2360" s="529"/>
      <c r="AR2360" s="529"/>
    </row>
    <row r="2361" ht="12.75" customHeight="1">
      <c r="A2361" s="529"/>
      <c r="B2361" s="529"/>
      <c r="C2361" s="529"/>
      <c r="D2361" s="529"/>
      <c r="E2361" s="533" t="s">
        <v>8757</v>
      </c>
      <c r="F2361" s="533" t="s">
        <v>8758</v>
      </c>
      <c r="G2361" s="529"/>
      <c r="H2361" s="529"/>
      <c r="I2361" s="529"/>
      <c r="J2361" s="529"/>
      <c r="K2361" s="529"/>
      <c r="L2361" s="529"/>
      <c r="M2361" s="529"/>
      <c r="N2361" s="529"/>
      <c r="O2361" s="529"/>
      <c r="P2361" s="529"/>
      <c r="Q2361" s="529"/>
      <c r="R2361" s="529"/>
      <c r="S2361" s="529"/>
      <c r="T2361" s="529"/>
      <c r="U2361" s="529"/>
      <c r="V2361" s="529"/>
      <c r="W2361" s="529"/>
      <c r="X2361" s="529"/>
      <c r="Y2361" s="529"/>
      <c r="Z2361" s="529"/>
      <c r="AA2361" s="529"/>
      <c r="AB2361" s="529"/>
      <c r="AC2361" s="529"/>
      <c r="AD2361" s="529"/>
      <c r="AE2361" s="529"/>
      <c r="AF2361" s="529"/>
      <c r="AG2361" s="529"/>
      <c r="AH2361" s="529"/>
      <c r="AI2361" s="529"/>
      <c r="AJ2361" s="529"/>
      <c r="AK2361" s="529"/>
      <c r="AL2361" s="529"/>
      <c r="AM2361" s="529"/>
      <c r="AN2361" s="529"/>
      <c r="AO2361" s="529"/>
      <c r="AP2361" s="529"/>
      <c r="AQ2361" s="529"/>
      <c r="AR2361" s="529"/>
    </row>
    <row r="2362" ht="12.75" customHeight="1">
      <c r="A2362" s="529"/>
      <c r="B2362" s="529"/>
      <c r="C2362" s="529"/>
      <c r="D2362" s="529"/>
      <c r="E2362" s="533" t="s">
        <v>8759</v>
      </c>
      <c r="F2362" s="533" t="s">
        <v>8760</v>
      </c>
      <c r="G2362" s="529"/>
      <c r="H2362" s="529"/>
      <c r="I2362" s="529"/>
      <c r="J2362" s="529"/>
      <c r="K2362" s="529"/>
      <c r="L2362" s="529"/>
      <c r="M2362" s="529"/>
      <c r="N2362" s="529"/>
      <c r="O2362" s="529"/>
      <c r="P2362" s="529"/>
      <c r="Q2362" s="529"/>
      <c r="R2362" s="529"/>
      <c r="S2362" s="529"/>
      <c r="T2362" s="529"/>
      <c r="U2362" s="529"/>
      <c r="V2362" s="529"/>
      <c r="W2362" s="529"/>
      <c r="X2362" s="529"/>
      <c r="Y2362" s="529"/>
      <c r="Z2362" s="529"/>
      <c r="AA2362" s="529"/>
      <c r="AB2362" s="529"/>
      <c r="AC2362" s="529"/>
      <c r="AD2362" s="529"/>
      <c r="AE2362" s="529"/>
      <c r="AF2362" s="529"/>
      <c r="AG2362" s="529"/>
      <c r="AH2362" s="529"/>
      <c r="AI2362" s="529"/>
      <c r="AJ2362" s="529"/>
      <c r="AK2362" s="529"/>
      <c r="AL2362" s="529"/>
      <c r="AM2362" s="529"/>
      <c r="AN2362" s="529"/>
      <c r="AO2362" s="529"/>
      <c r="AP2362" s="529"/>
      <c r="AQ2362" s="529"/>
      <c r="AR2362" s="529"/>
    </row>
    <row r="2363" ht="12.75" customHeight="1">
      <c r="A2363" s="529"/>
      <c r="B2363" s="529"/>
      <c r="C2363" s="529"/>
      <c r="D2363" s="529"/>
      <c r="E2363" s="533" t="s">
        <v>8761</v>
      </c>
      <c r="F2363" s="533" t="s">
        <v>8762</v>
      </c>
      <c r="G2363" s="529"/>
      <c r="H2363" s="529"/>
      <c r="I2363" s="529"/>
      <c r="J2363" s="529"/>
      <c r="K2363" s="529"/>
      <c r="L2363" s="529"/>
      <c r="M2363" s="529"/>
      <c r="N2363" s="529"/>
      <c r="O2363" s="529"/>
      <c r="P2363" s="529"/>
      <c r="Q2363" s="529"/>
      <c r="R2363" s="529"/>
      <c r="S2363" s="529"/>
      <c r="T2363" s="529"/>
      <c r="U2363" s="529"/>
      <c r="V2363" s="529"/>
      <c r="W2363" s="529"/>
      <c r="X2363" s="529"/>
      <c r="Y2363" s="529"/>
      <c r="Z2363" s="529"/>
      <c r="AA2363" s="529"/>
      <c r="AB2363" s="529"/>
      <c r="AC2363" s="529"/>
      <c r="AD2363" s="529"/>
      <c r="AE2363" s="529"/>
      <c r="AF2363" s="529"/>
      <c r="AG2363" s="529"/>
      <c r="AH2363" s="529"/>
      <c r="AI2363" s="529"/>
      <c r="AJ2363" s="529"/>
      <c r="AK2363" s="529"/>
      <c r="AL2363" s="529"/>
      <c r="AM2363" s="529"/>
      <c r="AN2363" s="529"/>
      <c r="AO2363" s="529"/>
      <c r="AP2363" s="529"/>
      <c r="AQ2363" s="529"/>
      <c r="AR2363" s="529"/>
    </row>
    <row r="2364" ht="12.75" customHeight="1">
      <c r="A2364" s="529"/>
      <c r="B2364" s="529"/>
      <c r="C2364" s="529"/>
      <c r="D2364" s="529"/>
      <c r="E2364" s="533" t="s">
        <v>8763</v>
      </c>
      <c r="F2364" s="533" t="s">
        <v>8764</v>
      </c>
      <c r="G2364" s="529"/>
      <c r="H2364" s="529"/>
      <c r="I2364" s="529"/>
      <c r="J2364" s="529"/>
      <c r="K2364" s="529"/>
      <c r="L2364" s="529"/>
      <c r="M2364" s="529"/>
      <c r="N2364" s="529"/>
      <c r="O2364" s="529"/>
      <c r="P2364" s="529"/>
      <c r="Q2364" s="529"/>
      <c r="R2364" s="529"/>
      <c r="S2364" s="529"/>
      <c r="T2364" s="529"/>
      <c r="U2364" s="529"/>
      <c r="V2364" s="529"/>
      <c r="W2364" s="529"/>
      <c r="X2364" s="529"/>
      <c r="Y2364" s="529"/>
      <c r="Z2364" s="529"/>
      <c r="AA2364" s="529"/>
      <c r="AB2364" s="529"/>
      <c r="AC2364" s="529"/>
      <c r="AD2364" s="529"/>
      <c r="AE2364" s="529"/>
      <c r="AF2364" s="529"/>
      <c r="AG2364" s="529"/>
      <c r="AH2364" s="529"/>
      <c r="AI2364" s="529"/>
      <c r="AJ2364" s="529"/>
      <c r="AK2364" s="529"/>
      <c r="AL2364" s="529"/>
      <c r="AM2364" s="529"/>
      <c r="AN2364" s="529"/>
      <c r="AO2364" s="529"/>
      <c r="AP2364" s="529"/>
      <c r="AQ2364" s="529"/>
      <c r="AR2364" s="529"/>
    </row>
    <row r="2365" ht="12.75" customHeight="1">
      <c r="A2365" s="529"/>
      <c r="B2365" s="529"/>
      <c r="C2365" s="529"/>
      <c r="D2365" s="529"/>
      <c r="E2365" s="533" t="s">
        <v>8765</v>
      </c>
      <c r="F2365" s="533" t="s">
        <v>8766</v>
      </c>
      <c r="G2365" s="529"/>
      <c r="H2365" s="529"/>
      <c r="I2365" s="529"/>
      <c r="J2365" s="529"/>
      <c r="K2365" s="529"/>
      <c r="L2365" s="529"/>
      <c r="M2365" s="529"/>
      <c r="N2365" s="529"/>
      <c r="O2365" s="529"/>
      <c r="P2365" s="529"/>
      <c r="Q2365" s="529"/>
      <c r="R2365" s="529"/>
      <c r="S2365" s="529"/>
      <c r="T2365" s="529"/>
      <c r="U2365" s="529"/>
      <c r="V2365" s="529"/>
      <c r="W2365" s="529"/>
      <c r="X2365" s="529"/>
      <c r="Y2365" s="529"/>
      <c r="Z2365" s="529"/>
      <c r="AA2365" s="529"/>
      <c r="AB2365" s="529"/>
      <c r="AC2365" s="529"/>
      <c r="AD2365" s="529"/>
      <c r="AE2365" s="529"/>
      <c r="AF2365" s="529"/>
      <c r="AG2365" s="529"/>
      <c r="AH2365" s="529"/>
      <c r="AI2365" s="529"/>
      <c r="AJ2365" s="529"/>
      <c r="AK2365" s="529"/>
      <c r="AL2365" s="529"/>
      <c r="AM2365" s="529"/>
      <c r="AN2365" s="529"/>
      <c r="AO2365" s="529"/>
      <c r="AP2365" s="529"/>
      <c r="AQ2365" s="529"/>
      <c r="AR2365" s="529"/>
    </row>
    <row r="2366" ht="12.75" customHeight="1">
      <c r="A2366" s="529"/>
      <c r="B2366" s="529"/>
      <c r="C2366" s="529"/>
      <c r="D2366" s="529"/>
      <c r="E2366" s="533" t="s">
        <v>8767</v>
      </c>
      <c r="F2366" s="533" t="s">
        <v>8768</v>
      </c>
      <c r="G2366" s="529"/>
      <c r="H2366" s="529"/>
      <c r="I2366" s="529"/>
      <c r="J2366" s="529"/>
      <c r="K2366" s="529"/>
      <c r="L2366" s="529"/>
      <c r="M2366" s="529"/>
      <c r="N2366" s="529"/>
      <c r="O2366" s="529"/>
      <c r="P2366" s="529"/>
      <c r="Q2366" s="529"/>
      <c r="R2366" s="529"/>
      <c r="S2366" s="529"/>
      <c r="T2366" s="529"/>
      <c r="U2366" s="529"/>
      <c r="V2366" s="529"/>
      <c r="W2366" s="529"/>
      <c r="X2366" s="529"/>
      <c r="Y2366" s="529"/>
      <c r="Z2366" s="529"/>
      <c r="AA2366" s="529"/>
      <c r="AB2366" s="529"/>
      <c r="AC2366" s="529"/>
      <c r="AD2366" s="529"/>
      <c r="AE2366" s="529"/>
      <c r="AF2366" s="529"/>
      <c r="AG2366" s="529"/>
      <c r="AH2366" s="529"/>
      <c r="AI2366" s="529"/>
      <c r="AJ2366" s="529"/>
      <c r="AK2366" s="529"/>
      <c r="AL2366" s="529"/>
      <c r="AM2366" s="529"/>
      <c r="AN2366" s="529"/>
      <c r="AO2366" s="529"/>
      <c r="AP2366" s="529"/>
      <c r="AQ2366" s="529"/>
      <c r="AR2366" s="529"/>
    </row>
    <row r="2367" ht="12.75" customHeight="1">
      <c r="A2367" s="529"/>
      <c r="B2367" s="529"/>
      <c r="C2367" s="529"/>
      <c r="D2367" s="529"/>
      <c r="E2367" s="533" t="s">
        <v>8769</v>
      </c>
      <c r="F2367" s="533" t="s">
        <v>8770</v>
      </c>
      <c r="G2367" s="529"/>
      <c r="H2367" s="529"/>
      <c r="I2367" s="529"/>
      <c r="J2367" s="529"/>
      <c r="K2367" s="529"/>
      <c r="L2367" s="529"/>
      <c r="M2367" s="529"/>
      <c r="N2367" s="529"/>
      <c r="O2367" s="529"/>
      <c r="P2367" s="529"/>
      <c r="Q2367" s="529"/>
      <c r="R2367" s="529"/>
      <c r="S2367" s="529"/>
      <c r="T2367" s="529"/>
      <c r="U2367" s="529"/>
      <c r="V2367" s="529"/>
      <c r="W2367" s="529"/>
      <c r="X2367" s="529"/>
      <c r="Y2367" s="529"/>
      <c r="Z2367" s="529"/>
      <c r="AA2367" s="529"/>
      <c r="AB2367" s="529"/>
      <c r="AC2367" s="529"/>
      <c r="AD2367" s="529"/>
      <c r="AE2367" s="529"/>
      <c r="AF2367" s="529"/>
      <c r="AG2367" s="529"/>
      <c r="AH2367" s="529"/>
      <c r="AI2367" s="529"/>
      <c r="AJ2367" s="529"/>
      <c r="AK2367" s="529"/>
      <c r="AL2367" s="529"/>
      <c r="AM2367" s="529"/>
      <c r="AN2367" s="529"/>
      <c r="AO2367" s="529"/>
      <c r="AP2367" s="529"/>
      <c r="AQ2367" s="529"/>
      <c r="AR2367" s="529"/>
    </row>
    <row r="2368" ht="12.75" customHeight="1">
      <c r="A2368" s="529"/>
      <c r="B2368" s="529"/>
      <c r="C2368" s="529"/>
      <c r="D2368" s="529"/>
      <c r="E2368" s="533" t="s">
        <v>8771</v>
      </c>
      <c r="F2368" s="533" t="s">
        <v>8772</v>
      </c>
      <c r="G2368" s="529"/>
      <c r="H2368" s="529"/>
      <c r="I2368" s="529"/>
      <c r="J2368" s="529"/>
      <c r="K2368" s="529"/>
      <c r="L2368" s="529"/>
      <c r="M2368" s="529"/>
      <c r="N2368" s="529"/>
      <c r="O2368" s="529"/>
      <c r="P2368" s="529"/>
      <c r="Q2368" s="529"/>
      <c r="R2368" s="529"/>
      <c r="S2368" s="529"/>
      <c r="T2368" s="529"/>
      <c r="U2368" s="529"/>
      <c r="V2368" s="529"/>
      <c r="W2368" s="529"/>
      <c r="X2368" s="529"/>
      <c r="Y2368" s="529"/>
      <c r="Z2368" s="529"/>
      <c r="AA2368" s="529"/>
      <c r="AB2368" s="529"/>
      <c r="AC2368" s="529"/>
      <c r="AD2368" s="529"/>
      <c r="AE2368" s="529"/>
      <c r="AF2368" s="529"/>
      <c r="AG2368" s="529"/>
      <c r="AH2368" s="529"/>
      <c r="AI2368" s="529"/>
      <c r="AJ2368" s="529"/>
      <c r="AK2368" s="529"/>
      <c r="AL2368" s="529"/>
      <c r="AM2368" s="529"/>
      <c r="AN2368" s="529"/>
      <c r="AO2368" s="529"/>
      <c r="AP2368" s="529"/>
      <c r="AQ2368" s="529"/>
      <c r="AR2368" s="529"/>
    </row>
    <row r="2369" ht="12.75" customHeight="1">
      <c r="A2369" s="529"/>
      <c r="B2369" s="529"/>
      <c r="C2369" s="529"/>
      <c r="D2369" s="529"/>
      <c r="E2369" s="533" t="s">
        <v>8773</v>
      </c>
      <c r="F2369" s="533" t="s">
        <v>8774</v>
      </c>
      <c r="G2369" s="529"/>
      <c r="H2369" s="529"/>
      <c r="I2369" s="529"/>
      <c r="J2369" s="529"/>
      <c r="K2369" s="529"/>
      <c r="L2369" s="529"/>
      <c r="M2369" s="529"/>
      <c r="N2369" s="529"/>
      <c r="O2369" s="529"/>
      <c r="P2369" s="529"/>
      <c r="Q2369" s="529"/>
      <c r="R2369" s="529"/>
      <c r="S2369" s="529"/>
      <c r="T2369" s="529"/>
      <c r="U2369" s="529"/>
      <c r="V2369" s="529"/>
      <c r="W2369" s="529"/>
      <c r="X2369" s="529"/>
      <c r="Y2369" s="529"/>
      <c r="Z2369" s="529"/>
      <c r="AA2369" s="529"/>
      <c r="AB2369" s="529"/>
      <c r="AC2369" s="529"/>
      <c r="AD2369" s="529"/>
      <c r="AE2369" s="529"/>
      <c r="AF2369" s="529"/>
      <c r="AG2369" s="529"/>
      <c r="AH2369" s="529"/>
      <c r="AI2369" s="529"/>
      <c r="AJ2369" s="529"/>
      <c r="AK2369" s="529"/>
      <c r="AL2369" s="529"/>
      <c r="AM2369" s="529"/>
      <c r="AN2369" s="529"/>
      <c r="AO2369" s="529"/>
      <c r="AP2369" s="529"/>
      <c r="AQ2369" s="529"/>
      <c r="AR2369" s="529"/>
    </row>
    <row r="2370" ht="12.75" customHeight="1">
      <c r="A2370" s="529"/>
      <c r="B2370" s="529"/>
      <c r="C2370" s="529"/>
      <c r="D2370" s="529"/>
      <c r="E2370" s="533" t="s">
        <v>8775</v>
      </c>
      <c r="F2370" s="533" t="s">
        <v>8776</v>
      </c>
      <c r="G2370" s="529"/>
      <c r="H2370" s="529"/>
      <c r="I2370" s="529"/>
      <c r="J2370" s="529"/>
      <c r="K2370" s="529"/>
      <c r="L2370" s="529"/>
      <c r="M2370" s="529"/>
      <c r="N2370" s="529"/>
      <c r="O2370" s="529"/>
      <c r="P2370" s="529"/>
      <c r="Q2370" s="529"/>
      <c r="R2370" s="529"/>
      <c r="S2370" s="529"/>
      <c r="T2370" s="529"/>
      <c r="U2370" s="529"/>
      <c r="V2370" s="529"/>
      <c r="W2370" s="529"/>
      <c r="X2370" s="529"/>
      <c r="Y2370" s="529"/>
      <c r="Z2370" s="529"/>
      <c r="AA2370" s="529"/>
      <c r="AB2370" s="529"/>
      <c r="AC2370" s="529"/>
      <c r="AD2370" s="529"/>
      <c r="AE2370" s="529"/>
      <c r="AF2370" s="529"/>
      <c r="AG2370" s="529"/>
      <c r="AH2370" s="529"/>
      <c r="AI2370" s="529"/>
      <c r="AJ2370" s="529"/>
      <c r="AK2370" s="529"/>
      <c r="AL2370" s="529"/>
      <c r="AM2370" s="529"/>
      <c r="AN2370" s="529"/>
      <c r="AO2370" s="529"/>
      <c r="AP2370" s="529"/>
      <c r="AQ2370" s="529"/>
      <c r="AR2370" s="529"/>
    </row>
    <row r="2371" ht="12.75" customHeight="1">
      <c r="A2371" s="529"/>
      <c r="B2371" s="529"/>
      <c r="C2371" s="529"/>
      <c r="D2371" s="529"/>
      <c r="E2371" s="533" t="s">
        <v>8777</v>
      </c>
      <c r="F2371" s="533" t="s">
        <v>8778</v>
      </c>
      <c r="G2371" s="529"/>
      <c r="H2371" s="529"/>
      <c r="I2371" s="529"/>
      <c r="J2371" s="529"/>
      <c r="K2371" s="529"/>
      <c r="L2371" s="529"/>
      <c r="M2371" s="529"/>
      <c r="N2371" s="529"/>
      <c r="O2371" s="529"/>
      <c r="P2371" s="529"/>
      <c r="Q2371" s="529"/>
      <c r="R2371" s="529"/>
      <c r="S2371" s="529"/>
      <c r="T2371" s="529"/>
      <c r="U2371" s="529"/>
      <c r="V2371" s="529"/>
      <c r="W2371" s="529"/>
      <c r="X2371" s="529"/>
      <c r="Y2371" s="529"/>
      <c r="Z2371" s="529"/>
      <c r="AA2371" s="529"/>
      <c r="AB2371" s="529"/>
      <c r="AC2371" s="529"/>
      <c r="AD2371" s="529"/>
      <c r="AE2371" s="529"/>
      <c r="AF2371" s="529"/>
      <c r="AG2371" s="529"/>
      <c r="AH2371" s="529"/>
      <c r="AI2371" s="529"/>
      <c r="AJ2371" s="529"/>
      <c r="AK2371" s="529"/>
      <c r="AL2371" s="529"/>
      <c r="AM2371" s="529"/>
      <c r="AN2371" s="529"/>
      <c r="AO2371" s="529"/>
      <c r="AP2371" s="529"/>
      <c r="AQ2371" s="529"/>
      <c r="AR2371" s="529"/>
    </row>
    <row r="2372" ht="12.75" customHeight="1">
      <c r="A2372" s="529"/>
      <c r="B2372" s="529"/>
      <c r="C2372" s="529"/>
      <c r="D2372" s="529"/>
      <c r="E2372" s="533" t="s">
        <v>8779</v>
      </c>
      <c r="F2372" s="533" t="s">
        <v>8780</v>
      </c>
      <c r="G2372" s="529"/>
      <c r="H2372" s="529"/>
      <c r="I2372" s="529"/>
      <c r="J2372" s="529"/>
      <c r="K2372" s="529"/>
      <c r="L2372" s="529"/>
      <c r="M2372" s="529"/>
      <c r="N2372" s="529"/>
      <c r="O2372" s="529"/>
      <c r="P2372" s="529"/>
      <c r="Q2372" s="529"/>
      <c r="R2372" s="529"/>
      <c r="S2372" s="529"/>
      <c r="T2372" s="529"/>
      <c r="U2372" s="529"/>
      <c r="V2372" s="529"/>
      <c r="W2372" s="529"/>
      <c r="X2372" s="529"/>
      <c r="Y2372" s="529"/>
      <c r="Z2372" s="529"/>
      <c r="AA2372" s="529"/>
      <c r="AB2372" s="529"/>
      <c r="AC2372" s="529"/>
      <c r="AD2372" s="529"/>
      <c r="AE2372" s="529"/>
      <c r="AF2372" s="529"/>
      <c r="AG2372" s="529"/>
      <c r="AH2372" s="529"/>
      <c r="AI2372" s="529"/>
      <c r="AJ2372" s="529"/>
      <c r="AK2372" s="529"/>
      <c r="AL2372" s="529"/>
      <c r="AM2372" s="529"/>
      <c r="AN2372" s="529"/>
      <c r="AO2372" s="529"/>
      <c r="AP2372" s="529"/>
      <c r="AQ2372" s="529"/>
      <c r="AR2372" s="529"/>
    </row>
    <row r="2373" ht="12.75" customHeight="1">
      <c r="A2373" s="529"/>
      <c r="B2373" s="529"/>
      <c r="C2373" s="529"/>
      <c r="D2373" s="529"/>
      <c r="E2373" s="533" t="s">
        <v>8781</v>
      </c>
      <c r="F2373" s="533" t="s">
        <v>8782</v>
      </c>
      <c r="G2373" s="529"/>
      <c r="H2373" s="529"/>
      <c r="I2373" s="529"/>
      <c r="J2373" s="529"/>
      <c r="K2373" s="529"/>
      <c r="L2373" s="529"/>
      <c r="M2373" s="529"/>
      <c r="N2373" s="529"/>
      <c r="O2373" s="529"/>
      <c r="P2373" s="529"/>
      <c r="Q2373" s="529"/>
      <c r="R2373" s="529"/>
      <c r="S2373" s="529"/>
      <c r="T2373" s="529"/>
      <c r="U2373" s="529"/>
      <c r="V2373" s="529"/>
      <c r="W2373" s="529"/>
      <c r="X2373" s="529"/>
      <c r="Y2373" s="529"/>
      <c r="Z2373" s="529"/>
      <c r="AA2373" s="529"/>
      <c r="AB2373" s="529"/>
      <c r="AC2373" s="529"/>
      <c r="AD2373" s="529"/>
      <c r="AE2373" s="529"/>
      <c r="AF2373" s="529"/>
      <c r="AG2373" s="529"/>
      <c r="AH2373" s="529"/>
      <c r="AI2373" s="529"/>
      <c r="AJ2373" s="529"/>
      <c r="AK2373" s="529"/>
      <c r="AL2373" s="529"/>
      <c r="AM2373" s="529"/>
      <c r="AN2373" s="529"/>
      <c r="AO2373" s="529"/>
      <c r="AP2373" s="529"/>
      <c r="AQ2373" s="529"/>
      <c r="AR2373" s="529"/>
    </row>
    <row r="2374" ht="12.75" customHeight="1">
      <c r="A2374" s="529"/>
      <c r="B2374" s="529"/>
      <c r="C2374" s="529"/>
      <c r="D2374" s="529"/>
      <c r="E2374" s="533" t="s">
        <v>8783</v>
      </c>
      <c r="F2374" s="533" t="s">
        <v>8784</v>
      </c>
      <c r="G2374" s="529"/>
      <c r="H2374" s="529"/>
      <c r="I2374" s="529"/>
      <c r="J2374" s="529"/>
      <c r="K2374" s="529"/>
      <c r="L2374" s="529"/>
      <c r="M2374" s="529"/>
      <c r="N2374" s="529"/>
      <c r="O2374" s="529"/>
      <c r="P2374" s="529"/>
      <c r="Q2374" s="529"/>
      <c r="R2374" s="529"/>
      <c r="S2374" s="529"/>
      <c r="T2374" s="529"/>
      <c r="U2374" s="529"/>
      <c r="V2374" s="529"/>
      <c r="W2374" s="529"/>
      <c r="X2374" s="529"/>
      <c r="Y2374" s="529"/>
      <c r="Z2374" s="529"/>
      <c r="AA2374" s="529"/>
      <c r="AB2374" s="529"/>
      <c r="AC2374" s="529"/>
      <c r="AD2374" s="529"/>
      <c r="AE2374" s="529"/>
      <c r="AF2374" s="529"/>
      <c r="AG2374" s="529"/>
      <c r="AH2374" s="529"/>
      <c r="AI2374" s="529"/>
      <c r="AJ2374" s="529"/>
      <c r="AK2374" s="529"/>
      <c r="AL2374" s="529"/>
      <c r="AM2374" s="529"/>
      <c r="AN2374" s="529"/>
      <c r="AO2374" s="529"/>
      <c r="AP2374" s="529"/>
      <c r="AQ2374" s="529"/>
      <c r="AR2374" s="529"/>
    </row>
    <row r="2375" ht="12.75" customHeight="1">
      <c r="A2375" s="529"/>
      <c r="B2375" s="529"/>
      <c r="C2375" s="529"/>
      <c r="D2375" s="529"/>
      <c r="E2375" s="533" t="s">
        <v>8785</v>
      </c>
      <c r="F2375" s="533" t="s">
        <v>8786</v>
      </c>
      <c r="G2375" s="529"/>
      <c r="H2375" s="529"/>
      <c r="I2375" s="529"/>
      <c r="J2375" s="529"/>
      <c r="K2375" s="529"/>
      <c r="L2375" s="529"/>
      <c r="M2375" s="529"/>
      <c r="N2375" s="529"/>
      <c r="O2375" s="529"/>
      <c r="P2375" s="529"/>
      <c r="Q2375" s="529"/>
      <c r="R2375" s="529"/>
      <c r="S2375" s="529"/>
      <c r="T2375" s="529"/>
      <c r="U2375" s="529"/>
      <c r="V2375" s="529"/>
      <c r="W2375" s="529"/>
      <c r="X2375" s="529"/>
      <c r="Y2375" s="529"/>
      <c r="Z2375" s="529"/>
      <c r="AA2375" s="529"/>
      <c r="AB2375" s="529"/>
      <c r="AC2375" s="529"/>
      <c r="AD2375" s="529"/>
      <c r="AE2375" s="529"/>
      <c r="AF2375" s="529"/>
      <c r="AG2375" s="529"/>
      <c r="AH2375" s="529"/>
      <c r="AI2375" s="529"/>
      <c r="AJ2375" s="529"/>
      <c r="AK2375" s="529"/>
      <c r="AL2375" s="529"/>
      <c r="AM2375" s="529"/>
      <c r="AN2375" s="529"/>
      <c r="AO2375" s="529"/>
      <c r="AP2375" s="529"/>
      <c r="AQ2375" s="529"/>
      <c r="AR2375" s="529"/>
    </row>
    <row r="2376" ht="12.75" customHeight="1">
      <c r="A2376" s="529"/>
      <c r="B2376" s="529"/>
      <c r="C2376" s="529"/>
      <c r="D2376" s="529"/>
      <c r="E2376" s="533" t="s">
        <v>8787</v>
      </c>
      <c r="F2376" s="533" t="s">
        <v>8788</v>
      </c>
      <c r="G2376" s="529"/>
      <c r="H2376" s="529"/>
      <c r="I2376" s="529"/>
      <c r="J2376" s="529"/>
      <c r="K2376" s="529"/>
      <c r="L2376" s="529"/>
      <c r="M2376" s="529"/>
      <c r="N2376" s="529"/>
      <c r="O2376" s="529"/>
      <c r="P2376" s="529"/>
      <c r="Q2376" s="529"/>
      <c r="R2376" s="529"/>
      <c r="S2376" s="529"/>
      <c r="T2376" s="529"/>
      <c r="U2376" s="529"/>
      <c r="V2376" s="529"/>
      <c r="W2376" s="529"/>
      <c r="X2376" s="529"/>
      <c r="Y2376" s="529"/>
      <c r="Z2376" s="529"/>
      <c r="AA2376" s="529"/>
      <c r="AB2376" s="529"/>
      <c r="AC2376" s="529"/>
      <c r="AD2376" s="529"/>
      <c r="AE2376" s="529"/>
      <c r="AF2376" s="529"/>
      <c r="AG2376" s="529"/>
      <c r="AH2376" s="529"/>
      <c r="AI2376" s="529"/>
      <c r="AJ2376" s="529"/>
      <c r="AK2376" s="529"/>
      <c r="AL2376" s="529"/>
      <c r="AM2376" s="529"/>
      <c r="AN2376" s="529"/>
      <c r="AO2376" s="529"/>
      <c r="AP2376" s="529"/>
      <c r="AQ2376" s="529"/>
      <c r="AR2376" s="529"/>
    </row>
    <row r="2377" ht="12.75" customHeight="1">
      <c r="A2377" s="529"/>
      <c r="B2377" s="529"/>
      <c r="C2377" s="529"/>
      <c r="D2377" s="529"/>
      <c r="E2377" s="533" t="s">
        <v>8789</v>
      </c>
      <c r="F2377" s="533" t="s">
        <v>8790</v>
      </c>
      <c r="G2377" s="529"/>
      <c r="H2377" s="529"/>
      <c r="I2377" s="529"/>
      <c r="J2377" s="529"/>
      <c r="K2377" s="529"/>
      <c r="L2377" s="529"/>
      <c r="M2377" s="529"/>
      <c r="N2377" s="529"/>
      <c r="O2377" s="529"/>
      <c r="P2377" s="529"/>
      <c r="Q2377" s="529"/>
      <c r="R2377" s="529"/>
      <c r="S2377" s="529"/>
      <c r="T2377" s="529"/>
      <c r="U2377" s="529"/>
      <c r="V2377" s="529"/>
      <c r="W2377" s="529"/>
      <c r="X2377" s="529"/>
      <c r="Y2377" s="529"/>
      <c r="Z2377" s="529"/>
      <c r="AA2377" s="529"/>
      <c r="AB2377" s="529"/>
      <c r="AC2377" s="529"/>
      <c r="AD2377" s="529"/>
      <c r="AE2377" s="529"/>
      <c r="AF2377" s="529"/>
      <c r="AG2377" s="529"/>
      <c r="AH2377" s="529"/>
      <c r="AI2377" s="529"/>
      <c r="AJ2377" s="529"/>
      <c r="AK2377" s="529"/>
      <c r="AL2377" s="529"/>
      <c r="AM2377" s="529"/>
      <c r="AN2377" s="529"/>
      <c r="AO2377" s="529"/>
      <c r="AP2377" s="529"/>
      <c r="AQ2377" s="529"/>
      <c r="AR2377" s="529"/>
    </row>
    <row r="2378" ht="12.75" customHeight="1">
      <c r="A2378" s="529"/>
      <c r="B2378" s="529"/>
      <c r="C2378" s="529"/>
      <c r="D2378" s="529"/>
      <c r="E2378" s="533" t="s">
        <v>8791</v>
      </c>
      <c r="F2378" s="533" t="s">
        <v>8792</v>
      </c>
      <c r="G2378" s="529"/>
      <c r="H2378" s="529"/>
      <c r="I2378" s="529"/>
      <c r="J2378" s="529"/>
      <c r="K2378" s="529"/>
      <c r="L2378" s="529"/>
      <c r="M2378" s="529"/>
      <c r="N2378" s="529"/>
      <c r="O2378" s="529"/>
      <c r="P2378" s="529"/>
      <c r="Q2378" s="529"/>
      <c r="R2378" s="529"/>
      <c r="S2378" s="529"/>
      <c r="T2378" s="529"/>
      <c r="U2378" s="529"/>
      <c r="V2378" s="529"/>
      <c r="W2378" s="529"/>
      <c r="X2378" s="529"/>
      <c r="Y2378" s="529"/>
      <c r="Z2378" s="529"/>
      <c r="AA2378" s="529"/>
      <c r="AB2378" s="529"/>
      <c r="AC2378" s="529"/>
      <c r="AD2378" s="529"/>
      <c r="AE2378" s="529"/>
      <c r="AF2378" s="529"/>
      <c r="AG2378" s="529"/>
      <c r="AH2378" s="529"/>
      <c r="AI2378" s="529"/>
      <c r="AJ2378" s="529"/>
      <c r="AK2378" s="529"/>
      <c r="AL2378" s="529"/>
      <c r="AM2378" s="529"/>
      <c r="AN2378" s="529"/>
      <c r="AO2378" s="529"/>
      <c r="AP2378" s="529"/>
      <c r="AQ2378" s="529"/>
      <c r="AR2378" s="529"/>
    </row>
    <row r="2379" ht="12.75" customHeight="1">
      <c r="A2379" s="529"/>
      <c r="B2379" s="529"/>
      <c r="C2379" s="529"/>
      <c r="D2379" s="529"/>
      <c r="E2379" s="533" t="s">
        <v>8793</v>
      </c>
      <c r="F2379" s="533" t="s">
        <v>8794</v>
      </c>
      <c r="G2379" s="529"/>
      <c r="H2379" s="529"/>
      <c r="I2379" s="529"/>
      <c r="J2379" s="529"/>
      <c r="K2379" s="529"/>
      <c r="L2379" s="529"/>
      <c r="M2379" s="529"/>
      <c r="N2379" s="529"/>
      <c r="O2379" s="529"/>
      <c r="P2379" s="529"/>
      <c r="Q2379" s="529"/>
      <c r="R2379" s="529"/>
      <c r="S2379" s="529"/>
      <c r="T2379" s="529"/>
      <c r="U2379" s="529"/>
      <c r="V2379" s="529"/>
      <c r="W2379" s="529"/>
      <c r="X2379" s="529"/>
      <c r="Y2379" s="529"/>
      <c r="Z2379" s="529"/>
      <c r="AA2379" s="529"/>
      <c r="AB2379" s="529"/>
      <c r="AC2379" s="529"/>
      <c r="AD2379" s="529"/>
      <c r="AE2379" s="529"/>
      <c r="AF2379" s="529"/>
      <c r="AG2379" s="529"/>
      <c r="AH2379" s="529"/>
      <c r="AI2379" s="529"/>
      <c r="AJ2379" s="529"/>
      <c r="AK2379" s="529"/>
      <c r="AL2379" s="529"/>
      <c r="AM2379" s="529"/>
      <c r="AN2379" s="529"/>
      <c r="AO2379" s="529"/>
      <c r="AP2379" s="529"/>
      <c r="AQ2379" s="529"/>
      <c r="AR2379" s="529"/>
    </row>
    <row r="2380" ht="12.75" customHeight="1">
      <c r="A2380" s="529"/>
      <c r="B2380" s="529"/>
      <c r="C2380" s="529"/>
      <c r="D2380" s="529"/>
      <c r="E2380" s="533" t="s">
        <v>8795</v>
      </c>
      <c r="F2380" s="533" t="s">
        <v>8796</v>
      </c>
      <c r="G2380" s="529"/>
      <c r="H2380" s="529"/>
      <c r="I2380" s="529"/>
      <c r="J2380" s="529"/>
      <c r="K2380" s="529"/>
      <c r="L2380" s="529"/>
      <c r="M2380" s="529"/>
      <c r="N2380" s="529"/>
      <c r="O2380" s="529"/>
      <c r="P2380" s="529"/>
      <c r="Q2380" s="529"/>
      <c r="R2380" s="529"/>
      <c r="S2380" s="529"/>
      <c r="T2380" s="529"/>
      <c r="U2380" s="529"/>
      <c r="V2380" s="529"/>
      <c r="W2380" s="529"/>
      <c r="X2380" s="529"/>
      <c r="Y2380" s="529"/>
      <c r="Z2380" s="529"/>
      <c r="AA2380" s="529"/>
      <c r="AB2380" s="529"/>
      <c r="AC2380" s="529"/>
      <c r="AD2380" s="529"/>
      <c r="AE2380" s="529"/>
      <c r="AF2380" s="529"/>
      <c r="AG2380" s="529"/>
      <c r="AH2380" s="529"/>
      <c r="AI2380" s="529"/>
      <c r="AJ2380" s="529"/>
      <c r="AK2380" s="529"/>
      <c r="AL2380" s="529"/>
      <c r="AM2380" s="529"/>
      <c r="AN2380" s="529"/>
      <c r="AO2380" s="529"/>
      <c r="AP2380" s="529"/>
      <c r="AQ2380" s="529"/>
      <c r="AR2380" s="529"/>
    </row>
    <row r="2381" ht="12.75" customHeight="1">
      <c r="A2381" s="529"/>
      <c r="B2381" s="529"/>
      <c r="C2381" s="529"/>
      <c r="D2381" s="529"/>
      <c r="E2381" s="533" t="s">
        <v>8797</v>
      </c>
      <c r="F2381" s="533" t="s">
        <v>8798</v>
      </c>
      <c r="G2381" s="529"/>
      <c r="H2381" s="529"/>
      <c r="I2381" s="529"/>
      <c r="J2381" s="529"/>
      <c r="K2381" s="529"/>
      <c r="L2381" s="529"/>
      <c r="M2381" s="529"/>
      <c r="N2381" s="529"/>
      <c r="O2381" s="529"/>
      <c r="P2381" s="529"/>
      <c r="Q2381" s="529"/>
      <c r="R2381" s="529"/>
      <c r="S2381" s="529"/>
      <c r="T2381" s="529"/>
      <c r="U2381" s="529"/>
      <c r="V2381" s="529"/>
      <c r="W2381" s="529"/>
      <c r="X2381" s="529"/>
      <c r="Y2381" s="529"/>
      <c r="Z2381" s="529"/>
      <c r="AA2381" s="529"/>
      <c r="AB2381" s="529"/>
      <c r="AC2381" s="529"/>
      <c r="AD2381" s="529"/>
      <c r="AE2381" s="529"/>
      <c r="AF2381" s="529"/>
      <c r="AG2381" s="529"/>
      <c r="AH2381" s="529"/>
      <c r="AI2381" s="529"/>
      <c r="AJ2381" s="529"/>
      <c r="AK2381" s="529"/>
      <c r="AL2381" s="529"/>
      <c r="AM2381" s="529"/>
      <c r="AN2381" s="529"/>
      <c r="AO2381" s="529"/>
      <c r="AP2381" s="529"/>
      <c r="AQ2381" s="529"/>
      <c r="AR2381" s="529"/>
    </row>
    <row r="2382" ht="12.75" customHeight="1">
      <c r="A2382" s="529"/>
      <c r="B2382" s="529"/>
      <c r="C2382" s="529"/>
      <c r="D2382" s="529"/>
      <c r="E2382" s="533" t="s">
        <v>8799</v>
      </c>
      <c r="F2382" s="533" t="s">
        <v>8800</v>
      </c>
      <c r="G2382" s="529"/>
      <c r="H2382" s="529"/>
      <c r="I2382" s="529"/>
      <c r="J2382" s="529"/>
      <c r="K2382" s="529"/>
      <c r="L2382" s="529"/>
      <c r="M2382" s="529"/>
      <c r="N2382" s="529"/>
      <c r="O2382" s="529"/>
      <c r="P2382" s="529"/>
      <c r="Q2382" s="529"/>
      <c r="R2382" s="529"/>
      <c r="S2382" s="529"/>
      <c r="T2382" s="529"/>
      <c r="U2382" s="529"/>
      <c r="V2382" s="529"/>
      <c r="W2382" s="529"/>
      <c r="X2382" s="529"/>
      <c r="Y2382" s="529"/>
      <c r="Z2382" s="529"/>
      <c r="AA2382" s="529"/>
      <c r="AB2382" s="529"/>
      <c r="AC2382" s="529"/>
      <c r="AD2382" s="529"/>
      <c r="AE2382" s="529"/>
      <c r="AF2382" s="529"/>
      <c r="AG2382" s="529"/>
      <c r="AH2382" s="529"/>
      <c r="AI2382" s="529"/>
      <c r="AJ2382" s="529"/>
      <c r="AK2382" s="529"/>
      <c r="AL2382" s="529"/>
      <c r="AM2382" s="529"/>
      <c r="AN2382" s="529"/>
      <c r="AO2382" s="529"/>
      <c r="AP2382" s="529"/>
      <c r="AQ2382" s="529"/>
      <c r="AR2382" s="529"/>
    </row>
    <row r="2383" ht="12.75" customHeight="1">
      <c r="A2383" s="529"/>
      <c r="B2383" s="529"/>
      <c r="C2383" s="529"/>
      <c r="D2383" s="529"/>
      <c r="E2383" s="533" t="s">
        <v>8801</v>
      </c>
      <c r="F2383" s="533" t="s">
        <v>8802</v>
      </c>
      <c r="G2383" s="529"/>
      <c r="H2383" s="529"/>
      <c r="I2383" s="529"/>
      <c r="J2383" s="529"/>
      <c r="K2383" s="529"/>
      <c r="L2383" s="529"/>
      <c r="M2383" s="529"/>
      <c r="N2383" s="529"/>
      <c r="O2383" s="529"/>
      <c r="P2383" s="529"/>
      <c r="Q2383" s="529"/>
      <c r="R2383" s="529"/>
      <c r="S2383" s="529"/>
      <c r="T2383" s="529"/>
      <c r="U2383" s="529"/>
      <c r="V2383" s="529"/>
      <c r="W2383" s="529"/>
      <c r="X2383" s="529"/>
      <c r="Y2383" s="529"/>
      <c r="Z2383" s="529"/>
      <c r="AA2383" s="529"/>
      <c r="AB2383" s="529"/>
      <c r="AC2383" s="529"/>
      <c r="AD2383" s="529"/>
      <c r="AE2383" s="529"/>
      <c r="AF2383" s="529"/>
      <c r="AG2383" s="529"/>
      <c r="AH2383" s="529"/>
      <c r="AI2383" s="529"/>
      <c r="AJ2383" s="529"/>
      <c r="AK2383" s="529"/>
      <c r="AL2383" s="529"/>
      <c r="AM2383" s="529"/>
      <c r="AN2383" s="529"/>
      <c r="AO2383" s="529"/>
      <c r="AP2383" s="529"/>
      <c r="AQ2383" s="529"/>
      <c r="AR2383" s="529"/>
    </row>
    <row r="2384" ht="12.75" customHeight="1">
      <c r="A2384" s="529"/>
      <c r="B2384" s="529"/>
      <c r="C2384" s="529"/>
      <c r="D2384" s="529"/>
      <c r="E2384" s="533" t="s">
        <v>8803</v>
      </c>
      <c r="F2384" s="533" t="s">
        <v>8804</v>
      </c>
      <c r="G2384" s="529"/>
      <c r="H2384" s="529"/>
      <c r="I2384" s="529"/>
      <c r="J2384" s="529"/>
      <c r="K2384" s="529"/>
      <c r="L2384" s="529"/>
      <c r="M2384" s="529"/>
      <c r="N2384" s="529"/>
      <c r="O2384" s="529"/>
      <c r="P2384" s="529"/>
      <c r="Q2384" s="529"/>
      <c r="R2384" s="529"/>
      <c r="S2384" s="529"/>
      <c r="T2384" s="529"/>
      <c r="U2384" s="529"/>
      <c r="V2384" s="529"/>
      <c r="W2384" s="529"/>
      <c r="X2384" s="529"/>
      <c r="Y2384" s="529"/>
      <c r="Z2384" s="529"/>
      <c r="AA2384" s="529"/>
      <c r="AB2384" s="529"/>
      <c r="AC2384" s="529"/>
      <c r="AD2384" s="529"/>
      <c r="AE2384" s="529"/>
      <c r="AF2384" s="529"/>
      <c r="AG2384" s="529"/>
      <c r="AH2384" s="529"/>
      <c r="AI2384" s="529"/>
      <c r="AJ2384" s="529"/>
      <c r="AK2384" s="529"/>
      <c r="AL2384" s="529"/>
      <c r="AM2384" s="529"/>
      <c r="AN2384" s="529"/>
      <c r="AO2384" s="529"/>
      <c r="AP2384" s="529"/>
      <c r="AQ2384" s="529"/>
      <c r="AR2384" s="529"/>
    </row>
    <row r="2385" ht="12.75" customHeight="1">
      <c r="A2385" s="529"/>
      <c r="B2385" s="529"/>
      <c r="C2385" s="529"/>
      <c r="D2385" s="529"/>
      <c r="E2385" s="533" t="s">
        <v>8805</v>
      </c>
      <c r="F2385" s="533" t="s">
        <v>8806</v>
      </c>
      <c r="G2385" s="529"/>
      <c r="H2385" s="529"/>
      <c r="I2385" s="529"/>
      <c r="J2385" s="529"/>
      <c r="K2385" s="529"/>
      <c r="L2385" s="529"/>
      <c r="M2385" s="529"/>
      <c r="N2385" s="529"/>
      <c r="O2385" s="529"/>
      <c r="P2385" s="529"/>
      <c r="Q2385" s="529"/>
      <c r="R2385" s="529"/>
      <c r="S2385" s="529"/>
      <c r="T2385" s="529"/>
      <c r="U2385" s="529"/>
      <c r="V2385" s="529"/>
      <c r="W2385" s="529"/>
      <c r="X2385" s="529"/>
      <c r="Y2385" s="529"/>
      <c r="Z2385" s="529"/>
      <c r="AA2385" s="529"/>
      <c r="AB2385" s="529"/>
      <c r="AC2385" s="529"/>
      <c r="AD2385" s="529"/>
      <c r="AE2385" s="529"/>
      <c r="AF2385" s="529"/>
      <c r="AG2385" s="529"/>
      <c r="AH2385" s="529"/>
      <c r="AI2385" s="529"/>
      <c r="AJ2385" s="529"/>
      <c r="AK2385" s="529"/>
      <c r="AL2385" s="529"/>
      <c r="AM2385" s="529"/>
      <c r="AN2385" s="529"/>
      <c r="AO2385" s="529"/>
      <c r="AP2385" s="529"/>
      <c r="AQ2385" s="529"/>
      <c r="AR2385" s="529"/>
    </row>
    <row r="2386" ht="12.75" customHeight="1">
      <c r="A2386" s="529"/>
      <c r="B2386" s="529"/>
      <c r="C2386" s="529"/>
      <c r="D2386" s="529"/>
      <c r="E2386" s="533" t="s">
        <v>8807</v>
      </c>
      <c r="F2386" s="533" t="s">
        <v>8808</v>
      </c>
      <c r="G2386" s="529"/>
      <c r="H2386" s="529"/>
      <c r="I2386" s="529"/>
      <c r="J2386" s="529"/>
      <c r="K2386" s="529"/>
      <c r="L2386" s="529"/>
      <c r="M2386" s="529"/>
      <c r="N2386" s="529"/>
      <c r="O2386" s="529"/>
      <c r="P2386" s="529"/>
      <c r="Q2386" s="529"/>
      <c r="R2386" s="529"/>
      <c r="S2386" s="529"/>
      <c r="T2386" s="529"/>
      <c r="U2386" s="529"/>
      <c r="V2386" s="529"/>
      <c r="W2386" s="529"/>
      <c r="X2386" s="529"/>
      <c r="Y2386" s="529"/>
      <c r="Z2386" s="529"/>
      <c r="AA2386" s="529"/>
      <c r="AB2386" s="529"/>
      <c r="AC2386" s="529"/>
      <c r="AD2386" s="529"/>
      <c r="AE2386" s="529"/>
      <c r="AF2386" s="529"/>
      <c r="AG2386" s="529"/>
      <c r="AH2386" s="529"/>
      <c r="AI2386" s="529"/>
      <c r="AJ2386" s="529"/>
      <c r="AK2386" s="529"/>
      <c r="AL2386" s="529"/>
      <c r="AM2386" s="529"/>
      <c r="AN2386" s="529"/>
      <c r="AO2386" s="529"/>
      <c r="AP2386" s="529"/>
      <c r="AQ2386" s="529"/>
      <c r="AR2386" s="529"/>
    </row>
    <row r="2387" ht="12.75" customHeight="1">
      <c r="A2387" s="529"/>
      <c r="B2387" s="529"/>
      <c r="C2387" s="529"/>
      <c r="D2387" s="529"/>
      <c r="E2387" s="533" t="s">
        <v>8809</v>
      </c>
      <c r="F2387" s="533" t="s">
        <v>8810</v>
      </c>
      <c r="G2387" s="529"/>
      <c r="H2387" s="529"/>
      <c r="I2387" s="529"/>
      <c r="J2387" s="529"/>
      <c r="K2387" s="529"/>
      <c r="L2387" s="529"/>
      <c r="M2387" s="529"/>
      <c r="N2387" s="529"/>
      <c r="O2387" s="529"/>
      <c r="P2387" s="529"/>
      <c r="Q2387" s="529"/>
      <c r="R2387" s="529"/>
      <c r="S2387" s="529"/>
      <c r="T2387" s="529"/>
      <c r="U2387" s="529"/>
      <c r="V2387" s="529"/>
      <c r="W2387" s="529"/>
      <c r="X2387" s="529"/>
      <c r="Y2387" s="529"/>
      <c r="Z2387" s="529"/>
      <c r="AA2387" s="529"/>
      <c r="AB2387" s="529"/>
      <c r="AC2387" s="529"/>
      <c r="AD2387" s="529"/>
      <c r="AE2387" s="529"/>
      <c r="AF2387" s="529"/>
      <c r="AG2387" s="529"/>
      <c r="AH2387" s="529"/>
      <c r="AI2387" s="529"/>
      <c r="AJ2387" s="529"/>
      <c r="AK2387" s="529"/>
      <c r="AL2387" s="529"/>
      <c r="AM2387" s="529"/>
      <c r="AN2387" s="529"/>
      <c r="AO2387" s="529"/>
      <c r="AP2387" s="529"/>
      <c r="AQ2387" s="529"/>
      <c r="AR2387" s="529"/>
    </row>
    <row r="2388" ht="12.75" customHeight="1">
      <c r="A2388" s="529"/>
      <c r="B2388" s="529"/>
      <c r="C2388" s="529"/>
      <c r="D2388" s="529"/>
      <c r="E2388" s="533" t="s">
        <v>918</v>
      </c>
      <c r="F2388" s="533" t="s">
        <v>8811</v>
      </c>
      <c r="G2388" s="529"/>
      <c r="H2388" s="529"/>
      <c r="I2388" s="529"/>
      <c r="J2388" s="529"/>
      <c r="K2388" s="529"/>
      <c r="L2388" s="529"/>
      <c r="M2388" s="529"/>
      <c r="N2388" s="529"/>
      <c r="O2388" s="529"/>
      <c r="P2388" s="529"/>
      <c r="Q2388" s="529"/>
      <c r="R2388" s="529"/>
      <c r="S2388" s="529"/>
      <c r="T2388" s="529"/>
      <c r="U2388" s="529"/>
      <c r="V2388" s="529"/>
      <c r="W2388" s="529"/>
      <c r="X2388" s="529"/>
      <c r="Y2388" s="529"/>
      <c r="Z2388" s="529"/>
      <c r="AA2388" s="529"/>
      <c r="AB2388" s="529"/>
      <c r="AC2388" s="529"/>
      <c r="AD2388" s="529"/>
      <c r="AE2388" s="529"/>
      <c r="AF2388" s="529"/>
      <c r="AG2388" s="529"/>
      <c r="AH2388" s="529"/>
      <c r="AI2388" s="529"/>
      <c r="AJ2388" s="529"/>
      <c r="AK2388" s="529"/>
      <c r="AL2388" s="529"/>
      <c r="AM2388" s="529"/>
      <c r="AN2388" s="529"/>
      <c r="AO2388" s="529"/>
      <c r="AP2388" s="529"/>
      <c r="AQ2388" s="529"/>
      <c r="AR2388" s="529"/>
    </row>
    <row r="2389" ht="12.75" customHeight="1">
      <c r="A2389" s="529"/>
      <c r="B2389" s="529"/>
      <c r="C2389" s="529"/>
      <c r="D2389" s="529"/>
      <c r="E2389" s="533" t="s">
        <v>998</v>
      </c>
      <c r="F2389" s="533" t="s">
        <v>8812</v>
      </c>
      <c r="G2389" s="529"/>
      <c r="H2389" s="529"/>
      <c r="I2389" s="529"/>
      <c r="J2389" s="529"/>
      <c r="K2389" s="529"/>
      <c r="L2389" s="529"/>
      <c r="M2389" s="529"/>
      <c r="N2389" s="529"/>
      <c r="O2389" s="529"/>
      <c r="P2389" s="529"/>
      <c r="Q2389" s="529"/>
      <c r="R2389" s="529"/>
      <c r="S2389" s="529"/>
      <c r="T2389" s="529"/>
      <c r="U2389" s="529"/>
      <c r="V2389" s="529"/>
      <c r="W2389" s="529"/>
      <c r="X2389" s="529"/>
      <c r="Y2389" s="529"/>
      <c r="Z2389" s="529"/>
      <c r="AA2389" s="529"/>
      <c r="AB2389" s="529"/>
      <c r="AC2389" s="529"/>
      <c r="AD2389" s="529"/>
      <c r="AE2389" s="529"/>
      <c r="AF2389" s="529"/>
      <c r="AG2389" s="529"/>
      <c r="AH2389" s="529"/>
      <c r="AI2389" s="529"/>
      <c r="AJ2389" s="529"/>
      <c r="AK2389" s="529"/>
      <c r="AL2389" s="529"/>
      <c r="AM2389" s="529"/>
      <c r="AN2389" s="529"/>
      <c r="AO2389" s="529"/>
      <c r="AP2389" s="529"/>
      <c r="AQ2389" s="529"/>
      <c r="AR2389" s="529"/>
    </row>
    <row r="2390" ht="12.75" customHeight="1">
      <c r="A2390" s="529"/>
      <c r="B2390" s="529"/>
      <c r="C2390" s="529"/>
      <c r="D2390" s="529"/>
      <c r="E2390" s="533" t="s">
        <v>1078</v>
      </c>
      <c r="F2390" s="533" t="s">
        <v>8813</v>
      </c>
      <c r="G2390" s="529"/>
      <c r="H2390" s="529"/>
      <c r="I2390" s="529"/>
      <c r="J2390" s="529"/>
      <c r="K2390" s="529"/>
      <c r="L2390" s="529"/>
      <c r="M2390" s="529"/>
      <c r="N2390" s="529"/>
      <c r="O2390" s="529"/>
      <c r="P2390" s="529"/>
      <c r="Q2390" s="529"/>
      <c r="R2390" s="529"/>
      <c r="S2390" s="529"/>
      <c r="T2390" s="529"/>
      <c r="U2390" s="529"/>
      <c r="V2390" s="529"/>
      <c r="W2390" s="529"/>
      <c r="X2390" s="529"/>
      <c r="Y2390" s="529"/>
      <c r="Z2390" s="529"/>
      <c r="AA2390" s="529"/>
      <c r="AB2390" s="529"/>
      <c r="AC2390" s="529"/>
      <c r="AD2390" s="529"/>
      <c r="AE2390" s="529"/>
      <c r="AF2390" s="529"/>
      <c r="AG2390" s="529"/>
      <c r="AH2390" s="529"/>
      <c r="AI2390" s="529"/>
      <c r="AJ2390" s="529"/>
      <c r="AK2390" s="529"/>
      <c r="AL2390" s="529"/>
      <c r="AM2390" s="529"/>
      <c r="AN2390" s="529"/>
      <c r="AO2390" s="529"/>
      <c r="AP2390" s="529"/>
      <c r="AQ2390" s="529"/>
      <c r="AR2390" s="529"/>
    </row>
    <row r="2391" ht="12.75" customHeight="1">
      <c r="A2391" s="529"/>
      <c r="B2391" s="529"/>
      <c r="C2391" s="529"/>
      <c r="D2391" s="529"/>
      <c r="E2391" s="533" t="s">
        <v>1157</v>
      </c>
      <c r="F2391" s="533" t="s">
        <v>8814</v>
      </c>
      <c r="G2391" s="529"/>
      <c r="H2391" s="529"/>
      <c r="I2391" s="529"/>
      <c r="J2391" s="529"/>
      <c r="K2391" s="529"/>
      <c r="L2391" s="529"/>
      <c r="M2391" s="529"/>
      <c r="N2391" s="529"/>
      <c r="O2391" s="529"/>
      <c r="P2391" s="529"/>
      <c r="Q2391" s="529"/>
      <c r="R2391" s="529"/>
      <c r="S2391" s="529"/>
      <c r="T2391" s="529"/>
      <c r="U2391" s="529"/>
      <c r="V2391" s="529"/>
      <c r="W2391" s="529"/>
      <c r="X2391" s="529"/>
      <c r="Y2391" s="529"/>
      <c r="Z2391" s="529"/>
      <c r="AA2391" s="529"/>
      <c r="AB2391" s="529"/>
      <c r="AC2391" s="529"/>
      <c r="AD2391" s="529"/>
      <c r="AE2391" s="529"/>
      <c r="AF2391" s="529"/>
      <c r="AG2391" s="529"/>
      <c r="AH2391" s="529"/>
      <c r="AI2391" s="529"/>
      <c r="AJ2391" s="529"/>
      <c r="AK2391" s="529"/>
      <c r="AL2391" s="529"/>
      <c r="AM2391" s="529"/>
      <c r="AN2391" s="529"/>
      <c r="AO2391" s="529"/>
      <c r="AP2391" s="529"/>
      <c r="AQ2391" s="529"/>
      <c r="AR2391" s="529"/>
    </row>
    <row r="2392" ht="12.75" customHeight="1">
      <c r="A2392" s="529"/>
      <c r="B2392" s="529"/>
      <c r="C2392" s="529"/>
      <c r="D2392" s="529"/>
      <c r="E2392" s="533" t="s">
        <v>1235</v>
      </c>
      <c r="F2392" s="533" t="s">
        <v>8815</v>
      </c>
      <c r="G2392" s="529"/>
      <c r="H2392" s="529"/>
      <c r="I2392" s="529"/>
      <c r="J2392" s="529"/>
      <c r="K2392" s="529"/>
      <c r="L2392" s="529"/>
      <c r="M2392" s="529"/>
      <c r="N2392" s="529"/>
      <c r="O2392" s="529"/>
      <c r="P2392" s="529"/>
      <c r="Q2392" s="529"/>
      <c r="R2392" s="529"/>
      <c r="S2392" s="529"/>
      <c r="T2392" s="529"/>
      <c r="U2392" s="529"/>
      <c r="V2392" s="529"/>
      <c r="W2392" s="529"/>
      <c r="X2392" s="529"/>
      <c r="Y2392" s="529"/>
      <c r="Z2392" s="529"/>
      <c r="AA2392" s="529"/>
      <c r="AB2392" s="529"/>
      <c r="AC2392" s="529"/>
      <c r="AD2392" s="529"/>
      <c r="AE2392" s="529"/>
      <c r="AF2392" s="529"/>
      <c r="AG2392" s="529"/>
      <c r="AH2392" s="529"/>
      <c r="AI2392" s="529"/>
      <c r="AJ2392" s="529"/>
      <c r="AK2392" s="529"/>
      <c r="AL2392" s="529"/>
      <c r="AM2392" s="529"/>
      <c r="AN2392" s="529"/>
      <c r="AO2392" s="529"/>
      <c r="AP2392" s="529"/>
      <c r="AQ2392" s="529"/>
      <c r="AR2392" s="529"/>
    </row>
    <row r="2393" ht="12.75" customHeight="1">
      <c r="A2393" s="529"/>
      <c r="B2393" s="529"/>
      <c r="C2393" s="529"/>
      <c r="D2393" s="529"/>
      <c r="E2393" s="533" t="s">
        <v>1310</v>
      </c>
      <c r="F2393" s="533" t="s">
        <v>8816</v>
      </c>
      <c r="G2393" s="529"/>
      <c r="H2393" s="529"/>
      <c r="I2393" s="529"/>
      <c r="J2393" s="529"/>
      <c r="K2393" s="529"/>
      <c r="L2393" s="529"/>
      <c r="M2393" s="529"/>
      <c r="N2393" s="529"/>
      <c r="O2393" s="529"/>
      <c r="P2393" s="529"/>
      <c r="Q2393" s="529"/>
      <c r="R2393" s="529"/>
      <c r="S2393" s="529"/>
      <c r="T2393" s="529"/>
      <c r="U2393" s="529"/>
      <c r="V2393" s="529"/>
      <c r="W2393" s="529"/>
      <c r="X2393" s="529"/>
      <c r="Y2393" s="529"/>
      <c r="Z2393" s="529"/>
      <c r="AA2393" s="529"/>
      <c r="AB2393" s="529"/>
      <c r="AC2393" s="529"/>
      <c r="AD2393" s="529"/>
      <c r="AE2393" s="529"/>
      <c r="AF2393" s="529"/>
      <c r="AG2393" s="529"/>
      <c r="AH2393" s="529"/>
      <c r="AI2393" s="529"/>
      <c r="AJ2393" s="529"/>
      <c r="AK2393" s="529"/>
      <c r="AL2393" s="529"/>
      <c r="AM2393" s="529"/>
      <c r="AN2393" s="529"/>
      <c r="AO2393" s="529"/>
      <c r="AP2393" s="529"/>
      <c r="AQ2393" s="529"/>
      <c r="AR2393" s="529"/>
    </row>
    <row r="2394" ht="12.75" customHeight="1">
      <c r="A2394" s="529"/>
      <c r="B2394" s="529"/>
      <c r="C2394" s="529"/>
      <c r="D2394" s="529"/>
      <c r="E2394" s="533" t="s">
        <v>1382</v>
      </c>
      <c r="F2394" s="533" t="s">
        <v>8817</v>
      </c>
      <c r="G2394" s="529"/>
      <c r="H2394" s="529"/>
      <c r="I2394" s="529"/>
      <c r="J2394" s="529"/>
      <c r="K2394" s="529"/>
      <c r="L2394" s="529"/>
      <c r="M2394" s="529"/>
      <c r="N2394" s="529"/>
      <c r="O2394" s="529"/>
      <c r="P2394" s="529"/>
      <c r="Q2394" s="529"/>
      <c r="R2394" s="529"/>
      <c r="S2394" s="529"/>
      <c r="T2394" s="529"/>
      <c r="U2394" s="529"/>
      <c r="V2394" s="529"/>
      <c r="W2394" s="529"/>
      <c r="X2394" s="529"/>
      <c r="Y2394" s="529"/>
      <c r="Z2394" s="529"/>
      <c r="AA2394" s="529"/>
      <c r="AB2394" s="529"/>
      <c r="AC2394" s="529"/>
      <c r="AD2394" s="529"/>
      <c r="AE2394" s="529"/>
      <c r="AF2394" s="529"/>
      <c r="AG2394" s="529"/>
      <c r="AH2394" s="529"/>
      <c r="AI2394" s="529"/>
      <c r="AJ2394" s="529"/>
      <c r="AK2394" s="529"/>
      <c r="AL2394" s="529"/>
      <c r="AM2394" s="529"/>
      <c r="AN2394" s="529"/>
      <c r="AO2394" s="529"/>
      <c r="AP2394" s="529"/>
      <c r="AQ2394" s="529"/>
      <c r="AR2394" s="529"/>
    </row>
    <row r="2395" ht="12.75" customHeight="1">
      <c r="A2395" s="529"/>
      <c r="B2395" s="529"/>
      <c r="C2395" s="529"/>
      <c r="D2395" s="529"/>
      <c r="E2395" s="533" t="s">
        <v>1454</v>
      </c>
      <c r="F2395" s="533" t="s">
        <v>8818</v>
      </c>
      <c r="G2395" s="529"/>
      <c r="H2395" s="529"/>
      <c r="I2395" s="529"/>
      <c r="J2395" s="529"/>
      <c r="K2395" s="529"/>
      <c r="L2395" s="529"/>
      <c r="M2395" s="529"/>
      <c r="N2395" s="529"/>
      <c r="O2395" s="529"/>
      <c r="P2395" s="529"/>
      <c r="Q2395" s="529"/>
      <c r="R2395" s="529"/>
      <c r="S2395" s="529"/>
      <c r="T2395" s="529"/>
      <c r="U2395" s="529"/>
      <c r="V2395" s="529"/>
      <c r="W2395" s="529"/>
      <c r="X2395" s="529"/>
      <c r="Y2395" s="529"/>
      <c r="Z2395" s="529"/>
      <c r="AA2395" s="529"/>
      <c r="AB2395" s="529"/>
      <c r="AC2395" s="529"/>
      <c r="AD2395" s="529"/>
      <c r="AE2395" s="529"/>
      <c r="AF2395" s="529"/>
      <c r="AG2395" s="529"/>
      <c r="AH2395" s="529"/>
      <c r="AI2395" s="529"/>
      <c r="AJ2395" s="529"/>
      <c r="AK2395" s="529"/>
      <c r="AL2395" s="529"/>
      <c r="AM2395" s="529"/>
      <c r="AN2395" s="529"/>
      <c r="AO2395" s="529"/>
      <c r="AP2395" s="529"/>
      <c r="AQ2395" s="529"/>
      <c r="AR2395" s="529"/>
    </row>
    <row r="2396" ht="12.75" customHeight="1">
      <c r="A2396" s="529"/>
      <c r="B2396" s="529"/>
      <c r="C2396" s="529"/>
      <c r="D2396" s="529"/>
      <c r="E2396" s="533" t="s">
        <v>1522</v>
      </c>
      <c r="F2396" s="533" t="s">
        <v>8819</v>
      </c>
      <c r="G2396" s="529"/>
      <c r="H2396" s="529"/>
      <c r="I2396" s="529"/>
      <c r="J2396" s="529"/>
      <c r="K2396" s="529"/>
      <c r="L2396" s="529"/>
      <c r="M2396" s="529"/>
      <c r="N2396" s="529"/>
      <c r="O2396" s="529"/>
      <c r="P2396" s="529"/>
      <c r="Q2396" s="529"/>
      <c r="R2396" s="529"/>
      <c r="S2396" s="529"/>
      <c r="T2396" s="529"/>
      <c r="U2396" s="529"/>
      <c r="V2396" s="529"/>
      <c r="W2396" s="529"/>
      <c r="X2396" s="529"/>
      <c r="Y2396" s="529"/>
      <c r="Z2396" s="529"/>
      <c r="AA2396" s="529"/>
      <c r="AB2396" s="529"/>
      <c r="AC2396" s="529"/>
      <c r="AD2396" s="529"/>
      <c r="AE2396" s="529"/>
      <c r="AF2396" s="529"/>
      <c r="AG2396" s="529"/>
      <c r="AH2396" s="529"/>
      <c r="AI2396" s="529"/>
      <c r="AJ2396" s="529"/>
      <c r="AK2396" s="529"/>
      <c r="AL2396" s="529"/>
      <c r="AM2396" s="529"/>
      <c r="AN2396" s="529"/>
      <c r="AO2396" s="529"/>
      <c r="AP2396" s="529"/>
      <c r="AQ2396" s="529"/>
      <c r="AR2396" s="529"/>
    </row>
    <row r="2397" ht="12.75" customHeight="1">
      <c r="A2397" s="529"/>
      <c r="B2397" s="529"/>
      <c r="C2397" s="529"/>
      <c r="D2397" s="529"/>
      <c r="E2397" s="533" t="s">
        <v>1587</v>
      </c>
      <c r="F2397" s="533" t="s">
        <v>8820</v>
      </c>
      <c r="G2397" s="529"/>
      <c r="H2397" s="529"/>
      <c r="I2397" s="529"/>
      <c r="J2397" s="529"/>
      <c r="K2397" s="529"/>
      <c r="L2397" s="529"/>
      <c r="M2397" s="529"/>
      <c r="N2397" s="529"/>
      <c r="O2397" s="529"/>
      <c r="P2397" s="529"/>
      <c r="Q2397" s="529"/>
      <c r="R2397" s="529"/>
      <c r="S2397" s="529"/>
      <c r="T2397" s="529"/>
      <c r="U2397" s="529"/>
      <c r="V2397" s="529"/>
      <c r="W2397" s="529"/>
      <c r="X2397" s="529"/>
      <c r="Y2397" s="529"/>
      <c r="Z2397" s="529"/>
      <c r="AA2397" s="529"/>
      <c r="AB2397" s="529"/>
      <c r="AC2397" s="529"/>
      <c r="AD2397" s="529"/>
      <c r="AE2397" s="529"/>
      <c r="AF2397" s="529"/>
      <c r="AG2397" s="529"/>
      <c r="AH2397" s="529"/>
      <c r="AI2397" s="529"/>
      <c r="AJ2397" s="529"/>
      <c r="AK2397" s="529"/>
      <c r="AL2397" s="529"/>
      <c r="AM2397" s="529"/>
      <c r="AN2397" s="529"/>
      <c r="AO2397" s="529"/>
      <c r="AP2397" s="529"/>
      <c r="AQ2397" s="529"/>
      <c r="AR2397" s="529"/>
    </row>
    <row r="2398" ht="12.75" customHeight="1">
      <c r="A2398" s="529"/>
      <c r="B2398" s="529"/>
      <c r="C2398" s="529"/>
      <c r="D2398" s="529"/>
      <c r="E2398" s="533" t="s">
        <v>1650</v>
      </c>
      <c r="F2398" s="533" t="s">
        <v>8821</v>
      </c>
      <c r="G2398" s="529"/>
      <c r="H2398" s="529"/>
      <c r="I2398" s="529"/>
      <c r="J2398" s="529"/>
      <c r="K2398" s="529"/>
      <c r="L2398" s="529"/>
      <c r="M2398" s="529"/>
      <c r="N2398" s="529"/>
      <c r="O2398" s="529"/>
      <c r="P2398" s="529"/>
      <c r="Q2398" s="529"/>
      <c r="R2398" s="529"/>
      <c r="S2398" s="529"/>
      <c r="T2398" s="529"/>
      <c r="U2398" s="529"/>
      <c r="V2398" s="529"/>
      <c r="W2398" s="529"/>
      <c r="X2398" s="529"/>
      <c r="Y2398" s="529"/>
      <c r="Z2398" s="529"/>
      <c r="AA2398" s="529"/>
      <c r="AB2398" s="529"/>
      <c r="AC2398" s="529"/>
      <c r="AD2398" s="529"/>
      <c r="AE2398" s="529"/>
      <c r="AF2398" s="529"/>
      <c r="AG2398" s="529"/>
      <c r="AH2398" s="529"/>
      <c r="AI2398" s="529"/>
      <c r="AJ2398" s="529"/>
      <c r="AK2398" s="529"/>
      <c r="AL2398" s="529"/>
      <c r="AM2398" s="529"/>
      <c r="AN2398" s="529"/>
      <c r="AO2398" s="529"/>
      <c r="AP2398" s="529"/>
      <c r="AQ2398" s="529"/>
      <c r="AR2398" s="529"/>
    </row>
    <row r="2399" ht="12.75" customHeight="1">
      <c r="A2399" s="529"/>
      <c r="B2399" s="529"/>
      <c r="C2399" s="529"/>
      <c r="D2399" s="529"/>
      <c r="E2399" s="533" t="s">
        <v>1712</v>
      </c>
      <c r="F2399" s="533" t="s">
        <v>8822</v>
      </c>
      <c r="G2399" s="529"/>
      <c r="H2399" s="529"/>
      <c r="I2399" s="529"/>
      <c r="J2399" s="529"/>
      <c r="K2399" s="529"/>
      <c r="L2399" s="529"/>
      <c r="M2399" s="529"/>
      <c r="N2399" s="529"/>
      <c r="O2399" s="529"/>
      <c r="P2399" s="529"/>
      <c r="Q2399" s="529"/>
      <c r="R2399" s="529"/>
      <c r="S2399" s="529"/>
      <c r="T2399" s="529"/>
      <c r="U2399" s="529"/>
      <c r="V2399" s="529"/>
      <c r="W2399" s="529"/>
      <c r="X2399" s="529"/>
      <c r="Y2399" s="529"/>
      <c r="Z2399" s="529"/>
      <c r="AA2399" s="529"/>
      <c r="AB2399" s="529"/>
      <c r="AC2399" s="529"/>
      <c r="AD2399" s="529"/>
      <c r="AE2399" s="529"/>
      <c r="AF2399" s="529"/>
      <c r="AG2399" s="529"/>
      <c r="AH2399" s="529"/>
      <c r="AI2399" s="529"/>
      <c r="AJ2399" s="529"/>
      <c r="AK2399" s="529"/>
      <c r="AL2399" s="529"/>
      <c r="AM2399" s="529"/>
      <c r="AN2399" s="529"/>
      <c r="AO2399" s="529"/>
      <c r="AP2399" s="529"/>
      <c r="AQ2399" s="529"/>
      <c r="AR2399" s="529"/>
    </row>
    <row r="2400" ht="12.75" customHeight="1">
      <c r="A2400" s="529"/>
      <c r="B2400" s="529"/>
      <c r="C2400" s="529"/>
      <c r="D2400" s="529"/>
      <c r="E2400" s="533" t="s">
        <v>8823</v>
      </c>
      <c r="F2400" s="533" t="s">
        <v>8824</v>
      </c>
      <c r="G2400" s="529"/>
      <c r="H2400" s="529"/>
      <c r="I2400" s="529"/>
      <c r="J2400" s="529"/>
      <c r="K2400" s="529"/>
      <c r="L2400" s="529"/>
      <c r="M2400" s="529"/>
      <c r="N2400" s="529"/>
      <c r="O2400" s="529"/>
      <c r="P2400" s="529"/>
      <c r="Q2400" s="529"/>
      <c r="R2400" s="529"/>
      <c r="S2400" s="529"/>
      <c r="T2400" s="529"/>
      <c r="U2400" s="529"/>
      <c r="V2400" s="529"/>
      <c r="W2400" s="529"/>
      <c r="X2400" s="529"/>
      <c r="Y2400" s="529"/>
      <c r="Z2400" s="529"/>
      <c r="AA2400" s="529"/>
      <c r="AB2400" s="529"/>
      <c r="AC2400" s="529"/>
      <c r="AD2400" s="529"/>
      <c r="AE2400" s="529"/>
      <c r="AF2400" s="529"/>
      <c r="AG2400" s="529"/>
      <c r="AH2400" s="529"/>
      <c r="AI2400" s="529"/>
      <c r="AJ2400" s="529"/>
      <c r="AK2400" s="529"/>
      <c r="AL2400" s="529"/>
      <c r="AM2400" s="529"/>
      <c r="AN2400" s="529"/>
      <c r="AO2400" s="529"/>
      <c r="AP2400" s="529"/>
      <c r="AQ2400" s="529"/>
      <c r="AR2400" s="529"/>
    </row>
    <row r="2401" ht="12.75" customHeight="1">
      <c r="A2401" s="529"/>
      <c r="B2401" s="529"/>
      <c r="C2401" s="529"/>
      <c r="D2401" s="529"/>
      <c r="E2401" s="533" t="s">
        <v>8825</v>
      </c>
      <c r="F2401" s="533" t="s">
        <v>8826</v>
      </c>
      <c r="G2401" s="529"/>
      <c r="H2401" s="529"/>
      <c r="I2401" s="529"/>
      <c r="J2401" s="529"/>
      <c r="K2401" s="529"/>
      <c r="L2401" s="529"/>
      <c r="M2401" s="529"/>
      <c r="N2401" s="529"/>
      <c r="O2401" s="529"/>
      <c r="P2401" s="529"/>
      <c r="Q2401" s="529"/>
      <c r="R2401" s="529"/>
      <c r="S2401" s="529"/>
      <c r="T2401" s="529"/>
      <c r="U2401" s="529"/>
      <c r="V2401" s="529"/>
      <c r="W2401" s="529"/>
      <c r="X2401" s="529"/>
      <c r="Y2401" s="529"/>
      <c r="Z2401" s="529"/>
      <c r="AA2401" s="529"/>
      <c r="AB2401" s="529"/>
      <c r="AC2401" s="529"/>
      <c r="AD2401" s="529"/>
      <c r="AE2401" s="529"/>
      <c r="AF2401" s="529"/>
      <c r="AG2401" s="529"/>
      <c r="AH2401" s="529"/>
      <c r="AI2401" s="529"/>
      <c r="AJ2401" s="529"/>
      <c r="AK2401" s="529"/>
      <c r="AL2401" s="529"/>
      <c r="AM2401" s="529"/>
      <c r="AN2401" s="529"/>
      <c r="AO2401" s="529"/>
      <c r="AP2401" s="529"/>
      <c r="AQ2401" s="529"/>
      <c r="AR2401" s="529"/>
    </row>
    <row r="2402" ht="12.75" customHeight="1">
      <c r="A2402" s="529"/>
      <c r="B2402" s="529"/>
      <c r="C2402" s="529"/>
      <c r="D2402" s="529"/>
      <c r="E2402" s="533" t="s">
        <v>1773</v>
      </c>
      <c r="F2402" s="533" t="s">
        <v>8827</v>
      </c>
      <c r="G2402" s="529"/>
      <c r="H2402" s="529"/>
      <c r="I2402" s="529"/>
      <c r="J2402" s="529"/>
      <c r="K2402" s="529"/>
      <c r="L2402" s="529"/>
      <c r="M2402" s="529"/>
      <c r="N2402" s="529"/>
      <c r="O2402" s="529"/>
      <c r="P2402" s="529"/>
      <c r="Q2402" s="529"/>
      <c r="R2402" s="529"/>
      <c r="S2402" s="529"/>
      <c r="T2402" s="529"/>
      <c r="U2402" s="529"/>
      <c r="V2402" s="529"/>
      <c r="W2402" s="529"/>
      <c r="X2402" s="529"/>
      <c r="Y2402" s="529"/>
      <c r="Z2402" s="529"/>
      <c r="AA2402" s="529"/>
      <c r="AB2402" s="529"/>
      <c r="AC2402" s="529"/>
      <c r="AD2402" s="529"/>
      <c r="AE2402" s="529"/>
      <c r="AF2402" s="529"/>
      <c r="AG2402" s="529"/>
      <c r="AH2402" s="529"/>
      <c r="AI2402" s="529"/>
      <c r="AJ2402" s="529"/>
      <c r="AK2402" s="529"/>
      <c r="AL2402" s="529"/>
      <c r="AM2402" s="529"/>
      <c r="AN2402" s="529"/>
      <c r="AO2402" s="529"/>
      <c r="AP2402" s="529"/>
      <c r="AQ2402" s="529"/>
      <c r="AR2402" s="529"/>
    </row>
    <row r="2403" ht="12.75" customHeight="1">
      <c r="A2403" s="529"/>
      <c r="B2403" s="529"/>
      <c r="C2403" s="529"/>
      <c r="D2403" s="529"/>
      <c r="E2403" s="533" t="s">
        <v>1835</v>
      </c>
      <c r="F2403" s="533" t="s">
        <v>8828</v>
      </c>
      <c r="G2403" s="529"/>
      <c r="H2403" s="529"/>
      <c r="I2403" s="529"/>
      <c r="J2403" s="529"/>
      <c r="K2403" s="529"/>
      <c r="L2403" s="529"/>
      <c r="M2403" s="529"/>
      <c r="N2403" s="529"/>
      <c r="O2403" s="529"/>
      <c r="P2403" s="529"/>
      <c r="Q2403" s="529"/>
      <c r="R2403" s="529"/>
      <c r="S2403" s="529"/>
      <c r="T2403" s="529"/>
      <c r="U2403" s="529"/>
      <c r="V2403" s="529"/>
      <c r="W2403" s="529"/>
      <c r="X2403" s="529"/>
      <c r="Y2403" s="529"/>
      <c r="Z2403" s="529"/>
      <c r="AA2403" s="529"/>
      <c r="AB2403" s="529"/>
      <c r="AC2403" s="529"/>
      <c r="AD2403" s="529"/>
      <c r="AE2403" s="529"/>
      <c r="AF2403" s="529"/>
      <c r="AG2403" s="529"/>
      <c r="AH2403" s="529"/>
      <c r="AI2403" s="529"/>
      <c r="AJ2403" s="529"/>
      <c r="AK2403" s="529"/>
      <c r="AL2403" s="529"/>
      <c r="AM2403" s="529"/>
      <c r="AN2403" s="529"/>
      <c r="AO2403" s="529"/>
      <c r="AP2403" s="529"/>
      <c r="AQ2403" s="529"/>
      <c r="AR2403" s="529"/>
    </row>
    <row r="2404" ht="12.75" customHeight="1">
      <c r="A2404" s="529"/>
      <c r="B2404" s="529"/>
      <c r="C2404" s="529"/>
      <c r="D2404" s="529"/>
      <c r="E2404" s="533" t="s">
        <v>1897</v>
      </c>
      <c r="F2404" s="533" t="s">
        <v>8829</v>
      </c>
      <c r="G2404" s="529"/>
      <c r="H2404" s="529"/>
      <c r="I2404" s="529"/>
      <c r="J2404" s="529"/>
      <c r="K2404" s="529"/>
      <c r="L2404" s="529"/>
      <c r="M2404" s="529"/>
      <c r="N2404" s="529"/>
      <c r="O2404" s="529"/>
      <c r="P2404" s="529"/>
      <c r="Q2404" s="529"/>
      <c r="R2404" s="529"/>
      <c r="S2404" s="529"/>
      <c r="T2404" s="529"/>
      <c r="U2404" s="529"/>
      <c r="V2404" s="529"/>
      <c r="W2404" s="529"/>
      <c r="X2404" s="529"/>
      <c r="Y2404" s="529"/>
      <c r="Z2404" s="529"/>
      <c r="AA2404" s="529"/>
      <c r="AB2404" s="529"/>
      <c r="AC2404" s="529"/>
      <c r="AD2404" s="529"/>
      <c r="AE2404" s="529"/>
      <c r="AF2404" s="529"/>
      <c r="AG2404" s="529"/>
      <c r="AH2404" s="529"/>
      <c r="AI2404" s="529"/>
      <c r="AJ2404" s="529"/>
      <c r="AK2404" s="529"/>
      <c r="AL2404" s="529"/>
      <c r="AM2404" s="529"/>
      <c r="AN2404" s="529"/>
      <c r="AO2404" s="529"/>
      <c r="AP2404" s="529"/>
      <c r="AQ2404" s="529"/>
      <c r="AR2404" s="529"/>
    </row>
    <row r="2405" ht="12.75" customHeight="1">
      <c r="A2405" s="529"/>
      <c r="B2405" s="529"/>
      <c r="C2405" s="529"/>
      <c r="D2405" s="529"/>
      <c r="E2405" s="533" t="s">
        <v>1957</v>
      </c>
      <c r="F2405" s="533" t="s">
        <v>8830</v>
      </c>
      <c r="G2405" s="529"/>
      <c r="H2405" s="529"/>
      <c r="I2405" s="529"/>
      <c r="J2405" s="529"/>
      <c r="K2405" s="529"/>
      <c r="L2405" s="529"/>
      <c r="M2405" s="529"/>
      <c r="N2405" s="529"/>
      <c r="O2405" s="529"/>
      <c r="P2405" s="529"/>
      <c r="Q2405" s="529"/>
      <c r="R2405" s="529"/>
      <c r="S2405" s="529"/>
      <c r="T2405" s="529"/>
      <c r="U2405" s="529"/>
      <c r="V2405" s="529"/>
      <c r="W2405" s="529"/>
      <c r="X2405" s="529"/>
      <c r="Y2405" s="529"/>
      <c r="Z2405" s="529"/>
      <c r="AA2405" s="529"/>
      <c r="AB2405" s="529"/>
      <c r="AC2405" s="529"/>
      <c r="AD2405" s="529"/>
      <c r="AE2405" s="529"/>
      <c r="AF2405" s="529"/>
      <c r="AG2405" s="529"/>
      <c r="AH2405" s="529"/>
      <c r="AI2405" s="529"/>
      <c r="AJ2405" s="529"/>
      <c r="AK2405" s="529"/>
      <c r="AL2405" s="529"/>
      <c r="AM2405" s="529"/>
      <c r="AN2405" s="529"/>
      <c r="AO2405" s="529"/>
      <c r="AP2405" s="529"/>
      <c r="AQ2405" s="529"/>
      <c r="AR2405" s="529"/>
    </row>
    <row r="2406" ht="12.75" customHeight="1">
      <c r="A2406" s="529"/>
      <c r="B2406" s="529"/>
      <c r="C2406" s="529"/>
      <c r="D2406" s="529"/>
      <c r="E2406" s="533" t="s">
        <v>2017</v>
      </c>
      <c r="F2406" s="533" t="s">
        <v>8831</v>
      </c>
      <c r="G2406" s="529"/>
      <c r="H2406" s="529"/>
      <c r="I2406" s="529"/>
      <c r="J2406" s="529"/>
      <c r="K2406" s="529"/>
      <c r="L2406" s="529"/>
      <c r="M2406" s="529"/>
      <c r="N2406" s="529"/>
      <c r="O2406" s="529"/>
      <c r="P2406" s="529"/>
      <c r="Q2406" s="529"/>
      <c r="R2406" s="529"/>
      <c r="S2406" s="529"/>
      <c r="T2406" s="529"/>
      <c r="U2406" s="529"/>
      <c r="V2406" s="529"/>
      <c r="W2406" s="529"/>
      <c r="X2406" s="529"/>
      <c r="Y2406" s="529"/>
      <c r="Z2406" s="529"/>
      <c r="AA2406" s="529"/>
      <c r="AB2406" s="529"/>
      <c r="AC2406" s="529"/>
      <c r="AD2406" s="529"/>
      <c r="AE2406" s="529"/>
      <c r="AF2406" s="529"/>
      <c r="AG2406" s="529"/>
      <c r="AH2406" s="529"/>
      <c r="AI2406" s="529"/>
      <c r="AJ2406" s="529"/>
      <c r="AK2406" s="529"/>
      <c r="AL2406" s="529"/>
      <c r="AM2406" s="529"/>
      <c r="AN2406" s="529"/>
      <c r="AO2406" s="529"/>
      <c r="AP2406" s="529"/>
      <c r="AQ2406" s="529"/>
      <c r="AR2406" s="529"/>
    </row>
    <row r="2407" ht="12.75" customHeight="1">
      <c r="A2407" s="529"/>
      <c r="B2407" s="529"/>
      <c r="C2407" s="529"/>
      <c r="D2407" s="529"/>
      <c r="E2407" s="533" t="s">
        <v>2076</v>
      </c>
      <c r="F2407" s="533" t="s">
        <v>8832</v>
      </c>
      <c r="G2407" s="529"/>
      <c r="H2407" s="529"/>
      <c r="I2407" s="529"/>
      <c r="J2407" s="529"/>
      <c r="K2407" s="529"/>
      <c r="L2407" s="529"/>
      <c r="M2407" s="529"/>
      <c r="N2407" s="529"/>
      <c r="O2407" s="529"/>
      <c r="P2407" s="529"/>
      <c r="Q2407" s="529"/>
      <c r="R2407" s="529"/>
      <c r="S2407" s="529"/>
      <c r="T2407" s="529"/>
      <c r="U2407" s="529"/>
      <c r="V2407" s="529"/>
      <c r="W2407" s="529"/>
      <c r="X2407" s="529"/>
      <c r="Y2407" s="529"/>
      <c r="Z2407" s="529"/>
      <c r="AA2407" s="529"/>
      <c r="AB2407" s="529"/>
      <c r="AC2407" s="529"/>
      <c r="AD2407" s="529"/>
      <c r="AE2407" s="529"/>
      <c r="AF2407" s="529"/>
      <c r="AG2407" s="529"/>
      <c r="AH2407" s="529"/>
      <c r="AI2407" s="529"/>
      <c r="AJ2407" s="529"/>
      <c r="AK2407" s="529"/>
      <c r="AL2407" s="529"/>
      <c r="AM2407" s="529"/>
      <c r="AN2407" s="529"/>
      <c r="AO2407" s="529"/>
      <c r="AP2407" s="529"/>
      <c r="AQ2407" s="529"/>
      <c r="AR2407" s="529"/>
    </row>
    <row r="2408" ht="12.75" customHeight="1">
      <c r="A2408" s="529"/>
      <c r="B2408" s="529"/>
      <c r="C2408" s="529"/>
      <c r="D2408" s="529"/>
      <c r="E2408" s="533" t="s">
        <v>2133</v>
      </c>
      <c r="F2408" s="533" t="s">
        <v>8833</v>
      </c>
      <c r="G2408" s="529"/>
      <c r="H2408" s="529"/>
      <c r="I2408" s="529"/>
      <c r="J2408" s="529"/>
      <c r="K2408" s="529"/>
      <c r="L2408" s="529"/>
      <c r="M2408" s="529"/>
      <c r="N2408" s="529"/>
      <c r="O2408" s="529"/>
      <c r="P2408" s="529"/>
      <c r="Q2408" s="529"/>
      <c r="R2408" s="529"/>
      <c r="S2408" s="529"/>
      <c r="T2408" s="529"/>
      <c r="U2408" s="529"/>
      <c r="V2408" s="529"/>
      <c r="W2408" s="529"/>
      <c r="X2408" s="529"/>
      <c r="Y2408" s="529"/>
      <c r="Z2408" s="529"/>
      <c r="AA2408" s="529"/>
      <c r="AB2408" s="529"/>
      <c r="AC2408" s="529"/>
      <c r="AD2408" s="529"/>
      <c r="AE2408" s="529"/>
      <c r="AF2408" s="529"/>
      <c r="AG2408" s="529"/>
      <c r="AH2408" s="529"/>
      <c r="AI2408" s="529"/>
      <c r="AJ2408" s="529"/>
      <c r="AK2408" s="529"/>
      <c r="AL2408" s="529"/>
      <c r="AM2408" s="529"/>
      <c r="AN2408" s="529"/>
      <c r="AO2408" s="529"/>
      <c r="AP2408" s="529"/>
      <c r="AQ2408" s="529"/>
      <c r="AR2408" s="529"/>
    </row>
    <row r="2409" ht="12.75" customHeight="1">
      <c r="A2409" s="529"/>
      <c r="B2409" s="529"/>
      <c r="C2409" s="529"/>
      <c r="D2409" s="529"/>
      <c r="E2409" s="533" t="s">
        <v>2186</v>
      </c>
      <c r="F2409" s="533" t="s">
        <v>8834</v>
      </c>
      <c r="G2409" s="529"/>
      <c r="H2409" s="529"/>
      <c r="I2409" s="529"/>
      <c r="J2409" s="529"/>
      <c r="K2409" s="529"/>
      <c r="L2409" s="529"/>
      <c r="M2409" s="529"/>
      <c r="N2409" s="529"/>
      <c r="O2409" s="529"/>
      <c r="P2409" s="529"/>
      <c r="Q2409" s="529"/>
      <c r="R2409" s="529"/>
      <c r="S2409" s="529"/>
      <c r="T2409" s="529"/>
      <c r="U2409" s="529"/>
      <c r="V2409" s="529"/>
      <c r="W2409" s="529"/>
      <c r="X2409" s="529"/>
      <c r="Y2409" s="529"/>
      <c r="Z2409" s="529"/>
      <c r="AA2409" s="529"/>
      <c r="AB2409" s="529"/>
      <c r="AC2409" s="529"/>
      <c r="AD2409" s="529"/>
      <c r="AE2409" s="529"/>
      <c r="AF2409" s="529"/>
      <c r="AG2409" s="529"/>
      <c r="AH2409" s="529"/>
      <c r="AI2409" s="529"/>
      <c r="AJ2409" s="529"/>
      <c r="AK2409" s="529"/>
      <c r="AL2409" s="529"/>
      <c r="AM2409" s="529"/>
      <c r="AN2409" s="529"/>
      <c r="AO2409" s="529"/>
      <c r="AP2409" s="529"/>
      <c r="AQ2409" s="529"/>
      <c r="AR2409" s="529"/>
    </row>
    <row r="2410" ht="12.75" customHeight="1">
      <c r="A2410" s="529"/>
      <c r="B2410" s="529"/>
      <c r="C2410" s="529"/>
      <c r="D2410" s="529"/>
      <c r="E2410" s="533" t="s">
        <v>8835</v>
      </c>
      <c r="F2410" s="533" t="s">
        <v>8836</v>
      </c>
      <c r="G2410" s="529"/>
      <c r="H2410" s="529"/>
      <c r="I2410" s="529"/>
      <c r="J2410" s="529"/>
      <c r="K2410" s="529"/>
      <c r="L2410" s="529"/>
      <c r="M2410" s="529"/>
      <c r="N2410" s="529"/>
      <c r="O2410" s="529"/>
      <c r="P2410" s="529"/>
      <c r="Q2410" s="529"/>
      <c r="R2410" s="529"/>
      <c r="S2410" s="529"/>
      <c r="T2410" s="529"/>
      <c r="U2410" s="529"/>
      <c r="V2410" s="529"/>
      <c r="W2410" s="529"/>
      <c r="X2410" s="529"/>
      <c r="Y2410" s="529"/>
      <c r="Z2410" s="529"/>
      <c r="AA2410" s="529"/>
      <c r="AB2410" s="529"/>
      <c r="AC2410" s="529"/>
      <c r="AD2410" s="529"/>
      <c r="AE2410" s="529"/>
      <c r="AF2410" s="529"/>
      <c r="AG2410" s="529"/>
      <c r="AH2410" s="529"/>
      <c r="AI2410" s="529"/>
      <c r="AJ2410" s="529"/>
      <c r="AK2410" s="529"/>
      <c r="AL2410" s="529"/>
      <c r="AM2410" s="529"/>
      <c r="AN2410" s="529"/>
      <c r="AO2410" s="529"/>
      <c r="AP2410" s="529"/>
      <c r="AQ2410" s="529"/>
      <c r="AR2410" s="529"/>
    </row>
    <row r="2411" ht="12.75" customHeight="1">
      <c r="A2411" s="529"/>
      <c r="B2411" s="529"/>
      <c r="C2411" s="529"/>
      <c r="D2411" s="529"/>
      <c r="E2411" s="533" t="s">
        <v>8837</v>
      </c>
      <c r="F2411" s="533" t="s">
        <v>8838</v>
      </c>
      <c r="G2411" s="529"/>
      <c r="H2411" s="529"/>
      <c r="I2411" s="529"/>
      <c r="J2411" s="529"/>
      <c r="K2411" s="529"/>
      <c r="L2411" s="529"/>
      <c r="M2411" s="529"/>
      <c r="N2411" s="529"/>
      <c r="O2411" s="529"/>
      <c r="P2411" s="529"/>
      <c r="Q2411" s="529"/>
      <c r="R2411" s="529"/>
      <c r="S2411" s="529"/>
      <c r="T2411" s="529"/>
      <c r="U2411" s="529"/>
      <c r="V2411" s="529"/>
      <c r="W2411" s="529"/>
      <c r="X2411" s="529"/>
      <c r="Y2411" s="529"/>
      <c r="Z2411" s="529"/>
      <c r="AA2411" s="529"/>
      <c r="AB2411" s="529"/>
      <c r="AC2411" s="529"/>
      <c r="AD2411" s="529"/>
      <c r="AE2411" s="529"/>
      <c r="AF2411" s="529"/>
      <c r="AG2411" s="529"/>
      <c r="AH2411" s="529"/>
      <c r="AI2411" s="529"/>
      <c r="AJ2411" s="529"/>
      <c r="AK2411" s="529"/>
      <c r="AL2411" s="529"/>
      <c r="AM2411" s="529"/>
      <c r="AN2411" s="529"/>
      <c r="AO2411" s="529"/>
      <c r="AP2411" s="529"/>
      <c r="AQ2411" s="529"/>
      <c r="AR2411" s="529"/>
    </row>
    <row r="2412" ht="12.75" customHeight="1">
      <c r="A2412" s="529"/>
      <c r="B2412" s="529"/>
      <c r="C2412" s="529"/>
      <c r="D2412" s="529"/>
      <c r="E2412" s="533" t="s">
        <v>8839</v>
      </c>
      <c r="F2412" s="533" t="s">
        <v>8840</v>
      </c>
      <c r="G2412" s="529"/>
      <c r="H2412" s="529"/>
      <c r="I2412" s="529"/>
      <c r="J2412" s="529"/>
      <c r="K2412" s="529"/>
      <c r="L2412" s="529"/>
      <c r="M2412" s="529"/>
      <c r="N2412" s="529"/>
      <c r="O2412" s="529"/>
      <c r="P2412" s="529"/>
      <c r="Q2412" s="529"/>
      <c r="R2412" s="529"/>
      <c r="S2412" s="529"/>
      <c r="T2412" s="529"/>
      <c r="U2412" s="529"/>
      <c r="V2412" s="529"/>
      <c r="W2412" s="529"/>
      <c r="X2412" s="529"/>
      <c r="Y2412" s="529"/>
      <c r="Z2412" s="529"/>
      <c r="AA2412" s="529"/>
      <c r="AB2412" s="529"/>
      <c r="AC2412" s="529"/>
      <c r="AD2412" s="529"/>
      <c r="AE2412" s="529"/>
      <c r="AF2412" s="529"/>
      <c r="AG2412" s="529"/>
      <c r="AH2412" s="529"/>
      <c r="AI2412" s="529"/>
      <c r="AJ2412" s="529"/>
      <c r="AK2412" s="529"/>
      <c r="AL2412" s="529"/>
      <c r="AM2412" s="529"/>
      <c r="AN2412" s="529"/>
      <c r="AO2412" s="529"/>
      <c r="AP2412" s="529"/>
      <c r="AQ2412" s="529"/>
      <c r="AR2412" s="529"/>
    </row>
    <row r="2413" ht="12.75" customHeight="1">
      <c r="A2413" s="529"/>
      <c r="B2413" s="529"/>
      <c r="C2413" s="529"/>
      <c r="D2413" s="529"/>
      <c r="E2413" s="533" t="s">
        <v>8841</v>
      </c>
      <c r="F2413" s="533" t="s">
        <v>8842</v>
      </c>
      <c r="G2413" s="529"/>
      <c r="H2413" s="529"/>
      <c r="I2413" s="529"/>
      <c r="J2413" s="529"/>
      <c r="K2413" s="529"/>
      <c r="L2413" s="529"/>
      <c r="M2413" s="529"/>
      <c r="N2413" s="529"/>
      <c r="O2413" s="529"/>
      <c r="P2413" s="529"/>
      <c r="Q2413" s="529"/>
      <c r="R2413" s="529"/>
      <c r="S2413" s="529"/>
      <c r="T2413" s="529"/>
      <c r="U2413" s="529"/>
      <c r="V2413" s="529"/>
      <c r="W2413" s="529"/>
      <c r="X2413" s="529"/>
      <c r="Y2413" s="529"/>
      <c r="Z2413" s="529"/>
      <c r="AA2413" s="529"/>
      <c r="AB2413" s="529"/>
      <c r="AC2413" s="529"/>
      <c r="AD2413" s="529"/>
      <c r="AE2413" s="529"/>
      <c r="AF2413" s="529"/>
      <c r="AG2413" s="529"/>
      <c r="AH2413" s="529"/>
      <c r="AI2413" s="529"/>
      <c r="AJ2413" s="529"/>
      <c r="AK2413" s="529"/>
      <c r="AL2413" s="529"/>
      <c r="AM2413" s="529"/>
      <c r="AN2413" s="529"/>
      <c r="AO2413" s="529"/>
      <c r="AP2413" s="529"/>
      <c r="AQ2413" s="529"/>
      <c r="AR2413" s="529"/>
    </row>
    <row r="2414" ht="12.75" customHeight="1">
      <c r="A2414" s="529"/>
      <c r="B2414" s="529"/>
      <c r="C2414" s="529"/>
      <c r="D2414" s="529"/>
      <c r="E2414" s="533" t="s">
        <v>2236</v>
      </c>
      <c r="F2414" s="533" t="s">
        <v>8843</v>
      </c>
      <c r="G2414" s="529"/>
      <c r="H2414" s="529"/>
      <c r="I2414" s="529"/>
      <c r="J2414" s="529"/>
      <c r="K2414" s="529"/>
      <c r="L2414" s="529"/>
      <c r="M2414" s="529"/>
      <c r="N2414" s="529"/>
      <c r="O2414" s="529"/>
      <c r="P2414" s="529"/>
      <c r="Q2414" s="529"/>
      <c r="R2414" s="529"/>
      <c r="S2414" s="529"/>
      <c r="T2414" s="529"/>
      <c r="U2414" s="529"/>
      <c r="V2414" s="529"/>
      <c r="W2414" s="529"/>
      <c r="X2414" s="529"/>
      <c r="Y2414" s="529"/>
      <c r="Z2414" s="529"/>
      <c r="AA2414" s="529"/>
      <c r="AB2414" s="529"/>
      <c r="AC2414" s="529"/>
      <c r="AD2414" s="529"/>
      <c r="AE2414" s="529"/>
      <c r="AF2414" s="529"/>
      <c r="AG2414" s="529"/>
      <c r="AH2414" s="529"/>
      <c r="AI2414" s="529"/>
      <c r="AJ2414" s="529"/>
      <c r="AK2414" s="529"/>
      <c r="AL2414" s="529"/>
      <c r="AM2414" s="529"/>
      <c r="AN2414" s="529"/>
      <c r="AO2414" s="529"/>
      <c r="AP2414" s="529"/>
      <c r="AQ2414" s="529"/>
      <c r="AR2414" s="529"/>
    </row>
    <row r="2415" ht="12.75" customHeight="1">
      <c r="A2415" s="529"/>
      <c r="B2415" s="529"/>
      <c r="C2415" s="529"/>
      <c r="D2415" s="529"/>
      <c r="E2415" s="533" t="s">
        <v>2285</v>
      </c>
      <c r="F2415" s="533" t="s">
        <v>8844</v>
      </c>
      <c r="G2415" s="529"/>
      <c r="H2415" s="529"/>
      <c r="I2415" s="529"/>
      <c r="J2415" s="529"/>
      <c r="K2415" s="529"/>
      <c r="L2415" s="529"/>
      <c r="M2415" s="529"/>
      <c r="N2415" s="529"/>
      <c r="O2415" s="529"/>
      <c r="P2415" s="529"/>
      <c r="Q2415" s="529"/>
      <c r="R2415" s="529"/>
      <c r="S2415" s="529"/>
      <c r="T2415" s="529"/>
      <c r="U2415" s="529"/>
      <c r="V2415" s="529"/>
      <c r="W2415" s="529"/>
      <c r="X2415" s="529"/>
      <c r="Y2415" s="529"/>
      <c r="Z2415" s="529"/>
      <c r="AA2415" s="529"/>
      <c r="AB2415" s="529"/>
      <c r="AC2415" s="529"/>
      <c r="AD2415" s="529"/>
      <c r="AE2415" s="529"/>
      <c r="AF2415" s="529"/>
      <c r="AG2415" s="529"/>
      <c r="AH2415" s="529"/>
      <c r="AI2415" s="529"/>
      <c r="AJ2415" s="529"/>
      <c r="AK2415" s="529"/>
      <c r="AL2415" s="529"/>
      <c r="AM2415" s="529"/>
      <c r="AN2415" s="529"/>
      <c r="AO2415" s="529"/>
      <c r="AP2415" s="529"/>
      <c r="AQ2415" s="529"/>
      <c r="AR2415" s="529"/>
    </row>
    <row r="2416" ht="12.75" customHeight="1">
      <c r="A2416" s="529"/>
      <c r="B2416" s="529"/>
      <c r="C2416" s="529"/>
      <c r="D2416" s="529"/>
      <c r="E2416" s="533" t="s">
        <v>2333</v>
      </c>
      <c r="F2416" s="533" t="s">
        <v>8845</v>
      </c>
      <c r="G2416" s="529"/>
      <c r="H2416" s="529"/>
      <c r="I2416" s="529"/>
      <c r="J2416" s="529"/>
      <c r="K2416" s="529"/>
      <c r="L2416" s="529"/>
      <c r="M2416" s="529"/>
      <c r="N2416" s="529"/>
      <c r="O2416" s="529"/>
      <c r="P2416" s="529"/>
      <c r="Q2416" s="529"/>
      <c r="R2416" s="529"/>
      <c r="S2416" s="529"/>
      <c r="T2416" s="529"/>
      <c r="U2416" s="529"/>
      <c r="V2416" s="529"/>
      <c r="W2416" s="529"/>
      <c r="X2416" s="529"/>
      <c r="Y2416" s="529"/>
      <c r="Z2416" s="529"/>
      <c r="AA2416" s="529"/>
      <c r="AB2416" s="529"/>
      <c r="AC2416" s="529"/>
      <c r="AD2416" s="529"/>
      <c r="AE2416" s="529"/>
      <c r="AF2416" s="529"/>
      <c r="AG2416" s="529"/>
      <c r="AH2416" s="529"/>
      <c r="AI2416" s="529"/>
      <c r="AJ2416" s="529"/>
      <c r="AK2416" s="529"/>
      <c r="AL2416" s="529"/>
      <c r="AM2416" s="529"/>
      <c r="AN2416" s="529"/>
      <c r="AO2416" s="529"/>
      <c r="AP2416" s="529"/>
      <c r="AQ2416" s="529"/>
      <c r="AR2416" s="529"/>
    </row>
    <row r="2417" ht="12.75" customHeight="1">
      <c r="A2417" s="529"/>
      <c r="B2417" s="529"/>
      <c r="C2417" s="529"/>
      <c r="D2417" s="529"/>
      <c r="E2417" s="533" t="s">
        <v>2379</v>
      </c>
      <c r="F2417" s="533" t="s">
        <v>8846</v>
      </c>
      <c r="G2417" s="529"/>
      <c r="H2417" s="529"/>
      <c r="I2417" s="529"/>
      <c r="J2417" s="529"/>
      <c r="K2417" s="529"/>
      <c r="L2417" s="529"/>
      <c r="M2417" s="529"/>
      <c r="N2417" s="529"/>
      <c r="O2417" s="529"/>
      <c r="P2417" s="529"/>
      <c r="Q2417" s="529"/>
      <c r="R2417" s="529"/>
      <c r="S2417" s="529"/>
      <c r="T2417" s="529"/>
      <c r="U2417" s="529"/>
      <c r="V2417" s="529"/>
      <c r="W2417" s="529"/>
      <c r="X2417" s="529"/>
      <c r="Y2417" s="529"/>
      <c r="Z2417" s="529"/>
      <c r="AA2417" s="529"/>
      <c r="AB2417" s="529"/>
      <c r="AC2417" s="529"/>
      <c r="AD2417" s="529"/>
      <c r="AE2417" s="529"/>
      <c r="AF2417" s="529"/>
      <c r="AG2417" s="529"/>
      <c r="AH2417" s="529"/>
      <c r="AI2417" s="529"/>
      <c r="AJ2417" s="529"/>
      <c r="AK2417" s="529"/>
      <c r="AL2417" s="529"/>
      <c r="AM2417" s="529"/>
      <c r="AN2417" s="529"/>
      <c r="AO2417" s="529"/>
      <c r="AP2417" s="529"/>
      <c r="AQ2417" s="529"/>
      <c r="AR2417" s="529"/>
    </row>
    <row r="2418" ht="12.75" customHeight="1">
      <c r="A2418" s="529"/>
      <c r="B2418" s="529"/>
      <c r="C2418" s="529"/>
      <c r="D2418" s="529"/>
      <c r="E2418" s="533" t="s">
        <v>8847</v>
      </c>
      <c r="F2418" s="533" t="s">
        <v>8848</v>
      </c>
      <c r="G2418" s="529"/>
      <c r="H2418" s="529"/>
      <c r="I2418" s="529"/>
      <c r="J2418" s="529"/>
      <c r="K2418" s="529"/>
      <c r="L2418" s="529"/>
      <c r="M2418" s="529"/>
      <c r="N2418" s="529"/>
      <c r="O2418" s="529"/>
      <c r="P2418" s="529"/>
      <c r="Q2418" s="529"/>
      <c r="R2418" s="529"/>
      <c r="S2418" s="529"/>
      <c r="T2418" s="529"/>
      <c r="U2418" s="529"/>
      <c r="V2418" s="529"/>
      <c r="W2418" s="529"/>
      <c r="X2418" s="529"/>
      <c r="Y2418" s="529"/>
      <c r="Z2418" s="529"/>
      <c r="AA2418" s="529"/>
      <c r="AB2418" s="529"/>
      <c r="AC2418" s="529"/>
      <c r="AD2418" s="529"/>
      <c r="AE2418" s="529"/>
      <c r="AF2418" s="529"/>
      <c r="AG2418" s="529"/>
      <c r="AH2418" s="529"/>
      <c r="AI2418" s="529"/>
      <c r="AJ2418" s="529"/>
      <c r="AK2418" s="529"/>
      <c r="AL2418" s="529"/>
      <c r="AM2418" s="529"/>
      <c r="AN2418" s="529"/>
      <c r="AO2418" s="529"/>
      <c r="AP2418" s="529"/>
      <c r="AQ2418" s="529"/>
      <c r="AR2418" s="529"/>
    </row>
    <row r="2419" ht="12.75" customHeight="1">
      <c r="A2419" s="529"/>
      <c r="B2419" s="529"/>
      <c r="C2419" s="529"/>
      <c r="D2419" s="529"/>
      <c r="E2419" s="533" t="s">
        <v>8849</v>
      </c>
      <c r="F2419" s="533" t="s">
        <v>8850</v>
      </c>
      <c r="G2419" s="529"/>
      <c r="H2419" s="529"/>
      <c r="I2419" s="529"/>
      <c r="J2419" s="529"/>
      <c r="K2419" s="529"/>
      <c r="L2419" s="529"/>
      <c r="M2419" s="529"/>
      <c r="N2419" s="529"/>
      <c r="O2419" s="529"/>
      <c r="P2419" s="529"/>
      <c r="Q2419" s="529"/>
      <c r="R2419" s="529"/>
      <c r="S2419" s="529"/>
      <c r="T2419" s="529"/>
      <c r="U2419" s="529"/>
      <c r="V2419" s="529"/>
      <c r="W2419" s="529"/>
      <c r="X2419" s="529"/>
      <c r="Y2419" s="529"/>
      <c r="Z2419" s="529"/>
      <c r="AA2419" s="529"/>
      <c r="AB2419" s="529"/>
      <c r="AC2419" s="529"/>
      <c r="AD2419" s="529"/>
      <c r="AE2419" s="529"/>
      <c r="AF2419" s="529"/>
      <c r="AG2419" s="529"/>
      <c r="AH2419" s="529"/>
      <c r="AI2419" s="529"/>
      <c r="AJ2419" s="529"/>
      <c r="AK2419" s="529"/>
      <c r="AL2419" s="529"/>
      <c r="AM2419" s="529"/>
      <c r="AN2419" s="529"/>
      <c r="AO2419" s="529"/>
      <c r="AP2419" s="529"/>
      <c r="AQ2419" s="529"/>
      <c r="AR2419" s="529"/>
    </row>
    <row r="2420" ht="12.75" customHeight="1">
      <c r="A2420" s="529"/>
      <c r="B2420" s="529"/>
      <c r="C2420" s="529"/>
      <c r="D2420" s="529"/>
      <c r="E2420" s="533" t="s">
        <v>2424</v>
      </c>
      <c r="F2420" s="533" t="s">
        <v>8851</v>
      </c>
      <c r="G2420" s="529"/>
      <c r="H2420" s="529"/>
      <c r="I2420" s="529"/>
      <c r="J2420" s="529"/>
      <c r="K2420" s="529"/>
      <c r="L2420" s="529"/>
      <c r="M2420" s="529"/>
      <c r="N2420" s="529"/>
      <c r="O2420" s="529"/>
      <c r="P2420" s="529"/>
      <c r="Q2420" s="529"/>
      <c r="R2420" s="529"/>
      <c r="S2420" s="529"/>
      <c r="T2420" s="529"/>
      <c r="U2420" s="529"/>
      <c r="V2420" s="529"/>
      <c r="W2420" s="529"/>
      <c r="X2420" s="529"/>
      <c r="Y2420" s="529"/>
      <c r="Z2420" s="529"/>
      <c r="AA2420" s="529"/>
      <c r="AB2420" s="529"/>
      <c r="AC2420" s="529"/>
      <c r="AD2420" s="529"/>
      <c r="AE2420" s="529"/>
      <c r="AF2420" s="529"/>
      <c r="AG2420" s="529"/>
      <c r="AH2420" s="529"/>
      <c r="AI2420" s="529"/>
      <c r="AJ2420" s="529"/>
      <c r="AK2420" s="529"/>
      <c r="AL2420" s="529"/>
      <c r="AM2420" s="529"/>
      <c r="AN2420" s="529"/>
      <c r="AO2420" s="529"/>
      <c r="AP2420" s="529"/>
      <c r="AQ2420" s="529"/>
      <c r="AR2420" s="529"/>
    </row>
    <row r="2421" ht="12.75" customHeight="1">
      <c r="A2421" s="529"/>
      <c r="B2421" s="529"/>
      <c r="C2421" s="529"/>
      <c r="D2421" s="529"/>
      <c r="E2421" s="533" t="s">
        <v>2464</v>
      </c>
      <c r="F2421" s="533" t="s">
        <v>8852</v>
      </c>
      <c r="G2421" s="529"/>
      <c r="H2421" s="529"/>
      <c r="I2421" s="529"/>
      <c r="J2421" s="529"/>
      <c r="K2421" s="529"/>
      <c r="L2421" s="529"/>
      <c r="M2421" s="529"/>
      <c r="N2421" s="529"/>
      <c r="O2421" s="529"/>
      <c r="P2421" s="529"/>
      <c r="Q2421" s="529"/>
      <c r="R2421" s="529"/>
      <c r="S2421" s="529"/>
      <c r="T2421" s="529"/>
      <c r="U2421" s="529"/>
      <c r="V2421" s="529"/>
      <c r="W2421" s="529"/>
      <c r="X2421" s="529"/>
      <c r="Y2421" s="529"/>
      <c r="Z2421" s="529"/>
      <c r="AA2421" s="529"/>
      <c r="AB2421" s="529"/>
      <c r="AC2421" s="529"/>
      <c r="AD2421" s="529"/>
      <c r="AE2421" s="529"/>
      <c r="AF2421" s="529"/>
      <c r="AG2421" s="529"/>
      <c r="AH2421" s="529"/>
      <c r="AI2421" s="529"/>
      <c r="AJ2421" s="529"/>
      <c r="AK2421" s="529"/>
      <c r="AL2421" s="529"/>
      <c r="AM2421" s="529"/>
      <c r="AN2421" s="529"/>
      <c r="AO2421" s="529"/>
      <c r="AP2421" s="529"/>
      <c r="AQ2421" s="529"/>
      <c r="AR2421" s="529"/>
    </row>
    <row r="2422" ht="12.75" customHeight="1">
      <c r="A2422" s="529"/>
      <c r="B2422" s="529"/>
      <c r="C2422" s="529"/>
      <c r="D2422" s="529"/>
      <c r="E2422" s="533" t="s">
        <v>2503</v>
      </c>
      <c r="F2422" s="533" t="s">
        <v>8853</v>
      </c>
      <c r="G2422" s="529"/>
      <c r="H2422" s="529"/>
      <c r="I2422" s="529"/>
      <c r="J2422" s="529"/>
      <c r="K2422" s="529"/>
      <c r="L2422" s="529"/>
      <c r="M2422" s="529"/>
      <c r="N2422" s="529"/>
      <c r="O2422" s="529"/>
      <c r="P2422" s="529"/>
      <c r="Q2422" s="529"/>
      <c r="R2422" s="529"/>
      <c r="S2422" s="529"/>
      <c r="T2422" s="529"/>
      <c r="U2422" s="529"/>
      <c r="V2422" s="529"/>
      <c r="W2422" s="529"/>
      <c r="X2422" s="529"/>
      <c r="Y2422" s="529"/>
      <c r="Z2422" s="529"/>
      <c r="AA2422" s="529"/>
      <c r="AB2422" s="529"/>
      <c r="AC2422" s="529"/>
      <c r="AD2422" s="529"/>
      <c r="AE2422" s="529"/>
      <c r="AF2422" s="529"/>
      <c r="AG2422" s="529"/>
      <c r="AH2422" s="529"/>
      <c r="AI2422" s="529"/>
      <c r="AJ2422" s="529"/>
      <c r="AK2422" s="529"/>
      <c r="AL2422" s="529"/>
      <c r="AM2422" s="529"/>
      <c r="AN2422" s="529"/>
      <c r="AO2422" s="529"/>
      <c r="AP2422" s="529"/>
      <c r="AQ2422" s="529"/>
      <c r="AR2422" s="529"/>
    </row>
    <row r="2423" ht="12.75" customHeight="1">
      <c r="A2423" s="529"/>
      <c r="B2423" s="529"/>
      <c r="C2423" s="529"/>
      <c r="D2423" s="529"/>
      <c r="E2423" s="533" t="s">
        <v>2539</v>
      </c>
      <c r="F2423" s="533" t="s">
        <v>8854</v>
      </c>
      <c r="G2423" s="529"/>
      <c r="H2423" s="529"/>
      <c r="I2423" s="529"/>
      <c r="J2423" s="529"/>
      <c r="K2423" s="529"/>
      <c r="L2423" s="529"/>
      <c r="M2423" s="529"/>
      <c r="N2423" s="529"/>
      <c r="O2423" s="529"/>
      <c r="P2423" s="529"/>
      <c r="Q2423" s="529"/>
      <c r="R2423" s="529"/>
      <c r="S2423" s="529"/>
      <c r="T2423" s="529"/>
      <c r="U2423" s="529"/>
      <c r="V2423" s="529"/>
      <c r="W2423" s="529"/>
      <c r="X2423" s="529"/>
      <c r="Y2423" s="529"/>
      <c r="Z2423" s="529"/>
      <c r="AA2423" s="529"/>
      <c r="AB2423" s="529"/>
      <c r="AC2423" s="529"/>
      <c r="AD2423" s="529"/>
      <c r="AE2423" s="529"/>
      <c r="AF2423" s="529"/>
      <c r="AG2423" s="529"/>
      <c r="AH2423" s="529"/>
      <c r="AI2423" s="529"/>
      <c r="AJ2423" s="529"/>
      <c r="AK2423" s="529"/>
      <c r="AL2423" s="529"/>
      <c r="AM2423" s="529"/>
      <c r="AN2423" s="529"/>
      <c r="AO2423" s="529"/>
      <c r="AP2423" s="529"/>
      <c r="AQ2423" s="529"/>
      <c r="AR2423" s="529"/>
    </row>
    <row r="2424" ht="12.75" customHeight="1">
      <c r="A2424" s="529"/>
      <c r="B2424" s="529"/>
      <c r="C2424" s="529"/>
      <c r="D2424" s="529"/>
      <c r="E2424" s="533" t="s">
        <v>2574</v>
      </c>
      <c r="F2424" s="533" t="s">
        <v>8855</v>
      </c>
      <c r="G2424" s="529"/>
      <c r="H2424" s="529"/>
      <c r="I2424" s="529"/>
      <c r="J2424" s="529"/>
      <c r="K2424" s="529"/>
      <c r="L2424" s="529"/>
      <c r="M2424" s="529"/>
      <c r="N2424" s="529"/>
      <c r="O2424" s="529"/>
      <c r="P2424" s="529"/>
      <c r="Q2424" s="529"/>
      <c r="R2424" s="529"/>
      <c r="S2424" s="529"/>
      <c r="T2424" s="529"/>
      <c r="U2424" s="529"/>
      <c r="V2424" s="529"/>
      <c r="W2424" s="529"/>
      <c r="X2424" s="529"/>
      <c r="Y2424" s="529"/>
      <c r="Z2424" s="529"/>
      <c r="AA2424" s="529"/>
      <c r="AB2424" s="529"/>
      <c r="AC2424" s="529"/>
      <c r="AD2424" s="529"/>
      <c r="AE2424" s="529"/>
      <c r="AF2424" s="529"/>
      <c r="AG2424" s="529"/>
      <c r="AH2424" s="529"/>
      <c r="AI2424" s="529"/>
      <c r="AJ2424" s="529"/>
      <c r="AK2424" s="529"/>
      <c r="AL2424" s="529"/>
      <c r="AM2424" s="529"/>
      <c r="AN2424" s="529"/>
      <c r="AO2424" s="529"/>
      <c r="AP2424" s="529"/>
      <c r="AQ2424" s="529"/>
      <c r="AR2424" s="529"/>
    </row>
    <row r="2425" ht="12.75" customHeight="1">
      <c r="A2425" s="529"/>
      <c r="B2425" s="529"/>
      <c r="C2425" s="529"/>
      <c r="D2425" s="529"/>
      <c r="E2425" s="533" t="s">
        <v>2609</v>
      </c>
      <c r="F2425" s="533" t="s">
        <v>8856</v>
      </c>
      <c r="G2425" s="529"/>
      <c r="H2425" s="529"/>
      <c r="I2425" s="529"/>
      <c r="J2425" s="529"/>
      <c r="K2425" s="529"/>
      <c r="L2425" s="529"/>
      <c r="M2425" s="529"/>
      <c r="N2425" s="529"/>
      <c r="O2425" s="529"/>
      <c r="P2425" s="529"/>
      <c r="Q2425" s="529"/>
      <c r="R2425" s="529"/>
      <c r="S2425" s="529"/>
      <c r="T2425" s="529"/>
      <c r="U2425" s="529"/>
      <c r="V2425" s="529"/>
      <c r="W2425" s="529"/>
      <c r="X2425" s="529"/>
      <c r="Y2425" s="529"/>
      <c r="Z2425" s="529"/>
      <c r="AA2425" s="529"/>
      <c r="AB2425" s="529"/>
      <c r="AC2425" s="529"/>
      <c r="AD2425" s="529"/>
      <c r="AE2425" s="529"/>
      <c r="AF2425" s="529"/>
      <c r="AG2425" s="529"/>
      <c r="AH2425" s="529"/>
      <c r="AI2425" s="529"/>
      <c r="AJ2425" s="529"/>
      <c r="AK2425" s="529"/>
      <c r="AL2425" s="529"/>
      <c r="AM2425" s="529"/>
      <c r="AN2425" s="529"/>
      <c r="AO2425" s="529"/>
      <c r="AP2425" s="529"/>
      <c r="AQ2425" s="529"/>
      <c r="AR2425" s="529"/>
    </row>
    <row r="2426" ht="12.75" customHeight="1">
      <c r="A2426" s="529"/>
      <c r="B2426" s="529"/>
      <c r="C2426" s="529"/>
      <c r="D2426" s="529"/>
      <c r="E2426" s="533" t="s">
        <v>2643</v>
      </c>
      <c r="F2426" s="533" t="s">
        <v>8857</v>
      </c>
      <c r="G2426" s="529"/>
      <c r="H2426" s="529"/>
      <c r="I2426" s="529"/>
      <c r="J2426" s="529"/>
      <c r="K2426" s="529"/>
      <c r="L2426" s="529"/>
      <c r="M2426" s="529"/>
      <c r="N2426" s="529"/>
      <c r="O2426" s="529"/>
      <c r="P2426" s="529"/>
      <c r="Q2426" s="529"/>
      <c r="R2426" s="529"/>
      <c r="S2426" s="529"/>
      <c r="T2426" s="529"/>
      <c r="U2426" s="529"/>
      <c r="V2426" s="529"/>
      <c r="W2426" s="529"/>
      <c r="X2426" s="529"/>
      <c r="Y2426" s="529"/>
      <c r="Z2426" s="529"/>
      <c r="AA2426" s="529"/>
      <c r="AB2426" s="529"/>
      <c r="AC2426" s="529"/>
      <c r="AD2426" s="529"/>
      <c r="AE2426" s="529"/>
      <c r="AF2426" s="529"/>
      <c r="AG2426" s="529"/>
      <c r="AH2426" s="529"/>
      <c r="AI2426" s="529"/>
      <c r="AJ2426" s="529"/>
      <c r="AK2426" s="529"/>
      <c r="AL2426" s="529"/>
      <c r="AM2426" s="529"/>
      <c r="AN2426" s="529"/>
      <c r="AO2426" s="529"/>
      <c r="AP2426" s="529"/>
      <c r="AQ2426" s="529"/>
      <c r="AR2426" s="529"/>
    </row>
    <row r="2427" ht="12.75" customHeight="1">
      <c r="A2427" s="529"/>
      <c r="B2427" s="529"/>
      <c r="C2427" s="529"/>
      <c r="D2427" s="529"/>
      <c r="E2427" s="533" t="s">
        <v>2674</v>
      </c>
      <c r="F2427" s="533" t="s">
        <v>8858</v>
      </c>
      <c r="G2427" s="529"/>
      <c r="H2427" s="529"/>
      <c r="I2427" s="529"/>
      <c r="J2427" s="529"/>
      <c r="K2427" s="529"/>
      <c r="L2427" s="529"/>
      <c r="M2427" s="529"/>
      <c r="N2427" s="529"/>
      <c r="O2427" s="529"/>
      <c r="P2427" s="529"/>
      <c r="Q2427" s="529"/>
      <c r="R2427" s="529"/>
      <c r="S2427" s="529"/>
      <c r="T2427" s="529"/>
      <c r="U2427" s="529"/>
      <c r="V2427" s="529"/>
      <c r="W2427" s="529"/>
      <c r="X2427" s="529"/>
      <c r="Y2427" s="529"/>
      <c r="Z2427" s="529"/>
      <c r="AA2427" s="529"/>
      <c r="AB2427" s="529"/>
      <c r="AC2427" s="529"/>
      <c r="AD2427" s="529"/>
      <c r="AE2427" s="529"/>
      <c r="AF2427" s="529"/>
      <c r="AG2427" s="529"/>
      <c r="AH2427" s="529"/>
      <c r="AI2427" s="529"/>
      <c r="AJ2427" s="529"/>
      <c r="AK2427" s="529"/>
      <c r="AL2427" s="529"/>
      <c r="AM2427" s="529"/>
      <c r="AN2427" s="529"/>
      <c r="AO2427" s="529"/>
      <c r="AP2427" s="529"/>
      <c r="AQ2427" s="529"/>
      <c r="AR2427" s="529"/>
    </row>
    <row r="2428" ht="12.75" customHeight="1">
      <c r="A2428" s="529"/>
      <c r="B2428" s="529"/>
      <c r="C2428" s="529"/>
      <c r="D2428" s="529"/>
      <c r="E2428" s="533" t="s">
        <v>8859</v>
      </c>
      <c r="F2428" s="533" t="s">
        <v>8860</v>
      </c>
      <c r="G2428" s="529"/>
      <c r="H2428" s="529"/>
      <c r="I2428" s="529"/>
      <c r="J2428" s="529"/>
      <c r="K2428" s="529"/>
      <c r="L2428" s="529"/>
      <c r="M2428" s="529"/>
      <c r="N2428" s="529"/>
      <c r="O2428" s="529"/>
      <c r="P2428" s="529"/>
      <c r="Q2428" s="529"/>
      <c r="R2428" s="529"/>
      <c r="S2428" s="529"/>
      <c r="T2428" s="529"/>
      <c r="U2428" s="529"/>
      <c r="V2428" s="529"/>
      <c r="W2428" s="529"/>
      <c r="X2428" s="529"/>
      <c r="Y2428" s="529"/>
      <c r="Z2428" s="529"/>
      <c r="AA2428" s="529"/>
      <c r="AB2428" s="529"/>
      <c r="AC2428" s="529"/>
      <c r="AD2428" s="529"/>
      <c r="AE2428" s="529"/>
      <c r="AF2428" s="529"/>
      <c r="AG2428" s="529"/>
      <c r="AH2428" s="529"/>
      <c r="AI2428" s="529"/>
      <c r="AJ2428" s="529"/>
      <c r="AK2428" s="529"/>
      <c r="AL2428" s="529"/>
      <c r="AM2428" s="529"/>
      <c r="AN2428" s="529"/>
      <c r="AO2428" s="529"/>
      <c r="AP2428" s="529"/>
      <c r="AQ2428" s="529"/>
      <c r="AR2428" s="529"/>
    </row>
    <row r="2429" ht="12.75" customHeight="1">
      <c r="A2429" s="529"/>
      <c r="B2429" s="529"/>
      <c r="C2429" s="529"/>
      <c r="D2429" s="529"/>
      <c r="E2429" s="533" t="s">
        <v>2706</v>
      </c>
      <c r="F2429" s="533" t="s">
        <v>8861</v>
      </c>
      <c r="G2429" s="529"/>
      <c r="H2429" s="529"/>
      <c r="I2429" s="529"/>
      <c r="J2429" s="529"/>
      <c r="K2429" s="529"/>
      <c r="L2429" s="529"/>
      <c r="M2429" s="529"/>
      <c r="N2429" s="529"/>
      <c r="O2429" s="529"/>
      <c r="P2429" s="529"/>
      <c r="Q2429" s="529"/>
      <c r="R2429" s="529"/>
      <c r="S2429" s="529"/>
      <c r="T2429" s="529"/>
      <c r="U2429" s="529"/>
      <c r="V2429" s="529"/>
      <c r="W2429" s="529"/>
      <c r="X2429" s="529"/>
      <c r="Y2429" s="529"/>
      <c r="Z2429" s="529"/>
      <c r="AA2429" s="529"/>
      <c r="AB2429" s="529"/>
      <c r="AC2429" s="529"/>
      <c r="AD2429" s="529"/>
      <c r="AE2429" s="529"/>
      <c r="AF2429" s="529"/>
      <c r="AG2429" s="529"/>
      <c r="AH2429" s="529"/>
      <c r="AI2429" s="529"/>
      <c r="AJ2429" s="529"/>
      <c r="AK2429" s="529"/>
      <c r="AL2429" s="529"/>
      <c r="AM2429" s="529"/>
      <c r="AN2429" s="529"/>
      <c r="AO2429" s="529"/>
      <c r="AP2429" s="529"/>
      <c r="AQ2429" s="529"/>
      <c r="AR2429" s="529"/>
    </row>
    <row r="2430" ht="12.75" customHeight="1">
      <c r="A2430" s="529"/>
      <c r="B2430" s="529"/>
      <c r="C2430" s="529"/>
      <c r="D2430" s="529"/>
      <c r="E2430" s="533" t="s">
        <v>2736</v>
      </c>
      <c r="F2430" s="533" t="s">
        <v>8862</v>
      </c>
      <c r="G2430" s="529"/>
      <c r="H2430" s="529"/>
      <c r="I2430" s="529"/>
      <c r="J2430" s="529"/>
      <c r="K2430" s="529"/>
      <c r="L2430" s="529"/>
      <c r="M2430" s="529"/>
      <c r="N2430" s="529"/>
      <c r="O2430" s="529"/>
      <c r="P2430" s="529"/>
      <c r="Q2430" s="529"/>
      <c r="R2430" s="529"/>
      <c r="S2430" s="529"/>
      <c r="T2430" s="529"/>
      <c r="U2430" s="529"/>
      <c r="V2430" s="529"/>
      <c r="W2430" s="529"/>
      <c r="X2430" s="529"/>
      <c r="Y2430" s="529"/>
      <c r="Z2430" s="529"/>
      <c r="AA2430" s="529"/>
      <c r="AB2430" s="529"/>
      <c r="AC2430" s="529"/>
      <c r="AD2430" s="529"/>
      <c r="AE2430" s="529"/>
      <c r="AF2430" s="529"/>
      <c r="AG2430" s="529"/>
      <c r="AH2430" s="529"/>
      <c r="AI2430" s="529"/>
      <c r="AJ2430" s="529"/>
      <c r="AK2430" s="529"/>
      <c r="AL2430" s="529"/>
      <c r="AM2430" s="529"/>
      <c r="AN2430" s="529"/>
      <c r="AO2430" s="529"/>
      <c r="AP2430" s="529"/>
      <c r="AQ2430" s="529"/>
      <c r="AR2430" s="529"/>
    </row>
    <row r="2431" ht="12.75" customHeight="1">
      <c r="A2431" s="529"/>
      <c r="B2431" s="529"/>
      <c r="C2431" s="529"/>
      <c r="D2431" s="529"/>
      <c r="E2431" s="533" t="s">
        <v>8863</v>
      </c>
      <c r="F2431" s="533" t="s">
        <v>8864</v>
      </c>
      <c r="G2431" s="529"/>
      <c r="H2431" s="529"/>
      <c r="I2431" s="529"/>
      <c r="J2431" s="529"/>
      <c r="K2431" s="529"/>
      <c r="L2431" s="529"/>
      <c r="M2431" s="529"/>
      <c r="N2431" s="529"/>
      <c r="O2431" s="529"/>
      <c r="P2431" s="529"/>
      <c r="Q2431" s="529"/>
      <c r="R2431" s="529"/>
      <c r="S2431" s="529"/>
      <c r="T2431" s="529"/>
      <c r="U2431" s="529"/>
      <c r="V2431" s="529"/>
      <c r="W2431" s="529"/>
      <c r="X2431" s="529"/>
      <c r="Y2431" s="529"/>
      <c r="Z2431" s="529"/>
      <c r="AA2431" s="529"/>
      <c r="AB2431" s="529"/>
      <c r="AC2431" s="529"/>
      <c r="AD2431" s="529"/>
      <c r="AE2431" s="529"/>
      <c r="AF2431" s="529"/>
      <c r="AG2431" s="529"/>
      <c r="AH2431" s="529"/>
      <c r="AI2431" s="529"/>
      <c r="AJ2431" s="529"/>
      <c r="AK2431" s="529"/>
      <c r="AL2431" s="529"/>
      <c r="AM2431" s="529"/>
      <c r="AN2431" s="529"/>
      <c r="AO2431" s="529"/>
      <c r="AP2431" s="529"/>
      <c r="AQ2431" s="529"/>
      <c r="AR2431" s="529"/>
    </row>
    <row r="2432" ht="12.75" customHeight="1">
      <c r="A2432" s="529"/>
      <c r="B2432" s="529"/>
      <c r="C2432" s="529"/>
      <c r="D2432" s="529"/>
      <c r="E2432" s="533" t="s">
        <v>2765</v>
      </c>
      <c r="F2432" s="533" t="s">
        <v>8865</v>
      </c>
      <c r="G2432" s="529"/>
      <c r="H2432" s="529"/>
      <c r="I2432" s="529"/>
      <c r="J2432" s="529"/>
      <c r="K2432" s="529"/>
      <c r="L2432" s="529"/>
      <c r="M2432" s="529"/>
      <c r="N2432" s="529"/>
      <c r="O2432" s="529"/>
      <c r="P2432" s="529"/>
      <c r="Q2432" s="529"/>
      <c r="R2432" s="529"/>
      <c r="S2432" s="529"/>
      <c r="T2432" s="529"/>
      <c r="U2432" s="529"/>
      <c r="V2432" s="529"/>
      <c r="W2432" s="529"/>
      <c r="X2432" s="529"/>
      <c r="Y2432" s="529"/>
      <c r="Z2432" s="529"/>
      <c r="AA2432" s="529"/>
      <c r="AB2432" s="529"/>
      <c r="AC2432" s="529"/>
      <c r="AD2432" s="529"/>
      <c r="AE2432" s="529"/>
      <c r="AF2432" s="529"/>
      <c r="AG2432" s="529"/>
      <c r="AH2432" s="529"/>
      <c r="AI2432" s="529"/>
      <c r="AJ2432" s="529"/>
      <c r="AK2432" s="529"/>
      <c r="AL2432" s="529"/>
      <c r="AM2432" s="529"/>
      <c r="AN2432" s="529"/>
      <c r="AO2432" s="529"/>
      <c r="AP2432" s="529"/>
      <c r="AQ2432" s="529"/>
      <c r="AR2432" s="529"/>
    </row>
    <row r="2433" ht="12.75" customHeight="1">
      <c r="A2433" s="529"/>
      <c r="B2433" s="529"/>
      <c r="C2433" s="529"/>
      <c r="D2433" s="529"/>
      <c r="E2433" s="533" t="s">
        <v>2788</v>
      </c>
      <c r="F2433" s="533" t="s">
        <v>8866</v>
      </c>
      <c r="G2433" s="529"/>
      <c r="H2433" s="529"/>
      <c r="I2433" s="529"/>
      <c r="J2433" s="529"/>
      <c r="K2433" s="529"/>
      <c r="L2433" s="529"/>
      <c r="M2433" s="529"/>
      <c r="N2433" s="529"/>
      <c r="O2433" s="529"/>
      <c r="P2433" s="529"/>
      <c r="Q2433" s="529"/>
      <c r="R2433" s="529"/>
      <c r="S2433" s="529"/>
      <c r="T2433" s="529"/>
      <c r="U2433" s="529"/>
      <c r="V2433" s="529"/>
      <c r="W2433" s="529"/>
      <c r="X2433" s="529"/>
      <c r="Y2433" s="529"/>
      <c r="Z2433" s="529"/>
      <c r="AA2433" s="529"/>
      <c r="AB2433" s="529"/>
      <c r="AC2433" s="529"/>
      <c r="AD2433" s="529"/>
      <c r="AE2433" s="529"/>
      <c r="AF2433" s="529"/>
      <c r="AG2433" s="529"/>
      <c r="AH2433" s="529"/>
      <c r="AI2433" s="529"/>
      <c r="AJ2433" s="529"/>
      <c r="AK2433" s="529"/>
      <c r="AL2433" s="529"/>
      <c r="AM2433" s="529"/>
      <c r="AN2433" s="529"/>
      <c r="AO2433" s="529"/>
      <c r="AP2433" s="529"/>
      <c r="AQ2433" s="529"/>
      <c r="AR2433" s="529"/>
    </row>
    <row r="2434" ht="12.75" customHeight="1">
      <c r="A2434" s="529"/>
      <c r="B2434" s="529"/>
      <c r="C2434" s="529"/>
      <c r="D2434" s="529"/>
      <c r="E2434" s="533" t="s">
        <v>2811</v>
      </c>
      <c r="F2434" s="533" t="s">
        <v>8867</v>
      </c>
      <c r="G2434" s="529"/>
      <c r="H2434" s="529"/>
      <c r="I2434" s="529"/>
      <c r="J2434" s="529"/>
      <c r="K2434" s="529"/>
      <c r="L2434" s="529"/>
      <c r="M2434" s="529"/>
      <c r="N2434" s="529"/>
      <c r="O2434" s="529"/>
      <c r="P2434" s="529"/>
      <c r="Q2434" s="529"/>
      <c r="R2434" s="529"/>
      <c r="S2434" s="529"/>
      <c r="T2434" s="529"/>
      <c r="U2434" s="529"/>
      <c r="V2434" s="529"/>
      <c r="W2434" s="529"/>
      <c r="X2434" s="529"/>
      <c r="Y2434" s="529"/>
      <c r="Z2434" s="529"/>
      <c r="AA2434" s="529"/>
      <c r="AB2434" s="529"/>
      <c r="AC2434" s="529"/>
      <c r="AD2434" s="529"/>
      <c r="AE2434" s="529"/>
      <c r="AF2434" s="529"/>
      <c r="AG2434" s="529"/>
      <c r="AH2434" s="529"/>
      <c r="AI2434" s="529"/>
      <c r="AJ2434" s="529"/>
      <c r="AK2434" s="529"/>
      <c r="AL2434" s="529"/>
      <c r="AM2434" s="529"/>
      <c r="AN2434" s="529"/>
      <c r="AO2434" s="529"/>
      <c r="AP2434" s="529"/>
      <c r="AQ2434" s="529"/>
      <c r="AR2434" s="529"/>
    </row>
    <row r="2435" ht="12.75" customHeight="1">
      <c r="A2435" s="529"/>
      <c r="B2435" s="529"/>
      <c r="C2435" s="529"/>
      <c r="D2435" s="529"/>
      <c r="E2435" s="533" t="s">
        <v>2834</v>
      </c>
      <c r="F2435" s="533" t="s">
        <v>8868</v>
      </c>
      <c r="G2435" s="529"/>
      <c r="H2435" s="529"/>
      <c r="I2435" s="529"/>
      <c r="J2435" s="529"/>
      <c r="K2435" s="529"/>
      <c r="L2435" s="529"/>
      <c r="M2435" s="529"/>
      <c r="N2435" s="529"/>
      <c r="O2435" s="529"/>
      <c r="P2435" s="529"/>
      <c r="Q2435" s="529"/>
      <c r="R2435" s="529"/>
      <c r="S2435" s="529"/>
      <c r="T2435" s="529"/>
      <c r="U2435" s="529"/>
      <c r="V2435" s="529"/>
      <c r="W2435" s="529"/>
      <c r="X2435" s="529"/>
      <c r="Y2435" s="529"/>
      <c r="Z2435" s="529"/>
      <c r="AA2435" s="529"/>
      <c r="AB2435" s="529"/>
      <c r="AC2435" s="529"/>
      <c r="AD2435" s="529"/>
      <c r="AE2435" s="529"/>
      <c r="AF2435" s="529"/>
      <c r="AG2435" s="529"/>
      <c r="AH2435" s="529"/>
      <c r="AI2435" s="529"/>
      <c r="AJ2435" s="529"/>
      <c r="AK2435" s="529"/>
      <c r="AL2435" s="529"/>
      <c r="AM2435" s="529"/>
      <c r="AN2435" s="529"/>
      <c r="AO2435" s="529"/>
      <c r="AP2435" s="529"/>
      <c r="AQ2435" s="529"/>
      <c r="AR2435" s="529"/>
    </row>
    <row r="2436" ht="12.75" customHeight="1">
      <c r="A2436" s="529"/>
      <c r="B2436" s="529"/>
      <c r="C2436" s="529"/>
      <c r="D2436" s="529"/>
      <c r="E2436" s="533" t="s">
        <v>2857</v>
      </c>
      <c r="F2436" s="533" t="s">
        <v>8869</v>
      </c>
      <c r="G2436" s="529"/>
      <c r="H2436" s="529"/>
      <c r="I2436" s="529"/>
      <c r="J2436" s="529"/>
      <c r="K2436" s="529"/>
      <c r="L2436" s="529"/>
      <c r="M2436" s="529"/>
      <c r="N2436" s="529"/>
      <c r="O2436" s="529"/>
      <c r="P2436" s="529"/>
      <c r="Q2436" s="529"/>
      <c r="R2436" s="529"/>
      <c r="S2436" s="529"/>
      <c r="T2436" s="529"/>
      <c r="U2436" s="529"/>
      <c r="V2436" s="529"/>
      <c r="W2436" s="529"/>
      <c r="X2436" s="529"/>
      <c r="Y2436" s="529"/>
      <c r="Z2436" s="529"/>
      <c r="AA2436" s="529"/>
      <c r="AB2436" s="529"/>
      <c r="AC2436" s="529"/>
      <c r="AD2436" s="529"/>
      <c r="AE2436" s="529"/>
      <c r="AF2436" s="529"/>
      <c r="AG2436" s="529"/>
      <c r="AH2436" s="529"/>
      <c r="AI2436" s="529"/>
      <c r="AJ2436" s="529"/>
      <c r="AK2436" s="529"/>
      <c r="AL2436" s="529"/>
      <c r="AM2436" s="529"/>
      <c r="AN2436" s="529"/>
      <c r="AO2436" s="529"/>
      <c r="AP2436" s="529"/>
      <c r="AQ2436" s="529"/>
      <c r="AR2436" s="529"/>
    </row>
    <row r="2437" ht="12.75" customHeight="1">
      <c r="A2437" s="529"/>
      <c r="B2437" s="529"/>
      <c r="C2437" s="529"/>
      <c r="D2437" s="529"/>
      <c r="E2437" s="533" t="s">
        <v>919</v>
      </c>
      <c r="F2437" s="533" t="s">
        <v>8870</v>
      </c>
      <c r="G2437" s="529"/>
      <c r="H2437" s="529"/>
      <c r="I2437" s="529"/>
      <c r="J2437" s="529"/>
      <c r="K2437" s="529"/>
      <c r="L2437" s="529"/>
      <c r="M2437" s="529"/>
      <c r="N2437" s="529"/>
      <c r="O2437" s="529"/>
      <c r="P2437" s="529"/>
      <c r="Q2437" s="529"/>
      <c r="R2437" s="529"/>
      <c r="S2437" s="529"/>
      <c r="T2437" s="529"/>
      <c r="U2437" s="529"/>
      <c r="V2437" s="529"/>
      <c r="W2437" s="529"/>
      <c r="X2437" s="529"/>
      <c r="Y2437" s="529"/>
      <c r="Z2437" s="529"/>
      <c r="AA2437" s="529"/>
      <c r="AB2437" s="529"/>
      <c r="AC2437" s="529"/>
      <c r="AD2437" s="529"/>
      <c r="AE2437" s="529"/>
      <c r="AF2437" s="529"/>
      <c r="AG2437" s="529"/>
      <c r="AH2437" s="529"/>
      <c r="AI2437" s="529"/>
      <c r="AJ2437" s="529"/>
      <c r="AK2437" s="529"/>
      <c r="AL2437" s="529"/>
      <c r="AM2437" s="529"/>
      <c r="AN2437" s="529"/>
      <c r="AO2437" s="529"/>
      <c r="AP2437" s="529"/>
      <c r="AQ2437" s="529"/>
      <c r="AR2437" s="529"/>
    </row>
    <row r="2438" ht="12.75" customHeight="1">
      <c r="A2438" s="529"/>
      <c r="B2438" s="529"/>
      <c r="C2438" s="529"/>
      <c r="D2438" s="529"/>
      <c r="E2438" s="533" t="s">
        <v>999</v>
      </c>
      <c r="F2438" s="533" t="s">
        <v>8871</v>
      </c>
      <c r="G2438" s="529"/>
      <c r="H2438" s="529"/>
      <c r="I2438" s="529"/>
      <c r="J2438" s="529"/>
      <c r="K2438" s="529"/>
      <c r="L2438" s="529"/>
      <c r="M2438" s="529"/>
      <c r="N2438" s="529"/>
      <c r="O2438" s="529"/>
      <c r="P2438" s="529"/>
      <c r="Q2438" s="529"/>
      <c r="R2438" s="529"/>
      <c r="S2438" s="529"/>
      <c r="T2438" s="529"/>
      <c r="U2438" s="529"/>
      <c r="V2438" s="529"/>
      <c r="W2438" s="529"/>
      <c r="X2438" s="529"/>
      <c r="Y2438" s="529"/>
      <c r="Z2438" s="529"/>
      <c r="AA2438" s="529"/>
      <c r="AB2438" s="529"/>
      <c r="AC2438" s="529"/>
      <c r="AD2438" s="529"/>
      <c r="AE2438" s="529"/>
      <c r="AF2438" s="529"/>
      <c r="AG2438" s="529"/>
      <c r="AH2438" s="529"/>
      <c r="AI2438" s="529"/>
      <c r="AJ2438" s="529"/>
      <c r="AK2438" s="529"/>
      <c r="AL2438" s="529"/>
      <c r="AM2438" s="529"/>
      <c r="AN2438" s="529"/>
      <c r="AO2438" s="529"/>
      <c r="AP2438" s="529"/>
      <c r="AQ2438" s="529"/>
      <c r="AR2438" s="529"/>
    </row>
    <row r="2439" ht="12.75" customHeight="1">
      <c r="A2439" s="529"/>
      <c r="B2439" s="529"/>
      <c r="C2439" s="529"/>
      <c r="D2439" s="529"/>
      <c r="E2439" s="533" t="s">
        <v>1079</v>
      </c>
      <c r="F2439" s="533" t="s">
        <v>8872</v>
      </c>
      <c r="G2439" s="529"/>
      <c r="H2439" s="529"/>
      <c r="I2439" s="529"/>
      <c r="J2439" s="529"/>
      <c r="K2439" s="529"/>
      <c r="L2439" s="529"/>
      <c r="M2439" s="529"/>
      <c r="N2439" s="529"/>
      <c r="O2439" s="529"/>
      <c r="P2439" s="529"/>
      <c r="Q2439" s="529"/>
      <c r="R2439" s="529"/>
      <c r="S2439" s="529"/>
      <c r="T2439" s="529"/>
      <c r="U2439" s="529"/>
      <c r="V2439" s="529"/>
      <c r="W2439" s="529"/>
      <c r="X2439" s="529"/>
      <c r="Y2439" s="529"/>
      <c r="Z2439" s="529"/>
      <c r="AA2439" s="529"/>
      <c r="AB2439" s="529"/>
      <c r="AC2439" s="529"/>
      <c r="AD2439" s="529"/>
      <c r="AE2439" s="529"/>
      <c r="AF2439" s="529"/>
      <c r="AG2439" s="529"/>
      <c r="AH2439" s="529"/>
      <c r="AI2439" s="529"/>
      <c r="AJ2439" s="529"/>
      <c r="AK2439" s="529"/>
      <c r="AL2439" s="529"/>
      <c r="AM2439" s="529"/>
      <c r="AN2439" s="529"/>
      <c r="AO2439" s="529"/>
      <c r="AP2439" s="529"/>
      <c r="AQ2439" s="529"/>
      <c r="AR2439" s="529"/>
    </row>
    <row r="2440" ht="12.75" customHeight="1">
      <c r="A2440" s="529"/>
      <c r="B2440" s="529"/>
      <c r="C2440" s="529"/>
      <c r="D2440" s="529"/>
      <c r="E2440" s="533" t="s">
        <v>1158</v>
      </c>
      <c r="F2440" s="533" t="s">
        <v>8873</v>
      </c>
      <c r="G2440" s="529"/>
      <c r="H2440" s="529"/>
      <c r="I2440" s="529"/>
      <c r="J2440" s="529"/>
      <c r="K2440" s="529"/>
      <c r="L2440" s="529"/>
      <c r="M2440" s="529"/>
      <c r="N2440" s="529"/>
      <c r="O2440" s="529"/>
      <c r="P2440" s="529"/>
      <c r="Q2440" s="529"/>
      <c r="R2440" s="529"/>
      <c r="S2440" s="529"/>
      <c r="T2440" s="529"/>
      <c r="U2440" s="529"/>
      <c r="V2440" s="529"/>
      <c r="W2440" s="529"/>
      <c r="X2440" s="529"/>
      <c r="Y2440" s="529"/>
      <c r="Z2440" s="529"/>
      <c r="AA2440" s="529"/>
      <c r="AB2440" s="529"/>
      <c r="AC2440" s="529"/>
      <c r="AD2440" s="529"/>
      <c r="AE2440" s="529"/>
      <c r="AF2440" s="529"/>
      <c r="AG2440" s="529"/>
      <c r="AH2440" s="529"/>
      <c r="AI2440" s="529"/>
      <c r="AJ2440" s="529"/>
      <c r="AK2440" s="529"/>
      <c r="AL2440" s="529"/>
      <c r="AM2440" s="529"/>
      <c r="AN2440" s="529"/>
      <c r="AO2440" s="529"/>
      <c r="AP2440" s="529"/>
      <c r="AQ2440" s="529"/>
      <c r="AR2440" s="529"/>
    </row>
    <row r="2441" ht="12.75" customHeight="1">
      <c r="A2441" s="529"/>
      <c r="B2441" s="529"/>
      <c r="C2441" s="529"/>
      <c r="D2441" s="529"/>
      <c r="E2441" s="533" t="s">
        <v>1236</v>
      </c>
      <c r="F2441" s="533" t="s">
        <v>8874</v>
      </c>
      <c r="G2441" s="529"/>
      <c r="H2441" s="529"/>
      <c r="I2441" s="529"/>
      <c r="J2441" s="529"/>
      <c r="K2441" s="529"/>
      <c r="L2441" s="529"/>
      <c r="M2441" s="529"/>
      <c r="N2441" s="529"/>
      <c r="O2441" s="529"/>
      <c r="P2441" s="529"/>
      <c r="Q2441" s="529"/>
      <c r="R2441" s="529"/>
      <c r="S2441" s="529"/>
      <c r="T2441" s="529"/>
      <c r="U2441" s="529"/>
      <c r="V2441" s="529"/>
      <c r="W2441" s="529"/>
      <c r="X2441" s="529"/>
      <c r="Y2441" s="529"/>
      <c r="Z2441" s="529"/>
      <c r="AA2441" s="529"/>
      <c r="AB2441" s="529"/>
      <c r="AC2441" s="529"/>
      <c r="AD2441" s="529"/>
      <c r="AE2441" s="529"/>
      <c r="AF2441" s="529"/>
      <c r="AG2441" s="529"/>
      <c r="AH2441" s="529"/>
      <c r="AI2441" s="529"/>
      <c r="AJ2441" s="529"/>
      <c r="AK2441" s="529"/>
      <c r="AL2441" s="529"/>
      <c r="AM2441" s="529"/>
      <c r="AN2441" s="529"/>
      <c r="AO2441" s="529"/>
      <c r="AP2441" s="529"/>
      <c r="AQ2441" s="529"/>
      <c r="AR2441" s="529"/>
    </row>
    <row r="2442" ht="12.75" customHeight="1">
      <c r="A2442" s="529"/>
      <c r="B2442" s="529"/>
      <c r="C2442" s="529"/>
      <c r="D2442" s="529"/>
      <c r="E2442" s="533" t="s">
        <v>1311</v>
      </c>
      <c r="F2442" s="533" t="s">
        <v>8875</v>
      </c>
      <c r="G2442" s="529"/>
      <c r="H2442" s="529"/>
      <c r="I2442" s="529"/>
      <c r="J2442" s="529"/>
      <c r="K2442" s="529"/>
      <c r="L2442" s="529"/>
      <c r="M2442" s="529"/>
      <c r="N2442" s="529"/>
      <c r="O2442" s="529"/>
      <c r="P2442" s="529"/>
      <c r="Q2442" s="529"/>
      <c r="R2442" s="529"/>
      <c r="S2442" s="529"/>
      <c r="T2442" s="529"/>
      <c r="U2442" s="529"/>
      <c r="V2442" s="529"/>
      <c r="W2442" s="529"/>
      <c r="X2442" s="529"/>
      <c r="Y2442" s="529"/>
      <c r="Z2442" s="529"/>
      <c r="AA2442" s="529"/>
      <c r="AB2442" s="529"/>
      <c r="AC2442" s="529"/>
      <c r="AD2442" s="529"/>
      <c r="AE2442" s="529"/>
      <c r="AF2442" s="529"/>
      <c r="AG2442" s="529"/>
      <c r="AH2442" s="529"/>
      <c r="AI2442" s="529"/>
      <c r="AJ2442" s="529"/>
      <c r="AK2442" s="529"/>
      <c r="AL2442" s="529"/>
      <c r="AM2442" s="529"/>
      <c r="AN2442" s="529"/>
      <c r="AO2442" s="529"/>
      <c r="AP2442" s="529"/>
      <c r="AQ2442" s="529"/>
      <c r="AR2442" s="529"/>
    </row>
    <row r="2443" ht="12.75" customHeight="1">
      <c r="A2443" s="529"/>
      <c r="B2443" s="529"/>
      <c r="C2443" s="529"/>
      <c r="D2443" s="529"/>
      <c r="E2443" s="533" t="s">
        <v>1383</v>
      </c>
      <c r="F2443" s="533" t="s">
        <v>8876</v>
      </c>
      <c r="G2443" s="529"/>
      <c r="H2443" s="529"/>
      <c r="I2443" s="529"/>
      <c r="J2443" s="529"/>
      <c r="K2443" s="529"/>
      <c r="L2443" s="529"/>
      <c r="M2443" s="529"/>
      <c r="N2443" s="529"/>
      <c r="O2443" s="529"/>
      <c r="P2443" s="529"/>
      <c r="Q2443" s="529"/>
      <c r="R2443" s="529"/>
      <c r="S2443" s="529"/>
      <c r="T2443" s="529"/>
      <c r="U2443" s="529"/>
      <c r="V2443" s="529"/>
      <c r="W2443" s="529"/>
      <c r="X2443" s="529"/>
      <c r="Y2443" s="529"/>
      <c r="Z2443" s="529"/>
      <c r="AA2443" s="529"/>
      <c r="AB2443" s="529"/>
      <c r="AC2443" s="529"/>
      <c r="AD2443" s="529"/>
      <c r="AE2443" s="529"/>
      <c r="AF2443" s="529"/>
      <c r="AG2443" s="529"/>
      <c r="AH2443" s="529"/>
      <c r="AI2443" s="529"/>
      <c r="AJ2443" s="529"/>
      <c r="AK2443" s="529"/>
      <c r="AL2443" s="529"/>
      <c r="AM2443" s="529"/>
      <c r="AN2443" s="529"/>
      <c r="AO2443" s="529"/>
      <c r="AP2443" s="529"/>
      <c r="AQ2443" s="529"/>
      <c r="AR2443" s="529"/>
    </row>
    <row r="2444" ht="12.75" customHeight="1">
      <c r="A2444" s="529"/>
      <c r="B2444" s="529"/>
      <c r="C2444" s="529"/>
      <c r="D2444" s="529"/>
      <c r="E2444" s="533" t="s">
        <v>1455</v>
      </c>
      <c r="F2444" s="533" t="s">
        <v>8877</v>
      </c>
      <c r="G2444" s="529"/>
      <c r="H2444" s="529"/>
      <c r="I2444" s="529"/>
      <c r="J2444" s="529"/>
      <c r="K2444" s="529"/>
      <c r="L2444" s="529"/>
      <c r="M2444" s="529"/>
      <c r="N2444" s="529"/>
      <c r="O2444" s="529"/>
      <c r="P2444" s="529"/>
      <c r="Q2444" s="529"/>
      <c r="R2444" s="529"/>
      <c r="S2444" s="529"/>
      <c r="T2444" s="529"/>
      <c r="U2444" s="529"/>
      <c r="V2444" s="529"/>
      <c r="W2444" s="529"/>
      <c r="X2444" s="529"/>
      <c r="Y2444" s="529"/>
      <c r="Z2444" s="529"/>
      <c r="AA2444" s="529"/>
      <c r="AB2444" s="529"/>
      <c r="AC2444" s="529"/>
      <c r="AD2444" s="529"/>
      <c r="AE2444" s="529"/>
      <c r="AF2444" s="529"/>
      <c r="AG2444" s="529"/>
      <c r="AH2444" s="529"/>
      <c r="AI2444" s="529"/>
      <c r="AJ2444" s="529"/>
      <c r="AK2444" s="529"/>
      <c r="AL2444" s="529"/>
      <c r="AM2444" s="529"/>
      <c r="AN2444" s="529"/>
      <c r="AO2444" s="529"/>
      <c r="AP2444" s="529"/>
      <c r="AQ2444" s="529"/>
      <c r="AR2444" s="529"/>
    </row>
    <row r="2445" ht="12.75" customHeight="1">
      <c r="A2445" s="529"/>
      <c r="B2445" s="529"/>
      <c r="C2445" s="529"/>
      <c r="D2445" s="529"/>
      <c r="E2445" s="533" t="s">
        <v>1523</v>
      </c>
      <c r="F2445" s="533" t="s">
        <v>8878</v>
      </c>
      <c r="G2445" s="529"/>
      <c r="H2445" s="529"/>
      <c r="I2445" s="529"/>
      <c r="J2445" s="529"/>
      <c r="K2445" s="529"/>
      <c r="L2445" s="529"/>
      <c r="M2445" s="529"/>
      <c r="N2445" s="529"/>
      <c r="O2445" s="529"/>
      <c r="P2445" s="529"/>
      <c r="Q2445" s="529"/>
      <c r="R2445" s="529"/>
      <c r="S2445" s="529"/>
      <c r="T2445" s="529"/>
      <c r="U2445" s="529"/>
      <c r="V2445" s="529"/>
      <c r="W2445" s="529"/>
      <c r="X2445" s="529"/>
      <c r="Y2445" s="529"/>
      <c r="Z2445" s="529"/>
      <c r="AA2445" s="529"/>
      <c r="AB2445" s="529"/>
      <c r="AC2445" s="529"/>
      <c r="AD2445" s="529"/>
      <c r="AE2445" s="529"/>
      <c r="AF2445" s="529"/>
      <c r="AG2445" s="529"/>
      <c r="AH2445" s="529"/>
      <c r="AI2445" s="529"/>
      <c r="AJ2445" s="529"/>
      <c r="AK2445" s="529"/>
      <c r="AL2445" s="529"/>
      <c r="AM2445" s="529"/>
      <c r="AN2445" s="529"/>
      <c r="AO2445" s="529"/>
      <c r="AP2445" s="529"/>
      <c r="AQ2445" s="529"/>
      <c r="AR2445" s="529"/>
    </row>
    <row r="2446" ht="12.75" customHeight="1">
      <c r="A2446" s="529"/>
      <c r="B2446" s="529"/>
      <c r="C2446" s="529"/>
      <c r="D2446" s="529"/>
      <c r="E2446" s="533" t="s">
        <v>8879</v>
      </c>
      <c r="F2446" s="533" t="s">
        <v>8880</v>
      </c>
      <c r="G2446" s="529"/>
      <c r="H2446" s="529"/>
      <c r="I2446" s="529"/>
      <c r="J2446" s="529"/>
      <c r="K2446" s="529"/>
      <c r="L2446" s="529"/>
      <c r="M2446" s="529"/>
      <c r="N2446" s="529"/>
      <c r="O2446" s="529"/>
      <c r="P2446" s="529"/>
      <c r="Q2446" s="529"/>
      <c r="R2446" s="529"/>
      <c r="S2446" s="529"/>
      <c r="T2446" s="529"/>
      <c r="U2446" s="529"/>
      <c r="V2446" s="529"/>
      <c r="W2446" s="529"/>
      <c r="X2446" s="529"/>
      <c r="Y2446" s="529"/>
      <c r="Z2446" s="529"/>
      <c r="AA2446" s="529"/>
      <c r="AB2446" s="529"/>
      <c r="AC2446" s="529"/>
      <c r="AD2446" s="529"/>
      <c r="AE2446" s="529"/>
      <c r="AF2446" s="529"/>
      <c r="AG2446" s="529"/>
      <c r="AH2446" s="529"/>
      <c r="AI2446" s="529"/>
      <c r="AJ2446" s="529"/>
      <c r="AK2446" s="529"/>
      <c r="AL2446" s="529"/>
      <c r="AM2446" s="529"/>
      <c r="AN2446" s="529"/>
      <c r="AO2446" s="529"/>
      <c r="AP2446" s="529"/>
      <c r="AQ2446" s="529"/>
      <c r="AR2446" s="529"/>
    </row>
    <row r="2447" ht="12.75" customHeight="1">
      <c r="A2447" s="529"/>
      <c r="B2447" s="529"/>
      <c r="C2447" s="529"/>
      <c r="D2447" s="529"/>
      <c r="E2447" s="533" t="s">
        <v>8881</v>
      </c>
      <c r="F2447" s="533" t="s">
        <v>8882</v>
      </c>
      <c r="G2447" s="529"/>
      <c r="H2447" s="529"/>
      <c r="I2447" s="529"/>
      <c r="J2447" s="529"/>
      <c r="K2447" s="529"/>
      <c r="L2447" s="529"/>
      <c r="M2447" s="529"/>
      <c r="N2447" s="529"/>
      <c r="O2447" s="529"/>
      <c r="P2447" s="529"/>
      <c r="Q2447" s="529"/>
      <c r="R2447" s="529"/>
      <c r="S2447" s="529"/>
      <c r="T2447" s="529"/>
      <c r="U2447" s="529"/>
      <c r="V2447" s="529"/>
      <c r="W2447" s="529"/>
      <c r="X2447" s="529"/>
      <c r="Y2447" s="529"/>
      <c r="Z2447" s="529"/>
      <c r="AA2447" s="529"/>
      <c r="AB2447" s="529"/>
      <c r="AC2447" s="529"/>
      <c r="AD2447" s="529"/>
      <c r="AE2447" s="529"/>
      <c r="AF2447" s="529"/>
      <c r="AG2447" s="529"/>
      <c r="AH2447" s="529"/>
      <c r="AI2447" s="529"/>
      <c r="AJ2447" s="529"/>
      <c r="AK2447" s="529"/>
      <c r="AL2447" s="529"/>
      <c r="AM2447" s="529"/>
      <c r="AN2447" s="529"/>
      <c r="AO2447" s="529"/>
      <c r="AP2447" s="529"/>
      <c r="AQ2447" s="529"/>
      <c r="AR2447" s="529"/>
    </row>
    <row r="2448" ht="12.75" customHeight="1">
      <c r="A2448" s="529"/>
      <c r="B2448" s="529"/>
      <c r="C2448" s="529"/>
      <c r="D2448" s="529"/>
      <c r="E2448" s="533" t="s">
        <v>8883</v>
      </c>
      <c r="F2448" s="533" t="s">
        <v>8884</v>
      </c>
      <c r="G2448" s="529"/>
      <c r="H2448" s="529"/>
      <c r="I2448" s="529"/>
      <c r="J2448" s="529"/>
      <c r="K2448" s="529"/>
      <c r="L2448" s="529"/>
      <c r="M2448" s="529"/>
      <c r="N2448" s="529"/>
      <c r="O2448" s="529"/>
      <c r="P2448" s="529"/>
      <c r="Q2448" s="529"/>
      <c r="R2448" s="529"/>
      <c r="S2448" s="529"/>
      <c r="T2448" s="529"/>
      <c r="U2448" s="529"/>
      <c r="V2448" s="529"/>
      <c r="W2448" s="529"/>
      <c r="X2448" s="529"/>
      <c r="Y2448" s="529"/>
      <c r="Z2448" s="529"/>
      <c r="AA2448" s="529"/>
      <c r="AB2448" s="529"/>
      <c r="AC2448" s="529"/>
      <c r="AD2448" s="529"/>
      <c r="AE2448" s="529"/>
      <c r="AF2448" s="529"/>
      <c r="AG2448" s="529"/>
      <c r="AH2448" s="529"/>
      <c r="AI2448" s="529"/>
      <c r="AJ2448" s="529"/>
      <c r="AK2448" s="529"/>
      <c r="AL2448" s="529"/>
      <c r="AM2448" s="529"/>
      <c r="AN2448" s="529"/>
      <c r="AO2448" s="529"/>
      <c r="AP2448" s="529"/>
      <c r="AQ2448" s="529"/>
      <c r="AR2448" s="529"/>
    </row>
    <row r="2449" ht="12.75" customHeight="1">
      <c r="A2449" s="529"/>
      <c r="B2449" s="529"/>
      <c r="C2449" s="529"/>
      <c r="D2449" s="529"/>
      <c r="E2449" s="533" t="s">
        <v>1588</v>
      </c>
      <c r="F2449" s="533" t="s">
        <v>8885</v>
      </c>
      <c r="G2449" s="529"/>
      <c r="H2449" s="529"/>
      <c r="I2449" s="529"/>
      <c r="J2449" s="529"/>
      <c r="K2449" s="529"/>
      <c r="L2449" s="529"/>
      <c r="M2449" s="529"/>
      <c r="N2449" s="529"/>
      <c r="O2449" s="529"/>
      <c r="P2449" s="529"/>
      <c r="Q2449" s="529"/>
      <c r="R2449" s="529"/>
      <c r="S2449" s="529"/>
      <c r="T2449" s="529"/>
      <c r="U2449" s="529"/>
      <c r="V2449" s="529"/>
      <c r="W2449" s="529"/>
      <c r="X2449" s="529"/>
      <c r="Y2449" s="529"/>
      <c r="Z2449" s="529"/>
      <c r="AA2449" s="529"/>
      <c r="AB2449" s="529"/>
      <c r="AC2449" s="529"/>
      <c r="AD2449" s="529"/>
      <c r="AE2449" s="529"/>
      <c r="AF2449" s="529"/>
      <c r="AG2449" s="529"/>
      <c r="AH2449" s="529"/>
      <c r="AI2449" s="529"/>
      <c r="AJ2449" s="529"/>
      <c r="AK2449" s="529"/>
      <c r="AL2449" s="529"/>
      <c r="AM2449" s="529"/>
      <c r="AN2449" s="529"/>
      <c r="AO2449" s="529"/>
      <c r="AP2449" s="529"/>
      <c r="AQ2449" s="529"/>
      <c r="AR2449" s="529"/>
    </row>
    <row r="2450" ht="12.75" customHeight="1">
      <c r="A2450" s="529"/>
      <c r="B2450" s="529"/>
      <c r="C2450" s="529"/>
      <c r="D2450" s="529"/>
      <c r="E2450" s="533" t="s">
        <v>8886</v>
      </c>
      <c r="F2450" s="533" t="s">
        <v>8887</v>
      </c>
      <c r="G2450" s="529"/>
      <c r="H2450" s="529"/>
      <c r="I2450" s="529"/>
      <c r="J2450" s="529"/>
      <c r="K2450" s="529"/>
      <c r="L2450" s="529"/>
      <c r="M2450" s="529"/>
      <c r="N2450" s="529"/>
      <c r="O2450" s="529"/>
      <c r="P2450" s="529"/>
      <c r="Q2450" s="529"/>
      <c r="R2450" s="529"/>
      <c r="S2450" s="529"/>
      <c r="T2450" s="529"/>
      <c r="U2450" s="529"/>
      <c r="V2450" s="529"/>
      <c r="W2450" s="529"/>
      <c r="X2450" s="529"/>
      <c r="Y2450" s="529"/>
      <c r="Z2450" s="529"/>
      <c r="AA2450" s="529"/>
      <c r="AB2450" s="529"/>
      <c r="AC2450" s="529"/>
      <c r="AD2450" s="529"/>
      <c r="AE2450" s="529"/>
      <c r="AF2450" s="529"/>
      <c r="AG2450" s="529"/>
      <c r="AH2450" s="529"/>
      <c r="AI2450" s="529"/>
      <c r="AJ2450" s="529"/>
      <c r="AK2450" s="529"/>
      <c r="AL2450" s="529"/>
      <c r="AM2450" s="529"/>
      <c r="AN2450" s="529"/>
      <c r="AO2450" s="529"/>
      <c r="AP2450" s="529"/>
      <c r="AQ2450" s="529"/>
      <c r="AR2450" s="529"/>
    </row>
    <row r="2451" ht="12.75" customHeight="1">
      <c r="A2451" s="529"/>
      <c r="B2451" s="529"/>
      <c r="C2451" s="529"/>
      <c r="D2451" s="529"/>
      <c r="E2451" s="533" t="s">
        <v>8888</v>
      </c>
      <c r="F2451" s="533" t="s">
        <v>8889</v>
      </c>
      <c r="G2451" s="529"/>
      <c r="H2451" s="529"/>
      <c r="I2451" s="529"/>
      <c r="J2451" s="529"/>
      <c r="K2451" s="529"/>
      <c r="L2451" s="529"/>
      <c r="M2451" s="529"/>
      <c r="N2451" s="529"/>
      <c r="O2451" s="529"/>
      <c r="P2451" s="529"/>
      <c r="Q2451" s="529"/>
      <c r="R2451" s="529"/>
      <c r="S2451" s="529"/>
      <c r="T2451" s="529"/>
      <c r="U2451" s="529"/>
      <c r="V2451" s="529"/>
      <c r="W2451" s="529"/>
      <c r="X2451" s="529"/>
      <c r="Y2451" s="529"/>
      <c r="Z2451" s="529"/>
      <c r="AA2451" s="529"/>
      <c r="AB2451" s="529"/>
      <c r="AC2451" s="529"/>
      <c r="AD2451" s="529"/>
      <c r="AE2451" s="529"/>
      <c r="AF2451" s="529"/>
      <c r="AG2451" s="529"/>
      <c r="AH2451" s="529"/>
      <c r="AI2451" s="529"/>
      <c r="AJ2451" s="529"/>
      <c r="AK2451" s="529"/>
      <c r="AL2451" s="529"/>
      <c r="AM2451" s="529"/>
      <c r="AN2451" s="529"/>
      <c r="AO2451" s="529"/>
      <c r="AP2451" s="529"/>
      <c r="AQ2451" s="529"/>
      <c r="AR2451" s="529"/>
    </row>
    <row r="2452" ht="12.75" customHeight="1">
      <c r="A2452" s="529"/>
      <c r="B2452" s="529"/>
      <c r="C2452" s="529"/>
      <c r="D2452" s="529"/>
      <c r="E2452" s="533" t="s">
        <v>1840</v>
      </c>
      <c r="F2452" s="533" t="s">
        <v>8890</v>
      </c>
      <c r="G2452" s="529"/>
      <c r="H2452" s="529"/>
      <c r="I2452" s="529"/>
      <c r="J2452" s="529"/>
      <c r="K2452" s="529"/>
      <c r="L2452" s="529"/>
      <c r="M2452" s="529"/>
      <c r="N2452" s="529"/>
      <c r="O2452" s="529"/>
      <c r="P2452" s="529"/>
      <c r="Q2452" s="529"/>
      <c r="R2452" s="529"/>
      <c r="S2452" s="529"/>
      <c r="T2452" s="529"/>
      <c r="U2452" s="529"/>
      <c r="V2452" s="529"/>
      <c r="W2452" s="529"/>
      <c r="X2452" s="529"/>
      <c r="Y2452" s="529"/>
      <c r="Z2452" s="529"/>
      <c r="AA2452" s="529"/>
      <c r="AB2452" s="529"/>
      <c r="AC2452" s="529"/>
      <c r="AD2452" s="529"/>
      <c r="AE2452" s="529"/>
      <c r="AF2452" s="529"/>
      <c r="AG2452" s="529"/>
      <c r="AH2452" s="529"/>
      <c r="AI2452" s="529"/>
      <c r="AJ2452" s="529"/>
      <c r="AK2452" s="529"/>
      <c r="AL2452" s="529"/>
      <c r="AM2452" s="529"/>
      <c r="AN2452" s="529"/>
      <c r="AO2452" s="529"/>
      <c r="AP2452" s="529"/>
      <c r="AQ2452" s="529"/>
      <c r="AR2452" s="529"/>
    </row>
    <row r="2453" ht="12.75" customHeight="1">
      <c r="A2453" s="529"/>
      <c r="B2453" s="529"/>
      <c r="C2453" s="529"/>
      <c r="D2453" s="529"/>
      <c r="E2453" s="533" t="s">
        <v>8891</v>
      </c>
      <c r="F2453" s="533" t="s">
        <v>8892</v>
      </c>
      <c r="G2453" s="529"/>
      <c r="H2453" s="529"/>
      <c r="I2453" s="529"/>
      <c r="J2453" s="529"/>
      <c r="K2453" s="529"/>
      <c r="L2453" s="529"/>
      <c r="M2453" s="529"/>
      <c r="N2453" s="529"/>
      <c r="O2453" s="529"/>
      <c r="P2453" s="529"/>
      <c r="Q2453" s="529"/>
      <c r="R2453" s="529"/>
      <c r="S2453" s="529"/>
      <c r="T2453" s="529"/>
      <c r="U2453" s="529"/>
      <c r="V2453" s="529"/>
      <c r="W2453" s="529"/>
      <c r="X2453" s="529"/>
      <c r="Y2453" s="529"/>
      <c r="Z2453" s="529"/>
      <c r="AA2453" s="529"/>
      <c r="AB2453" s="529"/>
      <c r="AC2453" s="529"/>
      <c r="AD2453" s="529"/>
      <c r="AE2453" s="529"/>
      <c r="AF2453" s="529"/>
      <c r="AG2453" s="529"/>
      <c r="AH2453" s="529"/>
      <c r="AI2453" s="529"/>
      <c r="AJ2453" s="529"/>
      <c r="AK2453" s="529"/>
      <c r="AL2453" s="529"/>
      <c r="AM2453" s="529"/>
      <c r="AN2453" s="529"/>
      <c r="AO2453" s="529"/>
      <c r="AP2453" s="529"/>
      <c r="AQ2453" s="529"/>
      <c r="AR2453" s="529"/>
    </row>
    <row r="2454" ht="12.75" customHeight="1">
      <c r="A2454" s="529"/>
      <c r="B2454" s="529"/>
      <c r="C2454" s="529"/>
      <c r="D2454" s="529"/>
      <c r="E2454" s="533" t="s">
        <v>8893</v>
      </c>
      <c r="F2454" s="533" t="s">
        <v>8894</v>
      </c>
      <c r="G2454" s="529"/>
      <c r="H2454" s="529"/>
      <c r="I2454" s="529"/>
      <c r="J2454" s="529"/>
      <c r="K2454" s="529"/>
      <c r="L2454" s="529"/>
      <c r="M2454" s="529"/>
      <c r="N2454" s="529"/>
      <c r="O2454" s="529"/>
      <c r="P2454" s="529"/>
      <c r="Q2454" s="529"/>
      <c r="R2454" s="529"/>
      <c r="S2454" s="529"/>
      <c r="T2454" s="529"/>
      <c r="U2454" s="529"/>
      <c r="V2454" s="529"/>
      <c r="W2454" s="529"/>
      <c r="X2454" s="529"/>
      <c r="Y2454" s="529"/>
      <c r="Z2454" s="529"/>
      <c r="AA2454" s="529"/>
      <c r="AB2454" s="529"/>
      <c r="AC2454" s="529"/>
      <c r="AD2454" s="529"/>
      <c r="AE2454" s="529"/>
      <c r="AF2454" s="529"/>
      <c r="AG2454" s="529"/>
      <c r="AH2454" s="529"/>
      <c r="AI2454" s="529"/>
      <c r="AJ2454" s="529"/>
      <c r="AK2454" s="529"/>
      <c r="AL2454" s="529"/>
      <c r="AM2454" s="529"/>
      <c r="AN2454" s="529"/>
      <c r="AO2454" s="529"/>
      <c r="AP2454" s="529"/>
      <c r="AQ2454" s="529"/>
      <c r="AR2454" s="529"/>
    </row>
    <row r="2455" ht="12.75" customHeight="1">
      <c r="A2455" s="529"/>
      <c r="B2455" s="529"/>
      <c r="C2455" s="529"/>
      <c r="D2455" s="529"/>
      <c r="E2455" s="533" t="s">
        <v>8895</v>
      </c>
      <c r="F2455" s="533" t="s">
        <v>8896</v>
      </c>
      <c r="G2455" s="529"/>
      <c r="H2455" s="529"/>
      <c r="I2455" s="529"/>
      <c r="J2455" s="529"/>
      <c r="K2455" s="529"/>
      <c r="L2455" s="529"/>
      <c r="M2455" s="529"/>
      <c r="N2455" s="529"/>
      <c r="O2455" s="529"/>
      <c r="P2455" s="529"/>
      <c r="Q2455" s="529"/>
      <c r="R2455" s="529"/>
      <c r="S2455" s="529"/>
      <c r="T2455" s="529"/>
      <c r="U2455" s="529"/>
      <c r="V2455" s="529"/>
      <c r="W2455" s="529"/>
      <c r="X2455" s="529"/>
      <c r="Y2455" s="529"/>
      <c r="Z2455" s="529"/>
      <c r="AA2455" s="529"/>
      <c r="AB2455" s="529"/>
      <c r="AC2455" s="529"/>
      <c r="AD2455" s="529"/>
      <c r="AE2455" s="529"/>
      <c r="AF2455" s="529"/>
      <c r="AG2455" s="529"/>
      <c r="AH2455" s="529"/>
      <c r="AI2455" s="529"/>
      <c r="AJ2455" s="529"/>
      <c r="AK2455" s="529"/>
      <c r="AL2455" s="529"/>
      <c r="AM2455" s="529"/>
      <c r="AN2455" s="529"/>
      <c r="AO2455" s="529"/>
      <c r="AP2455" s="529"/>
      <c r="AQ2455" s="529"/>
      <c r="AR2455" s="529"/>
    </row>
    <row r="2456" ht="12.75" customHeight="1">
      <c r="A2456" s="529"/>
      <c r="B2456" s="529"/>
      <c r="C2456" s="529"/>
      <c r="D2456" s="529"/>
      <c r="E2456" s="533" t="s">
        <v>1651</v>
      </c>
      <c r="F2456" s="533" t="s">
        <v>8897</v>
      </c>
      <c r="G2456" s="529"/>
      <c r="H2456" s="529"/>
      <c r="I2456" s="529"/>
      <c r="J2456" s="529"/>
      <c r="K2456" s="529"/>
      <c r="L2456" s="529"/>
      <c r="M2456" s="529"/>
      <c r="N2456" s="529"/>
      <c r="O2456" s="529"/>
      <c r="P2456" s="529"/>
      <c r="Q2456" s="529"/>
      <c r="R2456" s="529"/>
      <c r="S2456" s="529"/>
      <c r="T2456" s="529"/>
      <c r="U2456" s="529"/>
      <c r="V2456" s="529"/>
      <c r="W2456" s="529"/>
      <c r="X2456" s="529"/>
      <c r="Y2456" s="529"/>
      <c r="Z2456" s="529"/>
      <c r="AA2456" s="529"/>
      <c r="AB2456" s="529"/>
      <c r="AC2456" s="529"/>
      <c r="AD2456" s="529"/>
      <c r="AE2456" s="529"/>
      <c r="AF2456" s="529"/>
      <c r="AG2456" s="529"/>
      <c r="AH2456" s="529"/>
      <c r="AI2456" s="529"/>
      <c r="AJ2456" s="529"/>
      <c r="AK2456" s="529"/>
      <c r="AL2456" s="529"/>
      <c r="AM2456" s="529"/>
      <c r="AN2456" s="529"/>
      <c r="AO2456" s="529"/>
      <c r="AP2456" s="529"/>
      <c r="AQ2456" s="529"/>
      <c r="AR2456" s="529"/>
    </row>
    <row r="2457" ht="12.75" customHeight="1">
      <c r="A2457" s="529"/>
      <c r="B2457" s="529"/>
      <c r="C2457" s="529"/>
      <c r="D2457" s="529"/>
      <c r="E2457" s="533" t="s">
        <v>8898</v>
      </c>
      <c r="F2457" s="533" t="s">
        <v>8899</v>
      </c>
      <c r="G2457" s="529"/>
      <c r="H2457" s="529"/>
      <c r="I2457" s="529"/>
      <c r="J2457" s="529"/>
      <c r="K2457" s="529"/>
      <c r="L2457" s="529"/>
      <c r="M2457" s="529"/>
      <c r="N2457" s="529"/>
      <c r="O2457" s="529"/>
      <c r="P2457" s="529"/>
      <c r="Q2457" s="529"/>
      <c r="R2457" s="529"/>
      <c r="S2457" s="529"/>
      <c r="T2457" s="529"/>
      <c r="U2457" s="529"/>
      <c r="V2457" s="529"/>
      <c r="W2457" s="529"/>
      <c r="X2457" s="529"/>
      <c r="Y2457" s="529"/>
      <c r="Z2457" s="529"/>
      <c r="AA2457" s="529"/>
      <c r="AB2457" s="529"/>
      <c r="AC2457" s="529"/>
      <c r="AD2457" s="529"/>
      <c r="AE2457" s="529"/>
      <c r="AF2457" s="529"/>
      <c r="AG2457" s="529"/>
      <c r="AH2457" s="529"/>
      <c r="AI2457" s="529"/>
      <c r="AJ2457" s="529"/>
      <c r="AK2457" s="529"/>
      <c r="AL2457" s="529"/>
      <c r="AM2457" s="529"/>
      <c r="AN2457" s="529"/>
      <c r="AO2457" s="529"/>
      <c r="AP2457" s="529"/>
      <c r="AQ2457" s="529"/>
      <c r="AR2457" s="529"/>
    </row>
    <row r="2458" ht="12.75" customHeight="1">
      <c r="A2458" s="529"/>
      <c r="B2458" s="529"/>
      <c r="C2458" s="529"/>
      <c r="D2458" s="529"/>
      <c r="E2458" s="533" t="s">
        <v>1713</v>
      </c>
      <c r="F2458" s="533" t="s">
        <v>8900</v>
      </c>
      <c r="G2458" s="529"/>
      <c r="H2458" s="529"/>
      <c r="I2458" s="529"/>
      <c r="J2458" s="529"/>
      <c r="K2458" s="529"/>
      <c r="L2458" s="529"/>
      <c r="M2458" s="529"/>
      <c r="N2458" s="529"/>
      <c r="O2458" s="529"/>
      <c r="P2458" s="529"/>
      <c r="Q2458" s="529"/>
      <c r="R2458" s="529"/>
      <c r="S2458" s="529"/>
      <c r="T2458" s="529"/>
      <c r="U2458" s="529"/>
      <c r="V2458" s="529"/>
      <c r="W2458" s="529"/>
      <c r="X2458" s="529"/>
      <c r="Y2458" s="529"/>
      <c r="Z2458" s="529"/>
      <c r="AA2458" s="529"/>
      <c r="AB2458" s="529"/>
      <c r="AC2458" s="529"/>
      <c r="AD2458" s="529"/>
      <c r="AE2458" s="529"/>
      <c r="AF2458" s="529"/>
      <c r="AG2458" s="529"/>
      <c r="AH2458" s="529"/>
      <c r="AI2458" s="529"/>
      <c r="AJ2458" s="529"/>
      <c r="AK2458" s="529"/>
      <c r="AL2458" s="529"/>
      <c r="AM2458" s="529"/>
      <c r="AN2458" s="529"/>
      <c r="AO2458" s="529"/>
      <c r="AP2458" s="529"/>
      <c r="AQ2458" s="529"/>
      <c r="AR2458" s="529"/>
    </row>
    <row r="2459" ht="12.75" customHeight="1">
      <c r="A2459" s="529"/>
      <c r="B2459" s="529"/>
      <c r="C2459" s="529"/>
      <c r="D2459" s="529"/>
      <c r="E2459" s="533" t="s">
        <v>1774</v>
      </c>
      <c r="F2459" s="533" t="s">
        <v>8901</v>
      </c>
      <c r="G2459" s="529"/>
      <c r="H2459" s="529"/>
      <c r="I2459" s="529"/>
      <c r="J2459" s="529"/>
      <c r="K2459" s="529"/>
      <c r="L2459" s="529"/>
      <c r="M2459" s="529"/>
      <c r="N2459" s="529"/>
      <c r="O2459" s="529"/>
      <c r="P2459" s="529"/>
      <c r="Q2459" s="529"/>
      <c r="R2459" s="529"/>
      <c r="S2459" s="529"/>
      <c r="T2459" s="529"/>
      <c r="U2459" s="529"/>
      <c r="V2459" s="529"/>
      <c r="W2459" s="529"/>
      <c r="X2459" s="529"/>
      <c r="Y2459" s="529"/>
      <c r="Z2459" s="529"/>
      <c r="AA2459" s="529"/>
      <c r="AB2459" s="529"/>
      <c r="AC2459" s="529"/>
      <c r="AD2459" s="529"/>
      <c r="AE2459" s="529"/>
      <c r="AF2459" s="529"/>
      <c r="AG2459" s="529"/>
      <c r="AH2459" s="529"/>
      <c r="AI2459" s="529"/>
      <c r="AJ2459" s="529"/>
      <c r="AK2459" s="529"/>
      <c r="AL2459" s="529"/>
      <c r="AM2459" s="529"/>
      <c r="AN2459" s="529"/>
      <c r="AO2459" s="529"/>
      <c r="AP2459" s="529"/>
      <c r="AQ2459" s="529"/>
      <c r="AR2459" s="529"/>
    </row>
    <row r="2460" ht="12.75" customHeight="1">
      <c r="A2460" s="529"/>
      <c r="B2460" s="529"/>
      <c r="C2460" s="529"/>
      <c r="D2460" s="529"/>
      <c r="E2460" s="533" t="s">
        <v>8902</v>
      </c>
      <c r="F2460" s="533" t="s">
        <v>8903</v>
      </c>
      <c r="G2460" s="529"/>
      <c r="H2460" s="529"/>
      <c r="I2460" s="529"/>
      <c r="J2460" s="529"/>
      <c r="K2460" s="529"/>
      <c r="L2460" s="529"/>
      <c r="M2460" s="529"/>
      <c r="N2460" s="529"/>
      <c r="O2460" s="529"/>
      <c r="P2460" s="529"/>
      <c r="Q2460" s="529"/>
      <c r="R2460" s="529"/>
      <c r="S2460" s="529"/>
      <c r="T2460" s="529"/>
      <c r="U2460" s="529"/>
      <c r="V2460" s="529"/>
      <c r="W2460" s="529"/>
      <c r="X2460" s="529"/>
      <c r="Y2460" s="529"/>
      <c r="Z2460" s="529"/>
      <c r="AA2460" s="529"/>
      <c r="AB2460" s="529"/>
      <c r="AC2460" s="529"/>
      <c r="AD2460" s="529"/>
      <c r="AE2460" s="529"/>
      <c r="AF2460" s="529"/>
      <c r="AG2460" s="529"/>
      <c r="AH2460" s="529"/>
      <c r="AI2460" s="529"/>
      <c r="AJ2460" s="529"/>
      <c r="AK2460" s="529"/>
      <c r="AL2460" s="529"/>
      <c r="AM2460" s="529"/>
      <c r="AN2460" s="529"/>
      <c r="AO2460" s="529"/>
      <c r="AP2460" s="529"/>
      <c r="AQ2460" s="529"/>
      <c r="AR2460" s="529"/>
    </row>
    <row r="2461" ht="12.75" customHeight="1">
      <c r="A2461" s="529"/>
      <c r="B2461" s="529"/>
      <c r="C2461" s="529"/>
      <c r="D2461" s="529"/>
      <c r="E2461" s="533" t="s">
        <v>1836</v>
      </c>
      <c r="F2461" s="533" t="s">
        <v>8904</v>
      </c>
      <c r="G2461" s="529"/>
      <c r="H2461" s="529"/>
      <c r="I2461" s="529"/>
      <c r="J2461" s="529"/>
      <c r="K2461" s="529"/>
      <c r="L2461" s="529"/>
      <c r="M2461" s="529"/>
      <c r="N2461" s="529"/>
      <c r="O2461" s="529"/>
      <c r="P2461" s="529"/>
      <c r="Q2461" s="529"/>
      <c r="R2461" s="529"/>
      <c r="S2461" s="529"/>
      <c r="T2461" s="529"/>
      <c r="U2461" s="529"/>
      <c r="V2461" s="529"/>
      <c r="W2461" s="529"/>
      <c r="X2461" s="529"/>
      <c r="Y2461" s="529"/>
      <c r="Z2461" s="529"/>
      <c r="AA2461" s="529"/>
      <c r="AB2461" s="529"/>
      <c r="AC2461" s="529"/>
      <c r="AD2461" s="529"/>
      <c r="AE2461" s="529"/>
      <c r="AF2461" s="529"/>
      <c r="AG2461" s="529"/>
      <c r="AH2461" s="529"/>
      <c r="AI2461" s="529"/>
      <c r="AJ2461" s="529"/>
      <c r="AK2461" s="529"/>
      <c r="AL2461" s="529"/>
      <c r="AM2461" s="529"/>
      <c r="AN2461" s="529"/>
      <c r="AO2461" s="529"/>
      <c r="AP2461" s="529"/>
      <c r="AQ2461" s="529"/>
      <c r="AR2461" s="529"/>
    </row>
    <row r="2462" ht="12.75" customHeight="1">
      <c r="A2462" s="529"/>
      <c r="B2462" s="529"/>
      <c r="C2462" s="529"/>
      <c r="D2462" s="529"/>
      <c r="E2462" s="533" t="s">
        <v>1898</v>
      </c>
      <c r="F2462" s="533" t="s">
        <v>8905</v>
      </c>
      <c r="G2462" s="529"/>
      <c r="H2462" s="529"/>
      <c r="I2462" s="529"/>
      <c r="J2462" s="529"/>
      <c r="K2462" s="529"/>
      <c r="L2462" s="529"/>
      <c r="M2462" s="529"/>
      <c r="N2462" s="529"/>
      <c r="O2462" s="529"/>
      <c r="P2462" s="529"/>
      <c r="Q2462" s="529"/>
      <c r="R2462" s="529"/>
      <c r="S2462" s="529"/>
      <c r="T2462" s="529"/>
      <c r="U2462" s="529"/>
      <c r="V2462" s="529"/>
      <c r="W2462" s="529"/>
      <c r="X2462" s="529"/>
      <c r="Y2462" s="529"/>
      <c r="Z2462" s="529"/>
      <c r="AA2462" s="529"/>
      <c r="AB2462" s="529"/>
      <c r="AC2462" s="529"/>
      <c r="AD2462" s="529"/>
      <c r="AE2462" s="529"/>
      <c r="AF2462" s="529"/>
      <c r="AG2462" s="529"/>
      <c r="AH2462" s="529"/>
      <c r="AI2462" s="529"/>
      <c r="AJ2462" s="529"/>
      <c r="AK2462" s="529"/>
      <c r="AL2462" s="529"/>
      <c r="AM2462" s="529"/>
      <c r="AN2462" s="529"/>
      <c r="AO2462" s="529"/>
      <c r="AP2462" s="529"/>
      <c r="AQ2462" s="529"/>
      <c r="AR2462" s="529"/>
    </row>
    <row r="2463" ht="12.75" customHeight="1">
      <c r="A2463" s="529"/>
      <c r="B2463" s="529"/>
      <c r="C2463" s="529"/>
      <c r="D2463" s="529"/>
      <c r="E2463" s="533" t="s">
        <v>8906</v>
      </c>
      <c r="F2463" s="533" t="s">
        <v>8907</v>
      </c>
      <c r="G2463" s="529"/>
      <c r="H2463" s="529"/>
      <c r="I2463" s="529"/>
      <c r="J2463" s="529"/>
      <c r="K2463" s="529"/>
      <c r="L2463" s="529"/>
      <c r="M2463" s="529"/>
      <c r="N2463" s="529"/>
      <c r="O2463" s="529"/>
      <c r="P2463" s="529"/>
      <c r="Q2463" s="529"/>
      <c r="R2463" s="529"/>
      <c r="S2463" s="529"/>
      <c r="T2463" s="529"/>
      <c r="U2463" s="529"/>
      <c r="V2463" s="529"/>
      <c r="W2463" s="529"/>
      <c r="X2463" s="529"/>
      <c r="Y2463" s="529"/>
      <c r="Z2463" s="529"/>
      <c r="AA2463" s="529"/>
      <c r="AB2463" s="529"/>
      <c r="AC2463" s="529"/>
      <c r="AD2463" s="529"/>
      <c r="AE2463" s="529"/>
      <c r="AF2463" s="529"/>
      <c r="AG2463" s="529"/>
      <c r="AH2463" s="529"/>
      <c r="AI2463" s="529"/>
      <c r="AJ2463" s="529"/>
      <c r="AK2463" s="529"/>
      <c r="AL2463" s="529"/>
      <c r="AM2463" s="529"/>
      <c r="AN2463" s="529"/>
      <c r="AO2463" s="529"/>
      <c r="AP2463" s="529"/>
      <c r="AQ2463" s="529"/>
      <c r="AR2463" s="529"/>
    </row>
    <row r="2464" ht="12.75" customHeight="1">
      <c r="A2464" s="529"/>
      <c r="B2464" s="529"/>
      <c r="C2464" s="529"/>
      <c r="D2464" s="529"/>
      <c r="E2464" s="533" t="s">
        <v>8908</v>
      </c>
      <c r="F2464" s="533" t="s">
        <v>8909</v>
      </c>
      <c r="G2464" s="529"/>
      <c r="H2464" s="529"/>
      <c r="I2464" s="529"/>
      <c r="J2464" s="529"/>
      <c r="K2464" s="529"/>
      <c r="L2464" s="529"/>
      <c r="M2464" s="529"/>
      <c r="N2464" s="529"/>
      <c r="O2464" s="529"/>
      <c r="P2464" s="529"/>
      <c r="Q2464" s="529"/>
      <c r="R2464" s="529"/>
      <c r="S2464" s="529"/>
      <c r="T2464" s="529"/>
      <c r="U2464" s="529"/>
      <c r="V2464" s="529"/>
      <c r="W2464" s="529"/>
      <c r="X2464" s="529"/>
      <c r="Y2464" s="529"/>
      <c r="Z2464" s="529"/>
      <c r="AA2464" s="529"/>
      <c r="AB2464" s="529"/>
      <c r="AC2464" s="529"/>
      <c r="AD2464" s="529"/>
      <c r="AE2464" s="529"/>
      <c r="AF2464" s="529"/>
      <c r="AG2464" s="529"/>
      <c r="AH2464" s="529"/>
      <c r="AI2464" s="529"/>
      <c r="AJ2464" s="529"/>
      <c r="AK2464" s="529"/>
      <c r="AL2464" s="529"/>
      <c r="AM2464" s="529"/>
      <c r="AN2464" s="529"/>
      <c r="AO2464" s="529"/>
      <c r="AP2464" s="529"/>
      <c r="AQ2464" s="529"/>
      <c r="AR2464" s="529"/>
    </row>
    <row r="2465" ht="12.75" customHeight="1">
      <c r="A2465" s="529"/>
      <c r="B2465" s="529"/>
      <c r="C2465" s="529"/>
      <c r="D2465" s="529"/>
      <c r="E2465" s="533" t="s">
        <v>8910</v>
      </c>
      <c r="F2465" s="533" t="s">
        <v>8911</v>
      </c>
      <c r="G2465" s="529"/>
      <c r="H2465" s="529"/>
      <c r="I2465" s="529"/>
      <c r="J2465" s="529"/>
      <c r="K2465" s="529"/>
      <c r="L2465" s="529"/>
      <c r="M2465" s="529"/>
      <c r="N2465" s="529"/>
      <c r="O2465" s="529"/>
      <c r="P2465" s="529"/>
      <c r="Q2465" s="529"/>
      <c r="R2465" s="529"/>
      <c r="S2465" s="529"/>
      <c r="T2465" s="529"/>
      <c r="U2465" s="529"/>
      <c r="V2465" s="529"/>
      <c r="W2465" s="529"/>
      <c r="X2465" s="529"/>
      <c r="Y2465" s="529"/>
      <c r="Z2465" s="529"/>
      <c r="AA2465" s="529"/>
      <c r="AB2465" s="529"/>
      <c r="AC2465" s="529"/>
      <c r="AD2465" s="529"/>
      <c r="AE2465" s="529"/>
      <c r="AF2465" s="529"/>
      <c r="AG2465" s="529"/>
      <c r="AH2465" s="529"/>
      <c r="AI2465" s="529"/>
      <c r="AJ2465" s="529"/>
      <c r="AK2465" s="529"/>
      <c r="AL2465" s="529"/>
      <c r="AM2465" s="529"/>
      <c r="AN2465" s="529"/>
      <c r="AO2465" s="529"/>
      <c r="AP2465" s="529"/>
      <c r="AQ2465" s="529"/>
      <c r="AR2465" s="529"/>
    </row>
    <row r="2466" ht="12.75" customHeight="1">
      <c r="A2466" s="529"/>
      <c r="B2466" s="529"/>
      <c r="C2466" s="529"/>
      <c r="D2466" s="529"/>
      <c r="E2466" s="533" t="s">
        <v>1958</v>
      </c>
      <c r="F2466" s="533" t="s">
        <v>8912</v>
      </c>
      <c r="G2466" s="529"/>
      <c r="H2466" s="529"/>
      <c r="I2466" s="529"/>
      <c r="J2466" s="529"/>
      <c r="K2466" s="529"/>
      <c r="L2466" s="529"/>
      <c r="M2466" s="529"/>
      <c r="N2466" s="529"/>
      <c r="O2466" s="529"/>
      <c r="P2466" s="529"/>
      <c r="Q2466" s="529"/>
      <c r="R2466" s="529"/>
      <c r="S2466" s="529"/>
      <c r="T2466" s="529"/>
      <c r="U2466" s="529"/>
      <c r="V2466" s="529"/>
      <c r="W2466" s="529"/>
      <c r="X2466" s="529"/>
      <c r="Y2466" s="529"/>
      <c r="Z2466" s="529"/>
      <c r="AA2466" s="529"/>
      <c r="AB2466" s="529"/>
      <c r="AC2466" s="529"/>
      <c r="AD2466" s="529"/>
      <c r="AE2466" s="529"/>
      <c r="AF2466" s="529"/>
      <c r="AG2466" s="529"/>
      <c r="AH2466" s="529"/>
      <c r="AI2466" s="529"/>
      <c r="AJ2466" s="529"/>
      <c r="AK2466" s="529"/>
      <c r="AL2466" s="529"/>
      <c r="AM2466" s="529"/>
      <c r="AN2466" s="529"/>
      <c r="AO2466" s="529"/>
      <c r="AP2466" s="529"/>
      <c r="AQ2466" s="529"/>
      <c r="AR2466" s="529"/>
    </row>
    <row r="2467" ht="12.75" customHeight="1">
      <c r="A2467" s="529"/>
      <c r="B2467" s="529"/>
      <c r="C2467" s="529"/>
      <c r="D2467" s="529"/>
      <c r="E2467" s="533" t="s">
        <v>2018</v>
      </c>
      <c r="F2467" s="533" t="s">
        <v>8913</v>
      </c>
      <c r="G2467" s="529"/>
      <c r="H2467" s="529"/>
      <c r="I2467" s="529"/>
      <c r="J2467" s="529"/>
      <c r="K2467" s="529"/>
      <c r="L2467" s="529"/>
      <c r="M2467" s="529"/>
      <c r="N2467" s="529"/>
      <c r="O2467" s="529"/>
      <c r="P2467" s="529"/>
      <c r="Q2467" s="529"/>
      <c r="R2467" s="529"/>
      <c r="S2467" s="529"/>
      <c r="T2467" s="529"/>
      <c r="U2467" s="529"/>
      <c r="V2467" s="529"/>
      <c r="W2467" s="529"/>
      <c r="X2467" s="529"/>
      <c r="Y2467" s="529"/>
      <c r="Z2467" s="529"/>
      <c r="AA2467" s="529"/>
      <c r="AB2467" s="529"/>
      <c r="AC2467" s="529"/>
      <c r="AD2467" s="529"/>
      <c r="AE2467" s="529"/>
      <c r="AF2467" s="529"/>
      <c r="AG2467" s="529"/>
      <c r="AH2467" s="529"/>
      <c r="AI2467" s="529"/>
      <c r="AJ2467" s="529"/>
      <c r="AK2467" s="529"/>
      <c r="AL2467" s="529"/>
      <c r="AM2467" s="529"/>
      <c r="AN2467" s="529"/>
      <c r="AO2467" s="529"/>
      <c r="AP2467" s="529"/>
      <c r="AQ2467" s="529"/>
      <c r="AR2467" s="529"/>
    </row>
    <row r="2468" ht="12.75" customHeight="1">
      <c r="A2468" s="529"/>
      <c r="B2468" s="529"/>
      <c r="C2468" s="529"/>
      <c r="D2468" s="529"/>
      <c r="E2468" s="533" t="s">
        <v>2077</v>
      </c>
      <c r="F2468" s="533" t="s">
        <v>8914</v>
      </c>
      <c r="G2468" s="529"/>
      <c r="H2468" s="529"/>
      <c r="I2468" s="529"/>
      <c r="J2468" s="529"/>
      <c r="K2468" s="529"/>
      <c r="L2468" s="529"/>
      <c r="M2468" s="529"/>
      <c r="N2468" s="529"/>
      <c r="O2468" s="529"/>
      <c r="P2468" s="529"/>
      <c r="Q2468" s="529"/>
      <c r="R2468" s="529"/>
      <c r="S2468" s="529"/>
      <c r="T2468" s="529"/>
      <c r="U2468" s="529"/>
      <c r="V2468" s="529"/>
      <c r="W2468" s="529"/>
      <c r="X2468" s="529"/>
      <c r="Y2468" s="529"/>
      <c r="Z2468" s="529"/>
      <c r="AA2468" s="529"/>
      <c r="AB2468" s="529"/>
      <c r="AC2468" s="529"/>
      <c r="AD2468" s="529"/>
      <c r="AE2468" s="529"/>
      <c r="AF2468" s="529"/>
      <c r="AG2468" s="529"/>
      <c r="AH2468" s="529"/>
      <c r="AI2468" s="529"/>
      <c r="AJ2468" s="529"/>
      <c r="AK2468" s="529"/>
      <c r="AL2468" s="529"/>
      <c r="AM2468" s="529"/>
      <c r="AN2468" s="529"/>
      <c r="AO2468" s="529"/>
      <c r="AP2468" s="529"/>
      <c r="AQ2468" s="529"/>
      <c r="AR2468" s="529"/>
    </row>
    <row r="2469" ht="12.75" customHeight="1">
      <c r="A2469" s="529"/>
      <c r="B2469" s="529"/>
      <c r="C2469" s="529"/>
      <c r="D2469" s="529"/>
      <c r="E2469" s="533" t="s">
        <v>2134</v>
      </c>
      <c r="F2469" s="533" t="s">
        <v>8915</v>
      </c>
      <c r="G2469" s="529"/>
      <c r="H2469" s="529"/>
      <c r="I2469" s="529"/>
      <c r="J2469" s="529"/>
      <c r="K2469" s="529"/>
      <c r="L2469" s="529"/>
      <c r="M2469" s="529"/>
      <c r="N2469" s="529"/>
      <c r="O2469" s="529"/>
      <c r="P2469" s="529"/>
      <c r="Q2469" s="529"/>
      <c r="R2469" s="529"/>
      <c r="S2469" s="529"/>
      <c r="T2469" s="529"/>
      <c r="U2469" s="529"/>
      <c r="V2469" s="529"/>
      <c r="W2469" s="529"/>
      <c r="X2469" s="529"/>
      <c r="Y2469" s="529"/>
      <c r="Z2469" s="529"/>
      <c r="AA2469" s="529"/>
      <c r="AB2469" s="529"/>
      <c r="AC2469" s="529"/>
      <c r="AD2469" s="529"/>
      <c r="AE2469" s="529"/>
      <c r="AF2469" s="529"/>
      <c r="AG2469" s="529"/>
      <c r="AH2469" s="529"/>
      <c r="AI2469" s="529"/>
      <c r="AJ2469" s="529"/>
      <c r="AK2469" s="529"/>
      <c r="AL2469" s="529"/>
      <c r="AM2469" s="529"/>
      <c r="AN2469" s="529"/>
      <c r="AO2469" s="529"/>
      <c r="AP2469" s="529"/>
      <c r="AQ2469" s="529"/>
      <c r="AR2469" s="529"/>
    </row>
    <row r="2470" ht="12.75" customHeight="1">
      <c r="A2470" s="529"/>
      <c r="B2470" s="529"/>
      <c r="C2470" s="529"/>
      <c r="D2470" s="529"/>
      <c r="E2470" s="533" t="s">
        <v>8916</v>
      </c>
      <c r="F2470" s="533" t="s">
        <v>8917</v>
      </c>
      <c r="G2470" s="529"/>
      <c r="H2470" s="529"/>
      <c r="I2470" s="529"/>
      <c r="J2470" s="529"/>
      <c r="K2470" s="529"/>
      <c r="L2470" s="529"/>
      <c r="M2470" s="529"/>
      <c r="N2470" s="529"/>
      <c r="O2470" s="529"/>
      <c r="P2470" s="529"/>
      <c r="Q2470" s="529"/>
      <c r="R2470" s="529"/>
      <c r="S2470" s="529"/>
      <c r="T2470" s="529"/>
      <c r="U2470" s="529"/>
      <c r="V2470" s="529"/>
      <c r="W2470" s="529"/>
      <c r="X2470" s="529"/>
      <c r="Y2470" s="529"/>
      <c r="Z2470" s="529"/>
      <c r="AA2470" s="529"/>
      <c r="AB2470" s="529"/>
      <c r="AC2470" s="529"/>
      <c r="AD2470" s="529"/>
      <c r="AE2470" s="529"/>
      <c r="AF2470" s="529"/>
      <c r="AG2470" s="529"/>
      <c r="AH2470" s="529"/>
      <c r="AI2470" s="529"/>
      <c r="AJ2470" s="529"/>
      <c r="AK2470" s="529"/>
      <c r="AL2470" s="529"/>
      <c r="AM2470" s="529"/>
      <c r="AN2470" s="529"/>
      <c r="AO2470" s="529"/>
      <c r="AP2470" s="529"/>
      <c r="AQ2470" s="529"/>
      <c r="AR2470" s="529"/>
    </row>
    <row r="2471" ht="12.75" customHeight="1">
      <c r="A2471" s="529"/>
      <c r="B2471" s="529"/>
      <c r="C2471" s="529"/>
      <c r="D2471" s="529"/>
      <c r="E2471" s="533" t="s">
        <v>8918</v>
      </c>
      <c r="F2471" s="533" t="s">
        <v>8919</v>
      </c>
      <c r="G2471" s="529"/>
      <c r="H2471" s="529"/>
      <c r="I2471" s="529"/>
      <c r="J2471" s="529"/>
      <c r="K2471" s="529"/>
      <c r="L2471" s="529"/>
      <c r="M2471" s="529"/>
      <c r="N2471" s="529"/>
      <c r="O2471" s="529"/>
      <c r="P2471" s="529"/>
      <c r="Q2471" s="529"/>
      <c r="R2471" s="529"/>
      <c r="S2471" s="529"/>
      <c r="T2471" s="529"/>
      <c r="U2471" s="529"/>
      <c r="V2471" s="529"/>
      <c r="W2471" s="529"/>
      <c r="X2471" s="529"/>
      <c r="Y2471" s="529"/>
      <c r="Z2471" s="529"/>
      <c r="AA2471" s="529"/>
      <c r="AB2471" s="529"/>
      <c r="AC2471" s="529"/>
      <c r="AD2471" s="529"/>
      <c r="AE2471" s="529"/>
      <c r="AF2471" s="529"/>
      <c r="AG2471" s="529"/>
      <c r="AH2471" s="529"/>
      <c r="AI2471" s="529"/>
      <c r="AJ2471" s="529"/>
      <c r="AK2471" s="529"/>
      <c r="AL2471" s="529"/>
      <c r="AM2471" s="529"/>
      <c r="AN2471" s="529"/>
      <c r="AO2471" s="529"/>
      <c r="AP2471" s="529"/>
      <c r="AQ2471" s="529"/>
      <c r="AR2471" s="529"/>
    </row>
    <row r="2472" ht="12.75" customHeight="1">
      <c r="A2472" s="529"/>
      <c r="B2472" s="529"/>
      <c r="C2472" s="529"/>
      <c r="D2472" s="529"/>
      <c r="E2472" s="533" t="s">
        <v>8920</v>
      </c>
      <c r="F2472" s="533" t="s">
        <v>8921</v>
      </c>
      <c r="G2472" s="529"/>
      <c r="H2472" s="529"/>
      <c r="I2472" s="529"/>
      <c r="J2472" s="529"/>
      <c r="K2472" s="529"/>
      <c r="L2472" s="529"/>
      <c r="M2472" s="529"/>
      <c r="N2472" s="529"/>
      <c r="O2472" s="529"/>
      <c r="P2472" s="529"/>
      <c r="Q2472" s="529"/>
      <c r="R2472" s="529"/>
      <c r="S2472" s="529"/>
      <c r="T2472" s="529"/>
      <c r="U2472" s="529"/>
      <c r="V2472" s="529"/>
      <c r="W2472" s="529"/>
      <c r="X2472" s="529"/>
      <c r="Y2472" s="529"/>
      <c r="Z2472" s="529"/>
      <c r="AA2472" s="529"/>
      <c r="AB2472" s="529"/>
      <c r="AC2472" s="529"/>
      <c r="AD2472" s="529"/>
      <c r="AE2472" s="529"/>
      <c r="AF2472" s="529"/>
      <c r="AG2472" s="529"/>
      <c r="AH2472" s="529"/>
      <c r="AI2472" s="529"/>
      <c r="AJ2472" s="529"/>
      <c r="AK2472" s="529"/>
      <c r="AL2472" s="529"/>
      <c r="AM2472" s="529"/>
      <c r="AN2472" s="529"/>
      <c r="AO2472" s="529"/>
      <c r="AP2472" s="529"/>
      <c r="AQ2472" s="529"/>
      <c r="AR2472" s="529"/>
    </row>
    <row r="2473" ht="12.75" customHeight="1">
      <c r="A2473" s="529"/>
      <c r="B2473" s="529"/>
      <c r="C2473" s="529"/>
      <c r="D2473" s="529"/>
      <c r="E2473" s="533" t="s">
        <v>8922</v>
      </c>
      <c r="F2473" s="533" t="s">
        <v>8923</v>
      </c>
      <c r="G2473" s="529"/>
      <c r="H2473" s="529"/>
      <c r="I2473" s="529"/>
      <c r="J2473" s="529"/>
      <c r="K2473" s="529"/>
      <c r="L2473" s="529"/>
      <c r="M2473" s="529"/>
      <c r="N2473" s="529"/>
      <c r="O2473" s="529"/>
      <c r="P2473" s="529"/>
      <c r="Q2473" s="529"/>
      <c r="R2473" s="529"/>
      <c r="S2473" s="529"/>
      <c r="T2473" s="529"/>
      <c r="U2473" s="529"/>
      <c r="V2473" s="529"/>
      <c r="W2473" s="529"/>
      <c r="X2473" s="529"/>
      <c r="Y2473" s="529"/>
      <c r="Z2473" s="529"/>
      <c r="AA2473" s="529"/>
      <c r="AB2473" s="529"/>
      <c r="AC2473" s="529"/>
      <c r="AD2473" s="529"/>
      <c r="AE2473" s="529"/>
      <c r="AF2473" s="529"/>
      <c r="AG2473" s="529"/>
      <c r="AH2473" s="529"/>
      <c r="AI2473" s="529"/>
      <c r="AJ2473" s="529"/>
      <c r="AK2473" s="529"/>
      <c r="AL2473" s="529"/>
      <c r="AM2473" s="529"/>
      <c r="AN2473" s="529"/>
      <c r="AO2473" s="529"/>
      <c r="AP2473" s="529"/>
      <c r="AQ2473" s="529"/>
      <c r="AR2473" s="529"/>
    </row>
    <row r="2474" ht="12.75" customHeight="1">
      <c r="A2474" s="529"/>
      <c r="B2474" s="529"/>
      <c r="C2474" s="529"/>
      <c r="D2474" s="529"/>
      <c r="E2474" s="533" t="s">
        <v>8924</v>
      </c>
      <c r="F2474" s="533" t="s">
        <v>8925</v>
      </c>
      <c r="G2474" s="529"/>
      <c r="H2474" s="529"/>
      <c r="I2474" s="529"/>
      <c r="J2474" s="529"/>
      <c r="K2474" s="529"/>
      <c r="L2474" s="529"/>
      <c r="M2474" s="529"/>
      <c r="N2474" s="529"/>
      <c r="O2474" s="529"/>
      <c r="P2474" s="529"/>
      <c r="Q2474" s="529"/>
      <c r="R2474" s="529"/>
      <c r="S2474" s="529"/>
      <c r="T2474" s="529"/>
      <c r="U2474" s="529"/>
      <c r="V2474" s="529"/>
      <c r="W2474" s="529"/>
      <c r="X2474" s="529"/>
      <c r="Y2474" s="529"/>
      <c r="Z2474" s="529"/>
      <c r="AA2474" s="529"/>
      <c r="AB2474" s="529"/>
      <c r="AC2474" s="529"/>
      <c r="AD2474" s="529"/>
      <c r="AE2474" s="529"/>
      <c r="AF2474" s="529"/>
      <c r="AG2474" s="529"/>
      <c r="AH2474" s="529"/>
      <c r="AI2474" s="529"/>
      <c r="AJ2474" s="529"/>
      <c r="AK2474" s="529"/>
      <c r="AL2474" s="529"/>
      <c r="AM2474" s="529"/>
      <c r="AN2474" s="529"/>
      <c r="AO2474" s="529"/>
      <c r="AP2474" s="529"/>
      <c r="AQ2474" s="529"/>
      <c r="AR2474" s="529"/>
    </row>
    <row r="2475" ht="12.75" customHeight="1">
      <c r="A2475" s="529"/>
      <c r="B2475" s="529"/>
      <c r="C2475" s="529"/>
      <c r="D2475" s="529"/>
      <c r="E2475" s="533" t="s">
        <v>8926</v>
      </c>
      <c r="F2475" s="533" t="s">
        <v>8927</v>
      </c>
      <c r="G2475" s="529"/>
      <c r="H2475" s="529"/>
      <c r="I2475" s="529"/>
      <c r="J2475" s="529"/>
      <c r="K2475" s="529"/>
      <c r="L2475" s="529"/>
      <c r="M2475" s="529"/>
      <c r="N2475" s="529"/>
      <c r="O2475" s="529"/>
      <c r="P2475" s="529"/>
      <c r="Q2475" s="529"/>
      <c r="R2475" s="529"/>
      <c r="S2475" s="529"/>
      <c r="T2475" s="529"/>
      <c r="U2475" s="529"/>
      <c r="V2475" s="529"/>
      <c r="W2475" s="529"/>
      <c r="X2475" s="529"/>
      <c r="Y2475" s="529"/>
      <c r="Z2475" s="529"/>
      <c r="AA2475" s="529"/>
      <c r="AB2475" s="529"/>
      <c r="AC2475" s="529"/>
      <c r="AD2475" s="529"/>
      <c r="AE2475" s="529"/>
      <c r="AF2475" s="529"/>
      <c r="AG2475" s="529"/>
      <c r="AH2475" s="529"/>
      <c r="AI2475" s="529"/>
      <c r="AJ2475" s="529"/>
      <c r="AK2475" s="529"/>
      <c r="AL2475" s="529"/>
      <c r="AM2475" s="529"/>
      <c r="AN2475" s="529"/>
      <c r="AO2475" s="529"/>
      <c r="AP2475" s="529"/>
      <c r="AQ2475" s="529"/>
      <c r="AR2475" s="529"/>
    </row>
    <row r="2476" ht="12.75" customHeight="1">
      <c r="A2476" s="529"/>
      <c r="B2476" s="529"/>
      <c r="C2476" s="529"/>
      <c r="D2476" s="529"/>
      <c r="E2476" s="533" t="s">
        <v>2187</v>
      </c>
      <c r="F2476" s="533" t="s">
        <v>8928</v>
      </c>
      <c r="G2476" s="529"/>
      <c r="H2476" s="529"/>
      <c r="I2476" s="529"/>
      <c r="J2476" s="529"/>
      <c r="K2476" s="529"/>
      <c r="L2476" s="529"/>
      <c r="M2476" s="529"/>
      <c r="N2476" s="529"/>
      <c r="O2476" s="529"/>
      <c r="P2476" s="529"/>
      <c r="Q2476" s="529"/>
      <c r="R2476" s="529"/>
      <c r="S2476" s="529"/>
      <c r="T2476" s="529"/>
      <c r="U2476" s="529"/>
      <c r="V2476" s="529"/>
      <c r="W2476" s="529"/>
      <c r="X2476" s="529"/>
      <c r="Y2476" s="529"/>
      <c r="Z2476" s="529"/>
      <c r="AA2476" s="529"/>
      <c r="AB2476" s="529"/>
      <c r="AC2476" s="529"/>
      <c r="AD2476" s="529"/>
      <c r="AE2476" s="529"/>
      <c r="AF2476" s="529"/>
      <c r="AG2476" s="529"/>
      <c r="AH2476" s="529"/>
      <c r="AI2476" s="529"/>
      <c r="AJ2476" s="529"/>
      <c r="AK2476" s="529"/>
      <c r="AL2476" s="529"/>
      <c r="AM2476" s="529"/>
      <c r="AN2476" s="529"/>
      <c r="AO2476" s="529"/>
      <c r="AP2476" s="529"/>
      <c r="AQ2476" s="529"/>
      <c r="AR2476" s="529"/>
    </row>
    <row r="2477" ht="12.75" customHeight="1">
      <c r="A2477" s="529"/>
      <c r="B2477" s="529"/>
      <c r="C2477" s="529"/>
      <c r="D2477" s="529"/>
      <c r="E2477" s="533" t="s">
        <v>2237</v>
      </c>
      <c r="F2477" s="533" t="s">
        <v>8929</v>
      </c>
      <c r="G2477" s="529"/>
      <c r="H2477" s="529"/>
      <c r="I2477" s="529"/>
      <c r="J2477" s="529"/>
      <c r="K2477" s="529"/>
      <c r="L2477" s="529"/>
      <c r="M2477" s="529"/>
      <c r="N2477" s="529"/>
      <c r="O2477" s="529"/>
      <c r="P2477" s="529"/>
      <c r="Q2477" s="529"/>
      <c r="R2477" s="529"/>
      <c r="S2477" s="529"/>
      <c r="T2477" s="529"/>
      <c r="U2477" s="529"/>
      <c r="V2477" s="529"/>
      <c r="W2477" s="529"/>
      <c r="X2477" s="529"/>
      <c r="Y2477" s="529"/>
      <c r="Z2477" s="529"/>
      <c r="AA2477" s="529"/>
      <c r="AB2477" s="529"/>
      <c r="AC2477" s="529"/>
      <c r="AD2477" s="529"/>
      <c r="AE2477" s="529"/>
      <c r="AF2477" s="529"/>
      <c r="AG2477" s="529"/>
      <c r="AH2477" s="529"/>
      <c r="AI2477" s="529"/>
      <c r="AJ2477" s="529"/>
      <c r="AK2477" s="529"/>
      <c r="AL2477" s="529"/>
      <c r="AM2477" s="529"/>
      <c r="AN2477" s="529"/>
      <c r="AO2477" s="529"/>
      <c r="AP2477" s="529"/>
      <c r="AQ2477" s="529"/>
      <c r="AR2477" s="529"/>
    </row>
    <row r="2478" ht="12.75" customHeight="1">
      <c r="A2478" s="529"/>
      <c r="B2478" s="529"/>
      <c r="C2478" s="529"/>
      <c r="D2478" s="529"/>
      <c r="E2478" s="533" t="s">
        <v>2286</v>
      </c>
      <c r="F2478" s="533" t="s">
        <v>8930</v>
      </c>
      <c r="G2478" s="529"/>
      <c r="H2478" s="529"/>
      <c r="I2478" s="529"/>
      <c r="J2478" s="529"/>
      <c r="K2478" s="529"/>
      <c r="L2478" s="529"/>
      <c r="M2478" s="529"/>
      <c r="N2478" s="529"/>
      <c r="O2478" s="529"/>
      <c r="P2478" s="529"/>
      <c r="Q2478" s="529"/>
      <c r="R2478" s="529"/>
      <c r="S2478" s="529"/>
      <c r="T2478" s="529"/>
      <c r="U2478" s="529"/>
      <c r="V2478" s="529"/>
      <c r="W2478" s="529"/>
      <c r="X2478" s="529"/>
      <c r="Y2478" s="529"/>
      <c r="Z2478" s="529"/>
      <c r="AA2478" s="529"/>
      <c r="AB2478" s="529"/>
      <c r="AC2478" s="529"/>
      <c r="AD2478" s="529"/>
      <c r="AE2478" s="529"/>
      <c r="AF2478" s="529"/>
      <c r="AG2478" s="529"/>
      <c r="AH2478" s="529"/>
      <c r="AI2478" s="529"/>
      <c r="AJ2478" s="529"/>
      <c r="AK2478" s="529"/>
      <c r="AL2478" s="529"/>
      <c r="AM2478" s="529"/>
      <c r="AN2478" s="529"/>
      <c r="AO2478" s="529"/>
      <c r="AP2478" s="529"/>
      <c r="AQ2478" s="529"/>
      <c r="AR2478" s="529"/>
    </row>
    <row r="2479" ht="12.75" customHeight="1">
      <c r="A2479" s="529"/>
      <c r="B2479" s="529"/>
      <c r="C2479" s="529"/>
      <c r="D2479" s="529"/>
      <c r="E2479" s="533" t="s">
        <v>2334</v>
      </c>
      <c r="F2479" s="533" t="s">
        <v>8931</v>
      </c>
      <c r="G2479" s="529"/>
      <c r="H2479" s="529"/>
      <c r="I2479" s="529"/>
      <c r="J2479" s="529"/>
      <c r="K2479" s="529"/>
      <c r="L2479" s="529"/>
      <c r="M2479" s="529"/>
      <c r="N2479" s="529"/>
      <c r="O2479" s="529"/>
      <c r="P2479" s="529"/>
      <c r="Q2479" s="529"/>
      <c r="R2479" s="529"/>
      <c r="S2479" s="529"/>
      <c r="T2479" s="529"/>
      <c r="U2479" s="529"/>
      <c r="V2479" s="529"/>
      <c r="W2479" s="529"/>
      <c r="X2479" s="529"/>
      <c r="Y2479" s="529"/>
      <c r="Z2479" s="529"/>
      <c r="AA2479" s="529"/>
      <c r="AB2479" s="529"/>
      <c r="AC2479" s="529"/>
      <c r="AD2479" s="529"/>
      <c r="AE2479" s="529"/>
      <c r="AF2479" s="529"/>
      <c r="AG2479" s="529"/>
      <c r="AH2479" s="529"/>
      <c r="AI2479" s="529"/>
      <c r="AJ2479" s="529"/>
      <c r="AK2479" s="529"/>
      <c r="AL2479" s="529"/>
      <c r="AM2479" s="529"/>
      <c r="AN2479" s="529"/>
      <c r="AO2479" s="529"/>
      <c r="AP2479" s="529"/>
      <c r="AQ2479" s="529"/>
      <c r="AR2479" s="529"/>
    </row>
    <row r="2480" ht="12.75" customHeight="1">
      <c r="A2480" s="529"/>
      <c r="B2480" s="529"/>
      <c r="C2480" s="529"/>
      <c r="D2480" s="529"/>
      <c r="E2480" s="533" t="s">
        <v>8932</v>
      </c>
      <c r="F2480" s="533" t="s">
        <v>8933</v>
      </c>
      <c r="G2480" s="529"/>
      <c r="H2480" s="529"/>
      <c r="I2480" s="529"/>
      <c r="J2480" s="529"/>
      <c r="K2480" s="529"/>
      <c r="L2480" s="529"/>
      <c r="M2480" s="529"/>
      <c r="N2480" s="529"/>
      <c r="O2480" s="529"/>
      <c r="P2480" s="529"/>
      <c r="Q2480" s="529"/>
      <c r="R2480" s="529"/>
      <c r="S2480" s="529"/>
      <c r="T2480" s="529"/>
      <c r="U2480" s="529"/>
      <c r="V2480" s="529"/>
      <c r="W2480" s="529"/>
      <c r="X2480" s="529"/>
      <c r="Y2480" s="529"/>
      <c r="Z2480" s="529"/>
      <c r="AA2480" s="529"/>
      <c r="AB2480" s="529"/>
      <c r="AC2480" s="529"/>
      <c r="AD2480" s="529"/>
      <c r="AE2480" s="529"/>
      <c r="AF2480" s="529"/>
      <c r="AG2480" s="529"/>
      <c r="AH2480" s="529"/>
      <c r="AI2480" s="529"/>
      <c r="AJ2480" s="529"/>
      <c r="AK2480" s="529"/>
      <c r="AL2480" s="529"/>
      <c r="AM2480" s="529"/>
      <c r="AN2480" s="529"/>
      <c r="AO2480" s="529"/>
      <c r="AP2480" s="529"/>
      <c r="AQ2480" s="529"/>
      <c r="AR2480" s="529"/>
    </row>
    <row r="2481" ht="12.75" customHeight="1">
      <c r="A2481" s="529"/>
      <c r="B2481" s="529"/>
      <c r="C2481" s="529"/>
      <c r="D2481" s="529"/>
      <c r="E2481" s="533" t="s">
        <v>8934</v>
      </c>
      <c r="F2481" s="533" t="s">
        <v>8935</v>
      </c>
      <c r="G2481" s="529"/>
      <c r="H2481" s="529"/>
      <c r="I2481" s="529"/>
      <c r="J2481" s="529"/>
      <c r="K2481" s="529"/>
      <c r="L2481" s="529"/>
      <c r="M2481" s="529"/>
      <c r="N2481" s="529"/>
      <c r="O2481" s="529"/>
      <c r="P2481" s="529"/>
      <c r="Q2481" s="529"/>
      <c r="R2481" s="529"/>
      <c r="S2481" s="529"/>
      <c r="T2481" s="529"/>
      <c r="U2481" s="529"/>
      <c r="V2481" s="529"/>
      <c r="W2481" s="529"/>
      <c r="X2481" s="529"/>
      <c r="Y2481" s="529"/>
      <c r="Z2481" s="529"/>
      <c r="AA2481" s="529"/>
      <c r="AB2481" s="529"/>
      <c r="AC2481" s="529"/>
      <c r="AD2481" s="529"/>
      <c r="AE2481" s="529"/>
      <c r="AF2481" s="529"/>
      <c r="AG2481" s="529"/>
      <c r="AH2481" s="529"/>
      <c r="AI2481" s="529"/>
      <c r="AJ2481" s="529"/>
      <c r="AK2481" s="529"/>
      <c r="AL2481" s="529"/>
      <c r="AM2481" s="529"/>
      <c r="AN2481" s="529"/>
      <c r="AO2481" s="529"/>
      <c r="AP2481" s="529"/>
      <c r="AQ2481" s="529"/>
      <c r="AR2481" s="529"/>
    </row>
    <row r="2482" ht="12.75" customHeight="1">
      <c r="A2482" s="529"/>
      <c r="B2482" s="529"/>
      <c r="C2482" s="529"/>
      <c r="D2482" s="529"/>
      <c r="E2482" s="533" t="s">
        <v>2380</v>
      </c>
      <c r="F2482" s="533" t="s">
        <v>8936</v>
      </c>
      <c r="G2482" s="529"/>
      <c r="H2482" s="529"/>
      <c r="I2482" s="529"/>
      <c r="J2482" s="529"/>
      <c r="K2482" s="529"/>
      <c r="L2482" s="529"/>
      <c r="M2482" s="529"/>
      <c r="N2482" s="529"/>
      <c r="O2482" s="529"/>
      <c r="P2482" s="529"/>
      <c r="Q2482" s="529"/>
      <c r="R2482" s="529"/>
      <c r="S2482" s="529"/>
      <c r="T2482" s="529"/>
      <c r="U2482" s="529"/>
      <c r="V2482" s="529"/>
      <c r="W2482" s="529"/>
      <c r="X2482" s="529"/>
      <c r="Y2482" s="529"/>
      <c r="Z2482" s="529"/>
      <c r="AA2482" s="529"/>
      <c r="AB2482" s="529"/>
      <c r="AC2482" s="529"/>
      <c r="AD2482" s="529"/>
      <c r="AE2482" s="529"/>
      <c r="AF2482" s="529"/>
      <c r="AG2482" s="529"/>
      <c r="AH2482" s="529"/>
      <c r="AI2482" s="529"/>
      <c r="AJ2482" s="529"/>
      <c r="AK2482" s="529"/>
      <c r="AL2482" s="529"/>
      <c r="AM2482" s="529"/>
      <c r="AN2482" s="529"/>
      <c r="AO2482" s="529"/>
      <c r="AP2482" s="529"/>
      <c r="AQ2482" s="529"/>
      <c r="AR2482" s="529"/>
    </row>
    <row r="2483" ht="12.75" customHeight="1">
      <c r="A2483" s="529"/>
      <c r="B2483" s="529"/>
      <c r="C2483" s="529"/>
      <c r="D2483" s="529"/>
      <c r="E2483" s="533" t="s">
        <v>8937</v>
      </c>
      <c r="F2483" s="533" t="s">
        <v>8938</v>
      </c>
      <c r="G2483" s="529"/>
      <c r="H2483" s="529"/>
      <c r="I2483" s="529"/>
      <c r="J2483" s="529"/>
      <c r="K2483" s="529"/>
      <c r="L2483" s="529"/>
      <c r="M2483" s="529"/>
      <c r="N2483" s="529"/>
      <c r="O2483" s="529"/>
      <c r="P2483" s="529"/>
      <c r="Q2483" s="529"/>
      <c r="R2483" s="529"/>
      <c r="S2483" s="529"/>
      <c r="T2483" s="529"/>
      <c r="U2483" s="529"/>
      <c r="V2483" s="529"/>
      <c r="W2483" s="529"/>
      <c r="X2483" s="529"/>
      <c r="Y2483" s="529"/>
      <c r="Z2483" s="529"/>
      <c r="AA2483" s="529"/>
      <c r="AB2483" s="529"/>
      <c r="AC2483" s="529"/>
      <c r="AD2483" s="529"/>
      <c r="AE2483" s="529"/>
      <c r="AF2483" s="529"/>
      <c r="AG2483" s="529"/>
      <c r="AH2483" s="529"/>
      <c r="AI2483" s="529"/>
      <c r="AJ2483" s="529"/>
      <c r="AK2483" s="529"/>
      <c r="AL2483" s="529"/>
      <c r="AM2483" s="529"/>
      <c r="AN2483" s="529"/>
      <c r="AO2483" s="529"/>
      <c r="AP2483" s="529"/>
      <c r="AQ2483" s="529"/>
      <c r="AR2483" s="529"/>
    </row>
    <row r="2484" ht="12.75" customHeight="1">
      <c r="A2484" s="529"/>
      <c r="B2484" s="529"/>
      <c r="C2484" s="529"/>
      <c r="D2484" s="529"/>
      <c r="E2484" s="533" t="s">
        <v>2425</v>
      </c>
      <c r="F2484" s="533" t="s">
        <v>8939</v>
      </c>
      <c r="G2484" s="529"/>
      <c r="H2484" s="529"/>
      <c r="I2484" s="529"/>
      <c r="J2484" s="529"/>
      <c r="K2484" s="529"/>
      <c r="L2484" s="529"/>
      <c r="M2484" s="529"/>
      <c r="N2484" s="529"/>
      <c r="O2484" s="529"/>
      <c r="P2484" s="529"/>
      <c r="Q2484" s="529"/>
      <c r="R2484" s="529"/>
      <c r="S2484" s="529"/>
      <c r="T2484" s="529"/>
      <c r="U2484" s="529"/>
      <c r="V2484" s="529"/>
      <c r="W2484" s="529"/>
      <c r="X2484" s="529"/>
      <c r="Y2484" s="529"/>
      <c r="Z2484" s="529"/>
      <c r="AA2484" s="529"/>
      <c r="AB2484" s="529"/>
      <c r="AC2484" s="529"/>
      <c r="AD2484" s="529"/>
      <c r="AE2484" s="529"/>
      <c r="AF2484" s="529"/>
      <c r="AG2484" s="529"/>
      <c r="AH2484" s="529"/>
      <c r="AI2484" s="529"/>
      <c r="AJ2484" s="529"/>
      <c r="AK2484" s="529"/>
      <c r="AL2484" s="529"/>
      <c r="AM2484" s="529"/>
      <c r="AN2484" s="529"/>
      <c r="AO2484" s="529"/>
      <c r="AP2484" s="529"/>
      <c r="AQ2484" s="529"/>
      <c r="AR2484" s="529"/>
    </row>
    <row r="2485" ht="12.75" customHeight="1">
      <c r="A2485" s="529"/>
      <c r="B2485" s="529"/>
      <c r="C2485" s="529"/>
      <c r="D2485" s="529"/>
      <c r="E2485" s="533" t="s">
        <v>8940</v>
      </c>
      <c r="F2485" s="533" t="s">
        <v>8941</v>
      </c>
      <c r="G2485" s="529"/>
      <c r="H2485" s="529"/>
      <c r="I2485" s="529"/>
      <c r="J2485" s="529"/>
      <c r="K2485" s="529"/>
      <c r="L2485" s="529"/>
      <c r="M2485" s="529"/>
      <c r="N2485" s="529"/>
      <c r="O2485" s="529"/>
      <c r="P2485" s="529"/>
      <c r="Q2485" s="529"/>
      <c r="R2485" s="529"/>
      <c r="S2485" s="529"/>
      <c r="T2485" s="529"/>
      <c r="U2485" s="529"/>
      <c r="V2485" s="529"/>
      <c r="W2485" s="529"/>
      <c r="X2485" s="529"/>
      <c r="Y2485" s="529"/>
      <c r="Z2485" s="529"/>
      <c r="AA2485" s="529"/>
      <c r="AB2485" s="529"/>
      <c r="AC2485" s="529"/>
      <c r="AD2485" s="529"/>
      <c r="AE2485" s="529"/>
      <c r="AF2485" s="529"/>
      <c r="AG2485" s="529"/>
      <c r="AH2485" s="529"/>
      <c r="AI2485" s="529"/>
      <c r="AJ2485" s="529"/>
      <c r="AK2485" s="529"/>
      <c r="AL2485" s="529"/>
      <c r="AM2485" s="529"/>
      <c r="AN2485" s="529"/>
      <c r="AO2485" s="529"/>
      <c r="AP2485" s="529"/>
      <c r="AQ2485" s="529"/>
      <c r="AR2485" s="529"/>
    </row>
    <row r="2486" ht="12.75" customHeight="1">
      <c r="A2486" s="529"/>
      <c r="B2486" s="529"/>
      <c r="C2486" s="529"/>
      <c r="D2486" s="529"/>
      <c r="E2486" s="533" t="s">
        <v>2465</v>
      </c>
      <c r="F2486" s="533" t="s">
        <v>8942</v>
      </c>
      <c r="G2486" s="529"/>
      <c r="H2486" s="529"/>
      <c r="I2486" s="529"/>
      <c r="J2486" s="529"/>
      <c r="K2486" s="529"/>
      <c r="L2486" s="529"/>
      <c r="M2486" s="529"/>
      <c r="N2486" s="529"/>
      <c r="O2486" s="529"/>
      <c r="P2486" s="529"/>
      <c r="Q2486" s="529"/>
      <c r="R2486" s="529"/>
      <c r="S2486" s="529"/>
      <c r="T2486" s="529"/>
      <c r="U2486" s="529"/>
      <c r="V2486" s="529"/>
      <c r="W2486" s="529"/>
      <c r="X2486" s="529"/>
      <c r="Y2486" s="529"/>
      <c r="Z2486" s="529"/>
      <c r="AA2486" s="529"/>
      <c r="AB2486" s="529"/>
      <c r="AC2486" s="529"/>
      <c r="AD2486" s="529"/>
      <c r="AE2486" s="529"/>
      <c r="AF2486" s="529"/>
      <c r="AG2486" s="529"/>
      <c r="AH2486" s="529"/>
      <c r="AI2486" s="529"/>
      <c r="AJ2486" s="529"/>
      <c r="AK2486" s="529"/>
      <c r="AL2486" s="529"/>
      <c r="AM2486" s="529"/>
      <c r="AN2486" s="529"/>
      <c r="AO2486" s="529"/>
      <c r="AP2486" s="529"/>
      <c r="AQ2486" s="529"/>
      <c r="AR2486" s="529"/>
    </row>
    <row r="2487" ht="12.75" customHeight="1">
      <c r="A2487" s="529"/>
      <c r="B2487" s="529"/>
      <c r="C2487" s="529"/>
      <c r="D2487" s="529"/>
      <c r="E2487" s="533" t="s">
        <v>2504</v>
      </c>
      <c r="F2487" s="533" t="s">
        <v>8943</v>
      </c>
      <c r="G2487" s="529"/>
      <c r="H2487" s="529"/>
      <c r="I2487" s="529"/>
      <c r="J2487" s="529"/>
      <c r="K2487" s="529"/>
      <c r="L2487" s="529"/>
      <c r="M2487" s="529"/>
      <c r="N2487" s="529"/>
      <c r="O2487" s="529"/>
      <c r="P2487" s="529"/>
      <c r="Q2487" s="529"/>
      <c r="R2487" s="529"/>
      <c r="S2487" s="529"/>
      <c r="T2487" s="529"/>
      <c r="U2487" s="529"/>
      <c r="V2487" s="529"/>
      <c r="W2487" s="529"/>
      <c r="X2487" s="529"/>
      <c r="Y2487" s="529"/>
      <c r="Z2487" s="529"/>
      <c r="AA2487" s="529"/>
      <c r="AB2487" s="529"/>
      <c r="AC2487" s="529"/>
      <c r="AD2487" s="529"/>
      <c r="AE2487" s="529"/>
      <c r="AF2487" s="529"/>
      <c r="AG2487" s="529"/>
      <c r="AH2487" s="529"/>
      <c r="AI2487" s="529"/>
      <c r="AJ2487" s="529"/>
      <c r="AK2487" s="529"/>
      <c r="AL2487" s="529"/>
      <c r="AM2487" s="529"/>
      <c r="AN2487" s="529"/>
      <c r="AO2487" s="529"/>
      <c r="AP2487" s="529"/>
      <c r="AQ2487" s="529"/>
      <c r="AR2487" s="529"/>
    </row>
    <row r="2488" ht="12.75" customHeight="1">
      <c r="A2488" s="529"/>
      <c r="B2488" s="529"/>
      <c r="C2488" s="529"/>
      <c r="D2488" s="529"/>
      <c r="E2488" s="533" t="s">
        <v>8944</v>
      </c>
      <c r="F2488" s="533" t="s">
        <v>8945</v>
      </c>
      <c r="G2488" s="529"/>
      <c r="H2488" s="529"/>
      <c r="I2488" s="529"/>
      <c r="J2488" s="529"/>
      <c r="K2488" s="529"/>
      <c r="L2488" s="529"/>
      <c r="M2488" s="529"/>
      <c r="N2488" s="529"/>
      <c r="O2488" s="529"/>
      <c r="P2488" s="529"/>
      <c r="Q2488" s="529"/>
      <c r="R2488" s="529"/>
      <c r="S2488" s="529"/>
      <c r="T2488" s="529"/>
      <c r="U2488" s="529"/>
      <c r="V2488" s="529"/>
      <c r="W2488" s="529"/>
      <c r="X2488" s="529"/>
      <c r="Y2488" s="529"/>
      <c r="Z2488" s="529"/>
      <c r="AA2488" s="529"/>
      <c r="AB2488" s="529"/>
      <c r="AC2488" s="529"/>
      <c r="AD2488" s="529"/>
      <c r="AE2488" s="529"/>
      <c r="AF2488" s="529"/>
      <c r="AG2488" s="529"/>
      <c r="AH2488" s="529"/>
      <c r="AI2488" s="529"/>
      <c r="AJ2488" s="529"/>
      <c r="AK2488" s="529"/>
      <c r="AL2488" s="529"/>
      <c r="AM2488" s="529"/>
      <c r="AN2488" s="529"/>
      <c r="AO2488" s="529"/>
      <c r="AP2488" s="529"/>
      <c r="AQ2488" s="529"/>
      <c r="AR2488" s="529"/>
    </row>
    <row r="2489" ht="12.75" customHeight="1">
      <c r="A2489" s="529"/>
      <c r="B2489" s="529"/>
      <c r="C2489" s="529"/>
      <c r="D2489" s="529"/>
      <c r="E2489" s="533" t="s">
        <v>2540</v>
      </c>
      <c r="F2489" s="533" t="s">
        <v>8946</v>
      </c>
      <c r="G2489" s="529"/>
      <c r="H2489" s="529"/>
      <c r="I2489" s="529"/>
      <c r="J2489" s="529"/>
      <c r="K2489" s="529"/>
      <c r="L2489" s="529"/>
      <c r="M2489" s="529"/>
      <c r="N2489" s="529"/>
      <c r="O2489" s="529"/>
      <c r="P2489" s="529"/>
      <c r="Q2489" s="529"/>
      <c r="R2489" s="529"/>
      <c r="S2489" s="529"/>
      <c r="T2489" s="529"/>
      <c r="U2489" s="529"/>
      <c r="V2489" s="529"/>
      <c r="W2489" s="529"/>
      <c r="X2489" s="529"/>
      <c r="Y2489" s="529"/>
      <c r="Z2489" s="529"/>
      <c r="AA2489" s="529"/>
      <c r="AB2489" s="529"/>
      <c r="AC2489" s="529"/>
      <c r="AD2489" s="529"/>
      <c r="AE2489" s="529"/>
      <c r="AF2489" s="529"/>
      <c r="AG2489" s="529"/>
      <c r="AH2489" s="529"/>
      <c r="AI2489" s="529"/>
      <c r="AJ2489" s="529"/>
      <c r="AK2489" s="529"/>
      <c r="AL2489" s="529"/>
      <c r="AM2489" s="529"/>
      <c r="AN2489" s="529"/>
      <c r="AO2489" s="529"/>
      <c r="AP2489" s="529"/>
      <c r="AQ2489" s="529"/>
      <c r="AR2489" s="529"/>
    </row>
    <row r="2490" ht="12.75" customHeight="1">
      <c r="A2490" s="529"/>
      <c r="B2490" s="529"/>
      <c r="C2490" s="529"/>
      <c r="D2490" s="529"/>
      <c r="E2490" s="533" t="s">
        <v>8947</v>
      </c>
      <c r="F2490" s="533" t="s">
        <v>8948</v>
      </c>
      <c r="G2490" s="529"/>
      <c r="H2490" s="529"/>
      <c r="I2490" s="529"/>
      <c r="J2490" s="529"/>
      <c r="K2490" s="529"/>
      <c r="L2490" s="529"/>
      <c r="M2490" s="529"/>
      <c r="N2490" s="529"/>
      <c r="O2490" s="529"/>
      <c r="P2490" s="529"/>
      <c r="Q2490" s="529"/>
      <c r="R2490" s="529"/>
      <c r="S2490" s="529"/>
      <c r="T2490" s="529"/>
      <c r="U2490" s="529"/>
      <c r="V2490" s="529"/>
      <c r="W2490" s="529"/>
      <c r="X2490" s="529"/>
      <c r="Y2490" s="529"/>
      <c r="Z2490" s="529"/>
      <c r="AA2490" s="529"/>
      <c r="AB2490" s="529"/>
      <c r="AC2490" s="529"/>
      <c r="AD2490" s="529"/>
      <c r="AE2490" s="529"/>
      <c r="AF2490" s="529"/>
      <c r="AG2490" s="529"/>
      <c r="AH2490" s="529"/>
      <c r="AI2490" s="529"/>
      <c r="AJ2490" s="529"/>
      <c r="AK2490" s="529"/>
      <c r="AL2490" s="529"/>
      <c r="AM2490" s="529"/>
      <c r="AN2490" s="529"/>
      <c r="AO2490" s="529"/>
      <c r="AP2490" s="529"/>
      <c r="AQ2490" s="529"/>
      <c r="AR2490" s="529"/>
    </row>
    <row r="2491" ht="12.75" customHeight="1">
      <c r="A2491" s="529"/>
      <c r="B2491" s="529"/>
      <c r="C2491" s="529"/>
      <c r="D2491" s="529"/>
      <c r="E2491" s="533" t="s">
        <v>8949</v>
      </c>
      <c r="F2491" s="533" t="s">
        <v>8950</v>
      </c>
      <c r="G2491" s="529"/>
      <c r="H2491" s="529"/>
      <c r="I2491" s="529"/>
      <c r="J2491" s="529"/>
      <c r="K2491" s="529"/>
      <c r="L2491" s="529"/>
      <c r="M2491" s="529"/>
      <c r="N2491" s="529"/>
      <c r="O2491" s="529"/>
      <c r="P2491" s="529"/>
      <c r="Q2491" s="529"/>
      <c r="R2491" s="529"/>
      <c r="S2491" s="529"/>
      <c r="T2491" s="529"/>
      <c r="U2491" s="529"/>
      <c r="V2491" s="529"/>
      <c r="W2491" s="529"/>
      <c r="X2491" s="529"/>
      <c r="Y2491" s="529"/>
      <c r="Z2491" s="529"/>
      <c r="AA2491" s="529"/>
      <c r="AB2491" s="529"/>
      <c r="AC2491" s="529"/>
      <c r="AD2491" s="529"/>
      <c r="AE2491" s="529"/>
      <c r="AF2491" s="529"/>
      <c r="AG2491" s="529"/>
      <c r="AH2491" s="529"/>
      <c r="AI2491" s="529"/>
      <c r="AJ2491" s="529"/>
      <c r="AK2491" s="529"/>
      <c r="AL2491" s="529"/>
      <c r="AM2491" s="529"/>
      <c r="AN2491" s="529"/>
      <c r="AO2491" s="529"/>
      <c r="AP2491" s="529"/>
      <c r="AQ2491" s="529"/>
      <c r="AR2491" s="529"/>
    </row>
    <row r="2492" ht="12.75" customHeight="1">
      <c r="A2492" s="529"/>
      <c r="B2492" s="529"/>
      <c r="C2492" s="529"/>
      <c r="D2492" s="529"/>
      <c r="E2492" s="533" t="s">
        <v>2575</v>
      </c>
      <c r="F2492" s="533" t="s">
        <v>8951</v>
      </c>
      <c r="G2492" s="529"/>
      <c r="H2492" s="529"/>
      <c r="I2492" s="529"/>
      <c r="J2492" s="529"/>
      <c r="K2492" s="529"/>
      <c r="L2492" s="529"/>
      <c r="M2492" s="529"/>
      <c r="N2492" s="529"/>
      <c r="O2492" s="529"/>
      <c r="P2492" s="529"/>
      <c r="Q2492" s="529"/>
      <c r="R2492" s="529"/>
      <c r="S2492" s="529"/>
      <c r="T2492" s="529"/>
      <c r="U2492" s="529"/>
      <c r="V2492" s="529"/>
      <c r="W2492" s="529"/>
      <c r="X2492" s="529"/>
      <c r="Y2492" s="529"/>
      <c r="Z2492" s="529"/>
      <c r="AA2492" s="529"/>
      <c r="AB2492" s="529"/>
      <c r="AC2492" s="529"/>
      <c r="AD2492" s="529"/>
      <c r="AE2492" s="529"/>
      <c r="AF2492" s="529"/>
      <c r="AG2492" s="529"/>
      <c r="AH2492" s="529"/>
      <c r="AI2492" s="529"/>
      <c r="AJ2492" s="529"/>
      <c r="AK2492" s="529"/>
      <c r="AL2492" s="529"/>
      <c r="AM2492" s="529"/>
      <c r="AN2492" s="529"/>
      <c r="AO2492" s="529"/>
      <c r="AP2492" s="529"/>
      <c r="AQ2492" s="529"/>
      <c r="AR2492" s="529"/>
    </row>
    <row r="2493" ht="12.75" customHeight="1">
      <c r="A2493" s="529"/>
      <c r="B2493" s="529"/>
      <c r="C2493" s="529"/>
      <c r="D2493" s="529"/>
      <c r="E2493" s="533" t="s">
        <v>2610</v>
      </c>
      <c r="F2493" s="533" t="s">
        <v>8952</v>
      </c>
      <c r="G2493" s="529"/>
      <c r="H2493" s="529"/>
      <c r="I2493" s="529"/>
      <c r="J2493" s="529"/>
      <c r="K2493" s="529"/>
      <c r="L2493" s="529"/>
      <c r="M2493" s="529"/>
      <c r="N2493" s="529"/>
      <c r="O2493" s="529"/>
      <c r="P2493" s="529"/>
      <c r="Q2493" s="529"/>
      <c r="R2493" s="529"/>
      <c r="S2493" s="529"/>
      <c r="T2493" s="529"/>
      <c r="U2493" s="529"/>
      <c r="V2493" s="529"/>
      <c r="W2493" s="529"/>
      <c r="X2493" s="529"/>
      <c r="Y2493" s="529"/>
      <c r="Z2493" s="529"/>
      <c r="AA2493" s="529"/>
      <c r="AB2493" s="529"/>
      <c r="AC2493" s="529"/>
      <c r="AD2493" s="529"/>
      <c r="AE2493" s="529"/>
      <c r="AF2493" s="529"/>
      <c r="AG2493" s="529"/>
      <c r="AH2493" s="529"/>
      <c r="AI2493" s="529"/>
      <c r="AJ2493" s="529"/>
      <c r="AK2493" s="529"/>
      <c r="AL2493" s="529"/>
      <c r="AM2493" s="529"/>
      <c r="AN2493" s="529"/>
      <c r="AO2493" s="529"/>
      <c r="AP2493" s="529"/>
      <c r="AQ2493" s="529"/>
      <c r="AR2493" s="529"/>
    </row>
    <row r="2494" ht="12.75" customHeight="1">
      <c r="A2494" s="529"/>
      <c r="B2494" s="529"/>
      <c r="C2494" s="529"/>
      <c r="D2494" s="529"/>
      <c r="E2494" s="533" t="s">
        <v>920</v>
      </c>
      <c r="F2494" s="533" t="s">
        <v>8953</v>
      </c>
      <c r="G2494" s="529"/>
      <c r="H2494" s="529"/>
      <c r="I2494" s="529"/>
      <c r="J2494" s="529"/>
      <c r="K2494" s="529"/>
      <c r="L2494" s="529"/>
      <c r="M2494" s="529"/>
      <c r="N2494" s="529"/>
      <c r="O2494" s="529"/>
      <c r="P2494" s="529"/>
      <c r="Q2494" s="529"/>
      <c r="R2494" s="529"/>
      <c r="S2494" s="529"/>
      <c r="T2494" s="529"/>
      <c r="U2494" s="529"/>
      <c r="V2494" s="529"/>
      <c r="W2494" s="529"/>
      <c r="X2494" s="529"/>
      <c r="Y2494" s="529"/>
      <c r="Z2494" s="529"/>
      <c r="AA2494" s="529"/>
      <c r="AB2494" s="529"/>
      <c r="AC2494" s="529"/>
      <c r="AD2494" s="529"/>
      <c r="AE2494" s="529"/>
      <c r="AF2494" s="529"/>
      <c r="AG2494" s="529"/>
      <c r="AH2494" s="529"/>
      <c r="AI2494" s="529"/>
      <c r="AJ2494" s="529"/>
      <c r="AK2494" s="529"/>
      <c r="AL2494" s="529"/>
      <c r="AM2494" s="529"/>
      <c r="AN2494" s="529"/>
      <c r="AO2494" s="529"/>
      <c r="AP2494" s="529"/>
      <c r="AQ2494" s="529"/>
      <c r="AR2494" s="529"/>
    </row>
    <row r="2495" ht="12.75" customHeight="1">
      <c r="A2495" s="529"/>
      <c r="B2495" s="529"/>
      <c r="C2495" s="529"/>
      <c r="D2495" s="529"/>
      <c r="E2495" s="533" t="s">
        <v>1000</v>
      </c>
      <c r="F2495" s="533" t="s">
        <v>8954</v>
      </c>
      <c r="G2495" s="529"/>
      <c r="H2495" s="529"/>
      <c r="I2495" s="529"/>
      <c r="J2495" s="529"/>
      <c r="K2495" s="529"/>
      <c r="L2495" s="529"/>
      <c r="M2495" s="529"/>
      <c r="N2495" s="529"/>
      <c r="O2495" s="529"/>
      <c r="P2495" s="529"/>
      <c r="Q2495" s="529"/>
      <c r="R2495" s="529"/>
      <c r="S2495" s="529"/>
      <c r="T2495" s="529"/>
      <c r="U2495" s="529"/>
      <c r="V2495" s="529"/>
      <c r="W2495" s="529"/>
      <c r="X2495" s="529"/>
      <c r="Y2495" s="529"/>
      <c r="Z2495" s="529"/>
      <c r="AA2495" s="529"/>
      <c r="AB2495" s="529"/>
      <c r="AC2495" s="529"/>
      <c r="AD2495" s="529"/>
      <c r="AE2495" s="529"/>
      <c r="AF2495" s="529"/>
      <c r="AG2495" s="529"/>
      <c r="AH2495" s="529"/>
      <c r="AI2495" s="529"/>
      <c r="AJ2495" s="529"/>
      <c r="AK2495" s="529"/>
      <c r="AL2495" s="529"/>
      <c r="AM2495" s="529"/>
      <c r="AN2495" s="529"/>
      <c r="AO2495" s="529"/>
      <c r="AP2495" s="529"/>
      <c r="AQ2495" s="529"/>
      <c r="AR2495" s="529"/>
    </row>
    <row r="2496" ht="12.75" customHeight="1">
      <c r="A2496" s="529"/>
      <c r="B2496" s="529"/>
      <c r="C2496" s="529"/>
      <c r="D2496" s="529"/>
      <c r="E2496" s="533" t="s">
        <v>1080</v>
      </c>
      <c r="F2496" s="533" t="s">
        <v>8955</v>
      </c>
      <c r="G2496" s="529"/>
      <c r="H2496" s="529"/>
      <c r="I2496" s="529"/>
      <c r="J2496" s="529"/>
      <c r="K2496" s="529"/>
      <c r="L2496" s="529"/>
      <c r="M2496" s="529"/>
      <c r="N2496" s="529"/>
      <c r="O2496" s="529"/>
      <c r="P2496" s="529"/>
      <c r="Q2496" s="529"/>
      <c r="R2496" s="529"/>
      <c r="S2496" s="529"/>
      <c r="T2496" s="529"/>
      <c r="U2496" s="529"/>
      <c r="V2496" s="529"/>
      <c r="W2496" s="529"/>
      <c r="X2496" s="529"/>
      <c r="Y2496" s="529"/>
      <c r="Z2496" s="529"/>
      <c r="AA2496" s="529"/>
      <c r="AB2496" s="529"/>
      <c r="AC2496" s="529"/>
      <c r="AD2496" s="529"/>
      <c r="AE2496" s="529"/>
      <c r="AF2496" s="529"/>
      <c r="AG2496" s="529"/>
      <c r="AH2496" s="529"/>
      <c r="AI2496" s="529"/>
      <c r="AJ2496" s="529"/>
      <c r="AK2496" s="529"/>
      <c r="AL2496" s="529"/>
      <c r="AM2496" s="529"/>
      <c r="AN2496" s="529"/>
      <c r="AO2496" s="529"/>
      <c r="AP2496" s="529"/>
      <c r="AQ2496" s="529"/>
      <c r="AR2496" s="529"/>
    </row>
    <row r="2497" ht="12.75" customHeight="1">
      <c r="A2497" s="529"/>
      <c r="B2497" s="529"/>
      <c r="C2497" s="529"/>
      <c r="D2497" s="529"/>
      <c r="E2497" s="533" t="s">
        <v>1159</v>
      </c>
      <c r="F2497" s="533" t="s">
        <v>8956</v>
      </c>
      <c r="G2497" s="529"/>
      <c r="H2497" s="529"/>
      <c r="I2497" s="529"/>
      <c r="J2497" s="529"/>
      <c r="K2497" s="529"/>
      <c r="L2497" s="529"/>
      <c r="M2497" s="529"/>
      <c r="N2497" s="529"/>
      <c r="O2497" s="529"/>
      <c r="P2497" s="529"/>
      <c r="Q2497" s="529"/>
      <c r="R2497" s="529"/>
      <c r="S2497" s="529"/>
      <c r="T2497" s="529"/>
      <c r="U2497" s="529"/>
      <c r="V2497" s="529"/>
      <c r="W2497" s="529"/>
      <c r="X2497" s="529"/>
      <c r="Y2497" s="529"/>
      <c r="Z2497" s="529"/>
      <c r="AA2497" s="529"/>
      <c r="AB2497" s="529"/>
      <c r="AC2497" s="529"/>
      <c r="AD2497" s="529"/>
      <c r="AE2497" s="529"/>
      <c r="AF2497" s="529"/>
      <c r="AG2497" s="529"/>
      <c r="AH2497" s="529"/>
      <c r="AI2497" s="529"/>
      <c r="AJ2497" s="529"/>
      <c r="AK2497" s="529"/>
      <c r="AL2497" s="529"/>
      <c r="AM2497" s="529"/>
      <c r="AN2497" s="529"/>
      <c r="AO2497" s="529"/>
      <c r="AP2497" s="529"/>
      <c r="AQ2497" s="529"/>
      <c r="AR2497" s="529"/>
    </row>
    <row r="2498" ht="12.75" customHeight="1">
      <c r="A2498" s="529"/>
      <c r="B2498" s="529"/>
      <c r="C2498" s="529"/>
      <c r="D2498" s="529"/>
      <c r="E2498" s="533" t="s">
        <v>8957</v>
      </c>
      <c r="F2498" s="533" t="s">
        <v>8958</v>
      </c>
      <c r="G2498" s="529"/>
      <c r="H2498" s="529"/>
      <c r="I2498" s="529"/>
      <c r="J2498" s="529"/>
      <c r="K2498" s="529"/>
      <c r="L2498" s="529"/>
      <c r="M2498" s="529"/>
      <c r="N2498" s="529"/>
      <c r="O2498" s="529"/>
      <c r="P2498" s="529"/>
      <c r="Q2498" s="529"/>
      <c r="R2498" s="529"/>
      <c r="S2498" s="529"/>
      <c r="T2498" s="529"/>
      <c r="U2498" s="529"/>
      <c r="V2498" s="529"/>
      <c r="W2498" s="529"/>
      <c r="X2498" s="529"/>
      <c r="Y2498" s="529"/>
      <c r="Z2498" s="529"/>
      <c r="AA2498" s="529"/>
      <c r="AB2498" s="529"/>
      <c r="AC2498" s="529"/>
      <c r="AD2498" s="529"/>
      <c r="AE2498" s="529"/>
      <c r="AF2498" s="529"/>
      <c r="AG2498" s="529"/>
      <c r="AH2498" s="529"/>
      <c r="AI2498" s="529"/>
      <c r="AJ2498" s="529"/>
      <c r="AK2498" s="529"/>
      <c r="AL2498" s="529"/>
      <c r="AM2498" s="529"/>
      <c r="AN2498" s="529"/>
      <c r="AO2498" s="529"/>
      <c r="AP2498" s="529"/>
      <c r="AQ2498" s="529"/>
      <c r="AR2498" s="529"/>
    </row>
    <row r="2499" ht="12.75" customHeight="1">
      <c r="A2499" s="529"/>
      <c r="B2499" s="529"/>
      <c r="C2499" s="529"/>
      <c r="D2499" s="529"/>
      <c r="E2499" s="533" t="s">
        <v>1237</v>
      </c>
      <c r="F2499" s="533" t="s">
        <v>8959</v>
      </c>
      <c r="G2499" s="529"/>
      <c r="H2499" s="529"/>
      <c r="I2499" s="529"/>
      <c r="J2499" s="529"/>
      <c r="K2499" s="529"/>
      <c r="L2499" s="529"/>
      <c r="M2499" s="529"/>
      <c r="N2499" s="529"/>
      <c r="O2499" s="529"/>
      <c r="P2499" s="529"/>
      <c r="Q2499" s="529"/>
      <c r="R2499" s="529"/>
      <c r="S2499" s="529"/>
      <c r="T2499" s="529"/>
      <c r="U2499" s="529"/>
      <c r="V2499" s="529"/>
      <c r="W2499" s="529"/>
      <c r="X2499" s="529"/>
      <c r="Y2499" s="529"/>
      <c r="Z2499" s="529"/>
      <c r="AA2499" s="529"/>
      <c r="AB2499" s="529"/>
      <c r="AC2499" s="529"/>
      <c r="AD2499" s="529"/>
      <c r="AE2499" s="529"/>
      <c r="AF2499" s="529"/>
      <c r="AG2499" s="529"/>
      <c r="AH2499" s="529"/>
      <c r="AI2499" s="529"/>
      <c r="AJ2499" s="529"/>
      <c r="AK2499" s="529"/>
      <c r="AL2499" s="529"/>
      <c r="AM2499" s="529"/>
      <c r="AN2499" s="529"/>
      <c r="AO2499" s="529"/>
      <c r="AP2499" s="529"/>
      <c r="AQ2499" s="529"/>
      <c r="AR2499" s="529"/>
    </row>
    <row r="2500" ht="12.75" customHeight="1">
      <c r="A2500" s="529"/>
      <c r="B2500" s="529"/>
      <c r="C2500" s="529"/>
      <c r="D2500" s="529"/>
      <c r="E2500" s="533" t="s">
        <v>8960</v>
      </c>
      <c r="F2500" s="533" t="s">
        <v>8961</v>
      </c>
      <c r="G2500" s="529"/>
      <c r="H2500" s="529"/>
      <c r="I2500" s="529"/>
      <c r="J2500" s="529"/>
      <c r="K2500" s="529"/>
      <c r="L2500" s="529"/>
      <c r="M2500" s="529"/>
      <c r="N2500" s="529"/>
      <c r="O2500" s="529"/>
      <c r="P2500" s="529"/>
      <c r="Q2500" s="529"/>
      <c r="R2500" s="529"/>
      <c r="S2500" s="529"/>
      <c r="T2500" s="529"/>
      <c r="U2500" s="529"/>
      <c r="V2500" s="529"/>
      <c r="W2500" s="529"/>
      <c r="X2500" s="529"/>
      <c r="Y2500" s="529"/>
      <c r="Z2500" s="529"/>
      <c r="AA2500" s="529"/>
      <c r="AB2500" s="529"/>
      <c r="AC2500" s="529"/>
      <c r="AD2500" s="529"/>
      <c r="AE2500" s="529"/>
      <c r="AF2500" s="529"/>
      <c r="AG2500" s="529"/>
      <c r="AH2500" s="529"/>
      <c r="AI2500" s="529"/>
      <c r="AJ2500" s="529"/>
      <c r="AK2500" s="529"/>
      <c r="AL2500" s="529"/>
      <c r="AM2500" s="529"/>
      <c r="AN2500" s="529"/>
      <c r="AO2500" s="529"/>
      <c r="AP2500" s="529"/>
      <c r="AQ2500" s="529"/>
      <c r="AR2500" s="529"/>
    </row>
    <row r="2501" ht="12.75" customHeight="1">
      <c r="A2501" s="529"/>
      <c r="B2501" s="529"/>
      <c r="C2501" s="529"/>
      <c r="D2501" s="529"/>
      <c r="E2501" s="533" t="s">
        <v>8962</v>
      </c>
      <c r="F2501" s="533" t="s">
        <v>8963</v>
      </c>
      <c r="G2501" s="529"/>
      <c r="H2501" s="529"/>
      <c r="I2501" s="529"/>
      <c r="J2501" s="529"/>
      <c r="K2501" s="529"/>
      <c r="L2501" s="529"/>
      <c r="M2501" s="529"/>
      <c r="N2501" s="529"/>
      <c r="O2501" s="529"/>
      <c r="P2501" s="529"/>
      <c r="Q2501" s="529"/>
      <c r="R2501" s="529"/>
      <c r="S2501" s="529"/>
      <c r="T2501" s="529"/>
      <c r="U2501" s="529"/>
      <c r="V2501" s="529"/>
      <c r="W2501" s="529"/>
      <c r="X2501" s="529"/>
      <c r="Y2501" s="529"/>
      <c r="Z2501" s="529"/>
      <c r="AA2501" s="529"/>
      <c r="AB2501" s="529"/>
      <c r="AC2501" s="529"/>
      <c r="AD2501" s="529"/>
      <c r="AE2501" s="529"/>
      <c r="AF2501" s="529"/>
      <c r="AG2501" s="529"/>
      <c r="AH2501" s="529"/>
      <c r="AI2501" s="529"/>
      <c r="AJ2501" s="529"/>
      <c r="AK2501" s="529"/>
      <c r="AL2501" s="529"/>
      <c r="AM2501" s="529"/>
      <c r="AN2501" s="529"/>
      <c r="AO2501" s="529"/>
      <c r="AP2501" s="529"/>
      <c r="AQ2501" s="529"/>
      <c r="AR2501" s="529"/>
    </row>
    <row r="2502" ht="12.75" customHeight="1">
      <c r="A2502" s="529"/>
      <c r="B2502" s="529"/>
      <c r="C2502" s="529"/>
      <c r="D2502" s="529"/>
      <c r="E2502" s="533" t="s">
        <v>8964</v>
      </c>
      <c r="F2502" s="533" t="s">
        <v>8965</v>
      </c>
      <c r="G2502" s="529"/>
      <c r="H2502" s="529"/>
      <c r="I2502" s="529"/>
      <c r="J2502" s="529"/>
      <c r="K2502" s="529"/>
      <c r="L2502" s="529"/>
      <c r="M2502" s="529"/>
      <c r="N2502" s="529"/>
      <c r="O2502" s="529"/>
      <c r="P2502" s="529"/>
      <c r="Q2502" s="529"/>
      <c r="R2502" s="529"/>
      <c r="S2502" s="529"/>
      <c r="T2502" s="529"/>
      <c r="U2502" s="529"/>
      <c r="V2502" s="529"/>
      <c r="W2502" s="529"/>
      <c r="X2502" s="529"/>
      <c r="Y2502" s="529"/>
      <c r="Z2502" s="529"/>
      <c r="AA2502" s="529"/>
      <c r="AB2502" s="529"/>
      <c r="AC2502" s="529"/>
      <c r="AD2502" s="529"/>
      <c r="AE2502" s="529"/>
      <c r="AF2502" s="529"/>
      <c r="AG2502" s="529"/>
      <c r="AH2502" s="529"/>
      <c r="AI2502" s="529"/>
      <c r="AJ2502" s="529"/>
      <c r="AK2502" s="529"/>
      <c r="AL2502" s="529"/>
      <c r="AM2502" s="529"/>
      <c r="AN2502" s="529"/>
      <c r="AO2502" s="529"/>
      <c r="AP2502" s="529"/>
      <c r="AQ2502" s="529"/>
      <c r="AR2502" s="529"/>
    </row>
    <row r="2503" ht="12.75" customHeight="1">
      <c r="A2503" s="529"/>
      <c r="B2503" s="529"/>
      <c r="C2503" s="529"/>
      <c r="D2503" s="529"/>
      <c r="E2503" s="533" t="s">
        <v>8966</v>
      </c>
      <c r="F2503" s="533" t="s">
        <v>8967</v>
      </c>
      <c r="G2503" s="529"/>
      <c r="H2503" s="529"/>
      <c r="I2503" s="529"/>
      <c r="J2503" s="529"/>
      <c r="K2503" s="529"/>
      <c r="L2503" s="529"/>
      <c r="M2503" s="529"/>
      <c r="N2503" s="529"/>
      <c r="O2503" s="529"/>
      <c r="P2503" s="529"/>
      <c r="Q2503" s="529"/>
      <c r="R2503" s="529"/>
      <c r="S2503" s="529"/>
      <c r="T2503" s="529"/>
      <c r="U2503" s="529"/>
      <c r="V2503" s="529"/>
      <c r="W2503" s="529"/>
      <c r="X2503" s="529"/>
      <c r="Y2503" s="529"/>
      <c r="Z2503" s="529"/>
      <c r="AA2503" s="529"/>
      <c r="AB2503" s="529"/>
      <c r="AC2503" s="529"/>
      <c r="AD2503" s="529"/>
      <c r="AE2503" s="529"/>
      <c r="AF2503" s="529"/>
      <c r="AG2503" s="529"/>
      <c r="AH2503" s="529"/>
      <c r="AI2503" s="529"/>
      <c r="AJ2503" s="529"/>
      <c r="AK2503" s="529"/>
      <c r="AL2503" s="529"/>
      <c r="AM2503" s="529"/>
      <c r="AN2503" s="529"/>
      <c r="AO2503" s="529"/>
      <c r="AP2503" s="529"/>
      <c r="AQ2503" s="529"/>
      <c r="AR2503" s="529"/>
    </row>
    <row r="2504" ht="12.75" customHeight="1">
      <c r="A2504" s="529"/>
      <c r="B2504" s="529"/>
      <c r="C2504" s="529"/>
      <c r="D2504" s="529"/>
      <c r="E2504" s="533" t="s">
        <v>8968</v>
      </c>
      <c r="F2504" s="533" t="s">
        <v>8969</v>
      </c>
      <c r="G2504" s="529"/>
      <c r="H2504" s="529"/>
      <c r="I2504" s="529"/>
      <c r="J2504" s="529"/>
      <c r="K2504" s="529"/>
      <c r="L2504" s="529"/>
      <c r="M2504" s="529"/>
      <c r="N2504" s="529"/>
      <c r="O2504" s="529"/>
      <c r="P2504" s="529"/>
      <c r="Q2504" s="529"/>
      <c r="R2504" s="529"/>
      <c r="S2504" s="529"/>
      <c r="T2504" s="529"/>
      <c r="U2504" s="529"/>
      <c r="V2504" s="529"/>
      <c r="W2504" s="529"/>
      <c r="X2504" s="529"/>
      <c r="Y2504" s="529"/>
      <c r="Z2504" s="529"/>
      <c r="AA2504" s="529"/>
      <c r="AB2504" s="529"/>
      <c r="AC2504" s="529"/>
      <c r="AD2504" s="529"/>
      <c r="AE2504" s="529"/>
      <c r="AF2504" s="529"/>
      <c r="AG2504" s="529"/>
      <c r="AH2504" s="529"/>
      <c r="AI2504" s="529"/>
      <c r="AJ2504" s="529"/>
      <c r="AK2504" s="529"/>
      <c r="AL2504" s="529"/>
      <c r="AM2504" s="529"/>
      <c r="AN2504" s="529"/>
      <c r="AO2504" s="529"/>
      <c r="AP2504" s="529"/>
      <c r="AQ2504" s="529"/>
      <c r="AR2504" s="529"/>
    </row>
    <row r="2505" ht="12.75" customHeight="1">
      <c r="A2505" s="529"/>
      <c r="B2505" s="529"/>
      <c r="C2505" s="529"/>
      <c r="D2505" s="529"/>
      <c r="E2505" s="533" t="s">
        <v>1312</v>
      </c>
      <c r="F2505" s="533" t="s">
        <v>8970</v>
      </c>
      <c r="G2505" s="529"/>
      <c r="H2505" s="529"/>
      <c r="I2505" s="529"/>
      <c r="J2505" s="529"/>
      <c r="K2505" s="529"/>
      <c r="L2505" s="529"/>
      <c r="M2505" s="529"/>
      <c r="N2505" s="529"/>
      <c r="O2505" s="529"/>
      <c r="P2505" s="529"/>
      <c r="Q2505" s="529"/>
      <c r="R2505" s="529"/>
      <c r="S2505" s="529"/>
      <c r="T2505" s="529"/>
      <c r="U2505" s="529"/>
      <c r="V2505" s="529"/>
      <c r="W2505" s="529"/>
      <c r="X2505" s="529"/>
      <c r="Y2505" s="529"/>
      <c r="Z2505" s="529"/>
      <c r="AA2505" s="529"/>
      <c r="AB2505" s="529"/>
      <c r="AC2505" s="529"/>
      <c r="AD2505" s="529"/>
      <c r="AE2505" s="529"/>
      <c r="AF2505" s="529"/>
      <c r="AG2505" s="529"/>
      <c r="AH2505" s="529"/>
      <c r="AI2505" s="529"/>
      <c r="AJ2505" s="529"/>
      <c r="AK2505" s="529"/>
      <c r="AL2505" s="529"/>
      <c r="AM2505" s="529"/>
      <c r="AN2505" s="529"/>
      <c r="AO2505" s="529"/>
      <c r="AP2505" s="529"/>
      <c r="AQ2505" s="529"/>
      <c r="AR2505" s="529"/>
    </row>
    <row r="2506" ht="12.75" customHeight="1">
      <c r="A2506" s="529"/>
      <c r="B2506" s="529"/>
      <c r="C2506" s="529"/>
      <c r="D2506" s="529"/>
      <c r="E2506" s="533" t="s">
        <v>8971</v>
      </c>
      <c r="F2506" s="533" t="s">
        <v>8972</v>
      </c>
      <c r="G2506" s="529"/>
      <c r="H2506" s="529"/>
      <c r="I2506" s="529"/>
      <c r="J2506" s="529"/>
      <c r="K2506" s="529"/>
      <c r="L2506" s="529"/>
      <c r="M2506" s="529"/>
      <c r="N2506" s="529"/>
      <c r="O2506" s="529"/>
      <c r="P2506" s="529"/>
      <c r="Q2506" s="529"/>
      <c r="R2506" s="529"/>
      <c r="S2506" s="529"/>
      <c r="T2506" s="529"/>
      <c r="U2506" s="529"/>
      <c r="V2506" s="529"/>
      <c r="W2506" s="529"/>
      <c r="X2506" s="529"/>
      <c r="Y2506" s="529"/>
      <c r="Z2506" s="529"/>
      <c r="AA2506" s="529"/>
      <c r="AB2506" s="529"/>
      <c r="AC2506" s="529"/>
      <c r="AD2506" s="529"/>
      <c r="AE2506" s="529"/>
      <c r="AF2506" s="529"/>
      <c r="AG2506" s="529"/>
      <c r="AH2506" s="529"/>
      <c r="AI2506" s="529"/>
      <c r="AJ2506" s="529"/>
      <c r="AK2506" s="529"/>
      <c r="AL2506" s="529"/>
      <c r="AM2506" s="529"/>
      <c r="AN2506" s="529"/>
      <c r="AO2506" s="529"/>
      <c r="AP2506" s="529"/>
      <c r="AQ2506" s="529"/>
      <c r="AR2506" s="529"/>
    </row>
    <row r="2507" ht="12.75" customHeight="1">
      <c r="A2507" s="529"/>
      <c r="B2507" s="529"/>
      <c r="C2507" s="529"/>
      <c r="D2507" s="529"/>
      <c r="E2507" s="533" t="s">
        <v>8973</v>
      </c>
      <c r="F2507" s="533" t="s">
        <v>8974</v>
      </c>
      <c r="G2507" s="529"/>
      <c r="H2507" s="529"/>
      <c r="I2507" s="529"/>
      <c r="J2507" s="529"/>
      <c r="K2507" s="529"/>
      <c r="L2507" s="529"/>
      <c r="M2507" s="529"/>
      <c r="N2507" s="529"/>
      <c r="O2507" s="529"/>
      <c r="P2507" s="529"/>
      <c r="Q2507" s="529"/>
      <c r="R2507" s="529"/>
      <c r="S2507" s="529"/>
      <c r="T2507" s="529"/>
      <c r="U2507" s="529"/>
      <c r="V2507" s="529"/>
      <c r="W2507" s="529"/>
      <c r="X2507" s="529"/>
      <c r="Y2507" s="529"/>
      <c r="Z2507" s="529"/>
      <c r="AA2507" s="529"/>
      <c r="AB2507" s="529"/>
      <c r="AC2507" s="529"/>
      <c r="AD2507" s="529"/>
      <c r="AE2507" s="529"/>
      <c r="AF2507" s="529"/>
      <c r="AG2507" s="529"/>
      <c r="AH2507" s="529"/>
      <c r="AI2507" s="529"/>
      <c r="AJ2507" s="529"/>
      <c r="AK2507" s="529"/>
      <c r="AL2507" s="529"/>
      <c r="AM2507" s="529"/>
      <c r="AN2507" s="529"/>
      <c r="AO2507" s="529"/>
      <c r="AP2507" s="529"/>
      <c r="AQ2507" s="529"/>
      <c r="AR2507" s="529"/>
    </row>
    <row r="2508" ht="12.75" customHeight="1">
      <c r="A2508" s="529"/>
      <c r="B2508" s="529"/>
      <c r="C2508" s="529"/>
      <c r="D2508" s="529"/>
      <c r="E2508" s="533" t="s">
        <v>1384</v>
      </c>
      <c r="F2508" s="533" t="s">
        <v>8975</v>
      </c>
      <c r="G2508" s="529"/>
      <c r="H2508" s="529"/>
      <c r="I2508" s="529"/>
      <c r="J2508" s="529"/>
      <c r="K2508" s="529"/>
      <c r="L2508" s="529"/>
      <c r="M2508" s="529"/>
      <c r="N2508" s="529"/>
      <c r="O2508" s="529"/>
      <c r="P2508" s="529"/>
      <c r="Q2508" s="529"/>
      <c r="R2508" s="529"/>
      <c r="S2508" s="529"/>
      <c r="T2508" s="529"/>
      <c r="U2508" s="529"/>
      <c r="V2508" s="529"/>
      <c r="W2508" s="529"/>
      <c r="X2508" s="529"/>
      <c r="Y2508" s="529"/>
      <c r="Z2508" s="529"/>
      <c r="AA2508" s="529"/>
      <c r="AB2508" s="529"/>
      <c r="AC2508" s="529"/>
      <c r="AD2508" s="529"/>
      <c r="AE2508" s="529"/>
      <c r="AF2508" s="529"/>
      <c r="AG2508" s="529"/>
      <c r="AH2508" s="529"/>
      <c r="AI2508" s="529"/>
      <c r="AJ2508" s="529"/>
      <c r="AK2508" s="529"/>
      <c r="AL2508" s="529"/>
      <c r="AM2508" s="529"/>
      <c r="AN2508" s="529"/>
      <c r="AO2508" s="529"/>
      <c r="AP2508" s="529"/>
      <c r="AQ2508" s="529"/>
      <c r="AR2508" s="529"/>
    </row>
    <row r="2509" ht="12.75" customHeight="1">
      <c r="A2509" s="529"/>
      <c r="B2509" s="529"/>
      <c r="C2509" s="529"/>
      <c r="D2509" s="529"/>
      <c r="E2509" s="533" t="s">
        <v>1456</v>
      </c>
      <c r="F2509" s="533" t="s">
        <v>8976</v>
      </c>
      <c r="G2509" s="529"/>
      <c r="H2509" s="529"/>
      <c r="I2509" s="529"/>
      <c r="J2509" s="529"/>
      <c r="K2509" s="529"/>
      <c r="L2509" s="529"/>
      <c r="M2509" s="529"/>
      <c r="N2509" s="529"/>
      <c r="O2509" s="529"/>
      <c r="P2509" s="529"/>
      <c r="Q2509" s="529"/>
      <c r="R2509" s="529"/>
      <c r="S2509" s="529"/>
      <c r="T2509" s="529"/>
      <c r="U2509" s="529"/>
      <c r="V2509" s="529"/>
      <c r="W2509" s="529"/>
      <c r="X2509" s="529"/>
      <c r="Y2509" s="529"/>
      <c r="Z2509" s="529"/>
      <c r="AA2509" s="529"/>
      <c r="AB2509" s="529"/>
      <c r="AC2509" s="529"/>
      <c r="AD2509" s="529"/>
      <c r="AE2509" s="529"/>
      <c r="AF2509" s="529"/>
      <c r="AG2509" s="529"/>
      <c r="AH2509" s="529"/>
      <c r="AI2509" s="529"/>
      <c r="AJ2509" s="529"/>
      <c r="AK2509" s="529"/>
      <c r="AL2509" s="529"/>
      <c r="AM2509" s="529"/>
      <c r="AN2509" s="529"/>
      <c r="AO2509" s="529"/>
      <c r="AP2509" s="529"/>
      <c r="AQ2509" s="529"/>
      <c r="AR2509" s="529"/>
    </row>
    <row r="2510" ht="12.75" customHeight="1">
      <c r="A2510" s="529"/>
      <c r="B2510" s="529"/>
      <c r="C2510" s="529"/>
      <c r="D2510" s="529"/>
      <c r="E2510" s="533" t="s">
        <v>8977</v>
      </c>
      <c r="F2510" s="533" t="s">
        <v>8978</v>
      </c>
      <c r="G2510" s="529"/>
      <c r="H2510" s="529"/>
      <c r="I2510" s="529"/>
      <c r="J2510" s="529"/>
      <c r="K2510" s="529"/>
      <c r="L2510" s="529"/>
      <c r="M2510" s="529"/>
      <c r="N2510" s="529"/>
      <c r="O2510" s="529"/>
      <c r="P2510" s="529"/>
      <c r="Q2510" s="529"/>
      <c r="R2510" s="529"/>
      <c r="S2510" s="529"/>
      <c r="T2510" s="529"/>
      <c r="U2510" s="529"/>
      <c r="V2510" s="529"/>
      <c r="W2510" s="529"/>
      <c r="X2510" s="529"/>
      <c r="Y2510" s="529"/>
      <c r="Z2510" s="529"/>
      <c r="AA2510" s="529"/>
      <c r="AB2510" s="529"/>
      <c r="AC2510" s="529"/>
      <c r="AD2510" s="529"/>
      <c r="AE2510" s="529"/>
      <c r="AF2510" s="529"/>
      <c r="AG2510" s="529"/>
      <c r="AH2510" s="529"/>
      <c r="AI2510" s="529"/>
      <c r="AJ2510" s="529"/>
      <c r="AK2510" s="529"/>
      <c r="AL2510" s="529"/>
      <c r="AM2510" s="529"/>
      <c r="AN2510" s="529"/>
      <c r="AO2510" s="529"/>
      <c r="AP2510" s="529"/>
      <c r="AQ2510" s="529"/>
      <c r="AR2510" s="529"/>
    </row>
    <row r="2511" ht="12.75" customHeight="1">
      <c r="A2511" s="529"/>
      <c r="B2511" s="529"/>
      <c r="C2511" s="529"/>
      <c r="D2511" s="529"/>
      <c r="E2511" s="533" t="s">
        <v>8979</v>
      </c>
      <c r="F2511" s="533" t="s">
        <v>8980</v>
      </c>
      <c r="G2511" s="529"/>
      <c r="H2511" s="529"/>
      <c r="I2511" s="529"/>
      <c r="J2511" s="529"/>
      <c r="K2511" s="529"/>
      <c r="L2511" s="529"/>
      <c r="M2511" s="529"/>
      <c r="N2511" s="529"/>
      <c r="O2511" s="529"/>
      <c r="P2511" s="529"/>
      <c r="Q2511" s="529"/>
      <c r="R2511" s="529"/>
      <c r="S2511" s="529"/>
      <c r="T2511" s="529"/>
      <c r="U2511" s="529"/>
      <c r="V2511" s="529"/>
      <c r="W2511" s="529"/>
      <c r="X2511" s="529"/>
      <c r="Y2511" s="529"/>
      <c r="Z2511" s="529"/>
      <c r="AA2511" s="529"/>
      <c r="AB2511" s="529"/>
      <c r="AC2511" s="529"/>
      <c r="AD2511" s="529"/>
      <c r="AE2511" s="529"/>
      <c r="AF2511" s="529"/>
      <c r="AG2511" s="529"/>
      <c r="AH2511" s="529"/>
      <c r="AI2511" s="529"/>
      <c r="AJ2511" s="529"/>
      <c r="AK2511" s="529"/>
      <c r="AL2511" s="529"/>
      <c r="AM2511" s="529"/>
      <c r="AN2511" s="529"/>
      <c r="AO2511" s="529"/>
      <c r="AP2511" s="529"/>
      <c r="AQ2511" s="529"/>
      <c r="AR2511" s="529"/>
    </row>
    <row r="2512" ht="12.75" customHeight="1">
      <c r="A2512" s="529"/>
      <c r="B2512" s="529"/>
      <c r="C2512" s="529"/>
      <c r="D2512" s="529"/>
      <c r="E2512" s="533" t="s">
        <v>8981</v>
      </c>
      <c r="F2512" s="533" t="s">
        <v>8982</v>
      </c>
      <c r="G2512" s="529"/>
      <c r="H2512" s="529"/>
      <c r="I2512" s="529"/>
      <c r="J2512" s="529"/>
      <c r="K2512" s="529"/>
      <c r="L2512" s="529"/>
      <c r="M2512" s="529"/>
      <c r="N2512" s="529"/>
      <c r="O2512" s="529"/>
      <c r="P2512" s="529"/>
      <c r="Q2512" s="529"/>
      <c r="R2512" s="529"/>
      <c r="S2512" s="529"/>
      <c r="T2512" s="529"/>
      <c r="U2512" s="529"/>
      <c r="V2512" s="529"/>
      <c r="W2512" s="529"/>
      <c r="X2512" s="529"/>
      <c r="Y2512" s="529"/>
      <c r="Z2512" s="529"/>
      <c r="AA2512" s="529"/>
      <c r="AB2512" s="529"/>
      <c r="AC2512" s="529"/>
      <c r="AD2512" s="529"/>
      <c r="AE2512" s="529"/>
      <c r="AF2512" s="529"/>
      <c r="AG2512" s="529"/>
      <c r="AH2512" s="529"/>
      <c r="AI2512" s="529"/>
      <c r="AJ2512" s="529"/>
      <c r="AK2512" s="529"/>
      <c r="AL2512" s="529"/>
      <c r="AM2512" s="529"/>
      <c r="AN2512" s="529"/>
      <c r="AO2512" s="529"/>
      <c r="AP2512" s="529"/>
      <c r="AQ2512" s="529"/>
      <c r="AR2512" s="529"/>
    </row>
    <row r="2513" ht="12.75" customHeight="1">
      <c r="A2513" s="529"/>
      <c r="B2513" s="529"/>
      <c r="C2513" s="529"/>
      <c r="D2513" s="529"/>
      <c r="E2513" s="533" t="s">
        <v>8983</v>
      </c>
      <c r="F2513" s="533" t="s">
        <v>8984</v>
      </c>
      <c r="G2513" s="529"/>
      <c r="H2513" s="529"/>
      <c r="I2513" s="529"/>
      <c r="J2513" s="529"/>
      <c r="K2513" s="529"/>
      <c r="L2513" s="529"/>
      <c r="M2513" s="529"/>
      <c r="N2513" s="529"/>
      <c r="O2513" s="529"/>
      <c r="P2513" s="529"/>
      <c r="Q2513" s="529"/>
      <c r="R2513" s="529"/>
      <c r="S2513" s="529"/>
      <c r="T2513" s="529"/>
      <c r="U2513" s="529"/>
      <c r="V2513" s="529"/>
      <c r="W2513" s="529"/>
      <c r="X2513" s="529"/>
      <c r="Y2513" s="529"/>
      <c r="Z2513" s="529"/>
      <c r="AA2513" s="529"/>
      <c r="AB2513" s="529"/>
      <c r="AC2513" s="529"/>
      <c r="AD2513" s="529"/>
      <c r="AE2513" s="529"/>
      <c r="AF2513" s="529"/>
      <c r="AG2513" s="529"/>
      <c r="AH2513" s="529"/>
      <c r="AI2513" s="529"/>
      <c r="AJ2513" s="529"/>
      <c r="AK2513" s="529"/>
      <c r="AL2513" s="529"/>
      <c r="AM2513" s="529"/>
      <c r="AN2513" s="529"/>
      <c r="AO2513" s="529"/>
      <c r="AP2513" s="529"/>
      <c r="AQ2513" s="529"/>
      <c r="AR2513" s="529"/>
    </row>
    <row r="2514" ht="12.75" customHeight="1">
      <c r="A2514" s="529"/>
      <c r="B2514" s="529"/>
      <c r="C2514" s="529"/>
      <c r="D2514" s="529"/>
      <c r="E2514" s="533" t="s">
        <v>8985</v>
      </c>
      <c r="F2514" s="533" t="s">
        <v>8986</v>
      </c>
      <c r="G2514" s="529"/>
      <c r="H2514" s="529"/>
      <c r="I2514" s="529"/>
      <c r="J2514" s="529"/>
      <c r="K2514" s="529"/>
      <c r="L2514" s="529"/>
      <c r="M2514" s="529"/>
      <c r="N2514" s="529"/>
      <c r="O2514" s="529"/>
      <c r="P2514" s="529"/>
      <c r="Q2514" s="529"/>
      <c r="R2514" s="529"/>
      <c r="S2514" s="529"/>
      <c r="T2514" s="529"/>
      <c r="U2514" s="529"/>
      <c r="V2514" s="529"/>
      <c r="W2514" s="529"/>
      <c r="X2514" s="529"/>
      <c r="Y2514" s="529"/>
      <c r="Z2514" s="529"/>
      <c r="AA2514" s="529"/>
      <c r="AB2514" s="529"/>
      <c r="AC2514" s="529"/>
      <c r="AD2514" s="529"/>
      <c r="AE2514" s="529"/>
      <c r="AF2514" s="529"/>
      <c r="AG2514" s="529"/>
      <c r="AH2514" s="529"/>
      <c r="AI2514" s="529"/>
      <c r="AJ2514" s="529"/>
      <c r="AK2514" s="529"/>
      <c r="AL2514" s="529"/>
      <c r="AM2514" s="529"/>
      <c r="AN2514" s="529"/>
      <c r="AO2514" s="529"/>
      <c r="AP2514" s="529"/>
      <c r="AQ2514" s="529"/>
      <c r="AR2514" s="529"/>
    </row>
    <row r="2515" ht="12.75" customHeight="1">
      <c r="A2515" s="529"/>
      <c r="B2515" s="529"/>
      <c r="C2515" s="529"/>
      <c r="D2515" s="529"/>
      <c r="E2515" s="533" t="s">
        <v>8987</v>
      </c>
      <c r="F2515" s="533" t="s">
        <v>8988</v>
      </c>
      <c r="G2515" s="529"/>
      <c r="H2515" s="529"/>
      <c r="I2515" s="529"/>
      <c r="J2515" s="529"/>
      <c r="K2515" s="529"/>
      <c r="L2515" s="529"/>
      <c r="M2515" s="529"/>
      <c r="N2515" s="529"/>
      <c r="O2515" s="529"/>
      <c r="P2515" s="529"/>
      <c r="Q2515" s="529"/>
      <c r="R2515" s="529"/>
      <c r="S2515" s="529"/>
      <c r="T2515" s="529"/>
      <c r="U2515" s="529"/>
      <c r="V2515" s="529"/>
      <c r="W2515" s="529"/>
      <c r="X2515" s="529"/>
      <c r="Y2515" s="529"/>
      <c r="Z2515" s="529"/>
      <c r="AA2515" s="529"/>
      <c r="AB2515" s="529"/>
      <c r="AC2515" s="529"/>
      <c r="AD2515" s="529"/>
      <c r="AE2515" s="529"/>
      <c r="AF2515" s="529"/>
      <c r="AG2515" s="529"/>
      <c r="AH2515" s="529"/>
      <c r="AI2515" s="529"/>
      <c r="AJ2515" s="529"/>
      <c r="AK2515" s="529"/>
      <c r="AL2515" s="529"/>
      <c r="AM2515" s="529"/>
      <c r="AN2515" s="529"/>
      <c r="AO2515" s="529"/>
      <c r="AP2515" s="529"/>
      <c r="AQ2515" s="529"/>
      <c r="AR2515" s="529"/>
    </row>
    <row r="2516" ht="12.75" customHeight="1">
      <c r="A2516" s="529"/>
      <c r="B2516" s="529"/>
      <c r="C2516" s="529"/>
      <c r="D2516" s="529"/>
      <c r="E2516" s="533" t="s">
        <v>1524</v>
      </c>
      <c r="F2516" s="533" t="s">
        <v>8989</v>
      </c>
      <c r="G2516" s="529"/>
      <c r="H2516" s="529"/>
      <c r="I2516" s="529"/>
      <c r="J2516" s="529"/>
      <c r="K2516" s="529"/>
      <c r="L2516" s="529"/>
      <c r="M2516" s="529"/>
      <c r="N2516" s="529"/>
      <c r="O2516" s="529"/>
      <c r="P2516" s="529"/>
      <c r="Q2516" s="529"/>
      <c r="R2516" s="529"/>
      <c r="S2516" s="529"/>
      <c r="T2516" s="529"/>
      <c r="U2516" s="529"/>
      <c r="V2516" s="529"/>
      <c r="W2516" s="529"/>
      <c r="X2516" s="529"/>
      <c r="Y2516" s="529"/>
      <c r="Z2516" s="529"/>
      <c r="AA2516" s="529"/>
      <c r="AB2516" s="529"/>
      <c r="AC2516" s="529"/>
      <c r="AD2516" s="529"/>
      <c r="AE2516" s="529"/>
      <c r="AF2516" s="529"/>
      <c r="AG2516" s="529"/>
      <c r="AH2516" s="529"/>
      <c r="AI2516" s="529"/>
      <c r="AJ2516" s="529"/>
      <c r="AK2516" s="529"/>
      <c r="AL2516" s="529"/>
      <c r="AM2516" s="529"/>
      <c r="AN2516" s="529"/>
      <c r="AO2516" s="529"/>
      <c r="AP2516" s="529"/>
      <c r="AQ2516" s="529"/>
      <c r="AR2516" s="529"/>
    </row>
    <row r="2517" ht="12.75" customHeight="1">
      <c r="A2517" s="529"/>
      <c r="B2517" s="529"/>
      <c r="C2517" s="529"/>
      <c r="D2517" s="529"/>
      <c r="E2517" s="533" t="s">
        <v>8990</v>
      </c>
      <c r="F2517" s="533" t="s">
        <v>8991</v>
      </c>
      <c r="G2517" s="529"/>
      <c r="H2517" s="529"/>
      <c r="I2517" s="529"/>
      <c r="J2517" s="529"/>
      <c r="K2517" s="529"/>
      <c r="L2517" s="529"/>
      <c r="M2517" s="529"/>
      <c r="N2517" s="529"/>
      <c r="O2517" s="529"/>
      <c r="P2517" s="529"/>
      <c r="Q2517" s="529"/>
      <c r="R2517" s="529"/>
      <c r="S2517" s="529"/>
      <c r="T2517" s="529"/>
      <c r="U2517" s="529"/>
      <c r="V2517" s="529"/>
      <c r="W2517" s="529"/>
      <c r="X2517" s="529"/>
      <c r="Y2517" s="529"/>
      <c r="Z2517" s="529"/>
      <c r="AA2517" s="529"/>
      <c r="AB2517" s="529"/>
      <c r="AC2517" s="529"/>
      <c r="AD2517" s="529"/>
      <c r="AE2517" s="529"/>
      <c r="AF2517" s="529"/>
      <c r="AG2517" s="529"/>
      <c r="AH2517" s="529"/>
      <c r="AI2517" s="529"/>
      <c r="AJ2517" s="529"/>
      <c r="AK2517" s="529"/>
      <c r="AL2517" s="529"/>
      <c r="AM2517" s="529"/>
      <c r="AN2517" s="529"/>
      <c r="AO2517" s="529"/>
      <c r="AP2517" s="529"/>
      <c r="AQ2517" s="529"/>
      <c r="AR2517" s="529"/>
    </row>
    <row r="2518" ht="12.75" customHeight="1">
      <c r="A2518" s="529"/>
      <c r="B2518" s="529"/>
      <c r="C2518" s="529"/>
      <c r="D2518" s="529"/>
      <c r="E2518" s="533" t="s">
        <v>8992</v>
      </c>
      <c r="F2518" s="533" t="s">
        <v>8993</v>
      </c>
      <c r="G2518" s="529"/>
      <c r="H2518" s="529"/>
      <c r="I2518" s="529"/>
      <c r="J2518" s="529"/>
      <c r="K2518" s="529"/>
      <c r="L2518" s="529"/>
      <c r="M2518" s="529"/>
      <c r="N2518" s="529"/>
      <c r="O2518" s="529"/>
      <c r="P2518" s="529"/>
      <c r="Q2518" s="529"/>
      <c r="R2518" s="529"/>
      <c r="S2518" s="529"/>
      <c r="T2518" s="529"/>
      <c r="U2518" s="529"/>
      <c r="V2518" s="529"/>
      <c r="W2518" s="529"/>
      <c r="X2518" s="529"/>
      <c r="Y2518" s="529"/>
      <c r="Z2518" s="529"/>
      <c r="AA2518" s="529"/>
      <c r="AB2518" s="529"/>
      <c r="AC2518" s="529"/>
      <c r="AD2518" s="529"/>
      <c r="AE2518" s="529"/>
      <c r="AF2518" s="529"/>
      <c r="AG2518" s="529"/>
      <c r="AH2518" s="529"/>
      <c r="AI2518" s="529"/>
      <c r="AJ2518" s="529"/>
      <c r="AK2518" s="529"/>
      <c r="AL2518" s="529"/>
      <c r="AM2518" s="529"/>
      <c r="AN2518" s="529"/>
      <c r="AO2518" s="529"/>
      <c r="AP2518" s="529"/>
      <c r="AQ2518" s="529"/>
      <c r="AR2518" s="529"/>
    </row>
    <row r="2519" ht="12.75" customHeight="1">
      <c r="A2519" s="529"/>
      <c r="B2519" s="529"/>
      <c r="C2519" s="529"/>
      <c r="D2519" s="529"/>
      <c r="E2519" s="533" t="s">
        <v>8994</v>
      </c>
      <c r="F2519" s="533" t="s">
        <v>8995</v>
      </c>
      <c r="G2519" s="529"/>
      <c r="H2519" s="529"/>
      <c r="I2519" s="529"/>
      <c r="J2519" s="529"/>
      <c r="K2519" s="529"/>
      <c r="L2519" s="529"/>
      <c r="M2519" s="529"/>
      <c r="N2519" s="529"/>
      <c r="O2519" s="529"/>
      <c r="P2519" s="529"/>
      <c r="Q2519" s="529"/>
      <c r="R2519" s="529"/>
      <c r="S2519" s="529"/>
      <c r="T2519" s="529"/>
      <c r="U2519" s="529"/>
      <c r="V2519" s="529"/>
      <c r="W2519" s="529"/>
      <c r="X2519" s="529"/>
      <c r="Y2519" s="529"/>
      <c r="Z2519" s="529"/>
      <c r="AA2519" s="529"/>
      <c r="AB2519" s="529"/>
      <c r="AC2519" s="529"/>
      <c r="AD2519" s="529"/>
      <c r="AE2519" s="529"/>
      <c r="AF2519" s="529"/>
      <c r="AG2519" s="529"/>
      <c r="AH2519" s="529"/>
      <c r="AI2519" s="529"/>
      <c r="AJ2519" s="529"/>
      <c r="AK2519" s="529"/>
      <c r="AL2519" s="529"/>
      <c r="AM2519" s="529"/>
      <c r="AN2519" s="529"/>
      <c r="AO2519" s="529"/>
      <c r="AP2519" s="529"/>
      <c r="AQ2519" s="529"/>
      <c r="AR2519" s="529"/>
    </row>
    <row r="2520" ht="12.75" customHeight="1">
      <c r="A2520" s="529"/>
      <c r="B2520" s="529"/>
      <c r="C2520" s="529"/>
      <c r="D2520" s="529"/>
      <c r="E2520" s="533" t="s">
        <v>8996</v>
      </c>
      <c r="F2520" s="533" t="s">
        <v>8997</v>
      </c>
      <c r="G2520" s="529"/>
      <c r="H2520" s="529"/>
      <c r="I2520" s="529"/>
      <c r="J2520" s="529"/>
      <c r="K2520" s="529"/>
      <c r="L2520" s="529"/>
      <c r="M2520" s="529"/>
      <c r="N2520" s="529"/>
      <c r="O2520" s="529"/>
      <c r="P2520" s="529"/>
      <c r="Q2520" s="529"/>
      <c r="R2520" s="529"/>
      <c r="S2520" s="529"/>
      <c r="T2520" s="529"/>
      <c r="U2520" s="529"/>
      <c r="V2520" s="529"/>
      <c r="W2520" s="529"/>
      <c r="X2520" s="529"/>
      <c r="Y2520" s="529"/>
      <c r="Z2520" s="529"/>
      <c r="AA2520" s="529"/>
      <c r="AB2520" s="529"/>
      <c r="AC2520" s="529"/>
      <c r="AD2520" s="529"/>
      <c r="AE2520" s="529"/>
      <c r="AF2520" s="529"/>
      <c r="AG2520" s="529"/>
      <c r="AH2520" s="529"/>
      <c r="AI2520" s="529"/>
      <c r="AJ2520" s="529"/>
      <c r="AK2520" s="529"/>
      <c r="AL2520" s="529"/>
      <c r="AM2520" s="529"/>
      <c r="AN2520" s="529"/>
      <c r="AO2520" s="529"/>
      <c r="AP2520" s="529"/>
      <c r="AQ2520" s="529"/>
      <c r="AR2520" s="529"/>
    </row>
    <row r="2521" ht="12.75" customHeight="1">
      <c r="A2521" s="529"/>
      <c r="B2521" s="529"/>
      <c r="C2521" s="529"/>
      <c r="D2521" s="529"/>
      <c r="E2521" s="533" t="s">
        <v>8998</v>
      </c>
      <c r="F2521" s="533" t="s">
        <v>8999</v>
      </c>
      <c r="G2521" s="529"/>
      <c r="H2521" s="529"/>
      <c r="I2521" s="529"/>
      <c r="J2521" s="529"/>
      <c r="K2521" s="529"/>
      <c r="L2521" s="529"/>
      <c r="M2521" s="529"/>
      <c r="N2521" s="529"/>
      <c r="O2521" s="529"/>
      <c r="P2521" s="529"/>
      <c r="Q2521" s="529"/>
      <c r="R2521" s="529"/>
      <c r="S2521" s="529"/>
      <c r="T2521" s="529"/>
      <c r="U2521" s="529"/>
      <c r="V2521" s="529"/>
      <c r="W2521" s="529"/>
      <c r="X2521" s="529"/>
      <c r="Y2521" s="529"/>
      <c r="Z2521" s="529"/>
      <c r="AA2521" s="529"/>
      <c r="AB2521" s="529"/>
      <c r="AC2521" s="529"/>
      <c r="AD2521" s="529"/>
      <c r="AE2521" s="529"/>
      <c r="AF2521" s="529"/>
      <c r="AG2521" s="529"/>
      <c r="AH2521" s="529"/>
      <c r="AI2521" s="529"/>
      <c r="AJ2521" s="529"/>
      <c r="AK2521" s="529"/>
      <c r="AL2521" s="529"/>
      <c r="AM2521" s="529"/>
      <c r="AN2521" s="529"/>
      <c r="AO2521" s="529"/>
      <c r="AP2521" s="529"/>
      <c r="AQ2521" s="529"/>
      <c r="AR2521" s="529"/>
    </row>
    <row r="2522" ht="12.75" customHeight="1">
      <c r="A2522" s="529"/>
      <c r="B2522" s="529"/>
      <c r="C2522" s="529"/>
      <c r="D2522" s="529"/>
      <c r="E2522" s="533" t="s">
        <v>1589</v>
      </c>
      <c r="F2522" s="533" t="s">
        <v>9000</v>
      </c>
      <c r="G2522" s="529"/>
      <c r="H2522" s="529"/>
      <c r="I2522" s="529"/>
      <c r="J2522" s="529"/>
      <c r="K2522" s="529"/>
      <c r="L2522" s="529"/>
      <c r="M2522" s="529"/>
      <c r="N2522" s="529"/>
      <c r="O2522" s="529"/>
      <c r="P2522" s="529"/>
      <c r="Q2522" s="529"/>
      <c r="R2522" s="529"/>
      <c r="S2522" s="529"/>
      <c r="T2522" s="529"/>
      <c r="U2522" s="529"/>
      <c r="V2522" s="529"/>
      <c r="W2522" s="529"/>
      <c r="X2522" s="529"/>
      <c r="Y2522" s="529"/>
      <c r="Z2522" s="529"/>
      <c r="AA2522" s="529"/>
      <c r="AB2522" s="529"/>
      <c r="AC2522" s="529"/>
      <c r="AD2522" s="529"/>
      <c r="AE2522" s="529"/>
      <c r="AF2522" s="529"/>
      <c r="AG2522" s="529"/>
      <c r="AH2522" s="529"/>
      <c r="AI2522" s="529"/>
      <c r="AJ2522" s="529"/>
      <c r="AK2522" s="529"/>
      <c r="AL2522" s="529"/>
      <c r="AM2522" s="529"/>
      <c r="AN2522" s="529"/>
      <c r="AO2522" s="529"/>
      <c r="AP2522" s="529"/>
      <c r="AQ2522" s="529"/>
      <c r="AR2522" s="529"/>
    </row>
    <row r="2523" ht="12.75" customHeight="1">
      <c r="A2523" s="529"/>
      <c r="B2523" s="529"/>
      <c r="C2523" s="529"/>
      <c r="D2523" s="529"/>
      <c r="E2523" s="533" t="s">
        <v>1652</v>
      </c>
      <c r="F2523" s="533" t="s">
        <v>9001</v>
      </c>
      <c r="G2523" s="529"/>
      <c r="H2523" s="529"/>
      <c r="I2523" s="529"/>
      <c r="J2523" s="529"/>
      <c r="K2523" s="529"/>
      <c r="L2523" s="529"/>
      <c r="M2523" s="529"/>
      <c r="N2523" s="529"/>
      <c r="O2523" s="529"/>
      <c r="P2523" s="529"/>
      <c r="Q2523" s="529"/>
      <c r="R2523" s="529"/>
      <c r="S2523" s="529"/>
      <c r="T2523" s="529"/>
      <c r="U2523" s="529"/>
      <c r="V2523" s="529"/>
      <c r="W2523" s="529"/>
      <c r="X2523" s="529"/>
      <c r="Y2523" s="529"/>
      <c r="Z2523" s="529"/>
      <c r="AA2523" s="529"/>
      <c r="AB2523" s="529"/>
      <c r="AC2523" s="529"/>
      <c r="AD2523" s="529"/>
      <c r="AE2523" s="529"/>
      <c r="AF2523" s="529"/>
      <c r="AG2523" s="529"/>
      <c r="AH2523" s="529"/>
      <c r="AI2523" s="529"/>
      <c r="AJ2523" s="529"/>
      <c r="AK2523" s="529"/>
      <c r="AL2523" s="529"/>
      <c r="AM2523" s="529"/>
      <c r="AN2523" s="529"/>
      <c r="AO2523" s="529"/>
      <c r="AP2523" s="529"/>
      <c r="AQ2523" s="529"/>
      <c r="AR2523" s="529"/>
    </row>
    <row r="2524" ht="12.75" customHeight="1">
      <c r="A2524" s="529"/>
      <c r="B2524" s="529"/>
      <c r="C2524" s="529"/>
      <c r="D2524" s="529"/>
      <c r="E2524" s="533" t="s">
        <v>1714</v>
      </c>
      <c r="F2524" s="533" t="s">
        <v>9002</v>
      </c>
      <c r="G2524" s="529"/>
      <c r="H2524" s="529"/>
      <c r="I2524" s="529"/>
      <c r="J2524" s="529"/>
      <c r="K2524" s="529"/>
      <c r="L2524" s="529"/>
      <c r="M2524" s="529"/>
      <c r="N2524" s="529"/>
      <c r="O2524" s="529"/>
      <c r="P2524" s="529"/>
      <c r="Q2524" s="529"/>
      <c r="R2524" s="529"/>
      <c r="S2524" s="529"/>
      <c r="T2524" s="529"/>
      <c r="U2524" s="529"/>
      <c r="V2524" s="529"/>
      <c r="W2524" s="529"/>
      <c r="X2524" s="529"/>
      <c r="Y2524" s="529"/>
      <c r="Z2524" s="529"/>
      <c r="AA2524" s="529"/>
      <c r="AB2524" s="529"/>
      <c r="AC2524" s="529"/>
      <c r="AD2524" s="529"/>
      <c r="AE2524" s="529"/>
      <c r="AF2524" s="529"/>
      <c r="AG2524" s="529"/>
      <c r="AH2524" s="529"/>
      <c r="AI2524" s="529"/>
      <c r="AJ2524" s="529"/>
      <c r="AK2524" s="529"/>
      <c r="AL2524" s="529"/>
      <c r="AM2524" s="529"/>
      <c r="AN2524" s="529"/>
      <c r="AO2524" s="529"/>
      <c r="AP2524" s="529"/>
      <c r="AQ2524" s="529"/>
      <c r="AR2524" s="529"/>
    </row>
    <row r="2525" ht="12.75" customHeight="1">
      <c r="A2525" s="529"/>
      <c r="B2525" s="529"/>
      <c r="C2525" s="529"/>
      <c r="D2525" s="529"/>
      <c r="E2525" s="533" t="s">
        <v>9003</v>
      </c>
      <c r="F2525" s="533" t="s">
        <v>9004</v>
      </c>
      <c r="G2525" s="529"/>
      <c r="H2525" s="529"/>
      <c r="I2525" s="529"/>
      <c r="J2525" s="529"/>
      <c r="K2525" s="529"/>
      <c r="L2525" s="529"/>
      <c r="M2525" s="529"/>
      <c r="N2525" s="529"/>
      <c r="O2525" s="529"/>
      <c r="P2525" s="529"/>
      <c r="Q2525" s="529"/>
      <c r="R2525" s="529"/>
      <c r="S2525" s="529"/>
      <c r="T2525" s="529"/>
      <c r="U2525" s="529"/>
      <c r="V2525" s="529"/>
      <c r="W2525" s="529"/>
      <c r="X2525" s="529"/>
      <c r="Y2525" s="529"/>
      <c r="Z2525" s="529"/>
      <c r="AA2525" s="529"/>
      <c r="AB2525" s="529"/>
      <c r="AC2525" s="529"/>
      <c r="AD2525" s="529"/>
      <c r="AE2525" s="529"/>
      <c r="AF2525" s="529"/>
      <c r="AG2525" s="529"/>
      <c r="AH2525" s="529"/>
      <c r="AI2525" s="529"/>
      <c r="AJ2525" s="529"/>
      <c r="AK2525" s="529"/>
      <c r="AL2525" s="529"/>
      <c r="AM2525" s="529"/>
      <c r="AN2525" s="529"/>
      <c r="AO2525" s="529"/>
      <c r="AP2525" s="529"/>
      <c r="AQ2525" s="529"/>
      <c r="AR2525" s="529"/>
    </row>
    <row r="2526" ht="12.75" customHeight="1">
      <c r="A2526" s="529"/>
      <c r="B2526" s="529"/>
      <c r="C2526" s="529"/>
      <c r="D2526" s="529"/>
      <c r="E2526" s="533" t="s">
        <v>9005</v>
      </c>
      <c r="F2526" s="533" t="s">
        <v>9006</v>
      </c>
      <c r="G2526" s="529"/>
      <c r="H2526" s="529"/>
      <c r="I2526" s="529"/>
      <c r="J2526" s="529"/>
      <c r="K2526" s="529"/>
      <c r="L2526" s="529"/>
      <c r="M2526" s="529"/>
      <c r="N2526" s="529"/>
      <c r="O2526" s="529"/>
      <c r="P2526" s="529"/>
      <c r="Q2526" s="529"/>
      <c r="R2526" s="529"/>
      <c r="S2526" s="529"/>
      <c r="T2526" s="529"/>
      <c r="U2526" s="529"/>
      <c r="V2526" s="529"/>
      <c r="W2526" s="529"/>
      <c r="X2526" s="529"/>
      <c r="Y2526" s="529"/>
      <c r="Z2526" s="529"/>
      <c r="AA2526" s="529"/>
      <c r="AB2526" s="529"/>
      <c r="AC2526" s="529"/>
      <c r="AD2526" s="529"/>
      <c r="AE2526" s="529"/>
      <c r="AF2526" s="529"/>
      <c r="AG2526" s="529"/>
      <c r="AH2526" s="529"/>
      <c r="AI2526" s="529"/>
      <c r="AJ2526" s="529"/>
      <c r="AK2526" s="529"/>
      <c r="AL2526" s="529"/>
      <c r="AM2526" s="529"/>
      <c r="AN2526" s="529"/>
      <c r="AO2526" s="529"/>
      <c r="AP2526" s="529"/>
      <c r="AQ2526" s="529"/>
      <c r="AR2526" s="529"/>
    </row>
    <row r="2527" ht="12.75" customHeight="1">
      <c r="A2527" s="529"/>
      <c r="B2527" s="529"/>
      <c r="C2527" s="529"/>
      <c r="D2527" s="529"/>
      <c r="E2527" s="533" t="s">
        <v>9007</v>
      </c>
      <c r="F2527" s="533" t="s">
        <v>9008</v>
      </c>
      <c r="G2527" s="529"/>
      <c r="H2527" s="529"/>
      <c r="I2527" s="529"/>
      <c r="J2527" s="529"/>
      <c r="K2527" s="529"/>
      <c r="L2527" s="529"/>
      <c r="M2527" s="529"/>
      <c r="N2527" s="529"/>
      <c r="O2527" s="529"/>
      <c r="P2527" s="529"/>
      <c r="Q2527" s="529"/>
      <c r="R2527" s="529"/>
      <c r="S2527" s="529"/>
      <c r="T2527" s="529"/>
      <c r="U2527" s="529"/>
      <c r="V2527" s="529"/>
      <c r="W2527" s="529"/>
      <c r="X2527" s="529"/>
      <c r="Y2527" s="529"/>
      <c r="Z2527" s="529"/>
      <c r="AA2527" s="529"/>
      <c r="AB2527" s="529"/>
      <c r="AC2527" s="529"/>
      <c r="AD2527" s="529"/>
      <c r="AE2527" s="529"/>
      <c r="AF2527" s="529"/>
      <c r="AG2527" s="529"/>
      <c r="AH2527" s="529"/>
      <c r="AI2527" s="529"/>
      <c r="AJ2527" s="529"/>
      <c r="AK2527" s="529"/>
      <c r="AL2527" s="529"/>
      <c r="AM2527" s="529"/>
      <c r="AN2527" s="529"/>
      <c r="AO2527" s="529"/>
      <c r="AP2527" s="529"/>
      <c r="AQ2527" s="529"/>
      <c r="AR2527" s="529"/>
    </row>
    <row r="2528" ht="12.75" customHeight="1">
      <c r="A2528" s="529"/>
      <c r="B2528" s="529"/>
      <c r="C2528" s="529"/>
      <c r="D2528" s="529"/>
      <c r="E2528" s="533" t="s">
        <v>1775</v>
      </c>
      <c r="F2528" s="533" t="s">
        <v>9009</v>
      </c>
      <c r="G2528" s="529"/>
      <c r="H2528" s="529"/>
      <c r="I2528" s="529"/>
      <c r="J2528" s="529"/>
      <c r="K2528" s="529"/>
      <c r="L2528" s="529"/>
      <c r="M2528" s="529"/>
      <c r="N2528" s="529"/>
      <c r="O2528" s="529"/>
      <c r="P2528" s="529"/>
      <c r="Q2528" s="529"/>
      <c r="R2528" s="529"/>
      <c r="S2528" s="529"/>
      <c r="T2528" s="529"/>
      <c r="U2528" s="529"/>
      <c r="V2528" s="529"/>
      <c r="W2528" s="529"/>
      <c r="X2528" s="529"/>
      <c r="Y2528" s="529"/>
      <c r="Z2528" s="529"/>
      <c r="AA2528" s="529"/>
      <c r="AB2528" s="529"/>
      <c r="AC2528" s="529"/>
      <c r="AD2528" s="529"/>
      <c r="AE2528" s="529"/>
      <c r="AF2528" s="529"/>
      <c r="AG2528" s="529"/>
      <c r="AH2528" s="529"/>
      <c r="AI2528" s="529"/>
      <c r="AJ2528" s="529"/>
      <c r="AK2528" s="529"/>
      <c r="AL2528" s="529"/>
      <c r="AM2528" s="529"/>
      <c r="AN2528" s="529"/>
      <c r="AO2528" s="529"/>
      <c r="AP2528" s="529"/>
      <c r="AQ2528" s="529"/>
      <c r="AR2528" s="529"/>
    </row>
    <row r="2529" ht="12.75" customHeight="1">
      <c r="A2529" s="529"/>
      <c r="B2529" s="529"/>
      <c r="C2529" s="529"/>
      <c r="D2529" s="529"/>
      <c r="E2529" s="533" t="s">
        <v>9010</v>
      </c>
      <c r="F2529" s="533" t="s">
        <v>9011</v>
      </c>
      <c r="G2529" s="529"/>
      <c r="H2529" s="529"/>
      <c r="I2529" s="529"/>
      <c r="J2529" s="529"/>
      <c r="K2529" s="529"/>
      <c r="L2529" s="529"/>
      <c r="M2529" s="529"/>
      <c r="N2529" s="529"/>
      <c r="O2529" s="529"/>
      <c r="P2529" s="529"/>
      <c r="Q2529" s="529"/>
      <c r="R2529" s="529"/>
      <c r="S2529" s="529"/>
      <c r="T2529" s="529"/>
      <c r="U2529" s="529"/>
      <c r="V2529" s="529"/>
      <c r="W2529" s="529"/>
      <c r="X2529" s="529"/>
      <c r="Y2529" s="529"/>
      <c r="Z2529" s="529"/>
      <c r="AA2529" s="529"/>
      <c r="AB2529" s="529"/>
      <c r="AC2529" s="529"/>
      <c r="AD2529" s="529"/>
      <c r="AE2529" s="529"/>
      <c r="AF2529" s="529"/>
      <c r="AG2529" s="529"/>
      <c r="AH2529" s="529"/>
      <c r="AI2529" s="529"/>
      <c r="AJ2529" s="529"/>
      <c r="AK2529" s="529"/>
      <c r="AL2529" s="529"/>
      <c r="AM2529" s="529"/>
      <c r="AN2529" s="529"/>
      <c r="AO2529" s="529"/>
      <c r="AP2529" s="529"/>
      <c r="AQ2529" s="529"/>
      <c r="AR2529" s="529"/>
    </row>
    <row r="2530" ht="12.75" customHeight="1">
      <c r="A2530" s="529"/>
      <c r="B2530" s="529"/>
      <c r="C2530" s="529"/>
      <c r="D2530" s="529"/>
      <c r="E2530" s="533" t="s">
        <v>1837</v>
      </c>
      <c r="F2530" s="533" t="s">
        <v>9012</v>
      </c>
      <c r="G2530" s="529"/>
      <c r="H2530" s="529"/>
      <c r="I2530" s="529"/>
      <c r="J2530" s="529"/>
      <c r="K2530" s="529"/>
      <c r="L2530" s="529"/>
      <c r="M2530" s="529"/>
      <c r="N2530" s="529"/>
      <c r="O2530" s="529"/>
      <c r="P2530" s="529"/>
      <c r="Q2530" s="529"/>
      <c r="R2530" s="529"/>
      <c r="S2530" s="529"/>
      <c r="T2530" s="529"/>
      <c r="U2530" s="529"/>
      <c r="V2530" s="529"/>
      <c r="W2530" s="529"/>
      <c r="X2530" s="529"/>
      <c r="Y2530" s="529"/>
      <c r="Z2530" s="529"/>
      <c r="AA2530" s="529"/>
      <c r="AB2530" s="529"/>
      <c r="AC2530" s="529"/>
      <c r="AD2530" s="529"/>
      <c r="AE2530" s="529"/>
      <c r="AF2530" s="529"/>
      <c r="AG2530" s="529"/>
      <c r="AH2530" s="529"/>
      <c r="AI2530" s="529"/>
      <c r="AJ2530" s="529"/>
      <c r="AK2530" s="529"/>
      <c r="AL2530" s="529"/>
      <c r="AM2530" s="529"/>
      <c r="AN2530" s="529"/>
      <c r="AO2530" s="529"/>
      <c r="AP2530" s="529"/>
      <c r="AQ2530" s="529"/>
      <c r="AR2530" s="529"/>
    </row>
    <row r="2531" ht="12.75" customHeight="1">
      <c r="A2531" s="529"/>
      <c r="B2531" s="529"/>
      <c r="C2531" s="529"/>
      <c r="D2531" s="529"/>
      <c r="E2531" s="533" t="s">
        <v>9013</v>
      </c>
      <c r="F2531" s="533" t="s">
        <v>9014</v>
      </c>
      <c r="G2531" s="529"/>
      <c r="H2531" s="529"/>
      <c r="I2531" s="529"/>
      <c r="J2531" s="529"/>
      <c r="K2531" s="529"/>
      <c r="L2531" s="529"/>
      <c r="M2531" s="529"/>
      <c r="N2531" s="529"/>
      <c r="O2531" s="529"/>
      <c r="P2531" s="529"/>
      <c r="Q2531" s="529"/>
      <c r="R2531" s="529"/>
      <c r="S2531" s="529"/>
      <c r="T2531" s="529"/>
      <c r="U2531" s="529"/>
      <c r="V2531" s="529"/>
      <c r="W2531" s="529"/>
      <c r="X2531" s="529"/>
      <c r="Y2531" s="529"/>
      <c r="Z2531" s="529"/>
      <c r="AA2531" s="529"/>
      <c r="AB2531" s="529"/>
      <c r="AC2531" s="529"/>
      <c r="AD2531" s="529"/>
      <c r="AE2531" s="529"/>
      <c r="AF2531" s="529"/>
      <c r="AG2531" s="529"/>
      <c r="AH2531" s="529"/>
      <c r="AI2531" s="529"/>
      <c r="AJ2531" s="529"/>
      <c r="AK2531" s="529"/>
      <c r="AL2531" s="529"/>
      <c r="AM2531" s="529"/>
      <c r="AN2531" s="529"/>
      <c r="AO2531" s="529"/>
      <c r="AP2531" s="529"/>
      <c r="AQ2531" s="529"/>
      <c r="AR2531" s="529"/>
    </row>
    <row r="2532" ht="12.75" customHeight="1">
      <c r="A2532" s="529"/>
      <c r="B2532" s="529"/>
      <c r="C2532" s="529"/>
      <c r="D2532" s="529"/>
      <c r="E2532" s="533" t="s">
        <v>9015</v>
      </c>
      <c r="F2532" s="533" t="s">
        <v>9016</v>
      </c>
      <c r="G2532" s="529"/>
      <c r="H2532" s="529"/>
      <c r="I2532" s="529"/>
      <c r="J2532" s="529"/>
      <c r="K2532" s="529"/>
      <c r="L2532" s="529"/>
      <c r="M2532" s="529"/>
      <c r="N2532" s="529"/>
      <c r="O2532" s="529"/>
      <c r="P2532" s="529"/>
      <c r="Q2532" s="529"/>
      <c r="R2532" s="529"/>
      <c r="S2532" s="529"/>
      <c r="T2532" s="529"/>
      <c r="U2532" s="529"/>
      <c r="V2532" s="529"/>
      <c r="W2532" s="529"/>
      <c r="X2532" s="529"/>
      <c r="Y2532" s="529"/>
      <c r="Z2532" s="529"/>
      <c r="AA2532" s="529"/>
      <c r="AB2532" s="529"/>
      <c r="AC2532" s="529"/>
      <c r="AD2532" s="529"/>
      <c r="AE2532" s="529"/>
      <c r="AF2532" s="529"/>
      <c r="AG2532" s="529"/>
      <c r="AH2532" s="529"/>
      <c r="AI2532" s="529"/>
      <c r="AJ2532" s="529"/>
      <c r="AK2532" s="529"/>
      <c r="AL2532" s="529"/>
      <c r="AM2532" s="529"/>
      <c r="AN2532" s="529"/>
      <c r="AO2532" s="529"/>
      <c r="AP2532" s="529"/>
      <c r="AQ2532" s="529"/>
      <c r="AR2532" s="529"/>
    </row>
    <row r="2533" ht="12.75" customHeight="1">
      <c r="A2533" s="529"/>
      <c r="B2533" s="529"/>
      <c r="C2533" s="529"/>
      <c r="D2533" s="529"/>
      <c r="E2533" s="533" t="s">
        <v>1899</v>
      </c>
      <c r="F2533" s="533" t="s">
        <v>9017</v>
      </c>
      <c r="G2533" s="529"/>
      <c r="H2533" s="529"/>
      <c r="I2533" s="529"/>
      <c r="J2533" s="529"/>
      <c r="K2533" s="529"/>
      <c r="L2533" s="529"/>
      <c r="M2533" s="529"/>
      <c r="N2533" s="529"/>
      <c r="O2533" s="529"/>
      <c r="P2533" s="529"/>
      <c r="Q2533" s="529"/>
      <c r="R2533" s="529"/>
      <c r="S2533" s="529"/>
      <c r="T2533" s="529"/>
      <c r="U2533" s="529"/>
      <c r="V2533" s="529"/>
      <c r="W2533" s="529"/>
      <c r="X2533" s="529"/>
      <c r="Y2533" s="529"/>
      <c r="Z2533" s="529"/>
      <c r="AA2533" s="529"/>
      <c r="AB2533" s="529"/>
      <c r="AC2533" s="529"/>
      <c r="AD2533" s="529"/>
      <c r="AE2533" s="529"/>
      <c r="AF2533" s="529"/>
      <c r="AG2533" s="529"/>
      <c r="AH2533" s="529"/>
      <c r="AI2533" s="529"/>
      <c r="AJ2533" s="529"/>
      <c r="AK2533" s="529"/>
      <c r="AL2533" s="529"/>
      <c r="AM2533" s="529"/>
      <c r="AN2533" s="529"/>
      <c r="AO2533" s="529"/>
      <c r="AP2533" s="529"/>
      <c r="AQ2533" s="529"/>
      <c r="AR2533" s="529"/>
    </row>
    <row r="2534" ht="12.75" customHeight="1">
      <c r="A2534" s="529"/>
      <c r="B2534" s="529"/>
      <c r="C2534" s="529"/>
      <c r="D2534" s="529"/>
      <c r="E2534" s="533" t="s">
        <v>1959</v>
      </c>
      <c r="F2534" s="533" t="s">
        <v>9018</v>
      </c>
      <c r="G2534" s="529"/>
      <c r="H2534" s="529"/>
      <c r="I2534" s="529"/>
      <c r="J2534" s="529"/>
      <c r="K2534" s="529"/>
      <c r="L2534" s="529"/>
      <c r="M2534" s="529"/>
      <c r="N2534" s="529"/>
      <c r="O2534" s="529"/>
      <c r="P2534" s="529"/>
      <c r="Q2534" s="529"/>
      <c r="R2534" s="529"/>
      <c r="S2534" s="529"/>
      <c r="T2534" s="529"/>
      <c r="U2534" s="529"/>
      <c r="V2534" s="529"/>
      <c r="W2534" s="529"/>
      <c r="X2534" s="529"/>
      <c r="Y2534" s="529"/>
      <c r="Z2534" s="529"/>
      <c r="AA2534" s="529"/>
      <c r="AB2534" s="529"/>
      <c r="AC2534" s="529"/>
      <c r="AD2534" s="529"/>
      <c r="AE2534" s="529"/>
      <c r="AF2534" s="529"/>
      <c r="AG2534" s="529"/>
      <c r="AH2534" s="529"/>
      <c r="AI2534" s="529"/>
      <c r="AJ2534" s="529"/>
      <c r="AK2534" s="529"/>
      <c r="AL2534" s="529"/>
      <c r="AM2534" s="529"/>
      <c r="AN2534" s="529"/>
      <c r="AO2534" s="529"/>
      <c r="AP2534" s="529"/>
      <c r="AQ2534" s="529"/>
      <c r="AR2534" s="529"/>
    </row>
    <row r="2535" ht="12.75" customHeight="1">
      <c r="A2535" s="529"/>
      <c r="B2535" s="529"/>
      <c r="C2535" s="529"/>
      <c r="D2535" s="529"/>
      <c r="E2535" s="533" t="s">
        <v>2019</v>
      </c>
      <c r="F2535" s="533" t="s">
        <v>9019</v>
      </c>
      <c r="G2535" s="529"/>
      <c r="H2535" s="529"/>
      <c r="I2535" s="529"/>
      <c r="J2535" s="529"/>
      <c r="K2535" s="529"/>
      <c r="L2535" s="529"/>
      <c r="M2535" s="529"/>
      <c r="N2535" s="529"/>
      <c r="O2535" s="529"/>
      <c r="P2535" s="529"/>
      <c r="Q2535" s="529"/>
      <c r="R2535" s="529"/>
      <c r="S2535" s="529"/>
      <c r="T2535" s="529"/>
      <c r="U2535" s="529"/>
      <c r="V2535" s="529"/>
      <c r="W2535" s="529"/>
      <c r="X2535" s="529"/>
      <c r="Y2535" s="529"/>
      <c r="Z2535" s="529"/>
      <c r="AA2535" s="529"/>
      <c r="AB2535" s="529"/>
      <c r="AC2535" s="529"/>
      <c r="AD2535" s="529"/>
      <c r="AE2535" s="529"/>
      <c r="AF2535" s="529"/>
      <c r="AG2535" s="529"/>
      <c r="AH2535" s="529"/>
      <c r="AI2535" s="529"/>
      <c r="AJ2535" s="529"/>
      <c r="AK2535" s="529"/>
      <c r="AL2535" s="529"/>
      <c r="AM2535" s="529"/>
      <c r="AN2535" s="529"/>
      <c r="AO2535" s="529"/>
      <c r="AP2535" s="529"/>
      <c r="AQ2535" s="529"/>
      <c r="AR2535" s="529"/>
    </row>
    <row r="2536" ht="12.75" customHeight="1">
      <c r="A2536" s="529"/>
      <c r="B2536" s="529"/>
      <c r="C2536" s="529"/>
      <c r="D2536" s="529"/>
      <c r="E2536" s="533" t="s">
        <v>2078</v>
      </c>
      <c r="F2536" s="533" t="s">
        <v>9020</v>
      </c>
      <c r="G2536" s="529"/>
      <c r="H2536" s="529"/>
      <c r="I2536" s="529"/>
      <c r="J2536" s="529"/>
      <c r="K2536" s="529"/>
      <c r="L2536" s="529"/>
      <c r="M2536" s="529"/>
      <c r="N2536" s="529"/>
      <c r="O2536" s="529"/>
      <c r="P2536" s="529"/>
      <c r="Q2536" s="529"/>
      <c r="R2536" s="529"/>
      <c r="S2536" s="529"/>
      <c r="T2536" s="529"/>
      <c r="U2536" s="529"/>
      <c r="V2536" s="529"/>
      <c r="W2536" s="529"/>
      <c r="X2536" s="529"/>
      <c r="Y2536" s="529"/>
      <c r="Z2536" s="529"/>
      <c r="AA2536" s="529"/>
      <c r="AB2536" s="529"/>
      <c r="AC2536" s="529"/>
      <c r="AD2536" s="529"/>
      <c r="AE2536" s="529"/>
      <c r="AF2536" s="529"/>
      <c r="AG2536" s="529"/>
      <c r="AH2536" s="529"/>
      <c r="AI2536" s="529"/>
      <c r="AJ2536" s="529"/>
      <c r="AK2536" s="529"/>
      <c r="AL2536" s="529"/>
      <c r="AM2536" s="529"/>
      <c r="AN2536" s="529"/>
      <c r="AO2536" s="529"/>
      <c r="AP2536" s="529"/>
      <c r="AQ2536" s="529"/>
      <c r="AR2536" s="529"/>
    </row>
    <row r="2537" ht="12.75" customHeight="1">
      <c r="A2537" s="529"/>
      <c r="B2537" s="529"/>
      <c r="C2537" s="529"/>
      <c r="D2537" s="529"/>
      <c r="E2537" s="533" t="s">
        <v>2135</v>
      </c>
      <c r="F2537" s="533" t="s">
        <v>9021</v>
      </c>
      <c r="G2537" s="529"/>
      <c r="H2537" s="529"/>
      <c r="I2537" s="529"/>
      <c r="J2537" s="529"/>
      <c r="K2537" s="529"/>
      <c r="L2537" s="529"/>
      <c r="M2537" s="529"/>
      <c r="N2537" s="529"/>
      <c r="O2537" s="529"/>
      <c r="P2537" s="529"/>
      <c r="Q2537" s="529"/>
      <c r="R2537" s="529"/>
      <c r="S2537" s="529"/>
      <c r="T2537" s="529"/>
      <c r="U2537" s="529"/>
      <c r="V2537" s="529"/>
      <c r="W2537" s="529"/>
      <c r="X2537" s="529"/>
      <c r="Y2537" s="529"/>
      <c r="Z2537" s="529"/>
      <c r="AA2537" s="529"/>
      <c r="AB2537" s="529"/>
      <c r="AC2537" s="529"/>
      <c r="AD2537" s="529"/>
      <c r="AE2537" s="529"/>
      <c r="AF2537" s="529"/>
      <c r="AG2537" s="529"/>
      <c r="AH2537" s="529"/>
      <c r="AI2537" s="529"/>
      <c r="AJ2537" s="529"/>
      <c r="AK2537" s="529"/>
      <c r="AL2537" s="529"/>
      <c r="AM2537" s="529"/>
      <c r="AN2537" s="529"/>
      <c r="AO2537" s="529"/>
      <c r="AP2537" s="529"/>
      <c r="AQ2537" s="529"/>
      <c r="AR2537" s="529"/>
    </row>
    <row r="2538" ht="12.75" customHeight="1">
      <c r="A2538" s="529"/>
      <c r="B2538" s="529"/>
      <c r="C2538" s="529"/>
      <c r="D2538" s="529"/>
      <c r="E2538" s="533" t="s">
        <v>9022</v>
      </c>
      <c r="F2538" s="533" t="s">
        <v>9023</v>
      </c>
      <c r="G2538" s="529"/>
      <c r="H2538" s="529"/>
      <c r="I2538" s="529"/>
      <c r="J2538" s="529"/>
      <c r="K2538" s="529"/>
      <c r="L2538" s="529"/>
      <c r="M2538" s="529"/>
      <c r="N2538" s="529"/>
      <c r="O2538" s="529"/>
      <c r="P2538" s="529"/>
      <c r="Q2538" s="529"/>
      <c r="R2538" s="529"/>
      <c r="S2538" s="529"/>
      <c r="T2538" s="529"/>
      <c r="U2538" s="529"/>
      <c r="V2538" s="529"/>
      <c r="W2538" s="529"/>
      <c r="X2538" s="529"/>
      <c r="Y2538" s="529"/>
      <c r="Z2538" s="529"/>
      <c r="AA2538" s="529"/>
      <c r="AB2538" s="529"/>
      <c r="AC2538" s="529"/>
      <c r="AD2538" s="529"/>
      <c r="AE2538" s="529"/>
      <c r="AF2538" s="529"/>
      <c r="AG2538" s="529"/>
      <c r="AH2538" s="529"/>
      <c r="AI2538" s="529"/>
      <c r="AJ2538" s="529"/>
      <c r="AK2538" s="529"/>
      <c r="AL2538" s="529"/>
      <c r="AM2538" s="529"/>
      <c r="AN2538" s="529"/>
      <c r="AO2538" s="529"/>
      <c r="AP2538" s="529"/>
      <c r="AQ2538" s="529"/>
      <c r="AR2538" s="529"/>
    </row>
    <row r="2539" ht="12.75" customHeight="1">
      <c r="A2539" s="529"/>
      <c r="B2539" s="529"/>
      <c r="C2539" s="529"/>
      <c r="D2539" s="529"/>
      <c r="E2539" s="533" t="s">
        <v>921</v>
      </c>
      <c r="F2539" s="533" t="s">
        <v>9024</v>
      </c>
      <c r="G2539" s="529"/>
      <c r="H2539" s="529"/>
      <c r="I2539" s="529"/>
      <c r="J2539" s="529"/>
      <c r="K2539" s="529"/>
      <c r="L2539" s="529"/>
      <c r="M2539" s="529"/>
      <c r="N2539" s="529"/>
      <c r="O2539" s="529"/>
      <c r="P2539" s="529"/>
      <c r="Q2539" s="529"/>
      <c r="R2539" s="529"/>
      <c r="S2539" s="529"/>
      <c r="T2539" s="529"/>
      <c r="U2539" s="529"/>
      <c r="V2539" s="529"/>
      <c r="W2539" s="529"/>
      <c r="X2539" s="529"/>
      <c r="Y2539" s="529"/>
      <c r="Z2539" s="529"/>
      <c r="AA2539" s="529"/>
      <c r="AB2539" s="529"/>
      <c r="AC2539" s="529"/>
      <c r="AD2539" s="529"/>
      <c r="AE2539" s="529"/>
      <c r="AF2539" s="529"/>
      <c r="AG2539" s="529"/>
      <c r="AH2539" s="529"/>
      <c r="AI2539" s="529"/>
      <c r="AJ2539" s="529"/>
      <c r="AK2539" s="529"/>
      <c r="AL2539" s="529"/>
      <c r="AM2539" s="529"/>
      <c r="AN2539" s="529"/>
      <c r="AO2539" s="529"/>
      <c r="AP2539" s="529"/>
      <c r="AQ2539" s="529"/>
      <c r="AR2539" s="529"/>
    </row>
    <row r="2540" ht="12.75" customHeight="1">
      <c r="A2540" s="529"/>
      <c r="B2540" s="529"/>
      <c r="C2540" s="529"/>
      <c r="D2540" s="529"/>
      <c r="E2540" s="533" t="s">
        <v>1001</v>
      </c>
      <c r="F2540" s="533" t="s">
        <v>9025</v>
      </c>
      <c r="G2540" s="529"/>
      <c r="H2540" s="529"/>
      <c r="I2540" s="529"/>
      <c r="J2540" s="529"/>
      <c r="K2540" s="529"/>
      <c r="L2540" s="529"/>
      <c r="M2540" s="529"/>
      <c r="N2540" s="529"/>
      <c r="O2540" s="529"/>
      <c r="P2540" s="529"/>
      <c r="Q2540" s="529"/>
      <c r="R2540" s="529"/>
      <c r="S2540" s="529"/>
      <c r="T2540" s="529"/>
      <c r="U2540" s="529"/>
      <c r="V2540" s="529"/>
      <c r="W2540" s="529"/>
      <c r="X2540" s="529"/>
      <c r="Y2540" s="529"/>
      <c r="Z2540" s="529"/>
      <c r="AA2540" s="529"/>
      <c r="AB2540" s="529"/>
      <c r="AC2540" s="529"/>
      <c r="AD2540" s="529"/>
      <c r="AE2540" s="529"/>
      <c r="AF2540" s="529"/>
      <c r="AG2540" s="529"/>
      <c r="AH2540" s="529"/>
      <c r="AI2540" s="529"/>
      <c r="AJ2540" s="529"/>
      <c r="AK2540" s="529"/>
      <c r="AL2540" s="529"/>
      <c r="AM2540" s="529"/>
      <c r="AN2540" s="529"/>
      <c r="AO2540" s="529"/>
      <c r="AP2540" s="529"/>
      <c r="AQ2540" s="529"/>
      <c r="AR2540" s="529"/>
    </row>
    <row r="2541" ht="12.75" customHeight="1">
      <c r="A2541" s="529"/>
      <c r="B2541" s="529"/>
      <c r="C2541" s="529"/>
      <c r="D2541" s="529"/>
      <c r="E2541" s="533" t="s">
        <v>1081</v>
      </c>
      <c r="F2541" s="533" t="s">
        <v>9026</v>
      </c>
      <c r="G2541" s="529"/>
      <c r="H2541" s="529"/>
      <c r="I2541" s="529"/>
      <c r="J2541" s="529"/>
      <c r="K2541" s="529"/>
      <c r="L2541" s="529"/>
      <c r="M2541" s="529"/>
      <c r="N2541" s="529"/>
      <c r="O2541" s="529"/>
      <c r="P2541" s="529"/>
      <c r="Q2541" s="529"/>
      <c r="R2541" s="529"/>
      <c r="S2541" s="529"/>
      <c r="T2541" s="529"/>
      <c r="U2541" s="529"/>
      <c r="V2541" s="529"/>
      <c r="W2541" s="529"/>
      <c r="X2541" s="529"/>
      <c r="Y2541" s="529"/>
      <c r="Z2541" s="529"/>
      <c r="AA2541" s="529"/>
      <c r="AB2541" s="529"/>
      <c r="AC2541" s="529"/>
      <c r="AD2541" s="529"/>
      <c r="AE2541" s="529"/>
      <c r="AF2541" s="529"/>
      <c r="AG2541" s="529"/>
      <c r="AH2541" s="529"/>
      <c r="AI2541" s="529"/>
      <c r="AJ2541" s="529"/>
      <c r="AK2541" s="529"/>
      <c r="AL2541" s="529"/>
      <c r="AM2541" s="529"/>
      <c r="AN2541" s="529"/>
      <c r="AO2541" s="529"/>
      <c r="AP2541" s="529"/>
      <c r="AQ2541" s="529"/>
      <c r="AR2541" s="529"/>
    </row>
    <row r="2542" ht="12.75" customHeight="1">
      <c r="A2542" s="529"/>
      <c r="B2542" s="529"/>
      <c r="C2542" s="529"/>
      <c r="D2542" s="529"/>
      <c r="E2542" s="533" t="s">
        <v>1160</v>
      </c>
      <c r="F2542" s="533" t="s">
        <v>9027</v>
      </c>
      <c r="G2542" s="529"/>
      <c r="H2542" s="529"/>
      <c r="I2542" s="529"/>
      <c r="J2542" s="529"/>
      <c r="K2542" s="529"/>
      <c r="L2542" s="529"/>
      <c r="M2542" s="529"/>
      <c r="N2542" s="529"/>
      <c r="O2542" s="529"/>
      <c r="P2542" s="529"/>
      <c r="Q2542" s="529"/>
      <c r="R2542" s="529"/>
      <c r="S2542" s="529"/>
      <c r="T2542" s="529"/>
      <c r="U2542" s="529"/>
      <c r="V2542" s="529"/>
      <c r="W2542" s="529"/>
      <c r="X2542" s="529"/>
      <c r="Y2542" s="529"/>
      <c r="Z2542" s="529"/>
      <c r="AA2542" s="529"/>
      <c r="AB2542" s="529"/>
      <c r="AC2542" s="529"/>
      <c r="AD2542" s="529"/>
      <c r="AE2542" s="529"/>
      <c r="AF2542" s="529"/>
      <c r="AG2542" s="529"/>
      <c r="AH2542" s="529"/>
      <c r="AI2542" s="529"/>
      <c r="AJ2542" s="529"/>
      <c r="AK2542" s="529"/>
      <c r="AL2542" s="529"/>
      <c r="AM2542" s="529"/>
      <c r="AN2542" s="529"/>
      <c r="AO2542" s="529"/>
      <c r="AP2542" s="529"/>
      <c r="AQ2542" s="529"/>
      <c r="AR2542" s="529"/>
    </row>
    <row r="2543" ht="12.75" customHeight="1">
      <c r="A2543" s="529"/>
      <c r="B2543" s="529"/>
      <c r="C2543" s="529"/>
      <c r="D2543" s="529"/>
      <c r="E2543" s="533" t="s">
        <v>1238</v>
      </c>
      <c r="F2543" s="533" t="s">
        <v>9028</v>
      </c>
      <c r="G2543" s="529"/>
      <c r="H2543" s="529"/>
      <c r="I2543" s="529"/>
      <c r="J2543" s="529"/>
      <c r="K2543" s="529"/>
      <c r="L2543" s="529"/>
      <c r="M2543" s="529"/>
      <c r="N2543" s="529"/>
      <c r="O2543" s="529"/>
      <c r="P2543" s="529"/>
      <c r="Q2543" s="529"/>
      <c r="R2543" s="529"/>
      <c r="S2543" s="529"/>
      <c r="T2543" s="529"/>
      <c r="U2543" s="529"/>
      <c r="V2543" s="529"/>
      <c r="W2543" s="529"/>
      <c r="X2543" s="529"/>
      <c r="Y2543" s="529"/>
      <c r="Z2543" s="529"/>
      <c r="AA2543" s="529"/>
      <c r="AB2543" s="529"/>
      <c r="AC2543" s="529"/>
      <c r="AD2543" s="529"/>
      <c r="AE2543" s="529"/>
      <c r="AF2543" s="529"/>
      <c r="AG2543" s="529"/>
      <c r="AH2543" s="529"/>
      <c r="AI2543" s="529"/>
      <c r="AJ2543" s="529"/>
      <c r="AK2543" s="529"/>
      <c r="AL2543" s="529"/>
      <c r="AM2543" s="529"/>
      <c r="AN2543" s="529"/>
      <c r="AO2543" s="529"/>
      <c r="AP2543" s="529"/>
      <c r="AQ2543" s="529"/>
      <c r="AR2543" s="529"/>
    </row>
    <row r="2544" ht="12.75" customHeight="1">
      <c r="A2544" s="529"/>
      <c r="B2544" s="529"/>
      <c r="C2544" s="529"/>
      <c r="D2544" s="529"/>
      <c r="E2544" s="533" t="s">
        <v>1313</v>
      </c>
      <c r="F2544" s="533" t="s">
        <v>9029</v>
      </c>
      <c r="G2544" s="529"/>
      <c r="H2544" s="529"/>
      <c r="I2544" s="529"/>
      <c r="J2544" s="529"/>
      <c r="K2544" s="529"/>
      <c r="L2544" s="529"/>
      <c r="M2544" s="529"/>
      <c r="N2544" s="529"/>
      <c r="O2544" s="529"/>
      <c r="P2544" s="529"/>
      <c r="Q2544" s="529"/>
      <c r="R2544" s="529"/>
      <c r="S2544" s="529"/>
      <c r="T2544" s="529"/>
      <c r="U2544" s="529"/>
      <c r="V2544" s="529"/>
      <c r="W2544" s="529"/>
      <c r="X2544" s="529"/>
      <c r="Y2544" s="529"/>
      <c r="Z2544" s="529"/>
      <c r="AA2544" s="529"/>
      <c r="AB2544" s="529"/>
      <c r="AC2544" s="529"/>
      <c r="AD2544" s="529"/>
      <c r="AE2544" s="529"/>
      <c r="AF2544" s="529"/>
      <c r="AG2544" s="529"/>
      <c r="AH2544" s="529"/>
      <c r="AI2544" s="529"/>
      <c r="AJ2544" s="529"/>
      <c r="AK2544" s="529"/>
      <c r="AL2544" s="529"/>
      <c r="AM2544" s="529"/>
      <c r="AN2544" s="529"/>
      <c r="AO2544" s="529"/>
      <c r="AP2544" s="529"/>
      <c r="AQ2544" s="529"/>
      <c r="AR2544" s="529"/>
    </row>
    <row r="2545" ht="12.75" customHeight="1">
      <c r="A2545" s="529"/>
      <c r="B2545" s="529"/>
      <c r="C2545" s="529"/>
      <c r="D2545" s="529"/>
      <c r="E2545" s="533" t="s">
        <v>1385</v>
      </c>
      <c r="F2545" s="533" t="s">
        <v>9030</v>
      </c>
      <c r="G2545" s="529"/>
      <c r="H2545" s="529"/>
      <c r="I2545" s="529"/>
      <c r="J2545" s="529"/>
      <c r="K2545" s="529"/>
      <c r="L2545" s="529"/>
      <c r="M2545" s="529"/>
      <c r="N2545" s="529"/>
      <c r="O2545" s="529"/>
      <c r="P2545" s="529"/>
      <c r="Q2545" s="529"/>
      <c r="R2545" s="529"/>
      <c r="S2545" s="529"/>
      <c r="T2545" s="529"/>
      <c r="U2545" s="529"/>
      <c r="V2545" s="529"/>
      <c r="W2545" s="529"/>
      <c r="X2545" s="529"/>
      <c r="Y2545" s="529"/>
      <c r="Z2545" s="529"/>
      <c r="AA2545" s="529"/>
      <c r="AB2545" s="529"/>
      <c r="AC2545" s="529"/>
      <c r="AD2545" s="529"/>
      <c r="AE2545" s="529"/>
      <c r="AF2545" s="529"/>
      <c r="AG2545" s="529"/>
      <c r="AH2545" s="529"/>
      <c r="AI2545" s="529"/>
      <c r="AJ2545" s="529"/>
      <c r="AK2545" s="529"/>
      <c r="AL2545" s="529"/>
      <c r="AM2545" s="529"/>
      <c r="AN2545" s="529"/>
      <c r="AO2545" s="529"/>
      <c r="AP2545" s="529"/>
      <c r="AQ2545" s="529"/>
      <c r="AR2545" s="529"/>
    </row>
    <row r="2546" ht="12.75" customHeight="1">
      <c r="A2546" s="529"/>
      <c r="B2546" s="529"/>
      <c r="C2546" s="529"/>
      <c r="D2546" s="529"/>
      <c r="E2546" s="533" t="s">
        <v>9031</v>
      </c>
      <c r="F2546" s="533" t="s">
        <v>9032</v>
      </c>
      <c r="G2546" s="529"/>
      <c r="H2546" s="529"/>
      <c r="I2546" s="529"/>
      <c r="J2546" s="529"/>
      <c r="K2546" s="529"/>
      <c r="L2546" s="529"/>
      <c r="M2546" s="529"/>
      <c r="N2546" s="529"/>
      <c r="O2546" s="529"/>
      <c r="P2546" s="529"/>
      <c r="Q2546" s="529"/>
      <c r="R2546" s="529"/>
      <c r="S2546" s="529"/>
      <c r="T2546" s="529"/>
      <c r="U2546" s="529"/>
      <c r="V2546" s="529"/>
      <c r="W2546" s="529"/>
      <c r="X2546" s="529"/>
      <c r="Y2546" s="529"/>
      <c r="Z2546" s="529"/>
      <c r="AA2546" s="529"/>
      <c r="AB2546" s="529"/>
      <c r="AC2546" s="529"/>
      <c r="AD2546" s="529"/>
      <c r="AE2546" s="529"/>
      <c r="AF2546" s="529"/>
      <c r="AG2546" s="529"/>
      <c r="AH2546" s="529"/>
      <c r="AI2546" s="529"/>
      <c r="AJ2546" s="529"/>
      <c r="AK2546" s="529"/>
      <c r="AL2546" s="529"/>
      <c r="AM2546" s="529"/>
      <c r="AN2546" s="529"/>
      <c r="AO2546" s="529"/>
      <c r="AP2546" s="529"/>
      <c r="AQ2546" s="529"/>
      <c r="AR2546" s="529"/>
    </row>
    <row r="2547" ht="12.75" customHeight="1">
      <c r="A2547" s="529"/>
      <c r="B2547" s="529"/>
      <c r="C2547" s="529"/>
      <c r="D2547" s="529"/>
      <c r="E2547" s="533" t="s">
        <v>1457</v>
      </c>
      <c r="F2547" s="533" t="s">
        <v>9033</v>
      </c>
      <c r="G2547" s="529"/>
      <c r="H2547" s="529"/>
      <c r="I2547" s="529"/>
      <c r="J2547" s="529"/>
      <c r="K2547" s="529"/>
      <c r="L2547" s="529"/>
      <c r="M2547" s="529"/>
      <c r="N2547" s="529"/>
      <c r="O2547" s="529"/>
      <c r="P2547" s="529"/>
      <c r="Q2547" s="529"/>
      <c r="R2547" s="529"/>
      <c r="S2547" s="529"/>
      <c r="T2547" s="529"/>
      <c r="U2547" s="529"/>
      <c r="V2547" s="529"/>
      <c r="W2547" s="529"/>
      <c r="X2547" s="529"/>
      <c r="Y2547" s="529"/>
      <c r="Z2547" s="529"/>
      <c r="AA2547" s="529"/>
      <c r="AB2547" s="529"/>
      <c r="AC2547" s="529"/>
      <c r="AD2547" s="529"/>
      <c r="AE2547" s="529"/>
      <c r="AF2547" s="529"/>
      <c r="AG2547" s="529"/>
      <c r="AH2547" s="529"/>
      <c r="AI2547" s="529"/>
      <c r="AJ2547" s="529"/>
      <c r="AK2547" s="529"/>
      <c r="AL2547" s="529"/>
      <c r="AM2547" s="529"/>
      <c r="AN2547" s="529"/>
      <c r="AO2547" s="529"/>
      <c r="AP2547" s="529"/>
      <c r="AQ2547" s="529"/>
      <c r="AR2547" s="529"/>
    </row>
    <row r="2548" ht="12.75" customHeight="1">
      <c r="A2548" s="529"/>
      <c r="B2548" s="529"/>
      <c r="C2548" s="529"/>
      <c r="D2548" s="529"/>
      <c r="E2548" s="533" t="s">
        <v>9034</v>
      </c>
      <c r="F2548" s="533" t="s">
        <v>9035</v>
      </c>
      <c r="G2548" s="529"/>
      <c r="H2548" s="529"/>
      <c r="I2548" s="529"/>
      <c r="J2548" s="529"/>
      <c r="K2548" s="529"/>
      <c r="L2548" s="529"/>
      <c r="M2548" s="529"/>
      <c r="N2548" s="529"/>
      <c r="O2548" s="529"/>
      <c r="P2548" s="529"/>
      <c r="Q2548" s="529"/>
      <c r="R2548" s="529"/>
      <c r="S2548" s="529"/>
      <c r="T2548" s="529"/>
      <c r="U2548" s="529"/>
      <c r="V2548" s="529"/>
      <c r="W2548" s="529"/>
      <c r="X2548" s="529"/>
      <c r="Y2548" s="529"/>
      <c r="Z2548" s="529"/>
      <c r="AA2548" s="529"/>
      <c r="AB2548" s="529"/>
      <c r="AC2548" s="529"/>
      <c r="AD2548" s="529"/>
      <c r="AE2548" s="529"/>
      <c r="AF2548" s="529"/>
      <c r="AG2548" s="529"/>
      <c r="AH2548" s="529"/>
      <c r="AI2548" s="529"/>
      <c r="AJ2548" s="529"/>
      <c r="AK2548" s="529"/>
      <c r="AL2548" s="529"/>
      <c r="AM2548" s="529"/>
      <c r="AN2548" s="529"/>
      <c r="AO2548" s="529"/>
      <c r="AP2548" s="529"/>
      <c r="AQ2548" s="529"/>
      <c r="AR2548" s="529"/>
    </row>
    <row r="2549" ht="12.75" customHeight="1">
      <c r="A2549" s="529"/>
      <c r="B2549" s="529"/>
      <c r="C2549" s="529"/>
      <c r="D2549" s="529"/>
      <c r="E2549" s="533" t="s">
        <v>9036</v>
      </c>
      <c r="F2549" s="533" t="s">
        <v>9037</v>
      </c>
      <c r="G2549" s="529"/>
      <c r="H2549" s="529"/>
      <c r="I2549" s="529"/>
      <c r="J2549" s="529"/>
      <c r="K2549" s="529"/>
      <c r="L2549" s="529"/>
      <c r="M2549" s="529"/>
      <c r="N2549" s="529"/>
      <c r="O2549" s="529"/>
      <c r="P2549" s="529"/>
      <c r="Q2549" s="529"/>
      <c r="R2549" s="529"/>
      <c r="S2549" s="529"/>
      <c r="T2549" s="529"/>
      <c r="U2549" s="529"/>
      <c r="V2549" s="529"/>
      <c r="W2549" s="529"/>
      <c r="X2549" s="529"/>
      <c r="Y2549" s="529"/>
      <c r="Z2549" s="529"/>
      <c r="AA2549" s="529"/>
      <c r="AB2549" s="529"/>
      <c r="AC2549" s="529"/>
      <c r="AD2549" s="529"/>
      <c r="AE2549" s="529"/>
      <c r="AF2549" s="529"/>
      <c r="AG2549" s="529"/>
      <c r="AH2549" s="529"/>
      <c r="AI2549" s="529"/>
      <c r="AJ2549" s="529"/>
      <c r="AK2549" s="529"/>
      <c r="AL2549" s="529"/>
      <c r="AM2549" s="529"/>
      <c r="AN2549" s="529"/>
      <c r="AO2549" s="529"/>
      <c r="AP2549" s="529"/>
      <c r="AQ2549" s="529"/>
      <c r="AR2549" s="529"/>
    </row>
    <row r="2550" ht="12.75" customHeight="1">
      <c r="A2550" s="529"/>
      <c r="B2550" s="529"/>
      <c r="C2550" s="529"/>
      <c r="D2550" s="529"/>
      <c r="E2550" s="533" t="s">
        <v>9038</v>
      </c>
      <c r="F2550" s="533" t="s">
        <v>9039</v>
      </c>
      <c r="G2550" s="529"/>
      <c r="H2550" s="529"/>
      <c r="I2550" s="529"/>
      <c r="J2550" s="529"/>
      <c r="K2550" s="529"/>
      <c r="L2550" s="529"/>
      <c r="M2550" s="529"/>
      <c r="N2550" s="529"/>
      <c r="O2550" s="529"/>
      <c r="P2550" s="529"/>
      <c r="Q2550" s="529"/>
      <c r="R2550" s="529"/>
      <c r="S2550" s="529"/>
      <c r="T2550" s="529"/>
      <c r="U2550" s="529"/>
      <c r="V2550" s="529"/>
      <c r="W2550" s="529"/>
      <c r="X2550" s="529"/>
      <c r="Y2550" s="529"/>
      <c r="Z2550" s="529"/>
      <c r="AA2550" s="529"/>
      <c r="AB2550" s="529"/>
      <c r="AC2550" s="529"/>
      <c r="AD2550" s="529"/>
      <c r="AE2550" s="529"/>
      <c r="AF2550" s="529"/>
      <c r="AG2550" s="529"/>
      <c r="AH2550" s="529"/>
      <c r="AI2550" s="529"/>
      <c r="AJ2550" s="529"/>
      <c r="AK2550" s="529"/>
      <c r="AL2550" s="529"/>
      <c r="AM2550" s="529"/>
      <c r="AN2550" s="529"/>
      <c r="AO2550" s="529"/>
      <c r="AP2550" s="529"/>
      <c r="AQ2550" s="529"/>
      <c r="AR2550" s="529"/>
    </row>
    <row r="2551" ht="12.75" customHeight="1">
      <c r="A2551" s="529"/>
      <c r="B2551" s="529"/>
      <c r="C2551" s="529"/>
      <c r="D2551" s="529"/>
      <c r="E2551" s="533" t="s">
        <v>9040</v>
      </c>
      <c r="F2551" s="533" t="s">
        <v>9041</v>
      </c>
      <c r="G2551" s="529"/>
      <c r="H2551" s="529"/>
      <c r="I2551" s="529"/>
      <c r="J2551" s="529"/>
      <c r="K2551" s="529"/>
      <c r="L2551" s="529"/>
      <c r="M2551" s="529"/>
      <c r="N2551" s="529"/>
      <c r="O2551" s="529"/>
      <c r="P2551" s="529"/>
      <c r="Q2551" s="529"/>
      <c r="R2551" s="529"/>
      <c r="S2551" s="529"/>
      <c r="T2551" s="529"/>
      <c r="U2551" s="529"/>
      <c r="V2551" s="529"/>
      <c r="W2551" s="529"/>
      <c r="X2551" s="529"/>
      <c r="Y2551" s="529"/>
      <c r="Z2551" s="529"/>
      <c r="AA2551" s="529"/>
      <c r="AB2551" s="529"/>
      <c r="AC2551" s="529"/>
      <c r="AD2551" s="529"/>
      <c r="AE2551" s="529"/>
      <c r="AF2551" s="529"/>
      <c r="AG2551" s="529"/>
      <c r="AH2551" s="529"/>
      <c r="AI2551" s="529"/>
      <c r="AJ2551" s="529"/>
      <c r="AK2551" s="529"/>
      <c r="AL2551" s="529"/>
      <c r="AM2551" s="529"/>
      <c r="AN2551" s="529"/>
      <c r="AO2551" s="529"/>
      <c r="AP2551" s="529"/>
      <c r="AQ2551" s="529"/>
      <c r="AR2551" s="529"/>
    </row>
    <row r="2552" ht="12.75" customHeight="1">
      <c r="A2552" s="529"/>
      <c r="B2552" s="529"/>
      <c r="C2552" s="529"/>
      <c r="D2552" s="529"/>
      <c r="E2552" s="533" t="s">
        <v>9042</v>
      </c>
      <c r="F2552" s="533" t="s">
        <v>9043</v>
      </c>
      <c r="G2552" s="529"/>
      <c r="H2552" s="529"/>
      <c r="I2552" s="529"/>
      <c r="J2552" s="529"/>
      <c r="K2552" s="529"/>
      <c r="L2552" s="529"/>
      <c r="M2552" s="529"/>
      <c r="N2552" s="529"/>
      <c r="O2552" s="529"/>
      <c r="P2552" s="529"/>
      <c r="Q2552" s="529"/>
      <c r="R2552" s="529"/>
      <c r="S2552" s="529"/>
      <c r="T2552" s="529"/>
      <c r="U2552" s="529"/>
      <c r="V2552" s="529"/>
      <c r="W2552" s="529"/>
      <c r="X2552" s="529"/>
      <c r="Y2552" s="529"/>
      <c r="Z2552" s="529"/>
      <c r="AA2552" s="529"/>
      <c r="AB2552" s="529"/>
      <c r="AC2552" s="529"/>
      <c r="AD2552" s="529"/>
      <c r="AE2552" s="529"/>
      <c r="AF2552" s="529"/>
      <c r="AG2552" s="529"/>
      <c r="AH2552" s="529"/>
      <c r="AI2552" s="529"/>
      <c r="AJ2552" s="529"/>
      <c r="AK2552" s="529"/>
      <c r="AL2552" s="529"/>
      <c r="AM2552" s="529"/>
      <c r="AN2552" s="529"/>
      <c r="AO2552" s="529"/>
      <c r="AP2552" s="529"/>
      <c r="AQ2552" s="529"/>
      <c r="AR2552" s="529"/>
    </row>
    <row r="2553" ht="12.75" customHeight="1">
      <c r="A2553" s="529"/>
      <c r="B2553" s="529"/>
      <c r="C2553" s="529"/>
      <c r="D2553" s="529"/>
      <c r="E2553" s="533" t="s">
        <v>9044</v>
      </c>
      <c r="F2553" s="533" t="s">
        <v>9045</v>
      </c>
      <c r="G2553" s="529"/>
      <c r="H2553" s="529"/>
      <c r="I2553" s="529"/>
      <c r="J2553" s="529"/>
      <c r="K2553" s="529"/>
      <c r="L2553" s="529"/>
      <c r="M2553" s="529"/>
      <c r="N2553" s="529"/>
      <c r="O2553" s="529"/>
      <c r="P2553" s="529"/>
      <c r="Q2553" s="529"/>
      <c r="R2553" s="529"/>
      <c r="S2553" s="529"/>
      <c r="T2553" s="529"/>
      <c r="U2553" s="529"/>
      <c r="V2553" s="529"/>
      <c r="W2553" s="529"/>
      <c r="X2553" s="529"/>
      <c r="Y2553" s="529"/>
      <c r="Z2553" s="529"/>
      <c r="AA2553" s="529"/>
      <c r="AB2553" s="529"/>
      <c r="AC2553" s="529"/>
      <c r="AD2553" s="529"/>
      <c r="AE2553" s="529"/>
      <c r="AF2553" s="529"/>
      <c r="AG2553" s="529"/>
      <c r="AH2553" s="529"/>
      <c r="AI2553" s="529"/>
      <c r="AJ2553" s="529"/>
      <c r="AK2553" s="529"/>
      <c r="AL2553" s="529"/>
      <c r="AM2553" s="529"/>
      <c r="AN2553" s="529"/>
      <c r="AO2553" s="529"/>
      <c r="AP2553" s="529"/>
      <c r="AQ2553" s="529"/>
      <c r="AR2553" s="529"/>
    </row>
    <row r="2554" ht="12.75" customHeight="1">
      <c r="A2554" s="529"/>
      <c r="B2554" s="529"/>
      <c r="C2554" s="529"/>
      <c r="D2554" s="529"/>
      <c r="E2554" s="533" t="s">
        <v>9046</v>
      </c>
      <c r="F2554" s="533" t="s">
        <v>9047</v>
      </c>
      <c r="G2554" s="529"/>
      <c r="H2554" s="529"/>
      <c r="I2554" s="529"/>
      <c r="J2554" s="529"/>
      <c r="K2554" s="529"/>
      <c r="L2554" s="529"/>
      <c r="M2554" s="529"/>
      <c r="N2554" s="529"/>
      <c r="O2554" s="529"/>
      <c r="P2554" s="529"/>
      <c r="Q2554" s="529"/>
      <c r="R2554" s="529"/>
      <c r="S2554" s="529"/>
      <c r="T2554" s="529"/>
      <c r="U2554" s="529"/>
      <c r="V2554" s="529"/>
      <c r="W2554" s="529"/>
      <c r="X2554" s="529"/>
      <c r="Y2554" s="529"/>
      <c r="Z2554" s="529"/>
      <c r="AA2554" s="529"/>
      <c r="AB2554" s="529"/>
      <c r="AC2554" s="529"/>
      <c r="AD2554" s="529"/>
      <c r="AE2554" s="529"/>
      <c r="AF2554" s="529"/>
      <c r="AG2554" s="529"/>
      <c r="AH2554" s="529"/>
      <c r="AI2554" s="529"/>
      <c r="AJ2554" s="529"/>
      <c r="AK2554" s="529"/>
      <c r="AL2554" s="529"/>
      <c r="AM2554" s="529"/>
      <c r="AN2554" s="529"/>
      <c r="AO2554" s="529"/>
      <c r="AP2554" s="529"/>
      <c r="AQ2554" s="529"/>
      <c r="AR2554" s="529"/>
    </row>
    <row r="2555" ht="12.75" customHeight="1">
      <c r="A2555" s="529"/>
      <c r="B2555" s="529"/>
      <c r="C2555" s="529"/>
      <c r="D2555" s="529"/>
      <c r="E2555" s="533" t="s">
        <v>9048</v>
      </c>
      <c r="F2555" s="533" t="s">
        <v>9049</v>
      </c>
      <c r="G2555" s="529"/>
      <c r="H2555" s="529"/>
      <c r="I2555" s="529"/>
      <c r="J2555" s="529"/>
      <c r="K2555" s="529"/>
      <c r="L2555" s="529"/>
      <c r="M2555" s="529"/>
      <c r="N2555" s="529"/>
      <c r="O2555" s="529"/>
      <c r="P2555" s="529"/>
      <c r="Q2555" s="529"/>
      <c r="R2555" s="529"/>
      <c r="S2555" s="529"/>
      <c r="T2555" s="529"/>
      <c r="U2555" s="529"/>
      <c r="V2555" s="529"/>
      <c r="W2555" s="529"/>
      <c r="X2555" s="529"/>
      <c r="Y2555" s="529"/>
      <c r="Z2555" s="529"/>
      <c r="AA2555" s="529"/>
      <c r="AB2555" s="529"/>
      <c r="AC2555" s="529"/>
      <c r="AD2555" s="529"/>
      <c r="AE2555" s="529"/>
      <c r="AF2555" s="529"/>
      <c r="AG2555" s="529"/>
      <c r="AH2555" s="529"/>
      <c r="AI2555" s="529"/>
      <c r="AJ2555" s="529"/>
      <c r="AK2555" s="529"/>
      <c r="AL2555" s="529"/>
      <c r="AM2555" s="529"/>
      <c r="AN2555" s="529"/>
      <c r="AO2555" s="529"/>
      <c r="AP2555" s="529"/>
      <c r="AQ2555" s="529"/>
      <c r="AR2555" s="529"/>
    </row>
    <row r="2556" ht="12.75" customHeight="1">
      <c r="A2556" s="529"/>
      <c r="B2556" s="529"/>
      <c r="C2556" s="529"/>
      <c r="D2556" s="529"/>
      <c r="E2556" s="533" t="s">
        <v>9050</v>
      </c>
      <c r="F2556" s="533" t="s">
        <v>9051</v>
      </c>
      <c r="G2556" s="529"/>
      <c r="H2556" s="529"/>
      <c r="I2556" s="529"/>
      <c r="J2556" s="529"/>
      <c r="K2556" s="529"/>
      <c r="L2556" s="529"/>
      <c r="M2556" s="529"/>
      <c r="N2556" s="529"/>
      <c r="O2556" s="529"/>
      <c r="P2556" s="529"/>
      <c r="Q2556" s="529"/>
      <c r="R2556" s="529"/>
      <c r="S2556" s="529"/>
      <c r="T2556" s="529"/>
      <c r="U2556" s="529"/>
      <c r="V2556" s="529"/>
      <c r="W2556" s="529"/>
      <c r="X2556" s="529"/>
      <c r="Y2556" s="529"/>
      <c r="Z2556" s="529"/>
      <c r="AA2556" s="529"/>
      <c r="AB2556" s="529"/>
      <c r="AC2556" s="529"/>
      <c r="AD2556" s="529"/>
      <c r="AE2556" s="529"/>
      <c r="AF2556" s="529"/>
      <c r="AG2556" s="529"/>
      <c r="AH2556" s="529"/>
      <c r="AI2556" s="529"/>
      <c r="AJ2556" s="529"/>
      <c r="AK2556" s="529"/>
      <c r="AL2556" s="529"/>
      <c r="AM2556" s="529"/>
      <c r="AN2556" s="529"/>
      <c r="AO2556" s="529"/>
      <c r="AP2556" s="529"/>
      <c r="AQ2556" s="529"/>
      <c r="AR2556" s="529"/>
    </row>
    <row r="2557" ht="12.75" customHeight="1">
      <c r="A2557" s="529"/>
      <c r="B2557" s="529"/>
      <c r="C2557" s="529"/>
      <c r="D2557" s="529"/>
      <c r="E2557" s="533" t="s">
        <v>9052</v>
      </c>
      <c r="F2557" s="533" t="s">
        <v>9053</v>
      </c>
      <c r="G2557" s="529"/>
      <c r="H2557" s="529"/>
      <c r="I2557" s="529"/>
      <c r="J2557" s="529"/>
      <c r="K2557" s="529"/>
      <c r="L2557" s="529"/>
      <c r="M2557" s="529"/>
      <c r="N2557" s="529"/>
      <c r="O2557" s="529"/>
      <c r="P2557" s="529"/>
      <c r="Q2557" s="529"/>
      <c r="R2557" s="529"/>
      <c r="S2557" s="529"/>
      <c r="T2557" s="529"/>
      <c r="U2557" s="529"/>
      <c r="V2557" s="529"/>
      <c r="W2557" s="529"/>
      <c r="X2557" s="529"/>
      <c r="Y2557" s="529"/>
      <c r="Z2557" s="529"/>
      <c r="AA2557" s="529"/>
      <c r="AB2557" s="529"/>
      <c r="AC2557" s="529"/>
      <c r="AD2557" s="529"/>
      <c r="AE2557" s="529"/>
      <c r="AF2557" s="529"/>
      <c r="AG2557" s="529"/>
      <c r="AH2557" s="529"/>
      <c r="AI2557" s="529"/>
      <c r="AJ2557" s="529"/>
      <c r="AK2557" s="529"/>
      <c r="AL2557" s="529"/>
      <c r="AM2557" s="529"/>
      <c r="AN2557" s="529"/>
      <c r="AO2557" s="529"/>
      <c r="AP2557" s="529"/>
      <c r="AQ2557" s="529"/>
      <c r="AR2557" s="529"/>
    </row>
    <row r="2558" ht="12.75" customHeight="1">
      <c r="A2558" s="529"/>
      <c r="B2558" s="529"/>
      <c r="C2558" s="529"/>
      <c r="D2558" s="529"/>
      <c r="E2558" s="533" t="s">
        <v>9054</v>
      </c>
      <c r="F2558" s="533" t="s">
        <v>9055</v>
      </c>
      <c r="G2558" s="529"/>
      <c r="H2558" s="529"/>
      <c r="I2558" s="529"/>
      <c r="J2558" s="529"/>
      <c r="K2558" s="529"/>
      <c r="L2558" s="529"/>
      <c r="M2558" s="529"/>
      <c r="N2558" s="529"/>
      <c r="O2558" s="529"/>
      <c r="P2558" s="529"/>
      <c r="Q2558" s="529"/>
      <c r="R2558" s="529"/>
      <c r="S2558" s="529"/>
      <c r="T2558" s="529"/>
      <c r="U2558" s="529"/>
      <c r="V2558" s="529"/>
      <c r="W2558" s="529"/>
      <c r="X2558" s="529"/>
      <c r="Y2558" s="529"/>
      <c r="Z2558" s="529"/>
      <c r="AA2558" s="529"/>
      <c r="AB2558" s="529"/>
      <c r="AC2558" s="529"/>
      <c r="AD2558" s="529"/>
      <c r="AE2558" s="529"/>
      <c r="AF2558" s="529"/>
      <c r="AG2558" s="529"/>
      <c r="AH2558" s="529"/>
      <c r="AI2558" s="529"/>
      <c r="AJ2558" s="529"/>
      <c r="AK2558" s="529"/>
      <c r="AL2558" s="529"/>
      <c r="AM2558" s="529"/>
      <c r="AN2558" s="529"/>
      <c r="AO2558" s="529"/>
      <c r="AP2558" s="529"/>
      <c r="AQ2558" s="529"/>
      <c r="AR2558" s="529"/>
    </row>
    <row r="2559" ht="12.75" customHeight="1">
      <c r="A2559" s="529"/>
      <c r="B2559" s="529"/>
      <c r="C2559" s="529"/>
      <c r="D2559" s="529"/>
      <c r="E2559" s="533" t="s">
        <v>9056</v>
      </c>
      <c r="F2559" s="533" t="s">
        <v>9057</v>
      </c>
      <c r="G2559" s="529"/>
      <c r="H2559" s="529"/>
      <c r="I2559" s="529"/>
      <c r="J2559" s="529"/>
      <c r="K2559" s="529"/>
      <c r="L2559" s="529"/>
      <c r="M2559" s="529"/>
      <c r="N2559" s="529"/>
      <c r="O2559" s="529"/>
      <c r="P2559" s="529"/>
      <c r="Q2559" s="529"/>
      <c r="R2559" s="529"/>
      <c r="S2559" s="529"/>
      <c r="T2559" s="529"/>
      <c r="U2559" s="529"/>
      <c r="V2559" s="529"/>
      <c r="W2559" s="529"/>
      <c r="X2559" s="529"/>
      <c r="Y2559" s="529"/>
      <c r="Z2559" s="529"/>
      <c r="AA2559" s="529"/>
      <c r="AB2559" s="529"/>
      <c r="AC2559" s="529"/>
      <c r="AD2559" s="529"/>
      <c r="AE2559" s="529"/>
      <c r="AF2559" s="529"/>
      <c r="AG2559" s="529"/>
      <c r="AH2559" s="529"/>
      <c r="AI2559" s="529"/>
      <c r="AJ2559" s="529"/>
      <c r="AK2559" s="529"/>
      <c r="AL2559" s="529"/>
      <c r="AM2559" s="529"/>
      <c r="AN2559" s="529"/>
      <c r="AO2559" s="529"/>
      <c r="AP2559" s="529"/>
      <c r="AQ2559" s="529"/>
      <c r="AR2559" s="529"/>
    </row>
    <row r="2560" ht="12.75" customHeight="1">
      <c r="A2560" s="529"/>
      <c r="B2560" s="529"/>
      <c r="C2560" s="529"/>
      <c r="D2560" s="529"/>
      <c r="E2560" s="533" t="s">
        <v>1525</v>
      </c>
      <c r="F2560" s="533" t="s">
        <v>9058</v>
      </c>
      <c r="G2560" s="529"/>
      <c r="H2560" s="529"/>
      <c r="I2560" s="529"/>
      <c r="J2560" s="529"/>
      <c r="K2560" s="529"/>
      <c r="L2560" s="529"/>
      <c r="M2560" s="529"/>
      <c r="N2560" s="529"/>
      <c r="O2560" s="529"/>
      <c r="P2560" s="529"/>
      <c r="Q2560" s="529"/>
      <c r="R2560" s="529"/>
      <c r="S2560" s="529"/>
      <c r="T2560" s="529"/>
      <c r="U2560" s="529"/>
      <c r="V2560" s="529"/>
      <c r="W2560" s="529"/>
      <c r="X2560" s="529"/>
      <c r="Y2560" s="529"/>
      <c r="Z2560" s="529"/>
      <c r="AA2560" s="529"/>
      <c r="AB2560" s="529"/>
      <c r="AC2560" s="529"/>
      <c r="AD2560" s="529"/>
      <c r="AE2560" s="529"/>
      <c r="AF2560" s="529"/>
      <c r="AG2560" s="529"/>
      <c r="AH2560" s="529"/>
      <c r="AI2560" s="529"/>
      <c r="AJ2560" s="529"/>
      <c r="AK2560" s="529"/>
      <c r="AL2560" s="529"/>
      <c r="AM2560" s="529"/>
      <c r="AN2560" s="529"/>
      <c r="AO2560" s="529"/>
      <c r="AP2560" s="529"/>
      <c r="AQ2560" s="529"/>
      <c r="AR2560" s="529"/>
    </row>
    <row r="2561" ht="12.75" customHeight="1">
      <c r="A2561" s="529"/>
      <c r="B2561" s="529"/>
      <c r="C2561" s="529"/>
      <c r="D2561" s="529"/>
      <c r="E2561" s="533" t="s">
        <v>9059</v>
      </c>
      <c r="F2561" s="533" t="s">
        <v>9060</v>
      </c>
      <c r="G2561" s="529"/>
      <c r="H2561" s="529"/>
      <c r="I2561" s="529"/>
      <c r="J2561" s="529"/>
      <c r="K2561" s="529"/>
      <c r="L2561" s="529"/>
      <c r="M2561" s="529"/>
      <c r="N2561" s="529"/>
      <c r="O2561" s="529"/>
      <c r="P2561" s="529"/>
      <c r="Q2561" s="529"/>
      <c r="R2561" s="529"/>
      <c r="S2561" s="529"/>
      <c r="T2561" s="529"/>
      <c r="U2561" s="529"/>
      <c r="V2561" s="529"/>
      <c r="W2561" s="529"/>
      <c r="X2561" s="529"/>
      <c r="Y2561" s="529"/>
      <c r="Z2561" s="529"/>
      <c r="AA2561" s="529"/>
      <c r="AB2561" s="529"/>
      <c r="AC2561" s="529"/>
      <c r="AD2561" s="529"/>
      <c r="AE2561" s="529"/>
      <c r="AF2561" s="529"/>
      <c r="AG2561" s="529"/>
      <c r="AH2561" s="529"/>
      <c r="AI2561" s="529"/>
      <c r="AJ2561" s="529"/>
      <c r="AK2561" s="529"/>
      <c r="AL2561" s="529"/>
      <c r="AM2561" s="529"/>
      <c r="AN2561" s="529"/>
      <c r="AO2561" s="529"/>
      <c r="AP2561" s="529"/>
      <c r="AQ2561" s="529"/>
      <c r="AR2561" s="529"/>
    </row>
    <row r="2562" ht="12.75" customHeight="1">
      <c r="A2562" s="529"/>
      <c r="B2562" s="529"/>
      <c r="C2562" s="529"/>
      <c r="D2562" s="529"/>
      <c r="E2562" s="533" t="s">
        <v>9061</v>
      </c>
      <c r="F2562" s="533" t="s">
        <v>9062</v>
      </c>
      <c r="G2562" s="529"/>
      <c r="H2562" s="529"/>
      <c r="I2562" s="529"/>
      <c r="J2562" s="529"/>
      <c r="K2562" s="529"/>
      <c r="L2562" s="529"/>
      <c r="M2562" s="529"/>
      <c r="N2562" s="529"/>
      <c r="O2562" s="529"/>
      <c r="P2562" s="529"/>
      <c r="Q2562" s="529"/>
      <c r="R2562" s="529"/>
      <c r="S2562" s="529"/>
      <c r="T2562" s="529"/>
      <c r="U2562" s="529"/>
      <c r="V2562" s="529"/>
      <c r="W2562" s="529"/>
      <c r="X2562" s="529"/>
      <c r="Y2562" s="529"/>
      <c r="Z2562" s="529"/>
      <c r="AA2562" s="529"/>
      <c r="AB2562" s="529"/>
      <c r="AC2562" s="529"/>
      <c r="AD2562" s="529"/>
      <c r="AE2562" s="529"/>
      <c r="AF2562" s="529"/>
      <c r="AG2562" s="529"/>
      <c r="AH2562" s="529"/>
      <c r="AI2562" s="529"/>
      <c r="AJ2562" s="529"/>
      <c r="AK2562" s="529"/>
      <c r="AL2562" s="529"/>
      <c r="AM2562" s="529"/>
      <c r="AN2562" s="529"/>
      <c r="AO2562" s="529"/>
      <c r="AP2562" s="529"/>
      <c r="AQ2562" s="529"/>
      <c r="AR2562" s="529"/>
    </row>
    <row r="2563" ht="12.75" customHeight="1">
      <c r="A2563" s="529"/>
      <c r="B2563" s="529"/>
      <c r="C2563" s="529"/>
      <c r="D2563" s="529"/>
      <c r="E2563" s="533" t="s">
        <v>9063</v>
      </c>
      <c r="F2563" s="533" t="s">
        <v>9064</v>
      </c>
      <c r="G2563" s="529"/>
      <c r="H2563" s="529"/>
      <c r="I2563" s="529"/>
      <c r="J2563" s="529"/>
      <c r="K2563" s="529"/>
      <c r="L2563" s="529"/>
      <c r="M2563" s="529"/>
      <c r="N2563" s="529"/>
      <c r="O2563" s="529"/>
      <c r="P2563" s="529"/>
      <c r="Q2563" s="529"/>
      <c r="R2563" s="529"/>
      <c r="S2563" s="529"/>
      <c r="T2563" s="529"/>
      <c r="U2563" s="529"/>
      <c r="V2563" s="529"/>
      <c r="W2563" s="529"/>
      <c r="X2563" s="529"/>
      <c r="Y2563" s="529"/>
      <c r="Z2563" s="529"/>
      <c r="AA2563" s="529"/>
      <c r="AB2563" s="529"/>
      <c r="AC2563" s="529"/>
      <c r="AD2563" s="529"/>
      <c r="AE2563" s="529"/>
      <c r="AF2563" s="529"/>
      <c r="AG2563" s="529"/>
      <c r="AH2563" s="529"/>
      <c r="AI2563" s="529"/>
      <c r="AJ2563" s="529"/>
      <c r="AK2563" s="529"/>
      <c r="AL2563" s="529"/>
      <c r="AM2563" s="529"/>
      <c r="AN2563" s="529"/>
      <c r="AO2563" s="529"/>
      <c r="AP2563" s="529"/>
      <c r="AQ2563" s="529"/>
      <c r="AR2563" s="529"/>
    </row>
    <row r="2564" ht="12.75" customHeight="1">
      <c r="A2564" s="529"/>
      <c r="B2564" s="529"/>
      <c r="C2564" s="529"/>
      <c r="D2564" s="529"/>
      <c r="E2564" s="533" t="s">
        <v>9065</v>
      </c>
      <c r="F2564" s="533" t="s">
        <v>9066</v>
      </c>
      <c r="G2564" s="529"/>
      <c r="H2564" s="529"/>
      <c r="I2564" s="529"/>
      <c r="J2564" s="529"/>
      <c r="K2564" s="529"/>
      <c r="L2564" s="529"/>
      <c r="M2564" s="529"/>
      <c r="N2564" s="529"/>
      <c r="O2564" s="529"/>
      <c r="P2564" s="529"/>
      <c r="Q2564" s="529"/>
      <c r="R2564" s="529"/>
      <c r="S2564" s="529"/>
      <c r="T2564" s="529"/>
      <c r="U2564" s="529"/>
      <c r="V2564" s="529"/>
      <c r="W2564" s="529"/>
      <c r="X2564" s="529"/>
      <c r="Y2564" s="529"/>
      <c r="Z2564" s="529"/>
      <c r="AA2564" s="529"/>
      <c r="AB2564" s="529"/>
      <c r="AC2564" s="529"/>
      <c r="AD2564" s="529"/>
      <c r="AE2564" s="529"/>
      <c r="AF2564" s="529"/>
      <c r="AG2564" s="529"/>
      <c r="AH2564" s="529"/>
      <c r="AI2564" s="529"/>
      <c r="AJ2564" s="529"/>
      <c r="AK2564" s="529"/>
      <c r="AL2564" s="529"/>
      <c r="AM2564" s="529"/>
      <c r="AN2564" s="529"/>
      <c r="AO2564" s="529"/>
      <c r="AP2564" s="529"/>
      <c r="AQ2564" s="529"/>
      <c r="AR2564" s="529"/>
    </row>
    <row r="2565" ht="12.75" customHeight="1">
      <c r="A2565" s="529"/>
      <c r="B2565" s="529"/>
      <c r="C2565" s="529"/>
      <c r="D2565" s="529"/>
      <c r="E2565" s="533" t="s">
        <v>9067</v>
      </c>
      <c r="F2565" s="533" t="s">
        <v>9068</v>
      </c>
      <c r="G2565" s="529"/>
      <c r="H2565" s="529"/>
      <c r="I2565" s="529"/>
      <c r="J2565" s="529"/>
      <c r="K2565" s="529"/>
      <c r="L2565" s="529"/>
      <c r="M2565" s="529"/>
      <c r="N2565" s="529"/>
      <c r="O2565" s="529"/>
      <c r="P2565" s="529"/>
      <c r="Q2565" s="529"/>
      <c r="R2565" s="529"/>
      <c r="S2565" s="529"/>
      <c r="T2565" s="529"/>
      <c r="U2565" s="529"/>
      <c r="V2565" s="529"/>
      <c r="W2565" s="529"/>
      <c r="X2565" s="529"/>
      <c r="Y2565" s="529"/>
      <c r="Z2565" s="529"/>
      <c r="AA2565" s="529"/>
      <c r="AB2565" s="529"/>
      <c r="AC2565" s="529"/>
      <c r="AD2565" s="529"/>
      <c r="AE2565" s="529"/>
      <c r="AF2565" s="529"/>
      <c r="AG2565" s="529"/>
      <c r="AH2565" s="529"/>
      <c r="AI2565" s="529"/>
      <c r="AJ2565" s="529"/>
      <c r="AK2565" s="529"/>
      <c r="AL2565" s="529"/>
      <c r="AM2565" s="529"/>
      <c r="AN2565" s="529"/>
      <c r="AO2565" s="529"/>
      <c r="AP2565" s="529"/>
      <c r="AQ2565" s="529"/>
      <c r="AR2565" s="529"/>
    </row>
    <row r="2566" ht="12.75" customHeight="1">
      <c r="A2566" s="529"/>
      <c r="B2566" s="529"/>
      <c r="C2566" s="529"/>
      <c r="D2566" s="529"/>
      <c r="E2566" s="533" t="s">
        <v>9069</v>
      </c>
      <c r="F2566" s="533" t="s">
        <v>9070</v>
      </c>
      <c r="G2566" s="529"/>
      <c r="H2566" s="529"/>
      <c r="I2566" s="529"/>
      <c r="J2566" s="529"/>
      <c r="K2566" s="529"/>
      <c r="L2566" s="529"/>
      <c r="M2566" s="529"/>
      <c r="N2566" s="529"/>
      <c r="O2566" s="529"/>
      <c r="P2566" s="529"/>
      <c r="Q2566" s="529"/>
      <c r="R2566" s="529"/>
      <c r="S2566" s="529"/>
      <c r="T2566" s="529"/>
      <c r="U2566" s="529"/>
      <c r="V2566" s="529"/>
      <c r="W2566" s="529"/>
      <c r="X2566" s="529"/>
      <c r="Y2566" s="529"/>
      <c r="Z2566" s="529"/>
      <c r="AA2566" s="529"/>
      <c r="AB2566" s="529"/>
      <c r="AC2566" s="529"/>
      <c r="AD2566" s="529"/>
      <c r="AE2566" s="529"/>
      <c r="AF2566" s="529"/>
      <c r="AG2566" s="529"/>
      <c r="AH2566" s="529"/>
      <c r="AI2566" s="529"/>
      <c r="AJ2566" s="529"/>
      <c r="AK2566" s="529"/>
      <c r="AL2566" s="529"/>
      <c r="AM2566" s="529"/>
      <c r="AN2566" s="529"/>
      <c r="AO2566" s="529"/>
      <c r="AP2566" s="529"/>
      <c r="AQ2566" s="529"/>
      <c r="AR2566" s="529"/>
    </row>
    <row r="2567" ht="12.75" customHeight="1">
      <c r="A2567" s="529"/>
      <c r="B2567" s="529"/>
      <c r="C2567" s="529"/>
      <c r="D2567" s="529"/>
      <c r="E2567" s="533" t="s">
        <v>9071</v>
      </c>
      <c r="F2567" s="533" t="s">
        <v>9072</v>
      </c>
      <c r="G2567" s="529"/>
      <c r="H2567" s="529"/>
      <c r="I2567" s="529"/>
      <c r="J2567" s="529"/>
      <c r="K2567" s="529"/>
      <c r="L2567" s="529"/>
      <c r="M2567" s="529"/>
      <c r="N2567" s="529"/>
      <c r="O2567" s="529"/>
      <c r="P2567" s="529"/>
      <c r="Q2567" s="529"/>
      <c r="R2567" s="529"/>
      <c r="S2567" s="529"/>
      <c r="T2567" s="529"/>
      <c r="U2567" s="529"/>
      <c r="V2567" s="529"/>
      <c r="W2567" s="529"/>
      <c r="X2567" s="529"/>
      <c r="Y2567" s="529"/>
      <c r="Z2567" s="529"/>
      <c r="AA2567" s="529"/>
      <c r="AB2567" s="529"/>
      <c r="AC2567" s="529"/>
      <c r="AD2567" s="529"/>
      <c r="AE2567" s="529"/>
      <c r="AF2567" s="529"/>
      <c r="AG2567" s="529"/>
      <c r="AH2567" s="529"/>
      <c r="AI2567" s="529"/>
      <c r="AJ2567" s="529"/>
      <c r="AK2567" s="529"/>
      <c r="AL2567" s="529"/>
      <c r="AM2567" s="529"/>
      <c r="AN2567" s="529"/>
      <c r="AO2567" s="529"/>
      <c r="AP2567" s="529"/>
      <c r="AQ2567" s="529"/>
      <c r="AR2567" s="529"/>
    </row>
    <row r="2568" ht="12.75" customHeight="1">
      <c r="A2568" s="529"/>
      <c r="B2568" s="529"/>
      <c r="C2568" s="529"/>
      <c r="D2568" s="529"/>
      <c r="E2568" s="533" t="s">
        <v>9073</v>
      </c>
      <c r="F2568" s="533" t="s">
        <v>9074</v>
      </c>
      <c r="G2568" s="529"/>
      <c r="H2568" s="529"/>
      <c r="I2568" s="529"/>
      <c r="J2568" s="529"/>
      <c r="K2568" s="529"/>
      <c r="L2568" s="529"/>
      <c r="M2568" s="529"/>
      <c r="N2568" s="529"/>
      <c r="O2568" s="529"/>
      <c r="P2568" s="529"/>
      <c r="Q2568" s="529"/>
      <c r="R2568" s="529"/>
      <c r="S2568" s="529"/>
      <c r="T2568" s="529"/>
      <c r="U2568" s="529"/>
      <c r="V2568" s="529"/>
      <c r="W2568" s="529"/>
      <c r="X2568" s="529"/>
      <c r="Y2568" s="529"/>
      <c r="Z2568" s="529"/>
      <c r="AA2568" s="529"/>
      <c r="AB2568" s="529"/>
      <c r="AC2568" s="529"/>
      <c r="AD2568" s="529"/>
      <c r="AE2568" s="529"/>
      <c r="AF2568" s="529"/>
      <c r="AG2568" s="529"/>
      <c r="AH2568" s="529"/>
      <c r="AI2568" s="529"/>
      <c r="AJ2568" s="529"/>
      <c r="AK2568" s="529"/>
      <c r="AL2568" s="529"/>
      <c r="AM2568" s="529"/>
      <c r="AN2568" s="529"/>
      <c r="AO2568" s="529"/>
      <c r="AP2568" s="529"/>
      <c r="AQ2568" s="529"/>
      <c r="AR2568" s="529"/>
    </row>
    <row r="2569" ht="12.75" customHeight="1">
      <c r="A2569" s="529"/>
      <c r="B2569" s="529"/>
      <c r="C2569" s="529"/>
      <c r="D2569" s="529"/>
      <c r="E2569" s="533" t="s">
        <v>1590</v>
      </c>
      <c r="F2569" s="533" t="s">
        <v>9075</v>
      </c>
      <c r="G2569" s="529"/>
      <c r="H2569" s="529"/>
      <c r="I2569" s="529"/>
      <c r="J2569" s="529"/>
      <c r="K2569" s="529"/>
      <c r="L2569" s="529"/>
      <c r="M2569" s="529"/>
      <c r="N2569" s="529"/>
      <c r="O2569" s="529"/>
      <c r="P2569" s="529"/>
      <c r="Q2569" s="529"/>
      <c r="R2569" s="529"/>
      <c r="S2569" s="529"/>
      <c r="T2569" s="529"/>
      <c r="U2569" s="529"/>
      <c r="V2569" s="529"/>
      <c r="W2569" s="529"/>
      <c r="X2569" s="529"/>
      <c r="Y2569" s="529"/>
      <c r="Z2569" s="529"/>
      <c r="AA2569" s="529"/>
      <c r="AB2569" s="529"/>
      <c r="AC2569" s="529"/>
      <c r="AD2569" s="529"/>
      <c r="AE2569" s="529"/>
      <c r="AF2569" s="529"/>
      <c r="AG2569" s="529"/>
      <c r="AH2569" s="529"/>
      <c r="AI2569" s="529"/>
      <c r="AJ2569" s="529"/>
      <c r="AK2569" s="529"/>
      <c r="AL2569" s="529"/>
      <c r="AM2569" s="529"/>
      <c r="AN2569" s="529"/>
      <c r="AO2569" s="529"/>
      <c r="AP2569" s="529"/>
      <c r="AQ2569" s="529"/>
      <c r="AR2569" s="529"/>
    </row>
    <row r="2570" ht="12.75" customHeight="1">
      <c r="A2570" s="529"/>
      <c r="B2570" s="529"/>
      <c r="C2570" s="529"/>
      <c r="D2570" s="529"/>
      <c r="E2570" s="533" t="s">
        <v>9076</v>
      </c>
      <c r="F2570" s="533" t="s">
        <v>9077</v>
      </c>
      <c r="G2570" s="529"/>
      <c r="H2570" s="529"/>
      <c r="I2570" s="529"/>
      <c r="J2570" s="529"/>
      <c r="K2570" s="529"/>
      <c r="L2570" s="529"/>
      <c r="M2570" s="529"/>
      <c r="N2570" s="529"/>
      <c r="O2570" s="529"/>
      <c r="P2570" s="529"/>
      <c r="Q2570" s="529"/>
      <c r="R2570" s="529"/>
      <c r="S2570" s="529"/>
      <c r="T2570" s="529"/>
      <c r="U2570" s="529"/>
      <c r="V2570" s="529"/>
      <c r="W2570" s="529"/>
      <c r="X2570" s="529"/>
      <c r="Y2570" s="529"/>
      <c r="Z2570" s="529"/>
      <c r="AA2570" s="529"/>
      <c r="AB2570" s="529"/>
      <c r="AC2570" s="529"/>
      <c r="AD2570" s="529"/>
      <c r="AE2570" s="529"/>
      <c r="AF2570" s="529"/>
      <c r="AG2570" s="529"/>
      <c r="AH2570" s="529"/>
      <c r="AI2570" s="529"/>
      <c r="AJ2570" s="529"/>
      <c r="AK2570" s="529"/>
      <c r="AL2570" s="529"/>
      <c r="AM2570" s="529"/>
      <c r="AN2570" s="529"/>
      <c r="AO2570" s="529"/>
      <c r="AP2570" s="529"/>
      <c r="AQ2570" s="529"/>
      <c r="AR2570" s="529"/>
    </row>
    <row r="2571" ht="12.75" customHeight="1">
      <c r="A2571" s="529"/>
      <c r="B2571" s="529"/>
      <c r="C2571" s="529"/>
      <c r="D2571" s="529"/>
      <c r="E2571" s="533" t="s">
        <v>9078</v>
      </c>
      <c r="F2571" s="533" t="s">
        <v>9079</v>
      </c>
      <c r="G2571" s="529"/>
      <c r="H2571" s="529"/>
      <c r="I2571" s="529"/>
      <c r="J2571" s="529"/>
      <c r="K2571" s="529"/>
      <c r="L2571" s="529"/>
      <c r="M2571" s="529"/>
      <c r="N2571" s="529"/>
      <c r="O2571" s="529"/>
      <c r="P2571" s="529"/>
      <c r="Q2571" s="529"/>
      <c r="R2571" s="529"/>
      <c r="S2571" s="529"/>
      <c r="T2571" s="529"/>
      <c r="U2571" s="529"/>
      <c r="V2571" s="529"/>
      <c r="W2571" s="529"/>
      <c r="X2571" s="529"/>
      <c r="Y2571" s="529"/>
      <c r="Z2571" s="529"/>
      <c r="AA2571" s="529"/>
      <c r="AB2571" s="529"/>
      <c r="AC2571" s="529"/>
      <c r="AD2571" s="529"/>
      <c r="AE2571" s="529"/>
      <c r="AF2571" s="529"/>
      <c r="AG2571" s="529"/>
      <c r="AH2571" s="529"/>
      <c r="AI2571" s="529"/>
      <c r="AJ2571" s="529"/>
      <c r="AK2571" s="529"/>
      <c r="AL2571" s="529"/>
      <c r="AM2571" s="529"/>
      <c r="AN2571" s="529"/>
      <c r="AO2571" s="529"/>
      <c r="AP2571" s="529"/>
      <c r="AQ2571" s="529"/>
      <c r="AR2571" s="529"/>
    </row>
    <row r="2572" ht="12.75" customHeight="1">
      <c r="A2572" s="529"/>
      <c r="B2572" s="529"/>
      <c r="C2572" s="529"/>
      <c r="D2572" s="529"/>
      <c r="E2572" s="533" t="s">
        <v>9080</v>
      </c>
      <c r="F2572" s="533" t="s">
        <v>9081</v>
      </c>
      <c r="G2572" s="529"/>
      <c r="H2572" s="529"/>
      <c r="I2572" s="529"/>
      <c r="J2572" s="529"/>
      <c r="K2572" s="529"/>
      <c r="L2572" s="529"/>
      <c r="M2572" s="529"/>
      <c r="N2572" s="529"/>
      <c r="O2572" s="529"/>
      <c r="P2572" s="529"/>
      <c r="Q2572" s="529"/>
      <c r="R2572" s="529"/>
      <c r="S2572" s="529"/>
      <c r="T2572" s="529"/>
      <c r="U2572" s="529"/>
      <c r="V2572" s="529"/>
      <c r="W2572" s="529"/>
      <c r="X2572" s="529"/>
      <c r="Y2572" s="529"/>
      <c r="Z2572" s="529"/>
      <c r="AA2572" s="529"/>
      <c r="AB2572" s="529"/>
      <c r="AC2572" s="529"/>
      <c r="AD2572" s="529"/>
      <c r="AE2572" s="529"/>
      <c r="AF2572" s="529"/>
      <c r="AG2572" s="529"/>
      <c r="AH2572" s="529"/>
      <c r="AI2572" s="529"/>
      <c r="AJ2572" s="529"/>
      <c r="AK2572" s="529"/>
      <c r="AL2572" s="529"/>
      <c r="AM2572" s="529"/>
      <c r="AN2572" s="529"/>
      <c r="AO2572" s="529"/>
      <c r="AP2572" s="529"/>
      <c r="AQ2572" s="529"/>
      <c r="AR2572" s="529"/>
    </row>
    <row r="2573" ht="12.75" customHeight="1">
      <c r="A2573" s="529"/>
      <c r="B2573" s="529"/>
      <c r="C2573" s="529"/>
      <c r="D2573" s="529"/>
      <c r="E2573" s="533" t="s">
        <v>9082</v>
      </c>
      <c r="F2573" s="533" t="s">
        <v>9083</v>
      </c>
      <c r="G2573" s="529"/>
      <c r="H2573" s="529"/>
      <c r="I2573" s="529"/>
      <c r="J2573" s="529"/>
      <c r="K2573" s="529"/>
      <c r="L2573" s="529"/>
      <c r="M2573" s="529"/>
      <c r="N2573" s="529"/>
      <c r="O2573" s="529"/>
      <c r="P2573" s="529"/>
      <c r="Q2573" s="529"/>
      <c r="R2573" s="529"/>
      <c r="S2573" s="529"/>
      <c r="T2573" s="529"/>
      <c r="U2573" s="529"/>
      <c r="V2573" s="529"/>
      <c r="W2573" s="529"/>
      <c r="X2573" s="529"/>
      <c r="Y2573" s="529"/>
      <c r="Z2573" s="529"/>
      <c r="AA2573" s="529"/>
      <c r="AB2573" s="529"/>
      <c r="AC2573" s="529"/>
      <c r="AD2573" s="529"/>
      <c r="AE2573" s="529"/>
      <c r="AF2573" s="529"/>
      <c r="AG2573" s="529"/>
      <c r="AH2573" s="529"/>
      <c r="AI2573" s="529"/>
      <c r="AJ2573" s="529"/>
      <c r="AK2573" s="529"/>
      <c r="AL2573" s="529"/>
      <c r="AM2573" s="529"/>
      <c r="AN2573" s="529"/>
      <c r="AO2573" s="529"/>
      <c r="AP2573" s="529"/>
      <c r="AQ2573" s="529"/>
      <c r="AR2573" s="529"/>
    </row>
    <row r="2574" ht="12.75" customHeight="1">
      <c r="A2574" s="529"/>
      <c r="B2574" s="529"/>
      <c r="C2574" s="529"/>
      <c r="D2574" s="529"/>
      <c r="E2574" s="533" t="s">
        <v>9084</v>
      </c>
      <c r="F2574" s="533" t="s">
        <v>9085</v>
      </c>
      <c r="G2574" s="529"/>
      <c r="H2574" s="529"/>
      <c r="I2574" s="529"/>
      <c r="J2574" s="529"/>
      <c r="K2574" s="529"/>
      <c r="L2574" s="529"/>
      <c r="M2574" s="529"/>
      <c r="N2574" s="529"/>
      <c r="O2574" s="529"/>
      <c r="P2574" s="529"/>
      <c r="Q2574" s="529"/>
      <c r="R2574" s="529"/>
      <c r="S2574" s="529"/>
      <c r="T2574" s="529"/>
      <c r="U2574" s="529"/>
      <c r="V2574" s="529"/>
      <c r="W2574" s="529"/>
      <c r="X2574" s="529"/>
      <c r="Y2574" s="529"/>
      <c r="Z2574" s="529"/>
      <c r="AA2574" s="529"/>
      <c r="AB2574" s="529"/>
      <c r="AC2574" s="529"/>
      <c r="AD2574" s="529"/>
      <c r="AE2574" s="529"/>
      <c r="AF2574" s="529"/>
      <c r="AG2574" s="529"/>
      <c r="AH2574" s="529"/>
      <c r="AI2574" s="529"/>
      <c r="AJ2574" s="529"/>
      <c r="AK2574" s="529"/>
      <c r="AL2574" s="529"/>
      <c r="AM2574" s="529"/>
      <c r="AN2574" s="529"/>
      <c r="AO2574" s="529"/>
      <c r="AP2574" s="529"/>
      <c r="AQ2574" s="529"/>
      <c r="AR2574" s="529"/>
    </row>
    <row r="2575" ht="12.75" customHeight="1">
      <c r="A2575" s="529"/>
      <c r="B2575" s="529"/>
      <c r="C2575" s="529"/>
      <c r="D2575" s="529"/>
      <c r="E2575" s="533" t="s">
        <v>9086</v>
      </c>
      <c r="F2575" s="533" t="s">
        <v>9087</v>
      </c>
      <c r="G2575" s="529"/>
      <c r="H2575" s="529"/>
      <c r="I2575" s="529"/>
      <c r="J2575" s="529"/>
      <c r="K2575" s="529"/>
      <c r="L2575" s="529"/>
      <c r="M2575" s="529"/>
      <c r="N2575" s="529"/>
      <c r="O2575" s="529"/>
      <c r="P2575" s="529"/>
      <c r="Q2575" s="529"/>
      <c r="R2575" s="529"/>
      <c r="S2575" s="529"/>
      <c r="T2575" s="529"/>
      <c r="U2575" s="529"/>
      <c r="V2575" s="529"/>
      <c r="W2575" s="529"/>
      <c r="X2575" s="529"/>
      <c r="Y2575" s="529"/>
      <c r="Z2575" s="529"/>
      <c r="AA2575" s="529"/>
      <c r="AB2575" s="529"/>
      <c r="AC2575" s="529"/>
      <c r="AD2575" s="529"/>
      <c r="AE2575" s="529"/>
      <c r="AF2575" s="529"/>
      <c r="AG2575" s="529"/>
      <c r="AH2575" s="529"/>
      <c r="AI2575" s="529"/>
      <c r="AJ2575" s="529"/>
      <c r="AK2575" s="529"/>
      <c r="AL2575" s="529"/>
      <c r="AM2575" s="529"/>
      <c r="AN2575" s="529"/>
      <c r="AO2575" s="529"/>
      <c r="AP2575" s="529"/>
      <c r="AQ2575" s="529"/>
      <c r="AR2575" s="529"/>
    </row>
    <row r="2576" ht="12.75" customHeight="1">
      <c r="A2576" s="529"/>
      <c r="B2576" s="529"/>
      <c r="C2576" s="529"/>
      <c r="D2576" s="529"/>
      <c r="E2576" s="533" t="s">
        <v>9088</v>
      </c>
      <c r="F2576" s="533" t="s">
        <v>9089</v>
      </c>
      <c r="G2576" s="529"/>
      <c r="H2576" s="529"/>
      <c r="I2576" s="529"/>
      <c r="J2576" s="529"/>
      <c r="K2576" s="529"/>
      <c r="L2576" s="529"/>
      <c r="M2576" s="529"/>
      <c r="N2576" s="529"/>
      <c r="O2576" s="529"/>
      <c r="P2576" s="529"/>
      <c r="Q2576" s="529"/>
      <c r="R2576" s="529"/>
      <c r="S2576" s="529"/>
      <c r="T2576" s="529"/>
      <c r="U2576" s="529"/>
      <c r="V2576" s="529"/>
      <c r="W2576" s="529"/>
      <c r="X2576" s="529"/>
      <c r="Y2576" s="529"/>
      <c r="Z2576" s="529"/>
      <c r="AA2576" s="529"/>
      <c r="AB2576" s="529"/>
      <c r="AC2576" s="529"/>
      <c r="AD2576" s="529"/>
      <c r="AE2576" s="529"/>
      <c r="AF2576" s="529"/>
      <c r="AG2576" s="529"/>
      <c r="AH2576" s="529"/>
      <c r="AI2576" s="529"/>
      <c r="AJ2576" s="529"/>
      <c r="AK2576" s="529"/>
      <c r="AL2576" s="529"/>
      <c r="AM2576" s="529"/>
      <c r="AN2576" s="529"/>
      <c r="AO2576" s="529"/>
      <c r="AP2576" s="529"/>
      <c r="AQ2576" s="529"/>
      <c r="AR2576" s="529"/>
    </row>
    <row r="2577" ht="12.75" customHeight="1">
      <c r="A2577" s="529"/>
      <c r="B2577" s="529"/>
      <c r="C2577" s="529"/>
      <c r="D2577" s="529"/>
      <c r="E2577" s="533" t="s">
        <v>1653</v>
      </c>
      <c r="F2577" s="533" t="s">
        <v>9090</v>
      </c>
      <c r="G2577" s="529"/>
      <c r="H2577" s="529"/>
      <c r="I2577" s="529"/>
      <c r="J2577" s="529"/>
      <c r="K2577" s="529"/>
      <c r="L2577" s="529"/>
      <c r="M2577" s="529"/>
      <c r="N2577" s="529"/>
      <c r="O2577" s="529"/>
      <c r="P2577" s="529"/>
      <c r="Q2577" s="529"/>
      <c r="R2577" s="529"/>
      <c r="S2577" s="529"/>
      <c r="T2577" s="529"/>
      <c r="U2577" s="529"/>
      <c r="V2577" s="529"/>
      <c r="W2577" s="529"/>
      <c r="X2577" s="529"/>
      <c r="Y2577" s="529"/>
      <c r="Z2577" s="529"/>
      <c r="AA2577" s="529"/>
      <c r="AB2577" s="529"/>
      <c r="AC2577" s="529"/>
      <c r="AD2577" s="529"/>
      <c r="AE2577" s="529"/>
      <c r="AF2577" s="529"/>
      <c r="AG2577" s="529"/>
      <c r="AH2577" s="529"/>
      <c r="AI2577" s="529"/>
      <c r="AJ2577" s="529"/>
      <c r="AK2577" s="529"/>
      <c r="AL2577" s="529"/>
      <c r="AM2577" s="529"/>
      <c r="AN2577" s="529"/>
      <c r="AO2577" s="529"/>
      <c r="AP2577" s="529"/>
      <c r="AQ2577" s="529"/>
      <c r="AR2577" s="529"/>
    </row>
    <row r="2578" ht="12.75" customHeight="1">
      <c r="A2578" s="529"/>
      <c r="B2578" s="529"/>
      <c r="C2578" s="529"/>
      <c r="D2578" s="529"/>
      <c r="E2578" s="533" t="s">
        <v>9091</v>
      </c>
      <c r="F2578" s="533" t="s">
        <v>9092</v>
      </c>
      <c r="G2578" s="529"/>
      <c r="H2578" s="529"/>
      <c r="I2578" s="529"/>
      <c r="J2578" s="529"/>
      <c r="K2578" s="529"/>
      <c r="L2578" s="529"/>
      <c r="M2578" s="529"/>
      <c r="N2578" s="529"/>
      <c r="O2578" s="529"/>
      <c r="P2578" s="529"/>
      <c r="Q2578" s="529"/>
      <c r="R2578" s="529"/>
      <c r="S2578" s="529"/>
      <c r="T2578" s="529"/>
      <c r="U2578" s="529"/>
      <c r="V2578" s="529"/>
      <c r="W2578" s="529"/>
      <c r="X2578" s="529"/>
      <c r="Y2578" s="529"/>
      <c r="Z2578" s="529"/>
      <c r="AA2578" s="529"/>
      <c r="AB2578" s="529"/>
      <c r="AC2578" s="529"/>
      <c r="AD2578" s="529"/>
      <c r="AE2578" s="529"/>
      <c r="AF2578" s="529"/>
      <c r="AG2578" s="529"/>
      <c r="AH2578" s="529"/>
      <c r="AI2578" s="529"/>
      <c r="AJ2578" s="529"/>
      <c r="AK2578" s="529"/>
      <c r="AL2578" s="529"/>
      <c r="AM2578" s="529"/>
      <c r="AN2578" s="529"/>
      <c r="AO2578" s="529"/>
      <c r="AP2578" s="529"/>
      <c r="AQ2578" s="529"/>
      <c r="AR2578" s="529"/>
    </row>
    <row r="2579" ht="12.75" customHeight="1">
      <c r="A2579" s="529"/>
      <c r="B2579" s="529"/>
      <c r="C2579" s="529"/>
      <c r="D2579" s="529"/>
      <c r="E2579" s="533" t="s">
        <v>9093</v>
      </c>
      <c r="F2579" s="533" t="s">
        <v>9094</v>
      </c>
      <c r="G2579" s="529"/>
      <c r="H2579" s="529"/>
      <c r="I2579" s="529"/>
      <c r="J2579" s="529"/>
      <c r="K2579" s="529"/>
      <c r="L2579" s="529"/>
      <c r="M2579" s="529"/>
      <c r="N2579" s="529"/>
      <c r="O2579" s="529"/>
      <c r="P2579" s="529"/>
      <c r="Q2579" s="529"/>
      <c r="R2579" s="529"/>
      <c r="S2579" s="529"/>
      <c r="T2579" s="529"/>
      <c r="U2579" s="529"/>
      <c r="V2579" s="529"/>
      <c r="W2579" s="529"/>
      <c r="X2579" s="529"/>
      <c r="Y2579" s="529"/>
      <c r="Z2579" s="529"/>
      <c r="AA2579" s="529"/>
      <c r="AB2579" s="529"/>
      <c r="AC2579" s="529"/>
      <c r="AD2579" s="529"/>
      <c r="AE2579" s="529"/>
      <c r="AF2579" s="529"/>
      <c r="AG2579" s="529"/>
      <c r="AH2579" s="529"/>
      <c r="AI2579" s="529"/>
      <c r="AJ2579" s="529"/>
      <c r="AK2579" s="529"/>
      <c r="AL2579" s="529"/>
      <c r="AM2579" s="529"/>
      <c r="AN2579" s="529"/>
      <c r="AO2579" s="529"/>
      <c r="AP2579" s="529"/>
      <c r="AQ2579" s="529"/>
      <c r="AR2579" s="529"/>
    </row>
    <row r="2580" ht="12.75" customHeight="1">
      <c r="A2580" s="529"/>
      <c r="B2580" s="529"/>
      <c r="C2580" s="529"/>
      <c r="D2580" s="529"/>
      <c r="E2580" s="533" t="s">
        <v>9095</v>
      </c>
      <c r="F2580" s="533" t="s">
        <v>9096</v>
      </c>
      <c r="G2580" s="529"/>
      <c r="H2580" s="529"/>
      <c r="I2580" s="529"/>
      <c r="J2580" s="529"/>
      <c r="K2580" s="529"/>
      <c r="L2580" s="529"/>
      <c r="M2580" s="529"/>
      <c r="N2580" s="529"/>
      <c r="O2580" s="529"/>
      <c r="P2580" s="529"/>
      <c r="Q2580" s="529"/>
      <c r="R2580" s="529"/>
      <c r="S2580" s="529"/>
      <c r="T2580" s="529"/>
      <c r="U2580" s="529"/>
      <c r="V2580" s="529"/>
      <c r="W2580" s="529"/>
      <c r="X2580" s="529"/>
      <c r="Y2580" s="529"/>
      <c r="Z2580" s="529"/>
      <c r="AA2580" s="529"/>
      <c r="AB2580" s="529"/>
      <c r="AC2580" s="529"/>
      <c r="AD2580" s="529"/>
      <c r="AE2580" s="529"/>
      <c r="AF2580" s="529"/>
      <c r="AG2580" s="529"/>
      <c r="AH2580" s="529"/>
      <c r="AI2580" s="529"/>
      <c r="AJ2580" s="529"/>
      <c r="AK2580" s="529"/>
      <c r="AL2580" s="529"/>
      <c r="AM2580" s="529"/>
      <c r="AN2580" s="529"/>
      <c r="AO2580" s="529"/>
      <c r="AP2580" s="529"/>
      <c r="AQ2580" s="529"/>
      <c r="AR2580" s="529"/>
    </row>
    <row r="2581" ht="12.75" customHeight="1">
      <c r="A2581" s="529"/>
      <c r="B2581" s="529"/>
      <c r="C2581" s="529"/>
      <c r="D2581" s="529"/>
      <c r="E2581" s="533" t="s">
        <v>9097</v>
      </c>
      <c r="F2581" s="533" t="s">
        <v>9098</v>
      </c>
      <c r="G2581" s="529"/>
      <c r="H2581" s="529"/>
      <c r="I2581" s="529"/>
      <c r="J2581" s="529"/>
      <c r="K2581" s="529"/>
      <c r="L2581" s="529"/>
      <c r="M2581" s="529"/>
      <c r="N2581" s="529"/>
      <c r="O2581" s="529"/>
      <c r="P2581" s="529"/>
      <c r="Q2581" s="529"/>
      <c r="R2581" s="529"/>
      <c r="S2581" s="529"/>
      <c r="T2581" s="529"/>
      <c r="U2581" s="529"/>
      <c r="V2581" s="529"/>
      <c r="W2581" s="529"/>
      <c r="X2581" s="529"/>
      <c r="Y2581" s="529"/>
      <c r="Z2581" s="529"/>
      <c r="AA2581" s="529"/>
      <c r="AB2581" s="529"/>
      <c r="AC2581" s="529"/>
      <c r="AD2581" s="529"/>
      <c r="AE2581" s="529"/>
      <c r="AF2581" s="529"/>
      <c r="AG2581" s="529"/>
      <c r="AH2581" s="529"/>
      <c r="AI2581" s="529"/>
      <c r="AJ2581" s="529"/>
      <c r="AK2581" s="529"/>
      <c r="AL2581" s="529"/>
      <c r="AM2581" s="529"/>
      <c r="AN2581" s="529"/>
      <c r="AO2581" s="529"/>
      <c r="AP2581" s="529"/>
      <c r="AQ2581" s="529"/>
      <c r="AR2581" s="529"/>
    </row>
    <row r="2582" ht="12.75" customHeight="1">
      <c r="A2582" s="529"/>
      <c r="B2582" s="529"/>
      <c r="C2582" s="529"/>
      <c r="D2582" s="529"/>
      <c r="E2582" s="533" t="s">
        <v>9099</v>
      </c>
      <c r="F2582" s="533" t="s">
        <v>9100</v>
      </c>
      <c r="G2582" s="529"/>
      <c r="H2582" s="529"/>
      <c r="I2582" s="529"/>
      <c r="J2582" s="529"/>
      <c r="K2582" s="529"/>
      <c r="L2582" s="529"/>
      <c r="M2582" s="529"/>
      <c r="N2582" s="529"/>
      <c r="O2582" s="529"/>
      <c r="P2582" s="529"/>
      <c r="Q2582" s="529"/>
      <c r="R2582" s="529"/>
      <c r="S2582" s="529"/>
      <c r="T2582" s="529"/>
      <c r="U2582" s="529"/>
      <c r="V2582" s="529"/>
      <c r="W2582" s="529"/>
      <c r="X2582" s="529"/>
      <c r="Y2582" s="529"/>
      <c r="Z2582" s="529"/>
      <c r="AA2582" s="529"/>
      <c r="AB2582" s="529"/>
      <c r="AC2582" s="529"/>
      <c r="AD2582" s="529"/>
      <c r="AE2582" s="529"/>
      <c r="AF2582" s="529"/>
      <c r="AG2582" s="529"/>
      <c r="AH2582" s="529"/>
      <c r="AI2582" s="529"/>
      <c r="AJ2582" s="529"/>
      <c r="AK2582" s="529"/>
      <c r="AL2582" s="529"/>
      <c r="AM2582" s="529"/>
      <c r="AN2582" s="529"/>
      <c r="AO2582" s="529"/>
      <c r="AP2582" s="529"/>
      <c r="AQ2582" s="529"/>
      <c r="AR2582" s="529"/>
    </row>
    <row r="2583" ht="12.75" customHeight="1">
      <c r="A2583" s="529"/>
      <c r="B2583" s="529"/>
      <c r="C2583" s="529"/>
      <c r="D2583" s="529"/>
      <c r="E2583" s="533" t="s">
        <v>9101</v>
      </c>
      <c r="F2583" s="533" t="s">
        <v>9102</v>
      </c>
      <c r="G2583" s="529"/>
      <c r="H2583" s="529"/>
      <c r="I2583" s="529"/>
      <c r="J2583" s="529"/>
      <c r="K2583" s="529"/>
      <c r="L2583" s="529"/>
      <c r="M2583" s="529"/>
      <c r="N2583" s="529"/>
      <c r="O2583" s="529"/>
      <c r="P2583" s="529"/>
      <c r="Q2583" s="529"/>
      <c r="R2583" s="529"/>
      <c r="S2583" s="529"/>
      <c r="T2583" s="529"/>
      <c r="U2583" s="529"/>
      <c r="V2583" s="529"/>
      <c r="W2583" s="529"/>
      <c r="X2583" s="529"/>
      <c r="Y2583" s="529"/>
      <c r="Z2583" s="529"/>
      <c r="AA2583" s="529"/>
      <c r="AB2583" s="529"/>
      <c r="AC2583" s="529"/>
      <c r="AD2583" s="529"/>
      <c r="AE2583" s="529"/>
      <c r="AF2583" s="529"/>
      <c r="AG2583" s="529"/>
      <c r="AH2583" s="529"/>
      <c r="AI2583" s="529"/>
      <c r="AJ2583" s="529"/>
      <c r="AK2583" s="529"/>
      <c r="AL2583" s="529"/>
      <c r="AM2583" s="529"/>
      <c r="AN2583" s="529"/>
      <c r="AO2583" s="529"/>
      <c r="AP2583" s="529"/>
      <c r="AQ2583" s="529"/>
      <c r="AR2583" s="529"/>
    </row>
    <row r="2584" ht="12.75" customHeight="1">
      <c r="A2584" s="529"/>
      <c r="B2584" s="529"/>
      <c r="C2584" s="529"/>
      <c r="D2584" s="529"/>
      <c r="E2584" s="533" t="s">
        <v>1715</v>
      </c>
      <c r="F2584" s="533" t="s">
        <v>9103</v>
      </c>
      <c r="G2584" s="529"/>
      <c r="H2584" s="529"/>
      <c r="I2584" s="529"/>
      <c r="J2584" s="529"/>
      <c r="K2584" s="529"/>
      <c r="L2584" s="529"/>
      <c r="M2584" s="529"/>
      <c r="N2584" s="529"/>
      <c r="O2584" s="529"/>
      <c r="P2584" s="529"/>
      <c r="Q2584" s="529"/>
      <c r="R2584" s="529"/>
      <c r="S2584" s="529"/>
      <c r="T2584" s="529"/>
      <c r="U2584" s="529"/>
      <c r="V2584" s="529"/>
      <c r="W2584" s="529"/>
      <c r="X2584" s="529"/>
      <c r="Y2584" s="529"/>
      <c r="Z2584" s="529"/>
      <c r="AA2584" s="529"/>
      <c r="AB2584" s="529"/>
      <c r="AC2584" s="529"/>
      <c r="AD2584" s="529"/>
      <c r="AE2584" s="529"/>
      <c r="AF2584" s="529"/>
      <c r="AG2584" s="529"/>
      <c r="AH2584" s="529"/>
      <c r="AI2584" s="529"/>
      <c r="AJ2584" s="529"/>
      <c r="AK2584" s="529"/>
      <c r="AL2584" s="529"/>
      <c r="AM2584" s="529"/>
      <c r="AN2584" s="529"/>
      <c r="AO2584" s="529"/>
      <c r="AP2584" s="529"/>
      <c r="AQ2584" s="529"/>
      <c r="AR2584" s="529"/>
    </row>
    <row r="2585" ht="12.75" customHeight="1">
      <c r="A2585" s="529"/>
      <c r="B2585" s="529"/>
      <c r="C2585" s="529"/>
      <c r="D2585" s="529"/>
      <c r="E2585" s="533" t="s">
        <v>1776</v>
      </c>
      <c r="F2585" s="533" t="s">
        <v>9104</v>
      </c>
      <c r="G2585" s="529"/>
      <c r="H2585" s="529"/>
      <c r="I2585" s="529"/>
      <c r="J2585" s="529"/>
      <c r="K2585" s="529"/>
      <c r="L2585" s="529"/>
      <c r="M2585" s="529"/>
      <c r="N2585" s="529"/>
      <c r="O2585" s="529"/>
      <c r="P2585" s="529"/>
      <c r="Q2585" s="529"/>
      <c r="R2585" s="529"/>
      <c r="S2585" s="529"/>
      <c r="T2585" s="529"/>
      <c r="U2585" s="529"/>
      <c r="V2585" s="529"/>
      <c r="W2585" s="529"/>
      <c r="X2585" s="529"/>
      <c r="Y2585" s="529"/>
      <c r="Z2585" s="529"/>
      <c r="AA2585" s="529"/>
      <c r="AB2585" s="529"/>
      <c r="AC2585" s="529"/>
      <c r="AD2585" s="529"/>
      <c r="AE2585" s="529"/>
      <c r="AF2585" s="529"/>
      <c r="AG2585" s="529"/>
      <c r="AH2585" s="529"/>
      <c r="AI2585" s="529"/>
      <c r="AJ2585" s="529"/>
      <c r="AK2585" s="529"/>
      <c r="AL2585" s="529"/>
      <c r="AM2585" s="529"/>
      <c r="AN2585" s="529"/>
      <c r="AO2585" s="529"/>
      <c r="AP2585" s="529"/>
      <c r="AQ2585" s="529"/>
      <c r="AR2585" s="529"/>
    </row>
    <row r="2586" ht="12.75" customHeight="1">
      <c r="A2586" s="529"/>
      <c r="B2586" s="529"/>
      <c r="C2586" s="529"/>
      <c r="D2586" s="529"/>
      <c r="E2586" s="533" t="s">
        <v>9105</v>
      </c>
      <c r="F2586" s="533" t="s">
        <v>9106</v>
      </c>
      <c r="G2586" s="529"/>
      <c r="H2586" s="529"/>
      <c r="I2586" s="529"/>
      <c r="J2586" s="529"/>
      <c r="K2586" s="529"/>
      <c r="L2586" s="529"/>
      <c r="M2586" s="529"/>
      <c r="N2586" s="529"/>
      <c r="O2586" s="529"/>
      <c r="P2586" s="529"/>
      <c r="Q2586" s="529"/>
      <c r="R2586" s="529"/>
      <c r="S2586" s="529"/>
      <c r="T2586" s="529"/>
      <c r="U2586" s="529"/>
      <c r="V2586" s="529"/>
      <c r="W2586" s="529"/>
      <c r="X2586" s="529"/>
      <c r="Y2586" s="529"/>
      <c r="Z2586" s="529"/>
      <c r="AA2586" s="529"/>
      <c r="AB2586" s="529"/>
      <c r="AC2586" s="529"/>
      <c r="AD2586" s="529"/>
      <c r="AE2586" s="529"/>
      <c r="AF2586" s="529"/>
      <c r="AG2586" s="529"/>
      <c r="AH2586" s="529"/>
      <c r="AI2586" s="529"/>
      <c r="AJ2586" s="529"/>
      <c r="AK2586" s="529"/>
      <c r="AL2586" s="529"/>
      <c r="AM2586" s="529"/>
      <c r="AN2586" s="529"/>
      <c r="AO2586" s="529"/>
      <c r="AP2586" s="529"/>
      <c r="AQ2586" s="529"/>
      <c r="AR2586" s="529"/>
    </row>
    <row r="2587" ht="12.75" customHeight="1">
      <c r="A2587" s="529"/>
      <c r="B2587" s="529"/>
      <c r="C2587" s="529"/>
      <c r="D2587" s="529"/>
      <c r="E2587" s="533" t="s">
        <v>9107</v>
      </c>
      <c r="F2587" s="533" t="s">
        <v>9108</v>
      </c>
      <c r="G2587" s="529"/>
      <c r="H2587" s="529"/>
      <c r="I2587" s="529"/>
      <c r="J2587" s="529"/>
      <c r="K2587" s="529"/>
      <c r="L2587" s="529"/>
      <c r="M2587" s="529"/>
      <c r="N2587" s="529"/>
      <c r="O2587" s="529"/>
      <c r="P2587" s="529"/>
      <c r="Q2587" s="529"/>
      <c r="R2587" s="529"/>
      <c r="S2587" s="529"/>
      <c r="T2587" s="529"/>
      <c r="U2587" s="529"/>
      <c r="V2587" s="529"/>
      <c r="W2587" s="529"/>
      <c r="X2587" s="529"/>
      <c r="Y2587" s="529"/>
      <c r="Z2587" s="529"/>
      <c r="AA2587" s="529"/>
      <c r="AB2587" s="529"/>
      <c r="AC2587" s="529"/>
      <c r="AD2587" s="529"/>
      <c r="AE2587" s="529"/>
      <c r="AF2587" s="529"/>
      <c r="AG2587" s="529"/>
      <c r="AH2587" s="529"/>
      <c r="AI2587" s="529"/>
      <c r="AJ2587" s="529"/>
      <c r="AK2587" s="529"/>
      <c r="AL2587" s="529"/>
      <c r="AM2587" s="529"/>
      <c r="AN2587" s="529"/>
      <c r="AO2587" s="529"/>
      <c r="AP2587" s="529"/>
      <c r="AQ2587" s="529"/>
      <c r="AR2587" s="529"/>
    </row>
    <row r="2588" ht="12.75" customHeight="1">
      <c r="A2588" s="529"/>
      <c r="B2588" s="529"/>
      <c r="C2588" s="529"/>
      <c r="D2588" s="529"/>
      <c r="E2588" s="533" t="s">
        <v>9109</v>
      </c>
      <c r="F2588" s="533" t="s">
        <v>9110</v>
      </c>
      <c r="G2588" s="529"/>
      <c r="H2588" s="529"/>
      <c r="I2588" s="529"/>
      <c r="J2588" s="529"/>
      <c r="K2588" s="529"/>
      <c r="L2588" s="529"/>
      <c r="M2588" s="529"/>
      <c r="N2588" s="529"/>
      <c r="O2588" s="529"/>
      <c r="P2588" s="529"/>
      <c r="Q2588" s="529"/>
      <c r="R2588" s="529"/>
      <c r="S2588" s="529"/>
      <c r="T2588" s="529"/>
      <c r="U2588" s="529"/>
      <c r="V2588" s="529"/>
      <c r="W2588" s="529"/>
      <c r="X2588" s="529"/>
      <c r="Y2588" s="529"/>
      <c r="Z2588" s="529"/>
      <c r="AA2588" s="529"/>
      <c r="AB2588" s="529"/>
      <c r="AC2588" s="529"/>
      <c r="AD2588" s="529"/>
      <c r="AE2588" s="529"/>
      <c r="AF2588" s="529"/>
      <c r="AG2588" s="529"/>
      <c r="AH2588" s="529"/>
      <c r="AI2588" s="529"/>
      <c r="AJ2588" s="529"/>
      <c r="AK2588" s="529"/>
      <c r="AL2588" s="529"/>
      <c r="AM2588" s="529"/>
      <c r="AN2588" s="529"/>
      <c r="AO2588" s="529"/>
      <c r="AP2588" s="529"/>
      <c r="AQ2588" s="529"/>
      <c r="AR2588" s="529"/>
    </row>
    <row r="2589" ht="12.75" customHeight="1">
      <c r="A2589" s="529"/>
      <c r="B2589" s="529"/>
      <c r="C2589" s="529"/>
      <c r="D2589" s="529"/>
      <c r="E2589" s="533" t="s">
        <v>9111</v>
      </c>
      <c r="F2589" s="533" t="s">
        <v>9112</v>
      </c>
      <c r="G2589" s="529"/>
      <c r="H2589" s="529"/>
      <c r="I2589" s="529"/>
      <c r="J2589" s="529"/>
      <c r="K2589" s="529"/>
      <c r="L2589" s="529"/>
      <c r="M2589" s="529"/>
      <c r="N2589" s="529"/>
      <c r="O2589" s="529"/>
      <c r="P2589" s="529"/>
      <c r="Q2589" s="529"/>
      <c r="R2589" s="529"/>
      <c r="S2589" s="529"/>
      <c r="T2589" s="529"/>
      <c r="U2589" s="529"/>
      <c r="V2589" s="529"/>
      <c r="W2589" s="529"/>
      <c r="X2589" s="529"/>
      <c r="Y2589" s="529"/>
      <c r="Z2589" s="529"/>
      <c r="AA2589" s="529"/>
      <c r="AB2589" s="529"/>
      <c r="AC2589" s="529"/>
      <c r="AD2589" s="529"/>
      <c r="AE2589" s="529"/>
      <c r="AF2589" s="529"/>
      <c r="AG2589" s="529"/>
      <c r="AH2589" s="529"/>
      <c r="AI2589" s="529"/>
      <c r="AJ2589" s="529"/>
      <c r="AK2589" s="529"/>
      <c r="AL2589" s="529"/>
      <c r="AM2589" s="529"/>
      <c r="AN2589" s="529"/>
      <c r="AO2589" s="529"/>
      <c r="AP2589" s="529"/>
      <c r="AQ2589" s="529"/>
      <c r="AR2589" s="529"/>
    </row>
    <row r="2590" ht="12.75" customHeight="1">
      <c r="A2590" s="529"/>
      <c r="B2590" s="529"/>
      <c r="C2590" s="529"/>
      <c r="D2590" s="529"/>
      <c r="E2590" s="533" t="s">
        <v>9113</v>
      </c>
      <c r="F2590" s="533" t="s">
        <v>9114</v>
      </c>
      <c r="G2590" s="529"/>
      <c r="H2590" s="529"/>
      <c r="I2590" s="529"/>
      <c r="J2590" s="529"/>
      <c r="K2590" s="529"/>
      <c r="L2590" s="529"/>
      <c r="M2590" s="529"/>
      <c r="N2590" s="529"/>
      <c r="O2590" s="529"/>
      <c r="P2590" s="529"/>
      <c r="Q2590" s="529"/>
      <c r="R2590" s="529"/>
      <c r="S2590" s="529"/>
      <c r="T2590" s="529"/>
      <c r="U2590" s="529"/>
      <c r="V2590" s="529"/>
      <c r="W2590" s="529"/>
      <c r="X2590" s="529"/>
      <c r="Y2590" s="529"/>
      <c r="Z2590" s="529"/>
      <c r="AA2590" s="529"/>
      <c r="AB2590" s="529"/>
      <c r="AC2590" s="529"/>
      <c r="AD2590" s="529"/>
      <c r="AE2590" s="529"/>
      <c r="AF2590" s="529"/>
      <c r="AG2590" s="529"/>
      <c r="AH2590" s="529"/>
      <c r="AI2590" s="529"/>
      <c r="AJ2590" s="529"/>
      <c r="AK2590" s="529"/>
      <c r="AL2590" s="529"/>
      <c r="AM2590" s="529"/>
      <c r="AN2590" s="529"/>
      <c r="AO2590" s="529"/>
      <c r="AP2590" s="529"/>
      <c r="AQ2590" s="529"/>
      <c r="AR2590" s="529"/>
    </row>
    <row r="2591" ht="12.75" customHeight="1">
      <c r="A2591" s="529"/>
      <c r="B2591" s="529"/>
      <c r="C2591" s="529"/>
      <c r="D2591" s="529"/>
      <c r="E2591" s="533" t="s">
        <v>9115</v>
      </c>
      <c r="F2591" s="533" t="s">
        <v>9116</v>
      </c>
      <c r="G2591" s="529"/>
      <c r="H2591" s="529"/>
      <c r="I2591" s="529"/>
      <c r="J2591" s="529"/>
      <c r="K2591" s="529"/>
      <c r="L2591" s="529"/>
      <c r="M2591" s="529"/>
      <c r="N2591" s="529"/>
      <c r="O2591" s="529"/>
      <c r="P2591" s="529"/>
      <c r="Q2591" s="529"/>
      <c r="R2591" s="529"/>
      <c r="S2591" s="529"/>
      <c r="T2591" s="529"/>
      <c r="U2591" s="529"/>
      <c r="V2591" s="529"/>
      <c r="W2591" s="529"/>
      <c r="X2591" s="529"/>
      <c r="Y2591" s="529"/>
      <c r="Z2591" s="529"/>
      <c r="AA2591" s="529"/>
      <c r="AB2591" s="529"/>
      <c r="AC2591" s="529"/>
      <c r="AD2591" s="529"/>
      <c r="AE2591" s="529"/>
      <c r="AF2591" s="529"/>
      <c r="AG2591" s="529"/>
      <c r="AH2591" s="529"/>
      <c r="AI2591" s="529"/>
      <c r="AJ2591" s="529"/>
      <c r="AK2591" s="529"/>
      <c r="AL2591" s="529"/>
      <c r="AM2591" s="529"/>
      <c r="AN2591" s="529"/>
      <c r="AO2591" s="529"/>
      <c r="AP2591" s="529"/>
      <c r="AQ2591" s="529"/>
      <c r="AR2591" s="529"/>
    </row>
    <row r="2592" ht="12.75" customHeight="1">
      <c r="A2592" s="529"/>
      <c r="B2592" s="529"/>
      <c r="C2592" s="529"/>
      <c r="D2592" s="529"/>
      <c r="E2592" s="533" t="s">
        <v>1838</v>
      </c>
      <c r="F2592" s="533" t="s">
        <v>9117</v>
      </c>
      <c r="G2592" s="529"/>
      <c r="H2592" s="529"/>
      <c r="I2592" s="529"/>
      <c r="J2592" s="529"/>
      <c r="K2592" s="529"/>
      <c r="L2592" s="529"/>
      <c r="M2592" s="529"/>
      <c r="N2592" s="529"/>
      <c r="O2592" s="529"/>
      <c r="P2592" s="529"/>
      <c r="Q2592" s="529"/>
      <c r="R2592" s="529"/>
      <c r="S2592" s="529"/>
      <c r="T2592" s="529"/>
      <c r="U2592" s="529"/>
      <c r="V2592" s="529"/>
      <c r="W2592" s="529"/>
      <c r="X2592" s="529"/>
      <c r="Y2592" s="529"/>
      <c r="Z2592" s="529"/>
      <c r="AA2592" s="529"/>
      <c r="AB2592" s="529"/>
      <c r="AC2592" s="529"/>
      <c r="AD2592" s="529"/>
      <c r="AE2592" s="529"/>
      <c r="AF2592" s="529"/>
      <c r="AG2592" s="529"/>
      <c r="AH2592" s="529"/>
      <c r="AI2592" s="529"/>
      <c r="AJ2592" s="529"/>
      <c r="AK2592" s="529"/>
      <c r="AL2592" s="529"/>
      <c r="AM2592" s="529"/>
      <c r="AN2592" s="529"/>
      <c r="AO2592" s="529"/>
      <c r="AP2592" s="529"/>
      <c r="AQ2592" s="529"/>
      <c r="AR2592" s="529"/>
    </row>
    <row r="2593" ht="12.75" customHeight="1">
      <c r="A2593" s="529"/>
      <c r="B2593" s="529"/>
      <c r="C2593" s="529"/>
      <c r="D2593" s="529"/>
      <c r="E2593" s="533" t="s">
        <v>9118</v>
      </c>
      <c r="F2593" s="533" t="s">
        <v>9119</v>
      </c>
      <c r="G2593" s="529"/>
      <c r="H2593" s="529"/>
      <c r="I2593" s="529"/>
      <c r="J2593" s="529"/>
      <c r="K2593" s="529"/>
      <c r="L2593" s="529"/>
      <c r="M2593" s="529"/>
      <c r="N2593" s="529"/>
      <c r="O2593" s="529"/>
      <c r="P2593" s="529"/>
      <c r="Q2593" s="529"/>
      <c r="R2593" s="529"/>
      <c r="S2593" s="529"/>
      <c r="T2593" s="529"/>
      <c r="U2593" s="529"/>
      <c r="V2593" s="529"/>
      <c r="W2593" s="529"/>
      <c r="X2593" s="529"/>
      <c r="Y2593" s="529"/>
      <c r="Z2593" s="529"/>
      <c r="AA2593" s="529"/>
      <c r="AB2593" s="529"/>
      <c r="AC2593" s="529"/>
      <c r="AD2593" s="529"/>
      <c r="AE2593" s="529"/>
      <c r="AF2593" s="529"/>
      <c r="AG2593" s="529"/>
      <c r="AH2593" s="529"/>
      <c r="AI2593" s="529"/>
      <c r="AJ2593" s="529"/>
      <c r="AK2593" s="529"/>
      <c r="AL2593" s="529"/>
      <c r="AM2593" s="529"/>
      <c r="AN2593" s="529"/>
      <c r="AO2593" s="529"/>
      <c r="AP2593" s="529"/>
      <c r="AQ2593" s="529"/>
      <c r="AR2593" s="529"/>
    </row>
    <row r="2594" ht="12.75" customHeight="1">
      <c r="A2594" s="529"/>
      <c r="B2594" s="529"/>
      <c r="C2594" s="529"/>
      <c r="D2594" s="529"/>
      <c r="E2594" s="533" t="s">
        <v>9120</v>
      </c>
      <c r="F2594" s="533" t="s">
        <v>9121</v>
      </c>
      <c r="G2594" s="529"/>
      <c r="H2594" s="529"/>
      <c r="I2594" s="529"/>
      <c r="J2594" s="529"/>
      <c r="K2594" s="529"/>
      <c r="L2594" s="529"/>
      <c r="M2594" s="529"/>
      <c r="N2594" s="529"/>
      <c r="O2594" s="529"/>
      <c r="P2594" s="529"/>
      <c r="Q2594" s="529"/>
      <c r="R2594" s="529"/>
      <c r="S2594" s="529"/>
      <c r="T2594" s="529"/>
      <c r="U2594" s="529"/>
      <c r="V2594" s="529"/>
      <c r="W2594" s="529"/>
      <c r="X2594" s="529"/>
      <c r="Y2594" s="529"/>
      <c r="Z2594" s="529"/>
      <c r="AA2594" s="529"/>
      <c r="AB2594" s="529"/>
      <c r="AC2594" s="529"/>
      <c r="AD2594" s="529"/>
      <c r="AE2594" s="529"/>
      <c r="AF2594" s="529"/>
      <c r="AG2594" s="529"/>
      <c r="AH2594" s="529"/>
      <c r="AI2594" s="529"/>
      <c r="AJ2594" s="529"/>
      <c r="AK2594" s="529"/>
      <c r="AL2594" s="529"/>
      <c r="AM2594" s="529"/>
      <c r="AN2594" s="529"/>
      <c r="AO2594" s="529"/>
      <c r="AP2594" s="529"/>
      <c r="AQ2594" s="529"/>
      <c r="AR2594" s="529"/>
    </row>
    <row r="2595" ht="12.75" customHeight="1">
      <c r="A2595" s="529"/>
      <c r="B2595" s="529"/>
      <c r="C2595" s="529"/>
      <c r="D2595" s="529"/>
      <c r="E2595" s="533" t="s">
        <v>9122</v>
      </c>
      <c r="F2595" s="533" t="s">
        <v>9123</v>
      </c>
      <c r="G2595" s="529"/>
      <c r="H2595" s="529"/>
      <c r="I2595" s="529"/>
      <c r="J2595" s="529"/>
      <c r="K2595" s="529"/>
      <c r="L2595" s="529"/>
      <c r="M2595" s="529"/>
      <c r="N2595" s="529"/>
      <c r="O2595" s="529"/>
      <c r="P2595" s="529"/>
      <c r="Q2595" s="529"/>
      <c r="R2595" s="529"/>
      <c r="S2595" s="529"/>
      <c r="T2595" s="529"/>
      <c r="U2595" s="529"/>
      <c r="V2595" s="529"/>
      <c r="W2595" s="529"/>
      <c r="X2595" s="529"/>
      <c r="Y2595" s="529"/>
      <c r="Z2595" s="529"/>
      <c r="AA2595" s="529"/>
      <c r="AB2595" s="529"/>
      <c r="AC2595" s="529"/>
      <c r="AD2595" s="529"/>
      <c r="AE2595" s="529"/>
      <c r="AF2595" s="529"/>
      <c r="AG2595" s="529"/>
      <c r="AH2595" s="529"/>
      <c r="AI2595" s="529"/>
      <c r="AJ2595" s="529"/>
      <c r="AK2595" s="529"/>
      <c r="AL2595" s="529"/>
      <c r="AM2595" s="529"/>
      <c r="AN2595" s="529"/>
      <c r="AO2595" s="529"/>
      <c r="AP2595" s="529"/>
      <c r="AQ2595" s="529"/>
      <c r="AR2595" s="529"/>
    </row>
    <row r="2596" ht="12.75" customHeight="1">
      <c r="A2596" s="529"/>
      <c r="B2596" s="529"/>
      <c r="C2596" s="529"/>
      <c r="D2596" s="529"/>
      <c r="E2596" s="533" t="s">
        <v>1900</v>
      </c>
      <c r="F2596" s="533" t="s">
        <v>9124</v>
      </c>
      <c r="G2596" s="529"/>
      <c r="H2596" s="529"/>
      <c r="I2596" s="529"/>
      <c r="J2596" s="529"/>
      <c r="K2596" s="529"/>
      <c r="L2596" s="529"/>
      <c r="M2596" s="529"/>
      <c r="N2596" s="529"/>
      <c r="O2596" s="529"/>
      <c r="P2596" s="529"/>
      <c r="Q2596" s="529"/>
      <c r="R2596" s="529"/>
      <c r="S2596" s="529"/>
      <c r="T2596" s="529"/>
      <c r="U2596" s="529"/>
      <c r="V2596" s="529"/>
      <c r="W2596" s="529"/>
      <c r="X2596" s="529"/>
      <c r="Y2596" s="529"/>
      <c r="Z2596" s="529"/>
      <c r="AA2596" s="529"/>
      <c r="AB2596" s="529"/>
      <c r="AC2596" s="529"/>
      <c r="AD2596" s="529"/>
      <c r="AE2596" s="529"/>
      <c r="AF2596" s="529"/>
      <c r="AG2596" s="529"/>
      <c r="AH2596" s="529"/>
      <c r="AI2596" s="529"/>
      <c r="AJ2596" s="529"/>
      <c r="AK2596" s="529"/>
      <c r="AL2596" s="529"/>
      <c r="AM2596" s="529"/>
      <c r="AN2596" s="529"/>
      <c r="AO2596" s="529"/>
      <c r="AP2596" s="529"/>
      <c r="AQ2596" s="529"/>
      <c r="AR2596" s="529"/>
    </row>
    <row r="2597" ht="12.75" customHeight="1">
      <c r="A2597" s="529"/>
      <c r="B2597" s="529"/>
      <c r="C2597" s="529"/>
      <c r="D2597" s="529"/>
      <c r="E2597" s="533" t="s">
        <v>9125</v>
      </c>
      <c r="F2597" s="533" t="s">
        <v>9126</v>
      </c>
      <c r="G2597" s="529"/>
      <c r="H2597" s="529"/>
      <c r="I2597" s="529"/>
      <c r="J2597" s="529"/>
      <c r="K2597" s="529"/>
      <c r="L2597" s="529"/>
      <c r="M2597" s="529"/>
      <c r="N2597" s="529"/>
      <c r="O2597" s="529"/>
      <c r="P2597" s="529"/>
      <c r="Q2597" s="529"/>
      <c r="R2597" s="529"/>
      <c r="S2597" s="529"/>
      <c r="T2597" s="529"/>
      <c r="U2597" s="529"/>
      <c r="V2597" s="529"/>
      <c r="W2597" s="529"/>
      <c r="X2597" s="529"/>
      <c r="Y2597" s="529"/>
      <c r="Z2597" s="529"/>
      <c r="AA2597" s="529"/>
      <c r="AB2597" s="529"/>
      <c r="AC2597" s="529"/>
      <c r="AD2597" s="529"/>
      <c r="AE2597" s="529"/>
      <c r="AF2597" s="529"/>
      <c r="AG2597" s="529"/>
      <c r="AH2597" s="529"/>
      <c r="AI2597" s="529"/>
      <c r="AJ2597" s="529"/>
      <c r="AK2597" s="529"/>
      <c r="AL2597" s="529"/>
      <c r="AM2597" s="529"/>
      <c r="AN2597" s="529"/>
      <c r="AO2597" s="529"/>
      <c r="AP2597" s="529"/>
      <c r="AQ2597" s="529"/>
      <c r="AR2597" s="529"/>
    </row>
    <row r="2598" ht="12.75" customHeight="1">
      <c r="A2598" s="529"/>
      <c r="B2598" s="529"/>
      <c r="C2598" s="529"/>
      <c r="D2598" s="529"/>
      <c r="E2598" s="533" t="s">
        <v>9127</v>
      </c>
      <c r="F2598" s="533" t="s">
        <v>9128</v>
      </c>
      <c r="G2598" s="529"/>
      <c r="H2598" s="529"/>
      <c r="I2598" s="529"/>
      <c r="J2598" s="529"/>
      <c r="K2598" s="529"/>
      <c r="L2598" s="529"/>
      <c r="M2598" s="529"/>
      <c r="N2598" s="529"/>
      <c r="O2598" s="529"/>
      <c r="P2598" s="529"/>
      <c r="Q2598" s="529"/>
      <c r="R2598" s="529"/>
      <c r="S2598" s="529"/>
      <c r="T2598" s="529"/>
      <c r="U2598" s="529"/>
      <c r="V2598" s="529"/>
      <c r="W2598" s="529"/>
      <c r="X2598" s="529"/>
      <c r="Y2598" s="529"/>
      <c r="Z2598" s="529"/>
      <c r="AA2598" s="529"/>
      <c r="AB2598" s="529"/>
      <c r="AC2598" s="529"/>
      <c r="AD2598" s="529"/>
      <c r="AE2598" s="529"/>
      <c r="AF2598" s="529"/>
      <c r="AG2598" s="529"/>
      <c r="AH2598" s="529"/>
      <c r="AI2598" s="529"/>
      <c r="AJ2598" s="529"/>
      <c r="AK2598" s="529"/>
      <c r="AL2598" s="529"/>
      <c r="AM2598" s="529"/>
      <c r="AN2598" s="529"/>
      <c r="AO2598" s="529"/>
      <c r="AP2598" s="529"/>
      <c r="AQ2598" s="529"/>
      <c r="AR2598" s="529"/>
    </row>
    <row r="2599" ht="12.75" customHeight="1">
      <c r="A2599" s="529"/>
      <c r="B2599" s="529"/>
      <c r="C2599" s="529"/>
      <c r="D2599" s="529"/>
      <c r="E2599" s="533" t="s">
        <v>9129</v>
      </c>
      <c r="F2599" s="533" t="s">
        <v>9130</v>
      </c>
      <c r="G2599" s="529"/>
      <c r="H2599" s="529"/>
      <c r="I2599" s="529"/>
      <c r="J2599" s="529"/>
      <c r="K2599" s="529"/>
      <c r="L2599" s="529"/>
      <c r="M2599" s="529"/>
      <c r="N2599" s="529"/>
      <c r="O2599" s="529"/>
      <c r="P2599" s="529"/>
      <c r="Q2599" s="529"/>
      <c r="R2599" s="529"/>
      <c r="S2599" s="529"/>
      <c r="T2599" s="529"/>
      <c r="U2599" s="529"/>
      <c r="V2599" s="529"/>
      <c r="W2599" s="529"/>
      <c r="X2599" s="529"/>
      <c r="Y2599" s="529"/>
      <c r="Z2599" s="529"/>
      <c r="AA2599" s="529"/>
      <c r="AB2599" s="529"/>
      <c r="AC2599" s="529"/>
      <c r="AD2599" s="529"/>
      <c r="AE2599" s="529"/>
      <c r="AF2599" s="529"/>
      <c r="AG2599" s="529"/>
      <c r="AH2599" s="529"/>
      <c r="AI2599" s="529"/>
      <c r="AJ2599" s="529"/>
      <c r="AK2599" s="529"/>
      <c r="AL2599" s="529"/>
      <c r="AM2599" s="529"/>
      <c r="AN2599" s="529"/>
      <c r="AO2599" s="529"/>
      <c r="AP2599" s="529"/>
      <c r="AQ2599" s="529"/>
      <c r="AR2599" s="529"/>
    </row>
    <row r="2600" ht="12.75" customHeight="1">
      <c r="A2600" s="529"/>
      <c r="B2600" s="529"/>
      <c r="C2600" s="529"/>
      <c r="D2600" s="529"/>
      <c r="E2600" s="533" t="s">
        <v>9131</v>
      </c>
      <c r="F2600" s="533" t="s">
        <v>9132</v>
      </c>
      <c r="G2600" s="529"/>
      <c r="H2600" s="529"/>
      <c r="I2600" s="529"/>
      <c r="J2600" s="529"/>
      <c r="K2600" s="529"/>
      <c r="L2600" s="529"/>
      <c r="M2600" s="529"/>
      <c r="N2600" s="529"/>
      <c r="O2600" s="529"/>
      <c r="P2600" s="529"/>
      <c r="Q2600" s="529"/>
      <c r="R2600" s="529"/>
      <c r="S2600" s="529"/>
      <c r="T2600" s="529"/>
      <c r="U2600" s="529"/>
      <c r="V2600" s="529"/>
      <c r="W2600" s="529"/>
      <c r="X2600" s="529"/>
      <c r="Y2600" s="529"/>
      <c r="Z2600" s="529"/>
      <c r="AA2600" s="529"/>
      <c r="AB2600" s="529"/>
      <c r="AC2600" s="529"/>
      <c r="AD2600" s="529"/>
      <c r="AE2600" s="529"/>
      <c r="AF2600" s="529"/>
      <c r="AG2600" s="529"/>
      <c r="AH2600" s="529"/>
      <c r="AI2600" s="529"/>
      <c r="AJ2600" s="529"/>
      <c r="AK2600" s="529"/>
      <c r="AL2600" s="529"/>
      <c r="AM2600" s="529"/>
      <c r="AN2600" s="529"/>
      <c r="AO2600" s="529"/>
      <c r="AP2600" s="529"/>
      <c r="AQ2600" s="529"/>
      <c r="AR2600" s="529"/>
    </row>
    <row r="2601" ht="12.75" customHeight="1">
      <c r="A2601" s="529"/>
      <c r="B2601" s="529"/>
      <c r="C2601" s="529"/>
      <c r="D2601" s="529"/>
      <c r="E2601" s="533" t="s">
        <v>1960</v>
      </c>
      <c r="F2601" s="533" t="s">
        <v>9133</v>
      </c>
      <c r="G2601" s="529"/>
      <c r="H2601" s="529"/>
      <c r="I2601" s="529"/>
      <c r="J2601" s="529"/>
      <c r="K2601" s="529"/>
      <c r="L2601" s="529"/>
      <c r="M2601" s="529"/>
      <c r="N2601" s="529"/>
      <c r="O2601" s="529"/>
      <c r="P2601" s="529"/>
      <c r="Q2601" s="529"/>
      <c r="R2601" s="529"/>
      <c r="S2601" s="529"/>
      <c r="T2601" s="529"/>
      <c r="U2601" s="529"/>
      <c r="V2601" s="529"/>
      <c r="W2601" s="529"/>
      <c r="X2601" s="529"/>
      <c r="Y2601" s="529"/>
      <c r="Z2601" s="529"/>
      <c r="AA2601" s="529"/>
      <c r="AB2601" s="529"/>
      <c r="AC2601" s="529"/>
      <c r="AD2601" s="529"/>
      <c r="AE2601" s="529"/>
      <c r="AF2601" s="529"/>
      <c r="AG2601" s="529"/>
      <c r="AH2601" s="529"/>
      <c r="AI2601" s="529"/>
      <c r="AJ2601" s="529"/>
      <c r="AK2601" s="529"/>
      <c r="AL2601" s="529"/>
      <c r="AM2601" s="529"/>
      <c r="AN2601" s="529"/>
      <c r="AO2601" s="529"/>
      <c r="AP2601" s="529"/>
      <c r="AQ2601" s="529"/>
      <c r="AR2601" s="529"/>
    </row>
    <row r="2602" ht="12.75" customHeight="1">
      <c r="A2602" s="529"/>
      <c r="B2602" s="529"/>
      <c r="C2602" s="529"/>
      <c r="D2602" s="529"/>
      <c r="E2602" s="533" t="s">
        <v>2020</v>
      </c>
      <c r="F2602" s="533" t="s">
        <v>9134</v>
      </c>
      <c r="G2602" s="529"/>
      <c r="H2602" s="529"/>
      <c r="I2602" s="529"/>
      <c r="J2602" s="529"/>
      <c r="K2602" s="529"/>
      <c r="L2602" s="529"/>
      <c r="M2602" s="529"/>
      <c r="N2602" s="529"/>
      <c r="O2602" s="529"/>
      <c r="P2602" s="529"/>
      <c r="Q2602" s="529"/>
      <c r="R2602" s="529"/>
      <c r="S2602" s="529"/>
      <c r="T2602" s="529"/>
      <c r="U2602" s="529"/>
      <c r="V2602" s="529"/>
      <c r="W2602" s="529"/>
      <c r="X2602" s="529"/>
      <c r="Y2602" s="529"/>
      <c r="Z2602" s="529"/>
      <c r="AA2602" s="529"/>
      <c r="AB2602" s="529"/>
      <c r="AC2602" s="529"/>
      <c r="AD2602" s="529"/>
      <c r="AE2602" s="529"/>
      <c r="AF2602" s="529"/>
      <c r="AG2602" s="529"/>
      <c r="AH2602" s="529"/>
      <c r="AI2602" s="529"/>
      <c r="AJ2602" s="529"/>
      <c r="AK2602" s="529"/>
      <c r="AL2602" s="529"/>
      <c r="AM2602" s="529"/>
      <c r="AN2602" s="529"/>
      <c r="AO2602" s="529"/>
      <c r="AP2602" s="529"/>
      <c r="AQ2602" s="529"/>
      <c r="AR2602" s="529"/>
    </row>
    <row r="2603" ht="12.75" customHeight="1">
      <c r="A2603" s="529"/>
      <c r="B2603" s="529"/>
      <c r="C2603" s="529"/>
      <c r="D2603" s="529"/>
      <c r="E2603" s="533" t="s">
        <v>2079</v>
      </c>
      <c r="F2603" s="533" t="s">
        <v>9135</v>
      </c>
      <c r="G2603" s="529"/>
      <c r="H2603" s="529"/>
      <c r="I2603" s="529"/>
      <c r="J2603" s="529"/>
      <c r="K2603" s="529"/>
      <c r="L2603" s="529"/>
      <c r="M2603" s="529"/>
      <c r="N2603" s="529"/>
      <c r="O2603" s="529"/>
      <c r="P2603" s="529"/>
      <c r="Q2603" s="529"/>
      <c r="R2603" s="529"/>
      <c r="S2603" s="529"/>
      <c r="T2603" s="529"/>
      <c r="U2603" s="529"/>
      <c r="V2603" s="529"/>
      <c r="W2603" s="529"/>
      <c r="X2603" s="529"/>
      <c r="Y2603" s="529"/>
      <c r="Z2603" s="529"/>
      <c r="AA2603" s="529"/>
      <c r="AB2603" s="529"/>
      <c r="AC2603" s="529"/>
      <c r="AD2603" s="529"/>
      <c r="AE2603" s="529"/>
      <c r="AF2603" s="529"/>
      <c r="AG2603" s="529"/>
      <c r="AH2603" s="529"/>
      <c r="AI2603" s="529"/>
      <c r="AJ2603" s="529"/>
      <c r="AK2603" s="529"/>
      <c r="AL2603" s="529"/>
      <c r="AM2603" s="529"/>
      <c r="AN2603" s="529"/>
      <c r="AO2603" s="529"/>
      <c r="AP2603" s="529"/>
      <c r="AQ2603" s="529"/>
      <c r="AR2603" s="529"/>
    </row>
    <row r="2604" ht="12.75" customHeight="1">
      <c r="A2604" s="529"/>
      <c r="B2604" s="529"/>
      <c r="C2604" s="529"/>
      <c r="D2604" s="529"/>
      <c r="E2604" s="533" t="s">
        <v>2136</v>
      </c>
      <c r="F2604" s="533" t="s">
        <v>9136</v>
      </c>
      <c r="G2604" s="529"/>
      <c r="H2604" s="529"/>
      <c r="I2604" s="529"/>
      <c r="J2604" s="529"/>
      <c r="K2604" s="529"/>
      <c r="L2604" s="529"/>
      <c r="M2604" s="529"/>
      <c r="N2604" s="529"/>
      <c r="O2604" s="529"/>
      <c r="P2604" s="529"/>
      <c r="Q2604" s="529"/>
      <c r="R2604" s="529"/>
      <c r="S2604" s="529"/>
      <c r="T2604" s="529"/>
      <c r="U2604" s="529"/>
      <c r="V2604" s="529"/>
      <c r="W2604" s="529"/>
      <c r="X2604" s="529"/>
      <c r="Y2604" s="529"/>
      <c r="Z2604" s="529"/>
      <c r="AA2604" s="529"/>
      <c r="AB2604" s="529"/>
      <c r="AC2604" s="529"/>
      <c r="AD2604" s="529"/>
      <c r="AE2604" s="529"/>
      <c r="AF2604" s="529"/>
      <c r="AG2604" s="529"/>
      <c r="AH2604" s="529"/>
      <c r="AI2604" s="529"/>
      <c r="AJ2604" s="529"/>
      <c r="AK2604" s="529"/>
      <c r="AL2604" s="529"/>
      <c r="AM2604" s="529"/>
      <c r="AN2604" s="529"/>
      <c r="AO2604" s="529"/>
      <c r="AP2604" s="529"/>
      <c r="AQ2604" s="529"/>
      <c r="AR2604" s="529"/>
    </row>
    <row r="2605" ht="12.75" customHeight="1">
      <c r="A2605" s="529"/>
      <c r="B2605" s="529"/>
      <c r="C2605" s="529"/>
      <c r="D2605" s="529"/>
      <c r="E2605" s="533" t="s">
        <v>922</v>
      </c>
      <c r="F2605" s="533" t="s">
        <v>9137</v>
      </c>
      <c r="G2605" s="529"/>
      <c r="H2605" s="529"/>
      <c r="I2605" s="529"/>
      <c r="J2605" s="529"/>
      <c r="K2605" s="529"/>
      <c r="L2605" s="529"/>
      <c r="M2605" s="529"/>
      <c r="N2605" s="529"/>
      <c r="O2605" s="529"/>
      <c r="P2605" s="529"/>
      <c r="Q2605" s="529"/>
      <c r="R2605" s="529"/>
      <c r="S2605" s="529"/>
      <c r="T2605" s="529"/>
      <c r="U2605" s="529"/>
      <c r="V2605" s="529"/>
      <c r="W2605" s="529"/>
      <c r="X2605" s="529"/>
      <c r="Y2605" s="529"/>
      <c r="Z2605" s="529"/>
      <c r="AA2605" s="529"/>
      <c r="AB2605" s="529"/>
      <c r="AC2605" s="529"/>
      <c r="AD2605" s="529"/>
      <c r="AE2605" s="529"/>
      <c r="AF2605" s="529"/>
      <c r="AG2605" s="529"/>
      <c r="AH2605" s="529"/>
      <c r="AI2605" s="529"/>
      <c r="AJ2605" s="529"/>
      <c r="AK2605" s="529"/>
      <c r="AL2605" s="529"/>
      <c r="AM2605" s="529"/>
      <c r="AN2605" s="529"/>
      <c r="AO2605" s="529"/>
      <c r="AP2605" s="529"/>
      <c r="AQ2605" s="529"/>
      <c r="AR2605" s="529"/>
    </row>
    <row r="2606" ht="12.75" customHeight="1">
      <c r="A2606" s="529"/>
      <c r="B2606" s="529"/>
      <c r="C2606" s="529"/>
      <c r="D2606" s="529"/>
      <c r="E2606" s="533" t="s">
        <v>1002</v>
      </c>
      <c r="F2606" s="533" t="s">
        <v>9138</v>
      </c>
      <c r="G2606" s="529"/>
      <c r="H2606" s="529"/>
      <c r="I2606" s="529"/>
      <c r="J2606" s="529"/>
      <c r="K2606" s="529"/>
      <c r="L2606" s="529"/>
      <c r="M2606" s="529"/>
      <c r="N2606" s="529"/>
      <c r="O2606" s="529"/>
      <c r="P2606" s="529"/>
      <c r="Q2606" s="529"/>
      <c r="R2606" s="529"/>
      <c r="S2606" s="529"/>
      <c r="T2606" s="529"/>
      <c r="U2606" s="529"/>
      <c r="V2606" s="529"/>
      <c r="W2606" s="529"/>
      <c r="X2606" s="529"/>
      <c r="Y2606" s="529"/>
      <c r="Z2606" s="529"/>
      <c r="AA2606" s="529"/>
      <c r="AB2606" s="529"/>
      <c r="AC2606" s="529"/>
      <c r="AD2606" s="529"/>
      <c r="AE2606" s="529"/>
      <c r="AF2606" s="529"/>
      <c r="AG2606" s="529"/>
      <c r="AH2606" s="529"/>
      <c r="AI2606" s="529"/>
      <c r="AJ2606" s="529"/>
      <c r="AK2606" s="529"/>
      <c r="AL2606" s="529"/>
      <c r="AM2606" s="529"/>
      <c r="AN2606" s="529"/>
      <c r="AO2606" s="529"/>
      <c r="AP2606" s="529"/>
      <c r="AQ2606" s="529"/>
      <c r="AR2606" s="529"/>
    </row>
    <row r="2607" ht="12.75" customHeight="1">
      <c r="A2607" s="529"/>
      <c r="B2607" s="529"/>
      <c r="C2607" s="529"/>
      <c r="D2607" s="529"/>
      <c r="E2607" s="533" t="s">
        <v>1082</v>
      </c>
      <c r="F2607" s="533" t="s">
        <v>9139</v>
      </c>
      <c r="G2607" s="529"/>
      <c r="H2607" s="529"/>
      <c r="I2607" s="529"/>
      <c r="J2607" s="529"/>
      <c r="K2607" s="529"/>
      <c r="L2607" s="529"/>
      <c r="M2607" s="529"/>
      <c r="N2607" s="529"/>
      <c r="O2607" s="529"/>
      <c r="P2607" s="529"/>
      <c r="Q2607" s="529"/>
      <c r="R2607" s="529"/>
      <c r="S2607" s="529"/>
      <c r="T2607" s="529"/>
      <c r="U2607" s="529"/>
      <c r="V2607" s="529"/>
      <c r="W2607" s="529"/>
      <c r="X2607" s="529"/>
      <c r="Y2607" s="529"/>
      <c r="Z2607" s="529"/>
      <c r="AA2607" s="529"/>
      <c r="AB2607" s="529"/>
      <c r="AC2607" s="529"/>
      <c r="AD2607" s="529"/>
      <c r="AE2607" s="529"/>
      <c r="AF2607" s="529"/>
      <c r="AG2607" s="529"/>
      <c r="AH2607" s="529"/>
      <c r="AI2607" s="529"/>
      <c r="AJ2607" s="529"/>
      <c r="AK2607" s="529"/>
      <c r="AL2607" s="529"/>
      <c r="AM2607" s="529"/>
      <c r="AN2607" s="529"/>
      <c r="AO2607" s="529"/>
      <c r="AP2607" s="529"/>
      <c r="AQ2607" s="529"/>
      <c r="AR2607" s="529"/>
    </row>
    <row r="2608" ht="12.75" customHeight="1">
      <c r="A2608" s="529"/>
      <c r="B2608" s="529"/>
      <c r="C2608" s="529"/>
      <c r="D2608" s="529"/>
      <c r="E2608" s="533" t="s">
        <v>1161</v>
      </c>
      <c r="F2608" s="533" t="s">
        <v>9140</v>
      </c>
      <c r="G2608" s="529"/>
      <c r="H2608" s="529"/>
      <c r="I2608" s="529"/>
      <c r="J2608" s="529"/>
      <c r="K2608" s="529"/>
      <c r="L2608" s="529"/>
      <c r="M2608" s="529"/>
      <c r="N2608" s="529"/>
      <c r="O2608" s="529"/>
      <c r="P2608" s="529"/>
      <c r="Q2608" s="529"/>
      <c r="R2608" s="529"/>
      <c r="S2608" s="529"/>
      <c r="T2608" s="529"/>
      <c r="U2608" s="529"/>
      <c r="V2608" s="529"/>
      <c r="W2608" s="529"/>
      <c r="X2608" s="529"/>
      <c r="Y2608" s="529"/>
      <c r="Z2608" s="529"/>
      <c r="AA2608" s="529"/>
      <c r="AB2608" s="529"/>
      <c r="AC2608" s="529"/>
      <c r="AD2608" s="529"/>
      <c r="AE2608" s="529"/>
      <c r="AF2608" s="529"/>
      <c r="AG2608" s="529"/>
      <c r="AH2608" s="529"/>
      <c r="AI2608" s="529"/>
      <c r="AJ2608" s="529"/>
      <c r="AK2608" s="529"/>
      <c r="AL2608" s="529"/>
      <c r="AM2608" s="529"/>
      <c r="AN2608" s="529"/>
      <c r="AO2608" s="529"/>
      <c r="AP2608" s="529"/>
      <c r="AQ2608" s="529"/>
      <c r="AR2608" s="529"/>
    </row>
    <row r="2609" ht="12.75" customHeight="1">
      <c r="A2609" s="529"/>
      <c r="B2609" s="529"/>
      <c r="C2609" s="529"/>
      <c r="D2609" s="529"/>
      <c r="E2609" s="533" t="s">
        <v>9141</v>
      </c>
      <c r="F2609" s="533" t="s">
        <v>9142</v>
      </c>
      <c r="G2609" s="529"/>
      <c r="H2609" s="529"/>
      <c r="I2609" s="529"/>
      <c r="J2609" s="529"/>
      <c r="K2609" s="529"/>
      <c r="L2609" s="529"/>
      <c r="M2609" s="529"/>
      <c r="N2609" s="529"/>
      <c r="O2609" s="529"/>
      <c r="P2609" s="529"/>
      <c r="Q2609" s="529"/>
      <c r="R2609" s="529"/>
      <c r="S2609" s="529"/>
      <c r="T2609" s="529"/>
      <c r="U2609" s="529"/>
      <c r="V2609" s="529"/>
      <c r="W2609" s="529"/>
      <c r="X2609" s="529"/>
      <c r="Y2609" s="529"/>
      <c r="Z2609" s="529"/>
      <c r="AA2609" s="529"/>
      <c r="AB2609" s="529"/>
      <c r="AC2609" s="529"/>
      <c r="AD2609" s="529"/>
      <c r="AE2609" s="529"/>
      <c r="AF2609" s="529"/>
      <c r="AG2609" s="529"/>
      <c r="AH2609" s="529"/>
      <c r="AI2609" s="529"/>
      <c r="AJ2609" s="529"/>
      <c r="AK2609" s="529"/>
      <c r="AL2609" s="529"/>
      <c r="AM2609" s="529"/>
      <c r="AN2609" s="529"/>
      <c r="AO2609" s="529"/>
      <c r="AP2609" s="529"/>
      <c r="AQ2609" s="529"/>
      <c r="AR2609" s="529"/>
    </row>
    <row r="2610" ht="12.75" customHeight="1">
      <c r="A2610" s="529"/>
      <c r="B2610" s="529"/>
      <c r="C2610" s="529"/>
      <c r="D2610" s="529"/>
      <c r="E2610" s="533" t="s">
        <v>951</v>
      </c>
      <c r="F2610" s="533" t="s">
        <v>9143</v>
      </c>
      <c r="G2610" s="529"/>
      <c r="H2610" s="529"/>
      <c r="I2610" s="529"/>
      <c r="J2610" s="529"/>
      <c r="K2610" s="529"/>
      <c r="L2610" s="529"/>
      <c r="M2610" s="529"/>
      <c r="N2610" s="529"/>
      <c r="O2610" s="529"/>
      <c r="P2610" s="529"/>
      <c r="Q2610" s="529"/>
      <c r="R2610" s="529"/>
      <c r="S2610" s="529"/>
      <c r="T2610" s="529"/>
      <c r="U2610" s="529"/>
      <c r="V2610" s="529"/>
      <c r="W2610" s="529"/>
      <c r="X2610" s="529"/>
      <c r="Y2610" s="529"/>
      <c r="Z2610" s="529"/>
      <c r="AA2610" s="529"/>
      <c r="AB2610" s="529"/>
      <c r="AC2610" s="529"/>
      <c r="AD2610" s="529"/>
      <c r="AE2610" s="529"/>
      <c r="AF2610" s="529"/>
      <c r="AG2610" s="529"/>
      <c r="AH2610" s="529"/>
      <c r="AI2610" s="529"/>
      <c r="AJ2610" s="529"/>
      <c r="AK2610" s="529"/>
      <c r="AL2610" s="529"/>
      <c r="AM2610" s="529"/>
      <c r="AN2610" s="529"/>
      <c r="AO2610" s="529"/>
      <c r="AP2610" s="529"/>
      <c r="AQ2610" s="529"/>
      <c r="AR2610" s="529"/>
    </row>
    <row r="2611" ht="12.75" customHeight="1">
      <c r="A2611" s="529"/>
      <c r="B2611" s="529"/>
      <c r="C2611" s="529"/>
      <c r="D2611" s="529"/>
      <c r="E2611" s="533" t="s">
        <v>1031</v>
      </c>
      <c r="F2611" s="533" t="s">
        <v>9144</v>
      </c>
      <c r="G2611" s="529"/>
      <c r="H2611" s="529"/>
      <c r="I2611" s="529"/>
      <c r="J2611" s="529"/>
      <c r="K2611" s="529"/>
      <c r="L2611" s="529"/>
      <c r="M2611" s="529"/>
      <c r="N2611" s="529"/>
      <c r="O2611" s="529"/>
      <c r="P2611" s="529"/>
      <c r="Q2611" s="529"/>
      <c r="R2611" s="529"/>
      <c r="S2611" s="529"/>
      <c r="T2611" s="529"/>
      <c r="U2611" s="529"/>
      <c r="V2611" s="529"/>
      <c r="W2611" s="529"/>
      <c r="X2611" s="529"/>
      <c r="Y2611" s="529"/>
      <c r="Z2611" s="529"/>
      <c r="AA2611" s="529"/>
      <c r="AB2611" s="529"/>
      <c r="AC2611" s="529"/>
      <c r="AD2611" s="529"/>
      <c r="AE2611" s="529"/>
      <c r="AF2611" s="529"/>
      <c r="AG2611" s="529"/>
      <c r="AH2611" s="529"/>
      <c r="AI2611" s="529"/>
      <c r="AJ2611" s="529"/>
      <c r="AK2611" s="529"/>
      <c r="AL2611" s="529"/>
      <c r="AM2611" s="529"/>
      <c r="AN2611" s="529"/>
      <c r="AO2611" s="529"/>
      <c r="AP2611" s="529"/>
      <c r="AQ2611" s="529"/>
      <c r="AR2611" s="529"/>
    </row>
    <row r="2612" ht="12.75" customHeight="1">
      <c r="A2612" s="529"/>
      <c r="B2612" s="529"/>
      <c r="C2612" s="529"/>
      <c r="D2612" s="529"/>
      <c r="E2612" s="533" t="s">
        <v>1111</v>
      </c>
      <c r="F2612" s="533" t="s">
        <v>9145</v>
      </c>
      <c r="G2612" s="529"/>
      <c r="H2612" s="529"/>
      <c r="I2612" s="529"/>
      <c r="J2612" s="529"/>
      <c r="K2612" s="529"/>
      <c r="L2612" s="529"/>
      <c r="M2612" s="529"/>
      <c r="N2612" s="529"/>
      <c r="O2612" s="529"/>
      <c r="P2612" s="529"/>
      <c r="Q2612" s="529"/>
      <c r="R2612" s="529"/>
      <c r="S2612" s="529"/>
      <c r="T2612" s="529"/>
      <c r="U2612" s="529"/>
      <c r="V2612" s="529"/>
      <c r="W2612" s="529"/>
      <c r="X2612" s="529"/>
      <c r="Y2612" s="529"/>
      <c r="Z2612" s="529"/>
      <c r="AA2612" s="529"/>
      <c r="AB2612" s="529"/>
      <c r="AC2612" s="529"/>
      <c r="AD2612" s="529"/>
      <c r="AE2612" s="529"/>
      <c r="AF2612" s="529"/>
      <c r="AG2612" s="529"/>
      <c r="AH2612" s="529"/>
      <c r="AI2612" s="529"/>
      <c r="AJ2612" s="529"/>
      <c r="AK2612" s="529"/>
      <c r="AL2612" s="529"/>
      <c r="AM2612" s="529"/>
      <c r="AN2612" s="529"/>
      <c r="AO2612" s="529"/>
      <c r="AP2612" s="529"/>
      <c r="AQ2612" s="529"/>
      <c r="AR2612" s="529"/>
    </row>
    <row r="2613" ht="12.75" customHeight="1">
      <c r="A2613" s="529"/>
      <c r="B2613" s="529"/>
      <c r="C2613" s="529"/>
      <c r="D2613" s="529"/>
      <c r="E2613" s="533" t="s">
        <v>1191</v>
      </c>
      <c r="F2613" s="533" t="s">
        <v>9146</v>
      </c>
      <c r="G2613" s="529"/>
      <c r="H2613" s="529"/>
      <c r="I2613" s="529"/>
      <c r="J2613" s="529"/>
      <c r="K2613" s="529"/>
      <c r="L2613" s="529"/>
      <c r="M2613" s="529"/>
      <c r="N2613" s="529"/>
      <c r="O2613" s="529"/>
      <c r="P2613" s="529"/>
      <c r="Q2613" s="529"/>
      <c r="R2613" s="529"/>
      <c r="S2613" s="529"/>
      <c r="T2613" s="529"/>
      <c r="U2613" s="529"/>
      <c r="V2613" s="529"/>
      <c r="W2613" s="529"/>
      <c r="X2613" s="529"/>
      <c r="Y2613" s="529"/>
      <c r="Z2613" s="529"/>
      <c r="AA2613" s="529"/>
      <c r="AB2613" s="529"/>
      <c r="AC2613" s="529"/>
      <c r="AD2613" s="529"/>
      <c r="AE2613" s="529"/>
      <c r="AF2613" s="529"/>
      <c r="AG2613" s="529"/>
      <c r="AH2613" s="529"/>
      <c r="AI2613" s="529"/>
      <c r="AJ2613" s="529"/>
      <c r="AK2613" s="529"/>
      <c r="AL2613" s="529"/>
      <c r="AM2613" s="529"/>
      <c r="AN2613" s="529"/>
      <c r="AO2613" s="529"/>
      <c r="AP2613" s="529"/>
      <c r="AQ2613" s="529"/>
      <c r="AR2613" s="529"/>
    </row>
    <row r="2614" ht="12.75" customHeight="1">
      <c r="A2614" s="529"/>
      <c r="B2614" s="529"/>
      <c r="C2614" s="529"/>
      <c r="D2614" s="529"/>
      <c r="E2614" s="533" t="s">
        <v>1268</v>
      </c>
      <c r="F2614" s="533" t="s">
        <v>9147</v>
      </c>
      <c r="G2614" s="529"/>
      <c r="H2614" s="529"/>
      <c r="I2614" s="529"/>
      <c r="J2614" s="529"/>
      <c r="K2614" s="529"/>
      <c r="L2614" s="529"/>
      <c r="M2614" s="529"/>
      <c r="N2614" s="529"/>
      <c r="O2614" s="529"/>
      <c r="P2614" s="529"/>
      <c r="Q2614" s="529"/>
      <c r="R2614" s="529"/>
      <c r="S2614" s="529"/>
      <c r="T2614" s="529"/>
      <c r="U2614" s="529"/>
      <c r="V2614" s="529"/>
      <c r="W2614" s="529"/>
      <c r="X2614" s="529"/>
      <c r="Y2614" s="529"/>
      <c r="Z2614" s="529"/>
      <c r="AA2614" s="529"/>
      <c r="AB2614" s="529"/>
      <c r="AC2614" s="529"/>
      <c r="AD2614" s="529"/>
      <c r="AE2614" s="529"/>
      <c r="AF2614" s="529"/>
      <c r="AG2614" s="529"/>
      <c r="AH2614" s="529"/>
      <c r="AI2614" s="529"/>
      <c r="AJ2614" s="529"/>
      <c r="AK2614" s="529"/>
      <c r="AL2614" s="529"/>
      <c r="AM2614" s="529"/>
      <c r="AN2614" s="529"/>
      <c r="AO2614" s="529"/>
      <c r="AP2614" s="529"/>
      <c r="AQ2614" s="529"/>
      <c r="AR2614" s="529"/>
    </row>
    <row r="2615" ht="12.75" customHeight="1">
      <c r="A2615" s="529"/>
      <c r="B2615" s="529"/>
      <c r="C2615" s="529"/>
      <c r="D2615" s="529"/>
      <c r="E2615" s="533" t="s">
        <v>1341</v>
      </c>
      <c r="F2615" s="533" t="s">
        <v>9148</v>
      </c>
      <c r="G2615" s="529"/>
      <c r="H2615" s="529"/>
      <c r="I2615" s="529"/>
      <c r="J2615" s="529"/>
      <c r="K2615" s="529"/>
      <c r="L2615" s="529"/>
      <c r="M2615" s="529"/>
      <c r="N2615" s="529"/>
      <c r="O2615" s="529"/>
      <c r="P2615" s="529"/>
      <c r="Q2615" s="529"/>
      <c r="R2615" s="529"/>
      <c r="S2615" s="529"/>
      <c r="T2615" s="529"/>
      <c r="U2615" s="529"/>
      <c r="V2615" s="529"/>
      <c r="W2615" s="529"/>
      <c r="X2615" s="529"/>
      <c r="Y2615" s="529"/>
      <c r="Z2615" s="529"/>
      <c r="AA2615" s="529"/>
      <c r="AB2615" s="529"/>
      <c r="AC2615" s="529"/>
      <c r="AD2615" s="529"/>
      <c r="AE2615" s="529"/>
      <c r="AF2615" s="529"/>
      <c r="AG2615" s="529"/>
      <c r="AH2615" s="529"/>
      <c r="AI2615" s="529"/>
      <c r="AJ2615" s="529"/>
      <c r="AK2615" s="529"/>
      <c r="AL2615" s="529"/>
      <c r="AM2615" s="529"/>
      <c r="AN2615" s="529"/>
      <c r="AO2615" s="529"/>
      <c r="AP2615" s="529"/>
      <c r="AQ2615" s="529"/>
      <c r="AR2615" s="529"/>
    </row>
    <row r="2616" ht="12.75" customHeight="1">
      <c r="A2616" s="529"/>
      <c r="B2616" s="529"/>
      <c r="C2616" s="529"/>
      <c r="D2616" s="529"/>
      <c r="E2616" s="533" t="s">
        <v>1413</v>
      </c>
      <c r="F2616" s="533" t="s">
        <v>9149</v>
      </c>
      <c r="G2616" s="529"/>
      <c r="H2616" s="529"/>
      <c r="I2616" s="529"/>
      <c r="J2616" s="529"/>
      <c r="K2616" s="529"/>
      <c r="L2616" s="529"/>
      <c r="M2616" s="529"/>
      <c r="N2616" s="529"/>
      <c r="O2616" s="529"/>
      <c r="P2616" s="529"/>
      <c r="Q2616" s="529"/>
      <c r="R2616" s="529"/>
      <c r="S2616" s="529"/>
      <c r="T2616" s="529"/>
      <c r="U2616" s="529"/>
      <c r="V2616" s="529"/>
      <c r="W2616" s="529"/>
      <c r="X2616" s="529"/>
      <c r="Y2616" s="529"/>
      <c r="Z2616" s="529"/>
      <c r="AA2616" s="529"/>
      <c r="AB2616" s="529"/>
      <c r="AC2616" s="529"/>
      <c r="AD2616" s="529"/>
      <c r="AE2616" s="529"/>
      <c r="AF2616" s="529"/>
      <c r="AG2616" s="529"/>
      <c r="AH2616" s="529"/>
      <c r="AI2616" s="529"/>
      <c r="AJ2616" s="529"/>
      <c r="AK2616" s="529"/>
      <c r="AL2616" s="529"/>
      <c r="AM2616" s="529"/>
      <c r="AN2616" s="529"/>
      <c r="AO2616" s="529"/>
      <c r="AP2616" s="529"/>
      <c r="AQ2616" s="529"/>
      <c r="AR2616" s="529"/>
    </row>
    <row r="2617" ht="12.75" customHeight="1">
      <c r="A2617" s="529"/>
      <c r="B2617" s="529"/>
      <c r="C2617" s="529"/>
      <c r="D2617" s="529"/>
      <c r="E2617" s="533" t="s">
        <v>1485</v>
      </c>
      <c r="F2617" s="533" t="s">
        <v>9150</v>
      </c>
      <c r="G2617" s="529"/>
      <c r="H2617" s="529"/>
      <c r="I2617" s="529"/>
      <c r="J2617" s="529"/>
      <c r="K2617" s="529"/>
      <c r="L2617" s="529"/>
      <c r="M2617" s="529"/>
      <c r="N2617" s="529"/>
      <c r="O2617" s="529"/>
      <c r="P2617" s="529"/>
      <c r="Q2617" s="529"/>
      <c r="R2617" s="529"/>
      <c r="S2617" s="529"/>
      <c r="T2617" s="529"/>
      <c r="U2617" s="529"/>
      <c r="V2617" s="529"/>
      <c r="W2617" s="529"/>
      <c r="X2617" s="529"/>
      <c r="Y2617" s="529"/>
      <c r="Z2617" s="529"/>
      <c r="AA2617" s="529"/>
      <c r="AB2617" s="529"/>
      <c r="AC2617" s="529"/>
      <c r="AD2617" s="529"/>
      <c r="AE2617" s="529"/>
      <c r="AF2617" s="529"/>
      <c r="AG2617" s="529"/>
      <c r="AH2617" s="529"/>
      <c r="AI2617" s="529"/>
      <c r="AJ2617" s="529"/>
      <c r="AK2617" s="529"/>
      <c r="AL2617" s="529"/>
      <c r="AM2617" s="529"/>
      <c r="AN2617" s="529"/>
      <c r="AO2617" s="529"/>
      <c r="AP2617" s="529"/>
      <c r="AQ2617" s="529"/>
      <c r="AR2617" s="529"/>
    </row>
    <row r="2618" ht="12.75" customHeight="1">
      <c r="A2618" s="529"/>
      <c r="B2618" s="529"/>
      <c r="C2618" s="529"/>
      <c r="D2618" s="529"/>
      <c r="E2618" s="533" t="s">
        <v>1551</v>
      </c>
      <c r="F2618" s="533" t="s">
        <v>9151</v>
      </c>
      <c r="G2618" s="529"/>
      <c r="H2618" s="529"/>
      <c r="I2618" s="529"/>
      <c r="J2618" s="529"/>
      <c r="K2618" s="529"/>
      <c r="L2618" s="529"/>
      <c r="M2618" s="529"/>
      <c r="N2618" s="529"/>
      <c r="O2618" s="529"/>
      <c r="P2618" s="529"/>
      <c r="Q2618" s="529"/>
      <c r="R2618" s="529"/>
      <c r="S2618" s="529"/>
      <c r="T2618" s="529"/>
      <c r="U2618" s="529"/>
      <c r="V2618" s="529"/>
      <c r="W2618" s="529"/>
      <c r="X2618" s="529"/>
      <c r="Y2618" s="529"/>
      <c r="Z2618" s="529"/>
      <c r="AA2618" s="529"/>
      <c r="AB2618" s="529"/>
      <c r="AC2618" s="529"/>
      <c r="AD2618" s="529"/>
      <c r="AE2618" s="529"/>
      <c r="AF2618" s="529"/>
      <c r="AG2618" s="529"/>
      <c r="AH2618" s="529"/>
      <c r="AI2618" s="529"/>
      <c r="AJ2618" s="529"/>
      <c r="AK2618" s="529"/>
      <c r="AL2618" s="529"/>
      <c r="AM2618" s="529"/>
      <c r="AN2618" s="529"/>
      <c r="AO2618" s="529"/>
      <c r="AP2618" s="529"/>
      <c r="AQ2618" s="529"/>
      <c r="AR2618" s="529"/>
    </row>
    <row r="2619" ht="12.75" customHeight="1">
      <c r="A2619" s="529"/>
      <c r="B2619" s="529"/>
      <c r="C2619" s="529"/>
      <c r="D2619" s="529"/>
      <c r="E2619" s="533" t="s">
        <v>1617</v>
      </c>
      <c r="F2619" s="533" t="s">
        <v>9152</v>
      </c>
      <c r="G2619" s="529"/>
      <c r="H2619" s="529"/>
      <c r="I2619" s="529"/>
      <c r="J2619" s="529"/>
      <c r="K2619" s="529"/>
      <c r="L2619" s="529"/>
      <c r="M2619" s="529"/>
      <c r="N2619" s="529"/>
      <c r="O2619" s="529"/>
      <c r="P2619" s="529"/>
      <c r="Q2619" s="529"/>
      <c r="R2619" s="529"/>
      <c r="S2619" s="529"/>
      <c r="T2619" s="529"/>
      <c r="U2619" s="529"/>
      <c r="V2619" s="529"/>
      <c r="W2619" s="529"/>
      <c r="X2619" s="529"/>
      <c r="Y2619" s="529"/>
      <c r="Z2619" s="529"/>
      <c r="AA2619" s="529"/>
      <c r="AB2619" s="529"/>
      <c r="AC2619" s="529"/>
      <c r="AD2619" s="529"/>
      <c r="AE2619" s="529"/>
      <c r="AF2619" s="529"/>
      <c r="AG2619" s="529"/>
      <c r="AH2619" s="529"/>
      <c r="AI2619" s="529"/>
      <c r="AJ2619" s="529"/>
      <c r="AK2619" s="529"/>
      <c r="AL2619" s="529"/>
      <c r="AM2619" s="529"/>
      <c r="AN2619" s="529"/>
      <c r="AO2619" s="529"/>
      <c r="AP2619" s="529"/>
      <c r="AQ2619" s="529"/>
      <c r="AR2619" s="529"/>
    </row>
    <row r="2620" ht="12.75" customHeight="1">
      <c r="A2620" s="529"/>
      <c r="B2620" s="529"/>
      <c r="C2620" s="529"/>
      <c r="D2620" s="529"/>
      <c r="E2620" s="533" t="s">
        <v>1680</v>
      </c>
      <c r="F2620" s="533" t="s">
        <v>9153</v>
      </c>
      <c r="G2620" s="529"/>
      <c r="H2620" s="529"/>
      <c r="I2620" s="529"/>
      <c r="J2620" s="529"/>
      <c r="K2620" s="529"/>
      <c r="L2620" s="529"/>
      <c r="M2620" s="529"/>
      <c r="N2620" s="529"/>
      <c r="O2620" s="529"/>
      <c r="P2620" s="529"/>
      <c r="Q2620" s="529"/>
      <c r="R2620" s="529"/>
      <c r="S2620" s="529"/>
      <c r="T2620" s="529"/>
      <c r="U2620" s="529"/>
      <c r="V2620" s="529"/>
      <c r="W2620" s="529"/>
      <c r="X2620" s="529"/>
      <c r="Y2620" s="529"/>
      <c r="Z2620" s="529"/>
      <c r="AA2620" s="529"/>
      <c r="AB2620" s="529"/>
      <c r="AC2620" s="529"/>
      <c r="AD2620" s="529"/>
      <c r="AE2620" s="529"/>
      <c r="AF2620" s="529"/>
      <c r="AG2620" s="529"/>
      <c r="AH2620" s="529"/>
      <c r="AI2620" s="529"/>
      <c r="AJ2620" s="529"/>
      <c r="AK2620" s="529"/>
      <c r="AL2620" s="529"/>
      <c r="AM2620" s="529"/>
      <c r="AN2620" s="529"/>
      <c r="AO2620" s="529"/>
      <c r="AP2620" s="529"/>
      <c r="AQ2620" s="529"/>
      <c r="AR2620" s="529"/>
    </row>
    <row r="2621" ht="12.75" customHeight="1">
      <c r="A2621" s="529"/>
      <c r="B2621" s="529"/>
      <c r="C2621" s="529"/>
      <c r="D2621" s="529"/>
      <c r="E2621" s="533" t="s">
        <v>1741</v>
      </c>
      <c r="F2621" s="533" t="s">
        <v>9154</v>
      </c>
      <c r="G2621" s="529"/>
      <c r="H2621" s="529"/>
      <c r="I2621" s="529"/>
      <c r="J2621" s="529"/>
      <c r="K2621" s="529"/>
      <c r="L2621" s="529"/>
      <c r="M2621" s="529"/>
      <c r="N2621" s="529"/>
      <c r="O2621" s="529"/>
      <c r="P2621" s="529"/>
      <c r="Q2621" s="529"/>
      <c r="R2621" s="529"/>
      <c r="S2621" s="529"/>
      <c r="T2621" s="529"/>
      <c r="U2621" s="529"/>
      <c r="V2621" s="529"/>
      <c r="W2621" s="529"/>
      <c r="X2621" s="529"/>
      <c r="Y2621" s="529"/>
      <c r="Z2621" s="529"/>
      <c r="AA2621" s="529"/>
      <c r="AB2621" s="529"/>
      <c r="AC2621" s="529"/>
      <c r="AD2621" s="529"/>
      <c r="AE2621" s="529"/>
      <c r="AF2621" s="529"/>
      <c r="AG2621" s="529"/>
      <c r="AH2621" s="529"/>
      <c r="AI2621" s="529"/>
      <c r="AJ2621" s="529"/>
      <c r="AK2621" s="529"/>
      <c r="AL2621" s="529"/>
      <c r="AM2621" s="529"/>
      <c r="AN2621" s="529"/>
      <c r="AO2621" s="529"/>
      <c r="AP2621" s="529"/>
      <c r="AQ2621" s="529"/>
      <c r="AR2621" s="529"/>
    </row>
    <row r="2622" ht="12.75" customHeight="1">
      <c r="A2622" s="529"/>
      <c r="B2622" s="529"/>
      <c r="C2622" s="529"/>
      <c r="D2622" s="529"/>
      <c r="E2622" s="533" t="s">
        <v>1803</v>
      </c>
      <c r="F2622" s="533" t="s">
        <v>9155</v>
      </c>
      <c r="G2622" s="529"/>
      <c r="H2622" s="529"/>
      <c r="I2622" s="529"/>
      <c r="J2622" s="529"/>
      <c r="K2622" s="529"/>
      <c r="L2622" s="529"/>
      <c r="M2622" s="529"/>
      <c r="N2622" s="529"/>
      <c r="O2622" s="529"/>
      <c r="P2622" s="529"/>
      <c r="Q2622" s="529"/>
      <c r="R2622" s="529"/>
      <c r="S2622" s="529"/>
      <c r="T2622" s="529"/>
      <c r="U2622" s="529"/>
      <c r="V2622" s="529"/>
      <c r="W2622" s="529"/>
      <c r="X2622" s="529"/>
      <c r="Y2622" s="529"/>
      <c r="Z2622" s="529"/>
      <c r="AA2622" s="529"/>
      <c r="AB2622" s="529"/>
      <c r="AC2622" s="529"/>
      <c r="AD2622" s="529"/>
      <c r="AE2622" s="529"/>
      <c r="AF2622" s="529"/>
      <c r="AG2622" s="529"/>
      <c r="AH2622" s="529"/>
      <c r="AI2622" s="529"/>
      <c r="AJ2622" s="529"/>
      <c r="AK2622" s="529"/>
      <c r="AL2622" s="529"/>
      <c r="AM2622" s="529"/>
      <c r="AN2622" s="529"/>
      <c r="AO2622" s="529"/>
      <c r="AP2622" s="529"/>
      <c r="AQ2622" s="529"/>
      <c r="AR2622" s="529"/>
    </row>
    <row r="2623" ht="12.75" customHeight="1">
      <c r="A2623" s="529"/>
      <c r="B2623" s="529"/>
      <c r="C2623" s="529"/>
      <c r="D2623" s="529"/>
      <c r="E2623" s="533" t="s">
        <v>1865</v>
      </c>
      <c r="F2623" s="533" t="s">
        <v>9156</v>
      </c>
      <c r="G2623" s="529"/>
      <c r="H2623" s="529"/>
      <c r="I2623" s="529"/>
      <c r="J2623" s="529"/>
      <c r="K2623" s="529"/>
      <c r="L2623" s="529"/>
      <c r="M2623" s="529"/>
      <c r="N2623" s="529"/>
      <c r="O2623" s="529"/>
      <c r="P2623" s="529"/>
      <c r="Q2623" s="529"/>
      <c r="R2623" s="529"/>
      <c r="S2623" s="529"/>
      <c r="T2623" s="529"/>
      <c r="U2623" s="529"/>
      <c r="V2623" s="529"/>
      <c r="W2623" s="529"/>
      <c r="X2623" s="529"/>
      <c r="Y2623" s="529"/>
      <c r="Z2623" s="529"/>
      <c r="AA2623" s="529"/>
      <c r="AB2623" s="529"/>
      <c r="AC2623" s="529"/>
      <c r="AD2623" s="529"/>
      <c r="AE2623" s="529"/>
      <c r="AF2623" s="529"/>
      <c r="AG2623" s="529"/>
      <c r="AH2623" s="529"/>
      <c r="AI2623" s="529"/>
      <c r="AJ2623" s="529"/>
      <c r="AK2623" s="529"/>
      <c r="AL2623" s="529"/>
      <c r="AM2623" s="529"/>
      <c r="AN2623" s="529"/>
      <c r="AO2623" s="529"/>
      <c r="AP2623" s="529"/>
      <c r="AQ2623" s="529"/>
      <c r="AR2623" s="529"/>
    </row>
    <row r="2624" ht="12.75" customHeight="1">
      <c r="A2624" s="529"/>
      <c r="B2624" s="529"/>
      <c r="C2624" s="529"/>
      <c r="D2624" s="529"/>
      <c r="E2624" s="533" t="s">
        <v>9157</v>
      </c>
      <c r="F2624" s="533" t="s">
        <v>9158</v>
      </c>
      <c r="G2624" s="529"/>
      <c r="H2624" s="529"/>
      <c r="I2624" s="529"/>
      <c r="J2624" s="529"/>
      <c r="K2624" s="529"/>
      <c r="L2624" s="529"/>
      <c r="M2624" s="529"/>
      <c r="N2624" s="529"/>
      <c r="O2624" s="529"/>
      <c r="P2624" s="529"/>
      <c r="Q2624" s="529"/>
      <c r="R2624" s="529"/>
      <c r="S2624" s="529"/>
      <c r="T2624" s="529"/>
      <c r="U2624" s="529"/>
      <c r="V2624" s="529"/>
      <c r="W2624" s="529"/>
      <c r="X2624" s="529"/>
      <c r="Y2624" s="529"/>
      <c r="Z2624" s="529"/>
      <c r="AA2624" s="529"/>
      <c r="AB2624" s="529"/>
      <c r="AC2624" s="529"/>
      <c r="AD2624" s="529"/>
      <c r="AE2624" s="529"/>
      <c r="AF2624" s="529"/>
      <c r="AG2624" s="529"/>
      <c r="AH2624" s="529"/>
      <c r="AI2624" s="529"/>
      <c r="AJ2624" s="529"/>
      <c r="AK2624" s="529"/>
      <c r="AL2624" s="529"/>
      <c r="AM2624" s="529"/>
      <c r="AN2624" s="529"/>
      <c r="AO2624" s="529"/>
      <c r="AP2624" s="529"/>
      <c r="AQ2624" s="529"/>
      <c r="AR2624" s="529"/>
    </row>
    <row r="2625" ht="12.75" customHeight="1">
      <c r="A2625" s="529"/>
      <c r="B2625" s="529"/>
      <c r="C2625" s="529"/>
      <c r="D2625" s="529"/>
      <c r="E2625" s="533" t="s">
        <v>9159</v>
      </c>
      <c r="F2625" s="533" t="s">
        <v>9160</v>
      </c>
      <c r="G2625" s="529"/>
      <c r="H2625" s="529"/>
      <c r="I2625" s="529"/>
      <c r="J2625" s="529"/>
      <c r="K2625" s="529"/>
      <c r="L2625" s="529"/>
      <c r="M2625" s="529"/>
      <c r="N2625" s="529"/>
      <c r="O2625" s="529"/>
      <c r="P2625" s="529"/>
      <c r="Q2625" s="529"/>
      <c r="R2625" s="529"/>
      <c r="S2625" s="529"/>
      <c r="T2625" s="529"/>
      <c r="U2625" s="529"/>
      <c r="V2625" s="529"/>
      <c r="W2625" s="529"/>
      <c r="X2625" s="529"/>
      <c r="Y2625" s="529"/>
      <c r="Z2625" s="529"/>
      <c r="AA2625" s="529"/>
      <c r="AB2625" s="529"/>
      <c r="AC2625" s="529"/>
      <c r="AD2625" s="529"/>
      <c r="AE2625" s="529"/>
      <c r="AF2625" s="529"/>
      <c r="AG2625" s="529"/>
      <c r="AH2625" s="529"/>
      <c r="AI2625" s="529"/>
      <c r="AJ2625" s="529"/>
      <c r="AK2625" s="529"/>
      <c r="AL2625" s="529"/>
      <c r="AM2625" s="529"/>
      <c r="AN2625" s="529"/>
      <c r="AO2625" s="529"/>
      <c r="AP2625" s="529"/>
      <c r="AQ2625" s="529"/>
      <c r="AR2625" s="529"/>
    </row>
    <row r="2626" ht="12.75" customHeight="1">
      <c r="A2626" s="529"/>
      <c r="B2626" s="529"/>
      <c r="C2626" s="529"/>
      <c r="D2626" s="529"/>
      <c r="E2626" s="533" t="s">
        <v>9161</v>
      </c>
      <c r="F2626" s="533" t="s">
        <v>9162</v>
      </c>
      <c r="G2626" s="529"/>
      <c r="H2626" s="529"/>
      <c r="I2626" s="529"/>
      <c r="J2626" s="529"/>
      <c r="K2626" s="529"/>
      <c r="L2626" s="529"/>
      <c r="M2626" s="529"/>
      <c r="N2626" s="529"/>
      <c r="O2626" s="529"/>
      <c r="P2626" s="529"/>
      <c r="Q2626" s="529"/>
      <c r="R2626" s="529"/>
      <c r="S2626" s="529"/>
      <c r="T2626" s="529"/>
      <c r="U2626" s="529"/>
      <c r="V2626" s="529"/>
      <c r="W2626" s="529"/>
      <c r="X2626" s="529"/>
      <c r="Y2626" s="529"/>
      <c r="Z2626" s="529"/>
      <c r="AA2626" s="529"/>
      <c r="AB2626" s="529"/>
      <c r="AC2626" s="529"/>
      <c r="AD2626" s="529"/>
      <c r="AE2626" s="529"/>
      <c r="AF2626" s="529"/>
      <c r="AG2626" s="529"/>
      <c r="AH2626" s="529"/>
      <c r="AI2626" s="529"/>
      <c r="AJ2626" s="529"/>
      <c r="AK2626" s="529"/>
      <c r="AL2626" s="529"/>
      <c r="AM2626" s="529"/>
      <c r="AN2626" s="529"/>
      <c r="AO2626" s="529"/>
      <c r="AP2626" s="529"/>
      <c r="AQ2626" s="529"/>
      <c r="AR2626" s="529"/>
    </row>
    <row r="2627" ht="12.75" customHeight="1">
      <c r="A2627" s="529"/>
      <c r="B2627" s="529"/>
      <c r="C2627" s="529"/>
      <c r="D2627" s="529"/>
      <c r="E2627" s="533" t="s">
        <v>9163</v>
      </c>
      <c r="F2627" s="533" t="s">
        <v>9164</v>
      </c>
      <c r="G2627" s="529"/>
      <c r="H2627" s="529"/>
      <c r="I2627" s="529"/>
      <c r="J2627" s="529"/>
      <c r="K2627" s="529"/>
      <c r="L2627" s="529"/>
      <c r="M2627" s="529"/>
      <c r="N2627" s="529"/>
      <c r="O2627" s="529"/>
      <c r="P2627" s="529"/>
      <c r="Q2627" s="529"/>
      <c r="R2627" s="529"/>
      <c r="S2627" s="529"/>
      <c r="T2627" s="529"/>
      <c r="U2627" s="529"/>
      <c r="V2627" s="529"/>
      <c r="W2627" s="529"/>
      <c r="X2627" s="529"/>
      <c r="Y2627" s="529"/>
      <c r="Z2627" s="529"/>
      <c r="AA2627" s="529"/>
      <c r="AB2627" s="529"/>
      <c r="AC2627" s="529"/>
      <c r="AD2627" s="529"/>
      <c r="AE2627" s="529"/>
      <c r="AF2627" s="529"/>
      <c r="AG2627" s="529"/>
      <c r="AH2627" s="529"/>
      <c r="AI2627" s="529"/>
      <c r="AJ2627" s="529"/>
      <c r="AK2627" s="529"/>
      <c r="AL2627" s="529"/>
      <c r="AM2627" s="529"/>
      <c r="AN2627" s="529"/>
      <c r="AO2627" s="529"/>
      <c r="AP2627" s="529"/>
      <c r="AQ2627" s="529"/>
      <c r="AR2627" s="529"/>
    </row>
    <row r="2628" ht="12.75" customHeight="1">
      <c r="A2628" s="529"/>
      <c r="B2628" s="529"/>
      <c r="C2628" s="529"/>
      <c r="D2628" s="529"/>
      <c r="E2628" s="533" t="s">
        <v>9165</v>
      </c>
      <c r="F2628" s="533" t="s">
        <v>9166</v>
      </c>
      <c r="G2628" s="529"/>
      <c r="H2628" s="529"/>
      <c r="I2628" s="529"/>
      <c r="J2628" s="529"/>
      <c r="K2628" s="529"/>
      <c r="L2628" s="529"/>
      <c r="M2628" s="529"/>
      <c r="N2628" s="529"/>
      <c r="O2628" s="529"/>
      <c r="P2628" s="529"/>
      <c r="Q2628" s="529"/>
      <c r="R2628" s="529"/>
      <c r="S2628" s="529"/>
      <c r="T2628" s="529"/>
      <c r="U2628" s="529"/>
      <c r="V2628" s="529"/>
      <c r="W2628" s="529"/>
      <c r="X2628" s="529"/>
      <c r="Y2628" s="529"/>
      <c r="Z2628" s="529"/>
      <c r="AA2628" s="529"/>
      <c r="AB2628" s="529"/>
      <c r="AC2628" s="529"/>
      <c r="AD2628" s="529"/>
      <c r="AE2628" s="529"/>
      <c r="AF2628" s="529"/>
      <c r="AG2628" s="529"/>
      <c r="AH2628" s="529"/>
      <c r="AI2628" s="529"/>
      <c r="AJ2628" s="529"/>
      <c r="AK2628" s="529"/>
      <c r="AL2628" s="529"/>
      <c r="AM2628" s="529"/>
      <c r="AN2628" s="529"/>
      <c r="AO2628" s="529"/>
      <c r="AP2628" s="529"/>
      <c r="AQ2628" s="529"/>
      <c r="AR2628" s="529"/>
    </row>
    <row r="2629" ht="12.75" customHeight="1">
      <c r="A2629" s="529"/>
      <c r="B2629" s="529"/>
      <c r="C2629" s="529"/>
      <c r="D2629" s="529"/>
      <c r="E2629" s="533" t="s">
        <v>9167</v>
      </c>
      <c r="F2629" s="533" t="s">
        <v>9168</v>
      </c>
      <c r="G2629" s="529"/>
      <c r="H2629" s="529"/>
      <c r="I2629" s="529"/>
      <c r="J2629" s="529"/>
      <c r="K2629" s="529"/>
      <c r="L2629" s="529"/>
      <c r="M2629" s="529"/>
      <c r="N2629" s="529"/>
      <c r="O2629" s="529"/>
      <c r="P2629" s="529"/>
      <c r="Q2629" s="529"/>
      <c r="R2629" s="529"/>
      <c r="S2629" s="529"/>
      <c r="T2629" s="529"/>
      <c r="U2629" s="529"/>
      <c r="V2629" s="529"/>
      <c r="W2629" s="529"/>
      <c r="X2629" s="529"/>
      <c r="Y2629" s="529"/>
      <c r="Z2629" s="529"/>
      <c r="AA2629" s="529"/>
      <c r="AB2629" s="529"/>
      <c r="AC2629" s="529"/>
      <c r="AD2629" s="529"/>
      <c r="AE2629" s="529"/>
      <c r="AF2629" s="529"/>
      <c r="AG2629" s="529"/>
      <c r="AH2629" s="529"/>
      <c r="AI2629" s="529"/>
      <c r="AJ2629" s="529"/>
      <c r="AK2629" s="529"/>
      <c r="AL2629" s="529"/>
      <c r="AM2629" s="529"/>
      <c r="AN2629" s="529"/>
      <c r="AO2629" s="529"/>
      <c r="AP2629" s="529"/>
      <c r="AQ2629" s="529"/>
      <c r="AR2629" s="529"/>
    </row>
    <row r="2630" ht="12.75" customHeight="1">
      <c r="A2630" s="529"/>
      <c r="B2630" s="529"/>
      <c r="C2630" s="529"/>
      <c r="D2630" s="529"/>
      <c r="E2630" s="533" t="s">
        <v>9169</v>
      </c>
      <c r="F2630" s="533" t="s">
        <v>9170</v>
      </c>
      <c r="G2630" s="529"/>
      <c r="H2630" s="529"/>
      <c r="I2630" s="529"/>
      <c r="J2630" s="529"/>
      <c r="K2630" s="529"/>
      <c r="L2630" s="529"/>
      <c r="M2630" s="529"/>
      <c r="N2630" s="529"/>
      <c r="O2630" s="529"/>
      <c r="P2630" s="529"/>
      <c r="Q2630" s="529"/>
      <c r="R2630" s="529"/>
      <c r="S2630" s="529"/>
      <c r="T2630" s="529"/>
      <c r="U2630" s="529"/>
      <c r="V2630" s="529"/>
      <c r="W2630" s="529"/>
      <c r="X2630" s="529"/>
      <c r="Y2630" s="529"/>
      <c r="Z2630" s="529"/>
      <c r="AA2630" s="529"/>
      <c r="AB2630" s="529"/>
      <c r="AC2630" s="529"/>
      <c r="AD2630" s="529"/>
      <c r="AE2630" s="529"/>
      <c r="AF2630" s="529"/>
      <c r="AG2630" s="529"/>
      <c r="AH2630" s="529"/>
      <c r="AI2630" s="529"/>
      <c r="AJ2630" s="529"/>
      <c r="AK2630" s="529"/>
      <c r="AL2630" s="529"/>
      <c r="AM2630" s="529"/>
      <c r="AN2630" s="529"/>
      <c r="AO2630" s="529"/>
      <c r="AP2630" s="529"/>
      <c r="AQ2630" s="529"/>
      <c r="AR2630" s="529"/>
    </row>
    <row r="2631" ht="12.75" customHeight="1">
      <c r="A2631" s="529"/>
      <c r="B2631" s="529"/>
      <c r="C2631" s="529"/>
      <c r="D2631" s="529"/>
      <c r="E2631" s="533" t="s">
        <v>9171</v>
      </c>
      <c r="F2631" s="533" t="s">
        <v>9172</v>
      </c>
      <c r="G2631" s="529"/>
      <c r="H2631" s="529"/>
      <c r="I2631" s="529"/>
      <c r="J2631" s="529"/>
      <c r="K2631" s="529"/>
      <c r="L2631" s="529"/>
      <c r="M2631" s="529"/>
      <c r="N2631" s="529"/>
      <c r="O2631" s="529"/>
      <c r="P2631" s="529"/>
      <c r="Q2631" s="529"/>
      <c r="R2631" s="529"/>
      <c r="S2631" s="529"/>
      <c r="T2631" s="529"/>
      <c r="U2631" s="529"/>
      <c r="V2631" s="529"/>
      <c r="W2631" s="529"/>
      <c r="X2631" s="529"/>
      <c r="Y2631" s="529"/>
      <c r="Z2631" s="529"/>
      <c r="AA2631" s="529"/>
      <c r="AB2631" s="529"/>
      <c r="AC2631" s="529"/>
      <c r="AD2631" s="529"/>
      <c r="AE2631" s="529"/>
      <c r="AF2631" s="529"/>
      <c r="AG2631" s="529"/>
      <c r="AH2631" s="529"/>
      <c r="AI2631" s="529"/>
      <c r="AJ2631" s="529"/>
      <c r="AK2631" s="529"/>
      <c r="AL2631" s="529"/>
      <c r="AM2631" s="529"/>
      <c r="AN2631" s="529"/>
      <c r="AO2631" s="529"/>
      <c r="AP2631" s="529"/>
      <c r="AQ2631" s="529"/>
      <c r="AR2631" s="529"/>
    </row>
    <row r="2632" ht="12.75" customHeight="1">
      <c r="A2632" s="529"/>
      <c r="B2632" s="529"/>
      <c r="C2632" s="529"/>
      <c r="D2632" s="529"/>
      <c r="E2632" s="533" t="s">
        <v>9173</v>
      </c>
      <c r="F2632" s="533" t="s">
        <v>9174</v>
      </c>
      <c r="G2632" s="529"/>
      <c r="H2632" s="529"/>
      <c r="I2632" s="529"/>
      <c r="J2632" s="529"/>
      <c r="K2632" s="529"/>
      <c r="L2632" s="529"/>
      <c r="M2632" s="529"/>
      <c r="N2632" s="529"/>
      <c r="O2632" s="529"/>
      <c r="P2632" s="529"/>
      <c r="Q2632" s="529"/>
      <c r="R2632" s="529"/>
      <c r="S2632" s="529"/>
      <c r="T2632" s="529"/>
      <c r="U2632" s="529"/>
      <c r="V2632" s="529"/>
      <c r="W2632" s="529"/>
      <c r="X2632" s="529"/>
      <c r="Y2632" s="529"/>
      <c r="Z2632" s="529"/>
      <c r="AA2632" s="529"/>
      <c r="AB2632" s="529"/>
      <c r="AC2632" s="529"/>
      <c r="AD2632" s="529"/>
      <c r="AE2632" s="529"/>
      <c r="AF2632" s="529"/>
      <c r="AG2632" s="529"/>
      <c r="AH2632" s="529"/>
      <c r="AI2632" s="529"/>
      <c r="AJ2632" s="529"/>
      <c r="AK2632" s="529"/>
      <c r="AL2632" s="529"/>
      <c r="AM2632" s="529"/>
      <c r="AN2632" s="529"/>
      <c r="AO2632" s="529"/>
      <c r="AP2632" s="529"/>
      <c r="AQ2632" s="529"/>
      <c r="AR2632" s="529"/>
    </row>
    <row r="2633" ht="12.75" customHeight="1">
      <c r="A2633" s="529"/>
      <c r="B2633" s="529"/>
      <c r="C2633" s="529"/>
      <c r="D2633" s="529"/>
      <c r="E2633" s="533" t="s">
        <v>9175</v>
      </c>
      <c r="F2633" s="533" t="s">
        <v>9176</v>
      </c>
      <c r="G2633" s="529"/>
      <c r="H2633" s="529"/>
      <c r="I2633" s="529"/>
      <c r="J2633" s="529"/>
      <c r="K2633" s="529"/>
      <c r="L2633" s="529"/>
      <c r="M2633" s="529"/>
      <c r="N2633" s="529"/>
      <c r="O2633" s="529"/>
      <c r="P2633" s="529"/>
      <c r="Q2633" s="529"/>
      <c r="R2633" s="529"/>
      <c r="S2633" s="529"/>
      <c r="T2633" s="529"/>
      <c r="U2633" s="529"/>
      <c r="V2633" s="529"/>
      <c r="W2633" s="529"/>
      <c r="X2633" s="529"/>
      <c r="Y2633" s="529"/>
      <c r="Z2633" s="529"/>
      <c r="AA2633" s="529"/>
      <c r="AB2633" s="529"/>
      <c r="AC2633" s="529"/>
      <c r="AD2633" s="529"/>
      <c r="AE2633" s="529"/>
      <c r="AF2633" s="529"/>
      <c r="AG2633" s="529"/>
      <c r="AH2633" s="529"/>
      <c r="AI2633" s="529"/>
      <c r="AJ2633" s="529"/>
      <c r="AK2633" s="529"/>
      <c r="AL2633" s="529"/>
      <c r="AM2633" s="529"/>
      <c r="AN2633" s="529"/>
      <c r="AO2633" s="529"/>
      <c r="AP2633" s="529"/>
      <c r="AQ2633" s="529"/>
      <c r="AR2633" s="529"/>
    </row>
    <row r="2634" ht="12.75" customHeight="1">
      <c r="A2634" s="529"/>
      <c r="B2634" s="529"/>
      <c r="C2634" s="529"/>
      <c r="D2634" s="529"/>
      <c r="E2634" s="533" t="s">
        <v>9177</v>
      </c>
      <c r="F2634" s="533" t="s">
        <v>9178</v>
      </c>
      <c r="G2634" s="529"/>
      <c r="H2634" s="529"/>
      <c r="I2634" s="529"/>
      <c r="J2634" s="529"/>
      <c r="K2634" s="529"/>
      <c r="L2634" s="529"/>
      <c r="M2634" s="529"/>
      <c r="N2634" s="529"/>
      <c r="O2634" s="529"/>
      <c r="P2634" s="529"/>
      <c r="Q2634" s="529"/>
      <c r="R2634" s="529"/>
      <c r="S2634" s="529"/>
      <c r="T2634" s="529"/>
      <c r="U2634" s="529"/>
      <c r="V2634" s="529"/>
      <c r="W2634" s="529"/>
      <c r="X2634" s="529"/>
      <c r="Y2634" s="529"/>
      <c r="Z2634" s="529"/>
      <c r="AA2634" s="529"/>
      <c r="AB2634" s="529"/>
      <c r="AC2634" s="529"/>
      <c r="AD2634" s="529"/>
      <c r="AE2634" s="529"/>
      <c r="AF2634" s="529"/>
      <c r="AG2634" s="529"/>
      <c r="AH2634" s="529"/>
      <c r="AI2634" s="529"/>
      <c r="AJ2634" s="529"/>
      <c r="AK2634" s="529"/>
      <c r="AL2634" s="529"/>
      <c r="AM2634" s="529"/>
      <c r="AN2634" s="529"/>
      <c r="AO2634" s="529"/>
      <c r="AP2634" s="529"/>
      <c r="AQ2634" s="529"/>
      <c r="AR2634" s="529"/>
    </row>
    <row r="2635" ht="12.75" customHeight="1">
      <c r="A2635" s="529"/>
      <c r="B2635" s="529"/>
      <c r="C2635" s="529"/>
      <c r="D2635" s="529"/>
      <c r="E2635" s="533" t="s">
        <v>1926</v>
      </c>
      <c r="F2635" s="533" t="s">
        <v>9179</v>
      </c>
      <c r="G2635" s="529"/>
      <c r="H2635" s="529"/>
      <c r="I2635" s="529"/>
      <c r="J2635" s="529"/>
      <c r="K2635" s="529"/>
      <c r="L2635" s="529"/>
      <c r="M2635" s="529"/>
      <c r="N2635" s="529"/>
      <c r="O2635" s="529"/>
      <c r="P2635" s="529"/>
      <c r="Q2635" s="529"/>
      <c r="R2635" s="529"/>
      <c r="S2635" s="529"/>
      <c r="T2635" s="529"/>
      <c r="U2635" s="529"/>
      <c r="V2635" s="529"/>
      <c r="W2635" s="529"/>
      <c r="X2635" s="529"/>
      <c r="Y2635" s="529"/>
      <c r="Z2635" s="529"/>
      <c r="AA2635" s="529"/>
      <c r="AB2635" s="529"/>
      <c r="AC2635" s="529"/>
      <c r="AD2635" s="529"/>
      <c r="AE2635" s="529"/>
      <c r="AF2635" s="529"/>
      <c r="AG2635" s="529"/>
      <c r="AH2635" s="529"/>
      <c r="AI2635" s="529"/>
      <c r="AJ2635" s="529"/>
      <c r="AK2635" s="529"/>
      <c r="AL2635" s="529"/>
      <c r="AM2635" s="529"/>
      <c r="AN2635" s="529"/>
      <c r="AO2635" s="529"/>
      <c r="AP2635" s="529"/>
      <c r="AQ2635" s="529"/>
      <c r="AR2635" s="529"/>
    </row>
    <row r="2636" ht="12.75" customHeight="1">
      <c r="A2636" s="529"/>
      <c r="B2636" s="529"/>
      <c r="C2636" s="529"/>
      <c r="D2636" s="529"/>
      <c r="E2636" s="533" t="s">
        <v>9180</v>
      </c>
      <c r="F2636" s="533" t="s">
        <v>9181</v>
      </c>
      <c r="G2636" s="529"/>
      <c r="H2636" s="529"/>
      <c r="I2636" s="529"/>
      <c r="J2636" s="529"/>
      <c r="K2636" s="529"/>
      <c r="L2636" s="529"/>
      <c r="M2636" s="529"/>
      <c r="N2636" s="529"/>
      <c r="O2636" s="529"/>
      <c r="P2636" s="529"/>
      <c r="Q2636" s="529"/>
      <c r="R2636" s="529"/>
      <c r="S2636" s="529"/>
      <c r="T2636" s="529"/>
      <c r="U2636" s="529"/>
      <c r="V2636" s="529"/>
      <c r="W2636" s="529"/>
      <c r="X2636" s="529"/>
      <c r="Y2636" s="529"/>
      <c r="Z2636" s="529"/>
      <c r="AA2636" s="529"/>
      <c r="AB2636" s="529"/>
      <c r="AC2636" s="529"/>
      <c r="AD2636" s="529"/>
      <c r="AE2636" s="529"/>
      <c r="AF2636" s="529"/>
      <c r="AG2636" s="529"/>
      <c r="AH2636" s="529"/>
      <c r="AI2636" s="529"/>
      <c r="AJ2636" s="529"/>
      <c r="AK2636" s="529"/>
      <c r="AL2636" s="529"/>
      <c r="AM2636" s="529"/>
      <c r="AN2636" s="529"/>
      <c r="AO2636" s="529"/>
      <c r="AP2636" s="529"/>
      <c r="AQ2636" s="529"/>
      <c r="AR2636" s="529"/>
    </row>
    <row r="2637" ht="12.75" customHeight="1">
      <c r="A2637" s="529"/>
      <c r="B2637" s="529"/>
      <c r="C2637" s="529"/>
      <c r="D2637" s="529"/>
      <c r="E2637" s="533" t="s">
        <v>9182</v>
      </c>
      <c r="F2637" s="533" t="s">
        <v>9183</v>
      </c>
      <c r="G2637" s="529"/>
      <c r="H2637" s="529"/>
      <c r="I2637" s="529"/>
      <c r="J2637" s="529"/>
      <c r="K2637" s="529"/>
      <c r="L2637" s="529"/>
      <c r="M2637" s="529"/>
      <c r="N2637" s="529"/>
      <c r="O2637" s="529"/>
      <c r="P2637" s="529"/>
      <c r="Q2637" s="529"/>
      <c r="R2637" s="529"/>
      <c r="S2637" s="529"/>
      <c r="T2637" s="529"/>
      <c r="U2637" s="529"/>
      <c r="V2637" s="529"/>
      <c r="W2637" s="529"/>
      <c r="X2637" s="529"/>
      <c r="Y2637" s="529"/>
      <c r="Z2637" s="529"/>
      <c r="AA2637" s="529"/>
      <c r="AB2637" s="529"/>
      <c r="AC2637" s="529"/>
      <c r="AD2637" s="529"/>
      <c r="AE2637" s="529"/>
      <c r="AF2637" s="529"/>
      <c r="AG2637" s="529"/>
      <c r="AH2637" s="529"/>
      <c r="AI2637" s="529"/>
      <c r="AJ2637" s="529"/>
      <c r="AK2637" s="529"/>
      <c r="AL2637" s="529"/>
      <c r="AM2637" s="529"/>
      <c r="AN2637" s="529"/>
      <c r="AO2637" s="529"/>
      <c r="AP2637" s="529"/>
      <c r="AQ2637" s="529"/>
      <c r="AR2637" s="529"/>
    </row>
    <row r="2638" ht="12.75" customHeight="1">
      <c r="A2638" s="529"/>
      <c r="B2638" s="529"/>
      <c r="C2638" s="529"/>
      <c r="D2638" s="529"/>
      <c r="E2638" s="533" t="s">
        <v>9184</v>
      </c>
      <c r="F2638" s="533" t="s">
        <v>9185</v>
      </c>
      <c r="G2638" s="529"/>
      <c r="H2638" s="529"/>
      <c r="I2638" s="529"/>
      <c r="J2638" s="529"/>
      <c r="K2638" s="529"/>
      <c r="L2638" s="529"/>
      <c r="M2638" s="529"/>
      <c r="N2638" s="529"/>
      <c r="O2638" s="529"/>
      <c r="P2638" s="529"/>
      <c r="Q2638" s="529"/>
      <c r="R2638" s="529"/>
      <c r="S2638" s="529"/>
      <c r="T2638" s="529"/>
      <c r="U2638" s="529"/>
      <c r="V2638" s="529"/>
      <c r="W2638" s="529"/>
      <c r="X2638" s="529"/>
      <c r="Y2638" s="529"/>
      <c r="Z2638" s="529"/>
      <c r="AA2638" s="529"/>
      <c r="AB2638" s="529"/>
      <c r="AC2638" s="529"/>
      <c r="AD2638" s="529"/>
      <c r="AE2638" s="529"/>
      <c r="AF2638" s="529"/>
      <c r="AG2638" s="529"/>
      <c r="AH2638" s="529"/>
      <c r="AI2638" s="529"/>
      <c r="AJ2638" s="529"/>
      <c r="AK2638" s="529"/>
      <c r="AL2638" s="529"/>
      <c r="AM2638" s="529"/>
      <c r="AN2638" s="529"/>
      <c r="AO2638" s="529"/>
      <c r="AP2638" s="529"/>
      <c r="AQ2638" s="529"/>
      <c r="AR2638" s="529"/>
    </row>
    <row r="2639" ht="12.75" customHeight="1">
      <c r="A2639" s="529"/>
      <c r="B2639" s="529"/>
      <c r="C2639" s="529"/>
      <c r="D2639" s="529"/>
      <c r="E2639" s="533" t="s">
        <v>9186</v>
      </c>
      <c r="F2639" s="533" t="s">
        <v>9187</v>
      </c>
      <c r="G2639" s="529"/>
      <c r="H2639" s="529"/>
      <c r="I2639" s="529"/>
      <c r="J2639" s="529"/>
      <c r="K2639" s="529"/>
      <c r="L2639" s="529"/>
      <c r="M2639" s="529"/>
      <c r="N2639" s="529"/>
      <c r="O2639" s="529"/>
      <c r="P2639" s="529"/>
      <c r="Q2639" s="529"/>
      <c r="R2639" s="529"/>
      <c r="S2639" s="529"/>
      <c r="T2639" s="529"/>
      <c r="U2639" s="529"/>
      <c r="V2639" s="529"/>
      <c r="W2639" s="529"/>
      <c r="X2639" s="529"/>
      <c r="Y2639" s="529"/>
      <c r="Z2639" s="529"/>
      <c r="AA2639" s="529"/>
      <c r="AB2639" s="529"/>
      <c r="AC2639" s="529"/>
      <c r="AD2639" s="529"/>
      <c r="AE2639" s="529"/>
      <c r="AF2639" s="529"/>
      <c r="AG2639" s="529"/>
      <c r="AH2639" s="529"/>
      <c r="AI2639" s="529"/>
      <c r="AJ2639" s="529"/>
      <c r="AK2639" s="529"/>
      <c r="AL2639" s="529"/>
      <c r="AM2639" s="529"/>
      <c r="AN2639" s="529"/>
      <c r="AO2639" s="529"/>
      <c r="AP2639" s="529"/>
      <c r="AQ2639" s="529"/>
      <c r="AR2639" s="529"/>
    </row>
    <row r="2640" ht="12.75" customHeight="1">
      <c r="A2640" s="529"/>
      <c r="B2640" s="529"/>
      <c r="C2640" s="529"/>
      <c r="D2640" s="529"/>
      <c r="E2640" s="533" t="s">
        <v>1987</v>
      </c>
      <c r="F2640" s="533" t="s">
        <v>9188</v>
      </c>
      <c r="G2640" s="529"/>
      <c r="H2640" s="529"/>
      <c r="I2640" s="529"/>
      <c r="J2640" s="529"/>
      <c r="K2640" s="529"/>
      <c r="L2640" s="529"/>
      <c r="M2640" s="529"/>
      <c r="N2640" s="529"/>
      <c r="O2640" s="529"/>
      <c r="P2640" s="529"/>
      <c r="Q2640" s="529"/>
      <c r="R2640" s="529"/>
      <c r="S2640" s="529"/>
      <c r="T2640" s="529"/>
      <c r="U2640" s="529"/>
      <c r="V2640" s="529"/>
      <c r="W2640" s="529"/>
      <c r="X2640" s="529"/>
      <c r="Y2640" s="529"/>
      <c r="Z2640" s="529"/>
      <c r="AA2640" s="529"/>
      <c r="AB2640" s="529"/>
      <c r="AC2640" s="529"/>
      <c r="AD2640" s="529"/>
      <c r="AE2640" s="529"/>
      <c r="AF2640" s="529"/>
      <c r="AG2640" s="529"/>
      <c r="AH2640" s="529"/>
      <c r="AI2640" s="529"/>
      <c r="AJ2640" s="529"/>
      <c r="AK2640" s="529"/>
      <c r="AL2640" s="529"/>
      <c r="AM2640" s="529"/>
      <c r="AN2640" s="529"/>
      <c r="AO2640" s="529"/>
      <c r="AP2640" s="529"/>
      <c r="AQ2640" s="529"/>
      <c r="AR2640" s="529"/>
    </row>
    <row r="2641" ht="12.75" customHeight="1">
      <c r="A2641" s="529"/>
      <c r="B2641" s="529"/>
      <c r="C2641" s="529"/>
      <c r="D2641" s="529"/>
      <c r="E2641" s="533" t="s">
        <v>9189</v>
      </c>
      <c r="F2641" s="533" t="s">
        <v>9190</v>
      </c>
      <c r="G2641" s="529"/>
      <c r="H2641" s="529"/>
      <c r="I2641" s="529"/>
      <c r="J2641" s="529"/>
      <c r="K2641" s="529"/>
      <c r="L2641" s="529"/>
      <c r="M2641" s="529"/>
      <c r="N2641" s="529"/>
      <c r="O2641" s="529"/>
      <c r="P2641" s="529"/>
      <c r="Q2641" s="529"/>
      <c r="R2641" s="529"/>
      <c r="S2641" s="529"/>
      <c r="T2641" s="529"/>
      <c r="U2641" s="529"/>
      <c r="V2641" s="529"/>
      <c r="W2641" s="529"/>
      <c r="X2641" s="529"/>
      <c r="Y2641" s="529"/>
      <c r="Z2641" s="529"/>
      <c r="AA2641" s="529"/>
      <c r="AB2641" s="529"/>
      <c r="AC2641" s="529"/>
      <c r="AD2641" s="529"/>
      <c r="AE2641" s="529"/>
      <c r="AF2641" s="529"/>
      <c r="AG2641" s="529"/>
      <c r="AH2641" s="529"/>
      <c r="AI2641" s="529"/>
      <c r="AJ2641" s="529"/>
      <c r="AK2641" s="529"/>
      <c r="AL2641" s="529"/>
      <c r="AM2641" s="529"/>
      <c r="AN2641" s="529"/>
      <c r="AO2641" s="529"/>
      <c r="AP2641" s="529"/>
      <c r="AQ2641" s="529"/>
      <c r="AR2641" s="529"/>
    </row>
    <row r="2642" ht="12.75" customHeight="1">
      <c r="A2642" s="529"/>
      <c r="B2642" s="529"/>
      <c r="C2642" s="529"/>
      <c r="D2642" s="529"/>
      <c r="E2642" s="533" t="s">
        <v>9191</v>
      </c>
      <c r="F2642" s="533" t="s">
        <v>9192</v>
      </c>
      <c r="G2642" s="529"/>
      <c r="H2642" s="529"/>
      <c r="I2642" s="529"/>
      <c r="J2642" s="529"/>
      <c r="K2642" s="529"/>
      <c r="L2642" s="529"/>
      <c r="M2642" s="529"/>
      <c r="N2642" s="529"/>
      <c r="O2642" s="529"/>
      <c r="P2642" s="529"/>
      <c r="Q2642" s="529"/>
      <c r="R2642" s="529"/>
      <c r="S2642" s="529"/>
      <c r="T2642" s="529"/>
      <c r="U2642" s="529"/>
      <c r="V2642" s="529"/>
      <c r="W2642" s="529"/>
      <c r="X2642" s="529"/>
      <c r="Y2642" s="529"/>
      <c r="Z2642" s="529"/>
      <c r="AA2642" s="529"/>
      <c r="AB2642" s="529"/>
      <c r="AC2642" s="529"/>
      <c r="AD2642" s="529"/>
      <c r="AE2642" s="529"/>
      <c r="AF2642" s="529"/>
      <c r="AG2642" s="529"/>
      <c r="AH2642" s="529"/>
      <c r="AI2642" s="529"/>
      <c r="AJ2642" s="529"/>
      <c r="AK2642" s="529"/>
      <c r="AL2642" s="529"/>
      <c r="AM2642" s="529"/>
      <c r="AN2642" s="529"/>
      <c r="AO2642" s="529"/>
      <c r="AP2642" s="529"/>
      <c r="AQ2642" s="529"/>
      <c r="AR2642" s="529"/>
    </row>
    <row r="2643" ht="12.75" customHeight="1">
      <c r="A2643" s="529"/>
      <c r="B2643" s="529"/>
      <c r="C2643" s="529"/>
      <c r="D2643" s="529"/>
      <c r="E2643" s="533" t="s">
        <v>9193</v>
      </c>
      <c r="F2643" s="533" t="s">
        <v>9194</v>
      </c>
      <c r="G2643" s="529"/>
      <c r="H2643" s="529"/>
      <c r="I2643" s="529"/>
      <c r="J2643" s="529"/>
      <c r="K2643" s="529"/>
      <c r="L2643" s="529"/>
      <c r="M2643" s="529"/>
      <c r="N2643" s="529"/>
      <c r="O2643" s="529"/>
      <c r="P2643" s="529"/>
      <c r="Q2643" s="529"/>
      <c r="R2643" s="529"/>
      <c r="S2643" s="529"/>
      <c r="T2643" s="529"/>
      <c r="U2643" s="529"/>
      <c r="V2643" s="529"/>
      <c r="W2643" s="529"/>
      <c r="X2643" s="529"/>
      <c r="Y2643" s="529"/>
      <c r="Z2643" s="529"/>
      <c r="AA2643" s="529"/>
      <c r="AB2643" s="529"/>
      <c r="AC2643" s="529"/>
      <c r="AD2643" s="529"/>
      <c r="AE2643" s="529"/>
      <c r="AF2643" s="529"/>
      <c r="AG2643" s="529"/>
      <c r="AH2643" s="529"/>
      <c r="AI2643" s="529"/>
      <c r="AJ2643" s="529"/>
      <c r="AK2643" s="529"/>
      <c r="AL2643" s="529"/>
      <c r="AM2643" s="529"/>
      <c r="AN2643" s="529"/>
      <c r="AO2643" s="529"/>
      <c r="AP2643" s="529"/>
      <c r="AQ2643" s="529"/>
      <c r="AR2643" s="529"/>
    </row>
    <row r="2644" ht="12.75" customHeight="1">
      <c r="A2644" s="529"/>
      <c r="B2644" s="529"/>
      <c r="C2644" s="529"/>
      <c r="D2644" s="529"/>
      <c r="E2644" s="533" t="s">
        <v>9195</v>
      </c>
      <c r="F2644" s="533" t="s">
        <v>9196</v>
      </c>
      <c r="G2644" s="529"/>
      <c r="H2644" s="529"/>
      <c r="I2644" s="529"/>
      <c r="J2644" s="529"/>
      <c r="K2644" s="529"/>
      <c r="L2644" s="529"/>
      <c r="M2644" s="529"/>
      <c r="N2644" s="529"/>
      <c r="O2644" s="529"/>
      <c r="P2644" s="529"/>
      <c r="Q2644" s="529"/>
      <c r="R2644" s="529"/>
      <c r="S2644" s="529"/>
      <c r="T2644" s="529"/>
      <c r="U2644" s="529"/>
      <c r="V2644" s="529"/>
      <c r="W2644" s="529"/>
      <c r="X2644" s="529"/>
      <c r="Y2644" s="529"/>
      <c r="Z2644" s="529"/>
      <c r="AA2644" s="529"/>
      <c r="AB2644" s="529"/>
      <c r="AC2644" s="529"/>
      <c r="AD2644" s="529"/>
      <c r="AE2644" s="529"/>
      <c r="AF2644" s="529"/>
      <c r="AG2644" s="529"/>
      <c r="AH2644" s="529"/>
      <c r="AI2644" s="529"/>
      <c r="AJ2644" s="529"/>
      <c r="AK2644" s="529"/>
      <c r="AL2644" s="529"/>
      <c r="AM2644" s="529"/>
      <c r="AN2644" s="529"/>
      <c r="AO2644" s="529"/>
      <c r="AP2644" s="529"/>
      <c r="AQ2644" s="529"/>
      <c r="AR2644" s="529"/>
    </row>
    <row r="2645" ht="12.75" customHeight="1">
      <c r="A2645" s="529"/>
      <c r="B2645" s="529"/>
      <c r="C2645" s="529"/>
      <c r="D2645" s="529"/>
      <c r="E2645" s="533" t="s">
        <v>9197</v>
      </c>
      <c r="F2645" s="533" t="s">
        <v>9198</v>
      </c>
      <c r="G2645" s="529"/>
      <c r="H2645" s="529"/>
      <c r="I2645" s="529"/>
      <c r="J2645" s="529"/>
      <c r="K2645" s="529"/>
      <c r="L2645" s="529"/>
      <c r="M2645" s="529"/>
      <c r="N2645" s="529"/>
      <c r="O2645" s="529"/>
      <c r="P2645" s="529"/>
      <c r="Q2645" s="529"/>
      <c r="R2645" s="529"/>
      <c r="S2645" s="529"/>
      <c r="T2645" s="529"/>
      <c r="U2645" s="529"/>
      <c r="V2645" s="529"/>
      <c r="W2645" s="529"/>
      <c r="X2645" s="529"/>
      <c r="Y2645" s="529"/>
      <c r="Z2645" s="529"/>
      <c r="AA2645" s="529"/>
      <c r="AB2645" s="529"/>
      <c r="AC2645" s="529"/>
      <c r="AD2645" s="529"/>
      <c r="AE2645" s="529"/>
      <c r="AF2645" s="529"/>
      <c r="AG2645" s="529"/>
      <c r="AH2645" s="529"/>
      <c r="AI2645" s="529"/>
      <c r="AJ2645" s="529"/>
      <c r="AK2645" s="529"/>
      <c r="AL2645" s="529"/>
      <c r="AM2645" s="529"/>
      <c r="AN2645" s="529"/>
      <c r="AO2645" s="529"/>
      <c r="AP2645" s="529"/>
      <c r="AQ2645" s="529"/>
      <c r="AR2645" s="529"/>
    </row>
    <row r="2646" ht="12.75" customHeight="1">
      <c r="A2646" s="529"/>
      <c r="B2646" s="529"/>
      <c r="C2646" s="529"/>
      <c r="D2646" s="529"/>
      <c r="E2646" s="533" t="s">
        <v>9199</v>
      </c>
      <c r="F2646" s="533" t="s">
        <v>9200</v>
      </c>
      <c r="G2646" s="529"/>
      <c r="H2646" s="529"/>
      <c r="I2646" s="529"/>
      <c r="J2646" s="529"/>
      <c r="K2646" s="529"/>
      <c r="L2646" s="529"/>
      <c r="M2646" s="529"/>
      <c r="N2646" s="529"/>
      <c r="O2646" s="529"/>
      <c r="P2646" s="529"/>
      <c r="Q2646" s="529"/>
      <c r="R2646" s="529"/>
      <c r="S2646" s="529"/>
      <c r="T2646" s="529"/>
      <c r="U2646" s="529"/>
      <c r="V2646" s="529"/>
      <c r="W2646" s="529"/>
      <c r="X2646" s="529"/>
      <c r="Y2646" s="529"/>
      <c r="Z2646" s="529"/>
      <c r="AA2646" s="529"/>
      <c r="AB2646" s="529"/>
      <c r="AC2646" s="529"/>
      <c r="AD2646" s="529"/>
      <c r="AE2646" s="529"/>
      <c r="AF2646" s="529"/>
      <c r="AG2646" s="529"/>
      <c r="AH2646" s="529"/>
      <c r="AI2646" s="529"/>
      <c r="AJ2646" s="529"/>
      <c r="AK2646" s="529"/>
      <c r="AL2646" s="529"/>
      <c r="AM2646" s="529"/>
      <c r="AN2646" s="529"/>
      <c r="AO2646" s="529"/>
      <c r="AP2646" s="529"/>
      <c r="AQ2646" s="529"/>
      <c r="AR2646" s="529"/>
    </row>
    <row r="2647" ht="12.75" customHeight="1">
      <c r="A2647" s="529"/>
      <c r="B2647" s="529"/>
      <c r="C2647" s="529"/>
      <c r="D2647" s="529"/>
      <c r="E2647" s="533" t="s">
        <v>2047</v>
      </c>
      <c r="F2647" s="533" t="s">
        <v>9201</v>
      </c>
      <c r="G2647" s="529"/>
      <c r="H2647" s="529"/>
      <c r="I2647" s="529"/>
      <c r="J2647" s="529"/>
      <c r="K2647" s="529"/>
      <c r="L2647" s="529"/>
      <c r="M2647" s="529"/>
      <c r="N2647" s="529"/>
      <c r="O2647" s="529"/>
      <c r="P2647" s="529"/>
      <c r="Q2647" s="529"/>
      <c r="R2647" s="529"/>
      <c r="S2647" s="529"/>
      <c r="T2647" s="529"/>
      <c r="U2647" s="529"/>
      <c r="V2647" s="529"/>
      <c r="W2647" s="529"/>
      <c r="X2647" s="529"/>
      <c r="Y2647" s="529"/>
      <c r="Z2647" s="529"/>
      <c r="AA2647" s="529"/>
      <c r="AB2647" s="529"/>
      <c r="AC2647" s="529"/>
      <c r="AD2647" s="529"/>
      <c r="AE2647" s="529"/>
      <c r="AF2647" s="529"/>
      <c r="AG2647" s="529"/>
      <c r="AH2647" s="529"/>
      <c r="AI2647" s="529"/>
      <c r="AJ2647" s="529"/>
      <c r="AK2647" s="529"/>
      <c r="AL2647" s="529"/>
      <c r="AM2647" s="529"/>
      <c r="AN2647" s="529"/>
      <c r="AO2647" s="529"/>
      <c r="AP2647" s="529"/>
      <c r="AQ2647" s="529"/>
      <c r="AR2647" s="529"/>
    </row>
    <row r="2648" ht="12.75" customHeight="1">
      <c r="A2648" s="529"/>
      <c r="B2648" s="529"/>
      <c r="C2648" s="529"/>
      <c r="D2648" s="529"/>
      <c r="E2648" s="533" t="s">
        <v>2105</v>
      </c>
      <c r="F2648" s="533" t="s">
        <v>9202</v>
      </c>
      <c r="G2648" s="529"/>
      <c r="H2648" s="529"/>
      <c r="I2648" s="529"/>
      <c r="J2648" s="529"/>
      <c r="K2648" s="529"/>
      <c r="L2648" s="529"/>
      <c r="M2648" s="529"/>
      <c r="N2648" s="529"/>
      <c r="O2648" s="529"/>
      <c r="P2648" s="529"/>
      <c r="Q2648" s="529"/>
      <c r="R2648" s="529"/>
      <c r="S2648" s="529"/>
      <c r="T2648" s="529"/>
      <c r="U2648" s="529"/>
      <c r="V2648" s="529"/>
      <c r="W2648" s="529"/>
      <c r="X2648" s="529"/>
      <c r="Y2648" s="529"/>
      <c r="Z2648" s="529"/>
      <c r="AA2648" s="529"/>
      <c r="AB2648" s="529"/>
      <c r="AC2648" s="529"/>
      <c r="AD2648" s="529"/>
      <c r="AE2648" s="529"/>
      <c r="AF2648" s="529"/>
      <c r="AG2648" s="529"/>
      <c r="AH2648" s="529"/>
      <c r="AI2648" s="529"/>
      <c r="AJ2648" s="529"/>
      <c r="AK2648" s="529"/>
      <c r="AL2648" s="529"/>
      <c r="AM2648" s="529"/>
      <c r="AN2648" s="529"/>
      <c r="AO2648" s="529"/>
      <c r="AP2648" s="529"/>
      <c r="AQ2648" s="529"/>
      <c r="AR2648" s="529"/>
    </row>
    <row r="2649" ht="12.75" customHeight="1">
      <c r="A2649" s="529"/>
      <c r="B2649" s="529"/>
      <c r="C2649" s="529"/>
      <c r="D2649" s="529"/>
      <c r="E2649" s="533" t="s">
        <v>9203</v>
      </c>
      <c r="F2649" s="533" t="s">
        <v>9204</v>
      </c>
      <c r="G2649" s="529"/>
      <c r="H2649" s="529"/>
      <c r="I2649" s="529"/>
      <c r="J2649" s="529"/>
      <c r="K2649" s="529"/>
      <c r="L2649" s="529"/>
      <c r="M2649" s="529"/>
      <c r="N2649" s="529"/>
      <c r="O2649" s="529"/>
      <c r="P2649" s="529"/>
      <c r="Q2649" s="529"/>
      <c r="R2649" s="529"/>
      <c r="S2649" s="529"/>
      <c r="T2649" s="529"/>
      <c r="U2649" s="529"/>
      <c r="V2649" s="529"/>
      <c r="W2649" s="529"/>
      <c r="X2649" s="529"/>
      <c r="Y2649" s="529"/>
      <c r="Z2649" s="529"/>
      <c r="AA2649" s="529"/>
      <c r="AB2649" s="529"/>
      <c r="AC2649" s="529"/>
      <c r="AD2649" s="529"/>
      <c r="AE2649" s="529"/>
      <c r="AF2649" s="529"/>
      <c r="AG2649" s="529"/>
      <c r="AH2649" s="529"/>
      <c r="AI2649" s="529"/>
      <c r="AJ2649" s="529"/>
      <c r="AK2649" s="529"/>
      <c r="AL2649" s="529"/>
      <c r="AM2649" s="529"/>
      <c r="AN2649" s="529"/>
      <c r="AO2649" s="529"/>
      <c r="AP2649" s="529"/>
      <c r="AQ2649" s="529"/>
      <c r="AR2649" s="529"/>
    </row>
    <row r="2650" ht="12.75" customHeight="1">
      <c r="A2650" s="529"/>
      <c r="B2650" s="529"/>
      <c r="C2650" s="529"/>
      <c r="D2650" s="529"/>
      <c r="E2650" s="533" t="s">
        <v>9205</v>
      </c>
      <c r="F2650" s="533" t="s">
        <v>9206</v>
      </c>
      <c r="G2650" s="529"/>
      <c r="H2650" s="529"/>
      <c r="I2650" s="529"/>
      <c r="J2650" s="529"/>
      <c r="K2650" s="529"/>
      <c r="L2650" s="529"/>
      <c r="M2650" s="529"/>
      <c r="N2650" s="529"/>
      <c r="O2650" s="529"/>
      <c r="P2650" s="529"/>
      <c r="Q2650" s="529"/>
      <c r="R2650" s="529"/>
      <c r="S2650" s="529"/>
      <c r="T2650" s="529"/>
      <c r="U2650" s="529"/>
      <c r="V2650" s="529"/>
      <c r="W2650" s="529"/>
      <c r="X2650" s="529"/>
      <c r="Y2650" s="529"/>
      <c r="Z2650" s="529"/>
      <c r="AA2650" s="529"/>
      <c r="AB2650" s="529"/>
      <c r="AC2650" s="529"/>
      <c r="AD2650" s="529"/>
      <c r="AE2650" s="529"/>
      <c r="AF2650" s="529"/>
      <c r="AG2650" s="529"/>
      <c r="AH2650" s="529"/>
      <c r="AI2650" s="529"/>
      <c r="AJ2650" s="529"/>
      <c r="AK2650" s="529"/>
      <c r="AL2650" s="529"/>
      <c r="AM2650" s="529"/>
      <c r="AN2650" s="529"/>
      <c r="AO2650" s="529"/>
      <c r="AP2650" s="529"/>
      <c r="AQ2650" s="529"/>
      <c r="AR2650" s="529"/>
    </row>
    <row r="2651" ht="12.75" customHeight="1">
      <c r="A2651" s="529"/>
      <c r="B2651" s="529"/>
      <c r="C2651" s="529"/>
      <c r="D2651" s="529"/>
      <c r="E2651" s="533" t="s">
        <v>9207</v>
      </c>
      <c r="F2651" s="533" t="s">
        <v>9208</v>
      </c>
      <c r="G2651" s="529"/>
      <c r="H2651" s="529"/>
      <c r="I2651" s="529"/>
      <c r="J2651" s="529"/>
      <c r="K2651" s="529"/>
      <c r="L2651" s="529"/>
      <c r="M2651" s="529"/>
      <c r="N2651" s="529"/>
      <c r="O2651" s="529"/>
      <c r="P2651" s="529"/>
      <c r="Q2651" s="529"/>
      <c r="R2651" s="529"/>
      <c r="S2651" s="529"/>
      <c r="T2651" s="529"/>
      <c r="U2651" s="529"/>
      <c r="V2651" s="529"/>
      <c r="W2651" s="529"/>
      <c r="X2651" s="529"/>
      <c r="Y2651" s="529"/>
      <c r="Z2651" s="529"/>
      <c r="AA2651" s="529"/>
      <c r="AB2651" s="529"/>
      <c r="AC2651" s="529"/>
      <c r="AD2651" s="529"/>
      <c r="AE2651" s="529"/>
      <c r="AF2651" s="529"/>
      <c r="AG2651" s="529"/>
      <c r="AH2651" s="529"/>
      <c r="AI2651" s="529"/>
      <c r="AJ2651" s="529"/>
      <c r="AK2651" s="529"/>
      <c r="AL2651" s="529"/>
      <c r="AM2651" s="529"/>
      <c r="AN2651" s="529"/>
      <c r="AO2651" s="529"/>
      <c r="AP2651" s="529"/>
      <c r="AQ2651" s="529"/>
      <c r="AR2651" s="529"/>
    </row>
    <row r="2652" ht="12.75" customHeight="1">
      <c r="A2652" s="529"/>
      <c r="B2652" s="529"/>
      <c r="C2652" s="529"/>
      <c r="D2652" s="529"/>
      <c r="E2652" s="533" t="s">
        <v>9209</v>
      </c>
      <c r="F2652" s="533" t="s">
        <v>9210</v>
      </c>
      <c r="G2652" s="529"/>
      <c r="H2652" s="529"/>
      <c r="I2652" s="529"/>
      <c r="J2652" s="529"/>
      <c r="K2652" s="529"/>
      <c r="L2652" s="529"/>
      <c r="M2652" s="529"/>
      <c r="N2652" s="529"/>
      <c r="O2652" s="529"/>
      <c r="P2652" s="529"/>
      <c r="Q2652" s="529"/>
      <c r="R2652" s="529"/>
      <c r="S2652" s="529"/>
      <c r="T2652" s="529"/>
      <c r="U2652" s="529"/>
      <c r="V2652" s="529"/>
      <c r="W2652" s="529"/>
      <c r="X2652" s="529"/>
      <c r="Y2652" s="529"/>
      <c r="Z2652" s="529"/>
      <c r="AA2652" s="529"/>
      <c r="AB2652" s="529"/>
      <c r="AC2652" s="529"/>
      <c r="AD2652" s="529"/>
      <c r="AE2652" s="529"/>
      <c r="AF2652" s="529"/>
      <c r="AG2652" s="529"/>
      <c r="AH2652" s="529"/>
      <c r="AI2652" s="529"/>
      <c r="AJ2652" s="529"/>
      <c r="AK2652" s="529"/>
      <c r="AL2652" s="529"/>
      <c r="AM2652" s="529"/>
      <c r="AN2652" s="529"/>
      <c r="AO2652" s="529"/>
      <c r="AP2652" s="529"/>
      <c r="AQ2652" s="529"/>
      <c r="AR2652" s="529"/>
    </row>
    <row r="2653" ht="12.75" customHeight="1">
      <c r="A2653" s="529"/>
      <c r="B2653" s="529"/>
      <c r="C2653" s="529"/>
      <c r="D2653" s="529"/>
      <c r="E2653" s="533" t="s">
        <v>9211</v>
      </c>
      <c r="F2653" s="533" t="s">
        <v>9212</v>
      </c>
      <c r="G2653" s="529"/>
      <c r="H2653" s="529"/>
      <c r="I2653" s="529"/>
      <c r="J2653" s="529"/>
      <c r="K2653" s="529"/>
      <c r="L2653" s="529"/>
      <c r="M2653" s="529"/>
      <c r="N2653" s="529"/>
      <c r="O2653" s="529"/>
      <c r="P2653" s="529"/>
      <c r="Q2653" s="529"/>
      <c r="R2653" s="529"/>
      <c r="S2653" s="529"/>
      <c r="T2653" s="529"/>
      <c r="U2653" s="529"/>
      <c r="V2653" s="529"/>
      <c r="W2653" s="529"/>
      <c r="X2653" s="529"/>
      <c r="Y2653" s="529"/>
      <c r="Z2653" s="529"/>
      <c r="AA2653" s="529"/>
      <c r="AB2653" s="529"/>
      <c r="AC2653" s="529"/>
      <c r="AD2653" s="529"/>
      <c r="AE2653" s="529"/>
      <c r="AF2653" s="529"/>
      <c r="AG2653" s="529"/>
      <c r="AH2653" s="529"/>
      <c r="AI2653" s="529"/>
      <c r="AJ2653" s="529"/>
      <c r="AK2653" s="529"/>
      <c r="AL2653" s="529"/>
      <c r="AM2653" s="529"/>
      <c r="AN2653" s="529"/>
      <c r="AO2653" s="529"/>
      <c r="AP2653" s="529"/>
      <c r="AQ2653" s="529"/>
      <c r="AR2653" s="529"/>
    </row>
    <row r="2654" ht="12.75" customHeight="1">
      <c r="A2654" s="529"/>
      <c r="B2654" s="529"/>
      <c r="C2654" s="529"/>
      <c r="D2654" s="529"/>
      <c r="E2654" s="533" t="s">
        <v>9213</v>
      </c>
      <c r="F2654" s="533" t="s">
        <v>9214</v>
      </c>
      <c r="G2654" s="529"/>
      <c r="H2654" s="529"/>
      <c r="I2654" s="529"/>
      <c r="J2654" s="529"/>
      <c r="K2654" s="529"/>
      <c r="L2654" s="529"/>
      <c r="M2654" s="529"/>
      <c r="N2654" s="529"/>
      <c r="O2654" s="529"/>
      <c r="P2654" s="529"/>
      <c r="Q2654" s="529"/>
      <c r="R2654" s="529"/>
      <c r="S2654" s="529"/>
      <c r="T2654" s="529"/>
      <c r="U2654" s="529"/>
      <c r="V2654" s="529"/>
      <c r="W2654" s="529"/>
      <c r="X2654" s="529"/>
      <c r="Y2654" s="529"/>
      <c r="Z2654" s="529"/>
      <c r="AA2654" s="529"/>
      <c r="AB2654" s="529"/>
      <c r="AC2654" s="529"/>
      <c r="AD2654" s="529"/>
      <c r="AE2654" s="529"/>
      <c r="AF2654" s="529"/>
      <c r="AG2654" s="529"/>
      <c r="AH2654" s="529"/>
      <c r="AI2654" s="529"/>
      <c r="AJ2654" s="529"/>
      <c r="AK2654" s="529"/>
      <c r="AL2654" s="529"/>
      <c r="AM2654" s="529"/>
      <c r="AN2654" s="529"/>
      <c r="AO2654" s="529"/>
      <c r="AP2654" s="529"/>
      <c r="AQ2654" s="529"/>
      <c r="AR2654" s="529"/>
    </row>
    <row r="2655" ht="12.75" customHeight="1">
      <c r="A2655" s="529"/>
      <c r="B2655" s="529"/>
      <c r="C2655" s="529"/>
      <c r="D2655" s="529"/>
      <c r="E2655" s="533" t="s">
        <v>9215</v>
      </c>
      <c r="F2655" s="533" t="s">
        <v>9216</v>
      </c>
      <c r="G2655" s="529"/>
      <c r="H2655" s="529"/>
      <c r="I2655" s="529"/>
      <c r="J2655" s="529"/>
      <c r="K2655" s="529"/>
      <c r="L2655" s="529"/>
      <c r="M2655" s="529"/>
      <c r="N2655" s="529"/>
      <c r="O2655" s="529"/>
      <c r="P2655" s="529"/>
      <c r="Q2655" s="529"/>
      <c r="R2655" s="529"/>
      <c r="S2655" s="529"/>
      <c r="T2655" s="529"/>
      <c r="U2655" s="529"/>
      <c r="V2655" s="529"/>
      <c r="W2655" s="529"/>
      <c r="X2655" s="529"/>
      <c r="Y2655" s="529"/>
      <c r="Z2655" s="529"/>
      <c r="AA2655" s="529"/>
      <c r="AB2655" s="529"/>
      <c r="AC2655" s="529"/>
      <c r="AD2655" s="529"/>
      <c r="AE2655" s="529"/>
      <c r="AF2655" s="529"/>
      <c r="AG2655" s="529"/>
      <c r="AH2655" s="529"/>
      <c r="AI2655" s="529"/>
      <c r="AJ2655" s="529"/>
      <c r="AK2655" s="529"/>
      <c r="AL2655" s="529"/>
      <c r="AM2655" s="529"/>
      <c r="AN2655" s="529"/>
      <c r="AO2655" s="529"/>
      <c r="AP2655" s="529"/>
      <c r="AQ2655" s="529"/>
      <c r="AR2655" s="529"/>
    </row>
    <row r="2656" ht="12.75" customHeight="1">
      <c r="A2656" s="529"/>
      <c r="B2656" s="529"/>
      <c r="C2656" s="529"/>
      <c r="D2656" s="529"/>
      <c r="E2656" s="533" t="s">
        <v>9217</v>
      </c>
      <c r="F2656" s="533" t="s">
        <v>9218</v>
      </c>
      <c r="G2656" s="529"/>
      <c r="H2656" s="529"/>
      <c r="I2656" s="529"/>
      <c r="J2656" s="529"/>
      <c r="K2656" s="529"/>
      <c r="L2656" s="529"/>
      <c r="M2656" s="529"/>
      <c r="N2656" s="529"/>
      <c r="O2656" s="529"/>
      <c r="P2656" s="529"/>
      <c r="Q2656" s="529"/>
      <c r="R2656" s="529"/>
      <c r="S2656" s="529"/>
      <c r="T2656" s="529"/>
      <c r="U2656" s="529"/>
      <c r="V2656" s="529"/>
      <c r="W2656" s="529"/>
      <c r="X2656" s="529"/>
      <c r="Y2656" s="529"/>
      <c r="Z2656" s="529"/>
      <c r="AA2656" s="529"/>
      <c r="AB2656" s="529"/>
      <c r="AC2656" s="529"/>
      <c r="AD2656" s="529"/>
      <c r="AE2656" s="529"/>
      <c r="AF2656" s="529"/>
      <c r="AG2656" s="529"/>
      <c r="AH2656" s="529"/>
      <c r="AI2656" s="529"/>
      <c r="AJ2656" s="529"/>
      <c r="AK2656" s="529"/>
      <c r="AL2656" s="529"/>
      <c r="AM2656" s="529"/>
      <c r="AN2656" s="529"/>
      <c r="AO2656" s="529"/>
      <c r="AP2656" s="529"/>
      <c r="AQ2656" s="529"/>
      <c r="AR2656" s="529"/>
    </row>
    <row r="2657" ht="12.75" customHeight="1">
      <c r="A2657" s="529"/>
      <c r="B2657" s="529"/>
      <c r="C2657" s="529"/>
      <c r="D2657" s="529"/>
      <c r="E2657" s="533" t="s">
        <v>9219</v>
      </c>
      <c r="F2657" s="533" t="s">
        <v>9220</v>
      </c>
      <c r="G2657" s="529"/>
      <c r="H2657" s="529"/>
      <c r="I2657" s="529"/>
      <c r="J2657" s="529"/>
      <c r="K2657" s="529"/>
      <c r="L2657" s="529"/>
      <c r="M2657" s="529"/>
      <c r="N2657" s="529"/>
      <c r="O2657" s="529"/>
      <c r="P2657" s="529"/>
      <c r="Q2657" s="529"/>
      <c r="R2657" s="529"/>
      <c r="S2657" s="529"/>
      <c r="T2657" s="529"/>
      <c r="U2657" s="529"/>
      <c r="V2657" s="529"/>
      <c r="W2657" s="529"/>
      <c r="X2657" s="529"/>
      <c r="Y2657" s="529"/>
      <c r="Z2657" s="529"/>
      <c r="AA2657" s="529"/>
      <c r="AB2657" s="529"/>
      <c r="AC2657" s="529"/>
      <c r="AD2657" s="529"/>
      <c r="AE2657" s="529"/>
      <c r="AF2657" s="529"/>
      <c r="AG2657" s="529"/>
      <c r="AH2657" s="529"/>
      <c r="AI2657" s="529"/>
      <c r="AJ2657" s="529"/>
      <c r="AK2657" s="529"/>
      <c r="AL2657" s="529"/>
      <c r="AM2657" s="529"/>
      <c r="AN2657" s="529"/>
      <c r="AO2657" s="529"/>
      <c r="AP2657" s="529"/>
      <c r="AQ2657" s="529"/>
      <c r="AR2657" s="529"/>
    </row>
    <row r="2658" ht="12.75" customHeight="1">
      <c r="A2658" s="529"/>
      <c r="B2658" s="529"/>
      <c r="C2658" s="529"/>
      <c r="D2658" s="529"/>
      <c r="E2658" s="533" t="s">
        <v>9221</v>
      </c>
      <c r="F2658" s="533" t="s">
        <v>9222</v>
      </c>
      <c r="G2658" s="529"/>
      <c r="H2658" s="529"/>
      <c r="I2658" s="529"/>
      <c r="J2658" s="529"/>
      <c r="K2658" s="529"/>
      <c r="L2658" s="529"/>
      <c r="M2658" s="529"/>
      <c r="N2658" s="529"/>
      <c r="O2658" s="529"/>
      <c r="P2658" s="529"/>
      <c r="Q2658" s="529"/>
      <c r="R2658" s="529"/>
      <c r="S2658" s="529"/>
      <c r="T2658" s="529"/>
      <c r="U2658" s="529"/>
      <c r="V2658" s="529"/>
      <c r="W2658" s="529"/>
      <c r="X2658" s="529"/>
      <c r="Y2658" s="529"/>
      <c r="Z2658" s="529"/>
      <c r="AA2658" s="529"/>
      <c r="AB2658" s="529"/>
      <c r="AC2658" s="529"/>
      <c r="AD2658" s="529"/>
      <c r="AE2658" s="529"/>
      <c r="AF2658" s="529"/>
      <c r="AG2658" s="529"/>
      <c r="AH2658" s="529"/>
      <c r="AI2658" s="529"/>
      <c r="AJ2658" s="529"/>
      <c r="AK2658" s="529"/>
      <c r="AL2658" s="529"/>
      <c r="AM2658" s="529"/>
      <c r="AN2658" s="529"/>
      <c r="AO2658" s="529"/>
      <c r="AP2658" s="529"/>
      <c r="AQ2658" s="529"/>
      <c r="AR2658" s="529"/>
    </row>
    <row r="2659" ht="12.75" customHeight="1">
      <c r="A2659" s="529"/>
      <c r="B2659" s="529"/>
      <c r="C2659" s="529"/>
      <c r="D2659" s="529"/>
      <c r="E2659" s="533" t="s">
        <v>9223</v>
      </c>
      <c r="F2659" s="533" t="s">
        <v>9224</v>
      </c>
      <c r="G2659" s="529"/>
      <c r="H2659" s="529"/>
      <c r="I2659" s="529"/>
      <c r="J2659" s="529"/>
      <c r="K2659" s="529"/>
      <c r="L2659" s="529"/>
      <c r="M2659" s="529"/>
      <c r="N2659" s="529"/>
      <c r="O2659" s="529"/>
      <c r="P2659" s="529"/>
      <c r="Q2659" s="529"/>
      <c r="R2659" s="529"/>
      <c r="S2659" s="529"/>
      <c r="T2659" s="529"/>
      <c r="U2659" s="529"/>
      <c r="V2659" s="529"/>
      <c r="W2659" s="529"/>
      <c r="X2659" s="529"/>
      <c r="Y2659" s="529"/>
      <c r="Z2659" s="529"/>
      <c r="AA2659" s="529"/>
      <c r="AB2659" s="529"/>
      <c r="AC2659" s="529"/>
      <c r="AD2659" s="529"/>
      <c r="AE2659" s="529"/>
      <c r="AF2659" s="529"/>
      <c r="AG2659" s="529"/>
      <c r="AH2659" s="529"/>
      <c r="AI2659" s="529"/>
      <c r="AJ2659" s="529"/>
      <c r="AK2659" s="529"/>
      <c r="AL2659" s="529"/>
      <c r="AM2659" s="529"/>
      <c r="AN2659" s="529"/>
      <c r="AO2659" s="529"/>
      <c r="AP2659" s="529"/>
      <c r="AQ2659" s="529"/>
      <c r="AR2659" s="529"/>
    </row>
    <row r="2660" ht="12.75" customHeight="1">
      <c r="A2660" s="529"/>
      <c r="B2660" s="529"/>
      <c r="C2660" s="529"/>
      <c r="D2660" s="529"/>
      <c r="E2660" s="533" t="s">
        <v>9225</v>
      </c>
      <c r="F2660" s="533" t="s">
        <v>9226</v>
      </c>
      <c r="G2660" s="529"/>
      <c r="H2660" s="529"/>
      <c r="I2660" s="529"/>
      <c r="J2660" s="529"/>
      <c r="K2660" s="529"/>
      <c r="L2660" s="529"/>
      <c r="M2660" s="529"/>
      <c r="N2660" s="529"/>
      <c r="O2660" s="529"/>
      <c r="P2660" s="529"/>
      <c r="Q2660" s="529"/>
      <c r="R2660" s="529"/>
      <c r="S2660" s="529"/>
      <c r="T2660" s="529"/>
      <c r="U2660" s="529"/>
      <c r="V2660" s="529"/>
      <c r="W2660" s="529"/>
      <c r="X2660" s="529"/>
      <c r="Y2660" s="529"/>
      <c r="Z2660" s="529"/>
      <c r="AA2660" s="529"/>
      <c r="AB2660" s="529"/>
      <c r="AC2660" s="529"/>
      <c r="AD2660" s="529"/>
      <c r="AE2660" s="529"/>
      <c r="AF2660" s="529"/>
      <c r="AG2660" s="529"/>
      <c r="AH2660" s="529"/>
      <c r="AI2660" s="529"/>
      <c r="AJ2660" s="529"/>
      <c r="AK2660" s="529"/>
      <c r="AL2660" s="529"/>
      <c r="AM2660" s="529"/>
      <c r="AN2660" s="529"/>
      <c r="AO2660" s="529"/>
      <c r="AP2660" s="529"/>
      <c r="AQ2660" s="529"/>
      <c r="AR2660" s="529"/>
    </row>
    <row r="2661" ht="12.75" customHeight="1">
      <c r="A2661" s="529"/>
      <c r="B2661" s="529"/>
      <c r="C2661" s="529"/>
      <c r="D2661" s="529"/>
      <c r="E2661" s="533" t="s">
        <v>9227</v>
      </c>
      <c r="F2661" s="533" t="s">
        <v>9228</v>
      </c>
      <c r="G2661" s="529"/>
      <c r="H2661" s="529"/>
      <c r="I2661" s="529"/>
      <c r="J2661" s="529"/>
      <c r="K2661" s="529"/>
      <c r="L2661" s="529"/>
      <c r="M2661" s="529"/>
      <c r="N2661" s="529"/>
      <c r="O2661" s="529"/>
      <c r="P2661" s="529"/>
      <c r="Q2661" s="529"/>
      <c r="R2661" s="529"/>
      <c r="S2661" s="529"/>
      <c r="T2661" s="529"/>
      <c r="U2661" s="529"/>
      <c r="V2661" s="529"/>
      <c r="W2661" s="529"/>
      <c r="X2661" s="529"/>
      <c r="Y2661" s="529"/>
      <c r="Z2661" s="529"/>
      <c r="AA2661" s="529"/>
      <c r="AB2661" s="529"/>
      <c r="AC2661" s="529"/>
      <c r="AD2661" s="529"/>
      <c r="AE2661" s="529"/>
      <c r="AF2661" s="529"/>
      <c r="AG2661" s="529"/>
      <c r="AH2661" s="529"/>
      <c r="AI2661" s="529"/>
      <c r="AJ2661" s="529"/>
      <c r="AK2661" s="529"/>
      <c r="AL2661" s="529"/>
      <c r="AM2661" s="529"/>
      <c r="AN2661" s="529"/>
      <c r="AO2661" s="529"/>
      <c r="AP2661" s="529"/>
      <c r="AQ2661" s="529"/>
      <c r="AR2661" s="529"/>
    </row>
    <row r="2662" ht="12.75" customHeight="1">
      <c r="A2662" s="529"/>
      <c r="B2662" s="529"/>
      <c r="C2662" s="529"/>
      <c r="D2662" s="529"/>
      <c r="E2662" s="533" t="s">
        <v>9229</v>
      </c>
      <c r="F2662" s="533" t="s">
        <v>9230</v>
      </c>
      <c r="G2662" s="529"/>
      <c r="H2662" s="529"/>
      <c r="I2662" s="529"/>
      <c r="J2662" s="529"/>
      <c r="K2662" s="529"/>
      <c r="L2662" s="529"/>
      <c r="M2662" s="529"/>
      <c r="N2662" s="529"/>
      <c r="O2662" s="529"/>
      <c r="P2662" s="529"/>
      <c r="Q2662" s="529"/>
      <c r="R2662" s="529"/>
      <c r="S2662" s="529"/>
      <c r="T2662" s="529"/>
      <c r="U2662" s="529"/>
      <c r="V2662" s="529"/>
      <c r="W2662" s="529"/>
      <c r="X2662" s="529"/>
      <c r="Y2662" s="529"/>
      <c r="Z2662" s="529"/>
      <c r="AA2662" s="529"/>
      <c r="AB2662" s="529"/>
      <c r="AC2662" s="529"/>
      <c r="AD2662" s="529"/>
      <c r="AE2662" s="529"/>
      <c r="AF2662" s="529"/>
      <c r="AG2662" s="529"/>
      <c r="AH2662" s="529"/>
      <c r="AI2662" s="529"/>
      <c r="AJ2662" s="529"/>
      <c r="AK2662" s="529"/>
      <c r="AL2662" s="529"/>
      <c r="AM2662" s="529"/>
      <c r="AN2662" s="529"/>
      <c r="AO2662" s="529"/>
      <c r="AP2662" s="529"/>
      <c r="AQ2662" s="529"/>
      <c r="AR2662" s="529"/>
    </row>
    <row r="2663" ht="12.75" customHeight="1">
      <c r="A2663" s="529"/>
      <c r="B2663" s="529"/>
      <c r="C2663" s="529"/>
      <c r="D2663" s="529"/>
      <c r="E2663" s="533" t="s">
        <v>9231</v>
      </c>
      <c r="F2663" s="533" t="s">
        <v>9232</v>
      </c>
      <c r="G2663" s="529"/>
      <c r="H2663" s="529"/>
      <c r="I2663" s="529"/>
      <c r="J2663" s="529"/>
      <c r="K2663" s="529"/>
      <c r="L2663" s="529"/>
      <c r="M2663" s="529"/>
      <c r="N2663" s="529"/>
      <c r="O2663" s="529"/>
      <c r="P2663" s="529"/>
      <c r="Q2663" s="529"/>
      <c r="R2663" s="529"/>
      <c r="S2663" s="529"/>
      <c r="T2663" s="529"/>
      <c r="U2663" s="529"/>
      <c r="V2663" s="529"/>
      <c r="W2663" s="529"/>
      <c r="X2663" s="529"/>
      <c r="Y2663" s="529"/>
      <c r="Z2663" s="529"/>
      <c r="AA2663" s="529"/>
      <c r="AB2663" s="529"/>
      <c r="AC2663" s="529"/>
      <c r="AD2663" s="529"/>
      <c r="AE2663" s="529"/>
      <c r="AF2663" s="529"/>
      <c r="AG2663" s="529"/>
      <c r="AH2663" s="529"/>
      <c r="AI2663" s="529"/>
      <c r="AJ2663" s="529"/>
      <c r="AK2663" s="529"/>
      <c r="AL2663" s="529"/>
      <c r="AM2663" s="529"/>
      <c r="AN2663" s="529"/>
      <c r="AO2663" s="529"/>
      <c r="AP2663" s="529"/>
      <c r="AQ2663" s="529"/>
      <c r="AR2663" s="529"/>
    </row>
    <row r="2664" ht="12.75" customHeight="1">
      <c r="A2664" s="529"/>
      <c r="B2664" s="529"/>
      <c r="C2664" s="529"/>
      <c r="D2664" s="529"/>
      <c r="E2664" s="533" t="s">
        <v>9233</v>
      </c>
      <c r="F2664" s="533" t="s">
        <v>9234</v>
      </c>
      <c r="G2664" s="529"/>
      <c r="H2664" s="529"/>
      <c r="I2664" s="529"/>
      <c r="J2664" s="529"/>
      <c r="K2664" s="529"/>
      <c r="L2664" s="529"/>
      <c r="M2664" s="529"/>
      <c r="N2664" s="529"/>
      <c r="O2664" s="529"/>
      <c r="P2664" s="529"/>
      <c r="Q2664" s="529"/>
      <c r="R2664" s="529"/>
      <c r="S2664" s="529"/>
      <c r="T2664" s="529"/>
      <c r="U2664" s="529"/>
      <c r="V2664" s="529"/>
      <c r="W2664" s="529"/>
      <c r="X2664" s="529"/>
      <c r="Y2664" s="529"/>
      <c r="Z2664" s="529"/>
      <c r="AA2664" s="529"/>
      <c r="AB2664" s="529"/>
      <c r="AC2664" s="529"/>
      <c r="AD2664" s="529"/>
      <c r="AE2664" s="529"/>
      <c r="AF2664" s="529"/>
      <c r="AG2664" s="529"/>
      <c r="AH2664" s="529"/>
      <c r="AI2664" s="529"/>
      <c r="AJ2664" s="529"/>
      <c r="AK2664" s="529"/>
      <c r="AL2664" s="529"/>
      <c r="AM2664" s="529"/>
      <c r="AN2664" s="529"/>
      <c r="AO2664" s="529"/>
      <c r="AP2664" s="529"/>
      <c r="AQ2664" s="529"/>
      <c r="AR2664" s="529"/>
    </row>
    <row r="2665" ht="12.75" customHeight="1">
      <c r="A2665" s="529"/>
      <c r="B2665" s="529"/>
      <c r="C2665" s="529"/>
      <c r="D2665" s="529"/>
      <c r="E2665" s="533" t="s">
        <v>9235</v>
      </c>
      <c r="F2665" s="533" t="s">
        <v>9236</v>
      </c>
      <c r="G2665" s="529"/>
      <c r="H2665" s="529"/>
      <c r="I2665" s="529"/>
      <c r="J2665" s="529"/>
      <c r="K2665" s="529"/>
      <c r="L2665" s="529"/>
      <c r="M2665" s="529"/>
      <c r="N2665" s="529"/>
      <c r="O2665" s="529"/>
      <c r="P2665" s="529"/>
      <c r="Q2665" s="529"/>
      <c r="R2665" s="529"/>
      <c r="S2665" s="529"/>
      <c r="T2665" s="529"/>
      <c r="U2665" s="529"/>
      <c r="V2665" s="529"/>
      <c r="W2665" s="529"/>
      <c r="X2665" s="529"/>
      <c r="Y2665" s="529"/>
      <c r="Z2665" s="529"/>
      <c r="AA2665" s="529"/>
      <c r="AB2665" s="529"/>
      <c r="AC2665" s="529"/>
      <c r="AD2665" s="529"/>
      <c r="AE2665" s="529"/>
      <c r="AF2665" s="529"/>
      <c r="AG2665" s="529"/>
      <c r="AH2665" s="529"/>
      <c r="AI2665" s="529"/>
      <c r="AJ2665" s="529"/>
      <c r="AK2665" s="529"/>
      <c r="AL2665" s="529"/>
      <c r="AM2665" s="529"/>
      <c r="AN2665" s="529"/>
      <c r="AO2665" s="529"/>
      <c r="AP2665" s="529"/>
      <c r="AQ2665" s="529"/>
      <c r="AR2665" s="529"/>
    </row>
    <row r="2666" ht="12.75" customHeight="1">
      <c r="A2666" s="529"/>
      <c r="B2666" s="529"/>
      <c r="C2666" s="529"/>
      <c r="D2666" s="529"/>
      <c r="E2666" s="533" t="s">
        <v>9237</v>
      </c>
      <c r="F2666" s="533" t="s">
        <v>9238</v>
      </c>
      <c r="G2666" s="529"/>
      <c r="H2666" s="529"/>
      <c r="I2666" s="529"/>
      <c r="J2666" s="529"/>
      <c r="K2666" s="529"/>
      <c r="L2666" s="529"/>
      <c r="M2666" s="529"/>
      <c r="N2666" s="529"/>
      <c r="O2666" s="529"/>
      <c r="P2666" s="529"/>
      <c r="Q2666" s="529"/>
      <c r="R2666" s="529"/>
      <c r="S2666" s="529"/>
      <c r="T2666" s="529"/>
      <c r="U2666" s="529"/>
      <c r="V2666" s="529"/>
      <c r="W2666" s="529"/>
      <c r="X2666" s="529"/>
      <c r="Y2666" s="529"/>
      <c r="Z2666" s="529"/>
      <c r="AA2666" s="529"/>
      <c r="AB2666" s="529"/>
      <c r="AC2666" s="529"/>
      <c r="AD2666" s="529"/>
      <c r="AE2666" s="529"/>
      <c r="AF2666" s="529"/>
      <c r="AG2666" s="529"/>
      <c r="AH2666" s="529"/>
      <c r="AI2666" s="529"/>
      <c r="AJ2666" s="529"/>
      <c r="AK2666" s="529"/>
      <c r="AL2666" s="529"/>
      <c r="AM2666" s="529"/>
      <c r="AN2666" s="529"/>
      <c r="AO2666" s="529"/>
      <c r="AP2666" s="529"/>
      <c r="AQ2666" s="529"/>
      <c r="AR2666" s="529"/>
    </row>
    <row r="2667" ht="12.75" customHeight="1">
      <c r="A2667" s="529"/>
      <c r="B2667" s="529"/>
      <c r="C2667" s="529"/>
      <c r="D2667" s="529"/>
      <c r="E2667" s="533" t="s">
        <v>2160</v>
      </c>
      <c r="F2667" s="533" t="s">
        <v>9239</v>
      </c>
      <c r="G2667" s="529"/>
      <c r="H2667" s="529"/>
      <c r="I2667" s="529"/>
      <c r="J2667" s="529"/>
      <c r="K2667" s="529"/>
      <c r="L2667" s="529"/>
      <c r="M2667" s="529"/>
      <c r="N2667" s="529"/>
      <c r="O2667" s="529"/>
      <c r="P2667" s="529"/>
      <c r="Q2667" s="529"/>
      <c r="R2667" s="529"/>
      <c r="S2667" s="529"/>
      <c r="T2667" s="529"/>
      <c r="U2667" s="529"/>
      <c r="V2667" s="529"/>
      <c r="W2667" s="529"/>
      <c r="X2667" s="529"/>
      <c r="Y2667" s="529"/>
      <c r="Z2667" s="529"/>
      <c r="AA2667" s="529"/>
      <c r="AB2667" s="529"/>
      <c r="AC2667" s="529"/>
      <c r="AD2667" s="529"/>
      <c r="AE2667" s="529"/>
      <c r="AF2667" s="529"/>
      <c r="AG2667" s="529"/>
      <c r="AH2667" s="529"/>
      <c r="AI2667" s="529"/>
      <c r="AJ2667" s="529"/>
      <c r="AK2667" s="529"/>
      <c r="AL2667" s="529"/>
      <c r="AM2667" s="529"/>
      <c r="AN2667" s="529"/>
      <c r="AO2667" s="529"/>
      <c r="AP2667" s="529"/>
      <c r="AQ2667" s="529"/>
      <c r="AR2667" s="529"/>
    </row>
    <row r="2668" ht="12.75" customHeight="1">
      <c r="A2668" s="529"/>
      <c r="B2668" s="529"/>
      <c r="C2668" s="529"/>
      <c r="D2668" s="529"/>
      <c r="E2668" s="533" t="s">
        <v>9240</v>
      </c>
      <c r="F2668" s="533" t="s">
        <v>9241</v>
      </c>
      <c r="G2668" s="529"/>
      <c r="H2668" s="529"/>
      <c r="I2668" s="529"/>
      <c r="J2668" s="529"/>
      <c r="K2668" s="529"/>
      <c r="L2668" s="529"/>
      <c r="M2668" s="529"/>
      <c r="N2668" s="529"/>
      <c r="O2668" s="529"/>
      <c r="P2668" s="529"/>
      <c r="Q2668" s="529"/>
      <c r="R2668" s="529"/>
      <c r="S2668" s="529"/>
      <c r="T2668" s="529"/>
      <c r="U2668" s="529"/>
      <c r="V2668" s="529"/>
      <c r="W2668" s="529"/>
      <c r="X2668" s="529"/>
      <c r="Y2668" s="529"/>
      <c r="Z2668" s="529"/>
      <c r="AA2668" s="529"/>
      <c r="AB2668" s="529"/>
      <c r="AC2668" s="529"/>
      <c r="AD2668" s="529"/>
      <c r="AE2668" s="529"/>
      <c r="AF2668" s="529"/>
      <c r="AG2668" s="529"/>
      <c r="AH2668" s="529"/>
      <c r="AI2668" s="529"/>
      <c r="AJ2668" s="529"/>
      <c r="AK2668" s="529"/>
      <c r="AL2668" s="529"/>
      <c r="AM2668" s="529"/>
      <c r="AN2668" s="529"/>
      <c r="AO2668" s="529"/>
      <c r="AP2668" s="529"/>
      <c r="AQ2668" s="529"/>
      <c r="AR2668" s="529"/>
    </row>
    <row r="2669" ht="12.75" customHeight="1">
      <c r="A2669" s="529"/>
      <c r="B2669" s="529"/>
      <c r="C2669" s="529"/>
      <c r="D2669" s="529"/>
      <c r="E2669" s="533" t="s">
        <v>9242</v>
      </c>
      <c r="F2669" s="533" t="s">
        <v>9243</v>
      </c>
      <c r="G2669" s="529"/>
      <c r="H2669" s="529"/>
      <c r="I2669" s="529"/>
      <c r="J2669" s="529"/>
      <c r="K2669" s="529"/>
      <c r="L2669" s="529"/>
      <c r="M2669" s="529"/>
      <c r="N2669" s="529"/>
      <c r="O2669" s="529"/>
      <c r="P2669" s="529"/>
      <c r="Q2669" s="529"/>
      <c r="R2669" s="529"/>
      <c r="S2669" s="529"/>
      <c r="T2669" s="529"/>
      <c r="U2669" s="529"/>
      <c r="V2669" s="529"/>
      <c r="W2669" s="529"/>
      <c r="X2669" s="529"/>
      <c r="Y2669" s="529"/>
      <c r="Z2669" s="529"/>
      <c r="AA2669" s="529"/>
      <c r="AB2669" s="529"/>
      <c r="AC2669" s="529"/>
      <c r="AD2669" s="529"/>
      <c r="AE2669" s="529"/>
      <c r="AF2669" s="529"/>
      <c r="AG2669" s="529"/>
      <c r="AH2669" s="529"/>
      <c r="AI2669" s="529"/>
      <c r="AJ2669" s="529"/>
      <c r="AK2669" s="529"/>
      <c r="AL2669" s="529"/>
      <c r="AM2669" s="529"/>
      <c r="AN2669" s="529"/>
      <c r="AO2669" s="529"/>
      <c r="AP2669" s="529"/>
      <c r="AQ2669" s="529"/>
      <c r="AR2669" s="529"/>
    </row>
    <row r="2670" ht="12.75" customHeight="1">
      <c r="A2670" s="529"/>
      <c r="B2670" s="529"/>
      <c r="C2670" s="529"/>
      <c r="D2670" s="529"/>
      <c r="E2670" s="533" t="s">
        <v>9244</v>
      </c>
      <c r="F2670" s="533" t="s">
        <v>9245</v>
      </c>
      <c r="G2670" s="529"/>
      <c r="H2670" s="529"/>
      <c r="I2670" s="529"/>
      <c r="J2670" s="529"/>
      <c r="K2670" s="529"/>
      <c r="L2670" s="529"/>
      <c r="M2670" s="529"/>
      <c r="N2670" s="529"/>
      <c r="O2670" s="529"/>
      <c r="P2670" s="529"/>
      <c r="Q2670" s="529"/>
      <c r="R2670" s="529"/>
      <c r="S2670" s="529"/>
      <c r="T2670" s="529"/>
      <c r="U2670" s="529"/>
      <c r="V2670" s="529"/>
      <c r="W2670" s="529"/>
      <c r="X2670" s="529"/>
      <c r="Y2670" s="529"/>
      <c r="Z2670" s="529"/>
      <c r="AA2670" s="529"/>
      <c r="AB2670" s="529"/>
      <c r="AC2670" s="529"/>
      <c r="AD2670" s="529"/>
      <c r="AE2670" s="529"/>
      <c r="AF2670" s="529"/>
      <c r="AG2670" s="529"/>
      <c r="AH2670" s="529"/>
      <c r="AI2670" s="529"/>
      <c r="AJ2670" s="529"/>
      <c r="AK2670" s="529"/>
      <c r="AL2670" s="529"/>
      <c r="AM2670" s="529"/>
      <c r="AN2670" s="529"/>
      <c r="AO2670" s="529"/>
      <c r="AP2670" s="529"/>
      <c r="AQ2670" s="529"/>
      <c r="AR2670" s="529"/>
    </row>
    <row r="2671" ht="12.75" customHeight="1">
      <c r="A2671" s="529"/>
      <c r="B2671" s="529"/>
      <c r="C2671" s="529"/>
      <c r="D2671" s="529"/>
      <c r="E2671" s="533" t="s">
        <v>9246</v>
      </c>
      <c r="F2671" s="533" t="s">
        <v>9247</v>
      </c>
      <c r="G2671" s="529"/>
      <c r="H2671" s="529"/>
      <c r="I2671" s="529"/>
      <c r="J2671" s="529"/>
      <c r="K2671" s="529"/>
      <c r="L2671" s="529"/>
      <c r="M2671" s="529"/>
      <c r="N2671" s="529"/>
      <c r="O2671" s="529"/>
      <c r="P2671" s="529"/>
      <c r="Q2671" s="529"/>
      <c r="R2671" s="529"/>
      <c r="S2671" s="529"/>
      <c r="T2671" s="529"/>
      <c r="U2671" s="529"/>
      <c r="V2671" s="529"/>
      <c r="W2671" s="529"/>
      <c r="X2671" s="529"/>
      <c r="Y2671" s="529"/>
      <c r="Z2671" s="529"/>
      <c r="AA2671" s="529"/>
      <c r="AB2671" s="529"/>
      <c r="AC2671" s="529"/>
      <c r="AD2671" s="529"/>
      <c r="AE2671" s="529"/>
      <c r="AF2671" s="529"/>
      <c r="AG2671" s="529"/>
      <c r="AH2671" s="529"/>
      <c r="AI2671" s="529"/>
      <c r="AJ2671" s="529"/>
      <c r="AK2671" s="529"/>
      <c r="AL2671" s="529"/>
      <c r="AM2671" s="529"/>
      <c r="AN2671" s="529"/>
      <c r="AO2671" s="529"/>
      <c r="AP2671" s="529"/>
      <c r="AQ2671" s="529"/>
      <c r="AR2671" s="529"/>
    </row>
    <row r="2672" ht="12.75" customHeight="1">
      <c r="A2672" s="529"/>
      <c r="B2672" s="529"/>
      <c r="C2672" s="529"/>
      <c r="D2672" s="529"/>
      <c r="E2672" s="533" t="s">
        <v>9248</v>
      </c>
      <c r="F2672" s="533" t="s">
        <v>9249</v>
      </c>
      <c r="G2672" s="529"/>
      <c r="H2672" s="529"/>
      <c r="I2672" s="529"/>
      <c r="J2672" s="529"/>
      <c r="K2672" s="529"/>
      <c r="L2672" s="529"/>
      <c r="M2672" s="529"/>
      <c r="N2672" s="529"/>
      <c r="O2672" s="529"/>
      <c r="P2672" s="529"/>
      <c r="Q2672" s="529"/>
      <c r="R2672" s="529"/>
      <c r="S2672" s="529"/>
      <c r="T2672" s="529"/>
      <c r="U2672" s="529"/>
      <c r="V2672" s="529"/>
      <c r="W2672" s="529"/>
      <c r="X2672" s="529"/>
      <c r="Y2672" s="529"/>
      <c r="Z2672" s="529"/>
      <c r="AA2672" s="529"/>
      <c r="AB2672" s="529"/>
      <c r="AC2672" s="529"/>
      <c r="AD2672" s="529"/>
      <c r="AE2672" s="529"/>
      <c r="AF2672" s="529"/>
      <c r="AG2672" s="529"/>
      <c r="AH2672" s="529"/>
      <c r="AI2672" s="529"/>
      <c r="AJ2672" s="529"/>
      <c r="AK2672" s="529"/>
      <c r="AL2672" s="529"/>
      <c r="AM2672" s="529"/>
      <c r="AN2672" s="529"/>
      <c r="AO2672" s="529"/>
      <c r="AP2672" s="529"/>
      <c r="AQ2672" s="529"/>
      <c r="AR2672" s="529"/>
    </row>
    <row r="2673" ht="12.75" customHeight="1">
      <c r="A2673" s="529"/>
      <c r="B2673" s="529"/>
      <c r="C2673" s="529"/>
      <c r="D2673" s="529"/>
      <c r="E2673" s="533" t="s">
        <v>9250</v>
      </c>
      <c r="F2673" s="533" t="s">
        <v>9251</v>
      </c>
      <c r="G2673" s="529"/>
      <c r="H2673" s="529"/>
      <c r="I2673" s="529"/>
      <c r="J2673" s="529"/>
      <c r="K2673" s="529"/>
      <c r="L2673" s="529"/>
      <c r="M2673" s="529"/>
      <c r="N2673" s="529"/>
      <c r="O2673" s="529"/>
      <c r="P2673" s="529"/>
      <c r="Q2673" s="529"/>
      <c r="R2673" s="529"/>
      <c r="S2673" s="529"/>
      <c r="T2673" s="529"/>
      <c r="U2673" s="529"/>
      <c r="V2673" s="529"/>
      <c r="W2673" s="529"/>
      <c r="X2673" s="529"/>
      <c r="Y2673" s="529"/>
      <c r="Z2673" s="529"/>
      <c r="AA2673" s="529"/>
      <c r="AB2673" s="529"/>
      <c r="AC2673" s="529"/>
      <c r="AD2673" s="529"/>
      <c r="AE2673" s="529"/>
      <c r="AF2673" s="529"/>
      <c r="AG2673" s="529"/>
      <c r="AH2673" s="529"/>
      <c r="AI2673" s="529"/>
      <c r="AJ2673" s="529"/>
      <c r="AK2673" s="529"/>
      <c r="AL2673" s="529"/>
      <c r="AM2673" s="529"/>
      <c r="AN2673" s="529"/>
      <c r="AO2673" s="529"/>
      <c r="AP2673" s="529"/>
      <c r="AQ2673" s="529"/>
      <c r="AR2673" s="529"/>
    </row>
    <row r="2674" ht="12.75" customHeight="1">
      <c r="A2674" s="529"/>
      <c r="B2674" s="529"/>
      <c r="C2674" s="529"/>
      <c r="D2674" s="529"/>
      <c r="E2674" s="533" t="s">
        <v>9252</v>
      </c>
      <c r="F2674" s="533" t="s">
        <v>9253</v>
      </c>
      <c r="G2674" s="529"/>
      <c r="H2674" s="529"/>
      <c r="I2674" s="529"/>
      <c r="J2674" s="529"/>
      <c r="K2674" s="529"/>
      <c r="L2674" s="529"/>
      <c r="M2674" s="529"/>
      <c r="N2674" s="529"/>
      <c r="O2674" s="529"/>
      <c r="P2674" s="529"/>
      <c r="Q2674" s="529"/>
      <c r="R2674" s="529"/>
      <c r="S2674" s="529"/>
      <c r="T2674" s="529"/>
      <c r="U2674" s="529"/>
      <c r="V2674" s="529"/>
      <c r="W2674" s="529"/>
      <c r="X2674" s="529"/>
      <c r="Y2674" s="529"/>
      <c r="Z2674" s="529"/>
      <c r="AA2674" s="529"/>
      <c r="AB2674" s="529"/>
      <c r="AC2674" s="529"/>
      <c r="AD2674" s="529"/>
      <c r="AE2674" s="529"/>
      <c r="AF2674" s="529"/>
      <c r="AG2674" s="529"/>
      <c r="AH2674" s="529"/>
      <c r="AI2674" s="529"/>
      <c r="AJ2674" s="529"/>
      <c r="AK2674" s="529"/>
      <c r="AL2674" s="529"/>
      <c r="AM2674" s="529"/>
      <c r="AN2674" s="529"/>
      <c r="AO2674" s="529"/>
      <c r="AP2674" s="529"/>
      <c r="AQ2674" s="529"/>
      <c r="AR2674" s="529"/>
    </row>
    <row r="2675" ht="12.75" customHeight="1">
      <c r="A2675" s="529"/>
      <c r="B2675" s="529"/>
      <c r="C2675" s="529"/>
      <c r="D2675" s="529"/>
      <c r="E2675" s="533" t="s">
        <v>9254</v>
      </c>
      <c r="F2675" s="533" t="s">
        <v>9255</v>
      </c>
      <c r="G2675" s="529"/>
      <c r="H2675" s="529"/>
      <c r="I2675" s="529"/>
      <c r="J2675" s="529"/>
      <c r="K2675" s="529"/>
      <c r="L2675" s="529"/>
      <c r="M2675" s="529"/>
      <c r="N2675" s="529"/>
      <c r="O2675" s="529"/>
      <c r="P2675" s="529"/>
      <c r="Q2675" s="529"/>
      <c r="R2675" s="529"/>
      <c r="S2675" s="529"/>
      <c r="T2675" s="529"/>
      <c r="U2675" s="529"/>
      <c r="V2675" s="529"/>
      <c r="W2675" s="529"/>
      <c r="X2675" s="529"/>
      <c r="Y2675" s="529"/>
      <c r="Z2675" s="529"/>
      <c r="AA2675" s="529"/>
      <c r="AB2675" s="529"/>
      <c r="AC2675" s="529"/>
      <c r="AD2675" s="529"/>
      <c r="AE2675" s="529"/>
      <c r="AF2675" s="529"/>
      <c r="AG2675" s="529"/>
      <c r="AH2675" s="529"/>
      <c r="AI2675" s="529"/>
      <c r="AJ2675" s="529"/>
      <c r="AK2675" s="529"/>
      <c r="AL2675" s="529"/>
      <c r="AM2675" s="529"/>
      <c r="AN2675" s="529"/>
      <c r="AO2675" s="529"/>
      <c r="AP2675" s="529"/>
      <c r="AQ2675" s="529"/>
      <c r="AR2675" s="529"/>
    </row>
    <row r="2676" ht="12.75" customHeight="1">
      <c r="A2676" s="529"/>
      <c r="B2676" s="529"/>
      <c r="C2676" s="529"/>
      <c r="D2676" s="529"/>
      <c r="E2676" s="533" t="s">
        <v>2210</v>
      </c>
      <c r="F2676" s="533" t="s">
        <v>9256</v>
      </c>
      <c r="G2676" s="529"/>
      <c r="H2676" s="529"/>
      <c r="I2676" s="529"/>
      <c r="J2676" s="529"/>
      <c r="K2676" s="529"/>
      <c r="L2676" s="529"/>
      <c r="M2676" s="529"/>
      <c r="N2676" s="529"/>
      <c r="O2676" s="529"/>
      <c r="P2676" s="529"/>
      <c r="Q2676" s="529"/>
      <c r="R2676" s="529"/>
      <c r="S2676" s="529"/>
      <c r="T2676" s="529"/>
      <c r="U2676" s="529"/>
      <c r="V2676" s="529"/>
      <c r="W2676" s="529"/>
      <c r="X2676" s="529"/>
      <c r="Y2676" s="529"/>
      <c r="Z2676" s="529"/>
      <c r="AA2676" s="529"/>
      <c r="AB2676" s="529"/>
      <c r="AC2676" s="529"/>
      <c r="AD2676" s="529"/>
      <c r="AE2676" s="529"/>
      <c r="AF2676" s="529"/>
      <c r="AG2676" s="529"/>
      <c r="AH2676" s="529"/>
      <c r="AI2676" s="529"/>
      <c r="AJ2676" s="529"/>
      <c r="AK2676" s="529"/>
      <c r="AL2676" s="529"/>
      <c r="AM2676" s="529"/>
      <c r="AN2676" s="529"/>
      <c r="AO2676" s="529"/>
      <c r="AP2676" s="529"/>
      <c r="AQ2676" s="529"/>
      <c r="AR2676" s="529"/>
    </row>
    <row r="2677" ht="12.75" customHeight="1">
      <c r="A2677" s="529"/>
      <c r="B2677" s="529"/>
      <c r="C2677" s="529"/>
      <c r="D2677" s="529"/>
      <c r="E2677" s="533" t="s">
        <v>9257</v>
      </c>
      <c r="F2677" s="533" t="s">
        <v>9258</v>
      </c>
      <c r="G2677" s="529"/>
      <c r="H2677" s="529"/>
      <c r="I2677" s="529"/>
      <c r="J2677" s="529"/>
      <c r="K2677" s="529"/>
      <c r="L2677" s="529"/>
      <c r="M2677" s="529"/>
      <c r="N2677" s="529"/>
      <c r="O2677" s="529"/>
      <c r="P2677" s="529"/>
      <c r="Q2677" s="529"/>
      <c r="R2677" s="529"/>
      <c r="S2677" s="529"/>
      <c r="T2677" s="529"/>
      <c r="U2677" s="529"/>
      <c r="V2677" s="529"/>
      <c r="W2677" s="529"/>
      <c r="X2677" s="529"/>
      <c r="Y2677" s="529"/>
      <c r="Z2677" s="529"/>
      <c r="AA2677" s="529"/>
      <c r="AB2677" s="529"/>
      <c r="AC2677" s="529"/>
      <c r="AD2677" s="529"/>
      <c r="AE2677" s="529"/>
      <c r="AF2677" s="529"/>
      <c r="AG2677" s="529"/>
      <c r="AH2677" s="529"/>
      <c r="AI2677" s="529"/>
      <c r="AJ2677" s="529"/>
      <c r="AK2677" s="529"/>
      <c r="AL2677" s="529"/>
      <c r="AM2677" s="529"/>
      <c r="AN2677" s="529"/>
      <c r="AO2677" s="529"/>
      <c r="AP2677" s="529"/>
      <c r="AQ2677" s="529"/>
      <c r="AR2677" s="529"/>
    </row>
    <row r="2678" ht="12.75" customHeight="1">
      <c r="A2678" s="529"/>
      <c r="B2678" s="529"/>
      <c r="C2678" s="529"/>
      <c r="D2678" s="529"/>
      <c r="E2678" s="533" t="s">
        <v>2259</v>
      </c>
      <c r="F2678" s="533" t="s">
        <v>9259</v>
      </c>
      <c r="G2678" s="529"/>
      <c r="H2678" s="529"/>
      <c r="I2678" s="529"/>
      <c r="J2678" s="529"/>
      <c r="K2678" s="529"/>
      <c r="L2678" s="529"/>
      <c r="M2678" s="529"/>
      <c r="N2678" s="529"/>
      <c r="O2678" s="529"/>
      <c r="P2678" s="529"/>
      <c r="Q2678" s="529"/>
      <c r="R2678" s="529"/>
      <c r="S2678" s="529"/>
      <c r="T2678" s="529"/>
      <c r="U2678" s="529"/>
      <c r="V2678" s="529"/>
      <c r="W2678" s="529"/>
      <c r="X2678" s="529"/>
      <c r="Y2678" s="529"/>
      <c r="Z2678" s="529"/>
      <c r="AA2678" s="529"/>
      <c r="AB2678" s="529"/>
      <c r="AC2678" s="529"/>
      <c r="AD2678" s="529"/>
      <c r="AE2678" s="529"/>
      <c r="AF2678" s="529"/>
      <c r="AG2678" s="529"/>
      <c r="AH2678" s="529"/>
      <c r="AI2678" s="529"/>
      <c r="AJ2678" s="529"/>
      <c r="AK2678" s="529"/>
      <c r="AL2678" s="529"/>
      <c r="AM2678" s="529"/>
      <c r="AN2678" s="529"/>
      <c r="AO2678" s="529"/>
      <c r="AP2678" s="529"/>
      <c r="AQ2678" s="529"/>
      <c r="AR2678" s="529"/>
    </row>
    <row r="2679" ht="12.75" customHeight="1">
      <c r="A2679" s="529"/>
      <c r="B2679" s="529"/>
      <c r="C2679" s="529"/>
      <c r="D2679" s="529"/>
      <c r="E2679" s="533" t="s">
        <v>2307</v>
      </c>
      <c r="F2679" s="533" t="s">
        <v>9260</v>
      </c>
      <c r="G2679" s="529"/>
      <c r="H2679" s="529"/>
      <c r="I2679" s="529"/>
      <c r="J2679" s="529"/>
      <c r="K2679" s="529"/>
      <c r="L2679" s="529"/>
      <c r="M2679" s="529"/>
      <c r="N2679" s="529"/>
      <c r="O2679" s="529"/>
      <c r="P2679" s="529"/>
      <c r="Q2679" s="529"/>
      <c r="R2679" s="529"/>
      <c r="S2679" s="529"/>
      <c r="T2679" s="529"/>
      <c r="U2679" s="529"/>
      <c r="V2679" s="529"/>
      <c r="W2679" s="529"/>
      <c r="X2679" s="529"/>
      <c r="Y2679" s="529"/>
      <c r="Z2679" s="529"/>
      <c r="AA2679" s="529"/>
      <c r="AB2679" s="529"/>
      <c r="AC2679" s="529"/>
      <c r="AD2679" s="529"/>
      <c r="AE2679" s="529"/>
      <c r="AF2679" s="529"/>
      <c r="AG2679" s="529"/>
      <c r="AH2679" s="529"/>
      <c r="AI2679" s="529"/>
      <c r="AJ2679" s="529"/>
      <c r="AK2679" s="529"/>
      <c r="AL2679" s="529"/>
      <c r="AM2679" s="529"/>
      <c r="AN2679" s="529"/>
      <c r="AO2679" s="529"/>
      <c r="AP2679" s="529"/>
      <c r="AQ2679" s="529"/>
      <c r="AR2679" s="529"/>
    </row>
    <row r="2680" ht="12.75" customHeight="1">
      <c r="A2680" s="529"/>
      <c r="B2680" s="529"/>
      <c r="C2680" s="529"/>
      <c r="D2680" s="529"/>
      <c r="E2680" s="533" t="s">
        <v>9261</v>
      </c>
      <c r="F2680" s="533" t="s">
        <v>9262</v>
      </c>
      <c r="G2680" s="529"/>
      <c r="H2680" s="529"/>
      <c r="I2680" s="529"/>
      <c r="J2680" s="529"/>
      <c r="K2680" s="529"/>
      <c r="L2680" s="529"/>
      <c r="M2680" s="529"/>
      <c r="N2680" s="529"/>
      <c r="O2680" s="529"/>
      <c r="P2680" s="529"/>
      <c r="Q2680" s="529"/>
      <c r="R2680" s="529"/>
      <c r="S2680" s="529"/>
      <c r="T2680" s="529"/>
      <c r="U2680" s="529"/>
      <c r="V2680" s="529"/>
      <c r="W2680" s="529"/>
      <c r="X2680" s="529"/>
      <c r="Y2680" s="529"/>
      <c r="Z2680" s="529"/>
      <c r="AA2680" s="529"/>
      <c r="AB2680" s="529"/>
      <c r="AC2680" s="529"/>
      <c r="AD2680" s="529"/>
      <c r="AE2680" s="529"/>
      <c r="AF2680" s="529"/>
      <c r="AG2680" s="529"/>
      <c r="AH2680" s="529"/>
      <c r="AI2680" s="529"/>
      <c r="AJ2680" s="529"/>
      <c r="AK2680" s="529"/>
      <c r="AL2680" s="529"/>
      <c r="AM2680" s="529"/>
      <c r="AN2680" s="529"/>
      <c r="AO2680" s="529"/>
      <c r="AP2680" s="529"/>
      <c r="AQ2680" s="529"/>
      <c r="AR2680" s="529"/>
    </row>
    <row r="2681" ht="12.75" customHeight="1">
      <c r="A2681" s="529"/>
      <c r="B2681" s="529"/>
      <c r="C2681" s="529"/>
      <c r="D2681" s="529"/>
      <c r="E2681" s="533" t="s">
        <v>9263</v>
      </c>
      <c r="F2681" s="533" t="s">
        <v>9264</v>
      </c>
      <c r="G2681" s="529"/>
      <c r="H2681" s="529"/>
      <c r="I2681" s="529"/>
      <c r="J2681" s="529"/>
      <c r="K2681" s="529"/>
      <c r="L2681" s="529"/>
      <c r="M2681" s="529"/>
      <c r="N2681" s="529"/>
      <c r="O2681" s="529"/>
      <c r="P2681" s="529"/>
      <c r="Q2681" s="529"/>
      <c r="R2681" s="529"/>
      <c r="S2681" s="529"/>
      <c r="T2681" s="529"/>
      <c r="U2681" s="529"/>
      <c r="V2681" s="529"/>
      <c r="W2681" s="529"/>
      <c r="X2681" s="529"/>
      <c r="Y2681" s="529"/>
      <c r="Z2681" s="529"/>
      <c r="AA2681" s="529"/>
      <c r="AB2681" s="529"/>
      <c r="AC2681" s="529"/>
      <c r="AD2681" s="529"/>
      <c r="AE2681" s="529"/>
      <c r="AF2681" s="529"/>
      <c r="AG2681" s="529"/>
      <c r="AH2681" s="529"/>
      <c r="AI2681" s="529"/>
      <c r="AJ2681" s="529"/>
      <c r="AK2681" s="529"/>
      <c r="AL2681" s="529"/>
      <c r="AM2681" s="529"/>
      <c r="AN2681" s="529"/>
      <c r="AO2681" s="529"/>
      <c r="AP2681" s="529"/>
      <c r="AQ2681" s="529"/>
      <c r="AR2681" s="529"/>
    </row>
    <row r="2682" ht="12.75" customHeight="1">
      <c r="A2682" s="529"/>
      <c r="B2682" s="529"/>
      <c r="C2682" s="529"/>
      <c r="D2682" s="529"/>
      <c r="E2682" s="533" t="s">
        <v>9265</v>
      </c>
      <c r="F2682" s="533" t="s">
        <v>9266</v>
      </c>
      <c r="G2682" s="529"/>
      <c r="H2682" s="529"/>
      <c r="I2682" s="529"/>
      <c r="J2682" s="529"/>
      <c r="K2682" s="529"/>
      <c r="L2682" s="529"/>
      <c r="M2682" s="529"/>
      <c r="N2682" s="529"/>
      <c r="O2682" s="529"/>
      <c r="P2682" s="529"/>
      <c r="Q2682" s="529"/>
      <c r="R2682" s="529"/>
      <c r="S2682" s="529"/>
      <c r="T2682" s="529"/>
      <c r="U2682" s="529"/>
      <c r="V2682" s="529"/>
      <c r="W2682" s="529"/>
      <c r="X2682" s="529"/>
      <c r="Y2682" s="529"/>
      <c r="Z2682" s="529"/>
      <c r="AA2682" s="529"/>
      <c r="AB2682" s="529"/>
      <c r="AC2682" s="529"/>
      <c r="AD2682" s="529"/>
      <c r="AE2682" s="529"/>
      <c r="AF2682" s="529"/>
      <c r="AG2682" s="529"/>
      <c r="AH2682" s="529"/>
      <c r="AI2682" s="529"/>
      <c r="AJ2682" s="529"/>
      <c r="AK2682" s="529"/>
      <c r="AL2682" s="529"/>
      <c r="AM2682" s="529"/>
      <c r="AN2682" s="529"/>
      <c r="AO2682" s="529"/>
      <c r="AP2682" s="529"/>
      <c r="AQ2682" s="529"/>
      <c r="AR2682" s="529"/>
    </row>
    <row r="2683" ht="12.75" customHeight="1">
      <c r="A2683" s="529"/>
      <c r="B2683" s="529"/>
      <c r="C2683" s="529"/>
      <c r="D2683" s="529"/>
      <c r="E2683" s="533" t="s">
        <v>2354</v>
      </c>
      <c r="F2683" s="533" t="s">
        <v>9267</v>
      </c>
      <c r="G2683" s="529"/>
      <c r="H2683" s="529"/>
      <c r="I2683" s="529"/>
      <c r="J2683" s="529"/>
      <c r="K2683" s="529"/>
      <c r="L2683" s="529"/>
      <c r="M2683" s="529"/>
      <c r="N2683" s="529"/>
      <c r="O2683" s="529"/>
      <c r="P2683" s="529"/>
      <c r="Q2683" s="529"/>
      <c r="R2683" s="529"/>
      <c r="S2683" s="529"/>
      <c r="T2683" s="529"/>
      <c r="U2683" s="529"/>
      <c r="V2683" s="529"/>
      <c r="W2683" s="529"/>
      <c r="X2683" s="529"/>
      <c r="Y2683" s="529"/>
      <c r="Z2683" s="529"/>
      <c r="AA2683" s="529"/>
      <c r="AB2683" s="529"/>
      <c r="AC2683" s="529"/>
      <c r="AD2683" s="529"/>
      <c r="AE2683" s="529"/>
      <c r="AF2683" s="529"/>
      <c r="AG2683" s="529"/>
      <c r="AH2683" s="529"/>
      <c r="AI2683" s="529"/>
      <c r="AJ2683" s="529"/>
      <c r="AK2683" s="529"/>
      <c r="AL2683" s="529"/>
      <c r="AM2683" s="529"/>
      <c r="AN2683" s="529"/>
      <c r="AO2683" s="529"/>
      <c r="AP2683" s="529"/>
      <c r="AQ2683" s="529"/>
      <c r="AR2683" s="529"/>
    </row>
    <row r="2684" ht="12.75" customHeight="1">
      <c r="A2684" s="529"/>
      <c r="B2684" s="529"/>
      <c r="C2684" s="529"/>
      <c r="D2684" s="529"/>
      <c r="E2684" s="533" t="s">
        <v>9268</v>
      </c>
      <c r="F2684" s="533" t="s">
        <v>9269</v>
      </c>
      <c r="G2684" s="529"/>
      <c r="H2684" s="529"/>
      <c r="I2684" s="529"/>
      <c r="J2684" s="529"/>
      <c r="K2684" s="529"/>
      <c r="L2684" s="529"/>
      <c r="M2684" s="529"/>
      <c r="N2684" s="529"/>
      <c r="O2684" s="529"/>
      <c r="P2684" s="529"/>
      <c r="Q2684" s="529"/>
      <c r="R2684" s="529"/>
      <c r="S2684" s="529"/>
      <c r="T2684" s="529"/>
      <c r="U2684" s="529"/>
      <c r="V2684" s="529"/>
      <c r="W2684" s="529"/>
      <c r="X2684" s="529"/>
      <c r="Y2684" s="529"/>
      <c r="Z2684" s="529"/>
      <c r="AA2684" s="529"/>
      <c r="AB2684" s="529"/>
      <c r="AC2684" s="529"/>
      <c r="AD2684" s="529"/>
      <c r="AE2684" s="529"/>
      <c r="AF2684" s="529"/>
      <c r="AG2684" s="529"/>
      <c r="AH2684" s="529"/>
      <c r="AI2684" s="529"/>
      <c r="AJ2684" s="529"/>
      <c r="AK2684" s="529"/>
      <c r="AL2684" s="529"/>
      <c r="AM2684" s="529"/>
      <c r="AN2684" s="529"/>
      <c r="AO2684" s="529"/>
      <c r="AP2684" s="529"/>
      <c r="AQ2684" s="529"/>
      <c r="AR2684" s="529"/>
    </row>
    <row r="2685" ht="12.75" customHeight="1">
      <c r="A2685" s="529"/>
      <c r="B2685" s="529"/>
      <c r="C2685" s="529"/>
      <c r="D2685" s="529"/>
      <c r="E2685" s="533" t="s">
        <v>9270</v>
      </c>
      <c r="F2685" s="533" t="s">
        <v>9271</v>
      </c>
      <c r="G2685" s="529"/>
      <c r="H2685" s="529"/>
      <c r="I2685" s="529"/>
      <c r="J2685" s="529"/>
      <c r="K2685" s="529"/>
      <c r="L2685" s="529"/>
      <c r="M2685" s="529"/>
      <c r="N2685" s="529"/>
      <c r="O2685" s="529"/>
      <c r="P2685" s="529"/>
      <c r="Q2685" s="529"/>
      <c r="R2685" s="529"/>
      <c r="S2685" s="529"/>
      <c r="T2685" s="529"/>
      <c r="U2685" s="529"/>
      <c r="V2685" s="529"/>
      <c r="W2685" s="529"/>
      <c r="X2685" s="529"/>
      <c r="Y2685" s="529"/>
      <c r="Z2685" s="529"/>
      <c r="AA2685" s="529"/>
      <c r="AB2685" s="529"/>
      <c r="AC2685" s="529"/>
      <c r="AD2685" s="529"/>
      <c r="AE2685" s="529"/>
      <c r="AF2685" s="529"/>
      <c r="AG2685" s="529"/>
      <c r="AH2685" s="529"/>
      <c r="AI2685" s="529"/>
      <c r="AJ2685" s="529"/>
      <c r="AK2685" s="529"/>
      <c r="AL2685" s="529"/>
      <c r="AM2685" s="529"/>
      <c r="AN2685" s="529"/>
      <c r="AO2685" s="529"/>
      <c r="AP2685" s="529"/>
      <c r="AQ2685" s="529"/>
      <c r="AR2685" s="529"/>
    </row>
    <row r="2686" ht="12.75" customHeight="1">
      <c r="A2686" s="529"/>
      <c r="B2686" s="529"/>
      <c r="C2686" s="529"/>
      <c r="D2686" s="529"/>
      <c r="E2686" s="533" t="s">
        <v>9272</v>
      </c>
      <c r="F2686" s="533" t="s">
        <v>9273</v>
      </c>
      <c r="G2686" s="529"/>
      <c r="H2686" s="529"/>
      <c r="I2686" s="529"/>
      <c r="J2686" s="529"/>
      <c r="K2686" s="529"/>
      <c r="L2686" s="529"/>
      <c r="M2686" s="529"/>
      <c r="N2686" s="529"/>
      <c r="O2686" s="529"/>
      <c r="P2686" s="529"/>
      <c r="Q2686" s="529"/>
      <c r="R2686" s="529"/>
      <c r="S2686" s="529"/>
      <c r="T2686" s="529"/>
      <c r="U2686" s="529"/>
      <c r="V2686" s="529"/>
      <c r="W2686" s="529"/>
      <c r="X2686" s="529"/>
      <c r="Y2686" s="529"/>
      <c r="Z2686" s="529"/>
      <c r="AA2686" s="529"/>
      <c r="AB2686" s="529"/>
      <c r="AC2686" s="529"/>
      <c r="AD2686" s="529"/>
      <c r="AE2686" s="529"/>
      <c r="AF2686" s="529"/>
      <c r="AG2686" s="529"/>
      <c r="AH2686" s="529"/>
      <c r="AI2686" s="529"/>
      <c r="AJ2686" s="529"/>
      <c r="AK2686" s="529"/>
      <c r="AL2686" s="529"/>
      <c r="AM2686" s="529"/>
      <c r="AN2686" s="529"/>
      <c r="AO2686" s="529"/>
      <c r="AP2686" s="529"/>
      <c r="AQ2686" s="529"/>
      <c r="AR2686" s="529"/>
    </row>
    <row r="2687" ht="12.75" customHeight="1">
      <c r="A2687" s="529"/>
      <c r="B2687" s="529"/>
      <c r="C2687" s="529"/>
      <c r="D2687" s="529"/>
      <c r="E2687" s="533" t="s">
        <v>9274</v>
      </c>
      <c r="F2687" s="533" t="s">
        <v>9275</v>
      </c>
      <c r="G2687" s="529"/>
      <c r="H2687" s="529"/>
      <c r="I2687" s="529"/>
      <c r="J2687" s="529"/>
      <c r="K2687" s="529"/>
      <c r="L2687" s="529"/>
      <c r="M2687" s="529"/>
      <c r="N2687" s="529"/>
      <c r="O2687" s="529"/>
      <c r="P2687" s="529"/>
      <c r="Q2687" s="529"/>
      <c r="R2687" s="529"/>
      <c r="S2687" s="529"/>
      <c r="T2687" s="529"/>
      <c r="U2687" s="529"/>
      <c r="V2687" s="529"/>
      <c r="W2687" s="529"/>
      <c r="X2687" s="529"/>
      <c r="Y2687" s="529"/>
      <c r="Z2687" s="529"/>
      <c r="AA2687" s="529"/>
      <c r="AB2687" s="529"/>
      <c r="AC2687" s="529"/>
      <c r="AD2687" s="529"/>
      <c r="AE2687" s="529"/>
      <c r="AF2687" s="529"/>
      <c r="AG2687" s="529"/>
      <c r="AH2687" s="529"/>
      <c r="AI2687" s="529"/>
      <c r="AJ2687" s="529"/>
      <c r="AK2687" s="529"/>
      <c r="AL2687" s="529"/>
      <c r="AM2687" s="529"/>
      <c r="AN2687" s="529"/>
      <c r="AO2687" s="529"/>
      <c r="AP2687" s="529"/>
      <c r="AQ2687" s="529"/>
      <c r="AR2687" s="529"/>
    </row>
    <row r="2688" ht="12.75" customHeight="1">
      <c r="A2688" s="529"/>
      <c r="B2688" s="529"/>
      <c r="C2688" s="529"/>
      <c r="D2688" s="529"/>
      <c r="E2688" s="533" t="s">
        <v>9276</v>
      </c>
      <c r="F2688" s="533" t="s">
        <v>9277</v>
      </c>
      <c r="G2688" s="529"/>
      <c r="H2688" s="529"/>
      <c r="I2688" s="529"/>
      <c r="J2688" s="529"/>
      <c r="K2688" s="529"/>
      <c r="L2688" s="529"/>
      <c r="M2688" s="529"/>
      <c r="N2688" s="529"/>
      <c r="O2688" s="529"/>
      <c r="P2688" s="529"/>
      <c r="Q2688" s="529"/>
      <c r="R2688" s="529"/>
      <c r="S2688" s="529"/>
      <c r="T2688" s="529"/>
      <c r="U2688" s="529"/>
      <c r="V2688" s="529"/>
      <c r="W2688" s="529"/>
      <c r="X2688" s="529"/>
      <c r="Y2688" s="529"/>
      <c r="Z2688" s="529"/>
      <c r="AA2688" s="529"/>
      <c r="AB2688" s="529"/>
      <c r="AC2688" s="529"/>
      <c r="AD2688" s="529"/>
      <c r="AE2688" s="529"/>
      <c r="AF2688" s="529"/>
      <c r="AG2688" s="529"/>
      <c r="AH2688" s="529"/>
      <c r="AI2688" s="529"/>
      <c r="AJ2688" s="529"/>
      <c r="AK2688" s="529"/>
      <c r="AL2688" s="529"/>
      <c r="AM2688" s="529"/>
      <c r="AN2688" s="529"/>
      <c r="AO2688" s="529"/>
      <c r="AP2688" s="529"/>
      <c r="AQ2688" s="529"/>
      <c r="AR2688" s="529"/>
    </row>
    <row r="2689" ht="12.75" customHeight="1">
      <c r="A2689" s="529"/>
      <c r="B2689" s="529"/>
      <c r="C2689" s="529"/>
      <c r="D2689" s="529"/>
      <c r="E2689" s="533" t="s">
        <v>2400</v>
      </c>
      <c r="F2689" s="533" t="s">
        <v>9278</v>
      </c>
      <c r="G2689" s="529"/>
      <c r="H2689" s="529"/>
      <c r="I2689" s="529"/>
      <c r="J2689" s="529"/>
      <c r="K2689" s="529"/>
      <c r="L2689" s="529"/>
      <c r="M2689" s="529"/>
      <c r="N2689" s="529"/>
      <c r="O2689" s="529"/>
      <c r="P2689" s="529"/>
      <c r="Q2689" s="529"/>
      <c r="R2689" s="529"/>
      <c r="S2689" s="529"/>
      <c r="T2689" s="529"/>
      <c r="U2689" s="529"/>
      <c r="V2689" s="529"/>
      <c r="W2689" s="529"/>
      <c r="X2689" s="529"/>
      <c r="Y2689" s="529"/>
      <c r="Z2689" s="529"/>
      <c r="AA2689" s="529"/>
      <c r="AB2689" s="529"/>
      <c r="AC2689" s="529"/>
      <c r="AD2689" s="529"/>
      <c r="AE2689" s="529"/>
      <c r="AF2689" s="529"/>
      <c r="AG2689" s="529"/>
      <c r="AH2689" s="529"/>
      <c r="AI2689" s="529"/>
      <c r="AJ2689" s="529"/>
      <c r="AK2689" s="529"/>
      <c r="AL2689" s="529"/>
      <c r="AM2689" s="529"/>
      <c r="AN2689" s="529"/>
      <c r="AO2689" s="529"/>
      <c r="AP2689" s="529"/>
      <c r="AQ2689" s="529"/>
      <c r="AR2689" s="529"/>
    </row>
    <row r="2690" ht="12.75" customHeight="1">
      <c r="A2690" s="529"/>
      <c r="B2690" s="529"/>
      <c r="C2690" s="529"/>
      <c r="D2690" s="529"/>
      <c r="E2690" s="533" t="s">
        <v>9279</v>
      </c>
      <c r="F2690" s="533" t="s">
        <v>9280</v>
      </c>
      <c r="G2690" s="529"/>
      <c r="H2690" s="529"/>
      <c r="I2690" s="529"/>
      <c r="J2690" s="529"/>
      <c r="K2690" s="529"/>
      <c r="L2690" s="529"/>
      <c r="M2690" s="529"/>
      <c r="N2690" s="529"/>
      <c r="O2690" s="529"/>
      <c r="P2690" s="529"/>
      <c r="Q2690" s="529"/>
      <c r="R2690" s="529"/>
      <c r="S2690" s="529"/>
      <c r="T2690" s="529"/>
      <c r="U2690" s="529"/>
      <c r="V2690" s="529"/>
      <c r="W2690" s="529"/>
      <c r="X2690" s="529"/>
      <c r="Y2690" s="529"/>
      <c r="Z2690" s="529"/>
      <c r="AA2690" s="529"/>
      <c r="AB2690" s="529"/>
      <c r="AC2690" s="529"/>
      <c r="AD2690" s="529"/>
      <c r="AE2690" s="529"/>
      <c r="AF2690" s="529"/>
      <c r="AG2690" s="529"/>
      <c r="AH2690" s="529"/>
      <c r="AI2690" s="529"/>
      <c r="AJ2690" s="529"/>
      <c r="AK2690" s="529"/>
      <c r="AL2690" s="529"/>
      <c r="AM2690" s="529"/>
      <c r="AN2690" s="529"/>
      <c r="AO2690" s="529"/>
      <c r="AP2690" s="529"/>
      <c r="AQ2690" s="529"/>
      <c r="AR2690" s="529"/>
    </row>
    <row r="2691" ht="12.75" customHeight="1">
      <c r="A2691" s="529"/>
      <c r="B2691" s="529"/>
      <c r="C2691" s="529"/>
      <c r="D2691" s="529"/>
      <c r="E2691" s="533" t="s">
        <v>9281</v>
      </c>
      <c r="F2691" s="533" t="s">
        <v>9282</v>
      </c>
      <c r="G2691" s="529"/>
      <c r="H2691" s="529"/>
      <c r="I2691" s="529"/>
      <c r="J2691" s="529"/>
      <c r="K2691" s="529"/>
      <c r="L2691" s="529"/>
      <c r="M2691" s="529"/>
      <c r="N2691" s="529"/>
      <c r="O2691" s="529"/>
      <c r="P2691" s="529"/>
      <c r="Q2691" s="529"/>
      <c r="R2691" s="529"/>
      <c r="S2691" s="529"/>
      <c r="T2691" s="529"/>
      <c r="U2691" s="529"/>
      <c r="V2691" s="529"/>
      <c r="W2691" s="529"/>
      <c r="X2691" s="529"/>
      <c r="Y2691" s="529"/>
      <c r="Z2691" s="529"/>
      <c r="AA2691" s="529"/>
      <c r="AB2691" s="529"/>
      <c r="AC2691" s="529"/>
      <c r="AD2691" s="529"/>
      <c r="AE2691" s="529"/>
      <c r="AF2691" s="529"/>
      <c r="AG2691" s="529"/>
      <c r="AH2691" s="529"/>
      <c r="AI2691" s="529"/>
      <c r="AJ2691" s="529"/>
      <c r="AK2691" s="529"/>
      <c r="AL2691" s="529"/>
      <c r="AM2691" s="529"/>
      <c r="AN2691" s="529"/>
      <c r="AO2691" s="529"/>
      <c r="AP2691" s="529"/>
      <c r="AQ2691" s="529"/>
      <c r="AR2691" s="529"/>
    </row>
    <row r="2692" ht="12.75" customHeight="1">
      <c r="A2692" s="529"/>
      <c r="B2692" s="529"/>
      <c r="C2692" s="529"/>
      <c r="D2692" s="529"/>
      <c r="E2692" s="533" t="s">
        <v>2444</v>
      </c>
      <c r="F2692" s="533" t="s">
        <v>9283</v>
      </c>
      <c r="G2692" s="529"/>
      <c r="H2692" s="529"/>
      <c r="I2692" s="529"/>
      <c r="J2692" s="529"/>
      <c r="K2692" s="529"/>
      <c r="L2692" s="529"/>
      <c r="M2692" s="529"/>
      <c r="N2692" s="529"/>
      <c r="O2692" s="529"/>
      <c r="P2692" s="529"/>
      <c r="Q2692" s="529"/>
      <c r="R2692" s="529"/>
      <c r="S2692" s="529"/>
      <c r="T2692" s="529"/>
      <c r="U2692" s="529"/>
      <c r="V2692" s="529"/>
      <c r="W2692" s="529"/>
      <c r="X2692" s="529"/>
      <c r="Y2692" s="529"/>
      <c r="Z2692" s="529"/>
      <c r="AA2692" s="529"/>
      <c r="AB2692" s="529"/>
      <c r="AC2692" s="529"/>
      <c r="AD2692" s="529"/>
      <c r="AE2692" s="529"/>
      <c r="AF2692" s="529"/>
      <c r="AG2692" s="529"/>
      <c r="AH2692" s="529"/>
      <c r="AI2692" s="529"/>
      <c r="AJ2692" s="529"/>
      <c r="AK2692" s="529"/>
      <c r="AL2692" s="529"/>
      <c r="AM2692" s="529"/>
      <c r="AN2692" s="529"/>
      <c r="AO2692" s="529"/>
      <c r="AP2692" s="529"/>
      <c r="AQ2692" s="529"/>
      <c r="AR2692" s="529"/>
    </row>
    <row r="2693" ht="12.75" customHeight="1">
      <c r="A2693" s="529"/>
      <c r="B2693" s="529"/>
      <c r="C2693" s="529"/>
      <c r="D2693" s="529"/>
      <c r="E2693" s="533" t="s">
        <v>2483</v>
      </c>
      <c r="F2693" s="533" t="s">
        <v>9284</v>
      </c>
      <c r="G2693" s="529"/>
      <c r="H2693" s="529"/>
      <c r="I2693" s="529"/>
      <c r="J2693" s="529"/>
      <c r="K2693" s="529"/>
      <c r="L2693" s="529"/>
      <c r="M2693" s="529"/>
      <c r="N2693" s="529"/>
      <c r="O2693" s="529"/>
      <c r="P2693" s="529"/>
      <c r="Q2693" s="529"/>
      <c r="R2693" s="529"/>
      <c r="S2693" s="529"/>
      <c r="T2693" s="529"/>
      <c r="U2693" s="529"/>
      <c r="V2693" s="529"/>
      <c r="W2693" s="529"/>
      <c r="X2693" s="529"/>
      <c r="Y2693" s="529"/>
      <c r="Z2693" s="529"/>
      <c r="AA2693" s="529"/>
      <c r="AB2693" s="529"/>
      <c r="AC2693" s="529"/>
      <c r="AD2693" s="529"/>
      <c r="AE2693" s="529"/>
      <c r="AF2693" s="529"/>
      <c r="AG2693" s="529"/>
      <c r="AH2693" s="529"/>
      <c r="AI2693" s="529"/>
      <c r="AJ2693" s="529"/>
      <c r="AK2693" s="529"/>
      <c r="AL2693" s="529"/>
      <c r="AM2693" s="529"/>
      <c r="AN2693" s="529"/>
      <c r="AO2693" s="529"/>
      <c r="AP2693" s="529"/>
      <c r="AQ2693" s="529"/>
      <c r="AR2693" s="529"/>
    </row>
    <row r="2694" ht="12.75" customHeight="1">
      <c r="A2694" s="529"/>
      <c r="B2694" s="529"/>
      <c r="C2694" s="529"/>
      <c r="D2694" s="529"/>
      <c r="E2694" s="533" t="s">
        <v>923</v>
      </c>
      <c r="F2694" s="533" t="s">
        <v>9285</v>
      </c>
      <c r="G2694" s="529"/>
      <c r="H2694" s="529"/>
      <c r="I2694" s="529"/>
      <c r="J2694" s="529"/>
      <c r="K2694" s="529"/>
      <c r="L2694" s="529"/>
      <c r="M2694" s="529"/>
      <c r="N2694" s="529"/>
      <c r="O2694" s="529"/>
      <c r="P2694" s="529"/>
      <c r="Q2694" s="529"/>
      <c r="R2694" s="529"/>
      <c r="S2694" s="529"/>
      <c r="T2694" s="529"/>
      <c r="U2694" s="529"/>
      <c r="V2694" s="529"/>
      <c r="W2694" s="529"/>
      <c r="X2694" s="529"/>
      <c r="Y2694" s="529"/>
      <c r="Z2694" s="529"/>
      <c r="AA2694" s="529"/>
      <c r="AB2694" s="529"/>
      <c r="AC2694" s="529"/>
      <c r="AD2694" s="529"/>
      <c r="AE2694" s="529"/>
      <c r="AF2694" s="529"/>
      <c r="AG2694" s="529"/>
      <c r="AH2694" s="529"/>
      <c r="AI2694" s="529"/>
      <c r="AJ2694" s="529"/>
      <c r="AK2694" s="529"/>
      <c r="AL2694" s="529"/>
      <c r="AM2694" s="529"/>
      <c r="AN2694" s="529"/>
      <c r="AO2694" s="529"/>
      <c r="AP2694" s="529"/>
      <c r="AQ2694" s="529"/>
      <c r="AR2694" s="529"/>
    </row>
    <row r="2695" ht="12.75" customHeight="1">
      <c r="A2695" s="529"/>
      <c r="B2695" s="529"/>
      <c r="C2695" s="529"/>
      <c r="D2695" s="529"/>
      <c r="E2695" s="533" t="s">
        <v>1003</v>
      </c>
      <c r="F2695" s="533" t="s">
        <v>9286</v>
      </c>
      <c r="G2695" s="529"/>
      <c r="H2695" s="529"/>
      <c r="I2695" s="529"/>
      <c r="J2695" s="529"/>
      <c r="K2695" s="529"/>
      <c r="L2695" s="529"/>
      <c r="M2695" s="529"/>
      <c r="N2695" s="529"/>
      <c r="O2695" s="529"/>
      <c r="P2695" s="529"/>
      <c r="Q2695" s="529"/>
      <c r="R2695" s="529"/>
      <c r="S2695" s="529"/>
      <c r="T2695" s="529"/>
      <c r="U2695" s="529"/>
      <c r="V2695" s="529"/>
      <c r="W2695" s="529"/>
      <c r="X2695" s="529"/>
      <c r="Y2695" s="529"/>
      <c r="Z2695" s="529"/>
      <c r="AA2695" s="529"/>
      <c r="AB2695" s="529"/>
      <c r="AC2695" s="529"/>
      <c r="AD2695" s="529"/>
      <c r="AE2695" s="529"/>
      <c r="AF2695" s="529"/>
      <c r="AG2695" s="529"/>
      <c r="AH2695" s="529"/>
      <c r="AI2695" s="529"/>
      <c r="AJ2695" s="529"/>
      <c r="AK2695" s="529"/>
      <c r="AL2695" s="529"/>
      <c r="AM2695" s="529"/>
      <c r="AN2695" s="529"/>
      <c r="AO2695" s="529"/>
      <c r="AP2695" s="529"/>
      <c r="AQ2695" s="529"/>
      <c r="AR2695" s="529"/>
    </row>
    <row r="2696" ht="12.75" customHeight="1">
      <c r="A2696" s="529"/>
      <c r="B2696" s="529"/>
      <c r="C2696" s="529"/>
      <c r="D2696" s="529"/>
      <c r="E2696" s="533" t="s">
        <v>1083</v>
      </c>
      <c r="F2696" s="533" t="s">
        <v>9287</v>
      </c>
      <c r="G2696" s="529"/>
      <c r="H2696" s="529"/>
      <c r="I2696" s="529"/>
      <c r="J2696" s="529"/>
      <c r="K2696" s="529"/>
      <c r="L2696" s="529"/>
      <c r="M2696" s="529"/>
      <c r="N2696" s="529"/>
      <c r="O2696" s="529"/>
      <c r="P2696" s="529"/>
      <c r="Q2696" s="529"/>
      <c r="R2696" s="529"/>
      <c r="S2696" s="529"/>
      <c r="T2696" s="529"/>
      <c r="U2696" s="529"/>
      <c r="V2696" s="529"/>
      <c r="W2696" s="529"/>
      <c r="X2696" s="529"/>
      <c r="Y2696" s="529"/>
      <c r="Z2696" s="529"/>
      <c r="AA2696" s="529"/>
      <c r="AB2696" s="529"/>
      <c r="AC2696" s="529"/>
      <c r="AD2696" s="529"/>
      <c r="AE2696" s="529"/>
      <c r="AF2696" s="529"/>
      <c r="AG2696" s="529"/>
      <c r="AH2696" s="529"/>
      <c r="AI2696" s="529"/>
      <c r="AJ2696" s="529"/>
      <c r="AK2696" s="529"/>
      <c r="AL2696" s="529"/>
      <c r="AM2696" s="529"/>
      <c r="AN2696" s="529"/>
      <c r="AO2696" s="529"/>
      <c r="AP2696" s="529"/>
      <c r="AQ2696" s="529"/>
      <c r="AR2696" s="529"/>
    </row>
    <row r="2697" ht="12.75" customHeight="1">
      <c r="A2697" s="529"/>
      <c r="B2697" s="529"/>
      <c r="C2697" s="529"/>
      <c r="D2697" s="529"/>
      <c r="E2697" s="533" t="s">
        <v>1162</v>
      </c>
      <c r="F2697" s="533" t="s">
        <v>9288</v>
      </c>
      <c r="G2697" s="529"/>
      <c r="H2697" s="529"/>
      <c r="I2697" s="529"/>
      <c r="J2697" s="529"/>
      <c r="K2697" s="529"/>
      <c r="L2697" s="529"/>
      <c r="M2697" s="529"/>
      <c r="N2697" s="529"/>
      <c r="O2697" s="529"/>
      <c r="P2697" s="529"/>
      <c r="Q2697" s="529"/>
      <c r="R2697" s="529"/>
      <c r="S2697" s="529"/>
      <c r="T2697" s="529"/>
      <c r="U2697" s="529"/>
      <c r="V2697" s="529"/>
      <c r="W2697" s="529"/>
      <c r="X2697" s="529"/>
      <c r="Y2697" s="529"/>
      <c r="Z2697" s="529"/>
      <c r="AA2697" s="529"/>
      <c r="AB2697" s="529"/>
      <c r="AC2697" s="529"/>
      <c r="AD2697" s="529"/>
      <c r="AE2697" s="529"/>
      <c r="AF2697" s="529"/>
      <c r="AG2697" s="529"/>
      <c r="AH2697" s="529"/>
      <c r="AI2697" s="529"/>
      <c r="AJ2697" s="529"/>
      <c r="AK2697" s="529"/>
      <c r="AL2697" s="529"/>
      <c r="AM2697" s="529"/>
      <c r="AN2697" s="529"/>
      <c r="AO2697" s="529"/>
      <c r="AP2697" s="529"/>
      <c r="AQ2697" s="529"/>
      <c r="AR2697" s="529"/>
    </row>
    <row r="2698" ht="12.75" customHeight="1">
      <c r="A2698" s="529"/>
      <c r="B2698" s="529"/>
      <c r="C2698" s="529"/>
      <c r="D2698" s="529"/>
      <c r="E2698" s="533" t="s">
        <v>1239</v>
      </c>
      <c r="F2698" s="533" t="s">
        <v>9289</v>
      </c>
      <c r="G2698" s="529"/>
      <c r="H2698" s="529"/>
      <c r="I2698" s="529"/>
      <c r="J2698" s="529"/>
      <c r="K2698" s="529"/>
      <c r="L2698" s="529"/>
      <c r="M2698" s="529"/>
      <c r="N2698" s="529"/>
      <c r="O2698" s="529"/>
      <c r="P2698" s="529"/>
      <c r="Q2698" s="529"/>
      <c r="R2698" s="529"/>
      <c r="S2698" s="529"/>
      <c r="T2698" s="529"/>
      <c r="U2698" s="529"/>
      <c r="V2698" s="529"/>
      <c r="W2698" s="529"/>
      <c r="X2698" s="529"/>
      <c r="Y2698" s="529"/>
      <c r="Z2698" s="529"/>
      <c r="AA2698" s="529"/>
      <c r="AB2698" s="529"/>
      <c r="AC2698" s="529"/>
      <c r="AD2698" s="529"/>
      <c r="AE2698" s="529"/>
      <c r="AF2698" s="529"/>
      <c r="AG2698" s="529"/>
      <c r="AH2698" s="529"/>
      <c r="AI2698" s="529"/>
      <c r="AJ2698" s="529"/>
      <c r="AK2698" s="529"/>
      <c r="AL2698" s="529"/>
      <c r="AM2698" s="529"/>
      <c r="AN2698" s="529"/>
      <c r="AO2698" s="529"/>
      <c r="AP2698" s="529"/>
      <c r="AQ2698" s="529"/>
      <c r="AR2698" s="529"/>
    </row>
    <row r="2699" ht="12.75" customHeight="1">
      <c r="A2699" s="529"/>
      <c r="B2699" s="529"/>
      <c r="C2699" s="529"/>
      <c r="D2699" s="529"/>
      <c r="E2699" s="533" t="s">
        <v>1314</v>
      </c>
      <c r="F2699" s="533" t="s">
        <v>9290</v>
      </c>
      <c r="G2699" s="529"/>
      <c r="H2699" s="529"/>
      <c r="I2699" s="529"/>
      <c r="J2699" s="529"/>
      <c r="K2699" s="529"/>
      <c r="L2699" s="529"/>
      <c r="M2699" s="529"/>
      <c r="N2699" s="529"/>
      <c r="O2699" s="529"/>
      <c r="P2699" s="529"/>
      <c r="Q2699" s="529"/>
      <c r="R2699" s="529"/>
      <c r="S2699" s="529"/>
      <c r="T2699" s="529"/>
      <c r="U2699" s="529"/>
      <c r="V2699" s="529"/>
      <c r="W2699" s="529"/>
      <c r="X2699" s="529"/>
      <c r="Y2699" s="529"/>
      <c r="Z2699" s="529"/>
      <c r="AA2699" s="529"/>
      <c r="AB2699" s="529"/>
      <c r="AC2699" s="529"/>
      <c r="AD2699" s="529"/>
      <c r="AE2699" s="529"/>
      <c r="AF2699" s="529"/>
      <c r="AG2699" s="529"/>
      <c r="AH2699" s="529"/>
      <c r="AI2699" s="529"/>
      <c r="AJ2699" s="529"/>
      <c r="AK2699" s="529"/>
      <c r="AL2699" s="529"/>
      <c r="AM2699" s="529"/>
      <c r="AN2699" s="529"/>
      <c r="AO2699" s="529"/>
      <c r="AP2699" s="529"/>
      <c r="AQ2699" s="529"/>
      <c r="AR2699" s="529"/>
    </row>
    <row r="2700" ht="12.75" customHeight="1">
      <c r="A2700" s="529"/>
      <c r="B2700" s="529"/>
      <c r="C2700" s="529"/>
      <c r="D2700" s="529"/>
      <c r="E2700" s="533" t="s">
        <v>1386</v>
      </c>
      <c r="F2700" s="533" t="s">
        <v>9291</v>
      </c>
      <c r="G2700" s="529"/>
      <c r="H2700" s="529"/>
      <c r="I2700" s="529"/>
      <c r="J2700" s="529"/>
      <c r="K2700" s="529"/>
      <c r="L2700" s="529"/>
      <c r="M2700" s="529"/>
      <c r="N2700" s="529"/>
      <c r="O2700" s="529"/>
      <c r="P2700" s="529"/>
      <c r="Q2700" s="529"/>
      <c r="R2700" s="529"/>
      <c r="S2700" s="529"/>
      <c r="T2700" s="529"/>
      <c r="U2700" s="529"/>
      <c r="V2700" s="529"/>
      <c r="W2700" s="529"/>
      <c r="X2700" s="529"/>
      <c r="Y2700" s="529"/>
      <c r="Z2700" s="529"/>
      <c r="AA2700" s="529"/>
      <c r="AB2700" s="529"/>
      <c r="AC2700" s="529"/>
      <c r="AD2700" s="529"/>
      <c r="AE2700" s="529"/>
      <c r="AF2700" s="529"/>
      <c r="AG2700" s="529"/>
      <c r="AH2700" s="529"/>
      <c r="AI2700" s="529"/>
      <c r="AJ2700" s="529"/>
      <c r="AK2700" s="529"/>
      <c r="AL2700" s="529"/>
      <c r="AM2700" s="529"/>
      <c r="AN2700" s="529"/>
      <c r="AO2700" s="529"/>
      <c r="AP2700" s="529"/>
      <c r="AQ2700" s="529"/>
      <c r="AR2700" s="529"/>
    </row>
    <row r="2701" ht="12.75" customHeight="1">
      <c r="A2701" s="529"/>
      <c r="B2701" s="529"/>
      <c r="C2701" s="529"/>
      <c r="D2701" s="529"/>
      <c r="E2701" s="533" t="s">
        <v>1458</v>
      </c>
      <c r="F2701" s="533" t="s">
        <v>9292</v>
      </c>
      <c r="G2701" s="529"/>
      <c r="H2701" s="529"/>
      <c r="I2701" s="529"/>
      <c r="J2701" s="529"/>
      <c r="K2701" s="529"/>
      <c r="L2701" s="529"/>
      <c r="M2701" s="529"/>
      <c r="N2701" s="529"/>
      <c r="O2701" s="529"/>
      <c r="P2701" s="529"/>
      <c r="Q2701" s="529"/>
      <c r="R2701" s="529"/>
      <c r="S2701" s="529"/>
      <c r="T2701" s="529"/>
      <c r="U2701" s="529"/>
      <c r="V2701" s="529"/>
      <c r="W2701" s="529"/>
      <c r="X2701" s="529"/>
      <c r="Y2701" s="529"/>
      <c r="Z2701" s="529"/>
      <c r="AA2701" s="529"/>
      <c r="AB2701" s="529"/>
      <c r="AC2701" s="529"/>
      <c r="AD2701" s="529"/>
      <c r="AE2701" s="529"/>
      <c r="AF2701" s="529"/>
      <c r="AG2701" s="529"/>
      <c r="AH2701" s="529"/>
      <c r="AI2701" s="529"/>
      <c r="AJ2701" s="529"/>
      <c r="AK2701" s="529"/>
      <c r="AL2701" s="529"/>
      <c r="AM2701" s="529"/>
      <c r="AN2701" s="529"/>
      <c r="AO2701" s="529"/>
      <c r="AP2701" s="529"/>
      <c r="AQ2701" s="529"/>
      <c r="AR2701" s="529"/>
    </row>
    <row r="2702" ht="12.75" customHeight="1">
      <c r="A2702" s="529"/>
      <c r="B2702" s="529"/>
      <c r="C2702" s="529"/>
      <c r="D2702" s="529"/>
      <c r="E2702" s="533" t="s">
        <v>952</v>
      </c>
      <c r="F2702" s="533" t="s">
        <v>9293</v>
      </c>
      <c r="G2702" s="529"/>
      <c r="H2702" s="529"/>
      <c r="I2702" s="529"/>
      <c r="J2702" s="529"/>
      <c r="K2702" s="529"/>
      <c r="L2702" s="529"/>
      <c r="M2702" s="529"/>
      <c r="N2702" s="529"/>
      <c r="O2702" s="529"/>
      <c r="P2702" s="529"/>
      <c r="Q2702" s="529"/>
      <c r="R2702" s="529"/>
      <c r="S2702" s="529"/>
      <c r="T2702" s="529"/>
      <c r="U2702" s="529"/>
      <c r="V2702" s="529"/>
      <c r="W2702" s="529"/>
      <c r="X2702" s="529"/>
      <c r="Y2702" s="529"/>
      <c r="Z2702" s="529"/>
      <c r="AA2702" s="529"/>
      <c r="AB2702" s="529"/>
      <c r="AC2702" s="529"/>
      <c r="AD2702" s="529"/>
      <c r="AE2702" s="529"/>
      <c r="AF2702" s="529"/>
      <c r="AG2702" s="529"/>
      <c r="AH2702" s="529"/>
      <c r="AI2702" s="529"/>
      <c r="AJ2702" s="529"/>
      <c r="AK2702" s="529"/>
      <c r="AL2702" s="529"/>
      <c r="AM2702" s="529"/>
      <c r="AN2702" s="529"/>
      <c r="AO2702" s="529"/>
      <c r="AP2702" s="529"/>
      <c r="AQ2702" s="529"/>
      <c r="AR2702" s="529"/>
    </row>
    <row r="2703" ht="12.75" customHeight="1">
      <c r="A2703" s="529"/>
      <c r="B2703" s="529"/>
      <c r="C2703" s="529"/>
      <c r="D2703" s="529"/>
      <c r="E2703" s="533" t="s">
        <v>1032</v>
      </c>
      <c r="F2703" s="533" t="s">
        <v>9294</v>
      </c>
      <c r="G2703" s="529"/>
      <c r="H2703" s="529"/>
      <c r="I2703" s="529"/>
      <c r="J2703" s="529"/>
      <c r="K2703" s="529"/>
      <c r="L2703" s="529"/>
      <c r="M2703" s="529"/>
      <c r="N2703" s="529"/>
      <c r="O2703" s="529"/>
      <c r="P2703" s="529"/>
      <c r="Q2703" s="529"/>
      <c r="R2703" s="529"/>
      <c r="S2703" s="529"/>
      <c r="T2703" s="529"/>
      <c r="U2703" s="529"/>
      <c r="V2703" s="529"/>
      <c r="W2703" s="529"/>
      <c r="X2703" s="529"/>
      <c r="Y2703" s="529"/>
      <c r="Z2703" s="529"/>
      <c r="AA2703" s="529"/>
      <c r="AB2703" s="529"/>
      <c r="AC2703" s="529"/>
      <c r="AD2703" s="529"/>
      <c r="AE2703" s="529"/>
      <c r="AF2703" s="529"/>
      <c r="AG2703" s="529"/>
      <c r="AH2703" s="529"/>
      <c r="AI2703" s="529"/>
      <c r="AJ2703" s="529"/>
      <c r="AK2703" s="529"/>
      <c r="AL2703" s="529"/>
      <c r="AM2703" s="529"/>
      <c r="AN2703" s="529"/>
      <c r="AO2703" s="529"/>
      <c r="AP2703" s="529"/>
      <c r="AQ2703" s="529"/>
      <c r="AR2703" s="529"/>
    </row>
    <row r="2704" ht="12.75" customHeight="1">
      <c r="A2704" s="529"/>
      <c r="B2704" s="529"/>
      <c r="C2704" s="529"/>
      <c r="D2704" s="529"/>
      <c r="E2704" s="533" t="s">
        <v>1112</v>
      </c>
      <c r="F2704" s="533" t="s">
        <v>9295</v>
      </c>
      <c r="G2704" s="529"/>
      <c r="H2704" s="529"/>
      <c r="I2704" s="529"/>
      <c r="J2704" s="529"/>
      <c r="K2704" s="529"/>
      <c r="L2704" s="529"/>
      <c r="M2704" s="529"/>
      <c r="N2704" s="529"/>
      <c r="O2704" s="529"/>
      <c r="P2704" s="529"/>
      <c r="Q2704" s="529"/>
      <c r="R2704" s="529"/>
      <c r="S2704" s="529"/>
      <c r="T2704" s="529"/>
      <c r="U2704" s="529"/>
      <c r="V2704" s="529"/>
      <c r="W2704" s="529"/>
      <c r="X2704" s="529"/>
      <c r="Y2704" s="529"/>
      <c r="Z2704" s="529"/>
      <c r="AA2704" s="529"/>
      <c r="AB2704" s="529"/>
      <c r="AC2704" s="529"/>
      <c r="AD2704" s="529"/>
      <c r="AE2704" s="529"/>
      <c r="AF2704" s="529"/>
      <c r="AG2704" s="529"/>
      <c r="AH2704" s="529"/>
      <c r="AI2704" s="529"/>
      <c r="AJ2704" s="529"/>
      <c r="AK2704" s="529"/>
      <c r="AL2704" s="529"/>
      <c r="AM2704" s="529"/>
      <c r="AN2704" s="529"/>
      <c r="AO2704" s="529"/>
      <c r="AP2704" s="529"/>
      <c r="AQ2704" s="529"/>
      <c r="AR2704" s="529"/>
    </row>
    <row r="2705" ht="12.75" customHeight="1">
      <c r="A2705" s="529"/>
      <c r="B2705" s="529"/>
      <c r="C2705" s="529"/>
      <c r="D2705" s="529"/>
      <c r="E2705" s="533" t="s">
        <v>1192</v>
      </c>
      <c r="F2705" s="533" t="s">
        <v>9296</v>
      </c>
      <c r="G2705" s="529"/>
      <c r="H2705" s="529"/>
      <c r="I2705" s="529"/>
      <c r="J2705" s="529"/>
      <c r="K2705" s="529"/>
      <c r="L2705" s="529"/>
      <c r="M2705" s="529"/>
      <c r="N2705" s="529"/>
      <c r="O2705" s="529"/>
      <c r="P2705" s="529"/>
      <c r="Q2705" s="529"/>
      <c r="R2705" s="529"/>
      <c r="S2705" s="529"/>
      <c r="T2705" s="529"/>
      <c r="U2705" s="529"/>
      <c r="V2705" s="529"/>
      <c r="W2705" s="529"/>
      <c r="X2705" s="529"/>
      <c r="Y2705" s="529"/>
      <c r="Z2705" s="529"/>
      <c r="AA2705" s="529"/>
      <c r="AB2705" s="529"/>
      <c r="AC2705" s="529"/>
      <c r="AD2705" s="529"/>
      <c r="AE2705" s="529"/>
      <c r="AF2705" s="529"/>
      <c r="AG2705" s="529"/>
      <c r="AH2705" s="529"/>
      <c r="AI2705" s="529"/>
      <c r="AJ2705" s="529"/>
      <c r="AK2705" s="529"/>
      <c r="AL2705" s="529"/>
      <c r="AM2705" s="529"/>
      <c r="AN2705" s="529"/>
      <c r="AO2705" s="529"/>
      <c r="AP2705" s="529"/>
      <c r="AQ2705" s="529"/>
      <c r="AR2705" s="529"/>
    </row>
    <row r="2706" ht="12.75" customHeight="1">
      <c r="A2706" s="529"/>
      <c r="B2706" s="529"/>
      <c r="C2706" s="529"/>
      <c r="D2706" s="529"/>
      <c r="E2706" s="533" t="s">
        <v>9297</v>
      </c>
      <c r="F2706" s="533" t="s">
        <v>9298</v>
      </c>
      <c r="G2706" s="529"/>
      <c r="H2706" s="529"/>
      <c r="I2706" s="529"/>
      <c r="J2706" s="529"/>
      <c r="K2706" s="529"/>
      <c r="L2706" s="529"/>
      <c r="M2706" s="529"/>
      <c r="N2706" s="529"/>
      <c r="O2706" s="529"/>
      <c r="P2706" s="529"/>
      <c r="Q2706" s="529"/>
      <c r="R2706" s="529"/>
      <c r="S2706" s="529"/>
      <c r="T2706" s="529"/>
      <c r="U2706" s="529"/>
      <c r="V2706" s="529"/>
      <c r="W2706" s="529"/>
      <c r="X2706" s="529"/>
      <c r="Y2706" s="529"/>
      <c r="Z2706" s="529"/>
      <c r="AA2706" s="529"/>
      <c r="AB2706" s="529"/>
      <c r="AC2706" s="529"/>
      <c r="AD2706" s="529"/>
      <c r="AE2706" s="529"/>
      <c r="AF2706" s="529"/>
      <c r="AG2706" s="529"/>
      <c r="AH2706" s="529"/>
      <c r="AI2706" s="529"/>
      <c r="AJ2706" s="529"/>
      <c r="AK2706" s="529"/>
      <c r="AL2706" s="529"/>
      <c r="AM2706" s="529"/>
      <c r="AN2706" s="529"/>
      <c r="AO2706" s="529"/>
      <c r="AP2706" s="529"/>
      <c r="AQ2706" s="529"/>
      <c r="AR2706" s="529"/>
    </row>
    <row r="2707" ht="12.75" customHeight="1">
      <c r="A2707" s="529"/>
      <c r="B2707" s="529"/>
      <c r="C2707" s="529"/>
      <c r="D2707" s="529"/>
      <c r="E2707" s="533" t="s">
        <v>1269</v>
      </c>
      <c r="F2707" s="533" t="s">
        <v>9299</v>
      </c>
      <c r="G2707" s="529"/>
      <c r="H2707" s="529"/>
      <c r="I2707" s="529"/>
      <c r="J2707" s="529"/>
      <c r="K2707" s="529"/>
      <c r="L2707" s="529"/>
      <c r="M2707" s="529"/>
      <c r="N2707" s="529"/>
      <c r="O2707" s="529"/>
      <c r="P2707" s="529"/>
      <c r="Q2707" s="529"/>
      <c r="R2707" s="529"/>
      <c r="S2707" s="529"/>
      <c r="T2707" s="529"/>
      <c r="U2707" s="529"/>
      <c r="V2707" s="529"/>
      <c r="W2707" s="529"/>
      <c r="X2707" s="529"/>
      <c r="Y2707" s="529"/>
      <c r="Z2707" s="529"/>
      <c r="AA2707" s="529"/>
      <c r="AB2707" s="529"/>
      <c r="AC2707" s="529"/>
      <c r="AD2707" s="529"/>
      <c r="AE2707" s="529"/>
      <c r="AF2707" s="529"/>
      <c r="AG2707" s="529"/>
      <c r="AH2707" s="529"/>
      <c r="AI2707" s="529"/>
      <c r="AJ2707" s="529"/>
      <c r="AK2707" s="529"/>
      <c r="AL2707" s="529"/>
      <c r="AM2707" s="529"/>
      <c r="AN2707" s="529"/>
      <c r="AO2707" s="529"/>
      <c r="AP2707" s="529"/>
      <c r="AQ2707" s="529"/>
      <c r="AR2707" s="529"/>
    </row>
    <row r="2708" ht="12.75" customHeight="1">
      <c r="A2708" s="529"/>
      <c r="B2708" s="529"/>
      <c r="C2708" s="529"/>
      <c r="D2708" s="529"/>
      <c r="E2708" s="533" t="s">
        <v>1342</v>
      </c>
      <c r="F2708" s="533" t="s">
        <v>9300</v>
      </c>
      <c r="G2708" s="529"/>
      <c r="H2708" s="529"/>
      <c r="I2708" s="529"/>
      <c r="J2708" s="529"/>
      <c r="K2708" s="529"/>
      <c r="L2708" s="529"/>
      <c r="M2708" s="529"/>
      <c r="N2708" s="529"/>
      <c r="O2708" s="529"/>
      <c r="P2708" s="529"/>
      <c r="Q2708" s="529"/>
      <c r="R2708" s="529"/>
      <c r="S2708" s="529"/>
      <c r="T2708" s="529"/>
      <c r="U2708" s="529"/>
      <c r="V2708" s="529"/>
      <c r="W2708" s="529"/>
      <c r="X2708" s="529"/>
      <c r="Y2708" s="529"/>
      <c r="Z2708" s="529"/>
      <c r="AA2708" s="529"/>
      <c r="AB2708" s="529"/>
      <c r="AC2708" s="529"/>
      <c r="AD2708" s="529"/>
      <c r="AE2708" s="529"/>
      <c r="AF2708" s="529"/>
      <c r="AG2708" s="529"/>
      <c r="AH2708" s="529"/>
      <c r="AI2708" s="529"/>
      <c r="AJ2708" s="529"/>
      <c r="AK2708" s="529"/>
      <c r="AL2708" s="529"/>
      <c r="AM2708" s="529"/>
      <c r="AN2708" s="529"/>
      <c r="AO2708" s="529"/>
      <c r="AP2708" s="529"/>
      <c r="AQ2708" s="529"/>
      <c r="AR2708" s="529"/>
    </row>
    <row r="2709" ht="12.75" customHeight="1">
      <c r="A2709" s="529"/>
      <c r="B2709" s="529"/>
      <c r="C2709" s="529"/>
      <c r="D2709" s="529"/>
      <c r="E2709" s="533" t="s">
        <v>1414</v>
      </c>
      <c r="F2709" s="533" t="s">
        <v>9301</v>
      </c>
      <c r="G2709" s="529"/>
      <c r="H2709" s="529"/>
      <c r="I2709" s="529"/>
      <c r="J2709" s="529"/>
      <c r="K2709" s="529"/>
      <c r="L2709" s="529"/>
      <c r="M2709" s="529"/>
      <c r="N2709" s="529"/>
      <c r="O2709" s="529"/>
      <c r="P2709" s="529"/>
      <c r="Q2709" s="529"/>
      <c r="R2709" s="529"/>
      <c r="S2709" s="529"/>
      <c r="T2709" s="529"/>
      <c r="U2709" s="529"/>
      <c r="V2709" s="529"/>
      <c r="W2709" s="529"/>
      <c r="X2709" s="529"/>
      <c r="Y2709" s="529"/>
      <c r="Z2709" s="529"/>
      <c r="AA2709" s="529"/>
      <c r="AB2709" s="529"/>
      <c r="AC2709" s="529"/>
      <c r="AD2709" s="529"/>
      <c r="AE2709" s="529"/>
      <c r="AF2709" s="529"/>
      <c r="AG2709" s="529"/>
      <c r="AH2709" s="529"/>
      <c r="AI2709" s="529"/>
      <c r="AJ2709" s="529"/>
      <c r="AK2709" s="529"/>
      <c r="AL2709" s="529"/>
      <c r="AM2709" s="529"/>
      <c r="AN2709" s="529"/>
      <c r="AO2709" s="529"/>
      <c r="AP2709" s="529"/>
      <c r="AQ2709" s="529"/>
      <c r="AR2709" s="529"/>
    </row>
    <row r="2710" ht="12.75" customHeight="1">
      <c r="A2710" s="529"/>
      <c r="B2710" s="529"/>
      <c r="C2710" s="529"/>
      <c r="D2710" s="529"/>
      <c r="E2710" s="533" t="s">
        <v>1486</v>
      </c>
      <c r="F2710" s="533" t="s">
        <v>9302</v>
      </c>
      <c r="G2710" s="529"/>
      <c r="H2710" s="529"/>
      <c r="I2710" s="529"/>
      <c r="J2710" s="529"/>
      <c r="K2710" s="529"/>
      <c r="L2710" s="529"/>
      <c r="M2710" s="529"/>
      <c r="N2710" s="529"/>
      <c r="O2710" s="529"/>
      <c r="P2710" s="529"/>
      <c r="Q2710" s="529"/>
      <c r="R2710" s="529"/>
      <c r="S2710" s="529"/>
      <c r="T2710" s="529"/>
      <c r="U2710" s="529"/>
      <c r="V2710" s="529"/>
      <c r="W2710" s="529"/>
      <c r="X2710" s="529"/>
      <c r="Y2710" s="529"/>
      <c r="Z2710" s="529"/>
      <c r="AA2710" s="529"/>
      <c r="AB2710" s="529"/>
      <c r="AC2710" s="529"/>
      <c r="AD2710" s="529"/>
      <c r="AE2710" s="529"/>
      <c r="AF2710" s="529"/>
      <c r="AG2710" s="529"/>
      <c r="AH2710" s="529"/>
      <c r="AI2710" s="529"/>
      <c r="AJ2710" s="529"/>
      <c r="AK2710" s="529"/>
      <c r="AL2710" s="529"/>
      <c r="AM2710" s="529"/>
      <c r="AN2710" s="529"/>
      <c r="AO2710" s="529"/>
      <c r="AP2710" s="529"/>
      <c r="AQ2710" s="529"/>
      <c r="AR2710" s="529"/>
    </row>
    <row r="2711" ht="12.75" customHeight="1">
      <c r="A2711" s="529"/>
      <c r="B2711" s="529"/>
      <c r="C2711" s="529"/>
      <c r="D2711" s="529"/>
      <c r="E2711" s="533" t="s">
        <v>1552</v>
      </c>
      <c r="F2711" s="533" t="s">
        <v>9303</v>
      </c>
      <c r="G2711" s="529"/>
      <c r="H2711" s="529"/>
      <c r="I2711" s="529"/>
      <c r="J2711" s="529"/>
      <c r="K2711" s="529"/>
      <c r="L2711" s="529"/>
      <c r="M2711" s="529"/>
      <c r="N2711" s="529"/>
      <c r="O2711" s="529"/>
      <c r="P2711" s="529"/>
      <c r="Q2711" s="529"/>
      <c r="R2711" s="529"/>
      <c r="S2711" s="529"/>
      <c r="T2711" s="529"/>
      <c r="U2711" s="529"/>
      <c r="V2711" s="529"/>
      <c r="W2711" s="529"/>
      <c r="X2711" s="529"/>
      <c r="Y2711" s="529"/>
      <c r="Z2711" s="529"/>
      <c r="AA2711" s="529"/>
      <c r="AB2711" s="529"/>
      <c r="AC2711" s="529"/>
      <c r="AD2711" s="529"/>
      <c r="AE2711" s="529"/>
      <c r="AF2711" s="529"/>
      <c r="AG2711" s="529"/>
      <c r="AH2711" s="529"/>
      <c r="AI2711" s="529"/>
      <c r="AJ2711" s="529"/>
      <c r="AK2711" s="529"/>
      <c r="AL2711" s="529"/>
      <c r="AM2711" s="529"/>
      <c r="AN2711" s="529"/>
      <c r="AO2711" s="529"/>
      <c r="AP2711" s="529"/>
      <c r="AQ2711" s="529"/>
      <c r="AR2711" s="529"/>
    </row>
    <row r="2712" ht="12.75" customHeight="1">
      <c r="A2712" s="529"/>
      <c r="B2712" s="529"/>
      <c r="C2712" s="529"/>
      <c r="D2712" s="529"/>
      <c r="E2712" s="533" t="s">
        <v>1618</v>
      </c>
      <c r="F2712" s="533" t="s">
        <v>9304</v>
      </c>
      <c r="G2712" s="529"/>
      <c r="H2712" s="529"/>
      <c r="I2712" s="529"/>
      <c r="J2712" s="529"/>
      <c r="K2712" s="529"/>
      <c r="L2712" s="529"/>
      <c r="M2712" s="529"/>
      <c r="N2712" s="529"/>
      <c r="O2712" s="529"/>
      <c r="P2712" s="529"/>
      <c r="Q2712" s="529"/>
      <c r="R2712" s="529"/>
      <c r="S2712" s="529"/>
      <c r="T2712" s="529"/>
      <c r="U2712" s="529"/>
      <c r="V2712" s="529"/>
      <c r="W2712" s="529"/>
      <c r="X2712" s="529"/>
      <c r="Y2712" s="529"/>
      <c r="Z2712" s="529"/>
      <c r="AA2712" s="529"/>
      <c r="AB2712" s="529"/>
      <c r="AC2712" s="529"/>
      <c r="AD2712" s="529"/>
      <c r="AE2712" s="529"/>
      <c r="AF2712" s="529"/>
      <c r="AG2712" s="529"/>
      <c r="AH2712" s="529"/>
      <c r="AI2712" s="529"/>
      <c r="AJ2712" s="529"/>
      <c r="AK2712" s="529"/>
      <c r="AL2712" s="529"/>
      <c r="AM2712" s="529"/>
      <c r="AN2712" s="529"/>
      <c r="AO2712" s="529"/>
      <c r="AP2712" s="529"/>
      <c r="AQ2712" s="529"/>
      <c r="AR2712" s="529"/>
    </row>
    <row r="2713" ht="12.75" customHeight="1">
      <c r="A2713" s="529"/>
      <c r="B2713" s="529"/>
      <c r="C2713" s="529"/>
      <c r="D2713" s="529"/>
      <c r="E2713" s="533" t="s">
        <v>1681</v>
      </c>
      <c r="F2713" s="533" t="s">
        <v>9305</v>
      </c>
      <c r="G2713" s="529"/>
      <c r="H2713" s="529"/>
      <c r="I2713" s="529"/>
      <c r="J2713" s="529"/>
      <c r="K2713" s="529"/>
      <c r="L2713" s="529"/>
      <c r="M2713" s="529"/>
      <c r="N2713" s="529"/>
      <c r="O2713" s="529"/>
      <c r="P2713" s="529"/>
      <c r="Q2713" s="529"/>
      <c r="R2713" s="529"/>
      <c r="S2713" s="529"/>
      <c r="T2713" s="529"/>
      <c r="U2713" s="529"/>
      <c r="V2713" s="529"/>
      <c r="W2713" s="529"/>
      <c r="X2713" s="529"/>
      <c r="Y2713" s="529"/>
      <c r="Z2713" s="529"/>
      <c r="AA2713" s="529"/>
      <c r="AB2713" s="529"/>
      <c r="AC2713" s="529"/>
      <c r="AD2713" s="529"/>
      <c r="AE2713" s="529"/>
      <c r="AF2713" s="529"/>
      <c r="AG2713" s="529"/>
      <c r="AH2713" s="529"/>
      <c r="AI2713" s="529"/>
      <c r="AJ2713" s="529"/>
      <c r="AK2713" s="529"/>
      <c r="AL2713" s="529"/>
      <c r="AM2713" s="529"/>
      <c r="AN2713" s="529"/>
      <c r="AO2713" s="529"/>
      <c r="AP2713" s="529"/>
      <c r="AQ2713" s="529"/>
      <c r="AR2713" s="529"/>
    </row>
    <row r="2714" ht="12.75" customHeight="1">
      <c r="A2714" s="529"/>
      <c r="B2714" s="529"/>
      <c r="C2714" s="529"/>
      <c r="D2714" s="529"/>
      <c r="E2714" s="533" t="s">
        <v>1742</v>
      </c>
      <c r="F2714" s="533" t="s">
        <v>9306</v>
      </c>
      <c r="G2714" s="529"/>
      <c r="H2714" s="529"/>
      <c r="I2714" s="529"/>
      <c r="J2714" s="529"/>
      <c r="K2714" s="529"/>
      <c r="L2714" s="529"/>
      <c r="M2714" s="529"/>
      <c r="N2714" s="529"/>
      <c r="O2714" s="529"/>
      <c r="P2714" s="529"/>
      <c r="Q2714" s="529"/>
      <c r="R2714" s="529"/>
      <c r="S2714" s="529"/>
      <c r="T2714" s="529"/>
      <c r="U2714" s="529"/>
      <c r="V2714" s="529"/>
      <c r="W2714" s="529"/>
      <c r="X2714" s="529"/>
      <c r="Y2714" s="529"/>
      <c r="Z2714" s="529"/>
      <c r="AA2714" s="529"/>
      <c r="AB2714" s="529"/>
      <c r="AC2714" s="529"/>
      <c r="AD2714" s="529"/>
      <c r="AE2714" s="529"/>
      <c r="AF2714" s="529"/>
      <c r="AG2714" s="529"/>
      <c r="AH2714" s="529"/>
      <c r="AI2714" s="529"/>
      <c r="AJ2714" s="529"/>
      <c r="AK2714" s="529"/>
      <c r="AL2714" s="529"/>
      <c r="AM2714" s="529"/>
      <c r="AN2714" s="529"/>
      <c r="AO2714" s="529"/>
      <c r="AP2714" s="529"/>
      <c r="AQ2714" s="529"/>
      <c r="AR2714" s="529"/>
    </row>
    <row r="2715" ht="12.75" customHeight="1">
      <c r="A2715" s="529"/>
      <c r="B2715" s="529"/>
      <c r="C2715" s="529"/>
      <c r="D2715" s="529"/>
      <c r="E2715" s="533" t="s">
        <v>1804</v>
      </c>
      <c r="F2715" s="533" t="s">
        <v>9307</v>
      </c>
      <c r="G2715" s="529"/>
      <c r="H2715" s="529"/>
      <c r="I2715" s="529"/>
      <c r="J2715" s="529"/>
      <c r="K2715" s="529"/>
      <c r="L2715" s="529"/>
      <c r="M2715" s="529"/>
      <c r="N2715" s="529"/>
      <c r="O2715" s="529"/>
      <c r="P2715" s="529"/>
      <c r="Q2715" s="529"/>
      <c r="R2715" s="529"/>
      <c r="S2715" s="529"/>
      <c r="T2715" s="529"/>
      <c r="U2715" s="529"/>
      <c r="V2715" s="529"/>
      <c r="W2715" s="529"/>
      <c r="X2715" s="529"/>
      <c r="Y2715" s="529"/>
      <c r="Z2715" s="529"/>
      <c r="AA2715" s="529"/>
      <c r="AB2715" s="529"/>
      <c r="AC2715" s="529"/>
      <c r="AD2715" s="529"/>
      <c r="AE2715" s="529"/>
      <c r="AF2715" s="529"/>
      <c r="AG2715" s="529"/>
      <c r="AH2715" s="529"/>
      <c r="AI2715" s="529"/>
      <c r="AJ2715" s="529"/>
      <c r="AK2715" s="529"/>
      <c r="AL2715" s="529"/>
      <c r="AM2715" s="529"/>
      <c r="AN2715" s="529"/>
      <c r="AO2715" s="529"/>
      <c r="AP2715" s="529"/>
      <c r="AQ2715" s="529"/>
      <c r="AR2715" s="529"/>
    </row>
    <row r="2716" ht="12.75" customHeight="1">
      <c r="A2716" s="529"/>
      <c r="B2716" s="529"/>
      <c r="C2716" s="529"/>
      <c r="D2716" s="529"/>
      <c r="E2716" s="533" t="s">
        <v>1866</v>
      </c>
      <c r="F2716" s="533" t="s">
        <v>9308</v>
      </c>
      <c r="G2716" s="529"/>
      <c r="H2716" s="529"/>
      <c r="I2716" s="529"/>
      <c r="J2716" s="529"/>
      <c r="K2716" s="529"/>
      <c r="L2716" s="529"/>
      <c r="M2716" s="529"/>
      <c r="N2716" s="529"/>
      <c r="O2716" s="529"/>
      <c r="P2716" s="529"/>
      <c r="Q2716" s="529"/>
      <c r="R2716" s="529"/>
      <c r="S2716" s="529"/>
      <c r="T2716" s="529"/>
      <c r="U2716" s="529"/>
      <c r="V2716" s="529"/>
      <c r="W2716" s="529"/>
      <c r="X2716" s="529"/>
      <c r="Y2716" s="529"/>
      <c r="Z2716" s="529"/>
      <c r="AA2716" s="529"/>
      <c r="AB2716" s="529"/>
      <c r="AC2716" s="529"/>
      <c r="AD2716" s="529"/>
      <c r="AE2716" s="529"/>
      <c r="AF2716" s="529"/>
      <c r="AG2716" s="529"/>
      <c r="AH2716" s="529"/>
      <c r="AI2716" s="529"/>
      <c r="AJ2716" s="529"/>
      <c r="AK2716" s="529"/>
      <c r="AL2716" s="529"/>
      <c r="AM2716" s="529"/>
      <c r="AN2716" s="529"/>
      <c r="AO2716" s="529"/>
      <c r="AP2716" s="529"/>
      <c r="AQ2716" s="529"/>
      <c r="AR2716" s="529"/>
    </row>
    <row r="2717" ht="12.75" customHeight="1">
      <c r="A2717" s="529"/>
      <c r="B2717" s="529"/>
      <c r="C2717" s="529"/>
      <c r="D2717" s="529"/>
      <c r="E2717" s="533" t="s">
        <v>1927</v>
      </c>
      <c r="F2717" s="533" t="s">
        <v>9309</v>
      </c>
      <c r="G2717" s="529"/>
      <c r="H2717" s="529"/>
      <c r="I2717" s="529"/>
      <c r="J2717" s="529"/>
      <c r="K2717" s="529"/>
      <c r="L2717" s="529"/>
      <c r="M2717" s="529"/>
      <c r="N2717" s="529"/>
      <c r="O2717" s="529"/>
      <c r="P2717" s="529"/>
      <c r="Q2717" s="529"/>
      <c r="R2717" s="529"/>
      <c r="S2717" s="529"/>
      <c r="T2717" s="529"/>
      <c r="U2717" s="529"/>
      <c r="V2717" s="529"/>
      <c r="W2717" s="529"/>
      <c r="X2717" s="529"/>
      <c r="Y2717" s="529"/>
      <c r="Z2717" s="529"/>
      <c r="AA2717" s="529"/>
      <c r="AB2717" s="529"/>
      <c r="AC2717" s="529"/>
      <c r="AD2717" s="529"/>
      <c r="AE2717" s="529"/>
      <c r="AF2717" s="529"/>
      <c r="AG2717" s="529"/>
      <c r="AH2717" s="529"/>
      <c r="AI2717" s="529"/>
      <c r="AJ2717" s="529"/>
      <c r="AK2717" s="529"/>
      <c r="AL2717" s="529"/>
      <c r="AM2717" s="529"/>
      <c r="AN2717" s="529"/>
      <c r="AO2717" s="529"/>
      <c r="AP2717" s="529"/>
      <c r="AQ2717" s="529"/>
      <c r="AR2717" s="529"/>
    </row>
    <row r="2718" ht="12.75" customHeight="1">
      <c r="A2718" s="529"/>
      <c r="B2718" s="529"/>
      <c r="C2718" s="529"/>
      <c r="D2718" s="529"/>
      <c r="E2718" s="533" t="s">
        <v>1988</v>
      </c>
      <c r="F2718" s="533" t="s">
        <v>9310</v>
      </c>
      <c r="G2718" s="529"/>
      <c r="H2718" s="529"/>
      <c r="I2718" s="529"/>
      <c r="J2718" s="529"/>
      <c r="K2718" s="529"/>
      <c r="L2718" s="529"/>
      <c r="M2718" s="529"/>
      <c r="N2718" s="529"/>
      <c r="O2718" s="529"/>
      <c r="P2718" s="529"/>
      <c r="Q2718" s="529"/>
      <c r="R2718" s="529"/>
      <c r="S2718" s="529"/>
      <c r="T2718" s="529"/>
      <c r="U2718" s="529"/>
      <c r="V2718" s="529"/>
      <c r="W2718" s="529"/>
      <c r="X2718" s="529"/>
      <c r="Y2718" s="529"/>
      <c r="Z2718" s="529"/>
      <c r="AA2718" s="529"/>
      <c r="AB2718" s="529"/>
      <c r="AC2718" s="529"/>
      <c r="AD2718" s="529"/>
      <c r="AE2718" s="529"/>
      <c r="AF2718" s="529"/>
      <c r="AG2718" s="529"/>
      <c r="AH2718" s="529"/>
      <c r="AI2718" s="529"/>
      <c r="AJ2718" s="529"/>
      <c r="AK2718" s="529"/>
      <c r="AL2718" s="529"/>
      <c r="AM2718" s="529"/>
      <c r="AN2718" s="529"/>
      <c r="AO2718" s="529"/>
      <c r="AP2718" s="529"/>
      <c r="AQ2718" s="529"/>
      <c r="AR2718" s="529"/>
    </row>
    <row r="2719" ht="12.75" customHeight="1">
      <c r="A2719" s="529"/>
      <c r="B2719" s="529"/>
      <c r="C2719" s="529"/>
      <c r="D2719" s="529"/>
      <c r="E2719" s="533" t="s">
        <v>2048</v>
      </c>
      <c r="F2719" s="533" t="s">
        <v>9311</v>
      </c>
      <c r="G2719" s="529"/>
      <c r="H2719" s="529"/>
      <c r="I2719" s="529"/>
      <c r="J2719" s="529"/>
      <c r="K2719" s="529"/>
      <c r="L2719" s="529"/>
      <c r="M2719" s="529"/>
      <c r="N2719" s="529"/>
      <c r="O2719" s="529"/>
      <c r="P2719" s="529"/>
      <c r="Q2719" s="529"/>
      <c r="R2719" s="529"/>
      <c r="S2719" s="529"/>
      <c r="T2719" s="529"/>
      <c r="U2719" s="529"/>
      <c r="V2719" s="529"/>
      <c r="W2719" s="529"/>
      <c r="X2719" s="529"/>
      <c r="Y2719" s="529"/>
      <c r="Z2719" s="529"/>
      <c r="AA2719" s="529"/>
      <c r="AB2719" s="529"/>
      <c r="AC2719" s="529"/>
      <c r="AD2719" s="529"/>
      <c r="AE2719" s="529"/>
      <c r="AF2719" s="529"/>
      <c r="AG2719" s="529"/>
      <c r="AH2719" s="529"/>
      <c r="AI2719" s="529"/>
      <c r="AJ2719" s="529"/>
      <c r="AK2719" s="529"/>
      <c r="AL2719" s="529"/>
      <c r="AM2719" s="529"/>
      <c r="AN2719" s="529"/>
      <c r="AO2719" s="529"/>
      <c r="AP2719" s="529"/>
      <c r="AQ2719" s="529"/>
      <c r="AR2719" s="529"/>
    </row>
    <row r="2720" ht="12.75" customHeight="1">
      <c r="A2720" s="529"/>
      <c r="B2720" s="529"/>
      <c r="C2720" s="529"/>
      <c r="D2720" s="529"/>
      <c r="E2720" s="533" t="s">
        <v>9312</v>
      </c>
      <c r="F2720" s="533" t="s">
        <v>9313</v>
      </c>
      <c r="G2720" s="529"/>
      <c r="H2720" s="529"/>
      <c r="I2720" s="529"/>
      <c r="J2720" s="529"/>
      <c r="K2720" s="529"/>
      <c r="L2720" s="529"/>
      <c r="M2720" s="529"/>
      <c r="N2720" s="529"/>
      <c r="O2720" s="529"/>
      <c r="P2720" s="529"/>
      <c r="Q2720" s="529"/>
      <c r="R2720" s="529"/>
      <c r="S2720" s="529"/>
      <c r="T2720" s="529"/>
      <c r="U2720" s="529"/>
      <c r="V2720" s="529"/>
      <c r="W2720" s="529"/>
      <c r="X2720" s="529"/>
      <c r="Y2720" s="529"/>
      <c r="Z2720" s="529"/>
      <c r="AA2720" s="529"/>
      <c r="AB2720" s="529"/>
      <c r="AC2720" s="529"/>
      <c r="AD2720" s="529"/>
      <c r="AE2720" s="529"/>
      <c r="AF2720" s="529"/>
      <c r="AG2720" s="529"/>
      <c r="AH2720" s="529"/>
      <c r="AI2720" s="529"/>
      <c r="AJ2720" s="529"/>
      <c r="AK2720" s="529"/>
      <c r="AL2720" s="529"/>
      <c r="AM2720" s="529"/>
      <c r="AN2720" s="529"/>
      <c r="AO2720" s="529"/>
      <c r="AP2720" s="529"/>
      <c r="AQ2720" s="529"/>
      <c r="AR2720" s="529"/>
    </row>
    <row r="2721" ht="12.75" customHeight="1">
      <c r="A2721" s="529"/>
      <c r="B2721" s="529"/>
      <c r="C2721" s="529"/>
      <c r="D2721" s="529"/>
      <c r="E2721" s="533" t="s">
        <v>9314</v>
      </c>
      <c r="F2721" s="533" t="s">
        <v>9315</v>
      </c>
      <c r="G2721" s="529"/>
      <c r="H2721" s="529"/>
      <c r="I2721" s="529"/>
      <c r="J2721" s="529"/>
      <c r="K2721" s="529"/>
      <c r="L2721" s="529"/>
      <c r="M2721" s="529"/>
      <c r="N2721" s="529"/>
      <c r="O2721" s="529"/>
      <c r="P2721" s="529"/>
      <c r="Q2721" s="529"/>
      <c r="R2721" s="529"/>
      <c r="S2721" s="529"/>
      <c r="T2721" s="529"/>
      <c r="U2721" s="529"/>
      <c r="V2721" s="529"/>
      <c r="W2721" s="529"/>
      <c r="X2721" s="529"/>
      <c r="Y2721" s="529"/>
      <c r="Z2721" s="529"/>
      <c r="AA2721" s="529"/>
      <c r="AB2721" s="529"/>
      <c r="AC2721" s="529"/>
      <c r="AD2721" s="529"/>
      <c r="AE2721" s="529"/>
      <c r="AF2721" s="529"/>
      <c r="AG2721" s="529"/>
      <c r="AH2721" s="529"/>
      <c r="AI2721" s="529"/>
      <c r="AJ2721" s="529"/>
      <c r="AK2721" s="529"/>
      <c r="AL2721" s="529"/>
      <c r="AM2721" s="529"/>
      <c r="AN2721" s="529"/>
      <c r="AO2721" s="529"/>
      <c r="AP2721" s="529"/>
      <c r="AQ2721" s="529"/>
      <c r="AR2721" s="529"/>
    </row>
    <row r="2722" ht="12.75" customHeight="1">
      <c r="A2722" s="529"/>
      <c r="B2722" s="529"/>
      <c r="C2722" s="529"/>
      <c r="D2722" s="529"/>
      <c r="E2722" s="533" t="s">
        <v>9316</v>
      </c>
      <c r="F2722" s="533" t="s">
        <v>9317</v>
      </c>
      <c r="G2722" s="529"/>
      <c r="H2722" s="529"/>
      <c r="I2722" s="529"/>
      <c r="J2722" s="529"/>
      <c r="K2722" s="529"/>
      <c r="L2722" s="529"/>
      <c r="M2722" s="529"/>
      <c r="N2722" s="529"/>
      <c r="O2722" s="529"/>
      <c r="P2722" s="529"/>
      <c r="Q2722" s="529"/>
      <c r="R2722" s="529"/>
      <c r="S2722" s="529"/>
      <c r="T2722" s="529"/>
      <c r="U2722" s="529"/>
      <c r="V2722" s="529"/>
      <c r="W2722" s="529"/>
      <c r="X2722" s="529"/>
      <c r="Y2722" s="529"/>
      <c r="Z2722" s="529"/>
      <c r="AA2722" s="529"/>
      <c r="AB2722" s="529"/>
      <c r="AC2722" s="529"/>
      <c r="AD2722" s="529"/>
      <c r="AE2722" s="529"/>
      <c r="AF2722" s="529"/>
      <c r="AG2722" s="529"/>
      <c r="AH2722" s="529"/>
      <c r="AI2722" s="529"/>
      <c r="AJ2722" s="529"/>
      <c r="AK2722" s="529"/>
      <c r="AL2722" s="529"/>
      <c r="AM2722" s="529"/>
      <c r="AN2722" s="529"/>
      <c r="AO2722" s="529"/>
      <c r="AP2722" s="529"/>
      <c r="AQ2722" s="529"/>
      <c r="AR2722" s="529"/>
    </row>
    <row r="2723" ht="12.75" customHeight="1">
      <c r="A2723" s="529"/>
      <c r="B2723" s="529"/>
      <c r="C2723" s="529"/>
      <c r="D2723" s="529"/>
      <c r="E2723" s="533" t="s">
        <v>9318</v>
      </c>
      <c r="F2723" s="533" t="s">
        <v>9319</v>
      </c>
      <c r="G2723" s="529"/>
      <c r="H2723" s="529"/>
      <c r="I2723" s="529"/>
      <c r="J2723" s="529"/>
      <c r="K2723" s="529"/>
      <c r="L2723" s="529"/>
      <c r="M2723" s="529"/>
      <c r="N2723" s="529"/>
      <c r="O2723" s="529"/>
      <c r="P2723" s="529"/>
      <c r="Q2723" s="529"/>
      <c r="R2723" s="529"/>
      <c r="S2723" s="529"/>
      <c r="T2723" s="529"/>
      <c r="U2723" s="529"/>
      <c r="V2723" s="529"/>
      <c r="W2723" s="529"/>
      <c r="X2723" s="529"/>
      <c r="Y2723" s="529"/>
      <c r="Z2723" s="529"/>
      <c r="AA2723" s="529"/>
      <c r="AB2723" s="529"/>
      <c r="AC2723" s="529"/>
      <c r="AD2723" s="529"/>
      <c r="AE2723" s="529"/>
      <c r="AF2723" s="529"/>
      <c r="AG2723" s="529"/>
      <c r="AH2723" s="529"/>
      <c r="AI2723" s="529"/>
      <c r="AJ2723" s="529"/>
      <c r="AK2723" s="529"/>
      <c r="AL2723" s="529"/>
      <c r="AM2723" s="529"/>
      <c r="AN2723" s="529"/>
      <c r="AO2723" s="529"/>
      <c r="AP2723" s="529"/>
      <c r="AQ2723" s="529"/>
      <c r="AR2723" s="529"/>
    </row>
    <row r="2724" ht="12.75" customHeight="1">
      <c r="A2724" s="529"/>
      <c r="B2724" s="529"/>
      <c r="C2724" s="529"/>
      <c r="D2724" s="529"/>
      <c r="E2724" s="533" t="s">
        <v>9320</v>
      </c>
      <c r="F2724" s="533" t="s">
        <v>9321</v>
      </c>
      <c r="G2724" s="529"/>
      <c r="H2724" s="529"/>
      <c r="I2724" s="529"/>
      <c r="J2724" s="529"/>
      <c r="K2724" s="529"/>
      <c r="L2724" s="529"/>
      <c r="M2724" s="529"/>
      <c r="N2724" s="529"/>
      <c r="O2724" s="529"/>
      <c r="P2724" s="529"/>
      <c r="Q2724" s="529"/>
      <c r="R2724" s="529"/>
      <c r="S2724" s="529"/>
      <c r="T2724" s="529"/>
      <c r="U2724" s="529"/>
      <c r="V2724" s="529"/>
      <c r="W2724" s="529"/>
      <c r="X2724" s="529"/>
      <c r="Y2724" s="529"/>
      <c r="Z2724" s="529"/>
      <c r="AA2724" s="529"/>
      <c r="AB2724" s="529"/>
      <c r="AC2724" s="529"/>
      <c r="AD2724" s="529"/>
      <c r="AE2724" s="529"/>
      <c r="AF2724" s="529"/>
      <c r="AG2724" s="529"/>
      <c r="AH2724" s="529"/>
      <c r="AI2724" s="529"/>
      <c r="AJ2724" s="529"/>
      <c r="AK2724" s="529"/>
      <c r="AL2724" s="529"/>
      <c r="AM2724" s="529"/>
      <c r="AN2724" s="529"/>
      <c r="AO2724" s="529"/>
      <c r="AP2724" s="529"/>
      <c r="AQ2724" s="529"/>
      <c r="AR2724" s="529"/>
    </row>
    <row r="2725" ht="12.75" customHeight="1">
      <c r="A2725" s="529"/>
      <c r="B2725" s="529"/>
      <c r="C2725" s="529"/>
      <c r="D2725" s="529"/>
      <c r="E2725" s="533" t="s">
        <v>9322</v>
      </c>
      <c r="F2725" s="533" t="s">
        <v>9323</v>
      </c>
      <c r="G2725" s="529"/>
      <c r="H2725" s="529"/>
      <c r="I2725" s="529"/>
      <c r="J2725" s="529"/>
      <c r="K2725" s="529"/>
      <c r="L2725" s="529"/>
      <c r="M2725" s="529"/>
      <c r="N2725" s="529"/>
      <c r="O2725" s="529"/>
      <c r="P2725" s="529"/>
      <c r="Q2725" s="529"/>
      <c r="R2725" s="529"/>
      <c r="S2725" s="529"/>
      <c r="T2725" s="529"/>
      <c r="U2725" s="529"/>
      <c r="V2725" s="529"/>
      <c r="W2725" s="529"/>
      <c r="X2725" s="529"/>
      <c r="Y2725" s="529"/>
      <c r="Z2725" s="529"/>
      <c r="AA2725" s="529"/>
      <c r="AB2725" s="529"/>
      <c r="AC2725" s="529"/>
      <c r="AD2725" s="529"/>
      <c r="AE2725" s="529"/>
      <c r="AF2725" s="529"/>
      <c r="AG2725" s="529"/>
      <c r="AH2725" s="529"/>
      <c r="AI2725" s="529"/>
      <c r="AJ2725" s="529"/>
      <c r="AK2725" s="529"/>
      <c r="AL2725" s="529"/>
      <c r="AM2725" s="529"/>
      <c r="AN2725" s="529"/>
      <c r="AO2725" s="529"/>
      <c r="AP2725" s="529"/>
      <c r="AQ2725" s="529"/>
      <c r="AR2725" s="529"/>
    </row>
    <row r="2726" ht="12.75" customHeight="1">
      <c r="A2726" s="529"/>
      <c r="B2726" s="529"/>
      <c r="C2726" s="529"/>
      <c r="D2726" s="529"/>
      <c r="E2726" s="533" t="s">
        <v>9324</v>
      </c>
      <c r="F2726" s="533" t="s">
        <v>9325</v>
      </c>
      <c r="G2726" s="529"/>
      <c r="H2726" s="529"/>
      <c r="I2726" s="529"/>
      <c r="J2726" s="529"/>
      <c r="K2726" s="529"/>
      <c r="L2726" s="529"/>
      <c r="M2726" s="529"/>
      <c r="N2726" s="529"/>
      <c r="O2726" s="529"/>
      <c r="P2726" s="529"/>
      <c r="Q2726" s="529"/>
      <c r="R2726" s="529"/>
      <c r="S2726" s="529"/>
      <c r="T2726" s="529"/>
      <c r="U2726" s="529"/>
      <c r="V2726" s="529"/>
      <c r="W2726" s="529"/>
      <c r="X2726" s="529"/>
      <c r="Y2726" s="529"/>
      <c r="Z2726" s="529"/>
      <c r="AA2726" s="529"/>
      <c r="AB2726" s="529"/>
      <c r="AC2726" s="529"/>
      <c r="AD2726" s="529"/>
      <c r="AE2726" s="529"/>
      <c r="AF2726" s="529"/>
      <c r="AG2726" s="529"/>
      <c r="AH2726" s="529"/>
      <c r="AI2726" s="529"/>
      <c r="AJ2726" s="529"/>
      <c r="AK2726" s="529"/>
      <c r="AL2726" s="529"/>
      <c r="AM2726" s="529"/>
      <c r="AN2726" s="529"/>
      <c r="AO2726" s="529"/>
      <c r="AP2726" s="529"/>
      <c r="AQ2726" s="529"/>
      <c r="AR2726" s="529"/>
    </row>
    <row r="2727" ht="12.75" customHeight="1">
      <c r="A2727" s="529"/>
      <c r="B2727" s="529"/>
      <c r="C2727" s="529"/>
      <c r="D2727" s="529"/>
      <c r="E2727" s="533" t="s">
        <v>9326</v>
      </c>
      <c r="F2727" s="533" t="s">
        <v>9327</v>
      </c>
      <c r="G2727" s="529"/>
      <c r="H2727" s="529"/>
      <c r="I2727" s="529"/>
      <c r="J2727" s="529"/>
      <c r="K2727" s="529"/>
      <c r="L2727" s="529"/>
      <c r="M2727" s="529"/>
      <c r="N2727" s="529"/>
      <c r="O2727" s="529"/>
      <c r="P2727" s="529"/>
      <c r="Q2727" s="529"/>
      <c r="R2727" s="529"/>
      <c r="S2727" s="529"/>
      <c r="T2727" s="529"/>
      <c r="U2727" s="529"/>
      <c r="V2727" s="529"/>
      <c r="W2727" s="529"/>
      <c r="X2727" s="529"/>
      <c r="Y2727" s="529"/>
      <c r="Z2727" s="529"/>
      <c r="AA2727" s="529"/>
      <c r="AB2727" s="529"/>
      <c r="AC2727" s="529"/>
      <c r="AD2727" s="529"/>
      <c r="AE2727" s="529"/>
      <c r="AF2727" s="529"/>
      <c r="AG2727" s="529"/>
      <c r="AH2727" s="529"/>
      <c r="AI2727" s="529"/>
      <c r="AJ2727" s="529"/>
      <c r="AK2727" s="529"/>
      <c r="AL2727" s="529"/>
      <c r="AM2727" s="529"/>
      <c r="AN2727" s="529"/>
      <c r="AO2727" s="529"/>
      <c r="AP2727" s="529"/>
      <c r="AQ2727" s="529"/>
      <c r="AR2727" s="529"/>
    </row>
    <row r="2728" ht="12.75" customHeight="1">
      <c r="A2728" s="529"/>
      <c r="B2728" s="529"/>
      <c r="C2728" s="529"/>
      <c r="D2728" s="529"/>
      <c r="E2728" s="533" t="s">
        <v>9328</v>
      </c>
      <c r="F2728" s="533" t="s">
        <v>9329</v>
      </c>
      <c r="G2728" s="529"/>
      <c r="H2728" s="529"/>
      <c r="I2728" s="529"/>
      <c r="J2728" s="529"/>
      <c r="K2728" s="529"/>
      <c r="L2728" s="529"/>
      <c r="M2728" s="529"/>
      <c r="N2728" s="529"/>
      <c r="O2728" s="529"/>
      <c r="P2728" s="529"/>
      <c r="Q2728" s="529"/>
      <c r="R2728" s="529"/>
      <c r="S2728" s="529"/>
      <c r="T2728" s="529"/>
      <c r="U2728" s="529"/>
      <c r="V2728" s="529"/>
      <c r="W2728" s="529"/>
      <c r="X2728" s="529"/>
      <c r="Y2728" s="529"/>
      <c r="Z2728" s="529"/>
      <c r="AA2728" s="529"/>
      <c r="AB2728" s="529"/>
      <c r="AC2728" s="529"/>
      <c r="AD2728" s="529"/>
      <c r="AE2728" s="529"/>
      <c r="AF2728" s="529"/>
      <c r="AG2728" s="529"/>
      <c r="AH2728" s="529"/>
      <c r="AI2728" s="529"/>
      <c r="AJ2728" s="529"/>
      <c r="AK2728" s="529"/>
      <c r="AL2728" s="529"/>
      <c r="AM2728" s="529"/>
      <c r="AN2728" s="529"/>
      <c r="AO2728" s="529"/>
      <c r="AP2728" s="529"/>
      <c r="AQ2728" s="529"/>
      <c r="AR2728" s="529"/>
    </row>
    <row r="2729" ht="12.75" customHeight="1">
      <c r="A2729" s="529"/>
      <c r="B2729" s="529"/>
      <c r="C2729" s="529"/>
      <c r="D2729" s="529"/>
      <c r="E2729" s="533" t="s">
        <v>9330</v>
      </c>
      <c r="F2729" s="533" t="s">
        <v>9331</v>
      </c>
      <c r="G2729" s="529"/>
      <c r="H2729" s="529"/>
      <c r="I2729" s="529"/>
      <c r="J2729" s="529"/>
      <c r="K2729" s="529"/>
      <c r="L2729" s="529"/>
      <c r="M2729" s="529"/>
      <c r="N2729" s="529"/>
      <c r="O2729" s="529"/>
      <c r="P2729" s="529"/>
      <c r="Q2729" s="529"/>
      <c r="R2729" s="529"/>
      <c r="S2729" s="529"/>
      <c r="T2729" s="529"/>
      <c r="U2729" s="529"/>
      <c r="V2729" s="529"/>
      <c r="W2729" s="529"/>
      <c r="X2729" s="529"/>
      <c r="Y2729" s="529"/>
      <c r="Z2729" s="529"/>
      <c r="AA2729" s="529"/>
      <c r="AB2729" s="529"/>
      <c r="AC2729" s="529"/>
      <c r="AD2729" s="529"/>
      <c r="AE2729" s="529"/>
      <c r="AF2729" s="529"/>
      <c r="AG2729" s="529"/>
      <c r="AH2729" s="529"/>
      <c r="AI2729" s="529"/>
      <c r="AJ2729" s="529"/>
      <c r="AK2729" s="529"/>
      <c r="AL2729" s="529"/>
      <c r="AM2729" s="529"/>
      <c r="AN2729" s="529"/>
      <c r="AO2729" s="529"/>
      <c r="AP2729" s="529"/>
      <c r="AQ2729" s="529"/>
      <c r="AR2729" s="529"/>
    </row>
    <row r="2730" ht="12.75" customHeight="1">
      <c r="A2730" s="529"/>
      <c r="B2730" s="529"/>
      <c r="C2730" s="529"/>
      <c r="D2730" s="529"/>
      <c r="E2730" s="533" t="s">
        <v>9332</v>
      </c>
      <c r="F2730" s="533" t="s">
        <v>9333</v>
      </c>
      <c r="G2730" s="529"/>
      <c r="H2730" s="529"/>
      <c r="I2730" s="529"/>
      <c r="J2730" s="529"/>
      <c r="K2730" s="529"/>
      <c r="L2730" s="529"/>
      <c r="M2730" s="529"/>
      <c r="N2730" s="529"/>
      <c r="O2730" s="529"/>
      <c r="P2730" s="529"/>
      <c r="Q2730" s="529"/>
      <c r="R2730" s="529"/>
      <c r="S2730" s="529"/>
      <c r="T2730" s="529"/>
      <c r="U2730" s="529"/>
      <c r="V2730" s="529"/>
      <c r="W2730" s="529"/>
      <c r="X2730" s="529"/>
      <c r="Y2730" s="529"/>
      <c r="Z2730" s="529"/>
      <c r="AA2730" s="529"/>
      <c r="AB2730" s="529"/>
      <c r="AC2730" s="529"/>
      <c r="AD2730" s="529"/>
      <c r="AE2730" s="529"/>
      <c r="AF2730" s="529"/>
      <c r="AG2730" s="529"/>
      <c r="AH2730" s="529"/>
      <c r="AI2730" s="529"/>
      <c r="AJ2730" s="529"/>
      <c r="AK2730" s="529"/>
      <c r="AL2730" s="529"/>
      <c r="AM2730" s="529"/>
      <c r="AN2730" s="529"/>
      <c r="AO2730" s="529"/>
      <c r="AP2730" s="529"/>
      <c r="AQ2730" s="529"/>
      <c r="AR2730" s="529"/>
    </row>
    <row r="2731" ht="12.75" customHeight="1">
      <c r="A2731" s="529"/>
      <c r="B2731" s="529"/>
      <c r="C2731" s="529"/>
      <c r="D2731" s="529"/>
      <c r="E2731" s="533" t="s">
        <v>9334</v>
      </c>
      <c r="F2731" s="533" t="s">
        <v>9335</v>
      </c>
      <c r="G2731" s="529"/>
      <c r="H2731" s="529"/>
      <c r="I2731" s="529"/>
      <c r="J2731" s="529"/>
      <c r="K2731" s="529"/>
      <c r="L2731" s="529"/>
      <c r="M2731" s="529"/>
      <c r="N2731" s="529"/>
      <c r="O2731" s="529"/>
      <c r="P2731" s="529"/>
      <c r="Q2731" s="529"/>
      <c r="R2731" s="529"/>
      <c r="S2731" s="529"/>
      <c r="T2731" s="529"/>
      <c r="U2731" s="529"/>
      <c r="V2731" s="529"/>
      <c r="W2731" s="529"/>
      <c r="X2731" s="529"/>
      <c r="Y2731" s="529"/>
      <c r="Z2731" s="529"/>
      <c r="AA2731" s="529"/>
      <c r="AB2731" s="529"/>
      <c r="AC2731" s="529"/>
      <c r="AD2731" s="529"/>
      <c r="AE2731" s="529"/>
      <c r="AF2731" s="529"/>
      <c r="AG2731" s="529"/>
      <c r="AH2731" s="529"/>
      <c r="AI2731" s="529"/>
      <c r="AJ2731" s="529"/>
      <c r="AK2731" s="529"/>
      <c r="AL2731" s="529"/>
      <c r="AM2731" s="529"/>
      <c r="AN2731" s="529"/>
      <c r="AO2731" s="529"/>
      <c r="AP2731" s="529"/>
      <c r="AQ2731" s="529"/>
      <c r="AR2731" s="529"/>
    </row>
    <row r="2732" ht="12.75" customHeight="1">
      <c r="A2732" s="529"/>
      <c r="B2732" s="529"/>
      <c r="C2732" s="529"/>
      <c r="D2732" s="529"/>
      <c r="E2732" s="533" t="s">
        <v>9336</v>
      </c>
      <c r="F2732" s="533" t="s">
        <v>9337</v>
      </c>
      <c r="G2732" s="529"/>
      <c r="H2732" s="529"/>
      <c r="I2732" s="529"/>
      <c r="J2732" s="529"/>
      <c r="K2732" s="529"/>
      <c r="L2732" s="529"/>
      <c r="M2732" s="529"/>
      <c r="N2732" s="529"/>
      <c r="O2732" s="529"/>
      <c r="P2732" s="529"/>
      <c r="Q2732" s="529"/>
      <c r="R2732" s="529"/>
      <c r="S2732" s="529"/>
      <c r="T2732" s="529"/>
      <c r="U2732" s="529"/>
      <c r="V2732" s="529"/>
      <c r="W2732" s="529"/>
      <c r="X2732" s="529"/>
      <c r="Y2732" s="529"/>
      <c r="Z2732" s="529"/>
      <c r="AA2732" s="529"/>
      <c r="AB2732" s="529"/>
      <c r="AC2732" s="529"/>
      <c r="AD2732" s="529"/>
      <c r="AE2732" s="529"/>
      <c r="AF2732" s="529"/>
      <c r="AG2732" s="529"/>
      <c r="AH2732" s="529"/>
      <c r="AI2732" s="529"/>
      <c r="AJ2732" s="529"/>
      <c r="AK2732" s="529"/>
      <c r="AL2732" s="529"/>
      <c r="AM2732" s="529"/>
      <c r="AN2732" s="529"/>
      <c r="AO2732" s="529"/>
      <c r="AP2732" s="529"/>
      <c r="AQ2732" s="529"/>
      <c r="AR2732" s="529"/>
    </row>
    <row r="2733" ht="12.75" customHeight="1">
      <c r="A2733" s="529"/>
      <c r="B2733" s="529"/>
      <c r="C2733" s="529"/>
      <c r="D2733" s="529"/>
      <c r="E2733" s="533" t="s">
        <v>9338</v>
      </c>
      <c r="F2733" s="533" t="s">
        <v>9339</v>
      </c>
      <c r="G2733" s="529"/>
      <c r="H2733" s="529"/>
      <c r="I2733" s="529"/>
      <c r="J2733" s="529"/>
      <c r="K2733" s="529"/>
      <c r="L2733" s="529"/>
      <c r="M2733" s="529"/>
      <c r="N2733" s="529"/>
      <c r="O2733" s="529"/>
      <c r="P2733" s="529"/>
      <c r="Q2733" s="529"/>
      <c r="R2733" s="529"/>
      <c r="S2733" s="529"/>
      <c r="T2733" s="529"/>
      <c r="U2733" s="529"/>
      <c r="V2733" s="529"/>
      <c r="W2733" s="529"/>
      <c r="X2733" s="529"/>
      <c r="Y2733" s="529"/>
      <c r="Z2733" s="529"/>
      <c r="AA2733" s="529"/>
      <c r="AB2733" s="529"/>
      <c r="AC2733" s="529"/>
      <c r="AD2733" s="529"/>
      <c r="AE2733" s="529"/>
      <c r="AF2733" s="529"/>
      <c r="AG2733" s="529"/>
      <c r="AH2733" s="529"/>
      <c r="AI2733" s="529"/>
      <c r="AJ2733" s="529"/>
      <c r="AK2733" s="529"/>
      <c r="AL2733" s="529"/>
      <c r="AM2733" s="529"/>
      <c r="AN2733" s="529"/>
      <c r="AO2733" s="529"/>
      <c r="AP2733" s="529"/>
      <c r="AQ2733" s="529"/>
      <c r="AR2733" s="529"/>
    </row>
    <row r="2734" ht="12.75" customHeight="1">
      <c r="A2734" s="529"/>
      <c r="B2734" s="529"/>
      <c r="C2734" s="529"/>
      <c r="D2734" s="529"/>
      <c r="E2734" s="533" t="s">
        <v>9340</v>
      </c>
      <c r="F2734" s="533" t="s">
        <v>9341</v>
      </c>
      <c r="G2734" s="529"/>
      <c r="H2734" s="529"/>
      <c r="I2734" s="529"/>
      <c r="J2734" s="529"/>
      <c r="K2734" s="529"/>
      <c r="L2734" s="529"/>
      <c r="M2734" s="529"/>
      <c r="N2734" s="529"/>
      <c r="O2734" s="529"/>
      <c r="P2734" s="529"/>
      <c r="Q2734" s="529"/>
      <c r="R2734" s="529"/>
      <c r="S2734" s="529"/>
      <c r="T2734" s="529"/>
      <c r="U2734" s="529"/>
      <c r="V2734" s="529"/>
      <c r="W2734" s="529"/>
      <c r="X2734" s="529"/>
      <c r="Y2734" s="529"/>
      <c r="Z2734" s="529"/>
      <c r="AA2734" s="529"/>
      <c r="AB2734" s="529"/>
      <c r="AC2734" s="529"/>
      <c r="AD2734" s="529"/>
      <c r="AE2734" s="529"/>
      <c r="AF2734" s="529"/>
      <c r="AG2734" s="529"/>
      <c r="AH2734" s="529"/>
      <c r="AI2734" s="529"/>
      <c r="AJ2734" s="529"/>
      <c r="AK2734" s="529"/>
      <c r="AL2734" s="529"/>
      <c r="AM2734" s="529"/>
      <c r="AN2734" s="529"/>
      <c r="AO2734" s="529"/>
      <c r="AP2734" s="529"/>
      <c r="AQ2734" s="529"/>
      <c r="AR2734" s="529"/>
    </row>
    <row r="2735" ht="12.75" customHeight="1">
      <c r="A2735" s="529"/>
      <c r="B2735" s="529"/>
      <c r="C2735" s="529"/>
      <c r="D2735" s="529"/>
      <c r="E2735" s="533" t="s">
        <v>9342</v>
      </c>
      <c r="F2735" s="533" t="s">
        <v>9343</v>
      </c>
      <c r="G2735" s="529"/>
      <c r="H2735" s="529"/>
      <c r="I2735" s="529"/>
      <c r="J2735" s="529"/>
      <c r="K2735" s="529"/>
      <c r="L2735" s="529"/>
      <c r="M2735" s="529"/>
      <c r="N2735" s="529"/>
      <c r="O2735" s="529"/>
      <c r="P2735" s="529"/>
      <c r="Q2735" s="529"/>
      <c r="R2735" s="529"/>
      <c r="S2735" s="529"/>
      <c r="T2735" s="529"/>
      <c r="U2735" s="529"/>
      <c r="V2735" s="529"/>
      <c r="W2735" s="529"/>
      <c r="X2735" s="529"/>
      <c r="Y2735" s="529"/>
      <c r="Z2735" s="529"/>
      <c r="AA2735" s="529"/>
      <c r="AB2735" s="529"/>
      <c r="AC2735" s="529"/>
      <c r="AD2735" s="529"/>
      <c r="AE2735" s="529"/>
      <c r="AF2735" s="529"/>
      <c r="AG2735" s="529"/>
      <c r="AH2735" s="529"/>
      <c r="AI2735" s="529"/>
      <c r="AJ2735" s="529"/>
      <c r="AK2735" s="529"/>
      <c r="AL2735" s="529"/>
      <c r="AM2735" s="529"/>
      <c r="AN2735" s="529"/>
      <c r="AO2735" s="529"/>
      <c r="AP2735" s="529"/>
      <c r="AQ2735" s="529"/>
      <c r="AR2735" s="529"/>
    </row>
    <row r="2736" ht="12.75" customHeight="1">
      <c r="A2736" s="529"/>
      <c r="B2736" s="529"/>
      <c r="C2736" s="529"/>
      <c r="D2736" s="529"/>
      <c r="E2736" s="533" t="s">
        <v>9344</v>
      </c>
      <c r="F2736" s="533" t="s">
        <v>9345</v>
      </c>
      <c r="G2736" s="529"/>
      <c r="H2736" s="529"/>
      <c r="I2736" s="529"/>
      <c r="J2736" s="529"/>
      <c r="K2736" s="529"/>
      <c r="L2736" s="529"/>
      <c r="M2736" s="529"/>
      <c r="N2736" s="529"/>
      <c r="O2736" s="529"/>
      <c r="P2736" s="529"/>
      <c r="Q2736" s="529"/>
      <c r="R2736" s="529"/>
      <c r="S2736" s="529"/>
      <c r="T2736" s="529"/>
      <c r="U2736" s="529"/>
      <c r="V2736" s="529"/>
      <c r="W2736" s="529"/>
      <c r="X2736" s="529"/>
      <c r="Y2736" s="529"/>
      <c r="Z2736" s="529"/>
      <c r="AA2736" s="529"/>
      <c r="AB2736" s="529"/>
      <c r="AC2736" s="529"/>
      <c r="AD2736" s="529"/>
      <c r="AE2736" s="529"/>
      <c r="AF2736" s="529"/>
      <c r="AG2736" s="529"/>
      <c r="AH2736" s="529"/>
      <c r="AI2736" s="529"/>
      <c r="AJ2736" s="529"/>
      <c r="AK2736" s="529"/>
      <c r="AL2736" s="529"/>
      <c r="AM2736" s="529"/>
      <c r="AN2736" s="529"/>
      <c r="AO2736" s="529"/>
      <c r="AP2736" s="529"/>
      <c r="AQ2736" s="529"/>
      <c r="AR2736" s="529"/>
    </row>
    <row r="2737" ht="12.75" customHeight="1">
      <c r="A2737" s="529"/>
      <c r="B2737" s="529"/>
      <c r="C2737" s="529"/>
      <c r="D2737" s="529"/>
      <c r="E2737" s="533" t="s">
        <v>9346</v>
      </c>
      <c r="F2737" s="533" t="s">
        <v>9347</v>
      </c>
      <c r="G2737" s="529"/>
      <c r="H2737" s="529"/>
      <c r="I2737" s="529"/>
      <c r="J2737" s="529"/>
      <c r="K2737" s="529"/>
      <c r="L2737" s="529"/>
      <c r="M2737" s="529"/>
      <c r="N2737" s="529"/>
      <c r="O2737" s="529"/>
      <c r="P2737" s="529"/>
      <c r="Q2737" s="529"/>
      <c r="R2737" s="529"/>
      <c r="S2737" s="529"/>
      <c r="T2737" s="529"/>
      <c r="U2737" s="529"/>
      <c r="V2737" s="529"/>
      <c r="W2737" s="529"/>
      <c r="X2737" s="529"/>
      <c r="Y2737" s="529"/>
      <c r="Z2737" s="529"/>
      <c r="AA2737" s="529"/>
      <c r="AB2737" s="529"/>
      <c r="AC2737" s="529"/>
      <c r="AD2737" s="529"/>
      <c r="AE2737" s="529"/>
      <c r="AF2737" s="529"/>
      <c r="AG2737" s="529"/>
      <c r="AH2737" s="529"/>
      <c r="AI2737" s="529"/>
      <c r="AJ2737" s="529"/>
      <c r="AK2737" s="529"/>
      <c r="AL2737" s="529"/>
      <c r="AM2737" s="529"/>
      <c r="AN2737" s="529"/>
      <c r="AO2737" s="529"/>
      <c r="AP2737" s="529"/>
      <c r="AQ2737" s="529"/>
      <c r="AR2737" s="529"/>
    </row>
    <row r="2738" ht="12.75" customHeight="1">
      <c r="A2738" s="529"/>
      <c r="B2738" s="529"/>
      <c r="C2738" s="529"/>
      <c r="D2738" s="529"/>
      <c r="E2738" s="533" t="s">
        <v>9348</v>
      </c>
      <c r="F2738" s="533" t="s">
        <v>9349</v>
      </c>
      <c r="G2738" s="529"/>
      <c r="H2738" s="529"/>
      <c r="I2738" s="529"/>
      <c r="J2738" s="529"/>
      <c r="K2738" s="529"/>
      <c r="L2738" s="529"/>
      <c r="M2738" s="529"/>
      <c r="N2738" s="529"/>
      <c r="O2738" s="529"/>
      <c r="P2738" s="529"/>
      <c r="Q2738" s="529"/>
      <c r="R2738" s="529"/>
      <c r="S2738" s="529"/>
      <c r="T2738" s="529"/>
      <c r="U2738" s="529"/>
      <c r="V2738" s="529"/>
      <c r="W2738" s="529"/>
      <c r="X2738" s="529"/>
      <c r="Y2738" s="529"/>
      <c r="Z2738" s="529"/>
      <c r="AA2738" s="529"/>
      <c r="AB2738" s="529"/>
      <c r="AC2738" s="529"/>
      <c r="AD2738" s="529"/>
      <c r="AE2738" s="529"/>
      <c r="AF2738" s="529"/>
      <c r="AG2738" s="529"/>
      <c r="AH2738" s="529"/>
      <c r="AI2738" s="529"/>
      <c r="AJ2738" s="529"/>
      <c r="AK2738" s="529"/>
      <c r="AL2738" s="529"/>
      <c r="AM2738" s="529"/>
      <c r="AN2738" s="529"/>
      <c r="AO2738" s="529"/>
      <c r="AP2738" s="529"/>
      <c r="AQ2738" s="529"/>
      <c r="AR2738" s="529"/>
    </row>
    <row r="2739" ht="12.75" customHeight="1">
      <c r="A2739" s="529"/>
      <c r="B2739" s="529"/>
      <c r="C2739" s="529"/>
      <c r="D2739" s="529"/>
      <c r="E2739" s="533" t="s">
        <v>9350</v>
      </c>
      <c r="F2739" s="533" t="s">
        <v>9351</v>
      </c>
      <c r="G2739" s="529"/>
      <c r="H2739" s="529"/>
      <c r="I2739" s="529"/>
      <c r="J2739" s="529"/>
      <c r="K2739" s="529"/>
      <c r="L2739" s="529"/>
      <c r="M2739" s="529"/>
      <c r="N2739" s="529"/>
      <c r="O2739" s="529"/>
      <c r="P2739" s="529"/>
      <c r="Q2739" s="529"/>
      <c r="R2739" s="529"/>
      <c r="S2739" s="529"/>
      <c r="T2739" s="529"/>
      <c r="U2739" s="529"/>
      <c r="V2739" s="529"/>
      <c r="W2739" s="529"/>
      <c r="X2739" s="529"/>
      <c r="Y2739" s="529"/>
      <c r="Z2739" s="529"/>
      <c r="AA2739" s="529"/>
      <c r="AB2739" s="529"/>
      <c r="AC2739" s="529"/>
      <c r="AD2739" s="529"/>
      <c r="AE2739" s="529"/>
      <c r="AF2739" s="529"/>
      <c r="AG2739" s="529"/>
      <c r="AH2739" s="529"/>
      <c r="AI2739" s="529"/>
      <c r="AJ2739" s="529"/>
      <c r="AK2739" s="529"/>
      <c r="AL2739" s="529"/>
      <c r="AM2739" s="529"/>
      <c r="AN2739" s="529"/>
      <c r="AO2739" s="529"/>
      <c r="AP2739" s="529"/>
      <c r="AQ2739" s="529"/>
      <c r="AR2739" s="529"/>
    </row>
    <row r="2740" ht="12.75" customHeight="1">
      <c r="A2740" s="529"/>
      <c r="B2740" s="529"/>
      <c r="C2740" s="529"/>
      <c r="D2740" s="529"/>
      <c r="E2740" s="533" t="s">
        <v>2106</v>
      </c>
      <c r="F2740" s="533" t="s">
        <v>9352</v>
      </c>
      <c r="G2740" s="529"/>
      <c r="H2740" s="529"/>
      <c r="I2740" s="529"/>
      <c r="J2740" s="529"/>
      <c r="K2740" s="529"/>
      <c r="L2740" s="529"/>
      <c r="M2740" s="529"/>
      <c r="N2740" s="529"/>
      <c r="O2740" s="529"/>
      <c r="P2740" s="529"/>
      <c r="Q2740" s="529"/>
      <c r="R2740" s="529"/>
      <c r="S2740" s="529"/>
      <c r="T2740" s="529"/>
      <c r="U2740" s="529"/>
      <c r="V2740" s="529"/>
      <c r="W2740" s="529"/>
      <c r="X2740" s="529"/>
      <c r="Y2740" s="529"/>
      <c r="Z2740" s="529"/>
      <c r="AA2740" s="529"/>
      <c r="AB2740" s="529"/>
      <c r="AC2740" s="529"/>
      <c r="AD2740" s="529"/>
      <c r="AE2740" s="529"/>
      <c r="AF2740" s="529"/>
      <c r="AG2740" s="529"/>
      <c r="AH2740" s="529"/>
      <c r="AI2740" s="529"/>
      <c r="AJ2740" s="529"/>
      <c r="AK2740" s="529"/>
      <c r="AL2740" s="529"/>
      <c r="AM2740" s="529"/>
      <c r="AN2740" s="529"/>
      <c r="AO2740" s="529"/>
      <c r="AP2740" s="529"/>
      <c r="AQ2740" s="529"/>
      <c r="AR2740" s="529"/>
    </row>
    <row r="2741" ht="12.75" customHeight="1">
      <c r="A2741" s="529"/>
      <c r="B2741" s="529"/>
      <c r="C2741" s="529"/>
      <c r="D2741" s="529"/>
      <c r="E2741" s="533" t="s">
        <v>2161</v>
      </c>
      <c r="F2741" s="533" t="s">
        <v>9353</v>
      </c>
      <c r="G2741" s="529"/>
      <c r="H2741" s="529"/>
      <c r="I2741" s="529"/>
      <c r="J2741" s="529"/>
      <c r="K2741" s="529"/>
      <c r="L2741" s="529"/>
      <c r="M2741" s="529"/>
      <c r="N2741" s="529"/>
      <c r="O2741" s="529"/>
      <c r="P2741" s="529"/>
      <c r="Q2741" s="529"/>
      <c r="R2741" s="529"/>
      <c r="S2741" s="529"/>
      <c r="T2741" s="529"/>
      <c r="U2741" s="529"/>
      <c r="V2741" s="529"/>
      <c r="W2741" s="529"/>
      <c r="X2741" s="529"/>
      <c r="Y2741" s="529"/>
      <c r="Z2741" s="529"/>
      <c r="AA2741" s="529"/>
      <c r="AB2741" s="529"/>
      <c r="AC2741" s="529"/>
      <c r="AD2741" s="529"/>
      <c r="AE2741" s="529"/>
      <c r="AF2741" s="529"/>
      <c r="AG2741" s="529"/>
      <c r="AH2741" s="529"/>
      <c r="AI2741" s="529"/>
      <c r="AJ2741" s="529"/>
      <c r="AK2741" s="529"/>
      <c r="AL2741" s="529"/>
      <c r="AM2741" s="529"/>
      <c r="AN2741" s="529"/>
      <c r="AO2741" s="529"/>
      <c r="AP2741" s="529"/>
      <c r="AQ2741" s="529"/>
      <c r="AR2741" s="529"/>
    </row>
    <row r="2742" ht="12.75" customHeight="1">
      <c r="A2742" s="529"/>
      <c r="B2742" s="529"/>
      <c r="C2742" s="529"/>
      <c r="D2742" s="529"/>
      <c r="E2742" s="533" t="s">
        <v>9354</v>
      </c>
      <c r="F2742" s="533" t="s">
        <v>9355</v>
      </c>
      <c r="G2742" s="529"/>
      <c r="H2742" s="529"/>
      <c r="I2742" s="529"/>
      <c r="J2742" s="529"/>
      <c r="K2742" s="529"/>
      <c r="L2742" s="529"/>
      <c r="M2742" s="529"/>
      <c r="N2742" s="529"/>
      <c r="O2742" s="529"/>
      <c r="P2742" s="529"/>
      <c r="Q2742" s="529"/>
      <c r="R2742" s="529"/>
      <c r="S2742" s="529"/>
      <c r="T2742" s="529"/>
      <c r="U2742" s="529"/>
      <c r="V2742" s="529"/>
      <c r="W2742" s="529"/>
      <c r="X2742" s="529"/>
      <c r="Y2742" s="529"/>
      <c r="Z2742" s="529"/>
      <c r="AA2742" s="529"/>
      <c r="AB2742" s="529"/>
      <c r="AC2742" s="529"/>
      <c r="AD2742" s="529"/>
      <c r="AE2742" s="529"/>
      <c r="AF2742" s="529"/>
      <c r="AG2742" s="529"/>
      <c r="AH2742" s="529"/>
      <c r="AI2742" s="529"/>
      <c r="AJ2742" s="529"/>
      <c r="AK2742" s="529"/>
      <c r="AL2742" s="529"/>
      <c r="AM2742" s="529"/>
      <c r="AN2742" s="529"/>
      <c r="AO2742" s="529"/>
      <c r="AP2742" s="529"/>
      <c r="AQ2742" s="529"/>
      <c r="AR2742" s="529"/>
    </row>
    <row r="2743" ht="12.75" customHeight="1">
      <c r="A2743" s="529"/>
      <c r="B2743" s="529"/>
      <c r="C2743" s="529"/>
      <c r="D2743" s="529"/>
      <c r="E2743" s="533" t="s">
        <v>9356</v>
      </c>
      <c r="F2743" s="533" t="s">
        <v>9357</v>
      </c>
      <c r="G2743" s="529"/>
      <c r="H2743" s="529"/>
      <c r="I2743" s="529"/>
      <c r="J2743" s="529"/>
      <c r="K2743" s="529"/>
      <c r="L2743" s="529"/>
      <c r="M2743" s="529"/>
      <c r="N2743" s="529"/>
      <c r="O2743" s="529"/>
      <c r="P2743" s="529"/>
      <c r="Q2743" s="529"/>
      <c r="R2743" s="529"/>
      <c r="S2743" s="529"/>
      <c r="T2743" s="529"/>
      <c r="U2743" s="529"/>
      <c r="V2743" s="529"/>
      <c r="W2743" s="529"/>
      <c r="X2743" s="529"/>
      <c r="Y2743" s="529"/>
      <c r="Z2743" s="529"/>
      <c r="AA2743" s="529"/>
      <c r="AB2743" s="529"/>
      <c r="AC2743" s="529"/>
      <c r="AD2743" s="529"/>
      <c r="AE2743" s="529"/>
      <c r="AF2743" s="529"/>
      <c r="AG2743" s="529"/>
      <c r="AH2743" s="529"/>
      <c r="AI2743" s="529"/>
      <c r="AJ2743" s="529"/>
      <c r="AK2743" s="529"/>
      <c r="AL2743" s="529"/>
      <c r="AM2743" s="529"/>
      <c r="AN2743" s="529"/>
      <c r="AO2743" s="529"/>
      <c r="AP2743" s="529"/>
      <c r="AQ2743" s="529"/>
      <c r="AR2743" s="529"/>
    </row>
    <row r="2744" ht="12.75" customHeight="1">
      <c r="A2744" s="529"/>
      <c r="B2744" s="529"/>
      <c r="C2744" s="529"/>
      <c r="D2744" s="529"/>
      <c r="E2744" s="533" t="s">
        <v>9358</v>
      </c>
      <c r="F2744" s="533" t="s">
        <v>9359</v>
      </c>
      <c r="G2744" s="529"/>
      <c r="H2744" s="529"/>
      <c r="I2744" s="529"/>
      <c r="J2744" s="529"/>
      <c r="K2744" s="529"/>
      <c r="L2744" s="529"/>
      <c r="M2744" s="529"/>
      <c r="N2744" s="529"/>
      <c r="O2744" s="529"/>
      <c r="P2744" s="529"/>
      <c r="Q2744" s="529"/>
      <c r="R2744" s="529"/>
      <c r="S2744" s="529"/>
      <c r="T2744" s="529"/>
      <c r="U2744" s="529"/>
      <c r="V2744" s="529"/>
      <c r="W2744" s="529"/>
      <c r="X2744" s="529"/>
      <c r="Y2744" s="529"/>
      <c r="Z2744" s="529"/>
      <c r="AA2744" s="529"/>
      <c r="AB2744" s="529"/>
      <c r="AC2744" s="529"/>
      <c r="AD2744" s="529"/>
      <c r="AE2744" s="529"/>
      <c r="AF2744" s="529"/>
      <c r="AG2744" s="529"/>
      <c r="AH2744" s="529"/>
      <c r="AI2744" s="529"/>
      <c r="AJ2744" s="529"/>
      <c r="AK2744" s="529"/>
      <c r="AL2744" s="529"/>
      <c r="AM2744" s="529"/>
      <c r="AN2744" s="529"/>
      <c r="AO2744" s="529"/>
      <c r="AP2744" s="529"/>
      <c r="AQ2744" s="529"/>
      <c r="AR2744" s="529"/>
    </row>
    <row r="2745" ht="12.75" customHeight="1">
      <c r="A2745" s="529"/>
      <c r="B2745" s="529"/>
      <c r="C2745" s="529"/>
      <c r="D2745" s="529"/>
      <c r="E2745" s="533" t="s">
        <v>9360</v>
      </c>
      <c r="F2745" s="533" t="s">
        <v>9361</v>
      </c>
      <c r="G2745" s="529"/>
      <c r="H2745" s="529"/>
      <c r="I2745" s="529"/>
      <c r="J2745" s="529"/>
      <c r="K2745" s="529"/>
      <c r="L2745" s="529"/>
      <c r="M2745" s="529"/>
      <c r="N2745" s="529"/>
      <c r="O2745" s="529"/>
      <c r="P2745" s="529"/>
      <c r="Q2745" s="529"/>
      <c r="R2745" s="529"/>
      <c r="S2745" s="529"/>
      <c r="T2745" s="529"/>
      <c r="U2745" s="529"/>
      <c r="V2745" s="529"/>
      <c r="W2745" s="529"/>
      <c r="X2745" s="529"/>
      <c r="Y2745" s="529"/>
      <c r="Z2745" s="529"/>
      <c r="AA2745" s="529"/>
      <c r="AB2745" s="529"/>
      <c r="AC2745" s="529"/>
      <c r="AD2745" s="529"/>
      <c r="AE2745" s="529"/>
      <c r="AF2745" s="529"/>
      <c r="AG2745" s="529"/>
      <c r="AH2745" s="529"/>
      <c r="AI2745" s="529"/>
      <c r="AJ2745" s="529"/>
      <c r="AK2745" s="529"/>
      <c r="AL2745" s="529"/>
      <c r="AM2745" s="529"/>
      <c r="AN2745" s="529"/>
      <c r="AO2745" s="529"/>
      <c r="AP2745" s="529"/>
      <c r="AQ2745" s="529"/>
      <c r="AR2745" s="529"/>
    </row>
    <row r="2746" ht="12.75" customHeight="1">
      <c r="A2746" s="529"/>
      <c r="B2746" s="529"/>
      <c r="C2746" s="529"/>
      <c r="D2746" s="529"/>
      <c r="E2746" s="533" t="s">
        <v>9362</v>
      </c>
      <c r="F2746" s="533" t="s">
        <v>9363</v>
      </c>
      <c r="G2746" s="529"/>
      <c r="H2746" s="529"/>
      <c r="I2746" s="529"/>
      <c r="J2746" s="529"/>
      <c r="K2746" s="529"/>
      <c r="L2746" s="529"/>
      <c r="M2746" s="529"/>
      <c r="N2746" s="529"/>
      <c r="O2746" s="529"/>
      <c r="P2746" s="529"/>
      <c r="Q2746" s="529"/>
      <c r="R2746" s="529"/>
      <c r="S2746" s="529"/>
      <c r="T2746" s="529"/>
      <c r="U2746" s="529"/>
      <c r="V2746" s="529"/>
      <c r="W2746" s="529"/>
      <c r="X2746" s="529"/>
      <c r="Y2746" s="529"/>
      <c r="Z2746" s="529"/>
      <c r="AA2746" s="529"/>
      <c r="AB2746" s="529"/>
      <c r="AC2746" s="529"/>
      <c r="AD2746" s="529"/>
      <c r="AE2746" s="529"/>
      <c r="AF2746" s="529"/>
      <c r="AG2746" s="529"/>
      <c r="AH2746" s="529"/>
      <c r="AI2746" s="529"/>
      <c r="AJ2746" s="529"/>
      <c r="AK2746" s="529"/>
      <c r="AL2746" s="529"/>
      <c r="AM2746" s="529"/>
      <c r="AN2746" s="529"/>
      <c r="AO2746" s="529"/>
      <c r="AP2746" s="529"/>
      <c r="AQ2746" s="529"/>
      <c r="AR2746" s="529"/>
    </row>
    <row r="2747" ht="12.75" customHeight="1">
      <c r="A2747" s="529"/>
      <c r="B2747" s="529"/>
      <c r="C2747" s="529"/>
      <c r="D2747" s="529"/>
      <c r="E2747" s="533" t="s">
        <v>9364</v>
      </c>
      <c r="F2747" s="533" t="s">
        <v>9365</v>
      </c>
      <c r="G2747" s="529"/>
      <c r="H2747" s="529"/>
      <c r="I2747" s="529"/>
      <c r="J2747" s="529"/>
      <c r="K2747" s="529"/>
      <c r="L2747" s="529"/>
      <c r="M2747" s="529"/>
      <c r="N2747" s="529"/>
      <c r="O2747" s="529"/>
      <c r="P2747" s="529"/>
      <c r="Q2747" s="529"/>
      <c r="R2747" s="529"/>
      <c r="S2747" s="529"/>
      <c r="T2747" s="529"/>
      <c r="U2747" s="529"/>
      <c r="V2747" s="529"/>
      <c r="W2747" s="529"/>
      <c r="X2747" s="529"/>
      <c r="Y2747" s="529"/>
      <c r="Z2747" s="529"/>
      <c r="AA2747" s="529"/>
      <c r="AB2747" s="529"/>
      <c r="AC2747" s="529"/>
      <c r="AD2747" s="529"/>
      <c r="AE2747" s="529"/>
      <c r="AF2747" s="529"/>
      <c r="AG2747" s="529"/>
      <c r="AH2747" s="529"/>
      <c r="AI2747" s="529"/>
      <c r="AJ2747" s="529"/>
      <c r="AK2747" s="529"/>
      <c r="AL2747" s="529"/>
      <c r="AM2747" s="529"/>
      <c r="AN2747" s="529"/>
      <c r="AO2747" s="529"/>
      <c r="AP2747" s="529"/>
      <c r="AQ2747" s="529"/>
      <c r="AR2747" s="529"/>
    </row>
    <row r="2748" ht="12.75" customHeight="1">
      <c r="A2748" s="529"/>
      <c r="B2748" s="529"/>
      <c r="C2748" s="529"/>
      <c r="D2748" s="529"/>
      <c r="E2748" s="533" t="s">
        <v>9366</v>
      </c>
      <c r="F2748" s="533" t="s">
        <v>9367</v>
      </c>
      <c r="G2748" s="529"/>
      <c r="H2748" s="529"/>
      <c r="I2748" s="529"/>
      <c r="J2748" s="529"/>
      <c r="K2748" s="529"/>
      <c r="L2748" s="529"/>
      <c r="M2748" s="529"/>
      <c r="N2748" s="529"/>
      <c r="O2748" s="529"/>
      <c r="P2748" s="529"/>
      <c r="Q2748" s="529"/>
      <c r="R2748" s="529"/>
      <c r="S2748" s="529"/>
      <c r="T2748" s="529"/>
      <c r="U2748" s="529"/>
      <c r="V2748" s="529"/>
      <c r="W2748" s="529"/>
      <c r="X2748" s="529"/>
      <c r="Y2748" s="529"/>
      <c r="Z2748" s="529"/>
      <c r="AA2748" s="529"/>
      <c r="AB2748" s="529"/>
      <c r="AC2748" s="529"/>
      <c r="AD2748" s="529"/>
      <c r="AE2748" s="529"/>
      <c r="AF2748" s="529"/>
      <c r="AG2748" s="529"/>
      <c r="AH2748" s="529"/>
      <c r="AI2748" s="529"/>
      <c r="AJ2748" s="529"/>
      <c r="AK2748" s="529"/>
      <c r="AL2748" s="529"/>
      <c r="AM2748" s="529"/>
      <c r="AN2748" s="529"/>
      <c r="AO2748" s="529"/>
      <c r="AP2748" s="529"/>
      <c r="AQ2748" s="529"/>
      <c r="AR2748" s="529"/>
    </row>
    <row r="2749" ht="12.75" customHeight="1">
      <c r="A2749" s="529"/>
      <c r="B2749" s="529"/>
      <c r="C2749" s="529"/>
      <c r="D2749" s="529"/>
      <c r="E2749" s="533" t="s">
        <v>9368</v>
      </c>
      <c r="F2749" s="533" t="s">
        <v>9369</v>
      </c>
      <c r="G2749" s="529"/>
      <c r="H2749" s="529"/>
      <c r="I2749" s="529"/>
      <c r="J2749" s="529"/>
      <c r="K2749" s="529"/>
      <c r="L2749" s="529"/>
      <c r="M2749" s="529"/>
      <c r="N2749" s="529"/>
      <c r="O2749" s="529"/>
      <c r="P2749" s="529"/>
      <c r="Q2749" s="529"/>
      <c r="R2749" s="529"/>
      <c r="S2749" s="529"/>
      <c r="T2749" s="529"/>
      <c r="U2749" s="529"/>
      <c r="V2749" s="529"/>
      <c r="W2749" s="529"/>
      <c r="X2749" s="529"/>
      <c r="Y2749" s="529"/>
      <c r="Z2749" s="529"/>
      <c r="AA2749" s="529"/>
      <c r="AB2749" s="529"/>
      <c r="AC2749" s="529"/>
      <c r="AD2749" s="529"/>
      <c r="AE2749" s="529"/>
      <c r="AF2749" s="529"/>
      <c r="AG2749" s="529"/>
      <c r="AH2749" s="529"/>
      <c r="AI2749" s="529"/>
      <c r="AJ2749" s="529"/>
      <c r="AK2749" s="529"/>
      <c r="AL2749" s="529"/>
      <c r="AM2749" s="529"/>
      <c r="AN2749" s="529"/>
      <c r="AO2749" s="529"/>
      <c r="AP2749" s="529"/>
      <c r="AQ2749" s="529"/>
      <c r="AR2749" s="529"/>
    </row>
    <row r="2750" ht="12.75" customHeight="1">
      <c r="A2750" s="529"/>
      <c r="B2750" s="529"/>
      <c r="C2750" s="529"/>
      <c r="D2750" s="529"/>
      <c r="E2750" s="533" t="s">
        <v>9370</v>
      </c>
      <c r="F2750" s="533" t="s">
        <v>9371</v>
      </c>
      <c r="G2750" s="529"/>
      <c r="H2750" s="529"/>
      <c r="I2750" s="529"/>
      <c r="J2750" s="529"/>
      <c r="K2750" s="529"/>
      <c r="L2750" s="529"/>
      <c r="M2750" s="529"/>
      <c r="N2750" s="529"/>
      <c r="O2750" s="529"/>
      <c r="P2750" s="529"/>
      <c r="Q2750" s="529"/>
      <c r="R2750" s="529"/>
      <c r="S2750" s="529"/>
      <c r="T2750" s="529"/>
      <c r="U2750" s="529"/>
      <c r="V2750" s="529"/>
      <c r="W2750" s="529"/>
      <c r="X2750" s="529"/>
      <c r="Y2750" s="529"/>
      <c r="Z2750" s="529"/>
      <c r="AA2750" s="529"/>
      <c r="AB2750" s="529"/>
      <c r="AC2750" s="529"/>
      <c r="AD2750" s="529"/>
      <c r="AE2750" s="529"/>
      <c r="AF2750" s="529"/>
      <c r="AG2750" s="529"/>
      <c r="AH2750" s="529"/>
      <c r="AI2750" s="529"/>
      <c r="AJ2750" s="529"/>
      <c r="AK2750" s="529"/>
      <c r="AL2750" s="529"/>
      <c r="AM2750" s="529"/>
      <c r="AN2750" s="529"/>
      <c r="AO2750" s="529"/>
      <c r="AP2750" s="529"/>
      <c r="AQ2750" s="529"/>
      <c r="AR2750" s="529"/>
    </row>
    <row r="2751" ht="12.75" customHeight="1">
      <c r="A2751" s="529"/>
      <c r="B2751" s="529"/>
      <c r="C2751" s="529"/>
      <c r="D2751" s="529"/>
      <c r="E2751" s="533" t="s">
        <v>9372</v>
      </c>
      <c r="F2751" s="533" t="s">
        <v>9373</v>
      </c>
      <c r="G2751" s="529"/>
      <c r="H2751" s="529"/>
      <c r="I2751" s="529"/>
      <c r="J2751" s="529"/>
      <c r="K2751" s="529"/>
      <c r="L2751" s="529"/>
      <c r="M2751" s="529"/>
      <c r="N2751" s="529"/>
      <c r="O2751" s="529"/>
      <c r="P2751" s="529"/>
      <c r="Q2751" s="529"/>
      <c r="R2751" s="529"/>
      <c r="S2751" s="529"/>
      <c r="T2751" s="529"/>
      <c r="U2751" s="529"/>
      <c r="V2751" s="529"/>
      <c r="W2751" s="529"/>
      <c r="X2751" s="529"/>
      <c r="Y2751" s="529"/>
      <c r="Z2751" s="529"/>
      <c r="AA2751" s="529"/>
      <c r="AB2751" s="529"/>
      <c r="AC2751" s="529"/>
      <c r="AD2751" s="529"/>
      <c r="AE2751" s="529"/>
      <c r="AF2751" s="529"/>
      <c r="AG2751" s="529"/>
      <c r="AH2751" s="529"/>
      <c r="AI2751" s="529"/>
      <c r="AJ2751" s="529"/>
      <c r="AK2751" s="529"/>
      <c r="AL2751" s="529"/>
      <c r="AM2751" s="529"/>
      <c r="AN2751" s="529"/>
      <c r="AO2751" s="529"/>
      <c r="AP2751" s="529"/>
      <c r="AQ2751" s="529"/>
      <c r="AR2751" s="529"/>
    </row>
    <row r="2752" ht="12.75" customHeight="1">
      <c r="A2752" s="529"/>
      <c r="B2752" s="529"/>
      <c r="C2752" s="529"/>
      <c r="D2752" s="529"/>
      <c r="E2752" s="533" t="s">
        <v>9374</v>
      </c>
      <c r="F2752" s="533" t="s">
        <v>9375</v>
      </c>
      <c r="G2752" s="529"/>
      <c r="H2752" s="529"/>
      <c r="I2752" s="529"/>
      <c r="J2752" s="529"/>
      <c r="K2752" s="529"/>
      <c r="L2752" s="529"/>
      <c r="M2752" s="529"/>
      <c r="N2752" s="529"/>
      <c r="O2752" s="529"/>
      <c r="P2752" s="529"/>
      <c r="Q2752" s="529"/>
      <c r="R2752" s="529"/>
      <c r="S2752" s="529"/>
      <c r="T2752" s="529"/>
      <c r="U2752" s="529"/>
      <c r="V2752" s="529"/>
      <c r="W2752" s="529"/>
      <c r="X2752" s="529"/>
      <c r="Y2752" s="529"/>
      <c r="Z2752" s="529"/>
      <c r="AA2752" s="529"/>
      <c r="AB2752" s="529"/>
      <c r="AC2752" s="529"/>
      <c r="AD2752" s="529"/>
      <c r="AE2752" s="529"/>
      <c r="AF2752" s="529"/>
      <c r="AG2752" s="529"/>
      <c r="AH2752" s="529"/>
      <c r="AI2752" s="529"/>
      <c r="AJ2752" s="529"/>
      <c r="AK2752" s="529"/>
      <c r="AL2752" s="529"/>
      <c r="AM2752" s="529"/>
      <c r="AN2752" s="529"/>
      <c r="AO2752" s="529"/>
      <c r="AP2752" s="529"/>
      <c r="AQ2752" s="529"/>
      <c r="AR2752" s="529"/>
    </row>
    <row r="2753" ht="12.75" customHeight="1">
      <c r="A2753" s="529"/>
      <c r="B2753" s="529"/>
      <c r="C2753" s="529"/>
      <c r="D2753" s="529"/>
      <c r="E2753" s="533" t="s">
        <v>9376</v>
      </c>
      <c r="F2753" s="533" t="s">
        <v>9377</v>
      </c>
      <c r="G2753" s="529"/>
      <c r="H2753" s="529"/>
      <c r="I2753" s="529"/>
      <c r="J2753" s="529"/>
      <c r="K2753" s="529"/>
      <c r="L2753" s="529"/>
      <c r="M2753" s="529"/>
      <c r="N2753" s="529"/>
      <c r="O2753" s="529"/>
      <c r="P2753" s="529"/>
      <c r="Q2753" s="529"/>
      <c r="R2753" s="529"/>
      <c r="S2753" s="529"/>
      <c r="T2753" s="529"/>
      <c r="U2753" s="529"/>
      <c r="V2753" s="529"/>
      <c r="W2753" s="529"/>
      <c r="X2753" s="529"/>
      <c r="Y2753" s="529"/>
      <c r="Z2753" s="529"/>
      <c r="AA2753" s="529"/>
      <c r="AB2753" s="529"/>
      <c r="AC2753" s="529"/>
      <c r="AD2753" s="529"/>
      <c r="AE2753" s="529"/>
      <c r="AF2753" s="529"/>
      <c r="AG2753" s="529"/>
      <c r="AH2753" s="529"/>
      <c r="AI2753" s="529"/>
      <c r="AJ2753" s="529"/>
      <c r="AK2753" s="529"/>
      <c r="AL2753" s="529"/>
      <c r="AM2753" s="529"/>
      <c r="AN2753" s="529"/>
      <c r="AO2753" s="529"/>
      <c r="AP2753" s="529"/>
      <c r="AQ2753" s="529"/>
      <c r="AR2753" s="529"/>
    </row>
    <row r="2754" ht="12.75" customHeight="1">
      <c r="A2754" s="529"/>
      <c r="B2754" s="529"/>
      <c r="C2754" s="529"/>
      <c r="D2754" s="529"/>
      <c r="E2754" s="533" t="s">
        <v>9378</v>
      </c>
      <c r="F2754" s="533" t="s">
        <v>9379</v>
      </c>
      <c r="G2754" s="529"/>
      <c r="H2754" s="529"/>
      <c r="I2754" s="529"/>
      <c r="J2754" s="529"/>
      <c r="K2754" s="529"/>
      <c r="L2754" s="529"/>
      <c r="M2754" s="529"/>
      <c r="N2754" s="529"/>
      <c r="O2754" s="529"/>
      <c r="P2754" s="529"/>
      <c r="Q2754" s="529"/>
      <c r="R2754" s="529"/>
      <c r="S2754" s="529"/>
      <c r="T2754" s="529"/>
      <c r="U2754" s="529"/>
      <c r="V2754" s="529"/>
      <c r="W2754" s="529"/>
      <c r="X2754" s="529"/>
      <c r="Y2754" s="529"/>
      <c r="Z2754" s="529"/>
      <c r="AA2754" s="529"/>
      <c r="AB2754" s="529"/>
      <c r="AC2754" s="529"/>
      <c r="AD2754" s="529"/>
      <c r="AE2754" s="529"/>
      <c r="AF2754" s="529"/>
      <c r="AG2754" s="529"/>
      <c r="AH2754" s="529"/>
      <c r="AI2754" s="529"/>
      <c r="AJ2754" s="529"/>
      <c r="AK2754" s="529"/>
      <c r="AL2754" s="529"/>
      <c r="AM2754" s="529"/>
      <c r="AN2754" s="529"/>
      <c r="AO2754" s="529"/>
      <c r="AP2754" s="529"/>
      <c r="AQ2754" s="529"/>
      <c r="AR2754" s="529"/>
    </row>
    <row r="2755" ht="12.75" customHeight="1">
      <c r="A2755" s="529"/>
      <c r="B2755" s="529"/>
      <c r="C2755" s="529"/>
      <c r="D2755" s="529"/>
      <c r="E2755" s="533" t="s">
        <v>9380</v>
      </c>
      <c r="F2755" s="533" t="s">
        <v>9381</v>
      </c>
      <c r="G2755" s="529"/>
      <c r="H2755" s="529"/>
      <c r="I2755" s="529"/>
      <c r="J2755" s="529"/>
      <c r="K2755" s="529"/>
      <c r="L2755" s="529"/>
      <c r="M2755" s="529"/>
      <c r="N2755" s="529"/>
      <c r="O2755" s="529"/>
      <c r="P2755" s="529"/>
      <c r="Q2755" s="529"/>
      <c r="R2755" s="529"/>
      <c r="S2755" s="529"/>
      <c r="T2755" s="529"/>
      <c r="U2755" s="529"/>
      <c r="V2755" s="529"/>
      <c r="W2755" s="529"/>
      <c r="X2755" s="529"/>
      <c r="Y2755" s="529"/>
      <c r="Z2755" s="529"/>
      <c r="AA2755" s="529"/>
      <c r="AB2755" s="529"/>
      <c r="AC2755" s="529"/>
      <c r="AD2755" s="529"/>
      <c r="AE2755" s="529"/>
      <c r="AF2755" s="529"/>
      <c r="AG2755" s="529"/>
      <c r="AH2755" s="529"/>
      <c r="AI2755" s="529"/>
      <c r="AJ2755" s="529"/>
      <c r="AK2755" s="529"/>
      <c r="AL2755" s="529"/>
      <c r="AM2755" s="529"/>
      <c r="AN2755" s="529"/>
      <c r="AO2755" s="529"/>
      <c r="AP2755" s="529"/>
      <c r="AQ2755" s="529"/>
      <c r="AR2755" s="529"/>
    </row>
    <row r="2756" ht="12.75" customHeight="1">
      <c r="A2756" s="529"/>
      <c r="B2756" s="529"/>
      <c r="C2756" s="529"/>
      <c r="D2756" s="529"/>
      <c r="E2756" s="533" t="s">
        <v>9382</v>
      </c>
      <c r="F2756" s="533" t="s">
        <v>9383</v>
      </c>
      <c r="G2756" s="529"/>
      <c r="H2756" s="529"/>
      <c r="I2756" s="529"/>
      <c r="J2756" s="529"/>
      <c r="K2756" s="529"/>
      <c r="L2756" s="529"/>
      <c r="M2756" s="529"/>
      <c r="N2756" s="529"/>
      <c r="O2756" s="529"/>
      <c r="P2756" s="529"/>
      <c r="Q2756" s="529"/>
      <c r="R2756" s="529"/>
      <c r="S2756" s="529"/>
      <c r="T2756" s="529"/>
      <c r="U2756" s="529"/>
      <c r="V2756" s="529"/>
      <c r="W2756" s="529"/>
      <c r="X2756" s="529"/>
      <c r="Y2756" s="529"/>
      <c r="Z2756" s="529"/>
      <c r="AA2756" s="529"/>
      <c r="AB2756" s="529"/>
      <c r="AC2756" s="529"/>
      <c r="AD2756" s="529"/>
      <c r="AE2756" s="529"/>
      <c r="AF2756" s="529"/>
      <c r="AG2756" s="529"/>
      <c r="AH2756" s="529"/>
      <c r="AI2756" s="529"/>
      <c r="AJ2756" s="529"/>
      <c r="AK2756" s="529"/>
      <c r="AL2756" s="529"/>
      <c r="AM2756" s="529"/>
      <c r="AN2756" s="529"/>
      <c r="AO2756" s="529"/>
      <c r="AP2756" s="529"/>
      <c r="AQ2756" s="529"/>
      <c r="AR2756" s="529"/>
    </row>
    <row r="2757" ht="12.75" customHeight="1">
      <c r="A2757" s="529"/>
      <c r="B2757" s="529"/>
      <c r="C2757" s="529"/>
      <c r="D2757" s="529"/>
      <c r="E2757" s="533" t="s">
        <v>9384</v>
      </c>
      <c r="F2757" s="533" t="s">
        <v>9385</v>
      </c>
      <c r="G2757" s="529"/>
      <c r="H2757" s="529"/>
      <c r="I2757" s="529"/>
      <c r="J2757" s="529"/>
      <c r="K2757" s="529"/>
      <c r="L2757" s="529"/>
      <c r="M2757" s="529"/>
      <c r="N2757" s="529"/>
      <c r="O2757" s="529"/>
      <c r="P2757" s="529"/>
      <c r="Q2757" s="529"/>
      <c r="R2757" s="529"/>
      <c r="S2757" s="529"/>
      <c r="T2757" s="529"/>
      <c r="U2757" s="529"/>
      <c r="V2757" s="529"/>
      <c r="W2757" s="529"/>
      <c r="X2757" s="529"/>
      <c r="Y2757" s="529"/>
      <c r="Z2757" s="529"/>
      <c r="AA2757" s="529"/>
      <c r="AB2757" s="529"/>
      <c r="AC2757" s="529"/>
      <c r="AD2757" s="529"/>
      <c r="AE2757" s="529"/>
      <c r="AF2757" s="529"/>
      <c r="AG2757" s="529"/>
      <c r="AH2757" s="529"/>
      <c r="AI2757" s="529"/>
      <c r="AJ2757" s="529"/>
      <c r="AK2757" s="529"/>
      <c r="AL2757" s="529"/>
      <c r="AM2757" s="529"/>
      <c r="AN2757" s="529"/>
      <c r="AO2757" s="529"/>
      <c r="AP2757" s="529"/>
      <c r="AQ2757" s="529"/>
      <c r="AR2757" s="529"/>
    </row>
    <row r="2758" ht="12.75" customHeight="1">
      <c r="A2758" s="529"/>
      <c r="B2758" s="529"/>
      <c r="C2758" s="529"/>
      <c r="D2758" s="529"/>
      <c r="E2758" s="533" t="s">
        <v>9386</v>
      </c>
      <c r="F2758" s="533" t="s">
        <v>9387</v>
      </c>
      <c r="G2758" s="529"/>
      <c r="H2758" s="529"/>
      <c r="I2758" s="529"/>
      <c r="J2758" s="529"/>
      <c r="K2758" s="529"/>
      <c r="L2758" s="529"/>
      <c r="M2758" s="529"/>
      <c r="N2758" s="529"/>
      <c r="O2758" s="529"/>
      <c r="P2758" s="529"/>
      <c r="Q2758" s="529"/>
      <c r="R2758" s="529"/>
      <c r="S2758" s="529"/>
      <c r="T2758" s="529"/>
      <c r="U2758" s="529"/>
      <c r="V2758" s="529"/>
      <c r="W2758" s="529"/>
      <c r="X2758" s="529"/>
      <c r="Y2758" s="529"/>
      <c r="Z2758" s="529"/>
      <c r="AA2758" s="529"/>
      <c r="AB2758" s="529"/>
      <c r="AC2758" s="529"/>
      <c r="AD2758" s="529"/>
      <c r="AE2758" s="529"/>
      <c r="AF2758" s="529"/>
      <c r="AG2758" s="529"/>
      <c r="AH2758" s="529"/>
      <c r="AI2758" s="529"/>
      <c r="AJ2758" s="529"/>
      <c r="AK2758" s="529"/>
      <c r="AL2758" s="529"/>
      <c r="AM2758" s="529"/>
      <c r="AN2758" s="529"/>
      <c r="AO2758" s="529"/>
      <c r="AP2758" s="529"/>
      <c r="AQ2758" s="529"/>
      <c r="AR2758" s="529"/>
    </row>
    <row r="2759" ht="12.75" customHeight="1">
      <c r="A2759" s="529"/>
      <c r="B2759" s="529"/>
      <c r="C2759" s="529"/>
      <c r="D2759" s="529"/>
      <c r="E2759" s="533" t="s">
        <v>9388</v>
      </c>
      <c r="F2759" s="533" t="s">
        <v>9389</v>
      </c>
      <c r="G2759" s="529"/>
      <c r="H2759" s="529"/>
      <c r="I2759" s="529"/>
      <c r="J2759" s="529"/>
      <c r="K2759" s="529"/>
      <c r="L2759" s="529"/>
      <c r="M2759" s="529"/>
      <c r="N2759" s="529"/>
      <c r="O2759" s="529"/>
      <c r="P2759" s="529"/>
      <c r="Q2759" s="529"/>
      <c r="R2759" s="529"/>
      <c r="S2759" s="529"/>
      <c r="T2759" s="529"/>
      <c r="U2759" s="529"/>
      <c r="V2759" s="529"/>
      <c r="W2759" s="529"/>
      <c r="X2759" s="529"/>
      <c r="Y2759" s="529"/>
      <c r="Z2759" s="529"/>
      <c r="AA2759" s="529"/>
      <c r="AB2759" s="529"/>
      <c r="AC2759" s="529"/>
      <c r="AD2759" s="529"/>
      <c r="AE2759" s="529"/>
      <c r="AF2759" s="529"/>
      <c r="AG2759" s="529"/>
      <c r="AH2759" s="529"/>
      <c r="AI2759" s="529"/>
      <c r="AJ2759" s="529"/>
      <c r="AK2759" s="529"/>
      <c r="AL2759" s="529"/>
      <c r="AM2759" s="529"/>
      <c r="AN2759" s="529"/>
      <c r="AO2759" s="529"/>
      <c r="AP2759" s="529"/>
      <c r="AQ2759" s="529"/>
      <c r="AR2759" s="529"/>
    </row>
    <row r="2760" ht="12.75" customHeight="1">
      <c r="A2760" s="529"/>
      <c r="B2760" s="529"/>
      <c r="C2760" s="529"/>
      <c r="D2760" s="529"/>
      <c r="E2760" s="533" t="s">
        <v>9390</v>
      </c>
      <c r="F2760" s="533" t="s">
        <v>9391</v>
      </c>
      <c r="G2760" s="529"/>
      <c r="H2760" s="529"/>
      <c r="I2760" s="529"/>
      <c r="J2760" s="529"/>
      <c r="K2760" s="529"/>
      <c r="L2760" s="529"/>
      <c r="M2760" s="529"/>
      <c r="N2760" s="529"/>
      <c r="O2760" s="529"/>
      <c r="P2760" s="529"/>
      <c r="Q2760" s="529"/>
      <c r="R2760" s="529"/>
      <c r="S2760" s="529"/>
      <c r="T2760" s="529"/>
      <c r="U2760" s="529"/>
      <c r="V2760" s="529"/>
      <c r="W2760" s="529"/>
      <c r="X2760" s="529"/>
      <c r="Y2760" s="529"/>
      <c r="Z2760" s="529"/>
      <c r="AA2760" s="529"/>
      <c r="AB2760" s="529"/>
      <c r="AC2760" s="529"/>
      <c r="AD2760" s="529"/>
      <c r="AE2760" s="529"/>
      <c r="AF2760" s="529"/>
      <c r="AG2760" s="529"/>
      <c r="AH2760" s="529"/>
      <c r="AI2760" s="529"/>
      <c r="AJ2760" s="529"/>
      <c r="AK2760" s="529"/>
      <c r="AL2760" s="529"/>
      <c r="AM2760" s="529"/>
      <c r="AN2760" s="529"/>
      <c r="AO2760" s="529"/>
      <c r="AP2760" s="529"/>
      <c r="AQ2760" s="529"/>
      <c r="AR2760" s="529"/>
    </row>
    <row r="2761" ht="12.75" customHeight="1">
      <c r="A2761" s="529"/>
      <c r="B2761" s="529"/>
      <c r="C2761" s="529"/>
      <c r="D2761" s="529"/>
      <c r="E2761" s="533" t="s">
        <v>9392</v>
      </c>
      <c r="F2761" s="533" t="s">
        <v>9393</v>
      </c>
      <c r="G2761" s="529"/>
      <c r="H2761" s="529"/>
      <c r="I2761" s="529"/>
      <c r="J2761" s="529"/>
      <c r="K2761" s="529"/>
      <c r="L2761" s="529"/>
      <c r="M2761" s="529"/>
      <c r="N2761" s="529"/>
      <c r="O2761" s="529"/>
      <c r="P2761" s="529"/>
      <c r="Q2761" s="529"/>
      <c r="R2761" s="529"/>
      <c r="S2761" s="529"/>
      <c r="T2761" s="529"/>
      <c r="U2761" s="529"/>
      <c r="V2761" s="529"/>
      <c r="W2761" s="529"/>
      <c r="X2761" s="529"/>
      <c r="Y2761" s="529"/>
      <c r="Z2761" s="529"/>
      <c r="AA2761" s="529"/>
      <c r="AB2761" s="529"/>
      <c r="AC2761" s="529"/>
      <c r="AD2761" s="529"/>
      <c r="AE2761" s="529"/>
      <c r="AF2761" s="529"/>
      <c r="AG2761" s="529"/>
      <c r="AH2761" s="529"/>
      <c r="AI2761" s="529"/>
      <c r="AJ2761" s="529"/>
      <c r="AK2761" s="529"/>
      <c r="AL2761" s="529"/>
      <c r="AM2761" s="529"/>
      <c r="AN2761" s="529"/>
      <c r="AO2761" s="529"/>
      <c r="AP2761" s="529"/>
      <c r="AQ2761" s="529"/>
      <c r="AR2761" s="529"/>
    </row>
    <row r="2762" ht="12.75" customHeight="1">
      <c r="A2762" s="529"/>
      <c r="B2762" s="529"/>
      <c r="C2762" s="529"/>
      <c r="D2762" s="529"/>
      <c r="E2762" s="533" t="s">
        <v>9394</v>
      </c>
      <c r="F2762" s="533" t="s">
        <v>9395</v>
      </c>
      <c r="G2762" s="529"/>
      <c r="H2762" s="529"/>
      <c r="I2762" s="529"/>
      <c r="J2762" s="529"/>
      <c r="K2762" s="529"/>
      <c r="L2762" s="529"/>
      <c r="M2762" s="529"/>
      <c r="N2762" s="529"/>
      <c r="O2762" s="529"/>
      <c r="P2762" s="529"/>
      <c r="Q2762" s="529"/>
      <c r="R2762" s="529"/>
      <c r="S2762" s="529"/>
      <c r="T2762" s="529"/>
      <c r="U2762" s="529"/>
      <c r="V2762" s="529"/>
      <c r="W2762" s="529"/>
      <c r="X2762" s="529"/>
      <c r="Y2762" s="529"/>
      <c r="Z2762" s="529"/>
      <c r="AA2762" s="529"/>
      <c r="AB2762" s="529"/>
      <c r="AC2762" s="529"/>
      <c r="AD2762" s="529"/>
      <c r="AE2762" s="529"/>
      <c r="AF2762" s="529"/>
      <c r="AG2762" s="529"/>
      <c r="AH2762" s="529"/>
      <c r="AI2762" s="529"/>
      <c r="AJ2762" s="529"/>
      <c r="AK2762" s="529"/>
      <c r="AL2762" s="529"/>
      <c r="AM2762" s="529"/>
      <c r="AN2762" s="529"/>
      <c r="AO2762" s="529"/>
      <c r="AP2762" s="529"/>
      <c r="AQ2762" s="529"/>
      <c r="AR2762" s="529"/>
    </row>
    <row r="2763" ht="12.75" customHeight="1">
      <c r="A2763" s="529"/>
      <c r="B2763" s="529"/>
      <c r="C2763" s="529"/>
      <c r="D2763" s="529"/>
      <c r="E2763" s="533" t="s">
        <v>2211</v>
      </c>
      <c r="F2763" s="533" t="s">
        <v>9396</v>
      </c>
      <c r="G2763" s="529"/>
      <c r="H2763" s="529"/>
      <c r="I2763" s="529"/>
      <c r="J2763" s="529"/>
      <c r="K2763" s="529"/>
      <c r="L2763" s="529"/>
      <c r="M2763" s="529"/>
      <c r="N2763" s="529"/>
      <c r="O2763" s="529"/>
      <c r="P2763" s="529"/>
      <c r="Q2763" s="529"/>
      <c r="R2763" s="529"/>
      <c r="S2763" s="529"/>
      <c r="T2763" s="529"/>
      <c r="U2763" s="529"/>
      <c r="V2763" s="529"/>
      <c r="W2763" s="529"/>
      <c r="X2763" s="529"/>
      <c r="Y2763" s="529"/>
      <c r="Z2763" s="529"/>
      <c r="AA2763" s="529"/>
      <c r="AB2763" s="529"/>
      <c r="AC2763" s="529"/>
      <c r="AD2763" s="529"/>
      <c r="AE2763" s="529"/>
      <c r="AF2763" s="529"/>
      <c r="AG2763" s="529"/>
      <c r="AH2763" s="529"/>
      <c r="AI2763" s="529"/>
      <c r="AJ2763" s="529"/>
      <c r="AK2763" s="529"/>
      <c r="AL2763" s="529"/>
      <c r="AM2763" s="529"/>
      <c r="AN2763" s="529"/>
      <c r="AO2763" s="529"/>
      <c r="AP2763" s="529"/>
      <c r="AQ2763" s="529"/>
      <c r="AR2763" s="529"/>
    </row>
    <row r="2764" ht="12.75" customHeight="1">
      <c r="A2764" s="529"/>
      <c r="B2764" s="529"/>
      <c r="C2764" s="529"/>
      <c r="D2764" s="529"/>
      <c r="E2764" s="533" t="s">
        <v>9397</v>
      </c>
      <c r="F2764" s="533" t="s">
        <v>9398</v>
      </c>
      <c r="G2764" s="529"/>
      <c r="H2764" s="529"/>
      <c r="I2764" s="529"/>
      <c r="J2764" s="529"/>
      <c r="K2764" s="529"/>
      <c r="L2764" s="529"/>
      <c r="M2764" s="529"/>
      <c r="N2764" s="529"/>
      <c r="O2764" s="529"/>
      <c r="P2764" s="529"/>
      <c r="Q2764" s="529"/>
      <c r="R2764" s="529"/>
      <c r="S2764" s="529"/>
      <c r="T2764" s="529"/>
      <c r="U2764" s="529"/>
      <c r="V2764" s="529"/>
      <c r="W2764" s="529"/>
      <c r="X2764" s="529"/>
      <c r="Y2764" s="529"/>
      <c r="Z2764" s="529"/>
      <c r="AA2764" s="529"/>
      <c r="AB2764" s="529"/>
      <c r="AC2764" s="529"/>
      <c r="AD2764" s="529"/>
      <c r="AE2764" s="529"/>
      <c r="AF2764" s="529"/>
      <c r="AG2764" s="529"/>
      <c r="AH2764" s="529"/>
      <c r="AI2764" s="529"/>
      <c r="AJ2764" s="529"/>
      <c r="AK2764" s="529"/>
      <c r="AL2764" s="529"/>
      <c r="AM2764" s="529"/>
      <c r="AN2764" s="529"/>
      <c r="AO2764" s="529"/>
      <c r="AP2764" s="529"/>
      <c r="AQ2764" s="529"/>
      <c r="AR2764" s="529"/>
    </row>
    <row r="2765" ht="12.75" customHeight="1">
      <c r="A2765" s="529"/>
      <c r="B2765" s="529"/>
      <c r="C2765" s="529"/>
      <c r="D2765" s="529"/>
      <c r="E2765" s="533" t="s">
        <v>9399</v>
      </c>
      <c r="F2765" s="533" t="s">
        <v>9400</v>
      </c>
      <c r="G2765" s="529"/>
      <c r="H2765" s="529"/>
      <c r="I2765" s="529"/>
      <c r="J2765" s="529"/>
      <c r="K2765" s="529"/>
      <c r="L2765" s="529"/>
      <c r="M2765" s="529"/>
      <c r="N2765" s="529"/>
      <c r="O2765" s="529"/>
      <c r="P2765" s="529"/>
      <c r="Q2765" s="529"/>
      <c r="R2765" s="529"/>
      <c r="S2765" s="529"/>
      <c r="T2765" s="529"/>
      <c r="U2765" s="529"/>
      <c r="V2765" s="529"/>
      <c r="W2765" s="529"/>
      <c r="X2765" s="529"/>
      <c r="Y2765" s="529"/>
      <c r="Z2765" s="529"/>
      <c r="AA2765" s="529"/>
      <c r="AB2765" s="529"/>
      <c r="AC2765" s="529"/>
      <c r="AD2765" s="529"/>
      <c r="AE2765" s="529"/>
      <c r="AF2765" s="529"/>
      <c r="AG2765" s="529"/>
      <c r="AH2765" s="529"/>
      <c r="AI2765" s="529"/>
      <c r="AJ2765" s="529"/>
      <c r="AK2765" s="529"/>
      <c r="AL2765" s="529"/>
      <c r="AM2765" s="529"/>
      <c r="AN2765" s="529"/>
      <c r="AO2765" s="529"/>
      <c r="AP2765" s="529"/>
      <c r="AQ2765" s="529"/>
      <c r="AR2765" s="529"/>
    </row>
    <row r="2766" ht="12.75" customHeight="1">
      <c r="A2766" s="529"/>
      <c r="B2766" s="529"/>
      <c r="C2766" s="529"/>
      <c r="D2766" s="529"/>
      <c r="E2766" s="533" t="s">
        <v>9401</v>
      </c>
      <c r="F2766" s="533" t="s">
        <v>9402</v>
      </c>
      <c r="G2766" s="529"/>
      <c r="H2766" s="529"/>
      <c r="I2766" s="529"/>
      <c r="J2766" s="529"/>
      <c r="K2766" s="529"/>
      <c r="L2766" s="529"/>
      <c r="M2766" s="529"/>
      <c r="N2766" s="529"/>
      <c r="O2766" s="529"/>
      <c r="P2766" s="529"/>
      <c r="Q2766" s="529"/>
      <c r="R2766" s="529"/>
      <c r="S2766" s="529"/>
      <c r="T2766" s="529"/>
      <c r="U2766" s="529"/>
      <c r="V2766" s="529"/>
      <c r="W2766" s="529"/>
      <c r="X2766" s="529"/>
      <c r="Y2766" s="529"/>
      <c r="Z2766" s="529"/>
      <c r="AA2766" s="529"/>
      <c r="AB2766" s="529"/>
      <c r="AC2766" s="529"/>
      <c r="AD2766" s="529"/>
      <c r="AE2766" s="529"/>
      <c r="AF2766" s="529"/>
      <c r="AG2766" s="529"/>
      <c r="AH2766" s="529"/>
      <c r="AI2766" s="529"/>
      <c r="AJ2766" s="529"/>
      <c r="AK2766" s="529"/>
      <c r="AL2766" s="529"/>
      <c r="AM2766" s="529"/>
      <c r="AN2766" s="529"/>
      <c r="AO2766" s="529"/>
      <c r="AP2766" s="529"/>
      <c r="AQ2766" s="529"/>
      <c r="AR2766" s="529"/>
    </row>
    <row r="2767" ht="12.75" customHeight="1">
      <c r="A2767" s="529"/>
      <c r="B2767" s="529"/>
      <c r="C2767" s="529"/>
      <c r="D2767" s="529"/>
      <c r="E2767" s="533" t="s">
        <v>9403</v>
      </c>
      <c r="F2767" s="533" t="s">
        <v>9404</v>
      </c>
      <c r="G2767" s="529"/>
      <c r="H2767" s="529"/>
      <c r="I2767" s="529"/>
      <c r="J2767" s="529"/>
      <c r="K2767" s="529"/>
      <c r="L2767" s="529"/>
      <c r="M2767" s="529"/>
      <c r="N2767" s="529"/>
      <c r="O2767" s="529"/>
      <c r="P2767" s="529"/>
      <c r="Q2767" s="529"/>
      <c r="R2767" s="529"/>
      <c r="S2767" s="529"/>
      <c r="T2767" s="529"/>
      <c r="U2767" s="529"/>
      <c r="V2767" s="529"/>
      <c r="W2767" s="529"/>
      <c r="X2767" s="529"/>
      <c r="Y2767" s="529"/>
      <c r="Z2767" s="529"/>
      <c r="AA2767" s="529"/>
      <c r="AB2767" s="529"/>
      <c r="AC2767" s="529"/>
      <c r="AD2767" s="529"/>
      <c r="AE2767" s="529"/>
      <c r="AF2767" s="529"/>
      <c r="AG2767" s="529"/>
      <c r="AH2767" s="529"/>
      <c r="AI2767" s="529"/>
      <c r="AJ2767" s="529"/>
      <c r="AK2767" s="529"/>
      <c r="AL2767" s="529"/>
      <c r="AM2767" s="529"/>
      <c r="AN2767" s="529"/>
      <c r="AO2767" s="529"/>
      <c r="AP2767" s="529"/>
      <c r="AQ2767" s="529"/>
      <c r="AR2767" s="529"/>
    </row>
    <row r="2768" ht="12.75" customHeight="1">
      <c r="A2768" s="529"/>
      <c r="B2768" s="529"/>
      <c r="C2768" s="529"/>
      <c r="D2768" s="529"/>
      <c r="E2768" s="533" t="s">
        <v>2260</v>
      </c>
      <c r="F2768" s="533" t="s">
        <v>9405</v>
      </c>
      <c r="G2768" s="529"/>
      <c r="H2768" s="529"/>
      <c r="I2768" s="529"/>
      <c r="J2768" s="529"/>
      <c r="K2768" s="529"/>
      <c r="L2768" s="529"/>
      <c r="M2768" s="529"/>
      <c r="N2768" s="529"/>
      <c r="O2768" s="529"/>
      <c r="P2768" s="529"/>
      <c r="Q2768" s="529"/>
      <c r="R2768" s="529"/>
      <c r="S2768" s="529"/>
      <c r="T2768" s="529"/>
      <c r="U2768" s="529"/>
      <c r="V2768" s="529"/>
      <c r="W2768" s="529"/>
      <c r="X2768" s="529"/>
      <c r="Y2768" s="529"/>
      <c r="Z2768" s="529"/>
      <c r="AA2768" s="529"/>
      <c r="AB2768" s="529"/>
      <c r="AC2768" s="529"/>
      <c r="AD2768" s="529"/>
      <c r="AE2768" s="529"/>
      <c r="AF2768" s="529"/>
      <c r="AG2768" s="529"/>
      <c r="AH2768" s="529"/>
      <c r="AI2768" s="529"/>
      <c r="AJ2768" s="529"/>
      <c r="AK2768" s="529"/>
      <c r="AL2768" s="529"/>
      <c r="AM2768" s="529"/>
      <c r="AN2768" s="529"/>
      <c r="AO2768" s="529"/>
      <c r="AP2768" s="529"/>
      <c r="AQ2768" s="529"/>
      <c r="AR2768" s="529"/>
    </row>
    <row r="2769" ht="12.75" customHeight="1">
      <c r="A2769" s="529"/>
      <c r="B2769" s="529"/>
      <c r="C2769" s="529"/>
      <c r="D2769" s="529"/>
      <c r="E2769" s="533" t="s">
        <v>9406</v>
      </c>
      <c r="F2769" s="533" t="s">
        <v>9407</v>
      </c>
      <c r="G2769" s="529"/>
      <c r="H2769" s="529"/>
      <c r="I2769" s="529"/>
      <c r="J2769" s="529"/>
      <c r="K2769" s="529"/>
      <c r="L2769" s="529"/>
      <c r="M2769" s="529"/>
      <c r="N2769" s="529"/>
      <c r="O2769" s="529"/>
      <c r="P2769" s="529"/>
      <c r="Q2769" s="529"/>
      <c r="R2769" s="529"/>
      <c r="S2769" s="529"/>
      <c r="T2769" s="529"/>
      <c r="U2769" s="529"/>
      <c r="V2769" s="529"/>
      <c r="W2769" s="529"/>
      <c r="X2769" s="529"/>
      <c r="Y2769" s="529"/>
      <c r="Z2769" s="529"/>
      <c r="AA2769" s="529"/>
      <c r="AB2769" s="529"/>
      <c r="AC2769" s="529"/>
      <c r="AD2769" s="529"/>
      <c r="AE2769" s="529"/>
      <c r="AF2769" s="529"/>
      <c r="AG2769" s="529"/>
      <c r="AH2769" s="529"/>
      <c r="AI2769" s="529"/>
      <c r="AJ2769" s="529"/>
      <c r="AK2769" s="529"/>
      <c r="AL2769" s="529"/>
      <c r="AM2769" s="529"/>
      <c r="AN2769" s="529"/>
      <c r="AO2769" s="529"/>
      <c r="AP2769" s="529"/>
      <c r="AQ2769" s="529"/>
      <c r="AR2769" s="529"/>
    </row>
    <row r="2770" ht="12.75" customHeight="1">
      <c r="A2770" s="529"/>
      <c r="B2770" s="529"/>
      <c r="C2770" s="529"/>
      <c r="D2770" s="529"/>
      <c r="E2770" s="533" t="s">
        <v>9408</v>
      </c>
      <c r="F2770" s="533" t="s">
        <v>9409</v>
      </c>
      <c r="G2770" s="529"/>
      <c r="H2770" s="529"/>
      <c r="I2770" s="529"/>
      <c r="J2770" s="529"/>
      <c r="K2770" s="529"/>
      <c r="L2770" s="529"/>
      <c r="M2770" s="529"/>
      <c r="N2770" s="529"/>
      <c r="O2770" s="529"/>
      <c r="P2770" s="529"/>
      <c r="Q2770" s="529"/>
      <c r="R2770" s="529"/>
      <c r="S2770" s="529"/>
      <c r="T2770" s="529"/>
      <c r="U2770" s="529"/>
      <c r="V2770" s="529"/>
      <c r="W2770" s="529"/>
      <c r="X2770" s="529"/>
      <c r="Y2770" s="529"/>
      <c r="Z2770" s="529"/>
      <c r="AA2770" s="529"/>
      <c r="AB2770" s="529"/>
      <c r="AC2770" s="529"/>
      <c r="AD2770" s="529"/>
      <c r="AE2770" s="529"/>
      <c r="AF2770" s="529"/>
      <c r="AG2770" s="529"/>
      <c r="AH2770" s="529"/>
      <c r="AI2770" s="529"/>
      <c r="AJ2770" s="529"/>
      <c r="AK2770" s="529"/>
      <c r="AL2770" s="529"/>
      <c r="AM2770" s="529"/>
      <c r="AN2770" s="529"/>
      <c r="AO2770" s="529"/>
      <c r="AP2770" s="529"/>
      <c r="AQ2770" s="529"/>
      <c r="AR2770" s="529"/>
    </row>
    <row r="2771" ht="12.75" customHeight="1">
      <c r="A2771" s="529"/>
      <c r="B2771" s="529"/>
      <c r="C2771" s="529"/>
      <c r="D2771" s="529"/>
      <c r="E2771" s="533" t="s">
        <v>9410</v>
      </c>
      <c r="F2771" s="533" t="s">
        <v>9411</v>
      </c>
      <c r="G2771" s="529"/>
      <c r="H2771" s="529"/>
      <c r="I2771" s="529"/>
      <c r="J2771" s="529"/>
      <c r="K2771" s="529"/>
      <c r="L2771" s="529"/>
      <c r="M2771" s="529"/>
      <c r="N2771" s="529"/>
      <c r="O2771" s="529"/>
      <c r="P2771" s="529"/>
      <c r="Q2771" s="529"/>
      <c r="R2771" s="529"/>
      <c r="S2771" s="529"/>
      <c r="T2771" s="529"/>
      <c r="U2771" s="529"/>
      <c r="V2771" s="529"/>
      <c r="W2771" s="529"/>
      <c r="X2771" s="529"/>
      <c r="Y2771" s="529"/>
      <c r="Z2771" s="529"/>
      <c r="AA2771" s="529"/>
      <c r="AB2771" s="529"/>
      <c r="AC2771" s="529"/>
      <c r="AD2771" s="529"/>
      <c r="AE2771" s="529"/>
      <c r="AF2771" s="529"/>
      <c r="AG2771" s="529"/>
      <c r="AH2771" s="529"/>
      <c r="AI2771" s="529"/>
      <c r="AJ2771" s="529"/>
      <c r="AK2771" s="529"/>
      <c r="AL2771" s="529"/>
      <c r="AM2771" s="529"/>
      <c r="AN2771" s="529"/>
      <c r="AO2771" s="529"/>
      <c r="AP2771" s="529"/>
      <c r="AQ2771" s="529"/>
      <c r="AR2771" s="529"/>
    </row>
    <row r="2772" ht="12.75" customHeight="1">
      <c r="A2772" s="529"/>
      <c r="B2772" s="529"/>
      <c r="C2772" s="529"/>
      <c r="D2772" s="529"/>
      <c r="E2772" s="533" t="s">
        <v>9412</v>
      </c>
      <c r="F2772" s="533" t="s">
        <v>9413</v>
      </c>
      <c r="G2772" s="529"/>
      <c r="H2772" s="529"/>
      <c r="I2772" s="529"/>
      <c r="J2772" s="529"/>
      <c r="K2772" s="529"/>
      <c r="L2772" s="529"/>
      <c r="M2772" s="529"/>
      <c r="N2772" s="529"/>
      <c r="O2772" s="529"/>
      <c r="P2772" s="529"/>
      <c r="Q2772" s="529"/>
      <c r="R2772" s="529"/>
      <c r="S2772" s="529"/>
      <c r="T2772" s="529"/>
      <c r="U2772" s="529"/>
      <c r="V2772" s="529"/>
      <c r="W2772" s="529"/>
      <c r="X2772" s="529"/>
      <c r="Y2772" s="529"/>
      <c r="Z2772" s="529"/>
      <c r="AA2772" s="529"/>
      <c r="AB2772" s="529"/>
      <c r="AC2772" s="529"/>
      <c r="AD2772" s="529"/>
      <c r="AE2772" s="529"/>
      <c r="AF2772" s="529"/>
      <c r="AG2772" s="529"/>
      <c r="AH2772" s="529"/>
      <c r="AI2772" s="529"/>
      <c r="AJ2772" s="529"/>
      <c r="AK2772" s="529"/>
      <c r="AL2772" s="529"/>
      <c r="AM2772" s="529"/>
      <c r="AN2772" s="529"/>
      <c r="AO2772" s="529"/>
      <c r="AP2772" s="529"/>
      <c r="AQ2772" s="529"/>
      <c r="AR2772" s="529"/>
    </row>
    <row r="2773" ht="12.75" customHeight="1">
      <c r="A2773" s="529"/>
      <c r="B2773" s="529"/>
      <c r="C2773" s="529"/>
      <c r="D2773" s="529"/>
      <c r="E2773" s="533" t="s">
        <v>9414</v>
      </c>
      <c r="F2773" s="533" t="s">
        <v>9415</v>
      </c>
      <c r="G2773" s="529"/>
      <c r="H2773" s="529"/>
      <c r="I2773" s="529"/>
      <c r="J2773" s="529"/>
      <c r="K2773" s="529"/>
      <c r="L2773" s="529"/>
      <c r="M2773" s="529"/>
      <c r="N2773" s="529"/>
      <c r="O2773" s="529"/>
      <c r="P2773" s="529"/>
      <c r="Q2773" s="529"/>
      <c r="R2773" s="529"/>
      <c r="S2773" s="529"/>
      <c r="T2773" s="529"/>
      <c r="U2773" s="529"/>
      <c r="V2773" s="529"/>
      <c r="W2773" s="529"/>
      <c r="X2773" s="529"/>
      <c r="Y2773" s="529"/>
      <c r="Z2773" s="529"/>
      <c r="AA2773" s="529"/>
      <c r="AB2773" s="529"/>
      <c r="AC2773" s="529"/>
      <c r="AD2773" s="529"/>
      <c r="AE2773" s="529"/>
      <c r="AF2773" s="529"/>
      <c r="AG2773" s="529"/>
      <c r="AH2773" s="529"/>
      <c r="AI2773" s="529"/>
      <c r="AJ2773" s="529"/>
      <c r="AK2773" s="529"/>
      <c r="AL2773" s="529"/>
      <c r="AM2773" s="529"/>
      <c r="AN2773" s="529"/>
      <c r="AO2773" s="529"/>
      <c r="AP2773" s="529"/>
      <c r="AQ2773" s="529"/>
      <c r="AR2773" s="529"/>
    </row>
    <row r="2774" ht="12.75" customHeight="1">
      <c r="A2774" s="529"/>
      <c r="B2774" s="529"/>
      <c r="C2774" s="529"/>
      <c r="D2774" s="529"/>
      <c r="E2774" s="533" t="s">
        <v>9416</v>
      </c>
      <c r="F2774" s="533" t="s">
        <v>9417</v>
      </c>
      <c r="G2774" s="529"/>
      <c r="H2774" s="529"/>
      <c r="I2774" s="529"/>
      <c r="J2774" s="529"/>
      <c r="K2774" s="529"/>
      <c r="L2774" s="529"/>
      <c r="M2774" s="529"/>
      <c r="N2774" s="529"/>
      <c r="O2774" s="529"/>
      <c r="P2774" s="529"/>
      <c r="Q2774" s="529"/>
      <c r="R2774" s="529"/>
      <c r="S2774" s="529"/>
      <c r="T2774" s="529"/>
      <c r="U2774" s="529"/>
      <c r="V2774" s="529"/>
      <c r="W2774" s="529"/>
      <c r="X2774" s="529"/>
      <c r="Y2774" s="529"/>
      <c r="Z2774" s="529"/>
      <c r="AA2774" s="529"/>
      <c r="AB2774" s="529"/>
      <c r="AC2774" s="529"/>
      <c r="AD2774" s="529"/>
      <c r="AE2774" s="529"/>
      <c r="AF2774" s="529"/>
      <c r="AG2774" s="529"/>
      <c r="AH2774" s="529"/>
      <c r="AI2774" s="529"/>
      <c r="AJ2774" s="529"/>
      <c r="AK2774" s="529"/>
      <c r="AL2774" s="529"/>
      <c r="AM2774" s="529"/>
      <c r="AN2774" s="529"/>
      <c r="AO2774" s="529"/>
      <c r="AP2774" s="529"/>
      <c r="AQ2774" s="529"/>
      <c r="AR2774" s="529"/>
    </row>
    <row r="2775" ht="12.75" customHeight="1">
      <c r="A2775" s="529"/>
      <c r="B2775" s="529"/>
      <c r="C2775" s="529"/>
      <c r="D2775" s="529"/>
      <c r="E2775" s="533" t="s">
        <v>9418</v>
      </c>
      <c r="F2775" s="533" t="s">
        <v>9419</v>
      </c>
      <c r="G2775" s="529"/>
      <c r="H2775" s="529"/>
      <c r="I2775" s="529"/>
      <c r="J2775" s="529"/>
      <c r="K2775" s="529"/>
      <c r="L2775" s="529"/>
      <c r="M2775" s="529"/>
      <c r="N2775" s="529"/>
      <c r="O2775" s="529"/>
      <c r="P2775" s="529"/>
      <c r="Q2775" s="529"/>
      <c r="R2775" s="529"/>
      <c r="S2775" s="529"/>
      <c r="T2775" s="529"/>
      <c r="U2775" s="529"/>
      <c r="V2775" s="529"/>
      <c r="W2775" s="529"/>
      <c r="X2775" s="529"/>
      <c r="Y2775" s="529"/>
      <c r="Z2775" s="529"/>
      <c r="AA2775" s="529"/>
      <c r="AB2775" s="529"/>
      <c r="AC2775" s="529"/>
      <c r="AD2775" s="529"/>
      <c r="AE2775" s="529"/>
      <c r="AF2775" s="529"/>
      <c r="AG2775" s="529"/>
      <c r="AH2775" s="529"/>
      <c r="AI2775" s="529"/>
      <c r="AJ2775" s="529"/>
      <c r="AK2775" s="529"/>
      <c r="AL2775" s="529"/>
      <c r="AM2775" s="529"/>
      <c r="AN2775" s="529"/>
      <c r="AO2775" s="529"/>
      <c r="AP2775" s="529"/>
      <c r="AQ2775" s="529"/>
      <c r="AR2775" s="529"/>
    </row>
    <row r="2776" ht="12.75" customHeight="1">
      <c r="A2776" s="529"/>
      <c r="B2776" s="529"/>
      <c r="C2776" s="529"/>
      <c r="D2776" s="529"/>
      <c r="E2776" s="533" t="s">
        <v>9420</v>
      </c>
      <c r="F2776" s="533" t="s">
        <v>9421</v>
      </c>
      <c r="G2776" s="529"/>
      <c r="H2776" s="529"/>
      <c r="I2776" s="529"/>
      <c r="J2776" s="529"/>
      <c r="K2776" s="529"/>
      <c r="L2776" s="529"/>
      <c r="M2776" s="529"/>
      <c r="N2776" s="529"/>
      <c r="O2776" s="529"/>
      <c r="P2776" s="529"/>
      <c r="Q2776" s="529"/>
      <c r="R2776" s="529"/>
      <c r="S2776" s="529"/>
      <c r="T2776" s="529"/>
      <c r="U2776" s="529"/>
      <c r="V2776" s="529"/>
      <c r="W2776" s="529"/>
      <c r="X2776" s="529"/>
      <c r="Y2776" s="529"/>
      <c r="Z2776" s="529"/>
      <c r="AA2776" s="529"/>
      <c r="AB2776" s="529"/>
      <c r="AC2776" s="529"/>
      <c r="AD2776" s="529"/>
      <c r="AE2776" s="529"/>
      <c r="AF2776" s="529"/>
      <c r="AG2776" s="529"/>
      <c r="AH2776" s="529"/>
      <c r="AI2776" s="529"/>
      <c r="AJ2776" s="529"/>
      <c r="AK2776" s="529"/>
      <c r="AL2776" s="529"/>
      <c r="AM2776" s="529"/>
      <c r="AN2776" s="529"/>
      <c r="AO2776" s="529"/>
      <c r="AP2776" s="529"/>
      <c r="AQ2776" s="529"/>
      <c r="AR2776" s="529"/>
    </row>
    <row r="2777" ht="12.75" customHeight="1">
      <c r="A2777" s="529"/>
      <c r="B2777" s="529"/>
      <c r="C2777" s="529"/>
      <c r="D2777" s="529"/>
      <c r="E2777" s="533" t="s">
        <v>9422</v>
      </c>
      <c r="F2777" s="533" t="s">
        <v>9423</v>
      </c>
      <c r="G2777" s="529"/>
      <c r="H2777" s="529"/>
      <c r="I2777" s="529"/>
      <c r="J2777" s="529"/>
      <c r="K2777" s="529"/>
      <c r="L2777" s="529"/>
      <c r="M2777" s="529"/>
      <c r="N2777" s="529"/>
      <c r="O2777" s="529"/>
      <c r="P2777" s="529"/>
      <c r="Q2777" s="529"/>
      <c r="R2777" s="529"/>
      <c r="S2777" s="529"/>
      <c r="T2777" s="529"/>
      <c r="U2777" s="529"/>
      <c r="V2777" s="529"/>
      <c r="W2777" s="529"/>
      <c r="X2777" s="529"/>
      <c r="Y2777" s="529"/>
      <c r="Z2777" s="529"/>
      <c r="AA2777" s="529"/>
      <c r="AB2777" s="529"/>
      <c r="AC2777" s="529"/>
      <c r="AD2777" s="529"/>
      <c r="AE2777" s="529"/>
      <c r="AF2777" s="529"/>
      <c r="AG2777" s="529"/>
      <c r="AH2777" s="529"/>
      <c r="AI2777" s="529"/>
      <c r="AJ2777" s="529"/>
      <c r="AK2777" s="529"/>
      <c r="AL2777" s="529"/>
      <c r="AM2777" s="529"/>
      <c r="AN2777" s="529"/>
      <c r="AO2777" s="529"/>
      <c r="AP2777" s="529"/>
      <c r="AQ2777" s="529"/>
      <c r="AR2777" s="529"/>
    </row>
    <row r="2778" ht="12.75" customHeight="1">
      <c r="A2778" s="529"/>
      <c r="B2778" s="529"/>
      <c r="C2778" s="529"/>
      <c r="D2778" s="529"/>
      <c r="E2778" s="533" t="s">
        <v>2308</v>
      </c>
      <c r="F2778" s="533" t="s">
        <v>9424</v>
      </c>
      <c r="G2778" s="529"/>
      <c r="H2778" s="529"/>
      <c r="I2778" s="529"/>
      <c r="J2778" s="529"/>
      <c r="K2778" s="529"/>
      <c r="L2778" s="529"/>
      <c r="M2778" s="529"/>
      <c r="N2778" s="529"/>
      <c r="O2778" s="529"/>
      <c r="P2778" s="529"/>
      <c r="Q2778" s="529"/>
      <c r="R2778" s="529"/>
      <c r="S2778" s="529"/>
      <c r="T2778" s="529"/>
      <c r="U2778" s="529"/>
      <c r="V2778" s="529"/>
      <c r="W2778" s="529"/>
      <c r="X2778" s="529"/>
      <c r="Y2778" s="529"/>
      <c r="Z2778" s="529"/>
      <c r="AA2778" s="529"/>
      <c r="AB2778" s="529"/>
      <c r="AC2778" s="529"/>
      <c r="AD2778" s="529"/>
      <c r="AE2778" s="529"/>
      <c r="AF2778" s="529"/>
      <c r="AG2778" s="529"/>
      <c r="AH2778" s="529"/>
      <c r="AI2778" s="529"/>
      <c r="AJ2778" s="529"/>
      <c r="AK2778" s="529"/>
      <c r="AL2778" s="529"/>
      <c r="AM2778" s="529"/>
      <c r="AN2778" s="529"/>
      <c r="AO2778" s="529"/>
      <c r="AP2778" s="529"/>
      <c r="AQ2778" s="529"/>
      <c r="AR2778" s="529"/>
    </row>
    <row r="2779" ht="12.75" customHeight="1">
      <c r="A2779" s="529"/>
      <c r="B2779" s="529"/>
      <c r="C2779" s="529"/>
      <c r="D2779" s="529"/>
      <c r="E2779" s="533" t="s">
        <v>9425</v>
      </c>
      <c r="F2779" s="533" t="s">
        <v>9426</v>
      </c>
      <c r="G2779" s="529"/>
      <c r="H2779" s="529"/>
      <c r="I2779" s="529"/>
      <c r="J2779" s="529"/>
      <c r="K2779" s="529"/>
      <c r="L2779" s="529"/>
      <c r="M2779" s="529"/>
      <c r="N2779" s="529"/>
      <c r="O2779" s="529"/>
      <c r="P2779" s="529"/>
      <c r="Q2779" s="529"/>
      <c r="R2779" s="529"/>
      <c r="S2779" s="529"/>
      <c r="T2779" s="529"/>
      <c r="U2779" s="529"/>
      <c r="V2779" s="529"/>
      <c r="W2779" s="529"/>
      <c r="X2779" s="529"/>
      <c r="Y2779" s="529"/>
      <c r="Z2779" s="529"/>
      <c r="AA2779" s="529"/>
      <c r="AB2779" s="529"/>
      <c r="AC2779" s="529"/>
      <c r="AD2779" s="529"/>
      <c r="AE2779" s="529"/>
      <c r="AF2779" s="529"/>
      <c r="AG2779" s="529"/>
      <c r="AH2779" s="529"/>
      <c r="AI2779" s="529"/>
      <c r="AJ2779" s="529"/>
      <c r="AK2779" s="529"/>
      <c r="AL2779" s="529"/>
      <c r="AM2779" s="529"/>
      <c r="AN2779" s="529"/>
      <c r="AO2779" s="529"/>
      <c r="AP2779" s="529"/>
      <c r="AQ2779" s="529"/>
      <c r="AR2779" s="529"/>
    </row>
    <row r="2780" ht="12.75" customHeight="1">
      <c r="A2780" s="529"/>
      <c r="B2780" s="529"/>
      <c r="C2780" s="529"/>
      <c r="D2780" s="529"/>
      <c r="E2780" s="533" t="s">
        <v>9427</v>
      </c>
      <c r="F2780" s="533" t="s">
        <v>9428</v>
      </c>
      <c r="G2780" s="529"/>
      <c r="H2780" s="529"/>
      <c r="I2780" s="529"/>
      <c r="J2780" s="529"/>
      <c r="K2780" s="529"/>
      <c r="L2780" s="529"/>
      <c r="M2780" s="529"/>
      <c r="N2780" s="529"/>
      <c r="O2780" s="529"/>
      <c r="P2780" s="529"/>
      <c r="Q2780" s="529"/>
      <c r="R2780" s="529"/>
      <c r="S2780" s="529"/>
      <c r="T2780" s="529"/>
      <c r="U2780" s="529"/>
      <c r="V2780" s="529"/>
      <c r="W2780" s="529"/>
      <c r="X2780" s="529"/>
      <c r="Y2780" s="529"/>
      <c r="Z2780" s="529"/>
      <c r="AA2780" s="529"/>
      <c r="AB2780" s="529"/>
      <c r="AC2780" s="529"/>
      <c r="AD2780" s="529"/>
      <c r="AE2780" s="529"/>
      <c r="AF2780" s="529"/>
      <c r="AG2780" s="529"/>
      <c r="AH2780" s="529"/>
      <c r="AI2780" s="529"/>
      <c r="AJ2780" s="529"/>
      <c r="AK2780" s="529"/>
      <c r="AL2780" s="529"/>
      <c r="AM2780" s="529"/>
      <c r="AN2780" s="529"/>
      <c r="AO2780" s="529"/>
      <c r="AP2780" s="529"/>
      <c r="AQ2780" s="529"/>
      <c r="AR2780" s="529"/>
    </row>
    <row r="2781" ht="12.75" customHeight="1">
      <c r="A2781" s="529"/>
      <c r="B2781" s="529"/>
      <c r="C2781" s="529"/>
      <c r="D2781" s="529"/>
      <c r="E2781" s="533" t="s">
        <v>9429</v>
      </c>
      <c r="F2781" s="533" t="s">
        <v>9430</v>
      </c>
      <c r="G2781" s="529"/>
      <c r="H2781" s="529"/>
      <c r="I2781" s="529"/>
      <c r="J2781" s="529"/>
      <c r="K2781" s="529"/>
      <c r="L2781" s="529"/>
      <c r="M2781" s="529"/>
      <c r="N2781" s="529"/>
      <c r="O2781" s="529"/>
      <c r="P2781" s="529"/>
      <c r="Q2781" s="529"/>
      <c r="R2781" s="529"/>
      <c r="S2781" s="529"/>
      <c r="T2781" s="529"/>
      <c r="U2781" s="529"/>
      <c r="V2781" s="529"/>
      <c r="W2781" s="529"/>
      <c r="X2781" s="529"/>
      <c r="Y2781" s="529"/>
      <c r="Z2781" s="529"/>
      <c r="AA2781" s="529"/>
      <c r="AB2781" s="529"/>
      <c r="AC2781" s="529"/>
      <c r="AD2781" s="529"/>
      <c r="AE2781" s="529"/>
      <c r="AF2781" s="529"/>
      <c r="AG2781" s="529"/>
      <c r="AH2781" s="529"/>
      <c r="AI2781" s="529"/>
      <c r="AJ2781" s="529"/>
      <c r="AK2781" s="529"/>
      <c r="AL2781" s="529"/>
      <c r="AM2781" s="529"/>
      <c r="AN2781" s="529"/>
      <c r="AO2781" s="529"/>
      <c r="AP2781" s="529"/>
      <c r="AQ2781" s="529"/>
      <c r="AR2781" s="529"/>
    </row>
    <row r="2782" ht="12.75" customHeight="1">
      <c r="A2782" s="529"/>
      <c r="B2782" s="529"/>
      <c r="C2782" s="529"/>
      <c r="D2782" s="529"/>
      <c r="E2782" s="533" t="s">
        <v>9431</v>
      </c>
      <c r="F2782" s="533" t="s">
        <v>9432</v>
      </c>
      <c r="G2782" s="529"/>
      <c r="H2782" s="529"/>
      <c r="I2782" s="529"/>
      <c r="J2782" s="529"/>
      <c r="K2782" s="529"/>
      <c r="L2782" s="529"/>
      <c r="M2782" s="529"/>
      <c r="N2782" s="529"/>
      <c r="O2782" s="529"/>
      <c r="P2782" s="529"/>
      <c r="Q2782" s="529"/>
      <c r="R2782" s="529"/>
      <c r="S2782" s="529"/>
      <c r="T2782" s="529"/>
      <c r="U2782" s="529"/>
      <c r="V2782" s="529"/>
      <c r="W2782" s="529"/>
      <c r="X2782" s="529"/>
      <c r="Y2782" s="529"/>
      <c r="Z2782" s="529"/>
      <c r="AA2782" s="529"/>
      <c r="AB2782" s="529"/>
      <c r="AC2782" s="529"/>
      <c r="AD2782" s="529"/>
      <c r="AE2782" s="529"/>
      <c r="AF2782" s="529"/>
      <c r="AG2782" s="529"/>
      <c r="AH2782" s="529"/>
      <c r="AI2782" s="529"/>
      <c r="AJ2782" s="529"/>
      <c r="AK2782" s="529"/>
      <c r="AL2782" s="529"/>
      <c r="AM2782" s="529"/>
      <c r="AN2782" s="529"/>
      <c r="AO2782" s="529"/>
      <c r="AP2782" s="529"/>
      <c r="AQ2782" s="529"/>
      <c r="AR2782" s="529"/>
    </row>
    <row r="2783" ht="12.75" customHeight="1">
      <c r="A2783" s="529"/>
      <c r="B2783" s="529"/>
      <c r="C2783" s="529"/>
      <c r="D2783" s="529"/>
      <c r="E2783" s="533" t="s">
        <v>9433</v>
      </c>
      <c r="F2783" s="533" t="s">
        <v>9434</v>
      </c>
      <c r="G2783" s="529"/>
      <c r="H2783" s="529"/>
      <c r="I2783" s="529"/>
      <c r="J2783" s="529"/>
      <c r="K2783" s="529"/>
      <c r="L2783" s="529"/>
      <c r="M2783" s="529"/>
      <c r="N2783" s="529"/>
      <c r="O2783" s="529"/>
      <c r="P2783" s="529"/>
      <c r="Q2783" s="529"/>
      <c r="R2783" s="529"/>
      <c r="S2783" s="529"/>
      <c r="T2783" s="529"/>
      <c r="U2783" s="529"/>
      <c r="V2783" s="529"/>
      <c r="W2783" s="529"/>
      <c r="X2783" s="529"/>
      <c r="Y2783" s="529"/>
      <c r="Z2783" s="529"/>
      <c r="AA2783" s="529"/>
      <c r="AB2783" s="529"/>
      <c r="AC2783" s="529"/>
      <c r="AD2783" s="529"/>
      <c r="AE2783" s="529"/>
      <c r="AF2783" s="529"/>
      <c r="AG2783" s="529"/>
      <c r="AH2783" s="529"/>
      <c r="AI2783" s="529"/>
      <c r="AJ2783" s="529"/>
      <c r="AK2783" s="529"/>
      <c r="AL2783" s="529"/>
      <c r="AM2783" s="529"/>
      <c r="AN2783" s="529"/>
      <c r="AO2783" s="529"/>
      <c r="AP2783" s="529"/>
      <c r="AQ2783" s="529"/>
      <c r="AR2783" s="529"/>
    </row>
    <row r="2784" ht="12.75" customHeight="1">
      <c r="A2784" s="529"/>
      <c r="B2784" s="529"/>
      <c r="C2784" s="529"/>
      <c r="D2784" s="529"/>
      <c r="E2784" s="533" t="s">
        <v>9435</v>
      </c>
      <c r="F2784" s="533" t="s">
        <v>9436</v>
      </c>
      <c r="G2784" s="529"/>
      <c r="H2784" s="529"/>
      <c r="I2784" s="529"/>
      <c r="J2784" s="529"/>
      <c r="K2784" s="529"/>
      <c r="L2784" s="529"/>
      <c r="M2784" s="529"/>
      <c r="N2784" s="529"/>
      <c r="O2784" s="529"/>
      <c r="P2784" s="529"/>
      <c r="Q2784" s="529"/>
      <c r="R2784" s="529"/>
      <c r="S2784" s="529"/>
      <c r="T2784" s="529"/>
      <c r="U2784" s="529"/>
      <c r="V2784" s="529"/>
      <c r="W2784" s="529"/>
      <c r="X2784" s="529"/>
      <c r="Y2784" s="529"/>
      <c r="Z2784" s="529"/>
      <c r="AA2784" s="529"/>
      <c r="AB2784" s="529"/>
      <c r="AC2784" s="529"/>
      <c r="AD2784" s="529"/>
      <c r="AE2784" s="529"/>
      <c r="AF2784" s="529"/>
      <c r="AG2784" s="529"/>
      <c r="AH2784" s="529"/>
      <c r="AI2784" s="529"/>
      <c r="AJ2784" s="529"/>
      <c r="AK2784" s="529"/>
      <c r="AL2784" s="529"/>
      <c r="AM2784" s="529"/>
      <c r="AN2784" s="529"/>
      <c r="AO2784" s="529"/>
      <c r="AP2784" s="529"/>
      <c r="AQ2784" s="529"/>
      <c r="AR2784" s="529"/>
    </row>
    <row r="2785" ht="12.75" customHeight="1">
      <c r="A2785" s="529"/>
      <c r="B2785" s="529"/>
      <c r="C2785" s="529"/>
      <c r="D2785" s="529"/>
      <c r="E2785" s="533" t="s">
        <v>9437</v>
      </c>
      <c r="F2785" s="533" t="s">
        <v>9438</v>
      </c>
      <c r="G2785" s="529"/>
      <c r="H2785" s="529"/>
      <c r="I2785" s="529"/>
      <c r="J2785" s="529"/>
      <c r="K2785" s="529"/>
      <c r="L2785" s="529"/>
      <c r="M2785" s="529"/>
      <c r="N2785" s="529"/>
      <c r="O2785" s="529"/>
      <c r="P2785" s="529"/>
      <c r="Q2785" s="529"/>
      <c r="R2785" s="529"/>
      <c r="S2785" s="529"/>
      <c r="T2785" s="529"/>
      <c r="U2785" s="529"/>
      <c r="V2785" s="529"/>
      <c r="W2785" s="529"/>
      <c r="X2785" s="529"/>
      <c r="Y2785" s="529"/>
      <c r="Z2785" s="529"/>
      <c r="AA2785" s="529"/>
      <c r="AB2785" s="529"/>
      <c r="AC2785" s="529"/>
      <c r="AD2785" s="529"/>
      <c r="AE2785" s="529"/>
      <c r="AF2785" s="529"/>
      <c r="AG2785" s="529"/>
      <c r="AH2785" s="529"/>
      <c r="AI2785" s="529"/>
      <c r="AJ2785" s="529"/>
      <c r="AK2785" s="529"/>
      <c r="AL2785" s="529"/>
      <c r="AM2785" s="529"/>
      <c r="AN2785" s="529"/>
      <c r="AO2785" s="529"/>
      <c r="AP2785" s="529"/>
      <c r="AQ2785" s="529"/>
      <c r="AR2785" s="529"/>
    </row>
    <row r="2786" ht="12.75" customHeight="1">
      <c r="A2786" s="529"/>
      <c r="B2786" s="529"/>
      <c r="C2786" s="529"/>
      <c r="D2786" s="529"/>
      <c r="E2786" s="533" t="s">
        <v>9439</v>
      </c>
      <c r="F2786" s="533" t="s">
        <v>9440</v>
      </c>
      <c r="G2786" s="529"/>
      <c r="H2786" s="529"/>
      <c r="I2786" s="529"/>
      <c r="J2786" s="529"/>
      <c r="K2786" s="529"/>
      <c r="L2786" s="529"/>
      <c r="M2786" s="529"/>
      <c r="N2786" s="529"/>
      <c r="O2786" s="529"/>
      <c r="P2786" s="529"/>
      <c r="Q2786" s="529"/>
      <c r="R2786" s="529"/>
      <c r="S2786" s="529"/>
      <c r="T2786" s="529"/>
      <c r="U2786" s="529"/>
      <c r="V2786" s="529"/>
      <c r="W2786" s="529"/>
      <c r="X2786" s="529"/>
      <c r="Y2786" s="529"/>
      <c r="Z2786" s="529"/>
      <c r="AA2786" s="529"/>
      <c r="AB2786" s="529"/>
      <c r="AC2786" s="529"/>
      <c r="AD2786" s="529"/>
      <c r="AE2786" s="529"/>
      <c r="AF2786" s="529"/>
      <c r="AG2786" s="529"/>
      <c r="AH2786" s="529"/>
      <c r="AI2786" s="529"/>
      <c r="AJ2786" s="529"/>
      <c r="AK2786" s="529"/>
      <c r="AL2786" s="529"/>
      <c r="AM2786" s="529"/>
      <c r="AN2786" s="529"/>
      <c r="AO2786" s="529"/>
      <c r="AP2786" s="529"/>
      <c r="AQ2786" s="529"/>
      <c r="AR2786" s="529"/>
    </row>
    <row r="2787" ht="12.75" customHeight="1">
      <c r="A2787" s="529"/>
      <c r="B2787" s="529"/>
      <c r="C2787" s="529"/>
      <c r="D2787" s="529"/>
      <c r="E2787" s="533" t="s">
        <v>9441</v>
      </c>
      <c r="F2787" s="533" t="s">
        <v>9442</v>
      </c>
      <c r="G2787" s="529"/>
      <c r="H2787" s="529"/>
      <c r="I2787" s="529"/>
      <c r="J2787" s="529"/>
      <c r="K2787" s="529"/>
      <c r="L2787" s="529"/>
      <c r="M2787" s="529"/>
      <c r="N2787" s="529"/>
      <c r="O2787" s="529"/>
      <c r="P2787" s="529"/>
      <c r="Q2787" s="529"/>
      <c r="R2787" s="529"/>
      <c r="S2787" s="529"/>
      <c r="T2787" s="529"/>
      <c r="U2787" s="529"/>
      <c r="V2787" s="529"/>
      <c r="W2787" s="529"/>
      <c r="X2787" s="529"/>
      <c r="Y2787" s="529"/>
      <c r="Z2787" s="529"/>
      <c r="AA2787" s="529"/>
      <c r="AB2787" s="529"/>
      <c r="AC2787" s="529"/>
      <c r="AD2787" s="529"/>
      <c r="AE2787" s="529"/>
      <c r="AF2787" s="529"/>
      <c r="AG2787" s="529"/>
      <c r="AH2787" s="529"/>
      <c r="AI2787" s="529"/>
      <c r="AJ2787" s="529"/>
      <c r="AK2787" s="529"/>
      <c r="AL2787" s="529"/>
      <c r="AM2787" s="529"/>
      <c r="AN2787" s="529"/>
      <c r="AO2787" s="529"/>
      <c r="AP2787" s="529"/>
      <c r="AQ2787" s="529"/>
      <c r="AR2787" s="529"/>
    </row>
    <row r="2788" ht="12.75" customHeight="1">
      <c r="A2788" s="529"/>
      <c r="B2788" s="529"/>
      <c r="C2788" s="529"/>
      <c r="D2788" s="529"/>
      <c r="E2788" s="533" t="s">
        <v>9443</v>
      </c>
      <c r="F2788" s="533" t="s">
        <v>9444</v>
      </c>
      <c r="G2788" s="529"/>
      <c r="H2788" s="529"/>
      <c r="I2788" s="529"/>
      <c r="J2788" s="529"/>
      <c r="K2788" s="529"/>
      <c r="L2788" s="529"/>
      <c r="M2788" s="529"/>
      <c r="N2788" s="529"/>
      <c r="O2788" s="529"/>
      <c r="P2788" s="529"/>
      <c r="Q2788" s="529"/>
      <c r="R2788" s="529"/>
      <c r="S2788" s="529"/>
      <c r="T2788" s="529"/>
      <c r="U2788" s="529"/>
      <c r="V2788" s="529"/>
      <c r="W2788" s="529"/>
      <c r="X2788" s="529"/>
      <c r="Y2788" s="529"/>
      <c r="Z2788" s="529"/>
      <c r="AA2788" s="529"/>
      <c r="AB2788" s="529"/>
      <c r="AC2788" s="529"/>
      <c r="AD2788" s="529"/>
      <c r="AE2788" s="529"/>
      <c r="AF2788" s="529"/>
      <c r="AG2788" s="529"/>
      <c r="AH2788" s="529"/>
      <c r="AI2788" s="529"/>
      <c r="AJ2788" s="529"/>
      <c r="AK2788" s="529"/>
      <c r="AL2788" s="529"/>
      <c r="AM2788" s="529"/>
      <c r="AN2788" s="529"/>
      <c r="AO2788" s="529"/>
      <c r="AP2788" s="529"/>
      <c r="AQ2788" s="529"/>
      <c r="AR2788" s="529"/>
    </row>
    <row r="2789" ht="12.75" customHeight="1">
      <c r="A2789" s="529"/>
      <c r="B2789" s="529"/>
      <c r="C2789" s="529"/>
      <c r="D2789" s="529"/>
      <c r="E2789" s="533" t="s">
        <v>9445</v>
      </c>
      <c r="F2789" s="533" t="s">
        <v>9446</v>
      </c>
      <c r="G2789" s="529"/>
      <c r="H2789" s="529"/>
      <c r="I2789" s="529"/>
      <c r="J2789" s="529"/>
      <c r="K2789" s="529"/>
      <c r="L2789" s="529"/>
      <c r="M2789" s="529"/>
      <c r="N2789" s="529"/>
      <c r="O2789" s="529"/>
      <c r="P2789" s="529"/>
      <c r="Q2789" s="529"/>
      <c r="R2789" s="529"/>
      <c r="S2789" s="529"/>
      <c r="T2789" s="529"/>
      <c r="U2789" s="529"/>
      <c r="V2789" s="529"/>
      <c r="W2789" s="529"/>
      <c r="X2789" s="529"/>
      <c r="Y2789" s="529"/>
      <c r="Z2789" s="529"/>
      <c r="AA2789" s="529"/>
      <c r="AB2789" s="529"/>
      <c r="AC2789" s="529"/>
      <c r="AD2789" s="529"/>
      <c r="AE2789" s="529"/>
      <c r="AF2789" s="529"/>
      <c r="AG2789" s="529"/>
      <c r="AH2789" s="529"/>
      <c r="AI2789" s="529"/>
      <c r="AJ2789" s="529"/>
      <c r="AK2789" s="529"/>
      <c r="AL2789" s="529"/>
      <c r="AM2789" s="529"/>
      <c r="AN2789" s="529"/>
      <c r="AO2789" s="529"/>
      <c r="AP2789" s="529"/>
      <c r="AQ2789" s="529"/>
      <c r="AR2789" s="529"/>
    </row>
    <row r="2790" ht="12.75" customHeight="1">
      <c r="A2790" s="529"/>
      <c r="B2790" s="529"/>
      <c r="C2790" s="529"/>
      <c r="D2790" s="529"/>
      <c r="E2790" s="533" t="s">
        <v>9447</v>
      </c>
      <c r="F2790" s="533" t="s">
        <v>9448</v>
      </c>
      <c r="G2790" s="529"/>
      <c r="H2790" s="529"/>
      <c r="I2790" s="529"/>
      <c r="J2790" s="529"/>
      <c r="K2790" s="529"/>
      <c r="L2790" s="529"/>
      <c r="M2790" s="529"/>
      <c r="N2790" s="529"/>
      <c r="O2790" s="529"/>
      <c r="P2790" s="529"/>
      <c r="Q2790" s="529"/>
      <c r="R2790" s="529"/>
      <c r="S2790" s="529"/>
      <c r="T2790" s="529"/>
      <c r="U2790" s="529"/>
      <c r="V2790" s="529"/>
      <c r="W2790" s="529"/>
      <c r="X2790" s="529"/>
      <c r="Y2790" s="529"/>
      <c r="Z2790" s="529"/>
      <c r="AA2790" s="529"/>
      <c r="AB2790" s="529"/>
      <c r="AC2790" s="529"/>
      <c r="AD2790" s="529"/>
      <c r="AE2790" s="529"/>
      <c r="AF2790" s="529"/>
      <c r="AG2790" s="529"/>
      <c r="AH2790" s="529"/>
      <c r="AI2790" s="529"/>
      <c r="AJ2790" s="529"/>
      <c r="AK2790" s="529"/>
      <c r="AL2790" s="529"/>
      <c r="AM2790" s="529"/>
      <c r="AN2790" s="529"/>
      <c r="AO2790" s="529"/>
      <c r="AP2790" s="529"/>
      <c r="AQ2790" s="529"/>
      <c r="AR2790" s="529"/>
    </row>
    <row r="2791" ht="12.75" customHeight="1">
      <c r="A2791" s="529"/>
      <c r="B2791" s="529"/>
      <c r="C2791" s="529"/>
      <c r="D2791" s="529"/>
      <c r="E2791" s="533" t="s">
        <v>9449</v>
      </c>
      <c r="F2791" s="533" t="s">
        <v>9450</v>
      </c>
      <c r="G2791" s="529"/>
      <c r="H2791" s="529"/>
      <c r="I2791" s="529"/>
      <c r="J2791" s="529"/>
      <c r="K2791" s="529"/>
      <c r="L2791" s="529"/>
      <c r="M2791" s="529"/>
      <c r="N2791" s="529"/>
      <c r="O2791" s="529"/>
      <c r="P2791" s="529"/>
      <c r="Q2791" s="529"/>
      <c r="R2791" s="529"/>
      <c r="S2791" s="529"/>
      <c r="T2791" s="529"/>
      <c r="U2791" s="529"/>
      <c r="V2791" s="529"/>
      <c r="W2791" s="529"/>
      <c r="X2791" s="529"/>
      <c r="Y2791" s="529"/>
      <c r="Z2791" s="529"/>
      <c r="AA2791" s="529"/>
      <c r="AB2791" s="529"/>
      <c r="AC2791" s="529"/>
      <c r="AD2791" s="529"/>
      <c r="AE2791" s="529"/>
      <c r="AF2791" s="529"/>
      <c r="AG2791" s="529"/>
      <c r="AH2791" s="529"/>
      <c r="AI2791" s="529"/>
      <c r="AJ2791" s="529"/>
      <c r="AK2791" s="529"/>
      <c r="AL2791" s="529"/>
      <c r="AM2791" s="529"/>
      <c r="AN2791" s="529"/>
      <c r="AO2791" s="529"/>
      <c r="AP2791" s="529"/>
      <c r="AQ2791" s="529"/>
      <c r="AR2791" s="529"/>
    </row>
    <row r="2792" ht="12.75" customHeight="1">
      <c r="A2792" s="529"/>
      <c r="B2792" s="529"/>
      <c r="C2792" s="529"/>
      <c r="D2792" s="529"/>
      <c r="E2792" s="533" t="s">
        <v>9451</v>
      </c>
      <c r="F2792" s="533" t="s">
        <v>9452</v>
      </c>
      <c r="G2792" s="529"/>
      <c r="H2792" s="529"/>
      <c r="I2792" s="529"/>
      <c r="J2792" s="529"/>
      <c r="K2792" s="529"/>
      <c r="L2792" s="529"/>
      <c r="M2792" s="529"/>
      <c r="N2792" s="529"/>
      <c r="O2792" s="529"/>
      <c r="P2792" s="529"/>
      <c r="Q2792" s="529"/>
      <c r="R2792" s="529"/>
      <c r="S2792" s="529"/>
      <c r="T2792" s="529"/>
      <c r="U2792" s="529"/>
      <c r="V2792" s="529"/>
      <c r="W2792" s="529"/>
      <c r="X2792" s="529"/>
      <c r="Y2792" s="529"/>
      <c r="Z2792" s="529"/>
      <c r="AA2792" s="529"/>
      <c r="AB2792" s="529"/>
      <c r="AC2792" s="529"/>
      <c r="AD2792" s="529"/>
      <c r="AE2792" s="529"/>
      <c r="AF2792" s="529"/>
      <c r="AG2792" s="529"/>
      <c r="AH2792" s="529"/>
      <c r="AI2792" s="529"/>
      <c r="AJ2792" s="529"/>
      <c r="AK2792" s="529"/>
      <c r="AL2792" s="529"/>
      <c r="AM2792" s="529"/>
      <c r="AN2792" s="529"/>
      <c r="AO2792" s="529"/>
      <c r="AP2792" s="529"/>
      <c r="AQ2792" s="529"/>
      <c r="AR2792" s="529"/>
    </row>
    <row r="2793" ht="12.75" customHeight="1">
      <c r="A2793" s="529"/>
      <c r="B2793" s="529"/>
      <c r="C2793" s="529"/>
      <c r="D2793" s="529"/>
      <c r="E2793" s="533" t="s">
        <v>924</v>
      </c>
      <c r="F2793" s="533" t="s">
        <v>9453</v>
      </c>
      <c r="G2793" s="529"/>
      <c r="H2793" s="529"/>
      <c r="I2793" s="529"/>
      <c r="J2793" s="529"/>
      <c r="K2793" s="529"/>
      <c r="L2793" s="529"/>
      <c r="M2793" s="529"/>
      <c r="N2793" s="529"/>
      <c r="O2793" s="529"/>
      <c r="P2793" s="529"/>
      <c r="Q2793" s="529"/>
      <c r="R2793" s="529"/>
      <c r="S2793" s="529"/>
      <c r="T2793" s="529"/>
      <c r="U2793" s="529"/>
      <c r="V2793" s="529"/>
      <c r="W2793" s="529"/>
      <c r="X2793" s="529"/>
      <c r="Y2793" s="529"/>
      <c r="Z2793" s="529"/>
      <c r="AA2793" s="529"/>
      <c r="AB2793" s="529"/>
      <c r="AC2793" s="529"/>
      <c r="AD2793" s="529"/>
      <c r="AE2793" s="529"/>
      <c r="AF2793" s="529"/>
      <c r="AG2793" s="529"/>
      <c r="AH2793" s="529"/>
      <c r="AI2793" s="529"/>
      <c r="AJ2793" s="529"/>
      <c r="AK2793" s="529"/>
      <c r="AL2793" s="529"/>
      <c r="AM2793" s="529"/>
      <c r="AN2793" s="529"/>
      <c r="AO2793" s="529"/>
      <c r="AP2793" s="529"/>
      <c r="AQ2793" s="529"/>
      <c r="AR2793" s="529"/>
    </row>
    <row r="2794" ht="12.75" customHeight="1">
      <c r="A2794" s="529"/>
      <c r="B2794" s="529"/>
      <c r="C2794" s="529"/>
      <c r="D2794" s="529"/>
      <c r="E2794" s="533" t="s">
        <v>1004</v>
      </c>
      <c r="F2794" s="533" t="s">
        <v>9454</v>
      </c>
      <c r="G2794" s="529"/>
      <c r="H2794" s="529"/>
      <c r="I2794" s="529"/>
      <c r="J2794" s="529"/>
      <c r="K2794" s="529"/>
      <c r="L2794" s="529"/>
      <c r="M2794" s="529"/>
      <c r="N2794" s="529"/>
      <c r="O2794" s="529"/>
      <c r="P2794" s="529"/>
      <c r="Q2794" s="529"/>
      <c r="R2794" s="529"/>
      <c r="S2794" s="529"/>
      <c r="T2794" s="529"/>
      <c r="U2794" s="529"/>
      <c r="V2794" s="529"/>
      <c r="W2794" s="529"/>
      <c r="X2794" s="529"/>
      <c r="Y2794" s="529"/>
      <c r="Z2794" s="529"/>
      <c r="AA2794" s="529"/>
      <c r="AB2794" s="529"/>
      <c r="AC2794" s="529"/>
      <c r="AD2794" s="529"/>
      <c r="AE2794" s="529"/>
      <c r="AF2794" s="529"/>
      <c r="AG2794" s="529"/>
      <c r="AH2794" s="529"/>
      <c r="AI2794" s="529"/>
      <c r="AJ2794" s="529"/>
      <c r="AK2794" s="529"/>
      <c r="AL2794" s="529"/>
      <c r="AM2794" s="529"/>
      <c r="AN2794" s="529"/>
      <c r="AO2794" s="529"/>
      <c r="AP2794" s="529"/>
      <c r="AQ2794" s="529"/>
      <c r="AR2794" s="529"/>
    </row>
    <row r="2795" ht="12.75" customHeight="1">
      <c r="A2795" s="529"/>
      <c r="B2795" s="529"/>
      <c r="C2795" s="529"/>
      <c r="D2795" s="529"/>
      <c r="E2795" s="533" t="s">
        <v>1084</v>
      </c>
      <c r="F2795" s="533" t="s">
        <v>9455</v>
      </c>
      <c r="G2795" s="529"/>
      <c r="H2795" s="529"/>
      <c r="I2795" s="529"/>
      <c r="J2795" s="529"/>
      <c r="K2795" s="529"/>
      <c r="L2795" s="529"/>
      <c r="M2795" s="529"/>
      <c r="N2795" s="529"/>
      <c r="O2795" s="529"/>
      <c r="P2795" s="529"/>
      <c r="Q2795" s="529"/>
      <c r="R2795" s="529"/>
      <c r="S2795" s="529"/>
      <c r="T2795" s="529"/>
      <c r="U2795" s="529"/>
      <c r="V2795" s="529"/>
      <c r="W2795" s="529"/>
      <c r="X2795" s="529"/>
      <c r="Y2795" s="529"/>
      <c r="Z2795" s="529"/>
      <c r="AA2795" s="529"/>
      <c r="AB2795" s="529"/>
      <c r="AC2795" s="529"/>
      <c r="AD2795" s="529"/>
      <c r="AE2795" s="529"/>
      <c r="AF2795" s="529"/>
      <c r="AG2795" s="529"/>
      <c r="AH2795" s="529"/>
      <c r="AI2795" s="529"/>
      <c r="AJ2795" s="529"/>
      <c r="AK2795" s="529"/>
      <c r="AL2795" s="529"/>
      <c r="AM2795" s="529"/>
      <c r="AN2795" s="529"/>
      <c r="AO2795" s="529"/>
      <c r="AP2795" s="529"/>
      <c r="AQ2795" s="529"/>
      <c r="AR2795" s="529"/>
    </row>
    <row r="2796" ht="12.75" customHeight="1">
      <c r="A2796" s="529"/>
      <c r="B2796" s="529"/>
      <c r="C2796" s="529"/>
      <c r="D2796" s="529"/>
      <c r="E2796" s="533" t="s">
        <v>1163</v>
      </c>
      <c r="F2796" s="533" t="s">
        <v>9456</v>
      </c>
      <c r="G2796" s="529"/>
      <c r="H2796" s="529"/>
      <c r="I2796" s="529"/>
      <c r="J2796" s="529"/>
      <c r="K2796" s="529"/>
      <c r="L2796" s="529"/>
      <c r="M2796" s="529"/>
      <c r="N2796" s="529"/>
      <c r="O2796" s="529"/>
      <c r="P2796" s="529"/>
      <c r="Q2796" s="529"/>
      <c r="R2796" s="529"/>
      <c r="S2796" s="529"/>
      <c r="T2796" s="529"/>
      <c r="U2796" s="529"/>
      <c r="V2796" s="529"/>
      <c r="W2796" s="529"/>
      <c r="X2796" s="529"/>
      <c r="Y2796" s="529"/>
      <c r="Z2796" s="529"/>
      <c r="AA2796" s="529"/>
      <c r="AB2796" s="529"/>
      <c r="AC2796" s="529"/>
      <c r="AD2796" s="529"/>
      <c r="AE2796" s="529"/>
      <c r="AF2796" s="529"/>
      <c r="AG2796" s="529"/>
      <c r="AH2796" s="529"/>
      <c r="AI2796" s="529"/>
      <c r="AJ2796" s="529"/>
      <c r="AK2796" s="529"/>
      <c r="AL2796" s="529"/>
      <c r="AM2796" s="529"/>
      <c r="AN2796" s="529"/>
      <c r="AO2796" s="529"/>
      <c r="AP2796" s="529"/>
      <c r="AQ2796" s="529"/>
      <c r="AR2796" s="529"/>
    </row>
    <row r="2797" ht="12.75" customHeight="1">
      <c r="A2797" s="529"/>
      <c r="B2797" s="529"/>
      <c r="C2797" s="529"/>
      <c r="D2797" s="529"/>
      <c r="E2797" s="533" t="s">
        <v>9457</v>
      </c>
      <c r="F2797" s="533" t="s">
        <v>9458</v>
      </c>
      <c r="G2797" s="529"/>
      <c r="H2797" s="529"/>
      <c r="I2797" s="529"/>
      <c r="J2797" s="529"/>
      <c r="K2797" s="529"/>
      <c r="L2797" s="529"/>
      <c r="M2797" s="529"/>
      <c r="N2797" s="529"/>
      <c r="O2797" s="529"/>
      <c r="P2797" s="529"/>
      <c r="Q2797" s="529"/>
      <c r="R2797" s="529"/>
      <c r="S2797" s="529"/>
      <c r="T2797" s="529"/>
      <c r="U2797" s="529"/>
      <c r="V2797" s="529"/>
      <c r="W2797" s="529"/>
      <c r="X2797" s="529"/>
      <c r="Y2797" s="529"/>
      <c r="Z2797" s="529"/>
      <c r="AA2797" s="529"/>
      <c r="AB2797" s="529"/>
      <c r="AC2797" s="529"/>
      <c r="AD2797" s="529"/>
      <c r="AE2797" s="529"/>
      <c r="AF2797" s="529"/>
      <c r="AG2797" s="529"/>
      <c r="AH2797" s="529"/>
      <c r="AI2797" s="529"/>
      <c r="AJ2797" s="529"/>
      <c r="AK2797" s="529"/>
      <c r="AL2797" s="529"/>
      <c r="AM2797" s="529"/>
      <c r="AN2797" s="529"/>
      <c r="AO2797" s="529"/>
      <c r="AP2797" s="529"/>
      <c r="AQ2797" s="529"/>
      <c r="AR2797" s="529"/>
    </row>
    <row r="2798" ht="12.75" customHeight="1">
      <c r="A2798" s="529"/>
      <c r="B2798" s="529"/>
      <c r="C2798" s="529"/>
      <c r="D2798" s="529"/>
      <c r="E2798" s="533" t="s">
        <v>1240</v>
      </c>
      <c r="F2798" s="533" t="s">
        <v>9459</v>
      </c>
      <c r="G2798" s="529"/>
      <c r="H2798" s="529"/>
      <c r="I2798" s="529"/>
      <c r="J2798" s="529"/>
      <c r="K2798" s="529"/>
      <c r="L2798" s="529"/>
      <c r="M2798" s="529"/>
      <c r="N2798" s="529"/>
      <c r="O2798" s="529"/>
      <c r="P2798" s="529"/>
      <c r="Q2798" s="529"/>
      <c r="R2798" s="529"/>
      <c r="S2798" s="529"/>
      <c r="T2798" s="529"/>
      <c r="U2798" s="529"/>
      <c r="V2798" s="529"/>
      <c r="W2798" s="529"/>
      <c r="X2798" s="529"/>
      <c r="Y2798" s="529"/>
      <c r="Z2798" s="529"/>
      <c r="AA2798" s="529"/>
      <c r="AB2798" s="529"/>
      <c r="AC2798" s="529"/>
      <c r="AD2798" s="529"/>
      <c r="AE2798" s="529"/>
      <c r="AF2798" s="529"/>
      <c r="AG2798" s="529"/>
      <c r="AH2798" s="529"/>
      <c r="AI2798" s="529"/>
      <c r="AJ2798" s="529"/>
      <c r="AK2798" s="529"/>
      <c r="AL2798" s="529"/>
      <c r="AM2798" s="529"/>
      <c r="AN2798" s="529"/>
      <c r="AO2798" s="529"/>
      <c r="AP2798" s="529"/>
      <c r="AQ2798" s="529"/>
      <c r="AR2798" s="529"/>
    </row>
    <row r="2799" ht="12.75" customHeight="1">
      <c r="A2799" s="529"/>
      <c r="B2799" s="529"/>
      <c r="C2799" s="529"/>
      <c r="D2799" s="529"/>
      <c r="E2799" s="533" t="s">
        <v>1315</v>
      </c>
      <c r="F2799" s="533" t="s">
        <v>9460</v>
      </c>
      <c r="G2799" s="529"/>
      <c r="H2799" s="529"/>
      <c r="I2799" s="529"/>
      <c r="J2799" s="529"/>
      <c r="K2799" s="529"/>
      <c r="L2799" s="529"/>
      <c r="M2799" s="529"/>
      <c r="N2799" s="529"/>
      <c r="O2799" s="529"/>
      <c r="P2799" s="529"/>
      <c r="Q2799" s="529"/>
      <c r="R2799" s="529"/>
      <c r="S2799" s="529"/>
      <c r="T2799" s="529"/>
      <c r="U2799" s="529"/>
      <c r="V2799" s="529"/>
      <c r="W2799" s="529"/>
      <c r="X2799" s="529"/>
      <c r="Y2799" s="529"/>
      <c r="Z2799" s="529"/>
      <c r="AA2799" s="529"/>
      <c r="AB2799" s="529"/>
      <c r="AC2799" s="529"/>
      <c r="AD2799" s="529"/>
      <c r="AE2799" s="529"/>
      <c r="AF2799" s="529"/>
      <c r="AG2799" s="529"/>
      <c r="AH2799" s="529"/>
      <c r="AI2799" s="529"/>
      <c r="AJ2799" s="529"/>
      <c r="AK2799" s="529"/>
      <c r="AL2799" s="529"/>
      <c r="AM2799" s="529"/>
      <c r="AN2799" s="529"/>
      <c r="AO2799" s="529"/>
      <c r="AP2799" s="529"/>
      <c r="AQ2799" s="529"/>
      <c r="AR2799" s="529"/>
    </row>
    <row r="2800" ht="12.75" customHeight="1">
      <c r="A2800" s="529"/>
      <c r="B2800" s="529"/>
      <c r="C2800" s="529"/>
      <c r="D2800" s="529"/>
      <c r="E2800" s="533" t="s">
        <v>1387</v>
      </c>
      <c r="F2800" s="533" t="s">
        <v>9461</v>
      </c>
      <c r="G2800" s="529"/>
      <c r="H2800" s="529"/>
      <c r="I2800" s="529"/>
      <c r="J2800" s="529"/>
      <c r="K2800" s="529"/>
      <c r="L2800" s="529"/>
      <c r="M2800" s="529"/>
      <c r="N2800" s="529"/>
      <c r="O2800" s="529"/>
      <c r="P2800" s="529"/>
      <c r="Q2800" s="529"/>
      <c r="R2800" s="529"/>
      <c r="S2800" s="529"/>
      <c r="T2800" s="529"/>
      <c r="U2800" s="529"/>
      <c r="V2800" s="529"/>
      <c r="W2800" s="529"/>
      <c r="X2800" s="529"/>
      <c r="Y2800" s="529"/>
      <c r="Z2800" s="529"/>
      <c r="AA2800" s="529"/>
      <c r="AB2800" s="529"/>
      <c r="AC2800" s="529"/>
      <c r="AD2800" s="529"/>
      <c r="AE2800" s="529"/>
      <c r="AF2800" s="529"/>
      <c r="AG2800" s="529"/>
      <c r="AH2800" s="529"/>
      <c r="AI2800" s="529"/>
      <c r="AJ2800" s="529"/>
      <c r="AK2800" s="529"/>
      <c r="AL2800" s="529"/>
      <c r="AM2800" s="529"/>
      <c r="AN2800" s="529"/>
      <c r="AO2800" s="529"/>
      <c r="AP2800" s="529"/>
      <c r="AQ2800" s="529"/>
      <c r="AR2800" s="529"/>
    </row>
    <row r="2801" ht="12.75" customHeight="1">
      <c r="A2801" s="529"/>
      <c r="B2801" s="529"/>
      <c r="C2801" s="529"/>
      <c r="D2801" s="529"/>
      <c r="E2801" s="533" t="s">
        <v>9462</v>
      </c>
      <c r="F2801" s="533" t="s">
        <v>9463</v>
      </c>
      <c r="G2801" s="529"/>
      <c r="H2801" s="529"/>
      <c r="I2801" s="529"/>
      <c r="J2801" s="529"/>
      <c r="K2801" s="529"/>
      <c r="L2801" s="529"/>
      <c r="M2801" s="529"/>
      <c r="N2801" s="529"/>
      <c r="O2801" s="529"/>
      <c r="P2801" s="529"/>
      <c r="Q2801" s="529"/>
      <c r="R2801" s="529"/>
      <c r="S2801" s="529"/>
      <c r="T2801" s="529"/>
      <c r="U2801" s="529"/>
      <c r="V2801" s="529"/>
      <c r="W2801" s="529"/>
      <c r="X2801" s="529"/>
      <c r="Y2801" s="529"/>
      <c r="Z2801" s="529"/>
      <c r="AA2801" s="529"/>
      <c r="AB2801" s="529"/>
      <c r="AC2801" s="529"/>
      <c r="AD2801" s="529"/>
      <c r="AE2801" s="529"/>
      <c r="AF2801" s="529"/>
      <c r="AG2801" s="529"/>
      <c r="AH2801" s="529"/>
      <c r="AI2801" s="529"/>
      <c r="AJ2801" s="529"/>
      <c r="AK2801" s="529"/>
      <c r="AL2801" s="529"/>
      <c r="AM2801" s="529"/>
      <c r="AN2801" s="529"/>
      <c r="AO2801" s="529"/>
      <c r="AP2801" s="529"/>
      <c r="AQ2801" s="529"/>
      <c r="AR2801" s="529"/>
    </row>
    <row r="2802" ht="12.75" customHeight="1">
      <c r="A2802" s="529"/>
      <c r="B2802" s="529"/>
      <c r="C2802" s="529"/>
      <c r="D2802" s="529"/>
      <c r="E2802" s="533" t="s">
        <v>1459</v>
      </c>
      <c r="F2802" s="533" t="s">
        <v>9464</v>
      </c>
      <c r="G2802" s="529"/>
      <c r="H2802" s="529"/>
      <c r="I2802" s="529"/>
      <c r="J2802" s="529"/>
      <c r="K2802" s="529"/>
      <c r="L2802" s="529"/>
      <c r="M2802" s="529"/>
      <c r="N2802" s="529"/>
      <c r="O2802" s="529"/>
      <c r="P2802" s="529"/>
      <c r="Q2802" s="529"/>
      <c r="R2802" s="529"/>
      <c r="S2802" s="529"/>
      <c r="T2802" s="529"/>
      <c r="U2802" s="529"/>
      <c r="V2802" s="529"/>
      <c r="W2802" s="529"/>
      <c r="X2802" s="529"/>
      <c r="Y2802" s="529"/>
      <c r="Z2802" s="529"/>
      <c r="AA2802" s="529"/>
      <c r="AB2802" s="529"/>
      <c r="AC2802" s="529"/>
      <c r="AD2802" s="529"/>
      <c r="AE2802" s="529"/>
      <c r="AF2802" s="529"/>
      <c r="AG2802" s="529"/>
      <c r="AH2802" s="529"/>
      <c r="AI2802" s="529"/>
      <c r="AJ2802" s="529"/>
      <c r="AK2802" s="529"/>
      <c r="AL2802" s="529"/>
      <c r="AM2802" s="529"/>
      <c r="AN2802" s="529"/>
      <c r="AO2802" s="529"/>
      <c r="AP2802" s="529"/>
      <c r="AQ2802" s="529"/>
      <c r="AR2802" s="529"/>
    </row>
    <row r="2803" ht="12.75" customHeight="1">
      <c r="A2803" s="529"/>
      <c r="B2803" s="529"/>
      <c r="C2803" s="529"/>
      <c r="D2803" s="529"/>
      <c r="E2803" s="533" t="s">
        <v>1526</v>
      </c>
      <c r="F2803" s="533" t="s">
        <v>9465</v>
      </c>
      <c r="G2803" s="529"/>
      <c r="H2803" s="529"/>
      <c r="I2803" s="529"/>
      <c r="J2803" s="529"/>
      <c r="K2803" s="529"/>
      <c r="L2803" s="529"/>
      <c r="M2803" s="529"/>
      <c r="N2803" s="529"/>
      <c r="O2803" s="529"/>
      <c r="P2803" s="529"/>
      <c r="Q2803" s="529"/>
      <c r="R2803" s="529"/>
      <c r="S2803" s="529"/>
      <c r="T2803" s="529"/>
      <c r="U2803" s="529"/>
      <c r="V2803" s="529"/>
      <c r="W2803" s="529"/>
      <c r="X2803" s="529"/>
      <c r="Y2803" s="529"/>
      <c r="Z2803" s="529"/>
      <c r="AA2803" s="529"/>
      <c r="AB2803" s="529"/>
      <c r="AC2803" s="529"/>
      <c r="AD2803" s="529"/>
      <c r="AE2803" s="529"/>
      <c r="AF2803" s="529"/>
      <c r="AG2803" s="529"/>
      <c r="AH2803" s="529"/>
      <c r="AI2803" s="529"/>
      <c r="AJ2803" s="529"/>
      <c r="AK2803" s="529"/>
      <c r="AL2803" s="529"/>
      <c r="AM2803" s="529"/>
      <c r="AN2803" s="529"/>
      <c r="AO2803" s="529"/>
      <c r="AP2803" s="529"/>
      <c r="AQ2803" s="529"/>
      <c r="AR2803" s="529"/>
    </row>
    <row r="2804" ht="12.75" customHeight="1">
      <c r="A2804" s="529"/>
      <c r="B2804" s="529"/>
      <c r="C2804" s="529"/>
      <c r="D2804" s="529"/>
      <c r="E2804" s="533" t="s">
        <v>1591</v>
      </c>
      <c r="F2804" s="533" t="s">
        <v>9466</v>
      </c>
      <c r="G2804" s="529"/>
      <c r="H2804" s="529"/>
      <c r="I2804" s="529"/>
      <c r="J2804" s="529"/>
      <c r="K2804" s="529"/>
      <c r="L2804" s="529"/>
      <c r="M2804" s="529"/>
      <c r="N2804" s="529"/>
      <c r="O2804" s="529"/>
      <c r="P2804" s="529"/>
      <c r="Q2804" s="529"/>
      <c r="R2804" s="529"/>
      <c r="S2804" s="529"/>
      <c r="T2804" s="529"/>
      <c r="U2804" s="529"/>
      <c r="V2804" s="529"/>
      <c r="W2804" s="529"/>
      <c r="X2804" s="529"/>
      <c r="Y2804" s="529"/>
      <c r="Z2804" s="529"/>
      <c r="AA2804" s="529"/>
      <c r="AB2804" s="529"/>
      <c r="AC2804" s="529"/>
      <c r="AD2804" s="529"/>
      <c r="AE2804" s="529"/>
      <c r="AF2804" s="529"/>
      <c r="AG2804" s="529"/>
      <c r="AH2804" s="529"/>
      <c r="AI2804" s="529"/>
      <c r="AJ2804" s="529"/>
      <c r="AK2804" s="529"/>
      <c r="AL2804" s="529"/>
      <c r="AM2804" s="529"/>
      <c r="AN2804" s="529"/>
      <c r="AO2804" s="529"/>
      <c r="AP2804" s="529"/>
      <c r="AQ2804" s="529"/>
      <c r="AR2804" s="529"/>
    </row>
    <row r="2805" ht="12.75" customHeight="1">
      <c r="A2805" s="529"/>
      <c r="B2805" s="529"/>
      <c r="C2805" s="529"/>
      <c r="D2805" s="529"/>
      <c r="E2805" s="533" t="s">
        <v>1654</v>
      </c>
      <c r="F2805" s="533" t="s">
        <v>9467</v>
      </c>
      <c r="G2805" s="529"/>
      <c r="H2805" s="529"/>
      <c r="I2805" s="529"/>
      <c r="J2805" s="529"/>
      <c r="K2805" s="529"/>
      <c r="L2805" s="529"/>
      <c r="M2805" s="529"/>
      <c r="N2805" s="529"/>
      <c r="O2805" s="529"/>
      <c r="P2805" s="529"/>
      <c r="Q2805" s="529"/>
      <c r="R2805" s="529"/>
      <c r="S2805" s="529"/>
      <c r="T2805" s="529"/>
      <c r="U2805" s="529"/>
      <c r="V2805" s="529"/>
      <c r="W2805" s="529"/>
      <c r="X2805" s="529"/>
      <c r="Y2805" s="529"/>
      <c r="Z2805" s="529"/>
      <c r="AA2805" s="529"/>
      <c r="AB2805" s="529"/>
      <c r="AC2805" s="529"/>
      <c r="AD2805" s="529"/>
      <c r="AE2805" s="529"/>
      <c r="AF2805" s="529"/>
      <c r="AG2805" s="529"/>
      <c r="AH2805" s="529"/>
      <c r="AI2805" s="529"/>
      <c r="AJ2805" s="529"/>
      <c r="AK2805" s="529"/>
      <c r="AL2805" s="529"/>
      <c r="AM2805" s="529"/>
      <c r="AN2805" s="529"/>
      <c r="AO2805" s="529"/>
      <c r="AP2805" s="529"/>
      <c r="AQ2805" s="529"/>
      <c r="AR2805" s="529"/>
    </row>
    <row r="2806" ht="12.75" customHeight="1">
      <c r="A2806" s="529"/>
      <c r="B2806" s="529"/>
      <c r="C2806" s="529"/>
      <c r="D2806" s="529"/>
      <c r="E2806" s="533" t="s">
        <v>9468</v>
      </c>
      <c r="F2806" s="533" t="s">
        <v>9469</v>
      </c>
      <c r="G2806" s="529"/>
      <c r="H2806" s="529"/>
      <c r="I2806" s="529"/>
      <c r="J2806" s="529"/>
      <c r="K2806" s="529"/>
      <c r="L2806" s="529"/>
      <c r="M2806" s="529"/>
      <c r="N2806" s="529"/>
      <c r="O2806" s="529"/>
      <c r="P2806" s="529"/>
      <c r="Q2806" s="529"/>
      <c r="R2806" s="529"/>
      <c r="S2806" s="529"/>
      <c r="T2806" s="529"/>
      <c r="U2806" s="529"/>
      <c r="V2806" s="529"/>
      <c r="W2806" s="529"/>
      <c r="X2806" s="529"/>
      <c r="Y2806" s="529"/>
      <c r="Z2806" s="529"/>
      <c r="AA2806" s="529"/>
      <c r="AB2806" s="529"/>
      <c r="AC2806" s="529"/>
      <c r="AD2806" s="529"/>
      <c r="AE2806" s="529"/>
      <c r="AF2806" s="529"/>
      <c r="AG2806" s="529"/>
      <c r="AH2806" s="529"/>
      <c r="AI2806" s="529"/>
      <c r="AJ2806" s="529"/>
      <c r="AK2806" s="529"/>
      <c r="AL2806" s="529"/>
      <c r="AM2806" s="529"/>
      <c r="AN2806" s="529"/>
      <c r="AO2806" s="529"/>
      <c r="AP2806" s="529"/>
      <c r="AQ2806" s="529"/>
      <c r="AR2806" s="529"/>
    </row>
    <row r="2807" ht="12.75" customHeight="1">
      <c r="A2807" s="529"/>
      <c r="B2807" s="529"/>
      <c r="C2807" s="529"/>
      <c r="D2807" s="529"/>
      <c r="E2807" s="533" t="s">
        <v>1716</v>
      </c>
      <c r="F2807" s="533" t="s">
        <v>9470</v>
      </c>
      <c r="G2807" s="529"/>
      <c r="H2807" s="529"/>
      <c r="I2807" s="529"/>
      <c r="J2807" s="529"/>
      <c r="K2807" s="529"/>
      <c r="L2807" s="529"/>
      <c r="M2807" s="529"/>
      <c r="N2807" s="529"/>
      <c r="O2807" s="529"/>
      <c r="P2807" s="529"/>
      <c r="Q2807" s="529"/>
      <c r="R2807" s="529"/>
      <c r="S2807" s="529"/>
      <c r="T2807" s="529"/>
      <c r="U2807" s="529"/>
      <c r="V2807" s="529"/>
      <c r="W2807" s="529"/>
      <c r="X2807" s="529"/>
      <c r="Y2807" s="529"/>
      <c r="Z2807" s="529"/>
      <c r="AA2807" s="529"/>
      <c r="AB2807" s="529"/>
      <c r="AC2807" s="529"/>
      <c r="AD2807" s="529"/>
      <c r="AE2807" s="529"/>
      <c r="AF2807" s="529"/>
      <c r="AG2807" s="529"/>
      <c r="AH2807" s="529"/>
      <c r="AI2807" s="529"/>
      <c r="AJ2807" s="529"/>
      <c r="AK2807" s="529"/>
      <c r="AL2807" s="529"/>
      <c r="AM2807" s="529"/>
      <c r="AN2807" s="529"/>
      <c r="AO2807" s="529"/>
      <c r="AP2807" s="529"/>
      <c r="AQ2807" s="529"/>
      <c r="AR2807" s="529"/>
    </row>
    <row r="2808" ht="12.75" customHeight="1">
      <c r="A2808" s="529"/>
      <c r="B2808" s="529"/>
      <c r="C2808" s="529"/>
      <c r="D2808" s="529"/>
      <c r="E2808" s="533" t="s">
        <v>1777</v>
      </c>
      <c r="F2808" s="533" t="s">
        <v>9471</v>
      </c>
      <c r="G2808" s="529"/>
      <c r="H2808" s="529"/>
      <c r="I2808" s="529"/>
      <c r="J2808" s="529"/>
      <c r="K2808" s="529"/>
      <c r="L2808" s="529"/>
      <c r="M2808" s="529"/>
      <c r="N2808" s="529"/>
      <c r="O2808" s="529"/>
      <c r="P2808" s="529"/>
      <c r="Q2808" s="529"/>
      <c r="R2808" s="529"/>
      <c r="S2808" s="529"/>
      <c r="T2808" s="529"/>
      <c r="U2808" s="529"/>
      <c r="V2808" s="529"/>
      <c r="W2808" s="529"/>
      <c r="X2808" s="529"/>
      <c r="Y2808" s="529"/>
      <c r="Z2808" s="529"/>
      <c r="AA2808" s="529"/>
      <c r="AB2808" s="529"/>
      <c r="AC2808" s="529"/>
      <c r="AD2808" s="529"/>
      <c r="AE2808" s="529"/>
      <c r="AF2808" s="529"/>
      <c r="AG2808" s="529"/>
      <c r="AH2808" s="529"/>
      <c r="AI2808" s="529"/>
      <c r="AJ2808" s="529"/>
      <c r="AK2808" s="529"/>
      <c r="AL2808" s="529"/>
      <c r="AM2808" s="529"/>
      <c r="AN2808" s="529"/>
      <c r="AO2808" s="529"/>
      <c r="AP2808" s="529"/>
      <c r="AQ2808" s="529"/>
      <c r="AR2808" s="529"/>
    </row>
    <row r="2809" ht="12.75" customHeight="1">
      <c r="A2809" s="529"/>
      <c r="B2809" s="529"/>
      <c r="C2809" s="529"/>
      <c r="D2809" s="529"/>
      <c r="E2809" s="533" t="s">
        <v>9472</v>
      </c>
      <c r="F2809" s="533" t="s">
        <v>9473</v>
      </c>
      <c r="G2809" s="529"/>
      <c r="H2809" s="529"/>
      <c r="I2809" s="529"/>
      <c r="J2809" s="529"/>
      <c r="K2809" s="529"/>
      <c r="L2809" s="529"/>
      <c r="M2809" s="529"/>
      <c r="N2809" s="529"/>
      <c r="O2809" s="529"/>
      <c r="P2809" s="529"/>
      <c r="Q2809" s="529"/>
      <c r="R2809" s="529"/>
      <c r="S2809" s="529"/>
      <c r="T2809" s="529"/>
      <c r="U2809" s="529"/>
      <c r="V2809" s="529"/>
      <c r="W2809" s="529"/>
      <c r="X2809" s="529"/>
      <c r="Y2809" s="529"/>
      <c r="Z2809" s="529"/>
      <c r="AA2809" s="529"/>
      <c r="AB2809" s="529"/>
      <c r="AC2809" s="529"/>
      <c r="AD2809" s="529"/>
      <c r="AE2809" s="529"/>
      <c r="AF2809" s="529"/>
      <c r="AG2809" s="529"/>
      <c r="AH2809" s="529"/>
      <c r="AI2809" s="529"/>
      <c r="AJ2809" s="529"/>
      <c r="AK2809" s="529"/>
      <c r="AL2809" s="529"/>
      <c r="AM2809" s="529"/>
      <c r="AN2809" s="529"/>
      <c r="AO2809" s="529"/>
      <c r="AP2809" s="529"/>
      <c r="AQ2809" s="529"/>
      <c r="AR2809" s="529"/>
    </row>
    <row r="2810" ht="12.75" customHeight="1">
      <c r="A2810" s="529"/>
      <c r="B2810" s="529"/>
      <c r="C2810" s="529"/>
      <c r="D2810" s="529"/>
      <c r="E2810" s="533" t="s">
        <v>9474</v>
      </c>
      <c r="F2810" s="533" t="s">
        <v>9475</v>
      </c>
      <c r="G2810" s="529"/>
      <c r="H2810" s="529"/>
      <c r="I2810" s="529"/>
      <c r="J2810" s="529"/>
      <c r="K2810" s="529"/>
      <c r="L2810" s="529"/>
      <c r="M2810" s="529"/>
      <c r="N2810" s="529"/>
      <c r="O2810" s="529"/>
      <c r="P2810" s="529"/>
      <c r="Q2810" s="529"/>
      <c r="R2810" s="529"/>
      <c r="S2810" s="529"/>
      <c r="T2810" s="529"/>
      <c r="U2810" s="529"/>
      <c r="V2810" s="529"/>
      <c r="W2810" s="529"/>
      <c r="X2810" s="529"/>
      <c r="Y2810" s="529"/>
      <c r="Z2810" s="529"/>
      <c r="AA2810" s="529"/>
      <c r="AB2810" s="529"/>
      <c r="AC2810" s="529"/>
      <c r="AD2810" s="529"/>
      <c r="AE2810" s="529"/>
      <c r="AF2810" s="529"/>
      <c r="AG2810" s="529"/>
      <c r="AH2810" s="529"/>
      <c r="AI2810" s="529"/>
      <c r="AJ2810" s="529"/>
      <c r="AK2810" s="529"/>
      <c r="AL2810" s="529"/>
      <c r="AM2810" s="529"/>
      <c r="AN2810" s="529"/>
      <c r="AO2810" s="529"/>
      <c r="AP2810" s="529"/>
      <c r="AQ2810" s="529"/>
      <c r="AR2810" s="529"/>
    </row>
    <row r="2811" ht="12.75" customHeight="1">
      <c r="A2811" s="529"/>
      <c r="B2811" s="529"/>
      <c r="C2811" s="529"/>
      <c r="D2811" s="529"/>
      <c r="E2811" s="533" t="s">
        <v>9476</v>
      </c>
      <c r="F2811" s="533" t="s">
        <v>9477</v>
      </c>
      <c r="G2811" s="529"/>
      <c r="H2811" s="529"/>
      <c r="I2811" s="529"/>
      <c r="J2811" s="529"/>
      <c r="K2811" s="529"/>
      <c r="L2811" s="529"/>
      <c r="M2811" s="529"/>
      <c r="N2811" s="529"/>
      <c r="O2811" s="529"/>
      <c r="P2811" s="529"/>
      <c r="Q2811" s="529"/>
      <c r="R2811" s="529"/>
      <c r="S2811" s="529"/>
      <c r="T2811" s="529"/>
      <c r="U2811" s="529"/>
      <c r="V2811" s="529"/>
      <c r="W2811" s="529"/>
      <c r="X2811" s="529"/>
      <c r="Y2811" s="529"/>
      <c r="Z2811" s="529"/>
      <c r="AA2811" s="529"/>
      <c r="AB2811" s="529"/>
      <c r="AC2811" s="529"/>
      <c r="AD2811" s="529"/>
      <c r="AE2811" s="529"/>
      <c r="AF2811" s="529"/>
      <c r="AG2811" s="529"/>
      <c r="AH2811" s="529"/>
      <c r="AI2811" s="529"/>
      <c r="AJ2811" s="529"/>
      <c r="AK2811" s="529"/>
      <c r="AL2811" s="529"/>
      <c r="AM2811" s="529"/>
      <c r="AN2811" s="529"/>
      <c r="AO2811" s="529"/>
      <c r="AP2811" s="529"/>
      <c r="AQ2811" s="529"/>
      <c r="AR2811" s="529"/>
    </row>
    <row r="2812" ht="12.75" customHeight="1">
      <c r="A2812" s="529"/>
      <c r="B2812" s="529"/>
      <c r="C2812" s="529"/>
      <c r="D2812" s="529"/>
      <c r="E2812" s="533" t="s">
        <v>9478</v>
      </c>
      <c r="F2812" s="533" t="s">
        <v>9479</v>
      </c>
      <c r="G2812" s="529"/>
      <c r="H2812" s="529"/>
      <c r="I2812" s="529"/>
      <c r="J2812" s="529"/>
      <c r="K2812" s="529"/>
      <c r="L2812" s="529"/>
      <c r="M2812" s="529"/>
      <c r="N2812" s="529"/>
      <c r="O2812" s="529"/>
      <c r="P2812" s="529"/>
      <c r="Q2812" s="529"/>
      <c r="R2812" s="529"/>
      <c r="S2812" s="529"/>
      <c r="T2812" s="529"/>
      <c r="U2812" s="529"/>
      <c r="V2812" s="529"/>
      <c r="W2812" s="529"/>
      <c r="X2812" s="529"/>
      <c r="Y2812" s="529"/>
      <c r="Z2812" s="529"/>
      <c r="AA2812" s="529"/>
      <c r="AB2812" s="529"/>
      <c r="AC2812" s="529"/>
      <c r="AD2812" s="529"/>
      <c r="AE2812" s="529"/>
      <c r="AF2812" s="529"/>
      <c r="AG2812" s="529"/>
      <c r="AH2812" s="529"/>
      <c r="AI2812" s="529"/>
      <c r="AJ2812" s="529"/>
      <c r="AK2812" s="529"/>
      <c r="AL2812" s="529"/>
      <c r="AM2812" s="529"/>
      <c r="AN2812" s="529"/>
      <c r="AO2812" s="529"/>
      <c r="AP2812" s="529"/>
      <c r="AQ2812" s="529"/>
      <c r="AR2812" s="529"/>
    </row>
    <row r="2813" ht="12.75" customHeight="1">
      <c r="A2813" s="529"/>
      <c r="B2813" s="529"/>
      <c r="C2813" s="529"/>
      <c r="D2813" s="529"/>
      <c r="E2813" s="533" t="s">
        <v>1839</v>
      </c>
      <c r="F2813" s="533" t="s">
        <v>9480</v>
      </c>
      <c r="G2813" s="529"/>
      <c r="H2813" s="529"/>
      <c r="I2813" s="529"/>
      <c r="J2813" s="529"/>
      <c r="K2813" s="529"/>
      <c r="L2813" s="529"/>
      <c r="M2813" s="529"/>
      <c r="N2813" s="529"/>
      <c r="O2813" s="529"/>
      <c r="P2813" s="529"/>
      <c r="Q2813" s="529"/>
      <c r="R2813" s="529"/>
      <c r="S2813" s="529"/>
      <c r="T2813" s="529"/>
      <c r="U2813" s="529"/>
      <c r="V2813" s="529"/>
      <c r="W2813" s="529"/>
      <c r="X2813" s="529"/>
      <c r="Y2813" s="529"/>
      <c r="Z2813" s="529"/>
      <c r="AA2813" s="529"/>
      <c r="AB2813" s="529"/>
      <c r="AC2813" s="529"/>
      <c r="AD2813" s="529"/>
      <c r="AE2813" s="529"/>
      <c r="AF2813" s="529"/>
      <c r="AG2813" s="529"/>
      <c r="AH2813" s="529"/>
      <c r="AI2813" s="529"/>
      <c r="AJ2813" s="529"/>
      <c r="AK2813" s="529"/>
      <c r="AL2813" s="529"/>
      <c r="AM2813" s="529"/>
      <c r="AN2813" s="529"/>
      <c r="AO2813" s="529"/>
      <c r="AP2813" s="529"/>
      <c r="AQ2813" s="529"/>
      <c r="AR2813" s="529"/>
    </row>
    <row r="2814" ht="12.75" customHeight="1">
      <c r="A2814" s="529"/>
      <c r="B2814" s="529"/>
      <c r="C2814" s="529"/>
      <c r="D2814" s="529"/>
      <c r="E2814" s="533" t="s">
        <v>1901</v>
      </c>
      <c r="F2814" s="533" t="s">
        <v>9481</v>
      </c>
      <c r="G2814" s="529"/>
      <c r="H2814" s="529"/>
      <c r="I2814" s="529"/>
      <c r="J2814" s="529"/>
      <c r="K2814" s="529"/>
      <c r="L2814" s="529"/>
      <c r="M2814" s="529"/>
      <c r="N2814" s="529"/>
      <c r="O2814" s="529"/>
      <c r="P2814" s="529"/>
      <c r="Q2814" s="529"/>
      <c r="R2814" s="529"/>
      <c r="S2814" s="529"/>
      <c r="T2814" s="529"/>
      <c r="U2814" s="529"/>
      <c r="V2814" s="529"/>
      <c r="W2814" s="529"/>
      <c r="X2814" s="529"/>
      <c r="Y2814" s="529"/>
      <c r="Z2814" s="529"/>
      <c r="AA2814" s="529"/>
      <c r="AB2814" s="529"/>
      <c r="AC2814" s="529"/>
      <c r="AD2814" s="529"/>
      <c r="AE2814" s="529"/>
      <c r="AF2814" s="529"/>
      <c r="AG2814" s="529"/>
      <c r="AH2814" s="529"/>
      <c r="AI2814" s="529"/>
      <c r="AJ2814" s="529"/>
      <c r="AK2814" s="529"/>
      <c r="AL2814" s="529"/>
      <c r="AM2814" s="529"/>
      <c r="AN2814" s="529"/>
      <c r="AO2814" s="529"/>
      <c r="AP2814" s="529"/>
      <c r="AQ2814" s="529"/>
      <c r="AR2814" s="529"/>
    </row>
    <row r="2815" ht="12.75" customHeight="1">
      <c r="A2815" s="529"/>
      <c r="B2815" s="529"/>
      <c r="C2815" s="529"/>
      <c r="D2815" s="529"/>
      <c r="E2815" s="533" t="s">
        <v>9482</v>
      </c>
      <c r="F2815" s="533" t="s">
        <v>9483</v>
      </c>
      <c r="G2815" s="529"/>
      <c r="H2815" s="529"/>
      <c r="I2815" s="529"/>
      <c r="J2815" s="529"/>
      <c r="K2815" s="529"/>
      <c r="L2815" s="529"/>
      <c r="M2815" s="529"/>
      <c r="N2815" s="529"/>
      <c r="O2815" s="529"/>
      <c r="P2815" s="529"/>
      <c r="Q2815" s="529"/>
      <c r="R2815" s="529"/>
      <c r="S2815" s="529"/>
      <c r="T2815" s="529"/>
      <c r="U2815" s="529"/>
      <c r="V2815" s="529"/>
      <c r="W2815" s="529"/>
      <c r="X2815" s="529"/>
      <c r="Y2815" s="529"/>
      <c r="Z2815" s="529"/>
      <c r="AA2815" s="529"/>
      <c r="AB2815" s="529"/>
      <c r="AC2815" s="529"/>
      <c r="AD2815" s="529"/>
      <c r="AE2815" s="529"/>
      <c r="AF2815" s="529"/>
      <c r="AG2815" s="529"/>
      <c r="AH2815" s="529"/>
      <c r="AI2815" s="529"/>
      <c r="AJ2815" s="529"/>
      <c r="AK2815" s="529"/>
      <c r="AL2815" s="529"/>
      <c r="AM2815" s="529"/>
      <c r="AN2815" s="529"/>
      <c r="AO2815" s="529"/>
      <c r="AP2815" s="529"/>
      <c r="AQ2815" s="529"/>
      <c r="AR2815" s="529"/>
    </row>
    <row r="2816" ht="12.75" customHeight="1">
      <c r="A2816" s="529"/>
      <c r="B2816" s="529"/>
      <c r="C2816" s="529"/>
      <c r="D2816" s="529"/>
      <c r="E2816" s="533" t="s">
        <v>9484</v>
      </c>
      <c r="F2816" s="533" t="s">
        <v>9485</v>
      </c>
      <c r="G2816" s="529"/>
      <c r="H2816" s="529"/>
      <c r="I2816" s="529"/>
      <c r="J2816" s="529"/>
      <c r="K2816" s="529"/>
      <c r="L2816" s="529"/>
      <c r="M2816" s="529"/>
      <c r="N2816" s="529"/>
      <c r="O2816" s="529"/>
      <c r="P2816" s="529"/>
      <c r="Q2816" s="529"/>
      <c r="R2816" s="529"/>
      <c r="S2816" s="529"/>
      <c r="T2816" s="529"/>
      <c r="U2816" s="529"/>
      <c r="V2816" s="529"/>
      <c r="W2816" s="529"/>
      <c r="X2816" s="529"/>
      <c r="Y2816" s="529"/>
      <c r="Z2816" s="529"/>
      <c r="AA2816" s="529"/>
      <c r="AB2816" s="529"/>
      <c r="AC2816" s="529"/>
      <c r="AD2816" s="529"/>
      <c r="AE2816" s="529"/>
      <c r="AF2816" s="529"/>
      <c r="AG2816" s="529"/>
      <c r="AH2816" s="529"/>
      <c r="AI2816" s="529"/>
      <c r="AJ2816" s="529"/>
      <c r="AK2816" s="529"/>
      <c r="AL2816" s="529"/>
      <c r="AM2816" s="529"/>
      <c r="AN2816" s="529"/>
      <c r="AO2816" s="529"/>
      <c r="AP2816" s="529"/>
      <c r="AQ2816" s="529"/>
      <c r="AR2816" s="529"/>
    </row>
    <row r="2817" ht="12.75" customHeight="1">
      <c r="A2817" s="529"/>
      <c r="B2817" s="529"/>
      <c r="C2817" s="529"/>
      <c r="D2817" s="529"/>
      <c r="E2817" s="533" t="s">
        <v>9486</v>
      </c>
      <c r="F2817" s="533" t="s">
        <v>9487</v>
      </c>
      <c r="G2817" s="529"/>
      <c r="H2817" s="529"/>
      <c r="I2817" s="529"/>
      <c r="J2817" s="529"/>
      <c r="K2817" s="529"/>
      <c r="L2817" s="529"/>
      <c r="M2817" s="529"/>
      <c r="N2817" s="529"/>
      <c r="O2817" s="529"/>
      <c r="P2817" s="529"/>
      <c r="Q2817" s="529"/>
      <c r="R2817" s="529"/>
      <c r="S2817" s="529"/>
      <c r="T2817" s="529"/>
      <c r="U2817" s="529"/>
      <c r="V2817" s="529"/>
      <c r="W2817" s="529"/>
      <c r="X2817" s="529"/>
      <c r="Y2817" s="529"/>
      <c r="Z2817" s="529"/>
      <c r="AA2817" s="529"/>
      <c r="AB2817" s="529"/>
      <c r="AC2817" s="529"/>
      <c r="AD2817" s="529"/>
      <c r="AE2817" s="529"/>
      <c r="AF2817" s="529"/>
      <c r="AG2817" s="529"/>
      <c r="AH2817" s="529"/>
      <c r="AI2817" s="529"/>
      <c r="AJ2817" s="529"/>
      <c r="AK2817" s="529"/>
      <c r="AL2817" s="529"/>
      <c r="AM2817" s="529"/>
      <c r="AN2817" s="529"/>
      <c r="AO2817" s="529"/>
      <c r="AP2817" s="529"/>
      <c r="AQ2817" s="529"/>
      <c r="AR2817" s="529"/>
    </row>
    <row r="2818" ht="12.75" customHeight="1">
      <c r="A2818" s="529"/>
      <c r="B2818" s="529"/>
      <c r="C2818" s="529"/>
      <c r="D2818" s="529"/>
      <c r="E2818" s="533" t="s">
        <v>9488</v>
      </c>
      <c r="F2818" s="533" t="s">
        <v>9489</v>
      </c>
      <c r="G2818" s="529"/>
      <c r="H2818" s="529"/>
      <c r="I2818" s="529"/>
      <c r="J2818" s="529"/>
      <c r="K2818" s="529"/>
      <c r="L2818" s="529"/>
      <c r="M2818" s="529"/>
      <c r="N2818" s="529"/>
      <c r="O2818" s="529"/>
      <c r="P2818" s="529"/>
      <c r="Q2818" s="529"/>
      <c r="R2818" s="529"/>
      <c r="S2818" s="529"/>
      <c r="T2818" s="529"/>
      <c r="U2818" s="529"/>
      <c r="V2818" s="529"/>
      <c r="W2818" s="529"/>
      <c r="X2818" s="529"/>
      <c r="Y2818" s="529"/>
      <c r="Z2818" s="529"/>
      <c r="AA2818" s="529"/>
      <c r="AB2818" s="529"/>
      <c r="AC2818" s="529"/>
      <c r="AD2818" s="529"/>
      <c r="AE2818" s="529"/>
      <c r="AF2818" s="529"/>
      <c r="AG2818" s="529"/>
      <c r="AH2818" s="529"/>
      <c r="AI2818" s="529"/>
      <c r="AJ2818" s="529"/>
      <c r="AK2818" s="529"/>
      <c r="AL2818" s="529"/>
      <c r="AM2818" s="529"/>
      <c r="AN2818" s="529"/>
      <c r="AO2818" s="529"/>
      <c r="AP2818" s="529"/>
      <c r="AQ2818" s="529"/>
      <c r="AR2818" s="529"/>
    </row>
    <row r="2819" ht="12.75" customHeight="1">
      <c r="A2819" s="529"/>
      <c r="B2819" s="529"/>
      <c r="C2819" s="529"/>
      <c r="D2819" s="529"/>
      <c r="E2819" s="533" t="s">
        <v>9490</v>
      </c>
      <c r="F2819" s="533" t="s">
        <v>9491</v>
      </c>
      <c r="G2819" s="529"/>
      <c r="H2819" s="529"/>
      <c r="I2819" s="529"/>
      <c r="J2819" s="529"/>
      <c r="K2819" s="529"/>
      <c r="L2819" s="529"/>
      <c r="M2819" s="529"/>
      <c r="N2819" s="529"/>
      <c r="O2819" s="529"/>
      <c r="P2819" s="529"/>
      <c r="Q2819" s="529"/>
      <c r="R2819" s="529"/>
      <c r="S2819" s="529"/>
      <c r="T2819" s="529"/>
      <c r="U2819" s="529"/>
      <c r="V2819" s="529"/>
      <c r="W2819" s="529"/>
      <c r="X2819" s="529"/>
      <c r="Y2819" s="529"/>
      <c r="Z2819" s="529"/>
      <c r="AA2819" s="529"/>
      <c r="AB2819" s="529"/>
      <c r="AC2819" s="529"/>
      <c r="AD2819" s="529"/>
      <c r="AE2819" s="529"/>
      <c r="AF2819" s="529"/>
      <c r="AG2819" s="529"/>
      <c r="AH2819" s="529"/>
      <c r="AI2819" s="529"/>
      <c r="AJ2819" s="529"/>
      <c r="AK2819" s="529"/>
      <c r="AL2819" s="529"/>
      <c r="AM2819" s="529"/>
      <c r="AN2819" s="529"/>
      <c r="AO2819" s="529"/>
      <c r="AP2819" s="529"/>
      <c r="AQ2819" s="529"/>
      <c r="AR2819" s="529"/>
    </row>
    <row r="2820" ht="12.75" customHeight="1">
      <c r="A2820" s="529"/>
      <c r="B2820" s="529"/>
      <c r="C2820" s="529"/>
      <c r="D2820" s="529"/>
      <c r="E2820" s="533" t="s">
        <v>9492</v>
      </c>
      <c r="F2820" s="533" t="s">
        <v>9493</v>
      </c>
      <c r="G2820" s="529"/>
      <c r="H2820" s="529"/>
      <c r="I2820" s="529"/>
      <c r="J2820" s="529"/>
      <c r="K2820" s="529"/>
      <c r="L2820" s="529"/>
      <c r="M2820" s="529"/>
      <c r="N2820" s="529"/>
      <c r="O2820" s="529"/>
      <c r="P2820" s="529"/>
      <c r="Q2820" s="529"/>
      <c r="R2820" s="529"/>
      <c r="S2820" s="529"/>
      <c r="T2820" s="529"/>
      <c r="U2820" s="529"/>
      <c r="V2820" s="529"/>
      <c r="W2820" s="529"/>
      <c r="X2820" s="529"/>
      <c r="Y2820" s="529"/>
      <c r="Z2820" s="529"/>
      <c r="AA2820" s="529"/>
      <c r="AB2820" s="529"/>
      <c r="AC2820" s="529"/>
      <c r="AD2820" s="529"/>
      <c r="AE2820" s="529"/>
      <c r="AF2820" s="529"/>
      <c r="AG2820" s="529"/>
      <c r="AH2820" s="529"/>
      <c r="AI2820" s="529"/>
      <c r="AJ2820" s="529"/>
      <c r="AK2820" s="529"/>
      <c r="AL2820" s="529"/>
      <c r="AM2820" s="529"/>
      <c r="AN2820" s="529"/>
      <c r="AO2820" s="529"/>
      <c r="AP2820" s="529"/>
      <c r="AQ2820" s="529"/>
      <c r="AR2820" s="529"/>
    </row>
    <row r="2821" ht="12.75" customHeight="1">
      <c r="A2821" s="529"/>
      <c r="B2821" s="529"/>
      <c r="C2821" s="529"/>
      <c r="D2821" s="529"/>
      <c r="E2821" s="533" t="s">
        <v>9494</v>
      </c>
      <c r="F2821" s="533" t="s">
        <v>9495</v>
      </c>
      <c r="G2821" s="529"/>
      <c r="H2821" s="529"/>
      <c r="I2821" s="529"/>
      <c r="J2821" s="529"/>
      <c r="K2821" s="529"/>
      <c r="L2821" s="529"/>
      <c r="M2821" s="529"/>
      <c r="N2821" s="529"/>
      <c r="O2821" s="529"/>
      <c r="P2821" s="529"/>
      <c r="Q2821" s="529"/>
      <c r="R2821" s="529"/>
      <c r="S2821" s="529"/>
      <c r="T2821" s="529"/>
      <c r="U2821" s="529"/>
      <c r="V2821" s="529"/>
      <c r="W2821" s="529"/>
      <c r="X2821" s="529"/>
      <c r="Y2821" s="529"/>
      <c r="Z2821" s="529"/>
      <c r="AA2821" s="529"/>
      <c r="AB2821" s="529"/>
      <c r="AC2821" s="529"/>
      <c r="AD2821" s="529"/>
      <c r="AE2821" s="529"/>
      <c r="AF2821" s="529"/>
      <c r="AG2821" s="529"/>
      <c r="AH2821" s="529"/>
      <c r="AI2821" s="529"/>
      <c r="AJ2821" s="529"/>
      <c r="AK2821" s="529"/>
      <c r="AL2821" s="529"/>
      <c r="AM2821" s="529"/>
      <c r="AN2821" s="529"/>
      <c r="AO2821" s="529"/>
      <c r="AP2821" s="529"/>
      <c r="AQ2821" s="529"/>
      <c r="AR2821" s="529"/>
    </row>
    <row r="2822" ht="12.75" customHeight="1">
      <c r="A2822" s="529"/>
      <c r="B2822" s="529"/>
      <c r="C2822" s="529"/>
      <c r="D2822" s="529"/>
      <c r="E2822" s="533" t="s">
        <v>9496</v>
      </c>
      <c r="F2822" s="533" t="s">
        <v>9497</v>
      </c>
      <c r="G2822" s="529"/>
      <c r="H2822" s="529"/>
      <c r="I2822" s="529"/>
      <c r="J2822" s="529"/>
      <c r="K2822" s="529"/>
      <c r="L2822" s="529"/>
      <c r="M2822" s="529"/>
      <c r="N2822" s="529"/>
      <c r="O2822" s="529"/>
      <c r="P2822" s="529"/>
      <c r="Q2822" s="529"/>
      <c r="R2822" s="529"/>
      <c r="S2822" s="529"/>
      <c r="T2822" s="529"/>
      <c r="U2822" s="529"/>
      <c r="V2822" s="529"/>
      <c r="W2822" s="529"/>
      <c r="X2822" s="529"/>
      <c r="Y2822" s="529"/>
      <c r="Z2822" s="529"/>
      <c r="AA2822" s="529"/>
      <c r="AB2822" s="529"/>
      <c r="AC2822" s="529"/>
      <c r="AD2822" s="529"/>
      <c r="AE2822" s="529"/>
      <c r="AF2822" s="529"/>
      <c r="AG2822" s="529"/>
      <c r="AH2822" s="529"/>
      <c r="AI2822" s="529"/>
      <c r="AJ2822" s="529"/>
      <c r="AK2822" s="529"/>
      <c r="AL2822" s="529"/>
      <c r="AM2822" s="529"/>
      <c r="AN2822" s="529"/>
      <c r="AO2822" s="529"/>
      <c r="AP2822" s="529"/>
      <c r="AQ2822" s="529"/>
      <c r="AR2822" s="529"/>
    </row>
    <row r="2823" ht="12.75" customHeight="1">
      <c r="A2823" s="529"/>
      <c r="B2823" s="529"/>
      <c r="C2823" s="529"/>
      <c r="D2823" s="529"/>
      <c r="E2823" s="533" t="s">
        <v>1961</v>
      </c>
      <c r="F2823" s="533" t="s">
        <v>9498</v>
      </c>
      <c r="G2823" s="529"/>
      <c r="H2823" s="529"/>
      <c r="I2823" s="529"/>
      <c r="J2823" s="529"/>
      <c r="K2823" s="529"/>
      <c r="L2823" s="529"/>
      <c r="M2823" s="529"/>
      <c r="N2823" s="529"/>
      <c r="O2823" s="529"/>
      <c r="P2823" s="529"/>
      <c r="Q2823" s="529"/>
      <c r="R2823" s="529"/>
      <c r="S2823" s="529"/>
      <c r="T2823" s="529"/>
      <c r="U2823" s="529"/>
      <c r="V2823" s="529"/>
      <c r="W2823" s="529"/>
      <c r="X2823" s="529"/>
      <c r="Y2823" s="529"/>
      <c r="Z2823" s="529"/>
      <c r="AA2823" s="529"/>
      <c r="AB2823" s="529"/>
      <c r="AC2823" s="529"/>
      <c r="AD2823" s="529"/>
      <c r="AE2823" s="529"/>
      <c r="AF2823" s="529"/>
      <c r="AG2823" s="529"/>
      <c r="AH2823" s="529"/>
      <c r="AI2823" s="529"/>
      <c r="AJ2823" s="529"/>
      <c r="AK2823" s="529"/>
      <c r="AL2823" s="529"/>
      <c r="AM2823" s="529"/>
      <c r="AN2823" s="529"/>
      <c r="AO2823" s="529"/>
      <c r="AP2823" s="529"/>
      <c r="AQ2823" s="529"/>
      <c r="AR2823" s="529"/>
    </row>
    <row r="2824" ht="12.75" customHeight="1">
      <c r="A2824" s="529"/>
      <c r="B2824" s="529"/>
      <c r="C2824" s="529"/>
      <c r="D2824" s="529"/>
      <c r="E2824" s="533" t="s">
        <v>9499</v>
      </c>
      <c r="F2824" s="533" t="s">
        <v>9500</v>
      </c>
      <c r="G2824" s="529"/>
      <c r="H2824" s="529"/>
      <c r="I2824" s="529"/>
      <c r="J2824" s="529"/>
      <c r="K2824" s="529"/>
      <c r="L2824" s="529"/>
      <c r="M2824" s="529"/>
      <c r="N2824" s="529"/>
      <c r="O2824" s="529"/>
      <c r="P2824" s="529"/>
      <c r="Q2824" s="529"/>
      <c r="R2824" s="529"/>
      <c r="S2824" s="529"/>
      <c r="T2824" s="529"/>
      <c r="U2824" s="529"/>
      <c r="V2824" s="529"/>
      <c r="W2824" s="529"/>
      <c r="X2824" s="529"/>
      <c r="Y2824" s="529"/>
      <c r="Z2824" s="529"/>
      <c r="AA2824" s="529"/>
      <c r="AB2824" s="529"/>
      <c r="AC2824" s="529"/>
      <c r="AD2824" s="529"/>
      <c r="AE2824" s="529"/>
      <c r="AF2824" s="529"/>
      <c r="AG2824" s="529"/>
      <c r="AH2824" s="529"/>
      <c r="AI2824" s="529"/>
      <c r="AJ2824" s="529"/>
      <c r="AK2824" s="529"/>
      <c r="AL2824" s="529"/>
      <c r="AM2824" s="529"/>
      <c r="AN2824" s="529"/>
      <c r="AO2824" s="529"/>
      <c r="AP2824" s="529"/>
      <c r="AQ2824" s="529"/>
      <c r="AR2824" s="529"/>
    </row>
    <row r="2825" ht="12.75" customHeight="1">
      <c r="A2825" s="529"/>
      <c r="B2825" s="529"/>
      <c r="C2825" s="529"/>
      <c r="D2825" s="529"/>
      <c r="E2825" s="533" t="s">
        <v>2021</v>
      </c>
      <c r="F2825" s="533" t="s">
        <v>9501</v>
      </c>
      <c r="G2825" s="529"/>
      <c r="H2825" s="529"/>
      <c r="I2825" s="529"/>
      <c r="J2825" s="529"/>
      <c r="K2825" s="529"/>
      <c r="L2825" s="529"/>
      <c r="M2825" s="529"/>
      <c r="N2825" s="529"/>
      <c r="O2825" s="529"/>
      <c r="P2825" s="529"/>
      <c r="Q2825" s="529"/>
      <c r="R2825" s="529"/>
      <c r="S2825" s="529"/>
      <c r="T2825" s="529"/>
      <c r="U2825" s="529"/>
      <c r="V2825" s="529"/>
      <c r="W2825" s="529"/>
      <c r="X2825" s="529"/>
      <c r="Y2825" s="529"/>
      <c r="Z2825" s="529"/>
      <c r="AA2825" s="529"/>
      <c r="AB2825" s="529"/>
      <c r="AC2825" s="529"/>
      <c r="AD2825" s="529"/>
      <c r="AE2825" s="529"/>
      <c r="AF2825" s="529"/>
      <c r="AG2825" s="529"/>
      <c r="AH2825" s="529"/>
      <c r="AI2825" s="529"/>
      <c r="AJ2825" s="529"/>
      <c r="AK2825" s="529"/>
      <c r="AL2825" s="529"/>
      <c r="AM2825" s="529"/>
      <c r="AN2825" s="529"/>
      <c r="AO2825" s="529"/>
      <c r="AP2825" s="529"/>
      <c r="AQ2825" s="529"/>
      <c r="AR2825" s="529"/>
    </row>
    <row r="2826" ht="12.75" customHeight="1">
      <c r="A2826" s="529"/>
      <c r="B2826" s="529"/>
      <c r="C2826" s="529"/>
      <c r="D2826" s="529"/>
      <c r="E2826" s="533" t="s">
        <v>2080</v>
      </c>
      <c r="F2826" s="533" t="s">
        <v>9502</v>
      </c>
      <c r="G2826" s="529"/>
      <c r="H2826" s="529"/>
      <c r="I2826" s="529"/>
      <c r="J2826" s="529"/>
      <c r="K2826" s="529"/>
      <c r="L2826" s="529"/>
      <c r="M2826" s="529"/>
      <c r="N2826" s="529"/>
      <c r="O2826" s="529"/>
      <c r="P2826" s="529"/>
      <c r="Q2826" s="529"/>
      <c r="R2826" s="529"/>
      <c r="S2826" s="529"/>
      <c r="T2826" s="529"/>
      <c r="U2826" s="529"/>
      <c r="V2826" s="529"/>
      <c r="W2826" s="529"/>
      <c r="X2826" s="529"/>
      <c r="Y2826" s="529"/>
      <c r="Z2826" s="529"/>
      <c r="AA2826" s="529"/>
      <c r="AB2826" s="529"/>
      <c r="AC2826" s="529"/>
      <c r="AD2826" s="529"/>
      <c r="AE2826" s="529"/>
      <c r="AF2826" s="529"/>
      <c r="AG2826" s="529"/>
      <c r="AH2826" s="529"/>
      <c r="AI2826" s="529"/>
      <c r="AJ2826" s="529"/>
      <c r="AK2826" s="529"/>
      <c r="AL2826" s="529"/>
      <c r="AM2826" s="529"/>
      <c r="AN2826" s="529"/>
      <c r="AO2826" s="529"/>
      <c r="AP2826" s="529"/>
      <c r="AQ2826" s="529"/>
      <c r="AR2826" s="529"/>
    </row>
    <row r="2827" ht="12.75" customHeight="1">
      <c r="A2827" s="529"/>
      <c r="B2827" s="529"/>
      <c r="C2827" s="529"/>
      <c r="D2827" s="529"/>
      <c r="E2827" s="533" t="s">
        <v>9503</v>
      </c>
      <c r="F2827" s="533" t="s">
        <v>9504</v>
      </c>
      <c r="G2827" s="529"/>
      <c r="H2827" s="529"/>
      <c r="I2827" s="529"/>
      <c r="J2827" s="529"/>
      <c r="K2827" s="529"/>
      <c r="L2827" s="529"/>
      <c r="M2827" s="529"/>
      <c r="N2827" s="529"/>
      <c r="O2827" s="529"/>
      <c r="P2827" s="529"/>
      <c r="Q2827" s="529"/>
      <c r="R2827" s="529"/>
      <c r="S2827" s="529"/>
      <c r="T2827" s="529"/>
      <c r="U2827" s="529"/>
      <c r="V2827" s="529"/>
      <c r="W2827" s="529"/>
      <c r="X2827" s="529"/>
      <c r="Y2827" s="529"/>
      <c r="Z2827" s="529"/>
      <c r="AA2827" s="529"/>
      <c r="AB2827" s="529"/>
      <c r="AC2827" s="529"/>
      <c r="AD2827" s="529"/>
      <c r="AE2827" s="529"/>
      <c r="AF2827" s="529"/>
      <c r="AG2827" s="529"/>
      <c r="AH2827" s="529"/>
      <c r="AI2827" s="529"/>
      <c r="AJ2827" s="529"/>
      <c r="AK2827" s="529"/>
      <c r="AL2827" s="529"/>
      <c r="AM2827" s="529"/>
      <c r="AN2827" s="529"/>
      <c r="AO2827" s="529"/>
      <c r="AP2827" s="529"/>
      <c r="AQ2827" s="529"/>
      <c r="AR2827" s="529"/>
    </row>
    <row r="2828" ht="12.75" customHeight="1">
      <c r="A2828" s="529"/>
      <c r="B2828" s="529"/>
      <c r="C2828" s="529"/>
      <c r="D2828" s="529"/>
      <c r="E2828" s="533" t="s">
        <v>9505</v>
      </c>
      <c r="F2828" s="533" t="s">
        <v>9506</v>
      </c>
      <c r="G2828" s="529"/>
      <c r="H2828" s="529"/>
      <c r="I2828" s="529"/>
      <c r="J2828" s="529"/>
      <c r="K2828" s="529"/>
      <c r="L2828" s="529"/>
      <c r="M2828" s="529"/>
      <c r="N2828" s="529"/>
      <c r="O2828" s="529"/>
      <c r="P2828" s="529"/>
      <c r="Q2828" s="529"/>
      <c r="R2828" s="529"/>
      <c r="S2828" s="529"/>
      <c r="T2828" s="529"/>
      <c r="U2828" s="529"/>
      <c r="V2828" s="529"/>
      <c r="W2828" s="529"/>
      <c r="X2828" s="529"/>
      <c r="Y2828" s="529"/>
      <c r="Z2828" s="529"/>
      <c r="AA2828" s="529"/>
      <c r="AB2828" s="529"/>
      <c r="AC2828" s="529"/>
      <c r="AD2828" s="529"/>
      <c r="AE2828" s="529"/>
      <c r="AF2828" s="529"/>
      <c r="AG2828" s="529"/>
      <c r="AH2828" s="529"/>
      <c r="AI2828" s="529"/>
      <c r="AJ2828" s="529"/>
      <c r="AK2828" s="529"/>
      <c r="AL2828" s="529"/>
      <c r="AM2828" s="529"/>
      <c r="AN2828" s="529"/>
      <c r="AO2828" s="529"/>
      <c r="AP2828" s="529"/>
      <c r="AQ2828" s="529"/>
      <c r="AR2828" s="529"/>
    </row>
    <row r="2829" ht="12.75" customHeight="1">
      <c r="A2829" s="529"/>
      <c r="B2829" s="529"/>
      <c r="C2829" s="529"/>
      <c r="D2829" s="529"/>
      <c r="E2829" s="533" t="s">
        <v>9507</v>
      </c>
      <c r="F2829" s="533" t="s">
        <v>9508</v>
      </c>
      <c r="G2829" s="529"/>
      <c r="H2829" s="529"/>
      <c r="I2829" s="529"/>
      <c r="J2829" s="529"/>
      <c r="K2829" s="529"/>
      <c r="L2829" s="529"/>
      <c r="M2829" s="529"/>
      <c r="N2829" s="529"/>
      <c r="O2829" s="529"/>
      <c r="P2829" s="529"/>
      <c r="Q2829" s="529"/>
      <c r="R2829" s="529"/>
      <c r="S2829" s="529"/>
      <c r="T2829" s="529"/>
      <c r="U2829" s="529"/>
      <c r="V2829" s="529"/>
      <c r="W2829" s="529"/>
      <c r="X2829" s="529"/>
      <c r="Y2829" s="529"/>
      <c r="Z2829" s="529"/>
      <c r="AA2829" s="529"/>
      <c r="AB2829" s="529"/>
      <c r="AC2829" s="529"/>
      <c r="AD2829" s="529"/>
      <c r="AE2829" s="529"/>
      <c r="AF2829" s="529"/>
      <c r="AG2829" s="529"/>
      <c r="AH2829" s="529"/>
      <c r="AI2829" s="529"/>
      <c r="AJ2829" s="529"/>
      <c r="AK2829" s="529"/>
      <c r="AL2829" s="529"/>
      <c r="AM2829" s="529"/>
      <c r="AN2829" s="529"/>
      <c r="AO2829" s="529"/>
      <c r="AP2829" s="529"/>
      <c r="AQ2829" s="529"/>
      <c r="AR2829" s="529"/>
    </row>
    <row r="2830" ht="12.75" customHeight="1">
      <c r="A2830" s="529"/>
      <c r="B2830" s="529"/>
      <c r="C2830" s="529"/>
      <c r="D2830" s="529"/>
      <c r="E2830" s="533" t="s">
        <v>9509</v>
      </c>
      <c r="F2830" s="533" t="s">
        <v>9510</v>
      </c>
      <c r="G2830" s="529"/>
      <c r="H2830" s="529"/>
      <c r="I2830" s="529"/>
      <c r="J2830" s="529"/>
      <c r="K2830" s="529"/>
      <c r="L2830" s="529"/>
      <c r="M2830" s="529"/>
      <c r="N2830" s="529"/>
      <c r="O2830" s="529"/>
      <c r="P2830" s="529"/>
      <c r="Q2830" s="529"/>
      <c r="R2830" s="529"/>
      <c r="S2830" s="529"/>
      <c r="T2830" s="529"/>
      <c r="U2830" s="529"/>
      <c r="V2830" s="529"/>
      <c r="W2830" s="529"/>
      <c r="X2830" s="529"/>
      <c r="Y2830" s="529"/>
      <c r="Z2830" s="529"/>
      <c r="AA2830" s="529"/>
      <c r="AB2830" s="529"/>
      <c r="AC2830" s="529"/>
      <c r="AD2830" s="529"/>
      <c r="AE2830" s="529"/>
      <c r="AF2830" s="529"/>
      <c r="AG2830" s="529"/>
      <c r="AH2830" s="529"/>
      <c r="AI2830" s="529"/>
      <c r="AJ2830" s="529"/>
      <c r="AK2830" s="529"/>
      <c r="AL2830" s="529"/>
      <c r="AM2830" s="529"/>
      <c r="AN2830" s="529"/>
      <c r="AO2830" s="529"/>
      <c r="AP2830" s="529"/>
      <c r="AQ2830" s="529"/>
      <c r="AR2830" s="529"/>
    </row>
    <row r="2831" ht="12.75" customHeight="1">
      <c r="A2831" s="529"/>
      <c r="B2831" s="529"/>
      <c r="C2831" s="529"/>
      <c r="D2831" s="529"/>
      <c r="E2831" s="533" t="s">
        <v>9511</v>
      </c>
      <c r="F2831" s="533" t="s">
        <v>9512</v>
      </c>
      <c r="G2831" s="529"/>
      <c r="H2831" s="529"/>
      <c r="I2831" s="529"/>
      <c r="J2831" s="529"/>
      <c r="K2831" s="529"/>
      <c r="L2831" s="529"/>
      <c r="M2831" s="529"/>
      <c r="N2831" s="529"/>
      <c r="O2831" s="529"/>
      <c r="P2831" s="529"/>
      <c r="Q2831" s="529"/>
      <c r="R2831" s="529"/>
      <c r="S2831" s="529"/>
      <c r="T2831" s="529"/>
      <c r="U2831" s="529"/>
      <c r="V2831" s="529"/>
      <c r="W2831" s="529"/>
      <c r="X2831" s="529"/>
      <c r="Y2831" s="529"/>
      <c r="Z2831" s="529"/>
      <c r="AA2831" s="529"/>
      <c r="AB2831" s="529"/>
      <c r="AC2831" s="529"/>
      <c r="AD2831" s="529"/>
      <c r="AE2831" s="529"/>
      <c r="AF2831" s="529"/>
      <c r="AG2831" s="529"/>
      <c r="AH2831" s="529"/>
      <c r="AI2831" s="529"/>
      <c r="AJ2831" s="529"/>
      <c r="AK2831" s="529"/>
      <c r="AL2831" s="529"/>
      <c r="AM2831" s="529"/>
      <c r="AN2831" s="529"/>
      <c r="AO2831" s="529"/>
      <c r="AP2831" s="529"/>
      <c r="AQ2831" s="529"/>
      <c r="AR2831" s="529"/>
    </row>
    <row r="2832" ht="12.75" customHeight="1">
      <c r="A2832" s="529"/>
      <c r="B2832" s="529"/>
      <c r="C2832" s="529"/>
      <c r="D2832" s="529"/>
      <c r="E2832" s="533" t="s">
        <v>9513</v>
      </c>
      <c r="F2832" s="533" t="s">
        <v>9514</v>
      </c>
      <c r="G2832" s="529"/>
      <c r="H2832" s="529"/>
      <c r="I2832" s="529"/>
      <c r="J2832" s="529"/>
      <c r="K2832" s="529"/>
      <c r="L2832" s="529"/>
      <c r="M2832" s="529"/>
      <c r="N2832" s="529"/>
      <c r="O2832" s="529"/>
      <c r="P2832" s="529"/>
      <c r="Q2832" s="529"/>
      <c r="R2832" s="529"/>
      <c r="S2832" s="529"/>
      <c r="T2832" s="529"/>
      <c r="U2832" s="529"/>
      <c r="V2832" s="529"/>
      <c r="W2832" s="529"/>
      <c r="X2832" s="529"/>
      <c r="Y2832" s="529"/>
      <c r="Z2832" s="529"/>
      <c r="AA2832" s="529"/>
      <c r="AB2832" s="529"/>
      <c r="AC2832" s="529"/>
      <c r="AD2832" s="529"/>
      <c r="AE2832" s="529"/>
      <c r="AF2832" s="529"/>
      <c r="AG2832" s="529"/>
      <c r="AH2832" s="529"/>
      <c r="AI2832" s="529"/>
      <c r="AJ2832" s="529"/>
      <c r="AK2832" s="529"/>
      <c r="AL2832" s="529"/>
      <c r="AM2832" s="529"/>
      <c r="AN2832" s="529"/>
      <c r="AO2832" s="529"/>
      <c r="AP2832" s="529"/>
      <c r="AQ2832" s="529"/>
      <c r="AR2832" s="529"/>
    </row>
    <row r="2833" ht="12.75" customHeight="1">
      <c r="A2833" s="529"/>
      <c r="B2833" s="529"/>
      <c r="C2833" s="529"/>
      <c r="D2833" s="529"/>
      <c r="E2833" s="533" t="s">
        <v>9515</v>
      </c>
      <c r="F2833" s="533" t="s">
        <v>9516</v>
      </c>
      <c r="G2833" s="529"/>
      <c r="H2833" s="529"/>
      <c r="I2833" s="529"/>
      <c r="J2833" s="529"/>
      <c r="K2833" s="529"/>
      <c r="L2833" s="529"/>
      <c r="M2833" s="529"/>
      <c r="N2833" s="529"/>
      <c r="O2833" s="529"/>
      <c r="P2833" s="529"/>
      <c r="Q2833" s="529"/>
      <c r="R2833" s="529"/>
      <c r="S2833" s="529"/>
      <c r="T2833" s="529"/>
      <c r="U2833" s="529"/>
      <c r="V2833" s="529"/>
      <c r="W2833" s="529"/>
      <c r="X2833" s="529"/>
      <c r="Y2833" s="529"/>
      <c r="Z2833" s="529"/>
      <c r="AA2833" s="529"/>
      <c r="AB2833" s="529"/>
      <c r="AC2833" s="529"/>
      <c r="AD2833" s="529"/>
      <c r="AE2833" s="529"/>
      <c r="AF2833" s="529"/>
      <c r="AG2833" s="529"/>
      <c r="AH2833" s="529"/>
      <c r="AI2833" s="529"/>
      <c r="AJ2833" s="529"/>
      <c r="AK2833" s="529"/>
      <c r="AL2833" s="529"/>
      <c r="AM2833" s="529"/>
      <c r="AN2833" s="529"/>
      <c r="AO2833" s="529"/>
      <c r="AP2833" s="529"/>
      <c r="AQ2833" s="529"/>
      <c r="AR2833" s="529"/>
    </row>
    <row r="2834" ht="12.75" customHeight="1">
      <c r="A2834" s="529"/>
      <c r="B2834" s="529"/>
      <c r="C2834" s="529"/>
      <c r="D2834" s="529"/>
      <c r="E2834" s="533" t="s">
        <v>9517</v>
      </c>
      <c r="F2834" s="533" t="s">
        <v>9518</v>
      </c>
      <c r="G2834" s="529"/>
      <c r="H2834" s="529"/>
      <c r="I2834" s="529"/>
      <c r="J2834" s="529"/>
      <c r="K2834" s="529"/>
      <c r="L2834" s="529"/>
      <c r="M2834" s="529"/>
      <c r="N2834" s="529"/>
      <c r="O2834" s="529"/>
      <c r="P2834" s="529"/>
      <c r="Q2834" s="529"/>
      <c r="R2834" s="529"/>
      <c r="S2834" s="529"/>
      <c r="T2834" s="529"/>
      <c r="U2834" s="529"/>
      <c r="V2834" s="529"/>
      <c r="W2834" s="529"/>
      <c r="X2834" s="529"/>
      <c r="Y2834" s="529"/>
      <c r="Z2834" s="529"/>
      <c r="AA2834" s="529"/>
      <c r="AB2834" s="529"/>
      <c r="AC2834" s="529"/>
      <c r="AD2834" s="529"/>
      <c r="AE2834" s="529"/>
      <c r="AF2834" s="529"/>
      <c r="AG2834" s="529"/>
      <c r="AH2834" s="529"/>
      <c r="AI2834" s="529"/>
      <c r="AJ2834" s="529"/>
      <c r="AK2834" s="529"/>
      <c r="AL2834" s="529"/>
      <c r="AM2834" s="529"/>
      <c r="AN2834" s="529"/>
      <c r="AO2834" s="529"/>
      <c r="AP2834" s="529"/>
      <c r="AQ2834" s="529"/>
      <c r="AR2834" s="529"/>
    </row>
    <row r="2835" ht="12.75" customHeight="1">
      <c r="A2835" s="529"/>
      <c r="B2835" s="529"/>
      <c r="C2835" s="529"/>
      <c r="D2835" s="529"/>
      <c r="E2835" s="533" t="s">
        <v>9519</v>
      </c>
      <c r="F2835" s="533" t="s">
        <v>9520</v>
      </c>
      <c r="G2835" s="529"/>
      <c r="H2835" s="529"/>
      <c r="I2835" s="529"/>
      <c r="J2835" s="529"/>
      <c r="K2835" s="529"/>
      <c r="L2835" s="529"/>
      <c r="M2835" s="529"/>
      <c r="N2835" s="529"/>
      <c r="O2835" s="529"/>
      <c r="P2835" s="529"/>
      <c r="Q2835" s="529"/>
      <c r="R2835" s="529"/>
      <c r="S2835" s="529"/>
      <c r="T2835" s="529"/>
      <c r="U2835" s="529"/>
      <c r="V2835" s="529"/>
      <c r="W2835" s="529"/>
      <c r="X2835" s="529"/>
      <c r="Y2835" s="529"/>
      <c r="Z2835" s="529"/>
      <c r="AA2835" s="529"/>
      <c r="AB2835" s="529"/>
      <c r="AC2835" s="529"/>
      <c r="AD2835" s="529"/>
      <c r="AE2835" s="529"/>
      <c r="AF2835" s="529"/>
      <c r="AG2835" s="529"/>
      <c r="AH2835" s="529"/>
      <c r="AI2835" s="529"/>
      <c r="AJ2835" s="529"/>
      <c r="AK2835" s="529"/>
      <c r="AL2835" s="529"/>
      <c r="AM2835" s="529"/>
      <c r="AN2835" s="529"/>
      <c r="AO2835" s="529"/>
      <c r="AP2835" s="529"/>
      <c r="AQ2835" s="529"/>
      <c r="AR2835" s="529"/>
    </row>
    <row r="2836" ht="12.75" customHeight="1">
      <c r="A2836" s="529"/>
      <c r="B2836" s="529"/>
      <c r="C2836" s="529"/>
      <c r="D2836" s="529"/>
      <c r="E2836" s="533" t="s">
        <v>9521</v>
      </c>
      <c r="F2836" s="533" t="s">
        <v>9522</v>
      </c>
      <c r="G2836" s="529"/>
      <c r="H2836" s="529"/>
      <c r="I2836" s="529"/>
      <c r="J2836" s="529"/>
      <c r="K2836" s="529"/>
      <c r="L2836" s="529"/>
      <c r="M2836" s="529"/>
      <c r="N2836" s="529"/>
      <c r="O2836" s="529"/>
      <c r="P2836" s="529"/>
      <c r="Q2836" s="529"/>
      <c r="R2836" s="529"/>
      <c r="S2836" s="529"/>
      <c r="T2836" s="529"/>
      <c r="U2836" s="529"/>
      <c r="V2836" s="529"/>
      <c r="W2836" s="529"/>
      <c r="X2836" s="529"/>
      <c r="Y2836" s="529"/>
      <c r="Z2836" s="529"/>
      <c r="AA2836" s="529"/>
      <c r="AB2836" s="529"/>
      <c r="AC2836" s="529"/>
      <c r="AD2836" s="529"/>
      <c r="AE2836" s="529"/>
      <c r="AF2836" s="529"/>
      <c r="AG2836" s="529"/>
      <c r="AH2836" s="529"/>
      <c r="AI2836" s="529"/>
      <c r="AJ2836" s="529"/>
      <c r="AK2836" s="529"/>
      <c r="AL2836" s="529"/>
      <c r="AM2836" s="529"/>
      <c r="AN2836" s="529"/>
      <c r="AO2836" s="529"/>
      <c r="AP2836" s="529"/>
      <c r="AQ2836" s="529"/>
      <c r="AR2836" s="529"/>
    </row>
    <row r="2837" ht="12.75" customHeight="1">
      <c r="A2837" s="529"/>
      <c r="B2837" s="529"/>
      <c r="C2837" s="529"/>
      <c r="D2837" s="529"/>
      <c r="E2837" s="533" t="s">
        <v>9523</v>
      </c>
      <c r="F2837" s="533" t="s">
        <v>9524</v>
      </c>
      <c r="G2837" s="529"/>
      <c r="H2837" s="529"/>
      <c r="I2837" s="529"/>
      <c r="J2837" s="529"/>
      <c r="K2837" s="529"/>
      <c r="L2837" s="529"/>
      <c r="M2837" s="529"/>
      <c r="N2837" s="529"/>
      <c r="O2837" s="529"/>
      <c r="P2837" s="529"/>
      <c r="Q2837" s="529"/>
      <c r="R2837" s="529"/>
      <c r="S2837" s="529"/>
      <c r="T2837" s="529"/>
      <c r="U2837" s="529"/>
      <c r="V2837" s="529"/>
      <c r="W2837" s="529"/>
      <c r="X2837" s="529"/>
      <c r="Y2837" s="529"/>
      <c r="Z2837" s="529"/>
      <c r="AA2837" s="529"/>
      <c r="AB2837" s="529"/>
      <c r="AC2837" s="529"/>
      <c r="AD2837" s="529"/>
      <c r="AE2837" s="529"/>
      <c r="AF2837" s="529"/>
      <c r="AG2837" s="529"/>
      <c r="AH2837" s="529"/>
      <c r="AI2837" s="529"/>
      <c r="AJ2837" s="529"/>
      <c r="AK2837" s="529"/>
      <c r="AL2837" s="529"/>
      <c r="AM2837" s="529"/>
      <c r="AN2837" s="529"/>
      <c r="AO2837" s="529"/>
      <c r="AP2837" s="529"/>
      <c r="AQ2837" s="529"/>
      <c r="AR2837" s="529"/>
    </row>
    <row r="2838" ht="12.75" customHeight="1">
      <c r="A2838" s="529"/>
      <c r="B2838" s="529"/>
      <c r="C2838" s="529"/>
      <c r="D2838" s="529"/>
      <c r="E2838" s="533" t="s">
        <v>9525</v>
      </c>
      <c r="F2838" s="533" t="s">
        <v>9526</v>
      </c>
      <c r="G2838" s="529"/>
      <c r="H2838" s="529"/>
      <c r="I2838" s="529"/>
      <c r="J2838" s="529"/>
      <c r="K2838" s="529"/>
      <c r="L2838" s="529"/>
      <c r="M2838" s="529"/>
      <c r="N2838" s="529"/>
      <c r="O2838" s="529"/>
      <c r="P2838" s="529"/>
      <c r="Q2838" s="529"/>
      <c r="R2838" s="529"/>
      <c r="S2838" s="529"/>
      <c r="T2838" s="529"/>
      <c r="U2838" s="529"/>
      <c r="V2838" s="529"/>
      <c r="W2838" s="529"/>
      <c r="X2838" s="529"/>
      <c r="Y2838" s="529"/>
      <c r="Z2838" s="529"/>
      <c r="AA2838" s="529"/>
      <c r="AB2838" s="529"/>
      <c r="AC2838" s="529"/>
      <c r="AD2838" s="529"/>
      <c r="AE2838" s="529"/>
      <c r="AF2838" s="529"/>
      <c r="AG2838" s="529"/>
      <c r="AH2838" s="529"/>
      <c r="AI2838" s="529"/>
      <c r="AJ2838" s="529"/>
      <c r="AK2838" s="529"/>
      <c r="AL2838" s="529"/>
      <c r="AM2838" s="529"/>
      <c r="AN2838" s="529"/>
      <c r="AO2838" s="529"/>
      <c r="AP2838" s="529"/>
      <c r="AQ2838" s="529"/>
      <c r="AR2838" s="529"/>
    </row>
    <row r="2839" ht="12.75" customHeight="1">
      <c r="A2839" s="529"/>
      <c r="B2839" s="529"/>
      <c r="C2839" s="529"/>
      <c r="D2839" s="529"/>
      <c r="E2839" s="533" t="s">
        <v>9527</v>
      </c>
      <c r="F2839" s="533" t="s">
        <v>9528</v>
      </c>
      <c r="G2839" s="529"/>
      <c r="H2839" s="529"/>
      <c r="I2839" s="529"/>
      <c r="J2839" s="529"/>
      <c r="K2839" s="529"/>
      <c r="L2839" s="529"/>
      <c r="M2839" s="529"/>
      <c r="N2839" s="529"/>
      <c r="O2839" s="529"/>
      <c r="P2839" s="529"/>
      <c r="Q2839" s="529"/>
      <c r="R2839" s="529"/>
      <c r="S2839" s="529"/>
      <c r="T2839" s="529"/>
      <c r="U2839" s="529"/>
      <c r="V2839" s="529"/>
      <c r="W2839" s="529"/>
      <c r="X2839" s="529"/>
      <c r="Y2839" s="529"/>
      <c r="Z2839" s="529"/>
      <c r="AA2839" s="529"/>
      <c r="AB2839" s="529"/>
      <c r="AC2839" s="529"/>
      <c r="AD2839" s="529"/>
      <c r="AE2839" s="529"/>
      <c r="AF2839" s="529"/>
      <c r="AG2839" s="529"/>
      <c r="AH2839" s="529"/>
      <c r="AI2839" s="529"/>
      <c r="AJ2839" s="529"/>
      <c r="AK2839" s="529"/>
      <c r="AL2839" s="529"/>
      <c r="AM2839" s="529"/>
      <c r="AN2839" s="529"/>
      <c r="AO2839" s="529"/>
      <c r="AP2839" s="529"/>
      <c r="AQ2839" s="529"/>
      <c r="AR2839" s="529"/>
    </row>
    <row r="2840" ht="12.75" customHeight="1">
      <c r="A2840" s="529"/>
      <c r="B2840" s="529"/>
      <c r="C2840" s="529"/>
      <c r="D2840" s="529"/>
      <c r="E2840" s="533" t="s">
        <v>9529</v>
      </c>
      <c r="F2840" s="533" t="s">
        <v>9530</v>
      </c>
      <c r="G2840" s="529"/>
      <c r="H2840" s="529"/>
      <c r="I2840" s="529"/>
      <c r="J2840" s="529"/>
      <c r="K2840" s="529"/>
      <c r="L2840" s="529"/>
      <c r="M2840" s="529"/>
      <c r="N2840" s="529"/>
      <c r="O2840" s="529"/>
      <c r="P2840" s="529"/>
      <c r="Q2840" s="529"/>
      <c r="R2840" s="529"/>
      <c r="S2840" s="529"/>
      <c r="T2840" s="529"/>
      <c r="U2840" s="529"/>
      <c r="V2840" s="529"/>
      <c r="W2840" s="529"/>
      <c r="X2840" s="529"/>
      <c r="Y2840" s="529"/>
      <c r="Z2840" s="529"/>
      <c r="AA2840" s="529"/>
      <c r="AB2840" s="529"/>
      <c r="AC2840" s="529"/>
      <c r="AD2840" s="529"/>
      <c r="AE2840" s="529"/>
      <c r="AF2840" s="529"/>
      <c r="AG2840" s="529"/>
      <c r="AH2840" s="529"/>
      <c r="AI2840" s="529"/>
      <c r="AJ2840" s="529"/>
      <c r="AK2840" s="529"/>
      <c r="AL2840" s="529"/>
      <c r="AM2840" s="529"/>
      <c r="AN2840" s="529"/>
      <c r="AO2840" s="529"/>
      <c r="AP2840" s="529"/>
      <c r="AQ2840" s="529"/>
      <c r="AR2840" s="529"/>
    </row>
    <row r="2841" ht="12.75" customHeight="1">
      <c r="A2841" s="529"/>
      <c r="B2841" s="529"/>
      <c r="C2841" s="529"/>
      <c r="D2841" s="529"/>
      <c r="E2841" s="533" t="s">
        <v>9531</v>
      </c>
      <c r="F2841" s="533" t="s">
        <v>9532</v>
      </c>
      <c r="G2841" s="529"/>
      <c r="H2841" s="529"/>
      <c r="I2841" s="529"/>
      <c r="J2841" s="529"/>
      <c r="K2841" s="529"/>
      <c r="L2841" s="529"/>
      <c r="M2841" s="529"/>
      <c r="N2841" s="529"/>
      <c r="O2841" s="529"/>
      <c r="P2841" s="529"/>
      <c r="Q2841" s="529"/>
      <c r="R2841" s="529"/>
      <c r="S2841" s="529"/>
      <c r="T2841" s="529"/>
      <c r="U2841" s="529"/>
      <c r="V2841" s="529"/>
      <c r="W2841" s="529"/>
      <c r="X2841" s="529"/>
      <c r="Y2841" s="529"/>
      <c r="Z2841" s="529"/>
      <c r="AA2841" s="529"/>
      <c r="AB2841" s="529"/>
      <c r="AC2841" s="529"/>
      <c r="AD2841" s="529"/>
      <c r="AE2841" s="529"/>
      <c r="AF2841" s="529"/>
      <c r="AG2841" s="529"/>
      <c r="AH2841" s="529"/>
      <c r="AI2841" s="529"/>
      <c r="AJ2841" s="529"/>
      <c r="AK2841" s="529"/>
      <c r="AL2841" s="529"/>
      <c r="AM2841" s="529"/>
      <c r="AN2841" s="529"/>
      <c r="AO2841" s="529"/>
      <c r="AP2841" s="529"/>
      <c r="AQ2841" s="529"/>
      <c r="AR2841" s="529"/>
    </row>
    <row r="2842" ht="12.75" customHeight="1">
      <c r="A2842" s="529"/>
      <c r="B2842" s="529"/>
      <c r="C2842" s="529"/>
      <c r="D2842" s="529"/>
      <c r="E2842" s="533" t="s">
        <v>9533</v>
      </c>
      <c r="F2842" s="533" t="s">
        <v>9534</v>
      </c>
      <c r="G2842" s="529"/>
      <c r="H2842" s="529"/>
      <c r="I2842" s="529"/>
      <c r="J2842" s="529"/>
      <c r="K2842" s="529"/>
      <c r="L2842" s="529"/>
      <c r="M2842" s="529"/>
      <c r="N2842" s="529"/>
      <c r="O2842" s="529"/>
      <c r="P2842" s="529"/>
      <c r="Q2842" s="529"/>
      <c r="R2842" s="529"/>
      <c r="S2842" s="529"/>
      <c r="T2842" s="529"/>
      <c r="U2842" s="529"/>
      <c r="V2842" s="529"/>
      <c r="W2842" s="529"/>
      <c r="X2842" s="529"/>
      <c r="Y2842" s="529"/>
      <c r="Z2842" s="529"/>
      <c r="AA2842" s="529"/>
      <c r="AB2842" s="529"/>
      <c r="AC2842" s="529"/>
      <c r="AD2842" s="529"/>
      <c r="AE2842" s="529"/>
      <c r="AF2842" s="529"/>
      <c r="AG2842" s="529"/>
      <c r="AH2842" s="529"/>
      <c r="AI2842" s="529"/>
      <c r="AJ2842" s="529"/>
      <c r="AK2842" s="529"/>
      <c r="AL2842" s="529"/>
      <c r="AM2842" s="529"/>
      <c r="AN2842" s="529"/>
      <c r="AO2842" s="529"/>
      <c r="AP2842" s="529"/>
      <c r="AQ2842" s="529"/>
      <c r="AR2842" s="529"/>
    </row>
    <row r="2843" ht="12.75" customHeight="1">
      <c r="A2843" s="529"/>
      <c r="B2843" s="529"/>
      <c r="C2843" s="529"/>
      <c r="D2843" s="529"/>
      <c r="E2843" s="533" t="s">
        <v>9535</v>
      </c>
      <c r="F2843" s="533" t="s">
        <v>9536</v>
      </c>
      <c r="G2843" s="529"/>
      <c r="H2843" s="529"/>
      <c r="I2843" s="529"/>
      <c r="J2843" s="529"/>
      <c r="K2843" s="529"/>
      <c r="L2843" s="529"/>
      <c r="M2843" s="529"/>
      <c r="N2843" s="529"/>
      <c r="O2843" s="529"/>
      <c r="P2843" s="529"/>
      <c r="Q2843" s="529"/>
      <c r="R2843" s="529"/>
      <c r="S2843" s="529"/>
      <c r="T2843" s="529"/>
      <c r="U2843" s="529"/>
      <c r="V2843" s="529"/>
      <c r="W2843" s="529"/>
      <c r="X2843" s="529"/>
      <c r="Y2843" s="529"/>
      <c r="Z2843" s="529"/>
      <c r="AA2843" s="529"/>
      <c r="AB2843" s="529"/>
      <c r="AC2843" s="529"/>
      <c r="AD2843" s="529"/>
      <c r="AE2843" s="529"/>
      <c r="AF2843" s="529"/>
      <c r="AG2843" s="529"/>
      <c r="AH2843" s="529"/>
      <c r="AI2843" s="529"/>
      <c r="AJ2843" s="529"/>
      <c r="AK2843" s="529"/>
      <c r="AL2843" s="529"/>
      <c r="AM2843" s="529"/>
      <c r="AN2843" s="529"/>
      <c r="AO2843" s="529"/>
      <c r="AP2843" s="529"/>
      <c r="AQ2843" s="529"/>
      <c r="AR2843" s="529"/>
    </row>
    <row r="2844" ht="12.75" customHeight="1">
      <c r="A2844" s="529"/>
      <c r="B2844" s="529"/>
      <c r="C2844" s="529"/>
      <c r="D2844" s="529"/>
      <c r="E2844" s="533" t="s">
        <v>9537</v>
      </c>
      <c r="F2844" s="533" t="s">
        <v>9538</v>
      </c>
      <c r="G2844" s="529"/>
      <c r="H2844" s="529"/>
      <c r="I2844" s="529"/>
      <c r="J2844" s="529"/>
      <c r="K2844" s="529"/>
      <c r="L2844" s="529"/>
      <c r="M2844" s="529"/>
      <c r="N2844" s="529"/>
      <c r="O2844" s="529"/>
      <c r="P2844" s="529"/>
      <c r="Q2844" s="529"/>
      <c r="R2844" s="529"/>
      <c r="S2844" s="529"/>
      <c r="T2844" s="529"/>
      <c r="U2844" s="529"/>
      <c r="V2844" s="529"/>
      <c r="W2844" s="529"/>
      <c r="X2844" s="529"/>
      <c r="Y2844" s="529"/>
      <c r="Z2844" s="529"/>
      <c r="AA2844" s="529"/>
      <c r="AB2844" s="529"/>
      <c r="AC2844" s="529"/>
      <c r="AD2844" s="529"/>
      <c r="AE2844" s="529"/>
      <c r="AF2844" s="529"/>
      <c r="AG2844" s="529"/>
      <c r="AH2844" s="529"/>
      <c r="AI2844" s="529"/>
      <c r="AJ2844" s="529"/>
      <c r="AK2844" s="529"/>
      <c r="AL2844" s="529"/>
      <c r="AM2844" s="529"/>
      <c r="AN2844" s="529"/>
      <c r="AO2844" s="529"/>
      <c r="AP2844" s="529"/>
      <c r="AQ2844" s="529"/>
      <c r="AR2844" s="529"/>
    </row>
    <row r="2845" ht="12.75" customHeight="1">
      <c r="A2845" s="529"/>
      <c r="B2845" s="529"/>
      <c r="C2845" s="529"/>
      <c r="D2845" s="529"/>
      <c r="E2845" s="533" t="s">
        <v>2137</v>
      </c>
      <c r="F2845" s="533" t="s">
        <v>9539</v>
      </c>
      <c r="G2845" s="529"/>
      <c r="H2845" s="529"/>
      <c r="I2845" s="529"/>
      <c r="J2845" s="529"/>
      <c r="K2845" s="529"/>
      <c r="L2845" s="529"/>
      <c r="M2845" s="529"/>
      <c r="N2845" s="529"/>
      <c r="O2845" s="529"/>
      <c r="P2845" s="529"/>
      <c r="Q2845" s="529"/>
      <c r="R2845" s="529"/>
      <c r="S2845" s="529"/>
      <c r="T2845" s="529"/>
      <c r="U2845" s="529"/>
      <c r="V2845" s="529"/>
      <c r="W2845" s="529"/>
      <c r="X2845" s="529"/>
      <c r="Y2845" s="529"/>
      <c r="Z2845" s="529"/>
      <c r="AA2845" s="529"/>
      <c r="AB2845" s="529"/>
      <c r="AC2845" s="529"/>
      <c r="AD2845" s="529"/>
      <c r="AE2845" s="529"/>
      <c r="AF2845" s="529"/>
      <c r="AG2845" s="529"/>
      <c r="AH2845" s="529"/>
      <c r="AI2845" s="529"/>
      <c r="AJ2845" s="529"/>
      <c r="AK2845" s="529"/>
      <c r="AL2845" s="529"/>
      <c r="AM2845" s="529"/>
      <c r="AN2845" s="529"/>
      <c r="AO2845" s="529"/>
      <c r="AP2845" s="529"/>
      <c r="AQ2845" s="529"/>
      <c r="AR2845" s="529"/>
    </row>
    <row r="2846" ht="12.75" customHeight="1">
      <c r="A2846" s="529"/>
      <c r="B2846" s="529"/>
      <c r="C2846" s="529"/>
      <c r="D2846" s="529"/>
      <c r="E2846" s="533" t="s">
        <v>9540</v>
      </c>
      <c r="F2846" s="533" t="s">
        <v>9541</v>
      </c>
      <c r="G2846" s="529"/>
      <c r="H2846" s="529"/>
      <c r="I2846" s="529"/>
      <c r="J2846" s="529"/>
      <c r="K2846" s="529"/>
      <c r="L2846" s="529"/>
      <c r="M2846" s="529"/>
      <c r="N2846" s="529"/>
      <c r="O2846" s="529"/>
      <c r="P2846" s="529"/>
      <c r="Q2846" s="529"/>
      <c r="R2846" s="529"/>
      <c r="S2846" s="529"/>
      <c r="T2846" s="529"/>
      <c r="U2846" s="529"/>
      <c r="V2846" s="529"/>
      <c r="W2846" s="529"/>
      <c r="X2846" s="529"/>
      <c r="Y2846" s="529"/>
      <c r="Z2846" s="529"/>
      <c r="AA2846" s="529"/>
      <c r="AB2846" s="529"/>
      <c r="AC2846" s="529"/>
      <c r="AD2846" s="529"/>
      <c r="AE2846" s="529"/>
      <c r="AF2846" s="529"/>
      <c r="AG2846" s="529"/>
      <c r="AH2846" s="529"/>
      <c r="AI2846" s="529"/>
      <c r="AJ2846" s="529"/>
      <c r="AK2846" s="529"/>
      <c r="AL2846" s="529"/>
      <c r="AM2846" s="529"/>
      <c r="AN2846" s="529"/>
      <c r="AO2846" s="529"/>
      <c r="AP2846" s="529"/>
      <c r="AQ2846" s="529"/>
      <c r="AR2846" s="529"/>
    </row>
    <row r="2847" ht="12.75" customHeight="1">
      <c r="A2847" s="529"/>
      <c r="B2847" s="529"/>
      <c r="C2847" s="529"/>
      <c r="D2847" s="529"/>
      <c r="E2847" s="533" t="s">
        <v>9542</v>
      </c>
      <c r="F2847" s="533" t="s">
        <v>9543</v>
      </c>
      <c r="G2847" s="529"/>
      <c r="H2847" s="529"/>
      <c r="I2847" s="529"/>
      <c r="J2847" s="529"/>
      <c r="K2847" s="529"/>
      <c r="L2847" s="529"/>
      <c r="M2847" s="529"/>
      <c r="N2847" s="529"/>
      <c r="O2847" s="529"/>
      <c r="P2847" s="529"/>
      <c r="Q2847" s="529"/>
      <c r="R2847" s="529"/>
      <c r="S2847" s="529"/>
      <c r="T2847" s="529"/>
      <c r="U2847" s="529"/>
      <c r="V2847" s="529"/>
      <c r="W2847" s="529"/>
      <c r="X2847" s="529"/>
      <c r="Y2847" s="529"/>
      <c r="Z2847" s="529"/>
      <c r="AA2847" s="529"/>
      <c r="AB2847" s="529"/>
      <c r="AC2847" s="529"/>
      <c r="AD2847" s="529"/>
      <c r="AE2847" s="529"/>
      <c r="AF2847" s="529"/>
      <c r="AG2847" s="529"/>
      <c r="AH2847" s="529"/>
      <c r="AI2847" s="529"/>
      <c r="AJ2847" s="529"/>
      <c r="AK2847" s="529"/>
      <c r="AL2847" s="529"/>
      <c r="AM2847" s="529"/>
      <c r="AN2847" s="529"/>
      <c r="AO2847" s="529"/>
      <c r="AP2847" s="529"/>
      <c r="AQ2847" s="529"/>
      <c r="AR2847" s="529"/>
    </row>
    <row r="2848" ht="12.75" customHeight="1">
      <c r="A2848" s="529"/>
      <c r="B2848" s="529"/>
      <c r="C2848" s="529"/>
      <c r="D2848" s="529"/>
      <c r="E2848" s="533" t="s">
        <v>9544</v>
      </c>
      <c r="F2848" s="533" t="s">
        <v>9545</v>
      </c>
      <c r="G2848" s="529"/>
      <c r="H2848" s="529"/>
      <c r="I2848" s="529"/>
      <c r="J2848" s="529"/>
      <c r="K2848" s="529"/>
      <c r="L2848" s="529"/>
      <c r="M2848" s="529"/>
      <c r="N2848" s="529"/>
      <c r="O2848" s="529"/>
      <c r="P2848" s="529"/>
      <c r="Q2848" s="529"/>
      <c r="R2848" s="529"/>
      <c r="S2848" s="529"/>
      <c r="T2848" s="529"/>
      <c r="U2848" s="529"/>
      <c r="V2848" s="529"/>
      <c r="W2848" s="529"/>
      <c r="X2848" s="529"/>
      <c r="Y2848" s="529"/>
      <c r="Z2848" s="529"/>
      <c r="AA2848" s="529"/>
      <c r="AB2848" s="529"/>
      <c r="AC2848" s="529"/>
      <c r="AD2848" s="529"/>
      <c r="AE2848" s="529"/>
      <c r="AF2848" s="529"/>
      <c r="AG2848" s="529"/>
      <c r="AH2848" s="529"/>
      <c r="AI2848" s="529"/>
      <c r="AJ2848" s="529"/>
      <c r="AK2848" s="529"/>
      <c r="AL2848" s="529"/>
      <c r="AM2848" s="529"/>
      <c r="AN2848" s="529"/>
      <c r="AO2848" s="529"/>
      <c r="AP2848" s="529"/>
      <c r="AQ2848" s="529"/>
      <c r="AR2848" s="529"/>
    </row>
    <row r="2849" ht="12.75" customHeight="1">
      <c r="A2849" s="529"/>
      <c r="B2849" s="529"/>
      <c r="C2849" s="529"/>
      <c r="D2849" s="529"/>
      <c r="E2849" s="533" t="s">
        <v>9546</v>
      </c>
      <c r="F2849" s="533" t="s">
        <v>9547</v>
      </c>
      <c r="G2849" s="529"/>
      <c r="H2849" s="529"/>
      <c r="I2849" s="529"/>
      <c r="J2849" s="529"/>
      <c r="K2849" s="529"/>
      <c r="L2849" s="529"/>
      <c r="M2849" s="529"/>
      <c r="N2849" s="529"/>
      <c r="O2849" s="529"/>
      <c r="P2849" s="529"/>
      <c r="Q2849" s="529"/>
      <c r="R2849" s="529"/>
      <c r="S2849" s="529"/>
      <c r="T2849" s="529"/>
      <c r="U2849" s="529"/>
      <c r="V2849" s="529"/>
      <c r="W2849" s="529"/>
      <c r="X2849" s="529"/>
      <c r="Y2849" s="529"/>
      <c r="Z2849" s="529"/>
      <c r="AA2849" s="529"/>
      <c r="AB2849" s="529"/>
      <c r="AC2849" s="529"/>
      <c r="AD2849" s="529"/>
      <c r="AE2849" s="529"/>
      <c r="AF2849" s="529"/>
      <c r="AG2849" s="529"/>
      <c r="AH2849" s="529"/>
      <c r="AI2849" s="529"/>
      <c r="AJ2849" s="529"/>
      <c r="AK2849" s="529"/>
      <c r="AL2849" s="529"/>
      <c r="AM2849" s="529"/>
      <c r="AN2849" s="529"/>
      <c r="AO2849" s="529"/>
      <c r="AP2849" s="529"/>
      <c r="AQ2849" s="529"/>
      <c r="AR2849" s="529"/>
    </row>
    <row r="2850" ht="12.75" customHeight="1">
      <c r="A2850" s="529"/>
      <c r="B2850" s="529"/>
      <c r="C2850" s="529"/>
      <c r="D2850" s="529"/>
      <c r="E2850" s="533" t="s">
        <v>9548</v>
      </c>
      <c r="F2850" s="533" t="s">
        <v>9549</v>
      </c>
      <c r="G2850" s="529"/>
      <c r="H2850" s="529"/>
      <c r="I2850" s="529"/>
      <c r="J2850" s="529"/>
      <c r="K2850" s="529"/>
      <c r="L2850" s="529"/>
      <c r="M2850" s="529"/>
      <c r="N2850" s="529"/>
      <c r="O2850" s="529"/>
      <c r="P2850" s="529"/>
      <c r="Q2850" s="529"/>
      <c r="R2850" s="529"/>
      <c r="S2850" s="529"/>
      <c r="T2850" s="529"/>
      <c r="U2850" s="529"/>
      <c r="V2850" s="529"/>
      <c r="W2850" s="529"/>
      <c r="X2850" s="529"/>
      <c r="Y2850" s="529"/>
      <c r="Z2850" s="529"/>
      <c r="AA2850" s="529"/>
      <c r="AB2850" s="529"/>
      <c r="AC2850" s="529"/>
      <c r="AD2850" s="529"/>
      <c r="AE2850" s="529"/>
      <c r="AF2850" s="529"/>
      <c r="AG2850" s="529"/>
      <c r="AH2850" s="529"/>
      <c r="AI2850" s="529"/>
      <c r="AJ2850" s="529"/>
      <c r="AK2850" s="529"/>
      <c r="AL2850" s="529"/>
      <c r="AM2850" s="529"/>
      <c r="AN2850" s="529"/>
      <c r="AO2850" s="529"/>
      <c r="AP2850" s="529"/>
      <c r="AQ2850" s="529"/>
      <c r="AR2850" s="529"/>
    </row>
    <row r="2851" ht="12.75" customHeight="1">
      <c r="A2851" s="529"/>
      <c r="B2851" s="529"/>
      <c r="C2851" s="529"/>
      <c r="D2851" s="529"/>
      <c r="E2851" s="533" t="s">
        <v>9550</v>
      </c>
      <c r="F2851" s="533" t="s">
        <v>9551</v>
      </c>
      <c r="G2851" s="529"/>
      <c r="H2851" s="529"/>
      <c r="I2851" s="529"/>
      <c r="J2851" s="529"/>
      <c r="K2851" s="529"/>
      <c r="L2851" s="529"/>
      <c r="M2851" s="529"/>
      <c r="N2851" s="529"/>
      <c r="O2851" s="529"/>
      <c r="P2851" s="529"/>
      <c r="Q2851" s="529"/>
      <c r="R2851" s="529"/>
      <c r="S2851" s="529"/>
      <c r="T2851" s="529"/>
      <c r="U2851" s="529"/>
      <c r="V2851" s="529"/>
      <c r="W2851" s="529"/>
      <c r="X2851" s="529"/>
      <c r="Y2851" s="529"/>
      <c r="Z2851" s="529"/>
      <c r="AA2851" s="529"/>
      <c r="AB2851" s="529"/>
      <c r="AC2851" s="529"/>
      <c r="AD2851" s="529"/>
      <c r="AE2851" s="529"/>
      <c r="AF2851" s="529"/>
      <c r="AG2851" s="529"/>
      <c r="AH2851" s="529"/>
      <c r="AI2851" s="529"/>
      <c r="AJ2851" s="529"/>
      <c r="AK2851" s="529"/>
      <c r="AL2851" s="529"/>
      <c r="AM2851" s="529"/>
      <c r="AN2851" s="529"/>
      <c r="AO2851" s="529"/>
      <c r="AP2851" s="529"/>
      <c r="AQ2851" s="529"/>
      <c r="AR2851" s="529"/>
    </row>
    <row r="2852" ht="12.75" customHeight="1">
      <c r="A2852" s="529"/>
      <c r="B2852" s="529"/>
      <c r="C2852" s="529"/>
      <c r="D2852" s="529"/>
      <c r="E2852" s="533" t="s">
        <v>925</v>
      </c>
      <c r="F2852" s="533" t="s">
        <v>9552</v>
      </c>
      <c r="G2852" s="529"/>
      <c r="H2852" s="529"/>
      <c r="I2852" s="529"/>
      <c r="J2852" s="529"/>
      <c r="K2852" s="529"/>
      <c r="L2852" s="529"/>
      <c r="M2852" s="529"/>
      <c r="N2852" s="529"/>
      <c r="O2852" s="529"/>
      <c r="P2852" s="529"/>
      <c r="Q2852" s="529"/>
      <c r="R2852" s="529"/>
      <c r="S2852" s="529"/>
      <c r="T2852" s="529"/>
      <c r="U2852" s="529"/>
      <c r="V2852" s="529"/>
      <c r="W2852" s="529"/>
      <c r="X2852" s="529"/>
      <c r="Y2852" s="529"/>
      <c r="Z2852" s="529"/>
      <c r="AA2852" s="529"/>
      <c r="AB2852" s="529"/>
      <c r="AC2852" s="529"/>
      <c r="AD2852" s="529"/>
      <c r="AE2852" s="529"/>
      <c r="AF2852" s="529"/>
      <c r="AG2852" s="529"/>
      <c r="AH2852" s="529"/>
      <c r="AI2852" s="529"/>
      <c r="AJ2852" s="529"/>
      <c r="AK2852" s="529"/>
      <c r="AL2852" s="529"/>
      <c r="AM2852" s="529"/>
      <c r="AN2852" s="529"/>
      <c r="AO2852" s="529"/>
      <c r="AP2852" s="529"/>
      <c r="AQ2852" s="529"/>
      <c r="AR2852" s="529"/>
    </row>
    <row r="2853" ht="12.75" customHeight="1">
      <c r="A2853" s="529"/>
      <c r="B2853" s="529"/>
      <c r="C2853" s="529"/>
      <c r="D2853" s="529"/>
      <c r="E2853" s="533" t="s">
        <v>1005</v>
      </c>
      <c r="F2853" s="533" t="s">
        <v>9553</v>
      </c>
      <c r="G2853" s="529"/>
      <c r="H2853" s="529"/>
      <c r="I2853" s="529"/>
      <c r="J2853" s="529"/>
      <c r="K2853" s="529"/>
      <c r="L2853" s="529"/>
      <c r="M2853" s="529"/>
      <c r="N2853" s="529"/>
      <c r="O2853" s="529"/>
      <c r="P2853" s="529"/>
      <c r="Q2853" s="529"/>
      <c r="R2853" s="529"/>
      <c r="S2853" s="529"/>
      <c r="T2853" s="529"/>
      <c r="U2853" s="529"/>
      <c r="V2853" s="529"/>
      <c r="W2853" s="529"/>
      <c r="X2853" s="529"/>
      <c r="Y2853" s="529"/>
      <c r="Z2853" s="529"/>
      <c r="AA2853" s="529"/>
      <c r="AB2853" s="529"/>
      <c r="AC2853" s="529"/>
      <c r="AD2853" s="529"/>
      <c r="AE2853" s="529"/>
      <c r="AF2853" s="529"/>
      <c r="AG2853" s="529"/>
      <c r="AH2853" s="529"/>
      <c r="AI2853" s="529"/>
      <c r="AJ2853" s="529"/>
      <c r="AK2853" s="529"/>
      <c r="AL2853" s="529"/>
      <c r="AM2853" s="529"/>
      <c r="AN2853" s="529"/>
      <c r="AO2853" s="529"/>
      <c r="AP2853" s="529"/>
      <c r="AQ2853" s="529"/>
      <c r="AR2853" s="529"/>
    </row>
    <row r="2854" ht="12.75" customHeight="1">
      <c r="A2854" s="529"/>
      <c r="B2854" s="529"/>
      <c r="C2854" s="529"/>
      <c r="D2854" s="529"/>
      <c r="E2854" s="533" t="s">
        <v>1085</v>
      </c>
      <c r="F2854" s="533" t="s">
        <v>9554</v>
      </c>
      <c r="G2854" s="529"/>
      <c r="H2854" s="529"/>
      <c r="I2854" s="529"/>
      <c r="J2854" s="529"/>
      <c r="K2854" s="529"/>
      <c r="L2854" s="529"/>
      <c r="M2854" s="529"/>
      <c r="N2854" s="529"/>
      <c r="O2854" s="529"/>
      <c r="P2854" s="529"/>
      <c r="Q2854" s="529"/>
      <c r="R2854" s="529"/>
      <c r="S2854" s="529"/>
      <c r="T2854" s="529"/>
      <c r="U2854" s="529"/>
      <c r="V2854" s="529"/>
      <c r="W2854" s="529"/>
      <c r="X2854" s="529"/>
      <c r="Y2854" s="529"/>
      <c r="Z2854" s="529"/>
      <c r="AA2854" s="529"/>
      <c r="AB2854" s="529"/>
      <c r="AC2854" s="529"/>
      <c r="AD2854" s="529"/>
      <c r="AE2854" s="529"/>
      <c r="AF2854" s="529"/>
      <c r="AG2854" s="529"/>
      <c r="AH2854" s="529"/>
      <c r="AI2854" s="529"/>
      <c r="AJ2854" s="529"/>
      <c r="AK2854" s="529"/>
      <c r="AL2854" s="529"/>
      <c r="AM2854" s="529"/>
      <c r="AN2854" s="529"/>
      <c r="AO2854" s="529"/>
      <c r="AP2854" s="529"/>
      <c r="AQ2854" s="529"/>
      <c r="AR2854" s="529"/>
    </row>
    <row r="2855" ht="12.75" customHeight="1">
      <c r="A2855" s="529"/>
      <c r="B2855" s="529"/>
      <c r="C2855" s="529"/>
      <c r="D2855" s="529"/>
      <c r="E2855" s="533" t="s">
        <v>1164</v>
      </c>
      <c r="F2855" s="533" t="s">
        <v>9555</v>
      </c>
      <c r="G2855" s="529"/>
      <c r="H2855" s="529"/>
      <c r="I2855" s="529"/>
      <c r="J2855" s="529"/>
      <c r="K2855" s="529"/>
      <c r="L2855" s="529"/>
      <c r="M2855" s="529"/>
      <c r="N2855" s="529"/>
      <c r="O2855" s="529"/>
      <c r="P2855" s="529"/>
      <c r="Q2855" s="529"/>
      <c r="R2855" s="529"/>
      <c r="S2855" s="529"/>
      <c r="T2855" s="529"/>
      <c r="U2855" s="529"/>
      <c r="V2855" s="529"/>
      <c r="W2855" s="529"/>
      <c r="X2855" s="529"/>
      <c r="Y2855" s="529"/>
      <c r="Z2855" s="529"/>
      <c r="AA2855" s="529"/>
      <c r="AB2855" s="529"/>
      <c r="AC2855" s="529"/>
      <c r="AD2855" s="529"/>
      <c r="AE2855" s="529"/>
      <c r="AF2855" s="529"/>
      <c r="AG2855" s="529"/>
      <c r="AH2855" s="529"/>
      <c r="AI2855" s="529"/>
      <c r="AJ2855" s="529"/>
      <c r="AK2855" s="529"/>
      <c r="AL2855" s="529"/>
      <c r="AM2855" s="529"/>
      <c r="AN2855" s="529"/>
      <c r="AO2855" s="529"/>
      <c r="AP2855" s="529"/>
      <c r="AQ2855" s="529"/>
      <c r="AR2855" s="529"/>
    </row>
    <row r="2856" ht="12.75" customHeight="1">
      <c r="A2856" s="529"/>
      <c r="B2856" s="529"/>
      <c r="C2856" s="529"/>
      <c r="D2856" s="529"/>
      <c r="E2856" s="533" t="s">
        <v>1241</v>
      </c>
      <c r="F2856" s="533" t="s">
        <v>9556</v>
      </c>
      <c r="G2856" s="529"/>
      <c r="H2856" s="529"/>
      <c r="I2856" s="529"/>
      <c r="J2856" s="529"/>
      <c r="K2856" s="529"/>
      <c r="L2856" s="529"/>
      <c r="M2856" s="529"/>
      <c r="N2856" s="529"/>
      <c r="O2856" s="529"/>
      <c r="P2856" s="529"/>
      <c r="Q2856" s="529"/>
      <c r="R2856" s="529"/>
      <c r="S2856" s="529"/>
      <c r="T2856" s="529"/>
      <c r="U2856" s="529"/>
      <c r="V2856" s="529"/>
      <c r="W2856" s="529"/>
      <c r="X2856" s="529"/>
      <c r="Y2856" s="529"/>
      <c r="Z2856" s="529"/>
      <c r="AA2856" s="529"/>
      <c r="AB2856" s="529"/>
      <c r="AC2856" s="529"/>
      <c r="AD2856" s="529"/>
      <c r="AE2856" s="529"/>
      <c r="AF2856" s="529"/>
      <c r="AG2856" s="529"/>
      <c r="AH2856" s="529"/>
      <c r="AI2856" s="529"/>
      <c r="AJ2856" s="529"/>
      <c r="AK2856" s="529"/>
      <c r="AL2856" s="529"/>
      <c r="AM2856" s="529"/>
      <c r="AN2856" s="529"/>
      <c r="AO2856" s="529"/>
      <c r="AP2856" s="529"/>
      <c r="AQ2856" s="529"/>
      <c r="AR2856" s="529"/>
    </row>
    <row r="2857" ht="12.75" customHeight="1">
      <c r="A2857" s="529"/>
      <c r="B2857" s="529"/>
      <c r="C2857" s="529"/>
      <c r="D2857" s="529"/>
      <c r="E2857" s="533" t="s">
        <v>1316</v>
      </c>
      <c r="F2857" s="533" t="s">
        <v>9557</v>
      </c>
      <c r="G2857" s="529"/>
      <c r="H2857" s="529"/>
      <c r="I2857" s="529"/>
      <c r="J2857" s="529"/>
      <c r="K2857" s="529"/>
      <c r="L2857" s="529"/>
      <c r="M2857" s="529"/>
      <c r="N2857" s="529"/>
      <c r="O2857" s="529"/>
      <c r="P2857" s="529"/>
      <c r="Q2857" s="529"/>
      <c r="R2857" s="529"/>
      <c r="S2857" s="529"/>
      <c r="T2857" s="529"/>
      <c r="U2857" s="529"/>
      <c r="V2857" s="529"/>
      <c r="W2857" s="529"/>
      <c r="X2857" s="529"/>
      <c r="Y2857" s="529"/>
      <c r="Z2857" s="529"/>
      <c r="AA2857" s="529"/>
      <c r="AB2857" s="529"/>
      <c r="AC2857" s="529"/>
      <c r="AD2857" s="529"/>
      <c r="AE2857" s="529"/>
      <c r="AF2857" s="529"/>
      <c r="AG2857" s="529"/>
      <c r="AH2857" s="529"/>
      <c r="AI2857" s="529"/>
      <c r="AJ2857" s="529"/>
      <c r="AK2857" s="529"/>
      <c r="AL2857" s="529"/>
      <c r="AM2857" s="529"/>
      <c r="AN2857" s="529"/>
      <c r="AO2857" s="529"/>
      <c r="AP2857" s="529"/>
      <c r="AQ2857" s="529"/>
      <c r="AR2857" s="529"/>
    </row>
    <row r="2858" ht="12.75" customHeight="1">
      <c r="A2858" s="529"/>
      <c r="B2858" s="529"/>
      <c r="C2858" s="529"/>
      <c r="D2858" s="529"/>
      <c r="E2858" s="533" t="s">
        <v>1388</v>
      </c>
      <c r="F2858" s="533" t="s">
        <v>9558</v>
      </c>
      <c r="G2858" s="529"/>
      <c r="H2858" s="529"/>
      <c r="I2858" s="529"/>
      <c r="J2858" s="529"/>
      <c r="K2858" s="529"/>
      <c r="L2858" s="529"/>
      <c r="M2858" s="529"/>
      <c r="N2858" s="529"/>
      <c r="O2858" s="529"/>
      <c r="P2858" s="529"/>
      <c r="Q2858" s="529"/>
      <c r="R2858" s="529"/>
      <c r="S2858" s="529"/>
      <c r="T2858" s="529"/>
      <c r="U2858" s="529"/>
      <c r="V2858" s="529"/>
      <c r="W2858" s="529"/>
      <c r="X2858" s="529"/>
      <c r="Y2858" s="529"/>
      <c r="Z2858" s="529"/>
      <c r="AA2858" s="529"/>
      <c r="AB2858" s="529"/>
      <c r="AC2858" s="529"/>
      <c r="AD2858" s="529"/>
      <c r="AE2858" s="529"/>
      <c r="AF2858" s="529"/>
      <c r="AG2858" s="529"/>
      <c r="AH2858" s="529"/>
      <c r="AI2858" s="529"/>
      <c r="AJ2858" s="529"/>
      <c r="AK2858" s="529"/>
      <c r="AL2858" s="529"/>
      <c r="AM2858" s="529"/>
      <c r="AN2858" s="529"/>
      <c r="AO2858" s="529"/>
      <c r="AP2858" s="529"/>
      <c r="AQ2858" s="529"/>
      <c r="AR2858" s="529"/>
    </row>
    <row r="2859" ht="12.75" customHeight="1">
      <c r="A2859" s="529"/>
      <c r="B2859" s="529"/>
      <c r="C2859" s="529"/>
      <c r="D2859" s="529"/>
      <c r="E2859" s="533" t="s">
        <v>1460</v>
      </c>
      <c r="F2859" s="533" t="s">
        <v>9559</v>
      </c>
      <c r="G2859" s="529"/>
      <c r="H2859" s="529"/>
      <c r="I2859" s="529"/>
      <c r="J2859" s="529"/>
      <c r="K2859" s="529"/>
      <c r="L2859" s="529"/>
      <c r="M2859" s="529"/>
      <c r="N2859" s="529"/>
      <c r="O2859" s="529"/>
      <c r="P2859" s="529"/>
      <c r="Q2859" s="529"/>
      <c r="R2859" s="529"/>
      <c r="S2859" s="529"/>
      <c r="T2859" s="529"/>
      <c r="U2859" s="529"/>
      <c r="V2859" s="529"/>
      <c r="W2859" s="529"/>
      <c r="X2859" s="529"/>
      <c r="Y2859" s="529"/>
      <c r="Z2859" s="529"/>
      <c r="AA2859" s="529"/>
      <c r="AB2859" s="529"/>
      <c r="AC2859" s="529"/>
      <c r="AD2859" s="529"/>
      <c r="AE2859" s="529"/>
      <c r="AF2859" s="529"/>
      <c r="AG2859" s="529"/>
      <c r="AH2859" s="529"/>
      <c r="AI2859" s="529"/>
      <c r="AJ2859" s="529"/>
      <c r="AK2859" s="529"/>
      <c r="AL2859" s="529"/>
      <c r="AM2859" s="529"/>
      <c r="AN2859" s="529"/>
      <c r="AO2859" s="529"/>
      <c r="AP2859" s="529"/>
      <c r="AQ2859" s="529"/>
      <c r="AR2859" s="529"/>
    </row>
    <row r="2860" ht="12.75" customHeight="1">
      <c r="A2860" s="529"/>
      <c r="B2860" s="529"/>
      <c r="C2860" s="529"/>
      <c r="D2860" s="529"/>
      <c r="E2860" s="533" t="s">
        <v>1527</v>
      </c>
      <c r="F2860" s="533" t="s">
        <v>9560</v>
      </c>
      <c r="G2860" s="529"/>
      <c r="H2860" s="529"/>
      <c r="I2860" s="529"/>
      <c r="J2860" s="529"/>
      <c r="K2860" s="529"/>
      <c r="L2860" s="529"/>
      <c r="M2860" s="529"/>
      <c r="N2860" s="529"/>
      <c r="O2860" s="529"/>
      <c r="P2860" s="529"/>
      <c r="Q2860" s="529"/>
      <c r="R2860" s="529"/>
      <c r="S2860" s="529"/>
      <c r="T2860" s="529"/>
      <c r="U2860" s="529"/>
      <c r="V2860" s="529"/>
      <c r="W2860" s="529"/>
      <c r="X2860" s="529"/>
      <c r="Y2860" s="529"/>
      <c r="Z2860" s="529"/>
      <c r="AA2860" s="529"/>
      <c r="AB2860" s="529"/>
      <c r="AC2860" s="529"/>
      <c r="AD2860" s="529"/>
      <c r="AE2860" s="529"/>
      <c r="AF2860" s="529"/>
      <c r="AG2860" s="529"/>
      <c r="AH2860" s="529"/>
      <c r="AI2860" s="529"/>
      <c r="AJ2860" s="529"/>
      <c r="AK2860" s="529"/>
      <c r="AL2860" s="529"/>
      <c r="AM2860" s="529"/>
      <c r="AN2860" s="529"/>
      <c r="AO2860" s="529"/>
      <c r="AP2860" s="529"/>
      <c r="AQ2860" s="529"/>
      <c r="AR2860" s="529"/>
    </row>
    <row r="2861" ht="12.75" customHeight="1">
      <c r="A2861" s="529"/>
      <c r="B2861" s="529"/>
      <c r="C2861" s="529"/>
      <c r="D2861" s="529"/>
      <c r="E2861" s="533" t="s">
        <v>1592</v>
      </c>
      <c r="F2861" s="533" t="s">
        <v>9561</v>
      </c>
      <c r="G2861" s="529"/>
      <c r="H2861" s="529"/>
      <c r="I2861" s="529"/>
      <c r="J2861" s="529"/>
      <c r="K2861" s="529"/>
      <c r="L2861" s="529"/>
      <c r="M2861" s="529"/>
      <c r="N2861" s="529"/>
      <c r="O2861" s="529"/>
      <c r="P2861" s="529"/>
      <c r="Q2861" s="529"/>
      <c r="R2861" s="529"/>
      <c r="S2861" s="529"/>
      <c r="T2861" s="529"/>
      <c r="U2861" s="529"/>
      <c r="V2861" s="529"/>
      <c r="W2861" s="529"/>
      <c r="X2861" s="529"/>
      <c r="Y2861" s="529"/>
      <c r="Z2861" s="529"/>
      <c r="AA2861" s="529"/>
      <c r="AB2861" s="529"/>
      <c r="AC2861" s="529"/>
      <c r="AD2861" s="529"/>
      <c r="AE2861" s="529"/>
      <c r="AF2861" s="529"/>
      <c r="AG2861" s="529"/>
      <c r="AH2861" s="529"/>
      <c r="AI2861" s="529"/>
      <c r="AJ2861" s="529"/>
      <c r="AK2861" s="529"/>
      <c r="AL2861" s="529"/>
      <c r="AM2861" s="529"/>
      <c r="AN2861" s="529"/>
      <c r="AO2861" s="529"/>
      <c r="AP2861" s="529"/>
      <c r="AQ2861" s="529"/>
      <c r="AR2861" s="529"/>
    </row>
    <row r="2862" ht="12.75" customHeight="1">
      <c r="A2862" s="529"/>
      <c r="B2862" s="529"/>
      <c r="C2862" s="529"/>
      <c r="D2862" s="529"/>
      <c r="E2862" s="533" t="s">
        <v>1655</v>
      </c>
      <c r="F2862" s="533" t="s">
        <v>9562</v>
      </c>
      <c r="G2862" s="529"/>
      <c r="H2862" s="529"/>
      <c r="I2862" s="529"/>
      <c r="J2862" s="529"/>
      <c r="K2862" s="529"/>
      <c r="L2862" s="529"/>
      <c r="M2862" s="529"/>
      <c r="N2862" s="529"/>
      <c r="O2862" s="529"/>
      <c r="P2862" s="529"/>
      <c r="Q2862" s="529"/>
      <c r="R2862" s="529"/>
      <c r="S2862" s="529"/>
      <c r="T2862" s="529"/>
      <c r="U2862" s="529"/>
      <c r="V2862" s="529"/>
      <c r="W2862" s="529"/>
      <c r="X2862" s="529"/>
      <c r="Y2862" s="529"/>
      <c r="Z2862" s="529"/>
      <c r="AA2862" s="529"/>
      <c r="AB2862" s="529"/>
      <c r="AC2862" s="529"/>
      <c r="AD2862" s="529"/>
      <c r="AE2862" s="529"/>
      <c r="AF2862" s="529"/>
      <c r="AG2862" s="529"/>
      <c r="AH2862" s="529"/>
      <c r="AI2862" s="529"/>
      <c r="AJ2862" s="529"/>
      <c r="AK2862" s="529"/>
      <c r="AL2862" s="529"/>
      <c r="AM2862" s="529"/>
      <c r="AN2862" s="529"/>
      <c r="AO2862" s="529"/>
      <c r="AP2862" s="529"/>
      <c r="AQ2862" s="529"/>
      <c r="AR2862" s="529"/>
    </row>
    <row r="2863" ht="12.75" customHeight="1">
      <c r="A2863" s="529"/>
      <c r="B2863" s="529"/>
      <c r="C2863" s="529"/>
      <c r="D2863" s="529"/>
      <c r="E2863" s="533" t="s">
        <v>1717</v>
      </c>
      <c r="F2863" s="533" t="s">
        <v>9563</v>
      </c>
      <c r="G2863" s="529"/>
      <c r="H2863" s="529"/>
      <c r="I2863" s="529"/>
      <c r="J2863" s="529"/>
      <c r="K2863" s="529"/>
      <c r="L2863" s="529"/>
      <c r="M2863" s="529"/>
      <c r="N2863" s="529"/>
      <c r="O2863" s="529"/>
      <c r="P2863" s="529"/>
      <c r="Q2863" s="529"/>
      <c r="R2863" s="529"/>
      <c r="S2863" s="529"/>
      <c r="T2863" s="529"/>
      <c r="U2863" s="529"/>
      <c r="V2863" s="529"/>
      <c r="W2863" s="529"/>
      <c r="X2863" s="529"/>
      <c r="Y2863" s="529"/>
      <c r="Z2863" s="529"/>
      <c r="AA2863" s="529"/>
      <c r="AB2863" s="529"/>
      <c r="AC2863" s="529"/>
      <c r="AD2863" s="529"/>
      <c r="AE2863" s="529"/>
      <c r="AF2863" s="529"/>
      <c r="AG2863" s="529"/>
      <c r="AH2863" s="529"/>
      <c r="AI2863" s="529"/>
      <c r="AJ2863" s="529"/>
      <c r="AK2863" s="529"/>
      <c r="AL2863" s="529"/>
      <c r="AM2863" s="529"/>
      <c r="AN2863" s="529"/>
      <c r="AO2863" s="529"/>
      <c r="AP2863" s="529"/>
      <c r="AQ2863" s="529"/>
      <c r="AR2863" s="529"/>
    </row>
    <row r="2864" ht="12.75" customHeight="1">
      <c r="A2864" s="529"/>
      <c r="B2864" s="529"/>
      <c r="C2864" s="529"/>
      <c r="D2864" s="529"/>
      <c r="E2864" s="533" t="s">
        <v>1778</v>
      </c>
      <c r="F2864" s="533" t="s">
        <v>9564</v>
      </c>
      <c r="G2864" s="529"/>
      <c r="H2864" s="529"/>
      <c r="I2864" s="529"/>
      <c r="J2864" s="529"/>
      <c r="K2864" s="529"/>
      <c r="L2864" s="529"/>
      <c r="M2864" s="529"/>
      <c r="N2864" s="529"/>
      <c r="O2864" s="529"/>
      <c r="P2864" s="529"/>
      <c r="Q2864" s="529"/>
      <c r="R2864" s="529"/>
      <c r="S2864" s="529"/>
      <c r="T2864" s="529"/>
      <c r="U2864" s="529"/>
      <c r="V2864" s="529"/>
      <c r="W2864" s="529"/>
      <c r="X2864" s="529"/>
      <c r="Y2864" s="529"/>
      <c r="Z2864" s="529"/>
      <c r="AA2864" s="529"/>
      <c r="AB2864" s="529"/>
      <c r="AC2864" s="529"/>
      <c r="AD2864" s="529"/>
      <c r="AE2864" s="529"/>
      <c r="AF2864" s="529"/>
      <c r="AG2864" s="529"/>
      <c r="AH2864" s="529"/>
      <c r="AI2864" s="529"/>
      <c r="AJ2864" s="529"/>
      <c r="AK2864" s="529"/>
      <c r="AL2864" s="529"/>
      <c r="AM2864" s="529"/>
      <c r="AN2864" s="529"/>
      <c r="AO2864" s="529"/>
      <c r="AP2864" s="529"/>
      <c r="AQ2864" s="529"/>
      <c r="AR2864" s="529"/>
    </row>
    <row r="2865" ht="12.75" customHeight="1">
      <c r="A2865" s="529"/>
      <c r="B2865" s="529"/>
      <c r="C2865" s="529"/>
      <c r="D2865" s="529"/>
      <c r="E2865" s="533" t="s">
        <v>9565</v>
      </c>
      <c r="F2865" s="533" t="s">
        <v>9566</v>
      </c>
      <c r="G2865" s="529"/>
      <c r="H2865" s="529"/>
      <c r="I2865" s="529"/>
      <c r="J2865" s="529"/>
      <c r="K2865" s="529"/>
      <c r="L2865" s="529"/>
      <c r="M2865" s="529"/>
      <c r="N2865" s="529"/>
      <c r="O2865" s="529"/>
      <c r="P2865" s="529"/>
      <c r="Q2865" s="529"/>
      <c r="R2865" s="529"/>
      <c r="S2865" s="529"/>
      <c r="T2865" s="529"/>
      <c r="U2865" s="529"/>
      <c r="V2865" s="529"/>
      <c r="W2865" s="529"/>
      <c r="X2865" s="529"/>
      <c r="Y2865" s="529"/>
      <c r="Z2865" s="529"/>
      <c r="AA2865" s="529"/>
      <c r="AB2865" s="529"/>
      <c r="AC2865" s="529"/>
      <c r="AD2865" s="529"/>
      <c r="AE2865" s="529"/>
      <c r="AF2865" s="529"/>
      <c r="AG2865" s="529"/>
      <c r="AH2865" s="529"/>
      <c r="AI2865" s="529"/>
      <c r="AJ2865" s="529"/>
      <c r="AK2865" s="529"/>
      <c r="AL2865" s="529"/>
      <c r="AM2865" s="529"/>
      <c r="AN2865" s="529"/>
      <c r="AO2865" s="529"/>
      <c r="AP2865" s="529"/>
      <c r="AQ2865" s="529"/>
      <c r="AR2865" s="529"/>
    </row>
    <row r="2866" ht="12.75" customHeight="1">
      <c r="A2866" s="529"/>
      <c r="B2866" s="529"/>
      <c r="C2866" s="529"/>
      <c r="D2866" s="529"/>
      <c r="E2866" s="533" t="s">
        <v>9567</v>
      </c>
      <c r="F2866" s="533" t="s">
        <v>9568</v>
      </c>
      <c r="G2866" s="529"/>
      <c r="H2866" s="529"/>
      <c r="I2866" s="529"/>
      <c r="J2866" s="529"/>
      <c r="K2866" s="529"/>
      <c r="L2866" s="529"/>
      <c r="M2866" s="529"/>
      <c r="N2866" s="529"/>
      <c r="O2866" s="529"/>
      <c r="P2866" s="529"/>
      <c r="Q2866" s="529"/>
      <c r="R2866" s="529"/>
      <c r="S2866" s="529"/>
      <c r="T2866" s="529"/>
      <c r="U2866" s="529"/>
      <c r="V2866" s="529"/>
      <c r="W2866" s="529"/>
      <c r="X2866" s="529"/>
      <c r="Y2866" s="529"/>
      <c r="Z2866" s="529"/>
      <c r="AA2866" s="529"/>
      <c r="AB2866" s="529"/>
      <c r="AC2866" s="529"/>
      <c r="AD2866" s="529"/>
      <c r="AE2866" s="529"/>
      <c r="AF2866" s="529"/>
      <c r="AG2866" s="529"/>
      <c r="AH2866" s="529"/>
      <c r="AI2866" s="529"/>
      <c r="AJ2866" s="529"/>
      <c r="AK2866" s="529"/>
      <c r="AL2866" s="529"/>
      <c r="AM2866" s="529"/>
      <c r="AN2866" s="529"/>
      <c r="AO2866" s="529"/>
      <c r="AP2866" s="529"/>
      <c r="AQ2866" s="529"/>
      <c r="AR2866" s="529"/>
    </row>
    <row r="2867" ht="12.75" customHeight="1">
      <c r="A2867" s="529"/>
      <c r="B2867" s="529"/>
      <c r="C2867" s="529"/>
      <c r="D2867" s="529"/>
      <c r="E2867" s="533" t="s">
        <v>9569</v>
      </c>
      <c r="F2867" s="533" t="s">
        <v>9570</v>
      </c>
      <c r="G2867" s="529"/>
      <c r="H2867" s="529"/>
      <c r="I2867" s="529"/>
      <c r="J2867" s="529"/>
      <c r="K2867" s="529"/>
      <c r="L2867" s="529"/>
      <c r="M2867" s="529"/>
      <c r="N2867" s="529"/>
      <c r="O2867" s="529"/>
      <c r="P2867" s="529"/>
      <c r="Q2867" s="529"/>
      <c r="R2867" s="529"/>
      <c r="S2867" s="529"/>
      <c r="T2867" s="529"/>
      <c r="U2867" s="529"/>
      <c r="V2867" s="529"/>
      <c r="W2867" s="529"/>
      <c r="X2867" s="529"/>
      <c r="Y2867" s="529"/>
      <c r="Z2867" s="529"/>
      <c r="AA2867" s="529"/>
      <c r="AB2867" s="529"/>
      <c r="AC2867" s="529"/>
      <c r="AD2867" s="529"/>
      <c r="AE2867" s="529"/>
      <c r="AF2867" s="529"/>
      <c r="AG2867" s="529"/>
      <c r="AH2867" s="529"/>
      <c r="AI2867" s="529"/>
      <c r="AJ2867" s="529"/>
      <c r="AK2867" s="529"/>
      <c r="AL2867" s="529"/>
      <c r="AM2867" s="529"/>
      <c r="AN2867" s="529"/>
      <c r="AO2867" s="529"/>
      <c r="AP2867" s="529"/>
      <c r="AQ2867" s="529"/>
      <c r="AR2867" s="529"/>
    </row>
    <row r="2868" ht="12.75" customHeight="1">
      <c r="A2868" s="529"/>
      <c r="B2868" s="529"/>
      <c r="C2868" s="529"/>
      <c r="D2868" s="529"/>
      <c r="E2868" s="533" t="s">
        <v>9571</v>
      </c>
      <c r="F2868" s="533" t="s">
        <v>9572</v>
      </c>
      <c r="G2868" s="529"/>
      <c r="H2868" s="529"/>
      <c r="I2868" s="529"/>
      <c r="J2868" s="529"/>
      <c r="K2868" s="529"/>
      <c r="L2868" s="529"/>
      <c r="M2868" s="529"/>
      <c r="N2868" s="529"/>
      <c r="O2868" s="529"/>
      <c r="P2868" s="529"/>
      <c r="Q2868" s="529"/>
      <c r="R2868" s="529"/>
      <c r="S2868" s="529"/>
      <c r="T2868" s="529"/>
      <c r="U2868" s="529"/>
      <c r="V2868" s="529"/>
      <c r="W2868" s="529"/>
      <c r="X2868" s="529"/>
      <c r="Y2868" s="529"/>
      <c r="Z2868" s="529"/>
      <c r="AA2868" s="529"/>
      <c r="AB2868" s="529"/>
      <c r="AC2868" s="529"/>
      <c r="AD2868" s="529"/>
      <c r="AE2868" s="529"/>
      <c r="AF2868" s="529"/>
      <c r="AG2868" s="529"/>
      <c r="AH2868" s="529"/>
      <c r="AI2868" s="529"/>
      <c r="AJ2868" s="529"/>
      <c r="AK2868" s="529"/>
      <c r="AL2868" s="529"/>
      <c r="AM2868" s="529"/>
      <c r="AN2868" s="529"/>
      <c r="AO2868" s="529"/>
      <c r="AP2868" s="529"/>
      <c r="AQ2868" s="529"/>
      <c r="AR2868" s="529"/>
    </row>
    <row r="2869" ht="12.75" customHeight="1">
      <c r="A2869" s="529"/>
      <c r="B2869" s="529"/>
      <c r="C2869" s="529"/>
      <c r="D2869" s="529"/>
      <c r="E2869" s="533" t="s">
        <v>9573</v>
      </c>
      <c r="F2869" s="533" t="s">
        <v>9574</v>
      </c>
      <c r="G2869" s="529"/>
      <c r="H2869" s="529"/>
      <c r="I2869" s="529"/>
      <c r="J2869" s="529"/>
      <c r="K2869" s="529"/>
      <c r="L2869" s="529"/>
      <c r="M2869" s="529"/>
      <c r="N2869" s="529"/>
      <c r="O2869" s="529"/>
      <c r="P2869" s="529"/>
      <c r="Q2869" s="529"/>
      <c r="R2869" s="529"/>
      <c r="S2869" s="529"/>
      <c r="T2869" s="529"/>
      <c r="U2869" s="529"/>
      <c r="V2869" s="529"/>
      <c r="W2869" s="529"/>
      <c r="X2869" s="529"/>
      <c r="Y2869" s="529"/>
      <c r="Z2869" s="529"/>
      <c r="AA2869" s="529"/>
      <c r="AB2869" s="529"/>
      <c r="AC2869" s="529"/>
      <c r="AD2869" s="529"/>
      <c r="AE2869" s="529"/>
      <c r="AF2869" s="529"/>
      <c r="AG2869" s="529"/>
      <c r="AH2869" s="529"/>
      <c r="AI2869" s="529"/>
      <c r="AJ2869" s="529"/>
      <c r="AK2869" s="529"/>
      <c r="AL2869" s="529"/>
      <c r="AM2869" s="529"/>
      <c r="AN2869" s="529"/>
      <c r="AO2869" s="529"/>
      <c r="AP2869" s="529"/>
      <c r="AQ2869" s="529"/>
      <c r="AR2869" s="529"/>
    </row>
    <row r="2870" ht="12.75" customHeight="1">
      <c r="A2870" s="529"/>
      <c r="B2870" s="529"/>
      <c r="C2870" s="529"/>
      <c r="D2870" s="529"/>
      <c r="E2870" s="533" t="s">
        <v>9575</v>
      </c>
      <c r="F2870" s="533" t="s">
        <v>9576</v>
      </c>
      <c r="G2870" s="529"/>
      <c r="H2870" s="529"/>
      <c r="I2870" s="529"/>
      <c r="J2870" s="529"/>
      <c r="K2870" s="529"/>
      <c r="L2870" s="529"/>
      <c r="M2870" s="529"/>
      <c r="N2870" s="529"/>
      <c r="O2870" s="529"/>
      <c r="P2870" s="529"/>
      <c r="Q2870" s="529"/>
      <c r="R2870" s="529"/>
      <c r="S2870" s="529"/>
      <c r="T2870" s="529"/>
      <c r="U2870" s="529"/>
      <c r="V2870" s="529"/>
      <c r="W2870" s="529"/>
      <c r="X2870" s="529"/>
      <c r="Y2870" s="529"/>
      <c r="Z2870" s="529"/>
      <c r="AA2870" s="529"/>
      <c r="AB2870" s="529"/>
      <c r="AC2870" s="529"/>
      <c r="AD2870" s="529"/>
      <c r="AE2870" s="529"/>
      <c r="AF2870" s="529"/>
      <c r="AG2870" s="529"/>
      <c r="AH2870" s="529"/>
      <c r="AI2870" s="529"/>
      <c r="AJ2870" s="529"/>
      <c r="AK2870" s="529"/>
      <c r="AL2870" s="529"/>
      <c r="AM2870" s="529"/>
      <c r="AN2870" s="529"/>
      <c r="AO2870" s="529"/>
      <c r="AP2870" s="529"/>
      <c r="AQ2870" s="529"/>
      <c r="AR2870" s="529"/>
    </row>
    <row r="2871" ht="12.75" customHeight="1">
      <c r="A2871" s="529"/>
      <c r="B2871" s="529"/>
      <c r="C2871" s="529"/>
      <c r="D2871" s="529"/>
      <c r="E2871" s="533" t="s">
        <v>9577</v>
      </c>
      <c r="F2871" s="533" t="s">
        <v>9578</v>
      </c>
      <c r="G2871" s="529"/>
      <c r="H2871" s="529"/>
      <c r="I2871" s="529"/>
      <c r="J2871" s="529"/>
      <c r="K2871" s="529"/>
      <c r="L2871" s="529"/>
      <c r="M2871" s="529"/>
      <c r="N2871" s="529"/>
      <c r="O2871" s="529"/>
      <c r="P2871" s="529"/>
      <c r="Q2871" s="529"/>
      <c r="R2871" s="529"/>
      <c r="S2871" s="529"/>
      <c r="T2871" s="529"/>
      <c r="U2871" s="529"/>
      <c r="V2871" s="529"/>
      <c r="W2871" s="529"/>
      <c r="X2871" s="529"/>
      <c r="Y2871" s="529"/>
      <c r="Z2871" s="529"/>
      <c r="AA2871" s="529"/>
      <c r="AB2871" s="529"/>
      <c r="AC2871" s="529"/>
      <c r="AD2871" s="529"/>
      <c r="AE2871" s="529"/>
      <c r="AF2871" s="529"/>
      <c r="AG2871" s="529"/>
      <c r="AH2871" s="529"/>
      <c r="AI2871" s="529"/>
      <c r="AJ2871" s="529"/>
      <c r="AK2871" s="529"/>
      <c r="AL2871" s="529"/>
      <c r="AM2871" s="529"/>
      <c r="AN2871" s="529"/>
      <c r="AO2871" s="529"/>
      <c r="AP2871" s="529"/>
      <c r="AQ2871" s="529"/>
      <c r="AR2871" s="529"/>
    </row>
    <row r="2872" ht="12.75" customHeight="1">
      <c r="A2872" s="529"/>
      <c r="B2872" s="529"/>
      <c r="C2872" s="529"/>
      <c r="D2872" s="529"/>
      <c r="E2872" s="533" t="s">
        <v>1840</v>
      </c>
      <c r="F2872" s="533" t="s">
        <v>9579</v>
      </c>
      <c r="G2872" s="529"/>
      <c r="H2872" s="529"/>
      <c r="I2872" s="529"/>
      <c r="J2872" s="529"/>
      <c r="K2872" s="529"/>
      <c r="L2872" s="529"/>
      <c r="M2872" s="529"/>
      <c r="N2872" s="529"/>
      <c r="O2872" s="529"/>
      <c r="P2872" s="529"/>
      <c r="Q2872" s="529"/>
      <c r="R2872" s="529"/>
      <c r="S2872" s="529"/>
      <c r="T2872" s="529"/>
      <c r="U2872" s="529"/>
      <c r="V2872" s="529"/>
      <c r="W2872" s="529"/>
      <c r="X2872" s="529"/>
      <c r="Y2872" s="529"/>
      <c r="Z2872" s="529"/>
      <c r="AA2872" s="529"/>
      <c r="AB2872" s="529"/>
      <c r="AC2872" s="529"/>
      <c r="AD2872" s="529"/>
      <c r="AE2872" s="529"/>
      <c r="AF2872" s="529"/>
      <c r="AG2872" s="529"/>
      <c r="AH2872" s="529"/>
      <c r="AI2872" s="529"/>
      <c r="AJ2872" s="529"/>
      <c r="AK2872" s="529"/>
      <c r="AL2872" s="529"/>
      <c r="AM2872" s="529"/>
      <c r="AN2872" s="529"/>
      <c r="AO2872" s="529"/>
      <c r="AP2872" s="529"/>
      <c r="AQ2872" s="529"/>
      <c r="AR2872" s="529"/>
    </row>
    <row r="2873" ht="12.75" customHeight="1">
      <c r="A2873" s="529"/>
      <c r="B2873" s="529"/>
      <c r="C2873" s="529"/>
      <c r="D2873" s="529"/>
      <c r="E2873" s="533" t="s">
        <v>9580</v>
      </c>
      <c r="F2873" s="533" t="s">
        <v>9581</v>
      </c>
      <c r="G2873" s="529"/>
      <c r="H2873" s="529"/>
      <c r="I2873" s="529"/>
      <c r="J2873" s="529"/>
      <c r="K2873" s="529"/>
      <c r="L2873" s="529"/>
      <c r="M2873" s="529"/>
      <c r="N2873" s="529"/>
      <c r="O2873" s="529"/>
      <c r="P2873" s="529"/>
      <c r="Q2873" s="529"/>
      <c r="R2873" s="529"/>
      <c r="S2873" s="529"/>
      <c r="T2873" s="529"/>
      <c r="U2873" s="529"/>
      <c r="V2873" s="529"/>
      <c r="W2873" s="529"/>
      <c r="X2873" s="529"/>
      <c r="Y2873" s="529"/>
      <c r="Z2873" s="529"/>
      <c r="AA2873" s="529"/>
      <c r="AB2873" s="529"/>
      <c r="AC2873" s="529"/>
      <c r="AD2873" s="529"/>
      <c r="AE2873" s="529"/>
      <c r="AF2873" s="529"/>
      <c r="AG2873" s="529"/>
      <c r="AH2873" s="529"/>
      <c r="AI2873" s="529"/>
      <c r="AJ2873" s="529"/>
      <c r="AK2873" s="529"/>
      <c r="AL2873" s="529"/>
      <c r="AM2873" s="529"/>
      <c r="AN2873" s="529"/>
      <c r="AO2873" s="529"/>
      <c r="AP2873" s="529"/>
      <c r="AQ2873" s="529"/>
      <c r="AR2873" s="529"/>
    </row>
    <row r="2874" ht="12.75" customHeight="1">
      <c r="A2874" s="529"/>
      <c r="B2874" s="529"/>
      <c r="C2874" s="529"/>
      <c r="D2874" s="529"/>
      <c r="E2874" s="533" t="s">
        <v>9582</v>
      </c>
      <c r="F2874" s="533" t="s">
        <v>9583</v>
      </c>
      <c r="G2874" s="529"/>
      <c r="H2874" s="529"/>
      <c r="I2874" s="529"/>
      <c r="J2874" s="529"/>
      <c r="K2874" s="529"/>
      <c r="L2874" s="529"/>
      <c r="M2874" s="529"/>
      <c r="N2874" s="529"/>
      <c r="O2874" s="529"/>
      <c r="P2874" s="529"/>
      <c r="Q2874" s="529"/>
      <c r="R2874" s="529"/>
      <c r="S2874" s="529"/>
      <c r="T2874" s="529"/>
      <c r="U2874" s="529"/>
      <c r="V2874" s="529"/>
      <c r="W2874" s="529"/>
      <c r="X2874" s="529"/>
      <c r="Y2874" s="529"/>
      <c r="Z2874" s="529"/>
      <c r="AA2874" s="529"/>
      <c r="AB2874" s="529"/>
      <c r="AC2874" s="529"/>
      <c r="AD2874" s="529"/>
      <c r="AE2874" s="529"/>
      <c r="AF2874" s="529"/>
      <c r="AG2874" s="529"/>
      <c r="AH2874" s="529"/>
      <c r="AI2874" s="529"/>
      <c r="AJ2874" s="529"/>
      <c r="AK2874" s="529"/>
      <c r="AL2874" s="529"/>
      <c r="AM2874" s="529"/>
      <c r="AN2874" s="529"/>
      <c r="AO2874" s="529"/>
      <c r="AP2874" s="529"/>
      <c r="AQ2874" s="529"/>
      <c r="AR2874" s="529"/>
    </row>
    <row r="2875" ht="12.75" customHeight="1">
      <c r="A2875" s="529"/>
      <c r="B2875" s="529"/>
      <c r="C2875" s="529"/>
      <c r="D2875" s="529"/>
      <c r="E2875" s="533" t="s">
        <v>1902</v>
      </c>
      <c r="F2875" s="533" t="s">
        <v>9584</v>
      </c>
      <c r="G2875" s="529"/>
      <c r="H2875" s="529"/>
      <c r="I2875" s="529"/>
      <c r="J2875" s="529"/>
      <c r="K2875" s="529"/>
      <c r="L2875" s="529"/>
      <c r="M2875" s="529"/>
      <c r="N2875" s="529"/>
      <c r="O2875" s="529"/>
      <c r="P2875" s="529"/>
      <c r="Q2875" s="529"/>
      <c r="R2875" s="529"/>
      <c r="S2875" s="529"/>
      <c r="T2875" s="529"/>
      <c r="U2875" s="529"/>
      <c r="V2875" s="529"/>
      <c r="W2875" s="529"/>
      <c r="X2875" s="529"/>
      <c r="Y2875" s="529"/>
      <c r="Z2875" s="529"/>
      <c r="AA2875" s="529"/>
      <c r="AB2875" s="529"/>
      <c r="AC2875" s="529"/>
      <c r="AD2875" s="529"/>
      <c r="AE2875" s="529"/>
      <c r="AF2875" s="529"/>
      <c r="AG2875" s="529"/>
      <c r="AH2875" s="529"/>
      <c r="AI2875" s="529"/>
      <c r="AJ2875" s="529"/>
      <c r="AK2875" s="529"/>
      <c r="AL2875" s="529"/>
      <c r="AM2875" s="529"/>
      <c r="AN2875" s="529"/>
      <c r="AO2875" s="529"/>
      <c r="AP2875" s="529"/>
      <c r="AQ2875" s="529"/>
      <c r="AR2875" s="529"/>
    </row>
    <row r="2876" ht="12.75" customHeight="1">
      <c r="A2876" s="529"/>
      <c r="B2876" s="529"/>
      <c r="C2876" s="529"/>
      <c r="D2876" s="529"/>
      <c r="E2876" s="533" t="s">
        <v>9585</v>
      </c>
      <c r="F2876" s="533" t="s">
        <v>9586</v>
      </c>
      <c r="G2876" s="529"/>
      <c r="H2876" s="529"/>
      <c r="I2876" s="529"/>
      <c r="J2876" s="529"/>
      <c r="K2876" s="529"/>
      <c r="L2876" s="529"/>
      <c r="M2876" s="529"/>
      <c r="N2876" s="529"/>
      <c r="O2876" s="529"/>
      <c r="P2876" s="529"/>
      <c r="Q2876" s="529"/>
      <c r="R2876" s="529"/>
      <c r="S2876" s="529"/>
      <c r="T2876" s="529"/>
      <c r="U2876" s="529"/>
      <c r="V2876" s="529"/>
      <c r="W2876" s="529"/>
      <c r="X2876" s="529"/>
      <c r="Y2876" s="529"/>
      <c r="Z2876" s="529"/>
      <c r="AA2876" s="529"/>
      <c r="AB2876" s="529"/>
      <c r="AC2876" s="529"/>
      <c r="AD2876" s="529"/>
      <c r="AE2876" s="529"/>
      <c r="AF2876" s="529"/>
      <c r="AG2876" s="529"/>
      <c r="AH2876" s="529"/>
      <c r="AI2876" s="529"/>
      <c r="AJ2876" s="529"/>
      <c r="AK2876" s="529"/>
      <c r="AL2876" s="529"/>
      <c r="AM2876" s="529"/>
      <c r="AN2876" s="529"/>
      <c r="AO2876" s="529"/>
      <c r="AP2876" s="529"/>
      <c r="AQ2876" s="529"/>
      <c r="AR2876" s="529"/>
    </row>
    <row r="2877" ht="12.75" customHeight="1">
      <c r="A2877" s="529"/>
      <c r="B2877" s="529"/>
      <c r="C2877" s="529"/>
      <c r="D2877" s="529"/>
      <c r="E2877" s="533" t="s">
        <v>9587</v>
      </c>
      <c r="F2877" s="533" t="s">
        <v>9588</v>
      </c>
      <c r="G2877" s="529"/>
      <c r="H2877" s="529"/>
      <c r="I2877" s="529"/>
      <c r="J2877" s="529"/>
      <c r="K2877" s="529"/>
      <c r="L2877" s="529"/>
      <c r="M2877" s="529"/>
      <c r="N2877" s="529"/>
      <c r="O2877" s="529"/>
      <c r="P2877" s="529"/>
      <c r="Q2877" s="529"/>
      <c r="R2877" s="529"/>
      <c r="S2877" s="529"/>
      <c r="T2877" s="529"/>
      <c r="U2877" s="529"/>
      <c r="V2877" s="529"/>
      <c r="W2877" s="529"/>
      <c r="X2877" s="529"/>
      <c r="Y2877" s="529"/>
      <c r="Z2877" s="529"/>
      <c r="AA2877" s="529"/>
      <c r="AB2877" s="529"/>
      <c r="AC2877" s="529"/>
      <c r="AD2877" s="529"/>
      <c r="AE2877" s="529"/>
      <c r="AF2877" s="529"/>
      <c r="AG2877" s="529"/>
      <c r="AH2877" s="529"/>
      <c r="AI2877" s="529"/>
      <c r="AJ2877" s="529"/>
      <c r="AK2877" s="529"/>
      <c r="AL2877" s="529"/>
      <c r="AM2877" s="529"/>
      <c r="AN2877" s="529"/>
      <c r="AO2877" s="529"/>
      <c r="AP2877" s="529"/>
      <c r="AQ2877" s="529"/>
      <c r="AR2877" s="529"/>
    </row>
    <row r="2878" ht="12.75" customHeight="1">
      <c r="A2878" s="529"/>
      <c r="B2878" s="529"/>
      <c r="C2878" s="529"/>
      <c r="D2878" s="529"/>
      <c r="E2878" s="533" t="s">
        <v>9589</v>
      </c>
      <c r="F2878" s="533" t="s">
        <v>9590</v>
      </c>
      <c r="G2878" s="529"/>
      <c r="H2878" s="529"/>
      <c r="I2878" s="529"/>
      <c r="J2878" s="529"/>
      <c r="K2878" s="529"/>
      <c r="L2878" s="529"/>
      <c r="M2878" s="529"/>
      <c r="N2878" s="529"/>
      <c r="O2878" s="529"/>
      <c r="P2878" s="529"/>
      <c r="Q2878" s="529"/>
      <c r="R2878" s="529"/>
      <c r="S2878" s="529"/>
      <c r="T2878" s="529"/>
      <c r="U2878" s="529"/>
      <c r="V2878" s="529"/>
      <c r="W2878" s="529"/>
      <c r="X2878" s="529"/>
      <c r="Y2878" s="529"/>
      <c r="Z2878" s="529"/>
      <c r="AA2878" s="529"/>
      <c r="AB2878" s="529"/>
      <c r="AC2878" s="529"/>
      <c r="AD2878" s="529"/>
      <c r="AE2878" s="529"/>
      <c r="AF2878" s="529"/>
      <c r="AG2878" s="529"/>
      <c r="AH2878" s="529"/>
      <c r="AI2878" s="529"/>
      <c r="AJ2878" s="529"/>
      <c r="AK2878" s="529"/>
      <c r="AL2878" s="529"/>
      <c r="AM2878" s="529"/>
      <c r="AN2878" s="529"/>
      <c r="AO2878" s="529"/>
      <c r="AP2878" s="529"/>
      <c r="AQ2878" s="529"/>
      <c r="AR2878" s="529"/>
    </row>
    <row r="2879" ht="12.75" customHeight="1">
      <c r="A2879" s="529"/>
      <c r="B2879" s="529"/>
      <c r="C2879" s="529"/>
      <c r="D2879" s="529"/>
      <c r="E2879" s="533" t="s">
        <v>1962</v>
      </c>
      <c r="F2879" s="533" t="s">
        <v>9591</v>
      </c>
      <c r="G2879" s="529"/>
      <c r="H2879" s="529"/>
      <c r="I2879" s="529"/>
      <c r="J2879" s="529"/>
      <c r="K2879" s="529"/>
      <c r="L2879" s="529"/>
      <c r="M2879" s="529"/>
      <c r="N2879" s="529"/>
      <c r="O2879" s="529"/>
      <c r="P2879" s="529"/>
      <c r="Q2879" s="529"/>
      <c r="R2879" s="529"/>
      <c r="S2879" s="529"/>
      <c r="T2879" s="529"/>
      <c r="U2879" s="529"/>
      <c r="V2879" s="529"/>
      <c r="W2879" s="529"/>
      <c r="X2879" s="529"/>
      <c r="Y2879" s="529"/>
      <c r="Z2879" s="529"/>
      <c r="AA2879" s="529"/>
      <c r="AB2879" s="529"/>
      <c r="AC2879" s="529"/>
      <c r="AD2879" s="529"/>
      <c r="AE2879" s="529"/>
      <c r="AF2879" s="529"/>
      <c r="AG2879" s="529"/>
      <c r="AH2879" s="529"/>
      <c r="AI2879" s="529"/>
      <c r="AJ2879" s="529"/>
      <c r="AK2879" s="529"/>
      <c r="AL2879" s="529"/>
      <c r="AM2879" s="529"/>
      <c r="AN2879" s="529"/>
      <c r="AO2879" s="529"/>
      <c r="AP2879" s="529"/>
      <c r="AQ2879" s="529"/>
      <c r="AR2879" s="529"/>
    </row>
    <row r="2880" ht="12.75" customHeight="1">
      <c r="A2880" s="529"/>
      <c r="B2880" s="529"/>
      <c r="C2880" s="529"/>
      <c r="D2880" s="529"/>
      <c r="E2880" s="533" t="s">
        <v>2022</v>
      </c>
      <c r="F2880" s="533" t="s">
        <v>9592</v>
      </c>
      <c r="G2880" s="529"/>
      <c r="H2880" s="529"/>
      <c r="I2880" s="529"/>
      <c r="J2880" s="529"/>
      <c r="K2880" s="529"/>
      <c r="L2880" s="529"/>
      <c r="M2880" s="529"/>
      <c r="N2880" s="529"/>
      <c r="O2880" s="529"/>
      <c r="P2880" s="529"/>
      <c r="Q2880" s="529"/>
      <c r="R2880" s="529"/>
      <c r="S2880" s="529"/>
      <c r="T2880" s="529"/>
      <c r="U2880" s="529"/>
      <c r="V2880" s="529"/>
      <c r="W2880" s="529"/>
      <c r="X2880" s="529"/>
      <c r="Y2880" s="529"/>
      <c r="Z2880" s="529"/>
      <c r="AA2880" s="529"/>
      <c r="AB2880" s="529"/>
      <c r="AC2880" s="529"/>
      <c r="AD2880" s="529"/>
      <c r="AE2880" s="529"/>
      <c r="AF2880" s="529"/>
      <c r="AG2880" s="529"/>
      <c r="AH2880" s="529"/>
      <c r="AI2880" s="529"/>
      <c r="AJ2880" s="529"/>
      <c r="AK2880" s="529"/>
      <c r="AL2880" s="529"/>
      <c r="AM2880" s="529"/>
      <c r="AN2880" s="529"/>
      <c r="AO2880" s="529"/>
      <c r="AP2880" s="529"/>
      <c r="AQ2880" s="529"/>
      <c r="AR2880" s="529"/>
    </row>
    <row r="2881" ht="12.75" customHeight="1">
      <c r="A2881" s="529"/>
      <c r="B2881" s="529"/>
      <c r="C2881" s="529"/>
      <c r="D2881" s="529"/>
      <c r="E2881" s="533" t="s">
        <v>2081</v>
      </c>
      <c r="F2881" s="533" t="s">
        <v>9593</v>
      </c>
      <c r="G2881" s="529"/>
      <c r="H2881" s="529"/>
      <c r="I2881" s="529"/>
      <c r="J2881" s="529"/>
      <c r="K2881" s="529"/>
      <c r="L2881" s="529"/>
      <c r="M2881" s="529"/>
      <c r="N2881" s="529"/>
      <c r="O2881" s="529"/>
      <c r="P2881" s="529"/>
      <c r="Q2881" s="529"/>
      <c r="R2881" s="529"/>
      <c r="S2881" s="529"/>
      <c r="T2881" s="529"/>
      <c r="U2881" s="529"/>
      <c r="V2881" s="529"/>
      <c r="W2881" s="529"/>
      <c r="X2881" s="529"/>
      <c r="Y2881" s="529"/>
      <c r="Z2881" s="529"/>
      <c r="AA2881" s="529"/>
      <c r="AB2881" s="529"/>
      <c r="AC2881" s="529"/>
      <c r="AD2881" s="529"/>
      <c r="AE2881" s="529"/>
      <c r="AF2881" s="529"/>
      <c r="AG2881" s="529"/>
      <c r="AH2881" s="529"/>
      <c r="AI2881" s="529"/>
      <c r="AJ2881" s="529"/>
      <c r="AK2881" s="529"/>
      <c r="AL2881" s="529"/>
      <c r="AM2881" s="529"/>
      <c r="AN2881" s="529"/>
      <c r="AO2881" s="529"/>
      <c r="AP2881" s="529"/>
      <c r="AQ2881" s="529"/>
      <c r="AR2881" s="529"/>
    </row>
    <row r="2882" ht="12.75" customHeight="1">
      <c r="A2882" s="529"/>
      <c r="B2882" s="529"/>
      <c r="C2882" s="529"/>
      <c r="D2882" s="529"/>
      <c r="E2882" s="533" t="s">
        <v>2138</v>
      </c>
      <c r="F2882" s="533" t="s">
        <v>9594</v>
      </c>
      <c r="G2882" s="529"/>
      <c r="H2882" s="529"/>
      <c r="I2882" s="529"/>
      <c r="J2882" s="529"/>
      <c r="K2882" s="529"/>
      <c r="L2882" s="529"/>
      <c r="M2882" s="529"/>
      <c r="N2882" s="529"/>
      <c r="O2882" s="529"/>
      <c r="P2882" s="529"/>
      <c r="Q2882" s="529"/>
      <c r="R2882" s="529"/>
      <c r="S2882" s="529"/>
      <c r="T2882" s="529"/>
      <c r="U2882" s="529"/>
      <c r="V2882" s="529"/>
      <c r="W2882" s="529"/>
      <c r="X2882" s="529"/>
      <c r="Y2882" s="529"/>
      <c r="Z2882" s="529"/>
      <c r="AA2882" s="529"/>
      <c r="AB2882" s="529"/>
      <c r="AC2882" s="529"/>
      <c r="AD2882" s="529"/>
      <c r="AE2882" s="529"/>
      <c r="AF2882" s="529"/>
      <c r="AG2882" s="529"/>
      <c r="AH2882" s="529"/>
      <c r="AI2882" s="529"/>
      <c r="AJ2882" s="529"/>
      <c r="AK2882" s="529"/>
      <c r="AL2882" s="529"/>
      <c r="AM2882" s="529"/>
      <c r="AN2882" s="529"/>
      <c r="AO2882" s="529"/>
      <c r="AP2882" s="529"/>
      <c r="AQ2882" s="529"/>
      <c r="AR2882" s="529"/>
    </row>
    <row r="2883" ht="12.75" customHeight="1">
      <c r="A2883" s="529"/>
      <c r="B2883" s="529"/>
      <c r="C2883" s="529"/>
      <c r="D2883" s="529"/>
      <c r="E2883" s="533" t="s">
        <v>2188</v>
      </c>
      <c r="F2883" s="533" t="s">
        <v>9595</v>
      </c>
      <c r="G2883" s="529"/>
      <c r="H2883" s="529"/>
      <c r="I2883" s="529"/>
      <c r="J2883" s="529"/>
      <c r="K2883" s="529"/>
      <c r="L2883" s="529"/>
      <c r="M2883" s="529"/>
      <c r="N2883" s="529"/>
      <c r="O2883" s="529"/>
      <c r="P2883" s="529"/>
      <c r="Q2883" s="529"/>
      <c r="R2883" s="529"/>
      <c r="S2883" s="529"/>
      <c r="T2883" s="529"/>
      <c r="U2883" s="529"/>
      <c r="V2883" s="529"/>
      <c r="W2883" s="529"/>
      <c r="X2883" s="529"/>
      <c r="Y2883" s="529"/>
      <c r="Z2883" s="529"/>
      <c r="AA2883" s="529"/>
      <c r="AB2883" s="529"/>
      <c r="AC2883" s="529"/>
      <c r="AD2883" s="529"/>
      <c r="AE2883" s="529"/>
      <c r="AF2883" s="529"/>
      <c r="AG2883" s="529"/>
      <c r="AH2883" s="529"/>
      <c r="AI2883" s="529"/>
      <c r="AJ2883" s="529"/>
      <c r="AK2883" s="529"/>
      <c r="AL2883" s="529"/>
      <c r="AM2883" s="529"/>
      <c r="AN2883" s="529"/>
      <c r="AO2883" s="529"/>
      <c r="AP2883" s="529"/>
      <c r="AQ2883" s="529"/>
      <c r="AR2883" s="529"/>
    </row>
    <row r="2884" ht="12.75" customHeight="1">
      <c r="A2884" s="529"/>
      <c r="B2884" s="529"/>
      <c r="C2884" s="529"/>
      <c r="D2884" s="529"/>
      <c r="E2884" s="533" t="s">
        <v>2238</v>
      </c>
      <c r="F2884" s="533" t="s">
        <v>9596</v>
      </c>
      <c r="G2884" s="529"/>
      <c r="H2884" s="529"/>
      <c r="I2884" s="529"/>
      <c r="J2884" s="529"/>
      <c r="K2884" s="529"/>
      <c r="L2884" s="529"/>
      <c r="M2884" s="529"/>
      <c r="N2884" s="529"/>
      <c r="O2884" s="529"/>
      <c r="P2884" s="529"/>
      <c r="Q2884" s="529"/>
      <c r="R2884" s="529"/>
      <c r="S2884" s="529"/>
      <c r="T2884" s="529"/>
      <c r="U2884" s="529"/>
      <c r="V2884" s="529"/>
      <c r="W2884" s="529"/>
      <c r="X2884" s="529"/>
      <c r="Y2884" s="529"/>
      <c r="Z2884" s="529"/>
      <c r="AA2884" s="529"/>
      <c r="AB2884" s="529"/>
      <c r="AC2884" s="529"/>
      <c r="AD2884" s="529"/>
      <c r="AE2884" s="529"/>
      <c r="AF2884" s="529"/>
      <c r="AG2884" s="529"/>
      <c r="AH2884" s="529"/>
      <c r="AI2884" s="529"/>
      <c r="AJ2884" s="529"/>
      <c r="AK2884" s="529"/>
      <c r="AL2884" s="529"/>
      <c r="AM2884" s="529"/>
      <c r="AN2884" s="529"/>
      <c r="AO2884" s="529"/>
      <c r="AP2884" s="529"/>
      <c r="AQ2884" s="529"/>
      <c r="AR2884" s="529"/>
    </row>
    <row r="2885" ht="12.75" customHeight="1">
      <c r="A2885" s="529"/>
      <c r="B2885" s="529"/>
      <c r="C2885" s="529"/>
      <c r="D2885" s="529"/>
      <c r="E2885" s="533" t="s">
        <v>2287</v>
      </c>
      <c r="F2885" s="533" t="s">
        <v>9597</v>
      </c>
      <c r="G2885" s="529"/>
      <c r="H2885" s="529"/>
      <c r="I2885" s="529"/>
      <c r="J2885" s="529"/>
      <c r="K2885" s="529"/>
      <c r="L2885" s="529"/>
      <c r="M2885" s="529"/>
      <c r="N2885" s="529"/>
      <c r="O2885" s="529"/>
      <c r="P2885" s="529"/>
      <c r="Q2885" s="529"/>
      <c r="R2885" s="529"/>
      <c r="S2885" s="529"/>
      <c r="T2885" s="529"/>
      <c r="U2885" s="529"/>
      <c r="V2885" s="529"/>
      <c r="W2885" s="529"/>
      <c r="X2885" s="529"/>
      <c r="Y2885" s="529"/>
      <c r="Z2885" s="529"/>
      <c r="AA2885" s="529"/>
      <c r="AB2885" s="529"/>
      <c r="AC2885" s="529"/>
      <c r="AD2885" s="529"/>
      <c r="AE2885" s="529"/>
      <c r="AF2885" s="529"/>
      <c r="AG2885" s="529"/>
      <c r="AH2885" s="529"/>
      <c r="AI2885" s="529"/>
      <c r="AJ2885" s="529"/>
      <c r="AK2885" s="529"/>
      <c r="AL2885" s="529"/>
      <c r="AM2885" s="529"/>
      <c r="AN2885" s="529"/>
      <c r="AO2885" s="529"/>
      <c r="AP2885" s="529"/>
      <c r="AQ2885" s="529"/>
      <c r="AR2885" s="529"/>
    </row>
    <row r="2886" ht="12.75" customHeight="1">
      <c r="A2886" s="529"/>
      <c r="B2886" s="529"/>
      <c r="C2886" s="529"/>
      <c r="D2886" s="529"/>
      <c r="E2886" s="533" t="s">
        <v>9598</v>
      </c>
      <c r="F2886" s="533" t="s">
        <v>9599</v>
      </c>
      <c r="G2886" s="529"/>
      <c r="H2886" s="529"/>
      <c r="I2886" s="529"/>
      <c r="J2886" s="529"/>
      <c r="K2886" s="529"/>
      <c r="L2886" s="529"/>
      <c r="M2886" s="529"/>
      <c r="N2886" s="529"/>
      <c r="O2886" s="529"/>
      <c r="P2886" s="529"/>
      <c r="Q2886" s="529"/>
      <c r="R2886" s="529"/>
      <c r="S2886" s="529"/>
      <c r="T2886" s="529"/>
      <c r="U2886" s="529"/>
      <c r="V2886" s="529"/>
      <c r="W2886" s="529"/>
      <c r="X2886" s="529"/>
      <c r="Y2886" s="529"/>
      <c r="Z2886" s="529"/>
      <c r="AA2886" s="529"/>
      <c r="AB2886" s="529"/>
      <c r="AC2886" s="529"/>
      <c r="AD2886" s="529"/>
      <c r="AE2886" s="529"/>
      <c r="AF2886" s="529"/>
      <c r="AG2886" s="529"/>
      <c r="AH2886" s="529"/>
      <c r="AI2886" s="529"/>
      <c r="AJ2886" s="529"/>
      <c r="AK2886" s="529"/>
      <c r="AL2886" s="529"/>
      <c r="AM2886" s="529"/>
      <c r="AN2886" s="529"/>
      <c r="AO2886" s="529"/>
      <c r="AP2886" s="529"/>
      <c r="AQ2886" s="529"/>
      <c r="AR2886" s="529"/>
    </row>
    <row r="2887" ht="12.75" customHeight="1">
      <c r="A2887" s="529"/>
      <c r="B2887" s="529"/>
      <c r="C2887" s="529"/>
      <c r="D2887" s="529"/>
      <c r="E2887" s="533" t="s">
        <v>9600</v>
      </c>
      <c r="F2887" s="533" t="s">
        <v>9601</v>
      </c>
      <c r="G2887" s="529"/>
      <c r="H2887" s="529"/>
      <c r="I2887" s="529"/>
      <c r="J2887" s="529"/>
      <c r="K2887" s="529"/>
      <c r="L2887" s="529"/>
      <c r="M2887" s="529"/>
      <c r="N2887" s="529"/>
      <c r="O2887" s="529"/>
      <c r="P2887" s="529"/>
      <c r="Q2887" s="529"/>
      <c r="R2887" s="529"/>
      <c r="S2887" s="529"/>
      <c r="T2887" s="529"/>
      <c r="U2887" s="529"/>
      <c r="V2887" s="529"/>
      <c r="W2887" s="529"/>
      <c r="X2887" s="529"/>
      <c r="Y2887" s="529"/>
      <c r="Z2887" s="529"/>
      <c r="AA2887" s="529"/>
      <c r="AB2887" s="529"/>
      <c r="AC2887" s="529"/>
      <c r="AD2887" s="529"/>
      <c r="AE2887" s="529"/>
      <c r="AF2887" s="529"/>
      <c r="AG2887" s="529"/>
      <c r="AH2887" s="529"/>
      <c r="AI2887" s="529"/>
      <c r="AJ2887" s="529"/>
      <c r="AK2887" s="529"/>
      <c r="AL2887" s="529"/>
      <c r="AM2887" s="529"/>
      <c r="AN2887" s="529"/>
      <c r="AO2887" s="529"/>
      <c r="AP2887" s="529"/>
      <c r="AQ2887" s="529"/>
      <c r="AR2887" s="529"/>
    </row>
    <row r="2888" ht="12.75" customHeight="1">
      <c r="A2888" s="529"/>
      <c r="B2888" s="529"/>
      <c r="C2888" s="529"/>
      <c r="D2888" s="529"/>
      <c r="E2888" s="533" t="s">
        <v>9602</v>
      </c>
      <c r="F2888" s="533" t="s">
        <v>9603</v>
      </c>
      <c r="G2888" s="529"/>
      <c r="H2888" s="529"/>
      <c r="I2888" s="529"/>
      <c r="J2888" s="529"/>
      <c r="K2888" s="529"/>
      <c r="L2888" s="529"/>
      <c r="M2888" s="529"/>
      <c r="N2888" s="529"/>
      <c r="O2888" s="529"/>
      <c r="P2888" s="529"/>
      <c r="Q2888" s="529"/>
      <c r="R2888" s="529"/>
      <c r="S2888" s="529"/>
      <c r="T2888" s="529"/>
      <c r="U2888" s="529"/>
      <c r="V2888" s="529"/>
      <c r="W2888" s="529"/>
      <c r="X2888" s="529"/>
      <c r="Y2888" s="529"/>
      <c r="Z2888" s="529"/>
      <c r="AA2888" s="529"/>
      <c r="AB2888" s="529"/>
      <c r="AC2888" s="529"/>
      <c r="AD2888" s="529"/>
      <c r="AE2888" s="529"/>
      <c r="AF2888" s="529"/>
      <c r="AG2888" s="529"/>
      <c r="AH2888" s="529"/>
      <c r="AI2888" s="529"/>
      <c r="AJ2888" s="529"/>
      <c r="AK2888" s="529"/>
      <c r="AL2888" s="529"/>
      <c r="AM2888" s="529"/>
      <c r="AN2888" s="529"/>
      <c r="AO2888" s="529"/>
      <c r="AP2888" s="529"/>
      <c r="AQ2888" s="529"/>
      <c r="AR2888" s="529"/>
    </row>
    <row r="2889" ht="12.75" customHeight="1">
      <c r="A2889" s="529"/>
      <c r="B2889" s="529"/>
      <c r="C2889" s="529"/>
      <c r="D2889" s="529"/>
      <c r="E2889" s="533" t="s">
        <v>9604</v>
      </c>
      <c r="F2889" s="533" t="s">
        <v>9605</v>
      </c>
      <c r="G2889" s="529"/>
      <c r="H2889" s="529"/>
      <c r="I2889" s="529"/>
      <c r="J2889" s="529"/>
      <c r="K2889" s="529"/>
      <c r="L2889" s="529"/>
      <c r="M2889" s="529"/>
      <c r="N2889" s="529"/>
      <c r="O2889" s="529"/>
      <c r="P2889" s="529"/>
      <c r="Q2889" s="529"/>
      <c r="R2889" s="529"/>
      <c r="S2889" s="529"/>
      <c r="T2889" s="529"/>
      <c r="U2889" s="529"/>
      <c r="V2889" s="529"/>
      <c r="W2889" s="529"/>
      <c r="X2889" s="529"/>
      <c r="Y2889" s="529"/>
      <c r="Z2889" s="529"/>
      <c r="AA2889" s="529"/>
      <c r="AB2889" s="529"/>
      <c r="AC2889" s="529"/>
      <c r="AD2889" s="529"/>
      <c r="AE2889" s="529"/>
      <c r="AF2889" s="529"/>
      <c r="AG2889" s="529"/>
      <c r="AH2889" s="529"/>
      <c r="AI2889" s="529"/>
      <c r="AJ2889" s="529"/>
      <c r="AK2889" s="529"/>
      <c r="AL2889" s="529"/>
      <c r="AM2889" s="529"/>
      <c r="AN2889" s="529"/>
      <c r="AO2889" s="529"/>
      <c r="AP2889" s="529"/>
      <c r="AQ2889" s="529"/>
      <c r="AR2889" s="529"/>
    </row>
    <row r="2890" ht="12.75" customHeight="1">
      <c r="A2890" s="529"/>
      <c r="B2890" s="529"/>
      <c r="C2890" s="529"/>
      <c r="D2890" s="529"/>
      <c r="E2890" s="533" t="s">
        <v>9606</v>
      </c>
      <c r="F2890" s="533" t="s">
        <v>9607</v>
      </c>
      <c r="G2890" s="529"/>
      <c r="H2890" s="529"/>
      <c r="I2890" s="529"/>
      <c r="J2890" s="529"/>
      <c r="K2890" s="529"/>
      <c r="L2890" s="529"/>
      <c r="M2890" s="529"/>
      <c r="N2890" s="529"/>
      <c r="O2890" s="529"/>
      <c r="P2890" s="529"/>
      <c r="Q2890" s="529"/>
      <c r="R2890" s="529"/>
      <c r="S2890" s="529"/>
      <c r="T2890" s="529"/>
      <c r="U2890" s="529"/>
      <c r="V2890" s="529"/>
      <c r="W2890" s="529"/>
      <c r="X2890" s="529"/>
      <c r="Y2890" s="529"/>
      <c r="Z2890" s="529"/>
      <c r="AA2890" s="529"/>
      <c r="AB2890" s="529"/>
      <c r="AC2890" s="529"/>
      <c r="AD2890" s="529"/>
      <c r="AE2890" s="529"/>
      <c r="AF2890" s="529"/>
      <c r="AG2890" s="529"/>
      <c r="AH2890" s="529"/>
      <c r="AI2890" s="529"/>
      <c r="AJ2890" s="529"/>
      <c r="AK2890" s="529"/>
      <c r="AL2890" s="529"/>
      <c r="AM2890" s="529"/>
      <c r="AN2890" s="529"/>
      <c r="AO2890" s="529"/>
      <c r="AP2890" s="529"/>
      <c r="AQ2890" s="529"/>
      <c r="AR2890" s="529"/>
    </row>
    <row r="2891" ht="12.75" customHeight="1">
      <c r="A2891" s="529"/>
      <c r="B2891" s="529"/>
      <c r="C2891" s="529"/>
      <c r="D2891" s="529"/>
      <c r="E2891" s="533" t="s">
        <v>9608</v>
      </c>
      <c r="F2891" s="533" t="s">
        <v>9609</v>
      </c>
      <c r="G2891" s="529"/>
      <c r="H2891" s="529"/>
      <c r="I2891" s="529"/>
      <c r="J2891" s="529"/>
      <c r="K2891" s="529"/>
      <c r="L2891" s="529"/>
      <c r="M2891" s="529"/>
      <c r="N2891" s="529"/>
      <c r="O2891" s="529"/>
      <c r="P2891" s="529"/>
      <c r="Q2891" s="529"/>
      <c r="R2891" s="529"/>
      <c r="S2891" s="529"/>
      <c r="T2891" s="529"/>
      <c r="U2891" s="529"/>
      <c r="V2891" s="529"/>
      <c r="W2891" s="529"/>
      <c r="X2891" s="529"/>
      <c r="Y2891" s="529"/>
      <c r="Z2891" s="529"/>
      <c r="AA2891" s="529"/>
      <c r="AB2891" s="529"/>
      <c r="AC2891" s="529"/>
      <c r="AD2891" s="529"/>
      <c r="AE2891" s="529"/>
      <c r="AF2891" s="529"/>
      <c r="AG2891" s="529"/>
      <c r="AH2891" s="529"/>
      <c r="AI2891" s="529"/>
      <c r="AJ2891" s="529"/>
      <c r="AK2891" s="529"/>
      <c r="AL2891" s="529"/>
      <c r="AM2891" s="529"/>
      <c r="AN2891" s="529"/>
      <c r="AO2891" s="529"/>
      <c r="AP2891" s="529"/>
      <c r="AQ2891" s="529"/>
      <c r="AR2891" s="529"/>
    </row>
    <row r="2892" ht="12.75" customHeight="1">
      <c r="A2892" s="529"/>
      <c r="B2892" s="529"/>
      <c r="C2892" s="529"/>
      <c r="D2892" s="529"/>
      <c r="E2892" s="533" t="s">
        <v>9610</v>
      </c>
      <c r="F2892" s="533" t="s">
        <v>9611</v>
      </c>
      <c r="G2892" s="529"/>
      <c r="H2892" s="529"/>
      <c r="I2892" s="529"/>
      <c r="J2892" s="529"/>
      <c r="K2892" s="529"/>
      <c r="L2892" s="529"/>
      <c r="M2892" s="529"/>
      <c r="N2892" s="529"/>
      <c r="O2892" s="529"/>
      <c r="P2892" s="529"/>
      <c r="Q2892" s="529"/>
      <c r="R2892" s="529"/>
      <c r="S2892" s="529"/>
      <c r="T2892" s="529"/>
      <c r="U2892" s="529"/>
      <c r="V2892" s="529"/>
      <c r="W2892" s="529"/>
      <c r="X2892" s="529"/>
      <c r="Y2892" s="529"/>
      <c r="Z2892" s="529"/>
      <c r="AA2892" s="529"/>
      <c r="AB2892" s="529"/>
      <c r="AC2892" s="529"/>
      <c r="AD2892" s="529"/>
      <c r="AE2892" s="529"/>
      <c r="AF2892" s="529"/>
      <c r="AG2892" s="529"/>
      <c r="AH2892" s="529"/>
      <c r="AI2892" s="529"/>
      <c r="AJ2892" s="529"/>
      <c r="AK2892" s="529"/>
      <c r="AL2892" s="529"/>
      <c r="AM2892" s="529"/>
      <c r="AN2892" s="529"/>
      <c r="AO2892" s="529"/>
      <c r="AP2892" s="529"/>
      <c r="AQ2892" s="529"/>
      <c r="AR2892" s="529"/>
    </row>
    <row r="2893" ht="12.75" customHeight="1">
      <c r="A2893" s="529"/>
      <c r="B2893" s="529"/>
      <c r="C2893" s="529"/>
      <c r="D2893" s="529"/>
      <c r="E2893" s="533" t="s">
        <v>9612</v>
      </c>
      <c r="F2893" s="533" t="s">
        <v>9613</v>
      </c>
      <c r="G2893" s="529"/>
      <c r="H2893" s="529"/>
      <c r="I2893" s="529"/>
      <c r="J2893" s="529"/>
      <c r="K2893" s="529"/>
      <c r="L2893" s="529"/>
      <c r="M2893" s="529"/>
      <c r="N2893" s="529"/>
      <c r="O2893" s="529"/>
      <c r="P2893" s="529"/>
      <c r="Q2893" s="529"/>
      <c r="R2893" s="529"/>
      <c r="S2893" s="529"/>
      <c r="T2893" s="529"/>
      <c r="U2893" s="529"/>
      <c r="V2893" s="529"/>
      <c r="W2893" s="529"/>
      <c r="X2893" s="529"/>
      <c r="Y2893" s="529"/>
      <c r="Z2893" s="529"/>
      <c r="AA2893" s="529"/>
      <c r="AB2893" s="529"/>
      <c r="AC2893" s="529"/>
      <c r="AD2893" s="529"/>
      <c r="AE2893" s="529"/>
      <c r="AF2893" s="529"/>
      <c r="AG2893" s="529"/>
      <c r="AH2893" s="529"/>
      <c r="AI2893" s="529"/>
      <c r="AJ2893" s="529"/>
      <c r="AK2893" s="529"/>
      <c r="AL2893" s="529"/>
      <c r="AM2893" s="529"/>
      <c r="AN2893" s="529"/>
      <c r="AO2893" s="529"/>
      <c r="AP2893" s="529"/>
      <c r="AQ2893" s="529"/>
      <c r="AR2893" s="529"/>
    </row>
    <row r="2894" ht="12.75" customHeight="1">
      <c r="A2894" s="529"/>
      <c r="B2894" s="529"/>
      <c r="C2894" s="529"/>
      <c r="D2894" s="529"/>
      <c r="E2894" s="533" t="s">
        <v>9614</v>
      </c>
      <c r="F2894" s="533" t="s">
        <v>9615</v>
      </c>
      <c r="G2894" s="529"/>
      <c r="H2894" s="529"/>
      <c r="I2894" s="529"/>
      <c r="J2894" s="529"/>
      <c r="K2894" s="529"/>
      <c r="L2894" s="529"/>
      <c r="M2894" s="529"/>
      <c r="N2894" s="529"/>
      <c r="O2894" s="529"/>
      <c r="P2894" s="529"/>
      <c r="Q2894" s="529"/>
      <c r="R2894" s="529"/>
      <c r="S2894" s="529"/>
      <c r="T2894" s="529"/>
      <c r="U2894" s="529"/>
      <c r="V2894" s="529"/>
      <c r="W2894" s="529"/>
      <c r="X2894" s="529"/>
      <c r="Y2894" s="529"/>
      <c r="Z2894" s="529"/>
      <c r="AA2894" s="529"/>
      <c r="AB2894" s="529"/>
      <c r="AC2894" s="529"/>
      <c r="AD2894" s="529"/>
      <c r="AE2894" s="529"/>
      <c r="AF2894" s="529"/>
      <c r="AG2894" s="529"/>
      <c r="AH2894" s="529"/>
      <c r="AI2894" s="529"/>
      <c r="AJ2894" s="529"/>
      <c r="AK2894" s="529"/>
      <c r="AL2894" s="529"/>
      <c r="AM2894" s="529"/>
      <c r="AN2894" s="529"/>
      <c r="AO2894" s="529"/>
      <c r="AP2894" s="529"/>
      <c r="AQ2894" s="529"/>
      <c r="AR2894" s="529"/>
    </row>
    <row r="2895" ht="12.75" customHeight="1">
      <c r="A2895" s="529"/>
      <c r="B2895" s="529"/>
      <c r="C2895" s="529"/>
      <c r="D2895" s="529"/>
      <c r="E2895" s="533" t="s">
        <v>9616</v>
      </c>
      <c r="F2895" s="533" t="s">
        <v>9617</v>
      </c>
      <c r="G2895" s="529"/>
      <c r="H2895" s="529"/>
      <c r="I2895" s="529"/>
      <c r="J2895" s="529"/>
      <c r="K2895" s="529"/>
      <c r="L2895" s="529"/>
      <c r="M2895" s="529"/>
      <c r="N2895" s="529"/>
      <c r="O2895" s="529"/>
      <c r="P2895" s="529"/>
      <c r="Q2895" s="529"/>
      <c r="R2895" s="529"/>
      <c r="S2895" s="529"/>
      <c r="T2895" s="529"/>
      <c r="U2895" s="529"/>
      <c r="V2895" s="529"/>
      <c r="W2895" s="529"/>
      <c r="X2895" s="529"/>
      <c r="Y2895" s="529"/>
      <c r="Z2895" s="529"/>
      <c r="AA2895" s="529"/>
      <c r="AB2895" s="529"/>
      <c r="AC2895" s="529"/>
      <c r="AD2895" s="529"/>
      <c r="AE2895" s="529"/>
      <c r="AF2895" s="529"/>
      <c r="AG2895" s="529"/>
      <c r="AH2895" s="529"/>
      <c r="AI2895" s="529"/>
      <c r="AJ2895" s="529"/>
      <c r="AK2895" s="529"/>
      <c r="AL2895" s="529"/>
      <c r="AM2895" s="529"/>
      <c r="AN2895" s="529"/>
      <c r="AO2895" s="529"/>
      <c r="AP2895" s="529"/>
      <c r="AQ2895" s="529"/>
      <c r="AR2895" s="529"/>
    </row>
    <row r="2896" ht="12.75" customHeight="1">
      <c r="A2896" s="529"/>
      <c r="B2896" s="529"/>
      <c r="C2896" s="529"/>
      <c r="D2896" s="529"/>
      <c r="E2896" s="533" t="s">
        <v>9618</v>
      </c>
      <c r="F2896" s="533" t="s">
        <v>9619</v>
      </c>
      <c r="G2896" s="529"/>
      <c r="H2896" s="529"/>
      <c r="I2896" s="529"/>
      <c r="J2896" s="529"/>
      <c r="K2896" s="529"/>
      <c r="L2896" s="529"/>
      <c r="M2896" s="529"/>
      <c r="N2896" s="529"/>
      <c r="O2896" s="529"/>
      <c r="P2896" s="529"/>
      <c r="Q2896" s="529"/>
      <c r="R2896" s="529"/>
      <c r="S2896" s="529"/>
      <c r="T2896" s="529"/>
      <c r="U2896" s="529"/>
      <c r="V2896" s="529"/>
      <c r="W2896" s="529"/>
      <c r="X2896" s="529"/>
      <c r="Y2896" s="529"/>
      <c r="Z2896" s="529"/>
      <c r="AA2896" s="529"/>
      <c r="AB2896" s="529"/>
      <c r="AC2896" s="529"/>
      <c r="AD2896" s="529"/>
      <c r="AE2896" s="529"/>
      <c r="AF2896" s="529"/>
      <c r="AG2896" s="529"/>
      <c r="AH2896" s="529"/>
      <c r="AI2896" s="529"/>
      <c r="AJ2896" s="529"/>
      <c r="AK2896" s="529"/>
      <c r="AL2896" s="529"/>
      <c r="AM2896" s="529"/>
      <c r="AN2896" s="529"/>
      <c r="AO2896" s="529"/>
      <c r="AP2896" s="529"/>
      <c r="AQ2896" s="529"/>
      <c r="AR2896" s="529"/>
    </row>
    <row r="2897" ht="12.75" customHeight="1">
      <c r="A2897" s="529"/>
      <c r="B2897" s="529"/>
      <c r="C2897" s="529"/>
      <c r="D2897" s="529"/>
      <c r="E2897" s="533" t="s">
        <v>9620</v>
      </c>
      <c r="F2897" s="533" t="s">
        <v>9621</v>
      </c>
      <c r="G2897" s="529"/>
      <c r="H2897" s="529"/>
      <c r="I2897" s="529"/>
      <c r="J2897" s="529"/>
      <c r="K2897" s="529"/>
      <c r="L2897" s="529"/>
      <c r="M2897" s="529"/>
      <c r="N2897" s="529"/>
      <c r="O2897" s="529"/>
      <c r="P2897" s="529"/>
      <c r="Q2897" s="529"/>
      <c r="R2897" s="529"/>
      <c r="S2897" s="529"/>
      <c r="T2897" s="529"/>
      <c r="U2897" s="529"/>
      <c r="V2897" s="529"/>
      <c r="W2897" s="529"/>
      <c r="X2897" s="529"/>
      <c r="Y2897" s="529"/>
      <c r="Z2897" s="529"/>
      <c r="AA2897" s="529"/>
      <c r="AB2897" s="529"/>
      <c r="AC2897" s="529"/>
      <c r="AD2897" s="529"/>
      <c r="AE2897" s="529"/>
      <c r="AF2897" s="529"/>
      <c r="AG2897" s="529"/>
      <c r="AH2897" s="529"/>
      <c r="AI2897" s="529"/>
      <c r="AJ2897" s="529"/>
      <c r="AK2897" s="529"/>
      <c r="AL2897" s="529"/>
      <c r="AM2897" s="529"/>
      <c r="AN2897" s="529"/>
      <c r="AO2897" s="529"/>
      <c r="AP2897" s="529"/>
      <c r="AQ2897" s="529"/>
      <c r="AR2897" s="529"/>
    </row>
    <row r="2898" ht="12.75" customHeight="1">
      <c r="A2898" s="529"/>
      <c r="B2898" s="529"/>
      <c r="C2898" s="529"/>
      <c r="D2898" s="529"/>
      <c r="E2898" s="533" t="s">
        <v>9622</v>
      </c>
      <c r="F2898" s="533" t="s">
        <v>9623</v>
      </c>
      <c r="G2898" s="529"/>
      <c r="H2898" s="529"/>
      <c r="I2898" s="529"/>
      <c r="J2898" s="529"/>
      <c r="K2898" s="529"/>
      <c r="L2898" s="529"/>
      <c r="M2898" s="529"/>
      <c r="N2898" s="529"/>
      <c r="O2898" s="529"/>
      <c r="P2898" s="529"/>
      <c r="Q2898" s="529"/>
      <c r="R2898" s="529"/>
      <c r="S2898" s="529"/>
      <c r="T2898" s="529"/>
      <c r="U2898" s="529"/>
      <c r="V2898" s="529"/>
      <c r="W2898" s="529"/>
      <c r="X2898" s="529"/>
      <c r="Y2898" s="529"/>
      <c r="Z2898" s="529"/>
      <c r="AA2898" s="529"/>
      <c r="AB2898" s="529"/>
      <c r="AC2898" s="529"/>
      <c r="AD2898" s="529"/>
      <c r="AE2898" s="529"/>
      <c r="AF2898" s="529"/>
      <c r="AG2898" s="529"/>
      <c r="AH2898" s="529"/>
      <c r="AI2898" s="529"/>
      <c r="AJ2898" s="529"/>
      <c r="AK2898" s="529"/>
      <c r="AL2898" s="529"/>
      <c r="AM2898" s="529"/>
      <c r="AN2898" s="529"/>
      <c r="AO2898" s="529"/>
      <c r="AP2898" s="529"/>
      <c r="AQ2898" s="529"/>
      <c r="AR2898" s="529"/>
    </row>
    <row r="2899" ht="12.75" customHeight="1">
      <c r="A2899" s="529"/>
      <c r="B2899" s="529"/>
      <c r="C2899" s="529"/>
      <c r="D2899" s="529"/>
      <c r="E2899" s="533" t="s">
        <v>9624</v>
      </c>
      <c r="F2899" s="533" t="s">
        <v>9625</v>
      </c>
      <c r="G2899" s="529"/>
      <c r="H2899" s="529"/>
      <c r="I2899" s="529"/>
      <c r="J2899" s="529"/>
      <c r="K2899" s="529"/>
      <c r="L2899" s="529"/>
      <c r="M2899" s="529"/>
      <c r="N2899" s="529"/>
      <c r="O2899" s="529"/>
      <c r="P2899" s="529"/>
      <c r="Q2899" s="529"/>
      <c r="R2899" s="529"/>
      <c r="S2899" s="529"/>
      <c r="T2899" s="529"/>
      <c r="U2899" s="529"/>
      <c r="V2899" s="529"/>
      <c r="W2899" s="529"/>
      <c r="X2899" s="529"/>
      <c r="Y2899" s="529"/>
      <c r="Z2899" s="529"/>
      <c r="AA2899" s="529"/>
      <c r="AB2899" s="529"/>
      <c r="AC2899" s="529"/>
      <c r="AD2899" s="529"/>
      <c r="AE2899" s="529"/>
      <c r="AF2899" s="529"/>
      <c r="AG2899" s="529"/>
      <c r="AH2899" s="529"/>
      <c r="AI2899" s="529"/>
      <c r="AJ2899" s="529"/>
      <c r="AK2899" s="529"/>
      <c r="AL2899" s="529"/>
      <c r="AM2899" s="529"/>
      <c r="AN2899" s="529"/>
      <c r="AO2899" s="529"/>
      <c r="AP2899" s="529"/>
      <c r="AQ2899" s="529"/>
      <c r="AR2899" s="529"/>
    </row>
    <row r="2900" ht="12.75" customHeight="1">
      <c r="A2900" s="529"/>
      <c r="B2900" s="529"/>
      <c r="C2900" s="529"/>
      <c r="D2900" s="529"/>
      <c r="E2900" s="533" t="s">
        <v>9626</v>
      </c>
      <c r="F2900" s="533" t="s">
        <v>9627</v>
      </c>
      <c r="G2900" s="529"/>
      <c r="H2900" s="529"/>
      <c r="I2900" s="529"/>
      <c r="J2900" s="529"/>
      <c r="K2900" s="529"/>
      <c r="L2900" s="529"/>
      <c r="M2900" s="529"/>
      <c r="N2900" s="529"/>
      <c r="O2900" s="529"/>
      <c r="P2900" s="529"/>
      <c r="Q2900" s="529"/>
      <c r="R2900" s="529"/>
      <c r="S2900" s="529"/>
      <c r="T2900" s="529"/>
      <c r="U2900" s="529"/>
      <c r="V2900" s="529"/>
      <c r="W2900" s="529"/>
      <c r="X2900" s="529"/>
      <c r="Y2900" s="529"/>
      <c r="Z2900" s="529"/>
      <c r="AA2900" s="529"/>
      <c r="AB2900" s="529"/>
      <c r="AC2900" s="529"/>
      <c r="AD2900" s="529"/>
      <c r="AE2900" s="529"/>
      <c r="AF2900" s="529"/>
      <c r="AG2900" s="529"/>
      <c r="AH2900" s="529"/>
      <c r="AI2900" s="529"/>
      <c r="AJ2900" s="529"/>
      <c r="AK2900" s="529"/>
      <c r="AL2900" s="529"/>
      <c r="AM2900" s="529"/>
      <c r="AN2900" s="529"/>
      <c r="AO2900" s="529"/>
      <c r="AP2900" s="529"/>
      <c r="AQ2900" s="529"/>
      <c r="AR2900" s="529"/>
    </row>
    <row r="2901" ht="12.75" customHeight="1">
      <c r="A2901" s="529"/>
      <c r="B2901" s="529"/>
      <c r="C2901" s="529"/>
      <c r="D2901" s="529"/>
      <c r="E2901" s="533" t="s">
        <v>2335</v>
      </c>
      <c r="F2901" s="533" t="s">
        <v>9628</v>
      </c>
      <c r="G2901" s="529"/>
      <c r="H2901" s="529"/>
      <c r="I2901" s="529"/>
      <c r="J2901" s="529"/>
      <c r="K2901" s="529"/>
      <c r="L2901" s="529"/>
      <c r="M2901" s="529"/>
      <c r="N2901" s="529"/>
      <c r="O2901" s="529"/>
      <c r="P2901" s="529"/>
      <c r="Q2901" s="529"/>
      <c r="R2901" s="529"/>
      <c r="S2901" s="529"/>
      <c r="T2901" s="529"/>
      <c r="U2901" s="529"/>
      <c r="V2901" s="529"/>
      <c r="W2901" s="529"/>
      <c r="X2901" s="529"/>
      <c r="Y2901" s="529"/>
      <c r="Z2901" s="529"/>
      <c r="AA2901" s="529"/>
      <c r="AB2901" s="529"/>
      <c r="AC2901" s="529"/>
      <c r="AD2901" s="529"/>
      <c r="AE2901" s="529"/>
      <c r="AF2901" s="529"/>
      <c r="AG2901" s="529"/>
      <c r="AH2901" s="529"/>
      <c r="AI2901" s="529"/>
      <c r="AJ2901" s="529"/>
      <c r="AK2901" s="529"/>
      <c r="AL2901" s="529"/>
      <c r="AM2901" s="529"/>
      <c r="AN2901" s="529"/>
      <c r="AO2901" s="529"/>
      <c r="AP2901" s="529"/>
      <c r="AQ2901" s="529"/>
      <c r="AR2901" s="529"/>
    </row>
    <row r="2902" ht="12.75" customHeight="1">
      <c r="A2902" s="529"/>
      <c r="B2902" s="529"/>
      <c r="C2902" s="529"/>
      <c r="D2902" s="529"/>
      <c r="E2902" s="533" t="s">
        <v>9629</v>
      </c>
      <c r="F2902" s="533" t="s">
        <v>9630</v>
      </c>
      <c r="G2902" s="529"/>
      <c r="H2902" s="529"/>
      <c r="I2902" s="529"/>
      <c r="J2902" s="529"/>
      <c r="K2902" s="529"/>
      <c r="L2902" s="529"/>
      <c r="M2902" s="529"/>
      <c r="N2902" s="529"/>
      <c r="O2902" s="529"/>
      <c r="P2902" s="529"/>
      <c r="Q2902" s="529"/>
      <c r="R2902" s="529"/>
      <c r="S2902" s="529"/>
      <c r="T2902" s="529"/>
      <c r="U2902" s="529"/>
      <c r="V2902" s="529"/>
      <c r="W2902" s="529"/>
      <c r="X2902" s="529"/>
      <c r="Y2902" s="529"/>
      <c r="Z2902" s="529"/>
      <c r="AA2902" s="529"/>
      <c r="AB2902" s="529"/>
      <c r="AC2902" s="529"/>
      <c r="AD2902" s="529"/>
      <c r="AE2902" s="529"/>
      <c r="AF2902" s="529"/>
      <c r="AG2902" s="529"/>
      <c r="AH2902" s="529"/>
      <c r="AI2902" s="529"/>
      <c r="AJ2902" s="529"/>
      <c r="AK2902" s="529"/>
      <c r="AL2902" s="529"/>
      <c r="AM2902" s="529"/>
      <c r="AN2902" s="529"/>
      <c r="AO2902" s="529"/>
      <c r="AP2902" s="529"/>
      <c r="AQ2902" s="529"/>
      <c r="AR2902" s="529"/>
    </row>
    <row r="2903" ht="12.75" customHeight="1">
      <c r="A2903" s="529"/>
      <c r="B2903" s="529"/>
      <c r="C2903" s="529"/>
      <c r="D2903" s="529"/>
      <c r="E2903" s="533" t="s">
        <v>9631</v>
      </c>
      <c r="F2903" s="533" t="s">
        <v>9632</v>
      </c>
      <c r="G2903" s="529"/>
      <c r="H2903" s="529"/>
      <c r="I2903" s="529"/>
      <c r="J2903" s="529"/>
      <c r="K2903" s="529"/>
      <c r="L2903" s="529"/>
      <c r="M2903" s="529"/>
      <c r="N2903" s="529"/>
      <c r="O2903" s="529"/>
      <c r="P2903" s="529"/>
      <c r="Q2903" s="529"/>
      <c r="R2903" s="529"/>
      <c r="S2903" s="529"/>
      <c r="T2903" s="529"/>
      <c r="U2903" s="529"/>
      <c r="V2903" s="529"/>
      <c r="W2903" s="529"/>
      <c r="X2903" s="529"/>
      <c r="Y2903" s="529"/>
      <c r="Z2903" s="529"/>
      <c r="AA2903" s="529"/>
      <c r="AB2903" s="529"/>
      <c r="AC2903" s="529"/>
      <c r="AD2903" s="529"/>
      <c r="AE2903" s="529"/>
      <c r="AF2903" s="529"/>
      <c r="AG2903" s="529"/>
      <c r="AH2903" s="529"/>
      <c r="AI2903" s="529"/>
      <c r="AJ2903" s="529"/>
      <c r="AK2903" s="529"/>
      <c r="AL2903" s="529"/>
      <c r="AM2903" s="529"/>
      <c r="AN2903" s="529"/>
      <c r="AO2903" s="529"/>
      <c r="AP2903" s="529"/>
      <c r="AQ2903" s="529"/>
      <c r="AR2903" s="529"/>
    </row>
    <row r="2904" ht="12.75" customHeight="1">
      <c r="A2904" s="529"/>
      <c r="B2904" s="529"/>
      <c r="C2904" s="529"/>
      <c r="D2904" s="529"/>
      <c r="E2904" s="533" t="s">
        <v>9633</v>
      </c>
      <c r="F2904" s="533" t="s">
        <v>9634</v>
      </c>
      <c r="G2904" s="529"/>
      <c r="H2904" s="529"/>
      <c r="I2904" s="529"/>
      <c r="J2904" s="529"/>
      <c r="K2904" s="529"/>
      <c r="L2904" s="529"/>
      <c r="M2904" s="529"/>
      <c r="N2904" s="529"/>
      <c r="O2904" s="529"/>
      <c r="P2904" s="529"/>
      <c r="Q2904" s="529"/>
      <c r="R2904" s="529"/>
      <c r="S2904" s="529"/>
      <c r="T2904" s="529"/>
      <c r="U2904" s="529"/>
      <c r="V2904" s="529"/>
      <c r="W2904" s="529"/>
      <c r="X2904" s="529"/>
      <c r="Y2904" s="529"/>
      <c r="Z2904" s="529"/>
      <c r="AA2904" s="529"/>
      <c r="AB2904" s="529"/>
      <c r="AC2904" s="529"/>
      <c r="AD2904" s="529"/>
      <c r="AE2904" s="529"/>
      <c r="AF2904" s="529"/>
      <c r="AG2904" s="529"/>
      <c r="AH2904" s="529"/>
      <c r="AI2904" s="529"/>
      <c r="AJ2904" s="529"/>
      <c r="AK2904" s="529"/>
      <c r="AL2904" s="529"/>
      <c r="AM2904" s="529"/>
      <c r="AN2904" s="529"/>
      <c r="AO2904" s="529"/>
      <c r="AP2904" s="529"/>
      <c r="AQ2904" s="529"/>
      <c r="AR2904" s="529"/>
    </row>
    <row r="2905" ht="12.75" customHeight="1">
      <c r="A2905" s="529"/>
      <c r="B2905" s="529"/>
      <c r="C2905" s="529"/>
      <c r="D2905" s="529"/>
      <c r="E2905" s="533" t="s">
        <v>9635</v>
      </c>
      <c r="F2905" s="533" t="s">
        <v>9636</v>
      </c>
      <c r="G2905" s="529"/>
      <c r="H2905" s="529"/>
      <c r="I2905" s="529"/>
      <c r="J2905" s="529"/>
      <c r="K2905" s="529"/>
      <c r="L2905" s="529"/>
      <c r="M2905" s="529"/>
      <c r="N2905" s="529"/>
      <c r="O2905" s="529"/>
      <c r="P2905" s="529"/>
      <c r="Q2905" s="529"/>
      <c r="R2905" s="529"/>
      <c r="S2905" s="529"/>
      <c r="T2905" s="529"/>
      <c r="U2905" s="529"/>
      <c r="V2905" s="529"/>
      <c r="W2905" s="529"/>
      <c r="X2905" s="529"/>
      <c r="Y2905" s="529"/>
      <c r="Z2905" s="529"/>
      <c r="AA2905" s="529"/>
      <c r="AB2905" s="529"/>
      <c r="AC2905" s="529"/>
      <c r="AD2905" s="529"/>
      <c r="AE2905" s="529"/>
      <c r="AF2905" s="529"/>
      <c r="AG2905" s="529"/>
      <c r="AH2905" s="529"/>
      <c r="AI2905" s="529"/>
      <c r="AJ2905" s="529"/>
      <c r="AK2905" s="529"/>
      <c r="AL2905" s="529"/>
      <c r="AM2905" s="529"/>
      <c r="AN2905" s="529"/>
      <c r="AO2905" s="529"/>
      <c r="AP2905" s="529"/>
      <c r="AQ2905" s="529"/>
      <c r="AR2905" s="529"/>
    </row>
    <row r="2906" ht="12.75" customHeight="1">
      <c r="A2906" s="529"/>
      <c r="B2906" s="529"/>
      <c r="C2906" s="529"/>
      <c r="D2906" s="529"/>
      <c r="E2906" s="533" t="s">
        <v>9637</v>
      </c>
      <c r="F2906" s="533" t="s">
        <v>9638</v>
      </c>
      <c r="G2906" s="529"/>
      <c r="H2906" s="529"/>
      <c r="I2906" s="529"/>
      <c r="J2906" s="529"/>
      <c r="K2906" s="529"/>
      <c r="L2906" s="529"/>
      <c r="M2906" s="529"/>
      <c r="N2906" s="529"/>
      <c r="O2906" s="529"/>
      <c r="P2906" s="529"/>
      <c r="Q2906" s="529"/>
      <c r="R2906" s="529"/>
      <c r="S2906" s="529"/>
      <c r="T2906" s="529"/>
      <c r="U2906" s="529"/>
      <c r="V2906" s="529"/>
      <c r="W2906" s="529"/>
      <c r="X2906" s="529"/>
      <c r="Y2906" s="529"/>
      <c r="Z2906" s="529"/>
      <c r="AA2906" s="529"/>
      <c r="AB2906" s="529"/>
      <c r="AC2906" s="529"/>
      <c r="AD2906" s="529"/>
      <c r="AE2906" s="529"/>
      <c r="AF2906" s="529"/>
      <c r="AG2906" s="529"/>
      <c r="AH2906" s="529"/>
      <c r="AI2906" s="529"/>
      <c r="AJ2906" s="529"/>
      <c r="AK2906" s="529"/>
      <c r="AL2906" s="529"/>
      <c r="AM2906" s="529"/>
      <c r="AN2906" s="529"/>
      <c r="AO2906" s="529"/>
      <c r="AP2906" s="529"/>
      <c r="AQ2906" s="529"/>
      <c r="AR2906" s="529"/>
    </row>
    <row r="2907" ht="12.75" customHeight="1">
      <c r="A2907" s="529"/>
      <c r="B2907" s="529"/>
      <c r="C2907" s="529"/>
      <c r="D2907" s="529"/>
      <c r="E2907" s="533" t="s">
        <v>9639</v>
      </c>
      <c r="F2907" s="533" t="s">
        <v>9640</v>
      </c>
      <c r="G2907" s="529"/>
      <c r="H2907" s="529"/>
      <c r="I2907" s="529"/>
      <c r="J2907" s="529"/>
      <c r="K2907" s="529"/>
      <c r="L2907" s="529"/>
      <c r="M2907" s="529"/>
      <c r="N2907" s="529"/>
      <c r="O2907" s="529"/>
      <c r="P2907" s="529"/>
      <c r="Q2907" s="529"/>
      <c r="R2907" s="529"/>
      <c r="S2907" s="529"/>
      <c r="T2907" s="529"/>
      <c r="U2907" s="529"/>
      <c r="V2907" s="529"/>
      <c r="W2907" s="529"/>
      <c r="X2907" s="529"/>
      <c r="Y2907" s="529"/>
      <c r="Z2907" s="529"/>
      <c r="AA2907" s="529"/>
      <c r="AB2907" s="529"/>
      <c r="AC2907" s="529"/>
      <c r="AD2907" s="529"/>
      <c r="AE2907" s="529"/>
      <c r="AF2907" s="529"/>
      <c r="AG2907" s="529"/>
      <c r="AH2907" s="529"/>
      <c r="AI2907" s="529"/>
      <c r="AJ2907" s="529"/>
      <c r="AK2907" s="529"/>
      <c r="AL2907" s="529"/>
      <c r="AM2907" s="529"/>
      <c r="AN2907" s="529"/>
      <c r="AO2907" s="529"/>
      <c r="AP2907" s="529"/>
      <c r="AQ2907" s="529"/>
      <c r="AR2907" s="529"/>
    </row>
    <row r="2908" ht="12.75" customHeight="1">
      <c r="A2908" s="529"/>
      <c r="B2908" s="529"/>
      <c r="C2908" s="529"/>
      <c r="D2908" s="529"/>
      <c r="E2908" s="533" t="s">
        <v>9641</v>
      </c>
      <c r="F2908" s="533" t="s">
        <v>9642</v>
      </c>
      <c r="G2908" s="529"/>
      <c r="H2908" s="529"/>
      <c r="I2908" s="529"/>
      <c r="J2908" s="529"/>
      <c r="K2908" s="529"/>
      <c r="L2908" s="529"/>
      <c r="M2908" s="529"/>
      <c r="N2908" s="529"/>
      <c r="O2908" s="529"/>
      <c r="P2908" s="529"/>
      <c r="Q2908" s="529"/>
      <c r="R2908" s="529"/>
      <c r="S2908" s="529"/>
      <c r="T2908" s="529"/>
      <c r="U2908" s="529"/>
      <c r="V2908" s="529"/>
      <c r="W2908" s="529"/>
      <c r="X2908" s="529"/>
      <c r="Y2908" s="529"/>
      <c r="Z2908" s="529"/>
      <c r="AA2908" s="529"/>
      <c r="AB2908" s="529"/>
      <c r="AC2908" s="529"/>
      <c r="AD2908" s="529"/>
      <c r="AE2908" s="529"/>
      <c r="AF2908" s="529"/>
      <c r="AG2908" s="529"/>
      <c r="AH2908" s="529"/>
      <c r="AI2908" s="529"/>
      <c r="AJ2908" s="529"/>
      <c r="AK2908" s="529"/>
      <c r="AL2908" s="529"/>
      <c r="AM2908" s="529"/>
      <c r="AN2908" s="529"/>
      <c r="AO2908" s="529"/>
      <c r="AP2908" s="529"/>
      <c r="AQ2908" s="529"/>
      <c r="AR2908" s="529"/>
    </row>
    <row r="2909" ht="12.75" customHeight="1">
      <c r="A2909" s="529"/>
      <c r="B2909" s="529"/>
      <c r="C2909" s="529"/>
      <c r="D2909" s="529"/>
      <c r="E2909" s="533" t="s">
        <v>9643</v>
      </c>
      <c r="F2909" s="533" t="s">
        <v>9644</v>
      </c>
      <c r="G2909" s="529"/>
      <c r="H2909" s="529"/>
      <c r="I2909" s="529"/>
      <c r="J2909" s="529"/>
      <c r="K2909" s="529"/>
      <c r="L2909" s="529"/>
      <c r="M2909" s="529"/>
      <c r="N2909" s="529"/>
      <c r="O2909" s="529"/>
      <c r="P2909" s="529"/>
      <c r="Q2909" s="529"/>
      <c r="R2909" s="529"/>
      <c r="S2909" s="529"/>
      <c r="T2909" s="529"/>
      <c r="U2909" s="529"/>
      <c r="V2909" s="529"/>
      <c r="W2909" s="529"/>
      <c r="X2909" s="529"/>
      <c r="Y2909" s="529"/>
      <c r="Z2909" s="529"/>
      <c r="AA2909" s="529"/>
      <c r="AB2909" s="529"/>
      <c r="AC2909" s="529"/>
      <c r="AD2909" s="529"/>
      <c r="AE2909" s="529"/>
      <c r="AF2909" s="529"/>
      <c r="AG2909" s="529"/>
      <c r="AH2909" s="529"/>
      <c r="AI2909" s="529"/>
      <c r="AJ2909" s="529"/>
      <c r="AK2909" s="529"/>
      <c r="AL2909" s="529"/>
      <c r="AM2909" s="529"/>
      <c r="AN2909" s="529"/>
      <c r="AO2909" s="529"/>
      <c r="AP2909" s="529"/>
      <c r="AQ2909" s="529"/>
      <c r="AR2909" s="529"/>
    </row>
    <row r="2910" ht="12.75" customHeight="1">
      <c r="A2910" s="529"/>
      <c r="B2910" s="529"/>
      <c r="C2910" s="529"/>
      <c r="D2910" s="529"/>
      <c r="E2910" s="533" t="s">
        <v>2381</v>
      </c>
      <c r="F2910" s="533" t="s">
        <v>9645</v>
      </c>
      <c r="G2910" s="529"/>
      <c r="H2910" s="529"/>
      <c r="I2910" s="529"/>
      <c r="J2910" s="529"/>
      <c r="K2910" s="529"/>
      <c r="L2910" s="529"/>
      <c r="M2910" s="529"/>
      <c r="N2910" s="529"/>
      <c r="O2910" s="529"/>
      <c r="P2910" s="529"/>
      <c r="Q2910" s="529"/>
      <c r="R2910" s="529"/>
      <c r="S2910" s="529"/>
      <c r="T2910" s="529"/>
      <c r="U2910" s="529"/>
      <c r="V2910" s="529"/>
      <c r="W2910" s="529"/>
      <c r="X2910" s="529"/>
      <c r="Y2910" s="529"/>
      <c r="Z2910" s="529"/>
      <c r="AA2910" s="529"/>
      <c r="AB2910" s="529"/>
      <c r="AC2910" s="529"/>
      <c r="AD2910" s="529"/>
      <c r="AE2910" s="529"/>
      <c r="AF2910" s="529"/>
      <c r="AG2910" s="529"/>
      <c r="AH2910" s="529"/>
      <c r="AI2910" s="529"/>
      <c r="AJ2910" s="529"/>
      <c r="AK2910" s="529"/>
      <c r="AL2910" s="529"/>
      <c r="AM2910" s="529"/>
      <c r="AN2910" s="529"/>
      <c r="AO2910" s="529"/>
      <c r="AP2910" s="529"/>
      <c r="AQ2910" s="529"/>
      <c r="AR2910" s="529"/>
    </row>
    <row r="2911" ht="12.75" customHeight="1">
      <c r="A2911" s="529"/>
      <c r="B2911" s="529"/>
      <c r="C2911" s="529"/>
      <c r="D2911" s="529"/>
      <c r="E2911" s="533" t="s">
        <v>926</v>
      </c>
      <c r="F2911" s="533" t="s">
        <v>9646</v>
      </c>
      <c r="G2911" s="529"/>
      <c r="H2911" s="529"/>
      <c r="I2911" s="529"/>
      <c r="J2911" s="529"/>
      <c r="K2911" s="529"/>
      <c r="L2911" s="529"/>
      <c r="M2911" s="529"/>
      <c r="N2911" s="529"/>
      <c r="O2911" s="529"/>
      <c r="P2911" s="529"/>
      <c r="Q2911" s="529"/>
      <c r="R2911" s="529"/>
      <c r="S2911" s="529"/>
      <c r="T2911" s="529"/>
      <c r="U2911" s="529"/>
      <c r="V2911" s="529"/>
      <c r="W2911" s="529"/>
      <c r="X2911" s="529"/>
      <c r="Y2911" s="529"/>
      <c r="Z2911" s="529"/>
      <c r="AA2911" s="529"/>
      <c r="AB2911" s="529"/>
      <c r="AC2911" s="529"/>
      <c r="AD2911" s="529"/>
      <c r="AE2911" s="529"/>
      <c r="AF2911" s="529"/>
      <c r="AG2911" s="529"/>
      <c r="AH2911" s="529"/>
      <c r="AI2911" s="529"/>
      <c r="AJ2911" s="529"/>
      <c r="AK2911" s="529"/>
      <c r="AL2911" s="529"/>
      <c r="AM2911" s="529"/>
      <c r="AN2911" s="529"/>
      <c r="AO2911" s="529"/>
      <c r="AP2911" s="529"/>
      <c r="AQ2911" s="529"/>
      <c r="AR2911" s="529"/>
    </row>
    <row r="2912" ht="12.75" customHeight="1">
      <c r="A2912" s="529"/>
      <c r="B2912" s="529"/>
      <c r="C2912" s="529"/>
      <c r="D2912" s="529"/>
      <c r="E2912" s="533" t="s">
        <v>1006</v>
      </c>
      <c r="F2912" s="533" t="s">
        <v>9647</v>
      </c>
      <c r="G2912" s="529"/>
      <c r="H2912" s="529"/>
      <c r="I2912" s="529"/>
      <c r="J2912" s="529"/>
      <c r="K2912" s="529"/>
      <c r="L2912" s="529"/>
      <c r="M2912" s="529"/>
      <c r="N2912" s="529"/>
      <c r="O2912" s="529"/>
      <c r="P2912" s="529"/>
      <c r="Q2912" s="529"/>
      <c r="R2912" s="529"/>
      <c r="S2912" s="529"/>
      <c r="T2912" s="529"/>
      <c r="U2912" s="529"/>
      <c r="V2912" s="529"/>
      <c r="W2912" s="529"/>
      <c r="X2912" s="529"/>
      <c r="Y2912" s="529"/>
      <c r="Z2912" s="529"/>
      <c r="AA2912" s="529"/>
      <c r="AB2912" s="529"/>
      <c r="AC2912" s="529"/>
      <c r="AD2912" s="529"/>
      <c r="AE2912" s="529"/>
      <c r="AF2912" s="529"/>
      <c r="AG2912" s="529"/>
      <c r="AH2912" s="529"/>
      <c r="AI2912" s="529"/>
      <c r="AJ2912" s="529"/>
      <c r="AK2912" s="529"/>
      <c r="AL2912" s="529"/>
      <c r="AM2912" s="529"/>
      <c r="AN2912" s="529"/>
      <c r="AO2912" s="529"/>
      <c r="AP2912" s="529"/>
      <c r="AQ2912" s="529"/>
      <c r="AR2912" s="529"/>
    </row>
    <row r="2913" ht="12.75" customHeight="1">
      <c r="A2913" s="529"/>
      <c r="B2913" s="529"/>
      <c r="C2913" s="529"/>
      <c r="D2913" s="529"/>
      <c r="E2913" s="533" t="s">
        <v>1086</v>
      </c>
      <c r="F2913" s="533" t="s">
        <v>9648</v>
      </c>
      <c r="G2913" s="529"/>
      <c r="H2913" s="529"/>
      <c r="I2913" s="529"/>
      <c r="J2913" s="529"/>
      <c r="K2913" s="529"/>
      <c r="L2913" s="529"/>
      <c r="M2913" s="529"/>
      <c r="N2913" s="529"/>
      <c r="O2913" s="529"/>
      <c r="P2913" s="529"/>
      <c r="Q2913" s="529"/>
      <c r="R2913" s="529"/>
      <c r="S2913" s="529"/>
      <c r="T2913" s="529"/>
      <c r="U2913" s="529"/>
      <c r="V2913" s="529"/>
      <c r="W2913" s="529"/>
      <c r="X2913" s="529"/>
      <c r="Y2913" s="529"/>
      <c r="Z2913" s="529"/>
      <c r="AA2913" s="529"/>
      <c r="AB2913" s="529"/>
      <c r="AC2913" s="529"/>
      <c r="AD2913" s="529"/>
      <c r="AE2913" s="529"/>
      <c r="AF2913" s="529"/>
      <c r="AG2913" s="529"/>
      <c r="AH2913" s="529"/>
      <c r="AI2913" s="529"/>
      <c r="AJ2913" s="529"/>
      <c r="AK2913" s="529"/>
      <c r="AL2913" s="529"/>
      <c r="AM2913" s="529"/>
      <c r="AN2913" s="529"/>
      <c r="AO2913" s="529"/>
      <c r="AP2913" s="529"/>
      <c r="AQ2913" s="529"/>
      <c r="AR2913" s="529"/>
    </row>
    <row r="2914" ht="12.75" customHeight="1">
      <c r="A2914" s="529"/>
      <c r="B2914" s="529"/>
      <c r="C2914" s="529"/>
      <c r="D2914" s="529"/>
      <c r="E2914" s="533" t="s">
        <v>1165</v>
      </c>
      <c r="F2914" s="533" t="s">
        <v>9649</v>
      </c>
      <c r="G2914" s="529"/>
      <c r="H2914" s="529"/>
      <c r="I2914" s="529"/>
      <c r="J2914" s="529"/>
      <c r="K2914" s="529"/>
      <c r="L2914" s="529"/>
      <c r="M2914" s="529"/>
      <c r="N2914" s="529"/>
      <c r="O2914" s="529"/>
      <c r="P2914" s="529"/>
      <c r="Q2914" s="529"/>
      <c r="R2914" s="529"/>
      <c r="S2914" s="529"/>
      <c r="T2914" s="529"/>
      <c r="U2914" s="529"/>
      <c r="V2914" s="529"/>
      <c r="W2914" s="529"/>
      <c r="X2914" s="529"/>
      <c r="Y2914" s="529"/>
      <c r="Z2914" s="529"/>
      <c r="AA2914" s="529"/>
      <c r="AB2914" s="529"/>
      <c r="AC2914" s="529"/>
      <c r="AD2914" s="529"/>
      <c r="AE2914" s="529"/>
      <c r="AF2914" s="529"/>
      <c r="AG2914" s="529"/>
      <c r="AH2914" s="529"/>
      <c r="AI2914" s="529"/>
      <c r="AJ2914" s="529"/>
      <c r="AK2914" s="529"/>
      <c r="AL2914" s="529"/>
      <c r="AM2914" s="529"/>
      <c r="AN2914" s="529"/>
      <c r="AO2914" s="529"/>
      <c r="AP2914" s="529"/>
      <c r="AQ2914" s="529"/>
      <c r="AR2914" s="529"/>
    </row>
    <row r="2915" ht="12.75" customHeight="1">
      <c r="A2915" s="529"/>
      <c r="B2915" s="529"/>
      <c r="C2915" s="529"/>
      <c r="D2915" s="529"/>
      <c r="E2915" s="533" t="s">
        <v>1242</v>
      </c>
      <c r="F2915" s="533" t="s">
        <v>9650</v>
      </c>
      <c r="G2915" s="529"/>
      <c r="H2915" s="529"/>
      <c r="I2915" s="529"/>
      <c r="J2915" s="529"/>
      <c r="K2915" s="529"/>
      <c r="L2915" s="529"/>
      <c r="M2915" s="529"/>
      <c r="N2915" s="529"/>
      <c r="O2915" s="529"/>
      <c r="P2915" s="529"/>
      <c r="Q2915" s="529"/>
      <c r="R2915" s="529"/>
      <c r="S2915" s="529"/>
      <c r="T2915" s="529"/>
      <c r="U2915" s="529"/>
      <c r="V2915" s="529"/>
      <c r="W2915" s="529"/>
      <c r="X2915" s="529"/>
      <c r="Y2915" s="529"/>
      <c r="Z2915" s="529"/>
      <c r="AA2915" s="529"/>
      <c r="AB2915" s="529"/>
      <c r="AC2915" s="529"/>
      <c r="AD2915" s="529"/>
      <c r="AE2915" s="529"/>
      <c r="AF2915" s="529"/>
      <c r="AG2915" s="529"/>
      <c r="AH2915" s="529"/>
      <c r="AI2915" s="529"/>
      <c r="AJ2915" s="529"/>
      <c r="AK2915" s="529"/>
      <c r="AL2915" s="529"/>
      <c r="AM2915" s="529"/>
      <c r="AN2915" s="529"/>
      <c r="AO2915" s="529"/>
      <c r="AP2915" s="529"/>
      <c r="AQ2915" s="529"/>
      <c r="AR2915" s="529"/>
    </row>
    <row r="2916" ht="12.75" customHeight="1">
      <c r="A2916" s="529"/>
      <c r="B2916" s="529"/>
      <c r="C2916" s="529"/>
      <c r="D2916" s="529"/>
      <c r="E2916" s="533" t="s">
        <v>1317</v>
      </c>
      <c r="F2916" s="533" t="s">
        <v>9651</v>
      </c>
      <c r="G2916" s="529"/>
      <c r="H2916" s="529"/>
      <c r="I2916" s="529"/>
      <c r="J2916" s="529"/>
      <c r="K2916" s="529"/>
      <c r="L2916" s="529"/>
      <c r="M2916" s="529"/>
      <c r="N2916" s="529"/>
      <c r="O2916" s="529"/>
      <c r="P2916" s="529"/>
      <c r="Q2916" s="529"/>
      <c r="R2916" s="529"/>
      <c r="S2916" s="529"/>
      <c r="T2916" s="529"/>
      <c r="U2916" s="529"/>
      <c r="V2916" s="529"/>
      <c r="W2916" s="529"/>
      <c r="X2916" s="529"/>
      <c r="Y2916" s="529"/>
      <c r="Z2916" s="529"/>
      <c r="AA2916" s="529"/>
      <c r="AB2916" s="529"/>
      <c r="AC2916" s="529"/>
      <c r="AD2916" s="529"/>
      <c r="AE2916" s="529"/>
      <c r="AF2916" s="529"/>
      <c r="AG2916" s="529"/>
      <c r="AH2916" s="529"/>
      <c r="AI2916" s="529"/>
      <c r="AJ2916" s="529"/>
      <c r="AK2916" s="529"/>
      <c r="AL2916" s="529"/>
      <c r="AM2916" s="529"/>
      <c r="AN2916" s="529"/>
      <c r="AO2916" s="529"/>
      <c r="AP2916" s="529"/>
      <c r="AQ2916" s="529"/>
      <c r="AR2916" s="529"/>
    </row>
    <row r="2917" ht="12.75" customHeight="1">
      <c r="A2917" s="529"/>
      <c r="B2917" s="529"/>
      <c r="C2917" s="529"/>
      <c r="D2917" s="529"/>
      <c r="E2917" s="533" t="s">
        <v>1389</v>
      </c>
      <c r="F2917" s="533" t="s">
        <v>9652</v>
      </c>
      <c r="G2917" s="529"/>
      <c r="H2917" s="529"/>
      <c r="I2917" s="529"/>
      <c r="J2917" s="529"/>
      <c r="K2917" s="529"/>
      <c r="L2917" s="529"/>
      <c r="M2917" s="529"/>
      <c r="N2917" s="529"/>
      <c r="O2917" s="529"/>
      <c r="P2917" s="529"/>
      <c r="Q2917" s="529"/>
      <c r="R2917" s="529"/>
      <c r="S2917" s="529"/>
      <c r="T2917" s="529"/>
      <c r="U2917" s="529"/>
      <c r="V2917" s="529"/>
      <c r="W2917" s="529"/>
      <c r="X2917" s="529"/>
      <c r="Y2917" s="529"/>
      <c r="Z2917" s="529"/>
      <c r="AA2917" s="529"/>
      <c r="AB2917" s="529"/>
      <c r="AC2917" s="529"/>
      <c r="AD2917" s="529"/>
      <c r="AE2917" s="529"/>
      <c r="AF2917" s="529"/>
      <c r="AG2917" s="529"/>
      <c r="AH2917" s="529"/>
      <c r="AI2917" s="529"/>
      <c r="AJ2917" s="529"/>
      <c r="AK2917" s="529"/>
      <c r="AL2917" s="529"/>
      <c r="AM2917" s="529"/>
      <c r="AN2917" s="529"/>
      <c r="AO2917" s="529"/>
      <c r="AP2917" s="529"/>
      <c r="AQ2917" s="529"/>
      <c r="AR2917" s="529"/>
    </row>
    <row r="2918" ht="12.75" customHeight="1">
      <c r="A2918" s="529"/>
      <c r="B2918" s="529"/>
      <c r="C2918" s="529"/>
      <c r="D2918" s="529"/>
      <c r="E2918" s="533" t="s">
        <v>1461</v>
      </c>
      <c r="F2918" s="533" t="s">
        <v>9653</v>
      </c>
      <c r="G2918" s="529"/>
      <c r="H2918" s="529"/>
      <c r="I2918" s="529"/>
      <c r="J2918" s="529"/>
      <c r="K2918" s="529"/>
      <c r="L2918" s="529"/>
      <c r="M2918" s="529"/>
      <c r="N2918" s="529"/>
      <c r="O2918" s="529"/>
      <c r="P2918" s="529"/>
      <c r="Q2918" s="529"/>
      <c r="R2918" s="529"/>
      <c r="S2918" s="529"/>
      <c r="T2918" s="529"/>
      <c r="U2918" s="529"/>
      <c r="V2918" s="529"/>
      <c r="W2918" s="529"/>
      <c r="X2918" s="529"/>
      <c r="Y2918" s="529"/>
      <c r="Z2918" s="529"/>
      <c r="AA2918" s="529"/>
      <c r="AB2918" s="529"/>
      <c r="AC2918" s="529"/>
      <c r="AD2918" s="529"/>
      <c r="AE2918" s="529"/>
      <c r="AF2918" s="529"/>
      <c r="AG2918" s="529"/>
      <c r="AH2918" s="529"/>
      <c r="AI2918" s="529"/>
      <c r="AJ2918" s="529"/>
      <c r="AK2918" s="529"/>
      <c r="AL2918" s="529"/>
      <c r="AM2918" s="529"/>
      <c r="AN2918" s="529"/>
      <c r="AO2918" s="529"/>
      <c r="AP2918" s="529"/>
      <c r="AQ2918" s="529"/>
      <c r="AR2918" s="529"/>
    </row>
    <row r="2919" ht="12.75" customHeight="1">
      <c r="A2919" s="529"/>
      <c r="B2919" s="529"/>
      <c r="C2919" s="529"/>
      <c r="D2919" s="529"/>
      <c r="E2919" s="533" t="s">
        <v>9654</v>
      </c>
      <c r="F2919" s="533" t="s">
        <v>9655</v>
      </c>
      <c r="G2919" s="529"/>
      <c r="H2919" s="529"/>
      <c r="I2919" s="529"/>
      <c r="J2919" s="529"/>
      <c r="K2919" s="529"/>
      <c r="L2919" s="529"/>
      <c r="M2919" s="529"/>
      <c r="N2919" s="529"/>
      <c r="O2919" s="529"/>
      <c r="P2919" s="529"/>
      <c r="Q2919" s="529"/>
      <c r="R2919" s="529"/>
      <c r="S2919" s="529"/>
      <c r="T2919" s="529"/>
      <c r="U2919" s="529"/>
      <c r="V2919" s="529"/>
      <c r="W2919" s="529"/>
      <c r="X2919" s="529"/>
      <c r="Y2919" s="529"/>
      <c r="Z2919" s="529"/>
      <c r="AA2919" s="529"/>
      <c r="AB2919" s="529"/>
      <c r="AC2919" s="529"/>
      <c r="AD2919" s="529"/>
      <c r="AE2919" s="529"/>
      <c r="AF2919" s="529"/>
      <c r="AG2919" s="529"/>
      <c r="AH2919" s="529"/>
      <c r="AI2919" s="529"/>
      <c r="AJ2919" s="529"/>
      <c r="AK2919" s="529"/>
      <c r="AL2919" s="529"/>
      <c r="AM2919" s="529"/>
      <c r="AN2919" s="529"/>
      <c r="AO2919" s="529"/>
      <c r="AP2919" s="529"/>
      <c r="AQ2919" s="529"/>
      <c r="AR2919" s="529"/>
    </row>
    <row r="2920" ht="12.75" customHeight="1">
      <c r="A2920" s="529"/>
      <c r="B2920" s="529"/>
      <c r="C2920" s="529"/>
      <c r="D2920" s="529"/>
      <c r="E2920" s="533" t="s">
        <v>9656</v>
      </c>
      <c r="F2920" s="533" t="s">
        <v>9657</v>
      </c>
      <c r="G2920" s="529"/>
      <c r="H2920" s="529"/>
      <c r="I2920" s="529"/>
      <c r="J2920" s="529"/>
      <c r="K2920" s="529"/>
      <c r="L2920" s="529"/>
      <c r="M2920" s="529"/>
      <c r="N2920" s="529"/>
      <c r="O2920" s="529"/>
      <c r="P2920" s="529"/>
      <c r="Q2920" s="529"/>
      <c r="R2920" s="529"/>
      <c r="S2920" s="529"/>
      <c r="T2920" s="529"/>
      <c r="U2920" s="529"/>
      <c r="V2920" s="529"/>
      <c r="W2920" s="529"/>
      <c r="X2920" s="529"/>
      <c r="Y2920" s="529"/>
      <c r="Z2920" s="529"/>
      <c r="AA2920" s="529"/>
      <c r="AB2920" s="529"/>
      <c r="AC2920" s="529"/>
      <c r="AD2920" s="529"/>
      <c r="AE2920" s="529"/>
      <c r="AF2920" s="529"/>
      <c r="AG2920" s="529"/>
      <c r="AH2920" s="529"/>
      <c r="AI2920" s="529"/>
      <c r="AJ2920" s="529"/>
      <c r="AK2920" s="529"/>
      <c r="AL2920" s="529"/>
      <c r="AM2920" s="529"/>
      <c r="AN2920" s="529"/>
      <c r="AO2920" s="529"/>
      <c r="AP2920" s="529"/>
      <c r="AQ2920" s="529"/>
      <c r="AR2920" s="529"/>
    </row>
    <row r="2921" ht="12.75" customHeight="1">
      <c r="A2921" s="529"/>
      <c r="B2921" s="529"/>
      <c r="C2921" s="529"/>
      <c r="D2921" s="529"/>
      <c r="E2921" s="533" t="s">
        <v>9658</v>
      </c>
      <c r="F2921" s="533" t="s">
        <v>9659</v>
      </c>
      <c r="G2921" s="529"/>
      <c r="H2921" s="529"/>
      <c r="I2921" s="529"/>
      <c r="J2921" s="529"/>
      <c r="K2921" s="529"/>
      <c r="L2921" s="529"/>
      <c r="M2921" s="529"/>
      <c r="N2921" s="529"/>
      <c r="O2921" s="529"/>
      <c r="P2921" s="529"/>
      <c r="Q2921" s="529"/>
      <c r="R2921" s="529"/>
      <c r="S2921" s="529"/>
      <c r="T2921" s="529"/>
      <c r="U2921" s="529"/>
      <c r="V2921" s="529"/>
      <c r="W2921" s="529"/>
      <c r="X2921" s="529"/>
      <c r="Y2921" s="529"/>
      <c r="Z2921" s="529"/>
      <c r="AA2921" s="529"/>
      <c r="AB2921" s="529"/>
      <c r="AC2921" s="529"/>
      <c r="AD2921" s="529"/>
      <c r="AE2921" s="529"/>
      <c r="AF2921" s="529"/>
      <c r="AG2921" s="529"/>
      <c r="AH2921" s="529"/>
      <c r="AI2921" s="529"/>
      <c r="AJ2921" s="529"/>
      <c r="AK2921" s="529"/>
      <c r="AL2921" s="529"/>
      <c r="AM2921" s="529"/>
      <c r="AN2921" s="529"/>
      <c r="AO2921" s="529"/>
      <c r="AP2921" s="529"/>
      <c r="AQ2921" s="529"/>
      <c r="AR2921" s="529"/>
    </row>
    <row r="2922" ht="12.75" customHeight="1">
      <c r="A2922" s="529"/>
      <c r="B2922" s="529"/>
      <c r="C2922" s="529"/>
      <c r="D2922" s="529"/>
      <c r="E2922" s="533" t="s">
        <v>9660</v>
      </c>
      <c r="F2922" s="533" t="s">
        <v>9661</v>
      </c>
      <c r="G2922" s="529"/>
      <c r="H2922" s="529"/>
      <c r="I2922" s="529"/>
      <c r="J2922" s="529"/>
      <c r="K2922" s="529"/>
      <c r="L2922" s="529"/>
      <c r="M2922" s="529"/>
      <c r="N2922" s="529"/>
      <c r="O2922" s="529"/>
      <c r="P2922" s="529"/>
      <c r="Q2922" s="529"/>
      <c r="R2922" s="529"/>
      <c r="S2922" s="529"/>
      <c r="T2922" s="529"/>
      <c r="U2922" s="529"/>
      <c r="V2922" s="529"/>
      <c r="W2922" s="529"/>
      <c r="X2922" s="529"/>
      <c r="Y2922" s="529"/>
      <c r="Z2922" s="529"/>
      <c r="AA2922" s="529"/>
      <c r="AB2922" s="529"/>
      <c r="AC2922" s="529"/>
      <c r="AD2922" s="529"/>
      <c r="AE2922" s="529"/>
      <c r="AF2922" s="529"/>
      <c r="AG2922" s="529"/>
      <c r="AH2922" s="529"/>
      <c r="AI2922" s="529"/>
      <c r="AJ2922" s="529"/>
      <c r="AK2922" s="529"/>
      <c r="AL2922" s="529"/>
      <c r="AM2922" s="529"/>
      <c r="AN2922" s="529"/>
      <c r="AO2922" s="529"/>
      <c r="AP2922" s="529"/>
      <c r="AQ2922" s="529"/>
      <c r="AR2922" s="529"/>
    </row>
    <row r="2923" ht="12.75" customHeight="1">
      <c r="A2923" s="529"/>
      <c r="B2923" s="529"/>
      <c r="C2923" s="529"/>
      <c r="D2923" s="529"/>
      <c r="E2923" s="533" t="s">
        <v>9662</v>
      </c>
      <c r="F2923" s="533" t="s">
        <v>9663</v>
      </c>
      <c r="G2923" s="529"/>
      <c r="H2923" s="529"/>
      <c r="I2923" s="529"/>
      <c r="J2923" s="529"/>
      <c r="K2923" s="529"/>
      <c r="L2923" s="529"/>
      <c r="M2923" s="529"/>
      <c r="N2923" s="529"/>
      <c r="O2923" s="529"/>
      <c r="P2923" s="529"/>
      <c r="Q2923" s="529"/>
      <c r="R2923" s="529"/>
      <c r="S2923" s="529"/>
      <c r="T2923" s="529"/>
      <c r="U2923" s="529"/>
      <c r="V2923" s="529"/>
      <c r="W2923" s="529"/>
      <c r="X2923" s="529"/>
      <c r="Y2923" s="529"/>
      <c r="Z2923" s="529"/>
      <c r="AA2923" s="529"/>
      <c r="AB2923" s="529"/>
      <c r="AC2923" s="529"/>
      <c r="AD2923" s="529"/>
      <c r="AE2923" s="529"/>
      <c r="AF2923" s="529"/>
      <c r="AG2923" s="529"/>
      <c r="AH2923" s="529"/>
      <c r="AI2923" s="529"/>
      <c r="AJ2923" s="529"/>
      <c r="AK2923" s="529"/>
      <c r="AL2923" s="529"/>
      <c r="AM2923" s="529"/>
      <c r="AN2923" s="529"/>
      <c r="AO2923" s="529"/>
      <c r="AP2923" s="529"/>
      <c r="AQ2923" s="529"/>
      <c r="AR2923" s="529"/>
    </row>
    <row r="2924" ht="12.75" customHeight="1">
      <c r="A2924" s="529"/>
      <c r="B2924" s="529"/>
      <c r="C2924" s="529"/>
      <c r="D2924" s="529"/>
      <c r="E2924" s="533" t="s">
        <v>9664</v>
      </c>
      <c r="F2924" s="533" t="s">
        <v>9665</v>
      </c>
      <c r="G2924" s="529"/>
      <c r="H2924" s="529"/>
      <c r="I2924" s="529"/>
      <c r="J2924" s="529"/>
      <c r="K2924" s="529"/>
      <c r="L2924" s="529"/>
      <c r="M2924" s="529"/>
      <c r="N2924" s="529"/>
      <c r="O2924" s="529"/>
      <c r="P2924" s="529"/>
      <c r="Q2924" s="529"/>
      <c r="R2924" s="529"/>
      <c r="S2924" s="529"/>
      <c r="T2924" s="529"/>
      <c r="U2924" s="529"/>
      <c r="V2924" s="529"/>
      <c r="W2924" s="529"/>
      <c r="X2924" s="529"/>
      <c r="Y2924" s="529"/>
      <c r="Z2924" s="529"/>
      <c r="AA2924" s="529"/>
      <c r="AB2924" s="529"/>
      <c r="AC2924" s="529"/>
      <c r="AD2924" s="529"/>
      <c r="AE2924" s="529"/>
      <c r="AF2924" s="529"/>
      <c r="AG2924" s="529"/>
      <c r="AH2924" s="529"/>
      <c r="AI2924" s="529"/>
      <c r="AJ2924" s="529"/>
      <c r="AK2924" s="529"/>
      <c r="AL2924" s="529"/>
      <c r="AM2924" s="529"/>
      <c r="AN2924" s="529"/>
      <c r="AO2924" s="529"/>
      <c r="AP2924" s="529"/>
      <c r="AQ2924" s="529"/>
      <c r="AR2924" s="529"/>
    </row>
    <row r="2925" ht="12.75" customHeight="1">
      <c r="A2925" s="529"/>
      <c r="B2925" s="529"/>
      <c r="C2925" s="529"/>
      <c r="D2925" s="529"/>
      <c r="E2925" s="533" t="s">
        <v>9666</v>
      </c>
      <c r="F2925" s="533" t="s">
        <v>9667</v>
      </c>
      <c r="G2925" s="529"/>
      <c r="H2925" s="529"/>
      <c r="I2925" s="529"/>
      <c r="J2925" s="529"/>
      <c r="K2925" s="529"/>
      <c r="L2925" s="529"/>
      <c r="M2925" s="529"/>
      <c r="N2925" s="529"/>
      <c r="O2925" s="529"/>
      <c r="P2925" s="529"/>
      <c r="Q2925" s="529"/>
      <c r="R2925" s="529"/>
      <c r="S2925" s="529"/>
      <c r="T2925" s="529"/>
      <c r="U2925" s="529"/>
      <c r="V2925" s="529"/>
      <c r="W2925" s="529"/>
      <c r="X2925" s="529"/>
      <c r="Y2925" s="529"/>
      <c r="Z2925" s="529"/>
      <c r="AA2925" s="529"/>
      <c r="AB2925" s="529"/>
      <c r="AC2925" s="529"/>
      <c r="AD2925" s="529"/>
      <c r="AE2925" s="529"/>
      <c r="AF2925" s="529"/>
      <c r="AG2925" s="529"/>
      <c r="AH2925" s="529"/>
      <c r="AI2925" s="529"/>
      <c r="AJ2925" s="529"/>
      <c r="AK2925" s="529"/>
      <c r="AL2925" s="529"/>
      <c r="AM2925" s="529"/>
      <c r="AN2925" s="529"/>
      <c r="AO2925" s="529"/>
      <c r="AP2925" s="529"/>
      <c r="AQ2925" s="529"/>
      <c r="AR2925" s="529"/>
    </row>
    <row r="2926" ht="12.75" customHeight="1">
      <c r="A2926" s="529"/>
      <c r="B2926" s="529"/>
      <c r="C2926" s="529"/>
      <c r="D2926" s="529"/>
      <c r="E2926" s="533" t="s">
        <v>9668</v>
      </c>
      <c r="F2926" s="533" t="s">
        <v>9669</v>
      </c>
      <c r="G2926" s="529"/>
      <c r="H2926" s="529"/>
      <c r="I2926" s="529"/>
      <c r="J2926" s="529"/>
      <c r="K2926" s="529"/>
      <c r="L2926" s="529"/>
      <c r="M2926" s="529"/>
      <c r="N2926" s="529"/>
      <c r="O2926" s="529"/>
      <c r="P2926" s="529"/>
      <c r="Q2926" s="529"/>
      <c r="R2926" s="529"/>
      <c r="S2926" s="529"/>
      <c r="T2926" s="529"/>
      <c r="U2926" s="529"/>
      <c r="V2926" s="529"/>
      <c r="W2926" s="529"/>
      <c r="X2926" s="529"/>
      <c r="Y2926" s="529"/>
      <c r="Z2926" s="529"/>
      <c r="AA2926" s="529"/>
      <c r="AB2926" s="529"/>
      <c r="AC2926" s="529"/>
      <c r="AD2926" s="529"/>
      <c r="AE2926" s="529"/>
      <c r="AF2926" s="529"/>
      <c r="AG2926" s="529"/>
      <c r="AH2926" s="529"/>
      <c r="AI2926" s="529"/>
      <c r="AJ2926" s="529"/>
      <c r="AK2926" s="529"/>
      <c r="AL2926" s="529"/>
      <c r="AM2926" s="529"/>
      <c r="AN2926" s="529"/>
      <c r="AO2926" s="529"/>
      <c r="AP2926" s="529"/>
      <c r="AQ2926" s="529"/>
      <c r="AR2926" s="529"/>
    </row>
    <row r="2927" ht="12.75" customHeight="1">
      <c r="A2927" s="529"/>
      <c r="B2927" s="529"/>
      <c r="C2927" s="529"/>
      <c r="D2927" s="529"/>
      <c r="E2927" s="533" t="s">
        <v>9670</v>
      </c>
      <c r="F2927" s="533" t="s">
        <v>9671</v>
      </c>
      <c r="G2927" s="529"/>
      <c r="H2927" s="529"/>
      <c r="I2927" s="529"/>
      <c r="J2927" s="529"/>
      <c r="K2927" s="529"/>
      <c r="L2927" s="529"/>
      <c r="M2927" s="529"/>
      <c r="N2927" s="529"/>
      <c r="O2927" s="529"/>
      <c r="P2927" s="529"/>
      <c r="Q2927" s="529"/>
      <c r="R2927" s="529"/>
      <c r="S2927" s="529"/>
      <c r="T2927" s="529"/>
      <c r="U2927" s="529"/>
      <c r="V2927" s="529"/>
      <c r="W2927" s="529"/>
      <c r="X2927" s="529"/>
      <c r="Y2927" s="529"/>
      <c r="Z2927" s="529"/>
      <c r="AA2927" s="529"/>
      <c r="AB2927" s="529"/>
      <c r="AC2927" s="529"/>
      <c r="AD2927" s="529"/>
      <c r="AE2927" s="529"/>
      <c r="AF2927" s="529"/>
      <c r="AG2927" s="529"/>
      <c r="AH2927" s="529"/>
      <c r="AI2927" s="529"/>
      <c r="AJ2927" s="529"/>
      <c r="AK2927" s="529"/>
      <c r="AL2927" s="529"/>
      <c r="AM2927" s="529"/>
      <c r="AN2927" s="529"/>
      <c r="AO2927" s="529"/>
      <c r="AP2927" s="529"/>
      <c r="AQ2927" s="529"/>
      <c r="AR2927" s="529"/>
    </row>
    <row r="2928" ht="12.75" customHeight="1">
      <c r="A2928" s="529"/>
      <c r="B2928" s="529"/>
      <c r="C2928" s="529"/>
      <c r="D2928" s="529"/>
      <c r="E2928" s="533" t="s">
        <v>1528</v>
      </c>
      <c r="F2928" s="533" t="s">
        <v>9672</v>
      </c>
      <c r="G2928" s="529"/>
      <c r="H2928" s="529"/>
      <c r="I2928" s="529"/>
      <c r="J2928" s="529"/>
      <c r="K2928" s="529"/>
      <c r="L2928" s="529"/>
      <c r="M2928" s="529"/>
      <c r="N2928" s="529"/>
      <c r="O2928" s="529"/>
      <c r="P2928" s="529"/>
      <c r="Q2928" s="529"/>
      <c r="R2928" s="529"/>
      <c r="S2928" s="529"/>
      <c r="T2928" s="529"/>
      <c r="U2928" s="529"/>
      <c r="V2928" s="529"/>
      <c r="W2928" s="529"/>
      <c r="X2928" s="529"/>
      <c r="Y2928" s="529"/>
      <c r="Z2928" s="529"/>
      <c r="AA2928" s="529"/>
      <c r="AB2928" s="529"/>
      <c r="AC2928" s="529"/>
      <c r="AD2928" s="529"/>
      <c r="AE2928" s="529"/>
      <c r="AF2928" s="529"/>
      <c r="AG2928" s="529"/>
      <c r="AH2928" s="529"/>
      <c r="AI2928" s="529"/>
      <c r="AJ2928" s="529"/>
      <c r="AK2928" s="529"/>
      <c r="AL2928" s="529"/>
      <c r="AM2928" s="529"/>
      <c r="AN2928" s="529"/>
      <c r="AO2928" s="529"/>
      <c r="AP2928" s="529"/>
      <c r="AQ2928" s="529"/>
      <c r="AR2928" s="529"/>
    </row>
    <row r="2929" ht="12.75" customHeight="1">
      <c r="A2929" s="529"/>
      <c r="B2929" s="529"/>
      <c r="C2929" s="529"/>
      <c r="D2929" s="529"/>
      <c r="E2929" s="533" t="s">
        <v>9673</v>
      </c>
      <c r="F2929" s="533" t="s">
        <v>9674</v>
      </c>
      <c r="G2929" s="529"/>
      <c r="H2929" s="529"/>
      <c r="I2929" s="529"/>
      <c r="J2929" s="529"/>
      <c r="K2929" s="529"/>
      <c r="L2929" s="529"/>
      <c r="M2929" s="529"/>
      <c r="N2929" s="529"/>
      <c r="O2929" s="529"/>
      <c r="P2929" s="529"/>
      <c r="Q2929" s="529"/>
      <c r="R2929" s="529"/>
      <c r="S2929" s="529"/>
      <c r="T2929" s="529"/>
      <c r="U2929" s="529"/>
      <c r="V2929" s="529"/>
      <c r="W2929" s="529"/>
      <c r="X2929" s="529"/>
      <c r="Y2929" s="529"/>
      <c r="Z2929" s="529"/>
      <c r="AA2929" s="529"/>
      <c r="AB2929" s="529"/>
      <c r="AC2929" s="529"/>
      <c r="AD2929" s="529"/>
      <c r="AE2929" s="529"/>
      <c r="AF2929" s="529"/>
      <c r="AG2929" s="529"/>
      <c r="AH2929" s="529"/>
      <c r="AI2929" s="529"/>
      <c r="AJ2929" s="529"/>
      <c r="AK2929" s="529"/>
      <c r="AL2929" s="529"/>
      <c r="AM2929" s="529"/>
      <c r="AN2929" s="529"/>
      <c r="AO2929" s="529"/>
      <c r="AP2929" s="529"/>
      <c r="AQ2929" s="529"/>
      <c r="AR2929" s="529"/>
    </row>
    <row r="2930" ht="12.75" customHeight="1">
      <c r="A2930" s="529"/>
      <c r="B2930" s="529"/>
      <c r="C2930" s="529"/>
      <c r="D2930" s="529"/>
      <c r="E2930" s="533" t="s">
        <v>1593</v>
      </c>
      <c r="F2930" s="533" t="s">
        <v>9675</v>
      </c>
      <c r="G2930" s="529"/>
      <c r="H2930" s="529"/>
      <c r="I2930" s="529"/>
      <c r="J2930" s="529"/>
      <c r="K2930" s="529"/>
      <c r="L2930" s="529"/>
      <c r="M2930" s="529"/>
      <c r="N2930" s="529"/>
      <c r="O2930" s="529"/>
      <c r="P2930" s="529"/>
      <c r="Q2930" s="529"/>
      <c r="R2930" s="529"/>
      <c r="S2930" s="529"/>
      <c r="T2930" s="529"/>
      <c r="U2930" s="529"/>
      <c r="V2930" s="529"/>
      <c r="W2930" s="529"/>
      <c r="X2930" s="529"/>
      <c r="Y2930" s="529"/>
      <c r="Z2930" s="529"/>
      <c r="AA2930" s="529"/>
      <c r="AB2930" s="529"/>
      <c r="AC2930" s="529"/>
      <c r="AD2930" s="529"/>
      <c r="AE2930" s="529"/>
      <c r="AF2930" s="529"/>
      <c r="AG2930" s="529"/>
      <c r="AH2930" s="529"/>
      <c r="AI2930" s="529"/>
      <c r="AJ2930" s="529"/>
      <c r="AK2930" s="529"/>
      <c r="AL2930" s="529"/>
      <c r="AM2930" s="529"/>
      <c r="AN2930" s="529"/>
      <c r="AO2930" s="529"/>
      <c r="AP2930" s="529"/>
      <c r="AQ2930" s="529"/>
      <c r="AR2930" s="529"/>
    </row>
    <row r="2931" ht="12.75" customHeight="1">
      <c r="A2931" s="529"/>
      <c r="B2931" s="529"/>
      <c r="C2931" s="529"/>
      <c r="D2931" s="529"/>
      <c r="E2931" s="533" t="s">
        <v>1656</v>
      </c>
      <c r="F2931" s="533" t="s">
        <v>9676</v>
      </c>
      <c r="G2931" s="529"/>
      <c r="H2931" s="529"/>
      <c r="I2931" s="529"/>
      <c r="J2931" s="529"/>
      <c r="K2931" s="529"/>
      <c r="L2931" s="529"/>
      <c r="M2931" s="529"/>
      <c r="N2931" s="529"/>
      <c r="O2931" s="529"/>
      <c r="P2931" s="529"/>
      <c r="Q2931" s="529"/>
      <c r="R2931" s="529"/>
      <c r="S2931" s="529"/>
      <c r="T2931" s="529"/>
      <c r="U2931" s="529"/>
      <c r="V2931" s="529"/>
      <c r="W2931" s="529"/>
      <c r="X2931" s="529"/>
      <c r="Y2931" s="529"/>
      <c r="Z2931" s="529"/>
      <c r="AA2931" s="529"/>
      <c r="AB2931" s="529"/>
      <c r="AC2931" s="529"/>
      <c r="AD2931" s="529"/>
      <c r="AE2931" s="529"/>
      <c r="AF2931" s="529"/>
      <c r="AG2931" s="529"/>
      <c r="AH2931" s="529"/>
      <c r="AI2931" s="529"/>
      <c r="AJ2931" s="529"/>
      <c r="AK2931" s="529"/>
      <c r="AL2931" s="529"/>
      <c r="AM2931" s="529"/>
      <c r="AN2931" s="529"/>
      <c r="AO2931" s="529"/>
      <c r="AP2931" s="529"/>
      <c r="AQ2931" s="529"/>
      <c r="AR2931" s="529"/>
    </row>
    <row r="2932" ht="12.75" customHeight="1">
      <c r="A2932" s="529"/>
      <c r="B2932" s="529"/>
      <c r="C2932" s="529"/>
      <c r="D2932" s="529"/>
      <c r="E2932" s="533" t="s">
        <v>9677</v>
      </c>
      <c r="F2932" s="533" t="s">
        <v>9678</v>
      </c>
      <c r="G2932" s="529"/>
      <c r="H2932" s="529"/>
      <c r="I2932" s="529"/>
      <c r="J2932" s="529"/>
      <c r="K2932" s="529"/>
      <c r="L2932" s="529"/>
      <c r="M2932" s="529"/>
      <c r="N2932" s="529"/>
      <c r="O2932" s="529"/>
      <c r="P2932" s="529"/>
      <c r="Q2932" s="529"/>
      <c r="R2932" s="529"/>
      <c r="S2932" s="529"/>
      <c r="T2932" s="529"/>
      <c r="U2932" s="529"/>
      <c r="V2932" s="529"/>
      <c r="W2932" s="529"/>
      <c r="X2932" s="529"/>
      <c r="Y2932" s="529"/>
      <c r="Z2932" s="529"/>
      <c r="AA2932" s="529"/>
      <c r="AB2932" s="529"/>
      <c r="AC2932" s="529"/>
      <c r="AD2932" s="529"/>
      <c r="AE2932" s="529"/>
      <c r="AF2932" s="529"/>
      <c r="AG2932" s="529"/>
      <c r="AH2932" s="529"/>
      <c r="AI2932" s="529"/>
      <c r="AJ2932" s="529"/>
      <c r="AK2932" s="529"/>
      <c r="AL2932" s="529"/>
      <c r="AM2932" s="529"/>
      <c r="AN2932" s="529"/>
      <c r="AO2932" s="529"/>
      <c r="AP2932" s="529"/>
      <c r="AQ2932" s="529"/>
      <c r="AR2932" s="529"/>
    </row>
    <row r="2933" ht="12.75" customHeight="1">
      <c r="A2933" s="529"/>
      <c r="B2933" s="529"/>
      <c r="C2933" s="529"/>
      <c r="D2933" s="529"/>
      <c r="E2933" s="533" t="s">
        <v>9679</v>
      </c>
      <c r="F2933" s="533" t="s">
        <v>9680</v>
      </c>
      <c r="G2933" s="529"/>
      <c r="H2933" s="529"/>
      <c r="I2933" s="529"/>
      <c r="J2933" s="529"/>
      <c r="K2933" s="529"/>
      <c r="L2933" s="529"/>
      <c r="M2933" s="529"/>
      <c r="N2933" s="529"/>
      <c r="O2933" s="529"/>
      <c r="P2933" s="529"/>
      <c r="Q2933" s="529"/>
      <c r="R2933" s="529"/>
      <c r="S2933" s="529"/>
      <c r="T2933" s="529"/>
      <c r="U2933" s="529"/>
      <c r="V2933" s="529"/>
      <c r="W2933" s="529"/>
      <c r="X2933" s="529"/>
      <c r="Y2933" s="529"/>
      <c r="Z2933" s="529"/>
      <c r="AA2933" s="529"/>
      <c r="AB2933" s="529"/>
      <c r="AC2933" s="529"/>
      <c r="AD2933" s="529"/>
      <c r="AE2933" s="529"/>
      <c r="AF2933" s="529"/>
      <c r="AG2933" s="529"/>
      <c r="AH2933" s="529"/>
      <c r="AI2933" s="529"/>
      <c r="AJ2933" s="529"/>
      <c r="AK2933" s="529"/>
      <c r="AL2933" s="529"/>
      <c r="AM2933" s="529"/>
      <c r="AN2933" s="529"/>
      <c r="AO2933" s="529"/>
      <c r="AP2933" s="529"/>
      <c r="AQ2933" s="529"/>
      <c r="AR2933" s="529"/>
    </row>
    <row r="2934" ht="12.75" customHeight="1">
      <c r="A2934" s="529"/>
      <c r="B2934" s="529"/>
      <c r="C2934" s="529"/>
      <c r="D2934" s="529"/>
      <c r="E2934" s="533" t="s">
        <v>9681</v>
      </c>
      <c r="F2934" s="533" t="s">
        <v>9682</v>
      </c>
      <c r="G2934" s="529"/>
      <c r="H2934" s="529"/>
      <c r="I2934" s="529"/>
      <c r="J2934" s="529"/>
      <c r="K2934" s="529"/>
      <c r="L2934" s="529"/>
      <c r="M2934" s="529"/>
      <c r="N2934" s="529"/>
      <c r="O2934" s="529"/>
      <c r="P2934" s="529"/>
      <c r="Q2934" s="529"/>
      <c r="R2934" s="529"/>
      <c r="S2934" s="529"/>
      <c r="T2934" s="529"/>
      <c r="U2934" s="529"/>
      <c r="V2934" s="529"/>
      <c r="W2934" s="529"/>
      <c r="X2934" s="529"/>
      <c r="Y2934" s="529"/>
      <c r="Z2934" s="529"/>
      <c r="AA2934" s="529"/>
      <c r="AB2934" s="529"/>
      <c r="AC2934" s="529"/>
      <c r="AD2934" s="529"/>
      <c r="AE2934" s="529"/>
      <c r="AF2934" s="529"/>
      <c r="AG2934" s="529"/>
      <c r="AH2934" s="529"/>
      <c r="AI2934" s="529"/>
      <c r="AJ2934" s="529"/>
      <c r="AK2934" s="529"/>
      <c r="AL2934" s="529"/>
      <c r="AM2934" s="529"/>
      <c r="AN2934" s="529"/>
      <c r="AO2934" s="529"/>
      <c r="AP2934" s="529"/>
      <c r="AQ2934" s="529"/>
      <c r="AR2934" s="529"/>
    </row>
    <row r="2935" ht="12.75" customHeight="1">
      <c r="A2935" s="529"/>
      <c r="B2935" s="529"/>
      <c r="C2935" s="529"/>
      <c r="D2935" s="529"/>
      <c r="E2935" s="533" t="s">
        <v>9683</v>
      </c>
      <c r="F2935" s="533" t="s">
        <v>9684</v>
      </c>
      <c r="G2935" s="529"/>
      <c r="H2935" s="529"/>
      <c r="I2935" s="529"/>
      <c r="J2935" s="529"/>
      <c r="K2935" s="529"/>
      <c r="L2935" s="529"/>
      <c r="M2935" s="529"/>
      <c r="N2935" s="529"/>
      <c r="O2935" s="529"/>
      <c r="P2935" s="529"/>
      <c r="Q2935" s="529"/>
      <c r="R2935" s="529"/>
      <c r="S2935" s="529"/>
      <c r="T2935" s="529"/>
      <c r="U2935" s="529"/>
      <c r="V2935" s="529"/>
      <c r="W2935" s="529"/>
      <c r="X2935" s="529"/>
      <c r="Y2935" s="529"/>
      <c r="Z2935" s="529"/>
      <c r="AA2935" s="529"/>
      <c r="AB2935" s="529"/>
      <c r="AC2935" s="529"/>
      <c r="AD2935" s="529"/>
      <c r="AE2935" s="529"/>
      <c r="AF2935" s="529"/>
      <c r="AG2935" s="529"/>
      <c r="AH2935" s="529"/>
      <c r="AI2935" s="529"/>
      <c r="AJ2935" s="529"/>
      <c r="AK2935" s="529"/>
      <c r="AL2935" s="529"/>
      <c r="AM2935" s="529"/>
      <c r="AN2935" s="529"/>
      <c r="AO2935" s="529"/>
      <c r="AP2935" s="529"/>
      <c r="AQ2935" s="529"/>
      <c r="AR2935" s="529"/>
    </row>
    <row r="2936" ht="12.75" customHeight="1">
      <c r="A2936" s="529"/>
      <c r="B2936" s="529"/>
      <c r="C2936" s="529"/>
      <c r="D2936" s="529"/>
      <c r="E2936" s="533" t="s">
        <v>9685</v>
      </c>
      <c r="F2936" s="533" t="s">
        <v>9686</v>
      </c>
      <c r="G2936" s="529"/>
      <c r="H2936" s="529"/>
      <c r="I2936" s="529"/>
      <c r="J2936" s="529"/>
      <c r="K2936" s="529"/>
      <c r="L2936" s="529"/>
      <c r="M2936" s="529"/>
      <c r="N2936" s="529"/>
      <c r="O2936" s="529"/>
      <c r="P2936" s="529"/>
      <c r="Q2936" s="529"/>
      <c r="R2936" s="529"/>
      <c r="S2936" s="529"/>
      <c r="T2936" s="529"/>
      <c r="U2936" s="529"/>
      <c r="V2936" s="529"/>
      <c r="W2936" s="529"/>
      <c r="X2936" s="529"/>
      <c r="Y2936" s="529"/>
      <c r="Z2936" s="529"/>
      <c r="AA2936" s="529"/>
      <c r="AB2936" s="529"/>
      <c r="AC2936" s="529"/>
      <c r="AD2936" s="529"/>
      <c r="AE2936" s="529"/>
      <c r="AF2936" s="529"/>
      <c r="AG2936" s="529"/>
      <c r="AH2936" s="529"/>
      <c r="AI2936" s="529"/>
      <c r="AJ2936" s="529"/>
      <c r="AK2936" s="529"/>
      <c r="AL2936" s="529"/>
      <c r="AM2936" s="529"/>
      <c r="AN2936" s="529"/>
      <c r="AO2936" s="529"/>
      <c r="AP2936" s="529"/>
      <c r="AQ2936" s="529"/>
      <c r="AR2936" s="529"/>
    </row>
    <row r="2937" ht="12.75" customHeight="1">
      <c r="A2937" s="529"/>
      <c r="B2937" s="529"/>
      <c r="C2937" s="529"/>
      <c r="D2937" s="529"/>
      <c r="E2937" s="533" t="s">
        <v>1718</v>
      </c>
      <c r="F2937" s="533" t="s">
        <v>9687</v>
      </c>
      <c r="G2937" s="529"/>
      <c r="H2937" s="529"/>
      <c r="I2937" s="529"/>
      <c r="J2937" s="529"/>
      <c r="K2937" s="529"/>
      <c r="L2937" s="529"/>
      <c r="M2937" s="529"/>
      <c r="N2937" s="529"/>
      <c r="O2937" s="529"/>
      <c r="P2937" s="529"/>
      <c r="Q2937" s="529"/>
      <c r="R2937" s="529"/>
      <c r="S2937" s="529"/>
      <c r="T2937" s="529"/>
      <c r="U2937" s="529"/>
      <c r="V2937" s="529"/>
      <c r="W2937" s="529"/>
      <c r="X2937" s="529"/>
      <c r="Y2937" s="529"/>
      <c r="Z2937" s="529"/>
      <c r="AA2937" s="529"/>
      <c r="AB2937" s="529"/>
      <c r="AC2937" s="529"/>
      <c r="AD2937" s="529"/>
      <c r="AE2937" s="529"/>
      <c r="AF2937" s="529"/>
      <c r="AG2937" s="529"/>
      <c r="AH2937" s="529"/>
      <c r="AI2937" s="529"/>
      <c r="AJ2937" s="529"/>
      <c r="AK2937" s="529"/>
      <c r="AL2937" s="529"/>
      <c r="AM2937" s="529"/>
      <c r="AN2937" s="529"/>
      <c r="AO2937" s="529"/>
      <c r="AP2937" s="529"/>
      <c r="AQ2937" s="529"/>
      <c r="AR2937" s="529"/>
    </row>
    <row r="2938" ht="12.75" customHeight="1">
      <c r="A2938" s="529"/>
      <c r="B2938" s="529"/>
      <c r="C2938" s="529"/>
      <c r="D2938" s="529"/>
      <c r="E2938" s="533" t="s">
        <v>9688</v>
      </c>
      <c r="F2938" s="533" t="s">
        <v>9689</v>
      </c>
      <c r="G2938" s="529"/>
      <c r="H2938" s="529"/>
      <c r="I2938" s="529"/>
      <c r="J2938" s="529"/>
      <c r="K2938" s="529"/>
      <c r="L2938" s="529"/>
      <c r="M2938" s="529"/>
      <c r="N2938" s="529"/>
      <c r="O2938" s="529"/>
      <c r="P2938" s="529"/>
      <c r="Q2938" s="529"/>
      <c r="R2938" s="529"/>
      <c r="S2938" s="529"/>
      <c r="T2938" s="529"/>
      <c r="U2938" s="529"/>
      <c r="V2938" s="529"/>
      <c r="W2938" s="529"/>
      <c r="X2938" s="529"/>
      <c r="Y2938" s="529"/>
      <c r="Z2938" s="529"/>
      <c r="AA2938" s="529"/>
      <c r="AB2938" s="529"/>
      <c r="AC2938" s="529"/>
      <c r="AD2938" s="529"/>
      <c r="AE2938" s="529"/>
      <c r="AF2938" s="529"/>
      <c r="AG2938" s="529"/>
      <c r="AH2938" s="529"/>
      <c r="AI2938" s="529"/>
      <c r="AJ2938" s="529"/>
      <c r="AK2938" s="529"/>
      <c r="AL2938" s="529"/>
      <c r="AM2938" s="529"/>
      <c r="AN2938" s="529"/>
      <c r="AO2938" s="529"/>
      <c r="AP2938" s="529"/>
      <c r="AQ2938" s="529"/>
      <c r="AR2938" s="529"/>
    </row>
    <row r="2939" ht="12.75" customHeight="1">
      <c r="A2939" s="529"/>
      <c r="B2939" s="529"/>
      <c r="C2939" s="529"/>
      <c r="D2939" s="529"/>
      <c r="E2939" s="533" t="s">
        <v>9690</v>
      </c>
      <c r="F2939" s="533" t="s">
        <v>9691</v>
      </c>
      <c r="G2939" s="529"/>
      <c r="H2939" s="529"/>
      <c r="I2939" s="529"/>
      <c r="J2939" s="529"/>
      <c r="K2939" s="529"/>
      <c r="L2939" s="529"/>
      <c r="M2939" s="529"/>
      <c r="N2939" s="529"/>
      <c r="O2939" s="529"/>
      <c r="P2939" s="529"/>
      <c r="Q2939" s="529"/>
      <c r="R2939" s="529"/>
      <c r="S2939" s="529"/>
      <c r="T2939" s="529"/>
      <c r="U2939" s="529"/>
      <c r="V2939" s="529"/>
      <c r="W2939" s="529"/>
      <c r="X2939" s="529"/>
      <c r="Y2939" s="529"/>
      <c r="Z2939" s="529"/>
      <c r="AA2939" s="529"/>
      <c r="AB2939" s="529"/>
      <c r="AC2939" s="529"/>
      <c r="AD2939" s="529"/>
      <c r="AE2939" s="529"/>
      <c r="AF2939" s="529"/>
      <c r="AG2939" s="529"/>
      <c r="AH2939" s="529"/>
      <c r="AI2939" s="529"/>
      <c r="AJ2939" s="529"/>
      <c r="AK2939" s="529"/>
      <c r="AL2939" s="529"/>
      <c r="AM2939" s="529"/>
      <c r="AN2939" s="529"/>
      <c r="AO2939" s="529"/>
      <c r="AP2939" s="529"/>
      <c r="AQ2939" s="529"/>
      <c r="AR2939" s="529"/>
    </row>
    <row r="2940" ht="12.75" customHeight="1">
      <c r="A2940" s="529"/>
      <c r="B2940" s="529"/>
      <c r="C2940" s="529"/>
      <c r="D2940" s="529"/>
      <c r="E2940" s="533" t="s">
        <v>9692</v>
      </c>
      <c r="F2940" s="533" t="s">
        <v>9693</v>
      </c>
      <c r="G2940" s="529"/>
      <c r="H2940" s="529"/>
      <c r="I2940" s="529"/>
      <c r="J2940" s="529"/>
      <c r="K2940" s="529"/>
      <c r="L2940" s="529"/>
      <c r="M2940" s="529"/>
      <c r="N2940" s="529"/>
      <c r="O2940" s="529"/>
      <c r="P2940" s="529"/>
      <c r="Q2940" s="529"/>
      <c r="R2940" s="529"/>
      <c r="S2940" s="529"/>
      <c r="T2940" s="529"/>
      <c r="U2940" s="529"/>
      <c r="V2940" s="529"/>
      <c r="W2940" s="529"/>
      <c r="X2940" s="529"/>
      <c r="Y2940" s="529"/>
      <c r="Z2940" s="529"/>
      <c r="AA2940" s="529"/>
      <c r="AB2940" s="529"/>
      <c r="AC2940" s="529"/>
      <c r="AD2940" s="529"/>
      <c r="AE2940" s="529"/>
      <c r="AF2940" s="529"/>
      <c r="AG2940" s="529"/>
      <c r="AH2940" s="529"/>
      <c r="AI2940" s="529"/>
      <c r="AJ2940" s="529"/>
      <c r="AK2940" s="529"/>
      <c r="AL2940" s="529"/>
      <c r="AM2940" s="529"/>
      <c r="AN2940" s="529"/>
      <c r="AO2940" s="529"/>
      <c r="AP2940" s="529"/>
      <c r="AQ2940" s="529"/>
      <c r="AR2940" s="529"/>
    </row>
    <row r="2941" ht="12.75" customHeight="1">
      <c r="A2941" s="529"/>
      <c r="B2941" s="529"/>
      <c r="C2941" s="529"/>
      <c r="D2941" s="529"/>
      <c r="E2941" s="533" t="s">
        <v>9694</v>
      </c>
      <c r="F2941" s="533" t="s">
        <v>9695</v>
      </c>
      <c r="G2941" s="529"/>
      <c r="H2941" s="529"/>
      <c r="I2941" s="529"/>
      <c r="J2941" s="529"/>
      <c r="K2941" s="529"/>
      <c r="L2941" s="529"/>
      <c r="M2941" s="529"/>
      <c r="N2941" s="529"/>
      <c r="O2941" s="529"/>
      <c r="P2941" s="529"/>
      <c r="Q2941" s="529"/>
      <c r="R2941" s="529"/>
      <c r="S2941" s="529"/>
      <c r="T2941" s="529"/>
      <c r="U2941" s="529"/>
      <c r="V2941" s="529"/>
      <c r="W2941" s="529"/>
      <c r="X2941" s="529"/>
      <c r="Y2941" s="529"/>
      <c r="Z2941" s="529"/>
      <c r="AA2941" s="529"/>
      <c r="AB2941" s="529"/>
      <c r="AC2941" s="529"/>
      <c r="AD2941" s="529"/>
      <c r="AE2941" s="529"/>
      <c r="AF2941" s="529"/>
      <c r="AG2941" s="529"/>
      <c r="AH2941" s="529"/>
      <c r="AI2941" s="529"/>
      <c r="AJ2941" s="529"/>
      <c r="AK2941" s="529"/>
      <c r="AL2941" s="529"/>
      <c r="AM2941" s="529"/>
      <c r="AN2941" s="529"/>
      <c r="AO2941" s="529"/>
      <c r="AP2941" s="529"/>
      <c r="AQ2941" s="529"/>
      <c r="AR2941" s="529"/>
    </row>
    <row r="2942" ht="12.75" customHeight="1">
      <c r="A2942" s="529"/>
      <c r="B2942" s="529"/>
      <c r="C2942" s="529"/>
      <c r="D2942" s="529"/>
      <c r="E2942" s="533" t="s">
        <v>9696</v>
      </c>
      <c r="F2942" s="533" t="s">
        <v>9697</v>
      </c>
      <c r="G2942" s="529"/>
      <c r="H2942" s="529"/>
      <c r="I2942" s="529"/>
      <c r="J2942" s="529"/>
      <c r="K2942" s="529"/>
      <c r="L2942" s="529"/>
      <c r="M2942" s="529"/>
      <c r="N2942" s="529"/>
      <c r="O2942" s="529"/>
      <c r="P2942" s="529"/>
      <c r="Q2942" s="529"/>
      <c r="R2942" s="529"/>
      <c r="S2942" s="529"/>
      <c r="T2942" s="529"/>
      <c r="U2942" s="529"/>
      <c r="V2942" s="529"/>
      <c r="W2942" s="529"/>
      <c r="X2942" s="529"/>
      <c r="Y2942" s="529"/>
      <c r="Z2942" s="529"/>
      <c r="AA2942" s="529"/>
      <c r="AB2942" s="529"/>
      <c r="AC2942" s="529"/>
      <c r="AD2942" s="529"/>
      <c r="AE2942" s="529"/>
      <c r="AF2942" s="529"/>
      <c r="AG2942" s="529"/>
      <c r="AH2942" s="529"/>
      <c r="AI2942" s="529"/>
      <c r="AJ2942" s="529"/>
      <c r="AK2942" s="529"/>
      <c r="AL2942" s="529"/>
      <c r="AM2942" s="529"/>
      <c r="AN2942" s="529"/>
      <c r="AO2942" s="529"/>
      <c r="AP2942" s="529"/>
      <c r="AQ2942" s="529"/>
      <c r="AR2942" s="529"/>
    </row>
    <row r="2943" ht="12.75" customHeight="1">
      <c r="A2943" s="529"/>
      <c r="B2943" s="529"/>
      <c r="C2943" s="529"/>
      <c r="D2943" s="529"/>
      <c r="E2943" s="533" t="s">
        <v>1779</v>
      </c>
      <c r="F2943" s="533" t="s">
        <v>9698</v>
      </c>
      <c r="G2943" s="529"/>
      <c r="H2943" s="529"/>
      <c r="I2943" s="529"/>
      <c r="J2943" s="529"/>
      <c r="K2943" s="529"/>
      <c r="L2943" s="529"/>
      <c r="M2943" s="529"/>
      <c r="N2943" s="529"/>
      <c r="O2943" s="529"/>
      <c r="P2943" s="529"/>
      <c r="Q2943" s="529"/>
      <c r="R2943" s="529"/>
      <c r="S2943" s="529"/>
      <c r="T2943" s="529"/>
      <c r="U2943" s="529"/>
      <c r="V2943" s="529"/>
      <c r="W2943" s="529"/>
      <c r="X2943" s="529"/>
      <c r="Y2943" s="529"/>
      <c r="Z2943" s="529"/>
      <c r="AA2943" s="529"/>
      <c r="AB2943" s="529"/>
      <c r="AC2943" s="529"/>
      <c r="AD2943" s="529"/>
      <c r="AE2943" s="529"/>
      <c r="AF2943" s="529"/>
      <c r="AG2943" s="529"/>
      <c r="AH2943" s="529"/>
      <c r="AI2943" s="529"/>
      <c r="AJ2943" s="529"/>
      <c r="AK2943" s="529"/>
      <c r="AL2943" s="529"/>
      <c r="AM2943" s="529"/>
      <c r="AN2943" s="529"/>
      <c r="AO2943" s="529"/>
      <c r="AP2943" s="529"/>
      <c r="AQ2943" s="529"/>
      <c r="AR2943" s="529"/>
    </row>
    <row r="2944" ht="12.75" customHeight="1">
      <c r="A2944" s="529"/>
      <c r="B2944" s="529"/>
      <c r="C2944" s="529"/>
      <c r="D2944" s="529"/>
      <c r="E2944" s="533" t="s">
        <v>1841</v>
      </c>
      <c r="F2944" s="533" t="s">
        <v>9699</v>
      </c>
      <c r="G2944" s="529"/>
      <c r="H2944" s="529"/>
      <c r="I2944" s="529"/>
      <c r="J2944" s="529"/>
      <c r="K2944" s="529"/>
      <c r="L2944" s="529"/>
      <c r="M2944" s="529"/>
      <c r="N2944" s="529"/>
      <c r="O2944" s="529"/>
      <c r="P2944" s="529"/>
      <c r="Q2944" s="529"/>
      <c r="R2944" s="529"/>
      <c r="S2944" s="529"/>
      <c r="T2944" s="529"/>
      <c r="U2944" s="529"/>
      <c r="V2944" s="529"/>
      <c r="W2944" s="529"/>
      <c r="X2944" s="529"/>
      <c r="Y2944" s="529"/>
      <c r="Z2944" s="529"/>
      <c r="AA2944" s="529"/>
      <c r="AB2944" s="529"/>
      <c r="AC2944" s="529"/>
      <c r="AD2944" s="529"/>
      <c r="AE2944" s="529"/>
      <c r="AF2944" s="529"/>
      <c r="AG2944" s="529"/>
      <c r="AH2944" s="529"/>
      <c r="AI2944" s="529"/>
      <c r="AJ2944" s="529"/>
      <c r="AK2944" s="529"/>
      <c r="AL2944" s="529"/>
      <c r="AM2944" s="529"/>
      <c r="AN2944" s="529"/>
      <c r="AO2944" s="529"/>
      <c r="AP2944" s="529"/>
      <c r="AQ2944" s="529"/>
      <c r="AR2944" s="529"/>
    </row>
    <row r="2945" ht="12.75" customHeight="1">
      <c r="A2945" s="529"/>
      <c r="B2945" s="529"/>
      <c r="C2945" s="529"/>
      <c r="D2945" s="529"/>
      <c r="E2945" s="533" t="s">
        <v>9700</v>
      </c>
      <c r="F2945" s="533" t="s">
        <v>9701</v>
      </c>
      <c r="G2945" s="529"/>
      <c r="H2945" s="529"/>
      <c r="I2945" s="529"/>
      <c r="J2945" s="529"/>
      <c r="K2945" s="529"/>
      <c r="L2945" s="529"/>
      <c r="M2945" s="529"/>
      <c r="N2945" s="529"/>
      <c r="O2945" s="529"/>
      <c r="P2945" s="529"/>
      <c r="Q2945" s="529"/>
      <c r="R2945" s="529"/>
      <c r="S2945" s="529"/>
      <c r="T2945" s="529"/>
      <c r="U2945" s="529"/>
      <c r="V2945" s="529"/>
      <c r="W2945" s="529"/>
      <c r="X2945" s="529"/>
      <c r="Y2945" s="529"/>
      <c r="Z2945" s="529"/>
      <c r="AA2945" s="529"/>
      <c r="AB2945" s="529"/>
      <c r="AC2945" s="529"/>
      <c r="AD2945" s="529"/>
      <c r="AE2945" s="529"/>
      <c r="AF2945" s="529"/>
      <c r="AG2945" s="529"/>
      <c r="AH2945" s="529"/>
      <c r="AI2945" s="529"/>
      <c r="AJ2945" s="529"/>
      <c r="AK2945" s="529"/>
      <c r="AL2945" s="529"/>
      <c r="AM2945" s="529"/>
      <c r="AN2945" s="529"/>
      <c r="AO2945" s="529"/>
      <c r="AP2945" s="529"/>
      <c r="AQ2945" s="529"/>
      <c r="AR2945" s="529"/>
    </row>
    <row r="2946" ht="12.75" customHeight="1">
      <c r="A2946" s="529"/>
      <c r="B2946" s="529"/>
      <c r="C2946" s="529"/>
      <c r="D2946" s="529"/>
      <c r="E2946" s="533" t="s">
        <v>9702</v>
      </c>
      <c r="F2946" s="533" t="s">
        <v>9703</v>
      </c>
      <c r="G2946" s="529"/>
      <c r="H2946" s="529"/>
      <c r="I2946" s="529"/>
      <c r="J2946" s="529"/>
      <c r="K2946" s="529"/>
      <c r="L2946" s="529"/>
      <c r="M2946" s="529"/>
      <c r="N2946" s="529"/>
      <c r="O2946" s="529"/>
      <c r="P2946" s="529"/>
      <c r="Q2946" s="529"/>
      <c r="R2946" s="529"/>
      <c r="S2946" s="529"/>
      <c r="T2946" s="529"/>
      <c r="U2946" s="529"/>
      <c r="V2946" s="529"/>
      <c r="W2946" s="529"/>
      <c r="X2946" s="529"/>
      <c r="Y2946" s="529"/>
      <c r="Z2946" s="529"/>
      <c r="AA2946" s="529"/>
      <c r="AB2946" s="529"/>
      <c r="AC2946" s="529"/>
      <c r="AD2946" s="529"/>
      <c r="AE2946" s="529"/>
      <c r="AF2946" s="529"/>
      <c r="AG2946" s="529"/>
      <c r="AH2946" s="529"/>
      <c r="AI2946" s="529"/>
      <c r="AJ2946" s="529"/>
      <c r="AK2946" s="529"/>
      <c r="AL2946" s="529"/>
      <c r="AM2946" s="529"/>
      <c r="AN2946" s="529"/>
      <c r="AO2946" s="529"/>
      <c r="AP2946" s="529"/>
      <c r="AQ2946" s="529"/>
      <c r="AR2946" s="529"/>
    </row>
    <row r="2947" ht="12.75" customHeight="1">
      <c r="A2947" s="529"/>
      <c r="B2947" s="529"/>
      <c r="C2947" s="529"/>
      <c r="D2947" s="529"/>
      <c r="E2947" s="533" t="s">
        <v>1903</v>
      </c>
      <c r="F2947" s="533" t="s">
        <v>9704</v>
      </c>
      <c r="G2947" s="529"/>
      <c r="H2947" s="529"/>
      <c r="I2947" s="529"/>
      <c r="J2947" s="529"/>
      <c r="K2947" s="529"/>
      <c r="L2947" s="529"/>
      <c r="M2947" s="529"/>
      <c r="N2947" s="529"/>
      <c r="O2947" s="529"/>
      <c r="P2947" s="529"/>
      <c r="Q2947" s="529"/>
      <c r="R2947" s="529"/>
      <c r="S2947" s="529"/>
      <c r="T2947" s="529"/>
      <c r="U2947" s="529"/>
      <c r="V2947" s="529"/>
      <c r="W2947" s="529"/>
      <c r="X2947" s="529"/>
      <c r="Y2947" s="529"/>
      <c r="Z2947" s="529"/>
      <c r="AA2947" s="529"/>
      <c r="AB2947" s="529"/>
      <c r="AC2947" s="529"/>
      <c r="AD2947" s="529"/>
      <c r="AE2947" s="529"/>
      <c r="AF2947" s="529"/>
      <c r="AG2947" s="529"/>
      <c r="AH2947" s="529"/>
      <c r="AI2947" s="529"/>
      <c r="AJ2947" s="529"/>
      <c r="AK2947" s="529"/>
      <c r="AL2947" s="529"/>
      <c r="AM2947" s="529"/>
      <c r="AN2947" s="529"/>
      <c r="AO2947" s="529"/>
      <c r="AP2947" s="529"/>
      <c r="AQ2947" s="529"/>
      <c r="AR2947" s="529"/>
    </row>
    <row r="2948" ht="12.75" customHeight="1">
      <c r="A2948" s="529"/>
      <c r="B2948" s="529"/>
      <c r="C2948" s="529"/>
      <c r="D2948" s="529"/>
      <c r="E2948" s="533" t="s">
        <v>1963</v>
      </c>
      <c r="F2948" s="533" t="s">
        <v>9705</v>
      </c>
      <c r="G2948" s="529"/>
      <c r="H2948" s="529"/>
      <c r="I2948" s="529"/>
      <c r="J2948" s="529"/>
      <c r="K2948" s="529"/>
      <c r="L2948" s="529"/>
      <c r="M2948" s="529"/>
      <c r="N2948" s="529"/>
      <c r="O2948" s="529"/>
      <c r="P2948" s="529"/>
      <c r="Q2948" s="529"/>
      <c r="R2948" s="529"/>
      <c r="S2948" s="529"/>
      <c r="T2948" s="529"/>
      <c r="U2948" s="529"/>
      <c r="V2948" s="529"/>
      <c r="W2948" s="529"/>
      <c r="X2948" s="529"/>
      <c r="Y2948" s="529"/>
      <c r="Z2948" s="529"/>
      <c r="AA2948" s="529"/>
      <c r="AB2948" s="529"/>
      <c r="AC2948" s="529"/>
      <c r="AD2948" s="529"/>
      <c r="AE2948" s="529"/>
      <c r="AF2948" s="529"/>
      <c r="AG2948" s="529"/>
      <c r="AH2948" s="529"/>
      <c r="AI2948" s="529"/>
      <c r="AJ2948" s="529"/>
      <c r="AK2948" s="529"/>
      <c r="AL2948" s="529"/>
      <c r="AM2948" s="529"/>
      <c r="AN2948" s="529"/>
      <c r="AO2948" s="529"/>
      <c r="AP2948" s="529"/>
      <c r="AQ2948" s="529"/>
      <c r="AR2948" s="529"/>
    </row>
    <row r="2949" ht="12.75" customHeight="1">
      <c r="A2949" s="529"/>
      <c r="B2949" s="529"/>
      <c r="C2949" s="529"/>
      <c r="D2949" s="529"/>
      <c r="E2949" s="533" t="s">
        <v>9706</v>
      </c>
      <c r="F2949" s="533" t="s">
        <v>9707</v>
      </c>
      <c r="G2949" s="529"/>
      <c r="H2949" s="529"/>
      <c r="I2949" s="529"/>
      <c r="J2949" s="529"/>
      <c r="K2949" s="529"/>
      <c r="L2949" s="529"/>
      <c r="M2949" s="529"/>
      <c r="N2949" s="529"/>
      <c r="O2949" s="529"/>
      <c r="P2949" s="529"/>
      <c r="Q2949" s="529"/>
      <c r="R2949" s="529"/>
      <c r="S2949" s="529"/>
      <c r="T2949" s="529"/>
      <c r="U2949" s="529"/>
      <c r="V2949" s="529"/>
      <c r="W2949" s="529"/>
      <c r="X2949" s="529"/>
      <c r="Y2949" s="529"/>
      <c r="Z2949" s="529"/>
      <c r="AA2949" s="529"/>
      <c r="AB2949" s="529"/>
      <c r="AC2949" s="529"/>
      <c r="AD2949" s="529"/>
      <c r="AE2949" s="529"/>
      <c r="AF2949" s="529"/>
      <c r="AG2949" s="529"/>
      <c r="AH2949" s="529"/>
      <c r="AI2949" s="529"/>
      <c r="AJ2949" s="529"/>
      <c r="AK2949" s="529"/>
      <c r="AL2949" s="529"/>
      <c r="AM2949" s="529"/>
      <c r="AN2949" s="529"/>
      <c r="AO2949" s="529"/>
      <c r="AP2949" s="529"/>
      <c r="AQ2949" s="529"/>
      <c r="AR2949" s="529"/>
    </row>
    <row r="2950" ht="12.75" customHeight="1">
      <c r="A2950" s="529"/>
      <c r="B2950" s="529"/>
      <c r="C2950" s="529"/>
      <c r="D2950" s="529"/>
      <c r="E2950" s="533" t="s">
        <v>2023</v>
      </c>
      <c r="F2950" s="533" t="s">
        <v>9708</v>
      </c>
      <c r="G2950" s="529"/>
      <c r="H2950" s="529"/>
      <c r="I2950" s="529"/>
      <c r="J2950" s="529"/>
      <c r="K2950" s="529"/>
      <c r="L2950" s="529"/>
      <c r="M2950" s="529"/>
      <c r="N2950" s="529"/>
      <c r="O2950" s="529"/>
      <c r="P2950" s="529"/>
      <c r="Q2950" s="529"/>
      <c r="R2950" s="529"/>
      <c r="S2950" s="529"/>
      <c r="T2950" s="529"/>
      <c r="U2950" s="529"/>
      <c r="V2950" s="529"/>
      <c r="W2950" s="529"/>
      <c r="X2950" s="529"/>
      <c r="Y2950" s="529"/>
      <c r="Z2950" s="529"/>
      <c r="AA2950" s="529"/>
      <c r="AB2950" s="529"/>
      <c r="AC2950" s="529"/>
      <c r="AD2950" s="529"/>
      <c r="AE2950" s="529"/>
      <c r="AF2950" s="529"/>
      <c r="AG2950" s="529"/>
      <c r="AH2950" s="529"/>
      <c r="AI2950" s="529"/>
      <c r="AJ2950" s="529"/>
      <c r="AK2950" s="529"/>
      <c r="AL2950" s="529"/>
      <c r="AM2950" s="529"/>
      <c r="AN2950" s="529"/>
      <c r="AO2950" s="529"/>
      <c r="AP2950" s="529"/>
      <c r="AQ2950" s="529"/>
      <c r="AR2950" s="529"/>
    </row>
    <row r="2951" ht="12.75" customHeight="1">
      <c r="A2951" s="529"/>
      <c r="B2951" s="529"/>
      <c r="C2951" s="529"/>
      <c r="D2951" s="529"/>
      <c r="E2951" s="533" t="s">
        <v>9709</v>
      </c>
      <c r="F2951" s="533" t="s">
        <v>9710</v>
      </c>
      <c r="G2951" s="529"/>
      <c r="H2951" s="529"/>
      <c r="I2951" s="529"/>
      <c r="J2951" s="529"/>
      <c r="K2951" s="529"/>
      <c r="L2951" s="529"/>
      <c r="M2951" s="529"/>
      <c r="N2951" s="529"/>
      <c r="O2951" s="529"/>
      <c r="P2951" s="529"/>
      <c r="Q2951" s="529"/>
      <c r="R2951" s="529"/>
      <c r="S2951" s="529"/>
      <c r="T2951" s="529"/>
      <c r="U2951" s="529"/>
      <c r="V2951" s="529"/>
      <c r="W2951" s="529"/>
      <c r="X2951" s="529"/>
      <c r="Y2951" s="529"/>
      <c r="Z2951" s="529"/>
      <c r="AA2951" s="529"/>
      <c r="AB2951" s="529"/>
      <c r="AC2951" s="529"/>
      <c r="AD2951" s="529"/>
      <c r="AE2951" s="529"/>
      <c r="AF2951" s="529"/>
      <c r="AG2951" s="529"/>
      <c r="AH2951" s="529"/>
      <c r="AI2951" s="529"/>
      <c r="AJ2951" s="529"/>
      <c r="AK2951" s="529"/>
      <c r="AL2951" s="529"/>
      <c r="AM2951" s="529"/>
      <c r="AN2951" s="529"/>
      <c r="AO2951" s="529"/>
      <c r="AP2951" s="529"/>
      <c r="AQ2951" s="529"/>
      <c r="AR2951" s="529"/>
    </row>
    <row r="2952" ht="12.75" customHeight="1">
      <c r="A2952" s="529"/>
      <c r="B2952" s="529"/>
      <c r="C2952" s="529"/>
      <c r="D2952" s="529"/>
      <c r="E2952" s="533" t="s">
        <v>9711</v>
      </c>
      <c r="F2952" s="533" t="s">
        <v>9712</v>
      </c>
      <c r="G2952" s="529"/>
      <c r="H2952" s="529"/>
      <c r="I2952" s="529"/>
      <c r="J2952" s="529"/>
      <c r="K2952" s="529"/>
      <c r="L2952" s="529"/>
      <c r="M2952" s="529"/>
      <c r="N2952" s="529"/>
      <c r="O2952" s="529"/>
      <c r="P2952" s="529"/>
      <c r="Q2952" s="529"/>
      <c r="R2952" s="529"/>
      <c r="S2952" s="529"/>
      <c r="T2952" s="529"/>
      <c r="U2952" s="529"/>
      <c r="V2952" s="529"/>
      <c r="W2952" s="529"/>
      <c r="X2952" s="529"/>
      <c r="Y2952" s="529"/>
      <c r="Z2952" s="529"/>
      <c r="AA2952" s="529"/>
      <c r="AB2952" s="529"/>
      <c r="AC2952" s="529"/>
      <c r="AD2952" s="529"/>
      <c r="AE2952" s="529"/>
      <c r="AF2952" s="529"/>
      <c r="AG2952" s="529"/>
      <c r="AH2952" s="529"/>
      <c r="AI2952" s="529"/>
      <c r="AJ2952" s="529"/>
      <c r="AK2952" s="529"/>
      <c r="AL2952" s="529"/>
      <c r="AM2952" s="529"/>
      <c r="AN2952" s="529"/>
      <c r="AO2952" s="529"/>
      <c r="AP2952" s="529"/>
      <c r="AQ2952" s="529"/>
      <c r="AR2952" s="529"/>
    </row>
    <row r="2953" ht="12.75" customHeight="1">
      <c r="A2953" s="529"/>
      <c r="B2953" s="529"/>
      <c r="C2953" s="529"/>
      <c r="D2953" s="529"/>
      <c r="E2953" s="533" t="s">
        <v>9713</v>
      </c>
      <c r="F2953" s="533" t="s">
        <v>9714</v>
      </c>
      <c r="G2953" s="529"/>
      <c r="H2953" s="529"/>
      <c r="I2953" s="529"/>
      <c r="J2953" s="529"/>
      <c r="K2953" s="529"/>
      <c r="L2953" s="529"/>
      <c r="M2953" s="529"/>
      <c r="N2953" s="529"/>
      <c r="O2953" s="529"/>
      <c r="P2953" s="529"/>
      <c r="Q2953" s="529"/>
      <c r="R2953" s="529"/>
      <c r="S2953" s="529"/>
      <c r="T2953" s="529"/>
      <c r="U2953" s="529"/>
      <c r="V2953" s="529"/>
      <c r="W2953" s="529"/>
      <c r="X2953" s="529"/>
      <c r="Y2953" s="529"/>
      <c r="Z2953" s="529"/>
      <c r="AA2953" s="529"/>
      <c r="AB2953" s="529"/>
      <c r="AC2953" s="529"/>
      <c r="AD2953" s="529"/>
      <c r="AE2953" s="529"/>
      <c r="AF2953" s="529"/>
      <c r="AG2953" s="529"/>
      <c r="AH2953" s="529"/>
      <c r="AI2953" s="529"/>
      <c r="AJ2953" s="529"/>
      <c r="AK2953" s="529"/>
      <c r="AL2953" s="529"/>
      <c r="AM2953" s="529"/>
      <c r="AN2953" s="529"/>
      <c r="AO2953" s="529"/>
      <c r="AP2953" s="529"/>
      <c r="AQ2953" s="529"/>
      <c r="AR2953" s="529"/>
    </row>
    <row r="2954" ht="12.75" customHeight="1">
      <c r="A2954" s="529"/>
      <c r="B2954" s="529"/>
      <c r="C2954" s="529"/>
      <c r="D2954" s="529"/>
      <c r="E2954" s="533" t="s">
        <v>9715</v>
      </c>
      <c r="F2954" s="533" t="s">
        <v>9716</v>
      </c>
      <c r="G2954" s="529"/>
      <c r="H2954" s="529"/>
      <c r="I2954" s="529"/>
      <c r="J2954" s="529"/>
      <c r="K2954" s="529"/>
      <c r="L2954" s="529"/>
      <c r="M2954" s="529"/>
      <c r="N2954" s="529"/>
      <c r="O2954" s="529"/>
      <c r="P2954" s="529"/>
      <c r="Q2954" s="529"/>
      <c r="R2954" s="529"/>
      <c r="S2954" s="529"/>
      <c r="T2954" s="529"/>
      <c r="U2954" s="529"/>
      <c r="V2954" s="529"/>
      <c r="W2954" s="529"/>
      <c r="X2954" s="529"/>
      <c r="Y2954" s="529"/>
      <c r="Z2954" s="529"/>
      <c r="AA2954" s="529"/>
      <c r="AB2954" s="529"/>
      <c r="AC2954" s="529"/>
      <c r="AD2954" s="529"/>
      <c r="AE2954" s="529"/>
      <c r="AF2954" s="529"/>
      <c r="AG2954" s="529"/>
      <c r="AH2954" s="529"/>
      <c r="AI2954" s="529"/>
      <c r="AJ2954" s="529"/>
      <c r="AK2954" s="529"/>
      <c r="AL2954" s="529"/>
      <c r="AM2954" s="529"/>
      <c r="AN2954" s="529"/>
      <c r="AO2954" s="529"/>
      <c r="AP2954" s="529"/>
      <c r="AQ2954" s="529"/>
      <c r="AR2954" s="529"/>
    </row>
    <row r="2955" ht="12.75" customHeight="1">
      <c r="A2955" s="529"/>
      <c r="B2955" s="529"/>
      <c r="C2955" s="529"/>
      <c r="D2955" s="529"/>
      <c r="E2955" s="533" t="s">
        <v>9717</v>
      </c>
      <c r="F2955" s="533" t="s">
        <v>9718</v>
      </c>
      <c r="G2955" s="529"/>
      <c r="H2955" s="529"/>
      <c r="I2955" s="529"/>
      <c r="J2955" s="529"/>
      <c r="K2955" s="529"/>
      <c r="L2955" s="529"/>
      <c r="M2955" s="529"/>
      <c r="N2955" s="529"/>
      <c r="O2955" s="529"/>
      <c r="P2955" s="529"/>
      <c r="Q2955" s="529"/>
      <c r="R2955" s="529"/>
      <c r="S2955" s="529"/>
      <c r="T2955" s="529"/>
      <c r="U2955" s="529"/>
      <c r="V2955" s="529"/>
      <c r="W2955" s="529"/>
      <c r="X2955" s="529"/>
      <c r="Y2955" s="529"/>
      <c r="Z2955" s="529"/>
      <c r="AA2955" s="529"/>
      <c r="AB2955" s="529"/>
      <c r="AC2955" s="529"/>
      <c r="AD2955" s="529"/>
      <c r="AE2955" s="529"/>
      <c r="AF2955" s="529"/>
      <c r="AG2955" s="529"/>
      <c r="AH2955" s="529"/>
      <c r="AI2955" s="529"/>
      <c r="AJ2955" s="529"/>
      <c r="AK2955" s="529"/>
      <c r="AL2955" s="529"/>
      <c r="AM2955" s="529"/>
      <c r="AN2955" s="529"/>
      <c r="AO2955" s="529"/>
      <c r="AP2955" s="529"/>
      <c r="AQ2955" s="529"/>
      <c r="AR2955" s="529"/>
    </row>
    <row r="2956" ht="12.75" customHeight="1">
      <c r="A2956" s="529"/>
      <c r="B2956" s="529"/>
      <c r="C2956" s="529"/>
      <c r="D2956" s="529"/>
      <c r="E2956" s="533" t="s">
        <v>9719</v>
      </c>
      <c r="F2956" s="533" t="s">
        <v>9720</v>
      </c>
      <c r="G2956" s="529"/>
      <c r="H2956" s="529"/>
      <c r="I2956" s="529"/>
      <c r="J2956" s="529"/>
      <c r="K2956" s="529"/>
      <c r="L2956" s="529"/>
      <c r="M2956" s="529"/>
      <c r="N2956" s="529"/>
      <c r="O2956" s="529"/>
      <c r="P2956" s="529"/>
      <c r="Q2956" s="529"/>
      <c r="R2956" s="529"/>
      <c r="S2956" s="529"/>
      <c r="T2956" s="529"/>
      <c r="U2956" s="529"/>
      <c r="V2956" s="529"/>
      <c r="W2956" s="529"/>
      <c r="X2956" s="529"/>
      <c r="Y2956" s="529"/>
      <c r="Z2956" s="529"/>
      <c r="AA2956" s="529"/>
      <c r="AB2956" s="529"/>
      <c r="AC2956" s="529"/>
      <c r="AD2956" s="529"/>
      <c r="AE2956" s="529"/>
      <c r="AF2956" s="529"/>
      <c r="AG2956" s="529"/>
      <c r="AH2956" s="529"/>
      <c r="AI2956" s="529"/>
      <c r="AJ2956" s="529"/>
      <c r="AK2956" s="529"/>
      <c r="AL2956" s="529"/>
      <c r="AM2956" s="529"/>
      <c r="AN2956" s="529"/>
      <c r="AO2956" s="529"/>
      <c r="AP2956" s="529"/>
      <c r="AQ2956" s="529"/>
      <c r="AR2956" s="529"/>
    </row>
    <row r="2957" ht="12.75" customHeight="1">
      <c r="A2957" s="529"/>
      <c r="B2957" s="529"/>
      <c r="C2957" s="529"/>
      <c r="D2957" s="529"/>
      <c r="E2957" s="533" t="s">
        <v>9721</v>
      </c>
      <c r="F2957" s="533" t="s">
        <v>9722</v>
      </c>
      <c r="G2957" s="529"/>
      <c r="H2957" s="529"/>
      <c r="I2957" s="529"/>
      <c r="J2957" s="529"/>
      <c r="K2957" s="529"/>
      <c r="L2957" s="529"/>
      <c r="M2957" s="529"/>
      <c r="N2957" s="529"/>
      <c r="O2957" s="529"/>
      <c r="P2957" s="529"/>
      <c r="Q2957" s="529"/>
      <c r="R2957" s="529"/>
      <c r="S2957" s="529"/>
      <c r="T2957" s="529"/>
      <c r="U2957" s="529"/>
      <c r="V2957" s="529"/>
      <c r="W2957" s="529"/>
      <c r="X2957" s="529"/>
      <c r="Y2957" s="529"/>
      <c r="Z2957" s="529"/>
      <c r="AA2957" s="529"/>
      <c r="AB2957" s="529"/>
      <c r="AC2957" s="529"/>
      <c r="AD2957" s="529"/>
      <c r="AE2957" s="529"/>
      <c r="AF2957" s="529"/>
      <c r="AG2957" s="529"/>
      <c r="AH2957" s="529"/>
      <c r="AI2957" s="529"/>
      <c r="AJ2957" s="529"/>
      <c r="AK2957" s="529"/>
      <c r="AL2957" s="529"/>
      <c r="AM2957" s="529"/>
      <c r="AN2957" s="529"/>
      <c r="AO2957" s="529"/>
      <c r="AP2957" s="529"/>
      <c r="AQ2957" s="529"/>
      <c r="AR2957" s="529"/>
    </row>
    <row r="2958" ht="12.75" customHeight="1">
      <c r="A2958" s="529"/>
      <c r="B2958" s="529"/>
      <c r="C2958" s="529"/>
      <c r="D2958" s="529"/>
      <c r="E2958" s="533" t="s">
        <v>9723</v>
      </c>
      <c r="F2958" s="533" t="s">
        <v>9724</v>
      </c>
      <c r="G2958" s="529"/>
      <c r="H2958" s="529"/>
      <c r="I2958" s="529"/>
      <c r="J2958" s="529"/>
      <c r="K2958" s="529"/>
      <c r="L2958" s="529"/>
      <c r="M2958" s="529"/>
      <c r="N2958" s="529"/>
      <c r="O2958" s="529"/>
      <c r="P2958" s="529"/>
      <c r="Q2958" s="529"/>
      <c r="R2958" s="529"/>
      <c r="S2958" s="529"/>
      <c r="T2958" s="529"/>
      <c r="U2958" s="529"/>
      <c r="V2958" s="529"/>
      <c r="W2958" s="529"/>
      <c r="X2958" s="529"/>
      <c r="Y2958" s="529"/>
      <c r="Z2958" s="529"/>
      <c r="AA2958" s="529"/>
      <c r="AB2958" s="529"/>
      <c r="AC2958" s="529"/>
      <c r="AD2958" s="529"/>
      <c r="AE2958" s="529"/>
      <c r="AF2958" s="529"/>
      <c r="AG2958" s="529"/>
      <c r="AH2958" s="529"/>
      <c r="AI2958" s="529"/>
      <c r="AJ2958" s="529"/>
      <c r="AK2958" s="529"/>
      <c r="AL2958" s="529"/>
      <c r="AM2958" s="529"/>
      <c r="AN2958" s="529"/>
      <c r="AO2958" s="529"/>
      <c r="AP2958" s="529"/>
      <c r="AQ2958" s="529"/>
      <c r="AR2958" s="529"/>
    </row>
    <row r="2959" ht="12.75" customHeight="1">
      <c r="A2959" s="529"/>
      <c r="B2959" s="529"/>
      <c r="C2959" s="529"/>
      <c r="D2959" s="529"/>
      <c r="E2959" s="533" t="s">
        <v>9725</v>
      </c>
      <c r="F2959" s="533" t="s">
        <v>9726</v>
      </c>
      <c r="G2959" s="529"/>
      <c r="H2959" s="529"/>
      <c r="I2959" s="529"/>
      <c r="J2959" s="529"/>
      <c r="K2959" s="529"/>
      <c r="L2959" s="529"/>
      <c r="M2959" s="529"/>
      <c r="N2959" s="529"/>
      <c r="O2959" s="529"/>
      <c r="P2959" s="529"/>
      <c r="Q2959" s="529"/>
      <c r="R2959" s="529"/>
      <c r="S2959" s="529"/>
      <c r="T2959" s="529"/>
      <c r="U2959" s="529"/>
      <c r="V2959" s="529"/>
      <c r="W2959" s="529"/>
      <c r="X2959" s="529"/>
      <c r="Y2959" s="529"/>
      <c r="Z2959" s="529"/>
      <c r="AA2959" s="529"/>
      <c r="AB2959" s="529"/>
      <c r="AC2959" s="529"/>
      <c r="AD2959" s="529"/>
      <c r="AE2959" s="529"/>
      <c r="AF2959" s="529"/>
      <c r="AG2959" s="529"/>
      <c r="AH2959" s="529"/>
      <c r="AI2959" s="529"/>
      <c r="AJ2959" s="529"/>
      <c r="AK2959" s="529"/>
      <c r="AL2959" s="529"/>
      <c r="AM2959" s="529"/>
      <c r="AN2959" s="529"/>
      <c r="AO2959" s="529"/>
      <c r="AP2959" s="529"/>
      <c r="AQ2959" s="529"/>
      <c r="AR2959" s="529"/>
    </row>
    <row r="2960" ht="12.75" customHeight="1">
      <c r="A2960" s="529"/>
      <c r="B2960" s="529"/>
      <c r="C2960" s="529"/>
      <c r="D2960" s="529"/>
      <c r="E2960" s="533" t="s">
        <v>927</v>
      </c>
      <c r="F2960" s="533" t="s">
        <v>9727</v>
      </c>
      <c r="G2960" s="529"/>
      <c r="H2960" s="529"/>
      <c r="I2960" s="529"/>
      <c r="J2960" s="529"/>
      <c r="K2960" s="529"/>
      <c r="L2960" s="529"/>
      <c r="M2960" s="529"/>
      <c r="N2960" s="529"/>
      <c r="O2960" s="529"/>
      <c r="P2960" s="529"/>
      <c r="Q2960" s="529"/>
      <c r="R2960" s="529"/>
      <c r="S2960" s="529"/>
      <c r="T2960" s="529"/>
      <c r="U2960" s="529"/>
      <c r="V2960" s="529"/>
      <c r="W2960" s="529"/>
      <c r="X2960" s="529"/>
      <c r="Y2960" s="529"/>
      <c r="Z2960" s="529"/>
      <c r="AA2960" s="529"/>
      <c r="AB2960" s="529"/>
      <c r="AC2960" s="529"/>
      <c r="AD2960" s="529"/>
      <c r="AE2960" s="529"/>
      <c r="AF2960" s="529"/>
      <c r="AG2960" s="529"/>
      <c r="AH2960" s="529"/>
      <c r="AI2960" s="529"/>
      <c r="AJ2960" s="529"/>
      <c r="AK2960" s="529"/>
      <c r="AL2960" s="529"/>
      <c r="AM2960" s="529"/>
      <c r="AN2960" s="529"/>
      <c r="AO2960" s="529"/>
      <c r="AP2960" s="529"/>
      <c r="AQ2960" s="529"/>
      <c r="AR2960" s="529"/>
    </row>
    <row r="2961" ht="12.75" customHeight="1">
      <c r="A2961" s="529"/>
      <c r="B2961" s="529"/>
      <c r="C2961" s="529"/>
      <c r="D2961" s="529"/>
      <c r="E2961" s="533" t="s">
        <v>1007</v>
      </c>
      <c r="F2961" s="533" t="s">
        <v>9728</v>
      </c>
      <c r="G2961" s="529"/>
      <c r="H2961" s="529"/>
      <c r="I2961" s="529"/>
      <c r="J2961" s="529"/>
      <c r="K2961" s="529"/>
      <c r="L2961" s="529"/>
      <c r="M2961" s="529"/>
      <c r="N2961" s="529"/>
      <c r="O2961" s="529"/>
      <c r="P2961" s="529"/>
      <c r="Q2961" s="529"/>
      <c r="R2961" s="529"/>
      <c r="S2961" s="529"/>
      <c r="T2961" s="529"/>
      <c r="U2961" s="529"/>
      <c r="V2961" s="529"/>
      <c r="W2961" s="529"/>
      <c r="X2961" s="529"/>
      <c r="Y2961" s="529"/>
      <c r="Z2961" s="529"/>
      <c r="AA2961" s="529"/>
      <c r="AB2961" s="529"/>
      <c r="AC2961" s="529"/>
      <c r="AD2961" s="529"/>
      <c r="AE2961" s="529"/>
      <c r="AF2961" s="529"/>
      <c r="AG2961" s="529"/>
      <c r="AH2961" s="529"/>
      <c r="AI2961" s="529"/>
      <c r="AJ2961" s="529"/>
      <c r="AK2961" s="529"/>
      <c r="AL2961" s="529"/>
      <c r="AM2961" s="529"/>
      <c r="AN2961" s="529"/>
      <c r="AO2961" s="529"/>
      <c r="AP2961" s="529"/>
      <c r="AQ2961" s="529"/>
      <c r="AR2961" s="529"/>
    </row>
    <row r="2962" ht="12.75" customHeight="1">
      <c r="A2962" s="529"/>
      <c r="B2962" s="529"/>
      <c r="C2962" s="529"/>
      <c r="D2962" s="529"/>
      <c r="E2962" s="533" t="s">
        <v>1087</v>
      </c>
      <c r="F2962" s="533" t="s">
        <v>9729</v>
      </c>
      <c r="G2962" s="529"/>
      <c r="H2962" s="529"/>
      <c r="I2962" s="529"/>
      <c r="J2962" s="529"/>
      <c r="K2962" s="529"/>
      <c r="L2962" s="529"/>
      <c r="M2962" s="529"/>
      <c r="N2962" s="529"/>
      <c r="O2962" s="529"/>
      <c r="P2962" s="529"/>
      <c r="Q2962" s="529"/>
      <c r="R2962" s="529"/>
      <c r="S2962" s="529"/>
      <c r="T2962" s="529"/>
      <c r="U2962" s="529"/>
      <c r="V2962" s="529"/>
      <c r="W2962" s="529"/>
      <c r="X2962" s="529"/>
      <c r="Y2962" s="529"/>
      <c r="Z2962" s="529"/>
      <c r="AA2962" s="529"/>
      <c r="AB2962" s="529"/>
      <c r="AC2962" s="529"/>
      <c r="AD2962" s="529"/>
      <c r="AE2962" s="529"/>
      <c r="AF2962" s="529"/>
      <c r="AG2962" s="529"/>
      <c r="AH2962" s="529"/>
      <c r="AI2962" s="529"/>
      <c r="AJ2962" s="529"/>
      <c r="AK2962" s="529"/>
      <c r="AL2962" s="529"/>
      <c r="AM2962" s="529"/>
      <c r="AN2962" s="529"/>
      <c r="AO2962" s="529"/>
      <c r="AP2962" s="529"/>
      <c r="AQ2962" s="529"/>
      <c r="AR2962" s="529"/>
    </row>
    <row r="2963" ht="12.75" customHeight="1">
      <c r="A2963" s="529"/>
      <c r="B2963" s="529"/>
      <c r="C2963" s="529"/>
      <c r="D2963" s="529"/>
      <c r="E2963" s="533" t="s">
        <v>1166</v>
      </c>
      <c r="F2963" s="533" t="s">
        <v>9730</v>
      </c>
      <c r="G2963" s="529"/>
      <c r="H2963" s="529"/>
      <c r="I2963" s="529"/>
      <c r="J2963" s="529"/>
      <c r="K2963" s="529"/>
      <c r="L2963" s="529"/>
      <c r="M2963" s="529"/>
      <c r="N2963" s="529"/>
      <c r="O2963" s="529"/>
      <c r="P2963" s="529"/>
      <c r="Q2963" s="529"/>
      <c r="R2963" s="529"/>
      <c r="S2963" s="529"/>
      <c r="T2963" s="529"/>
      <c r="U2963" s="529"/>
      <c r="V2963" s="529"/>
      <c r="W2963" s="529"/>
      <c r="X2963" s="529"/>
      <c r="Y2963" s="529"/>
      <c r="Z2963" s="529"/>
      <c r="AA2963" s="529"/>
      <c r="AB2963" s="529"/>
      <c r="AC2963" s="529"/>
      <c r="AD2963" s="529"/>
      <c r="AE2963" s="529"/>
      <c r="AF2963" s="529"/>
      <c r="AG2963" s="529"/>
      <c r="AH2963" s="529"/>
      <c r="AI2963" s="529"/>
      <c r="AJ2963" s="529"/>
      <c r="AK2963" s="529"/>
      <c r="AL2963" s="529"/>
      <c r="AM2963" s="529"/>
      <c r="AN2963" s="529"/>
      <c r="AO2963" s="529"/>
      <c r="AP2963" s="529"/>
      <c r="AQ2963" s="529"/>
      <c r="AR2963" s="529"/>
    </row>
    <row r="2964" ht="12.75" customHeight="1">
      <c r="A2964" s="529"/>
      <c r="B2964" s="529"/>
      <c r="C2964" s="529"/>
      <c r="D2964" s="529"/>
      <c r="E2964" s="533" t="s">
        <v>1243</v>
      </c>
      <c r="F2964" s="533" t="s">
        <v>9731</v>
      </c>
      <c r="G2964" s="529"/>
      <c r="H2964" s="529"/>
      <c r="I2964" s="529"/>
      <c r="J2964" s="529"/>
      <c r="K2964" s="529"/>
      <c r="L2964" s="529"/>
      <c r="M2964" s="529"/>
      <c r="N2964" s="529"/>
      <c r="O2964" s="529"/>
      <c r="P2964" s="529"/>
      <c r="Q2964" s="529"/>
      <c r="R2964" s="529"/>
      <c r="S2964" s="529"/>
      <c r="T2964" s="529"/>
      <c r="U2964" s="529"/>
      <c r="V2964" s="529"/>
      <c r="W2964" s="529"/>
      <c r="X2964" s="529"/>
      <c r="Y2964" s="529"/>
      <c r="Z2964" s="529"/>
      <c r="AA2964" s="529"/>
      <c r="AB2964" s="529"/>
      <c r="AC2964" s="529"/>
      <c r="AD2964" s="529"/>
      <c r="AE2964" s="529"/>
      <c r="AF2964" s="529"/>
      <c r="AG2964" s="529"/>
      <c r="AH2964" s="529"/>
      <c r="AI2964" s="529"/>
      <c r="AJ2964" s="529"/>
      <c r="AK2964" s="529"/>
      <c r="AL2964" s="529"/>
      <c r="AM2964" s="529"/>
      <c r="AN2964" s="529"/>
      <c r="AO2964" s="529"/>
      <c r="AP2964" s="529"/>
      <c r="AQ2964" s="529"/>
      <c r="AR2964" s="529"/>
    </row>
    <row r="2965" ht="12.75" customHeight="1">
      <c r="A2965" s="529"/>
      <c r="B2965" s="529"/>
      <c r="C2965" s="529"/>
      <c r="D2965" s="529"/>
      <c r="E2965" s="533" t="s">
        <v>1318</v>
      </c>
      <c r="F2965" s="533" t="s">
        <v>9732</v>
      </c>
      <c r="G2965" s="529"/>
      <c r="H2965" s="529"/>
      <c r="I2965" s="529"/>
      <c r="J2965" s="529"/>
      <c r="K2965" s="529"/>
      <c r="L2965" s="529"/>
      <c r="M2965" s="529"/>
      <c r="N2965" s="529"/>
      <c r="O2965" s="529"/>
      <c r="P2965" s="529"/>
      <c r="Q2965" s="529"/>
      <c r="R2965" s="529"/>
      <c r="S2965" s="529"/>
      <c r="T2965" s="529"/>
      <c r="U2965" s="529"/>
      <c r="V2965" s="529"/>
      <c r="W2965" s="529"/>
      <c r="X2965" s="529"/>
      <c r="Y2965" s="529"/>
      <c r="Z2965" s="529"/>
      <c r="AA2965" s="529"/>
      <c r="AB2965" s="529"/>
      <c r="AC2965" s="529"/>
      <c r="AD2965" s="529"/>
      <c r="AE2965" s="529"/>
      <c r="AF2965" s="529"/>
      <c r="AG2965" s="529"/>
      <c r="AH2965" s="529"/>
      <c r="AI2965" s="529"/>
      <c r="AJ2965" s="529"/>
      <c r="AK2965" s="529"/>
      <c r="AL2965" s="529"/>
      <c r="AM2965" s="529"/>
      <c r="AN2965" s="529"/>
      <c r="AO2965" s="529"/>
      <c r="AP2965" s="529"/>
      <c r="AQ2965" s="529"/>
      <c r="AR2965" s="529"/>
    </row>
    <row r="2966" ht="12.75" customHeight="1">
      <c r="A2966" s="529"/>
      <c r="B2966" s="529"/>
      <c r="C2966" s="529"/>
      <c r="D2966" s="529"/>
      <c r="E2966" s="533" t="s">
        <v>1390</v>
      </c>
      <c r="F2966" s="533" t="s">
        <v>9733</v>
      </c>
      <c r="G2966" s="529"/>
      <c r="H2966" s="529"/>
      <c r="I2966" s="529"/>
      <c r="J2966" s="529"/>
      <c r="K2966" s="529"/>
      <c r="L2966" s="529"/>
      <c r="M2966" s="529"/>
      <c r="N2966" s="529"/>
      <c r="O2966" s="529"/>
      <c r="P2966" s="529"/>
      <c r="Q2966" s="529"/>
      <c r="R2966" s="529"/>
      <c r="S2966" s="529"/>
      <c r="T2966" s="529"/>
      <c r="U2966" s="529"/>
      <c r="V2966" s="529"/>
      <c r="W2966" s="529"/>
      <c r="X2966" s="529"/>
      <c r="Y2966" s="529"/>
      <c r="Z2966" s="529"/>
      <c r="AA2966" s="529"/>
      <c r="AB2966" s="529"/>
      <c r="AC2966" s="529"/>
      <c r="AD2966" s="529"/>
      <c r="AE2966" s="529"/>
      <c r="AF2966" s="529"/>
      <c r="AG2966" s="529"/>
      <c r="AH2966" s="529"/>
      <c r="AI2966" s="529"/>
      <c r="AJ2966" s="529"/>
      <c r="AK2966" s="529"/>
      <c r="AL2966" s="529"/>
      <c r="AM2966" s="529"/>
      <c r="AN2966" s="529"/>
      <c r="AO2966" s="529"/>
      <c r="AP2966" s="529"/>
      <c r="AQ2966" s="529"/>
      <c r="AR2966" s="529"/>
    </row>
    <row r="2967" ht="12.75" customHeight="1">
      <c r="A2967" s="529"/>
      <c r="B2967" s="529"/>
      <c r="C2967" s="529"/>
      <c r="D2967" s="529"/>
      <c r="E2967" s="533" t="s">
        <v>9734</v>
      </c>
      <c r="F2967" s="533" t="s">
        <v>9735</v>
      </c>
      <c r="G2967" s="529"/>
      <c r="H2967" s="529"/>
      <c r="I2967" s="529"/>
      <c r="J2967" s="529"/>
      <c r="K2967" s="529"/>
      <c r="L2967" s="529"/>
      <c r="M2967" s="529"/>
      <c r="N2967" s="529"/>
      <c r="O2967" s="529"/>
      <c r="P2967" s="529"/>
      <c r="Q2967" s="529"/>
      <c r="R2967" s="529"/>
      <c r="S2967" s="529"/>
      <c r="T2967" s="529"/>
      <c r="U2967" s="529"/>
      <c r="V2967" s="529"/>
      <c r="W2967" s="529"/>
      <c r="X2967" s="529"/>
      <c r="Y2967" s="529"/>
      <c r="Z2967" s="529"/>
      <c r="AA2967" s="529"/>
      <c r="AB2967" s="529"/>
      <c r="AC2967" s="529"/>
      <c r="AD2967" s="529"/>
      <c r="AE2967" s="529"/>
      <c r="AF2967" s="529"/>
      <c r="AG2967" s="529"/>
      <c r="AH2967" s="529"/>
      <c r="AI2967" s="529"/>
      <c r="AJ2967" s="529"/>
      <c r="AK2967" s="529"/>
      <c r="AL2967" s="529"/>
      <c r="AM2967" s="529"/>
      <c r="AN2967" s="529"/>
      <c r="AO2967" s="529"/>
      <c r="AP2967" s="529"/>
      <c r="AQ2967" s="529"/>
      <c r="AR2967" s="529"/>
    </row>
    <row r="2968" ht="12.75" customHeight="1">
      <c r="A2968" s="529"/>
      <c r="B2968" s="529"/>
      <c r="C2968" s="529"/>
      <c r="D2968" s="529"/>
      <c r="E2968" s="533" t="s">
        <v>9736</v>
      </c>
      <c r="F2968" s="533" t="s">
        <v>9737</v>
      </c>
      <c r="G2968" s="529"/>
      <c r="H2968" s="529"/>
      <c r="I2968" s="529"/>
      <c r="J2968" s="529"/>
      <c r="K2968" s="529"/>
      <c r="L2968" s="529"/>
      <c r="M2968" s="529"/>
      <c r="N2968" s="529"/>
      <c r="O2968" s="529"/>
      <c r="P2968" s="529"/>
      <c r="Q2968" s="529"/>
      <c r="R2968" s="529"/>
      <c r="S2968" s="529"/>
      <c r="T2968" s="529"/>
      <c r="U2968" s="529"/>
      <c r="V2968" s="529"/>
      <c r="W2968" s="529"/>
      <c r="X2968" s="529"/>
      <c r="Y2968" s="529"/>
      <c r="Z2968" s="529"/>
      <c r="AA2968" s="529"/>
      <c r="AB2968" s="529"/>
      <c r="AC2968" s="529"/>
      <c r="AD2968" s="529"/>
      <c r="AE2968" s="529"/>
      <c r="AF2968" s="529"/>
      <c r="AG2968" s="529"/>
      <c r="AH2968" s="529"/>
      <c r="AI2968" s="529"/>
      <c r="AJ2968" s="529"/>
      <c r="AK2968" s="529"/>
      <c r="AL2968" s="529"/>
      <c r="AM2968" s="529"/>
      <c r="AN2968" s="529"/>
      <c r="AO2968" s="529"/>
      <c r="AP2968" s="529"/>
      <c r="AQ2968" s="529"/>
      <c r="AR2968" s="529"/>
    </row>
    <row r="2969" ht="12.75" customHeight="1">
      <c r="A2969" s="529"/>
      <c r="B2969" s="529"/>
      <c r="C2969" s="529"/>
      <c r="D2969" s="529"/>
      <c r="E2969" s="533" t="s">
        <v>1462</v>
      </c>
      <c r="F2969" s="533" t="s">
        <v>9738</v>
      </c>
      <c r="G2969" s="529"/>
      <c r="H2969" s="529"/>
      <c r="I2969" s="529"/>
      <c r="J2969" s="529"/>
      <c r="K2969" s="529"/>
      <c r="L2969" s="529"/>
      <c r="M2969" s="529"/>
      <c r="N2969" s="529"/>
      <c r="O2969" s="529"/>
      <c r="P2969" s="529"/>
      <c r="Q2969" s="529"/>
      <c r="R2969" s="529"/>
      <c r="S2969" s="529"/>
      <c r="T2969" s="529"/>
      <c r="U2969" s="529"/>
      <c r="V2969" s="529"/>
      <c r="W2969" s="529"/>
      <c r="X2969" s="529"/>
      <c r="Y2969" s="529"/>
      <c r="Z2969" s="529"/>
      <c r="AA2969" s="529"/>
      <c r="AB2969" s="529"/>
      <c r="AC2969" s="529"/>
      <c r="AD2969" s="529"/>
      <c r="AE2969" s="529"/>
      <c r="AF2969" s="529"/>
      <c r="AG2969" s="529"/>
      <c r="AH2969" s="529"/>
      <c r="AI2969" s="529"/>
      <c r="AJ2969" s="529"/>
      <c r="AK2969" s="529"/>
      <c r="AL2969" s="529"/>
      <c r="AM2969" s="529"/>
      <c r="AN2969" s="529"/>
      <c r="AO2969" s="529"/>
      <c r="AP2969" s="529"/>
      <c r="AQ2969" s="529"/>
      <c r="AR2969" s="529"/>
    </row>
    <row r="2970" ht="12.75" customHeight="1">
      <c r="A2970" s="529"/>
      <c r="B2970" s="529"/>
      <c r="C2970" s="529"/>
      <c r="D2970" s="529"/>
      <c r="E2970" s="533" t="s">
        <v>9739</v>
      </c>
      <c r="F2970" s="533" t="s">
        <v>9740</v>
      </c>
      <c r="G2970" s="529"/>
      <c r="H2970" s="529"/>
      <c r="I2970" s="529"/>
      <c r="J2970" s="529"/>
      <c r="K2970" s="529"/>
      <c r="L2970" s="529"/>
      <c r="M2970" s="529"/>
      <c r="N2970" s="529"/>
      <c r="O2970" s="529"/>
      <c r="P2970" s="529"/>
      <c r="Q2970" s="529"/>
      <c r="R2970" s="529"/>
      <c r="S2970" s="529"/>
      <c r="T2970" s="529"/>
      <c r="U2970" s="529"/>
      <c r="V2970" s="529"/>
      <c r="W2970" s="529"/>
      <c r="X2970" s="529"/>
      <c r="Y2970" s="529"/>
      <c r="Z2970" s="529"/>
      <c r="AA2970" s="529"/>
      <c r="AB2970" s="529"/>
      <c r="AC2970" s="529"/>
      <c r="AD2970" s="529"/>
      <c r="AE2970" s="529"/>
      <c r="AF2970" s="529"/>
      <c r="AG2970" s="529"/>
      <c r="AH2970" s="529"/>
      <c r="AI2970" s="529"/>
      <c r="AJ2970" s="529"/>
      <c r="AK2970" s="529"/>
      <c r="AL2970" s="529"/>
      <c r="AM2970" s="529"/>
      <c r="AN2970" s="529"/>
      <c r="AO2970" s="529"/>
      <c r="AP2970" s="529"/>
      <c r="AQ2970" s="529"/>
      <c r="AR2970" s="529"/>
    </row>
    <row r="2971" ht="12.75" customHeight="1">
      <c r="A2971" s="529"/>
      <c r="B2971" s="529"/>
      <c r="C2971" s="529"/>
      <c r="D2971" s="529"/>
      <c r="E2971" s="533" t="s">
        <v>9741</v>
      </c>
      <c r="F2971" s="533" t="s">
        <v>9742</v>
      </c>
      <c r="G2971" s="529"/>
      <c r="H2971" s="529"/>
      <c r="I2971" s="529"/>
      <c r="J2971" s="529"/>
      <c r="K2971" s="529"/>
      <c r="L2971" s="529"/>
      <c r="M2971" s="529"/>
      <c r="N2971" s="529"/>
      <c r="O2971" s="529"/>
      <c r="P2971" s="529"/>
      <c r="Q2971" s="529"/>
      <c r="R2971" s="529"/>
      <c r="S2971" s="529"/>
      <c r="T2971" s="529"/>
      <c r="U2971" s="529"/>
      <c r="V2971" s="529"/>
      <c r="W2971" s="529"/>
      <c r="X2971" s="529"/>
      <c r="Y2971" s="529"/>
      <c r="Z2971" s="529"/>
      <c r="AA2971" s="529"/>
      <c r="AB2971" s="529"/>
      <c r="AC2971" s="529"/>
      <c r="AD2971" s="529"/>
      <c r="AE2971" s="529"/>
      <c r="AF2971" s="529"/>
      <c r="AG2971" s="529"/>
      <c r="AH2971" s="529"/>
      <c r="AI2971" s="529"/>
      <c r="AJ2971" s="529"/>
      <c r="AK2971" s="529"/>
      <c r="AL2971" s="529"/>
      <c r="AM2971" s="529"/>
      <c r="AN2971" s="529"/>
      <c r="AO2971" s="529"/>
      <c r="AP2971" s="529"/>
      <c r="AQ2971" s="529"/>
      <c r="AR2971" s="529"/>
    </row>
    <row r="2972" ht="12.75" customHeight="1">
      <c r="A2972" s="529"/>
      <c r="B2972" s="529"/>
      <c r="C2972" s="529"/>
      <c r="D2972" s="529"/>
      <c r="E2972" s="533" t="s">
        <v>1529</v>
      </c>
      <c r="F2972" s="533" t="s">
        <v>9743</v>
      </c>
      <c r="G2972" s="529"/>
      <c r="H2972" s="529"/>
      <c r="I2972" s="529"/>
      <c r="J2972" s="529"/>
      <c r="K2972" s="529"/>
      <c r="L2972" s="529"/>
      <c r="M2972" s="529"/>
      <c r="N2972" s="529"/>
      <c r="O2972" s="529"/>
      <c r="P2972" s="529"/>
      <c r="Q2972" s="529"/>
      <c r="R2972" s="529"/>
      <c r="S2972" s="529"/>
      <c r="T2972" s="529"/>
      <c r="U2972" s="529"/>
      <c r="V2972" s="529"/>
      <c r="W2972" s="529"/>
      <c r="X2972" s="529"/>
      <c r="Y2972" s="529"/>
      <c r="Z2972" s="529"/>
      <c r="AA2972" s="529"/>
      <c r="AB2972" s="529"/>
      <c r="AC2972" s="529"/>
      <c r="AD2972" s="529"/>
      <c r="AE2972" s="529"/>
      <c r="AF2972" s="529"/>
      <c r="AG2972" s="529"/>
      <c r="AH2972" s="529"/>
      <c r="AI2972" s="529"/>
      <c r="AJ2972" s="529"/>
      <c r="AK2972" s="529"/>
      <c r="AL2972" s="529"/>
      <c r="AM2972" s="529"/>
      <c r="AN2972" s="529"/>
      <c r="AO2972" s="529"/>
      <c r="AP2972" s="529"/>
      <c r="AQ2972" s="529"/>
      <c r="AR2972" s="529"/>
    </row>
    <row r="2973" ht="12.75" customHeight="1">
      <c r="A2973" s="529"/>
      <c r="B2973" s="529"/>
      <c r="C2973" s="529"/>
      <c r="D2973" s="529"/>
      <c r="E2973" s="533" t="s">
        <v>1594</v>
      </c>
      <c r="F2973" s="533" t="s">
        <v>9744</v>
      </c>
      <c r="G2973" s="529"/>
      <c r="H2973" s="529"/>
      <c r="I2973" s="529"/>
      <c r="J2973" s="529"/>
      <c r="K2973" s="529"/>
      <c r="L2973" s="529"/>
      <c r="M2973" s="529"/>
      <c r="N2973" s="529"/>
      <c r="O2973" s="529"/>
      <c r="P2973" s="529"/>
      <c r="Q2973" s="529"/>
      <c r="R2973" s="529"/>
      <c r="S2973" s="529"/>
      <c r="T2973" s="529"/>
      <c r="U2973" s="529"/>
      <c r="V2973" s="529"/>
      <c r="W2973" s="529"/>
      <c r="X2973" s="529"/>
      <c r="Y2973" s="529"/>
      <c r="Z2973" s="529"/>
      <c r="AA2973" s="529"/>
      <c r="AB2973" s="529"/>
      <c r="AC2973" s="529"/>
      <c r="AD2973" s="529"/>
      <c r="AE2973" s="529"/>
      <c r="AF2973" s="529"/>
      <c r="AG2973" s="529"/>
      <c r="AH2973" s="529"/>
      <c r="AI2973" s="529"/>
      <c r="AJ2973" s="529"/>
      <c r="AK2973" s="529"/>
      <c r="AL2973" s="529"/>
      <c r="AM2973" s="529"/>
      <c r="AN2973" s="529"/>
      <c r="AO2973" s="529"/>
      <c r="AP2973" s="529"/>
      <c r="AQ2973" s="529"/>
      <c r="AR2973" s="529"/>
    </row>
    <row r="2974" ht="12.75" customHeight="1">
      <c r="A2974" s="529"/>
      <c r="B2974" s="529"/>
      <c r="C2974" s="529"/>
      <c r="D2974" s="529"/>
      <c r="E2974" s="533" t="s">
        <v>1657</v>
      </c>
      <c r="F2974" s="533" t="s">
        <v>9745</v>
      </c>
      <c r="G2974" s="529"/>
      <c r="H2974" s="529"/>
      <c r="I2974" s="529"/>
      <c r="J2974" s="529"/>
      <c r="K2974" s="529"/>
      <c r="L2974" s="529"/>
      <c r="M2974" s="529"/>
      <c r="N2974" s="529"/>
      <c r="O2974" s="529"/>
      <c r="P2974" s="529"/>
      <c r="Q2974" s="529"/>
      <c r="R2974" s="529"/>
      <c r="S2974" s="529"/>
      <c r="T2974" s="529"/>
      <c r="U2974" s="529"/>
      <c r="V2974" s="529"/>
      <c r="W2974" s="529"/>
      <c r="X2974" s="529"/>
      <c r="Y2974" s="529"/>
      <c r="Z2974" s="529"/>
      <c r="AA2974" s="529"/>
      <c r="AB2974" s="529"/>
      <c r="AC2974" s="529"/>
      <c r="AD2974" s="529"/>
      <c r="AE2974" s="529"/>
      <c r="AF2974" s="529"/>
      <c r="AG2974" s="529"/>
      <c r="AH2974" s="529"/>
      <c r="AI2974" s="529"/>
      <c r="AJ2974" s="529"/>
      <c r="AK2974" s="529"/>
      <c r="AL2974" s="529"/>
      <c r="AM2974" s="529"/>
      <c r="AN2974" s="529"/>
      <c r="AO2974" s="529"/>
      <c r="AP2974" s="529"/>
      <c r="AQ2974" s="529"/>
      <c r="AR2974" s="529"/>
    </row>
    <row r="2975" ht="12.75" customHeight="1">
      <c r="A2975" s="529"/>
      <c r="B2975" s="529"/>
      <c r="C2975" s="529"/>
      <c r="D2975" s="529"/>
      <c r="E2975" s="533" t="s">
        <v>9746</v>
      </c>
      <c r="F2975" s="533" t="s">
        <v>9747</v>
      </c>
      <c r="G2975" s="529"/>
      <c r="H2975" s="529"/>
      <c r="I2975" s="529"/>
      <c r="J2975" s="529"/>
      <c r="K2975" s="529"/>
      <c r="L2975" s="529"/>
      <c r="M2975" s="529"/>
      <c r="N2975" s="529"/>
      <c r="O2975" s="529"/>
      <c r="P2975" s="529"/>
      <c r="Q2975" s="529"/>
      <c r="R2975" s="529"/>
      <c r="S2975" s="529"/>
      <c r="T2975" s="529"/>
      <c r="U2975" s="529"/>
      <c r="V2975" s="529"/>
      <c r="W2975" s="529"/>
      <c r="X2975" s="529"/>
      <c r="Y2975" s="529"/>
      <c r="Z2975" s="529"/>
      <c r="AA2975" s="529"/>
      <c r="AB2975" s="529"/>
      <c r="AC2975" s="529"/>
      <c r="AD2975" s="529"/>
      <c r="AE2975" s="529"/>
      <c r="AF2975" s="529"/>
      <c r="AG2975" s="529"/>
      <c r="AH2975" s="529"/>
      <c r="AI2975" s="529"/>
      <c r="AJ2975" s="529"/>
      <c r="AK2975" s="529"/>
      <c r="AL2975" s="529"/>
      <c r="AM2975" s="529"/>
      <c r="AN2975" s="529"/>
      <c r="AO2975" s="529"/>
      <c r="AP2975" s="529"/>
      <c r="AQ2975" s="529"/>
      <c r="AR2975" s="529"/>
    </row>
    <row r="2976" ht="12.75" customHeight="1">
      <c r="A2976" s="529"/>
      <c r="B2976" s="529"/>
      <c r="C2976" s="529"/>
      <c r="D2976" s="529"/>
      <c r="E2976" s="533" t="s">
        <v>9748</v>
      </c>
      <c r="F2976" s="533" t="s">
        <v>9749</v>
      </c>
      <c r="G2976" s="529"/>
      <c r="H2976" s="529"/>
      <c r="I2976" s="529"/>
      <c r="J2976" s="529"/>
      <c r="K2976" s="529"/>
      <c r="L2976" s="529"/>
      <c r="M2976" s="529"/>
      <c r="N2976" s="529"/>
      <c r="O2976" s="529"/>
      <c r="P2976" s="529"/>
      <c r="Q2976" s="529"/>
      <c r="R2976" s="529"/>
      <c r="S2976" s="529"/>
      <c r="T2976" s="529"/>
      <c r="U2976" s="529"/>
      <c r="V2976" s="529"/>
      <c r="W2976" s="529"/>
      <c r="X2976" s="529"/>
      <c r="Y2976" s="529"/>
      <c r="Z2976" s="529"/>
      <c r="AA2976" s="529"/>
      <c r="AB2976" s="529"/>
      <c r="AC2976" s="529"/>
      <c r="AD2976" s="529"/>
      <c r="AE2976" s="529"/>
      <c r="AF2976" s="529"/>
      <c r="AG2976" s="529"/>
      <c r="AH2976" s="529"/>
      <c r="AI2976" s="529"/>
      <c r="AJ2976" s="529"/>
      <c r="AK2976" s="529"/>
      <c r="AL2976" s="529"/>
      <c r="AM2976" s="529"/>
      <c r="AN2976" s="529"/>
      <c r="AO2976" s="529"/>
      <c r="AP2976" s="529"/>
      <c r="AQ2976" s="529"/>
      <c r="AR2976" s="529"/>
    </row>
    <row r="2977" ht="12.75" customHeight="1">
      <c r="A2977" s="529"/>
      <c r="B2977" s="529"/>
      <c r="C2977" s="529"/>
      <c r="D2977" s="529"/>
      <c r="E2977" s="533" t="s">
        <v>9750</v>
      </c>
      <c r="F2977" s="533" t="s">
        <v>9751</v>
      </c>
      <c r="G2977" s="529"/>
      <c r="H2977" s="529"/>
      <c r="I2977" s="529"/>
      <c r="J2977" s="529"/>
      <c r="K2977" s="529"/>
      <c r="L2977" s="529"/>
      <c r="M2977" s="529"/>
      <c r="N2977" s="529"/>
      <c r="O2977" s="529"/>
      <c r="P2977" s="529"/>
      <c r="Q2977" s="529"/>
      <c r="R2977" s="529"/>
      <c r="S2977" s="529"/>
      <c r="T2977" s="529"/>
      <c r="U2977" s="529"/>
      <c r="V2977" s="529"/>
      <c r="W2977" s="529"/>
      <c r="X2977" s="529"/>
      <c r="Y2977" s="529"/>
      <c r="Z2977" s="529"/>
      <c r="AA2977" s="529"/>
      <c r="AB2977" s="529"/>
      <c r="AC2977" s="529"/>
      <c r="AD2977" s="529"/>
      <c r="AE2977" s="529"/>
      <c r="AF2977" s="529"/>
      <c r="AG2977" s="529"/>
      <c r="AH2977" s="529"/>
      <c r="AI2977" s="529"/>
      <c r="AJ2977" s="529"/>
      <c r="AK2977" s="529"/>
      <c r="AL2977" s="529"/>
      <c r="AM2977" s="529"/>
      <c r="AN2977" s="529"/>
      <c r="AO2977" s="529"/>
      <c r="AP2977" s="529"/>
      <c r="AQ2977" s="529"/>
      <c r="AR2977" s="529"/>
    </row>
    <row r="2978" ht="12.75" customHeight="1">
      <c r="A2978" s="529"/>
      <c r="B2978" s="529"/>
      <c r="C2978" s="529"/>
      <c r="D2978" s="529"/>
      <c r="E2978" s="533" t="s">
        <v>9752</v>
      </c>
      <c r="F2978" s="533" t="s">
        <v>9753</v>
      </c>
      <c r="G2978" s="529"/>
      <c r="H2978" s="529"/>
      <c r="I2978" s="529"/>
      <c r="J2978" s="529"/>
      <c r="K2978" s="529"/>
      <c r="L2978" s="529"/>
      <c r="M2978" s="529"/>
      <c r="N2978" s="529"/>
      <c r="O2978" s="529"/>
      <c r="P2978" s="529"/>
      <c r="Q2978" s="529"/>
      <c r="R2978" s="529"/>
      <c r="S2978" s="529"/>
      <c r="T2978" s="529"/>
      <c r="U2978" s="529"/>
      <c r="V2978" s="529"/>
      <c r="W2978" s="529"/>
      <c r="X2978" s="529"/>
      <c r="Y2978" s="529"/>
      <c r="Z2978" s="529"/>
      <c r="AA2978" s="529"/>
      <c r="AB2978" s="529"/>
      <c r="AC2978" s="529"/>
      <c r="AD2978" s="529"/>
      <c r="AE2978" s="529"/>
      <c r="AF2978" s="529"/>
      <c r="AG2978" s="529"/>
      <c r="AH2978" s="529"/>
      <c r="AI2978" s="529"/>
      <c r="AJ2978" s="529"/>
      <c r="AK2978" s="529"/>
      <c r="AL2978" s="529"/>
      <c r="AM2978" s="529"/>
      <c r="AN2978" s="529"/>
      <c r="AO2978" s="529"/>
      <c r="AP2978" s="529"/>
      <c r="AQ2978" s="529"/>
      <c r="AR2978" s="529"/>
    </row>
    <row r="2979" ht="12.75" customHeight="1">
      <c r="A2979" s="529"/>
      <c r="B2979" s="529"/>
      <c r="C2979" s="529"/>
      <c r="D2979" s="529"/>
      <c r="E2979" s="533" t="s">
        <v>9754</v>
      </c>
      <c r="F2979" s="533" t="s">
        <v>9755</v>
      </c>
      <c r="G2979" s="529"/>
      <c r="H2979" s="529"/>
      <c r="I2979" s="529"/>
      <c r="J2979" s="529"/>
      <c r="K2979" s="529"/>
      <c r="L2979" s="529"/>
      <c r="M2979" s="529"/>
      <c r="N2979" s="529"/>
      <c r="O2979" s="529"/>
      <c r="P2979" s="529"/>
      <c r="Q2979" s="529"/>
      <c r="R2979" s="529"/>
      <c r="S2979" s="529"/>
      <c r="T2979" s="529"/>
      <c r="U2979" s="529"/>
      <c r="V2979" s="529"/>
      <c r="W2979" s="529"/>
      <c r="X2979" s="529"/>
      <c r="Y2979" s="529"/>
      <c r="Z2979" s="529"/>
      <c r="AA2979" s="529"/>
      <c r="AB2979" s="529"/>
      <c r="AC2979" s="529"/>
      <c r="AD2979" s="529"/>
      <c r="AE2979" s="529"/>
      <c r="AF2979" s="529"/>
      <c r="AG2979" s="529"/>
      <c r="AH2979" s="529"/>
      <c r="AI2979" s="529"/>
      <c r="AJ2979" s="529"/>
      <c r="AK2979" s="529"/>
      <c r="AL2979" s="529"/>
      <c r="AM2979" s="529"/>
      <c r="AN2979" s="529"/>
      <c r="AO2979" s="529"/>
      <c r="AP2979" s="529"/>
      <c r="AQ2979" s="529"/>
      <c r="AR2979" s="529"/>
    </row>
    <row r="2980" ht="12.75" customHeight="1">
      <c r="A2980" s="529"/>
      <c r="B2980" s="529"/>
      <c r="C2980" s="529"/>
      <c r="D2980" s="529"/>
      <c r="E2980" s="533" t="s">
        <v>9756</v>
      </c>
      <c r="F2980" s="533" t="s">
        <v>9757</v>
      </c>
      <c r="G2980" s="529"/>
      <c r="H2980" s="529"/>
      <c r="I2980" s="529"/>
      <c r="J2980" s="529"/>
      <c r="K2980" s="529"/>
      <c r="L2980" s="529"/>
      <c r="M2980" s="529"/>
      <c r="N2980" s="529"/>
      <c r="O2980" s="529"/>
      <c r="P2980" s="529"/>
      <c r="Q2980" s="529"/>
      <c r="R2980" s="529"/>
      <c r="S2980" s="529"/>
      <c r="T2980" s="529"/>
      <c r="U2980" s="529"/>
      <c r="V2980" s="529"/>
      <c r="W2980" s="529"/>
      <c r="X2980" s="529"/>
      <c r="Y2980" s="529"/>
      <c r="Z2980" s="529"/>
      <c r="AA2980" s="529"/>
      <c r="AB2980" s="529"/>
      <c r="AC2980" s="529"/>
      <c r="AD2980" s="529"/>
      <c r="AE2980" s="529"/>
      <c r="AF2980" s="529"/>
      <c r="AG2980" s="529"/>
      <c r="AH2980" s="529"/>
      <c r="AI2980" s="529"/>
      <c r="AJ2980" s="529"/>
      <c r="AK2980" s="529"/>
      <c r="AL2980" s="529"/>
      <c r="AM2980" s="529"/>
      <c r="AN2980" s="529"/>
      <c r="AO2980" s="529"/>
      <c r="AP2980" s="529"/>
      <c r="AQ2980" s="529"/>
      <c r="AR2980" s="529"/>
    </row>
    <row r="2981" ht="12.75" customHeight="1">
      <c r="A2981" s="529"/>
      <c r="B2981" s="529"/>
      <c r="C2981" s="529"/>
      <c r="D2981" s="529"/>
      <c r="E2981" s="533" t="s">
        <v>9758</v>
      </c>
      <c r="F2981" s="533" t="s">
        <v>9759</v>
      </c>
      <c r="G2981" s="529"/>
      <c r="H2981" s="529"/>
      <c r="I2981" s="529"/>
      <c r="J2981" s="529"/>
      <c r="K2981" s="529"/>
      <c r="L2981" s="529"/>
      <c r="M2981" s="529"/>
      <c r="N2981" s="529"/>
      <c r="O2981" s="529"/>
      <c r="P2981" s="529"/>
      <c r="Q2981" s="529"/>
      <c r="R2981" s="529"/>
      <c r="S2981" s="529"/>
      <c r="T2981" s="529"/>
      <c r="U2981" s="529"/>
      <c r="V2981" s="529"/>
      <c r="W2981" s="529"/>
      <c r="X2981" s="529"/>
      <c r="Y2981" s="529"/>
      <c r="Z2981" s="529"/>
      <c r="AA2981" s="529"/>
      <c r="AB2981" s="529"/>
      <c r="AC2981" s="529"/>
      <c r="AD2981" s="529"/>
      <c r="AE2981" s="529"/>
      <c r="AF2981" s="529"/>
      <c r="AG2981" s="529"/>
      <c r="AH2981" s="529"/>
      <c r="AI2981" s="529"/>
      <c r="AJ2981" s="529"/>
      <c r="AK2981" s="529"/>
      <c r="AL2981" s="529"/>
      <c r="AM2981" s="529"/>
      <c r="AN2981" s="529"/>
      <c r="AO2981" s="529"/>
      <c r="AP2981" s="529"/>
      <c r="AQ2981" s="529"/>
      <c r="AR2981" s="529"/>
    </row>
    <row r="2982" ht="12.75" customHeight="1">
      <c r="A2982" s="529"/>
      <c r="B2982" s="529"/>
      <c r="C2982" s="529"/>
      <c r="D2982" s="529"/>
      <c r="E2982" s="533" t="s">
        <v>9760</v>
      </c>
      <c r="F2982" s="533" t="s">
        <v>9761</v>
      </c>
      <c r="G2982" s="529"/>
      <c r="H2982" s="529"/>
      <c r="I2982" s="529"/>
      <c r="J2982" s="529"/>
      <c r="K2982" s="529"/>
      <c r="L2982" s="529"/>
      <c r="M2982" s="529"/>
      <c r="N2982" s="529"/>
      <c r="O2982" s="529"/>
      <c r="P2982" s="529"/>
      <c r="Q2982" s="529"/>
      <c r="R2982" s="529"/>
      <c r="S2982" s="529"/>
      <c r="T2982" s="529"/>
      <c r="U2982" s="529"/>
      <c r="V2982" s="529"/>
      <c r="W2982" s="529"/>
      <c r="X2982" s="529"/>
      <c r="Y2982" s="529"/>
      <c r="Z2982" s="529"/>
      <c r="AA2982" s="529"/>
      <c r="AB2982" s="529"/>
      <c r="AC2982" s="529"/>
      <c r="AD2982" s="529"/>
      <c r="AE2982" s="529"/>
      <c r="AF2982" s="529"/>
      <c r="AG2982" s="529"/>
      <c r="AH2982" s="529"/>
      <c r="AI2982" s="529"/>
      <c r="AJ2982" s="529"/>
      <c r="AK2982" s="529"/>
      <c r="AL2982" s="529"/>
      <c r="AM2982" s="529"/>
      <c r="AN2982" s="529"/>
      <c r="AO2982" s="529"/>
      <c r="AP2982" s="529"/>
      <c r="AQ2982" s="529"/>
      <c r="AR2982" s="529"/>
    </row>
    <row r="2983" ht="12.75" customHeight="1">
      <c r="A2983" s="529"/>
      <c r="B2983" s="529"/>
      <c r="C2983" s="529"/>
      <c r="D2983" s="529"/>
      <c r="E2983" s="533" t="s">
        <v>9762</v>
      </c>
      <c r="F2983" s="533" t="s">
        <v>9763</v>
      </c>
      <c r="G2983" s="529"/>
      <c r="H2983" s="529"/>
      <c r="I2983" s="529"/>
      <c r="J2983" s="529"/>
      <c r="K2983" s="529"/>
      <c r="L2983" s="529"/>
      <c r="M2983" s="529"/>
      <c r="N2983" s="529"/>
      <c r="O2983" s="529"/>
      <c r="P2983" s="529"/>
      <c r="Q2983" s="529"/>
      <c r="R2983" s="529"/>
      <c r="S2983" s="529"/>
      <c r="T2983" s="529"/>
      <c r="U2983" s="529"/>
      <c r="V2983" s="529"/>
      <c r="W2983" s="529"/>
      <c r="X2983" s="529"/>
      <c r="Y2983" s="529"/>
      <c r="Z2983" s="529"/>
      <c r="AA2983" s="529"/>
      <c r="AB2983" s="529"/>
      <c r="AC2983" s="529"/>
      <c r="AD2983" s="529"/>
      <c r="AE2983" s="529"/>
      <c r="AF2983" s="529"/>
      <c r="AG2983" s="529"/>
      <c r="AH2983" s="529"/>
      <c r="AI2983" s="529"/>
      <c r="AJ2983" s="529"/>
      <c r="AK2983" s="529"/>
      <c r="AL2983" s="529"/>
      <c r="AM2983" s="529"/>
      <c r="AN2983" s="529"/>
      <c r="AO2983" s="529"/>
      <c r="AP2983" s="529"/>
      <c r="AQ2983" s="529"/>
      <c r="AR2983" s="529"/>
    </row>
    <row r="2984" ht="12.75" customHeight="1">
      <c r="A2984" s="529"/>
      <c r="B2984" s="529"/>
      <c r="C2984" s="529"/>
      <c r="D2984" s="529"/>
      <c r="E2984" s="533" t="s">
        <v>9764</v>
      </c>
      <c r="F2984" s="533" t="s">
        <v>9765</v>
      </c>
      <c r="G2984" s="529"/>
      <c r="H2984" s="529"/>
      <c r="I2984" s="529"/>
      <c r="J2984" s="529"/>
      <c r="K2984" s="529"/>
      <c r="L2984" s="529"/>
      <c r="M2984" s="529"/>
      <c r="N2984" s="529"/>
      <c r="O2984" s="529"/>
      <c r="P2984" s="529"/>
      <c r="Q2984" s="529"/>
      <c r="R2984" s="529"/>
      <c r="S2984" s="529"/>
      <c r="T2984" s="529"/>
      <c r="U2984" s="529"/>
      <c r="V2984" s="529"/>
      <c r="W2984" s="529"/>
      <c r="X2984" s="529"/>
      <c r="Y2984" s="529"/>
      <c r="Z2984" s="529"/>
      <c r="AA2984" s="529"/>
      <c r="AB2984" s="529"/>
      <c r="AC2984" s="529"/>
      <c r="AD2984" s="529"/>
      <c r="AE2984" s="529"/>
      <c r="AF2984" s="529"/>
      <c r="AG2984" s="529"/>
      <c r="AH2984" s="529"/>
      <c r="AI2984" s="529"/>
      <c r="AJ2984" s="529"/>
      <c r="AK2984" s="529"/>
      <c r="AL2984" s="529"/>
      <c r="AM2984" s="529"/>
      <c r="AN2984" s="529"/>
      <c r="AO2984" s="529"/>
      <c r="AP2984" s="529"/>
      <c r="AQ2984" s="529"/>
      <c r="AR2984" s="529"/>
    </row>
    <row r="2985" ht="12.75" customHeight="1">
      <c r="A2985" s="529"/>
      <c r="B2985" s="529"/>
      <c r="C2985" s="529"/>
      <c r="D2985" s="529"/>
      <c r="E2985" s="533" t="s">
        <v>9766</v>
      </c>
      <c r="F2985" s="533" t="s">
        <v>9767</v>
      </c>
      <c r="G2985" s="529"/>
      <c r="H2985" s="529"/>
      <c r="I2985" s="529"/>
      <c r="J2985" s="529"/>
      <c r="K2985" s="529"/>
      <c r="L2985" s="529"/>
      <c r="M2985" s="529"/>
      <c r="N2985" s="529"/>
      <c r="O2985" s="529"/>
      <c r="P2985" s="529"/>
      <c r="Q2985" s="529"/>
      <c r="R2985" s="529"/>
      <c r="S2985" s="529"/>
      <c r="T2985" s="529"/>
      <c r="U2985" s="529"/>
      <c r="V2985" s="529"/>
      <c r="W2985" s="529"/>
      <c r="X2985" s="529"/>
      <c r="Y2985" s="529"/>
      <c r="Z2985" s="529"/>
      <c r="AA2985" s="529"/>
      <c r="AB2985" s="529"/>
      <c r="AC2985" s="529"/>
      <c r="AD2985" s="529"/>
      <c r="AE2985" s="529"/>
      <c r="AF2985" s="529"/>
      <c r="AG2985" s="529"/>
      <c r="AH2985" s="529"/>
      <c r="AI2985" s="529"/>
      <c r="AJ2985" s="529"/>
      <c r="AK2985" s="529"/>
      <c r="AL2985" s="529"/>
      <c r="AM2985" s="529"/>
      <c r="AN2985" s="529"/>
      <c r="AO2985" s="529"/>
      <c r="AP2985" s="529"/>
      <c r="AQ2985" s="529"/>
      <c r="AR2985" s="529"/>
    </row>
    <row r="2986" ht="12.75" customHeight="1">
      <c r="A2986" s="529"/>
      <c r="B2986" s="529"/>
      <c r="C2986" s="529"/>
      <c r="D2986" s="529"/>
      <c r="E2986" s="533" t="s">
        <v>9768</v>
      </c>
      <c r="F2986" s="533" t="s">
        <v>9769</v>
      </c>
      <c r="G2986" s="529"/>
      <c r="H2986" s="529"/>
      <c r="I2986" s="529"/>
      <c r="J2986" s="529"/>
      <c r="K2986" s="529"/>
      <c r="L2986" s="529"/>
      <c r="M2986" s="529"/>
      <c r="N2986" s="529"/>
      <c r="O2986" s="529"/>
      <c r="P2986" s="529"/>
      <c r="Q2986" s="529"/>
      <c r="R2986" s="529"/>
      <c r="S2986" s="529"/>
      <c r="T2986" s="529"/>
      <c r="U2986" s="529"/>
      <c r="V2986" s="529"/>
      <c r="W2986" s="529"/>
      <c r="X2986" s="529"/>
      <c r="Y2986" s="529"/>
      <c r="Z2986" s="529"/>
      <c r="AA2986" s="529"/>
      <c r="AB2986" s="529"/>
      <c r="AC2986" s="529"/>
      <c r="AD2986" s="529"/>
      <c r="AE2986" s="529"/>
      <c r="AF2986" s="529"/>
      <c r="AG2986" s="529"/>
      <c r="AH2986" s="529"/>
      <c r="AI2986" s="529"/>
      <c r="AJ2986" s="529"/>
      <c r="AK2986" s="529"/>
      <c r="AL2986" s="529"/>
      <c r="AM2986" s="529"/>
      <c r="AN2986" s="529"/>
      <c r="AO2986" s="529"/>
      <c r="AP2986" s="529"/>
      <c r="AQ2986" s="529"/>
      <c r="AR2986" s="529"/>
    </row>
    <row r="2987" ht="12.75" customHeight="1">
      <c r="A2987" s="529"/>
      <c r="B2987" s="529"/>
      <c r="C2987" s="529"/>
      <c r="D2987" s="529"/>
      <c r="E2987" s="533" t="s">
        <v>9770</v>
      </c>
      <c r="F2987" s="533" t="s">
        <v>9771</v>
      </c>
      <c r="G2987" s="529"/>
      <c r="H2987" s="529"/>
      <c r="I2987" s="529"/>
      <c r="J2987" s="529"/>
      <c r="K2987" s="529"/>
      <c r="L2987" s="529"/>
      <c r="M2987" s="529"/>
      <c r="N2987" s="529"/>
      <c r="O2987" s="529"/>
      <c r="P2987" s="529"/>
      <c r="Q2987" s="529"/>
      <c r="R2987" s="529"/>
      <c r="S2987" s="529"/>
      <c r="T2987" s="529"/>
      <c r="U2987" s="529"/>
      <c r="V2987" s="529"/>
      <c r="W2987" s="529"/>
      <c r="X2987" s="529"/>
      <c r="Y2987" s="529"/>
      <c r="Z2987" s="529"/>
      <c r="AA2987" s="529"/>
      <c r="AB2987" s="529"/>
      <c r="AC2987" s="529"/>
      <c r="AD2987" s="529"/>
      <c r="AE2987" s="529"/>
      <c r="AF2987" s="529"/>
      <c r="AG2987" s="529"/>
      <c r="AH2987" s="529"/>
      <c r="AI2987" s="529"/>
      <c r="AJ2987" s="529"/>
      <c r="AK2987" s="529"/>
      <c r="AL2987" s="529"/>
      <c r="AM2987" s="529"/>
      <c r="AN2987" s="529"/>
      <c r="AO2987" s="529"/>
      <c r="AP2987" s="529"/>
      <c r="AQ2987" s="529"/>
      <c r="AR2987" s="529"/>
    </row>
    <row r="2988" ht="12.75" customHeight="1">
      <c r="A2988" s="529"/>
      <c r="B2988" s="529"/>
      <c r="C2988" s="529"/>
      <c r="D2988" s="529"/>
      <c r="E2988" s="533" t="s">
        <v>9772</v>
      </c>
      <c r="F2988" s="533" t="s">
        <v>9773</v>
      </c>
      <c r="G2988" s="529"/>
      <c r="H2988" s="529"/>
      <c r="I2988" s="529"/>
      <c r="J2988" s="529"/>
      <c r="K2988" s="529"/>
      <c r="L2988" s="529"/>
      <c r="M2988" s="529"/>
      <c r="N2988" s="529"/>
      <c r="O2988" s="529"/>
      <c r="P2988" s="529"/>
      <c r="Q2988" s="529"/>
      <c r="R2988" s="529"/>
      <c r="S2988" s="529"/>
      <c r="T2988" s="529"/>
      <c r="U2988" s="529"/>
      <c r="V2988" s="529"/>
      <c r="W2988" s="529"/>
      <c r="X2988" s="529"/>
      <c r="Y2988" s="529"/>
      <c r="Z2988" s="529"/>
      <c r="AA2988" s="529"/>
      <c r="AB2988" s="529"/>
      <c r="AC2988" s="529"/>
      <c r="AD2988" s="529"/>
      <c r="AE2988" s="529"/>
      <c r="AF2988" s="529"/>
      <c r="AG2988" s="529"/>
      <c r="AH2988" s="529"/>
      <c r="AI2988" s="529"/>
      <c r="AJ2988" s="529"/>
      <c r="AK2988" s="529"/>
      <c r="AL2988" s="529"/>
      <c r="AM2988" s="529"/>
      <c r="AN2988" s="529"/>
      <c r="AO2988" s="529"/>
      <c r="AP2988" s="529"/>
      <c r="AQ2988" s="529"/>
      <c r="AR2988" s="529"/>
    </row>
    <row r="2989" ht="12.75" customHeight="1">
      <c r="A2989" s="529"/>
      <c r="B2989" s="529"/>
      <c r="C2989" s="529"/>
      <c r="D2989" s="529"/>
      <c r="E2989" s="533" t="s">
        <v>9774</v>
      </c>
      <c r="F2989" s="533" t="s">
        <v>9775</v>
      </c>
      <c r="G2989" s="529"/>
      <c r="H2989" s="529"/>
      <c r="I2989" s="529"/>
      <c r="J2989" s="529"/>
      <c r="K2989" s="529"/>
      <c r="L2989" s="529"/>
      <c r="M2989" s="529"/>
      <c r="N2989" s="529"/>
      <c r="O2989" s="529"/>
      <c r="P2989" s="529"/>
      <c r="Q2989" s="529"/>
      <c r="R2989" s="529"/>
      <c r="S2989" s="529"/>
      <c r="T2989" s="529"/>
      <c r="U2989" s="529"/>
      <c r="V2989" s="529"/>
      <c r="W2989" s="529"/>
      <c r="X2989" s="529"/>
      <c r="Y2989" s="529"/>
      <c r="Z2989" s="529"/>
      <c r="AA2989" s="529"/>
      <c r="AB2989" s="529"/>
      <c r="AC2989" s="529"/>
      <c r="AD2989" s="529"/>
      <c r="AE2989" s="529"/>
      <c r="AF2989" s="529"/>
      <c r="AG2989" s="529"/>
      <c r="AH2989" s="529"/>
      <c r="AI2989" s="529"/>
      <c r="AJ2989" s="529"/>
      <c r="AK2989" s="529"/>
      <c r="AL2989" s="529"/>
      <c r="AM2989" s="529"/>
      <c r="AN2989" s="529"/>
      <c r="AO2989" s="529"/>
      <c r="AP2989" s="529"/>
      <c r="AQ2989" s="529"/>
      <c r="AR2989" s="529"/>
    </row>
    <row r="2990" ht="12.75" customHeight="1">
      <c r="A2990" s="529"/>
      <c r="B2990" s="529"/>
      <c r="C2990" s="529"/>
      <c r="D2990" s="529"/>
      <c r="E2990" s="533" t="s">
        <v>9776</v>
      </c>
      <c r="F2990" s="533" t="s">
        <v>9777</v>
      </c>
      <c r="G2990" s="529"/>
      <c r="H2990" s="529"/>
      <c r="I2990" s="529"/>
      <c r="J2990" s="529"/>
      <c r="K2990" s="529"/>
      <c r="L2990" s="529"/>
      <c r="M2990" s="529"/>
      <c r="N2990" s="529"/>
      <c r="O2990" s="529"/>
      <c r="P2990" s="529"/>
      <c r="Q2990" s="529"/>
      <c r="R2990" s="529"/>
      <c r="S2990" s="529"/>
      <c r="T2990" s="529"/>
      <c r="U2990" s="529"/>
      <c r="V2990" s="529"/>
      <c r="W2990" s="529"/>
      <c r="X2990" s="529"/>
      <c r="Y2990" s="529"/>
      <c r="Z2990" s="529"/>
      <c r="AA2990" s="529"/>
      <c r="AB2990" s="529"/>
      <c r="AC2990" s="529"/>
      <c r="AD2990" s="529"/>
      <c r="AE2990" s="529"/>
      <c r="AF2990" s="529"/>
      <c r="AG2990" s="529"/>
      <c r="AH2990" s="529"/>
      <c r="AI2990" s="529"/>
      <c r="AJ2990" s="529"/>
      <c r="AK2990" s="529"/>
      <c r="AL2990" s="529"/>
      <c r="AM2990" s="529"/>
      <c r="AN2990" s="529"/>
      <c r="AO2990" s="529"/>
      <c r="AP2990" s="529"/>
      <c r="AQ2990" s="529"/>
      <c r="AR2990" s="529"/>
    </row>
    <row r="2991" ht="12.75" customHeight="1">
      <c r="A2991" s="529"/>
      <c r="B2991" s="529"/>
      <c r="C2991" s="529"/>
      <c r="D2991" s="529"/>
      <c r="E2991" s="533" t="s">
        <v>9778</v>
      </c>
      <c r="F2991" s="533" t="s">
        <v>9779</v>
      </c>
      <c r="G2991" s="529"/>
      <c r="H2991" s="529"/>
      <c r="I2991" s="529"/>
      <c r="J2991" s="529"/>
      <c r="K2991" s="529"/>
      <c r="L2991" s="529"/>
      <c r="M2991" s="529"/>
      <c r="N2991" s="529"/>
      <c r="O2991" s="529"/>
      <c r="P2991" s="529"/>
      <c r="Q2991" s="529"/>
      <c r="R2991" s="529"/>
      <c r="S2991" s="529"/>
      <c r="T2991" s="529"/>
      <c r="U2991" s="529"/>
      <c r="V2991" s="529"/>
      <c r="W2991" s="529"/>
      <c r="X2991" s="529"/>
      <c r="Y2991" s="529"/>
      <c r="Z2991" s="529"/>
      <c r="AA2991" s="529"/>
      <c r="AB2991" s="529"/>
      <c r="AC2991" s="529"/>
      <c r="AD2991" s="529"/>
      <c r="AE2991" s="529"/>
      <c r="AF2991" s="529"/>
      <c r="AG2991" s="529"/>
      <c r="AH2991" s="529"/>
      <c r="AI2991" s="529"/>
      <c r="AJ2991" s="529"/>
      <c r="AK2991" s="529"/>
      <c r="AL2991" s="529"/>
      <c r="AM2991" s="529"/>
      <c r="AN2991" s="529"/>
      <c r="AO2991" s="529"/>
      <c r="AP2991" s="529"/>
      <c r="AQ2991" s="529"/>
      <c r="AR2991" s="529"/>
    </row>
    <row r="2992" ht="12.75" customHeight="1">
      <c r="A2992" s="529"/>
      <c r="B2992" s="529"/>
      <c r="C2992" s="529"/>
      <c r="D2992" s="529"/>
      <c r="E2992" s="533" t="s">
        <v>9780</v>
      </c>
      <c r="F2992" s="533" t="s">
        <v>9781</v>
      </c>
      <c r="G2992" s="529"/>
      <c r="H2992" s="529"/>
      <c r="I2992" s="529"/>
      <c r="J2992" s="529"/>
      <c r="K2992" s="529"/>
      <c r="L2992" s="529"/>
      <c r="M2992" s="529"/>
      <c r="N2992" s="529"/>
      <c r="O2992" s="529"/>
      <c r="P2992" s="529"/>
      <c r="Q2992" s="529"/>
      <c r="R2992" s="529"/>
      <c r="S2992" s="529"/>
      <c r="T2992" s="529"/>
      <c r="U2992" s="529"/>
      <c r="V2992" s="529"/>
      <c r="W2992" s="529"/>
      <c r="X2992" s="529"/>
      <c r="Y2992" s="529"/>
      <c r="Z2992" s="529"/>
      <c r="AA2992" s="529"/>
      <c r="AB2992" s="529"/>
      <c r="AC2992" s="529"/>
      <c r="AD2992" s="529"/>
      <c r="AE2992" s="529"/>
      <c r="AF2992" s="529"/>
      <c r="AG2992" s="529"/>
      <c r="AH2992" s="529"/>
      <c r="AI2992" s="529"/>
      <c r="AJ2992" s="529"/>
      <c r="AK2992" s="529"/>
      <c r="AL2992" s="529"/>
      <c r="AM2992" s="529"/>
      <c r="AN2992" s="529"/>
      <c r="AO2992" s="529"/>
      <c r="AP2992" s="529"/>
      <c r="AQ2992" s="529"/>
      <c r="AR2992" s="529"/>
    </row>
    <row r="2993" ht="12.75" customHeight="1">
      <c r="A2993" s="529"/>
      <c r="B2993" s="529"/>
      <c r="C2993" s="529"/>
      <c r="D2993" s="529"/>
      <c r="E2993" s="533" t="s">
        <v>9782</v>
      </c>
      <c r="F2993" s="533" t="s">
        <v>9783</v>
      </c>
      <c r="G2993" s="529"/>
      <c r="H2993" s="529"/>
      <c r="I2993" s="529"/>
      <c r="J2993" s="529"/>
      <c r="K2993" s="529"/>
      <c r="L2993" s="529"/>
      <c r="M2993" s="529"/>
      <c r="N2993" s="529"/>
      <c r="O2993" s="529"/>
      <c r="P2993" s="529"/>
      <c r="Q2993" s="529"/>
      <c r="R2993" s="529"/>
      <c r="S2993" s="529"/>
      <c r="T2993" s="529"/>
      <c r="U2993" s="529"/>
      <c r="V2993" s="529"/>
      <c r="W2993" s="529"/>
      <c r="X2993" s="529"/>
      <c r="Y2993" s="529"/>
      <c r="Z2993" s="529"/>
      <c r="AA2993" s="529"/>
      <c r="AB2993" s="529"/>
      <c r="AC2993" s="529"/>
      <c r="AD2993" s="529"/>
      <c r="AE2993" s="529"/>
      <c r="AF2993" s="529"/>
      <c r="AG2993" s="529"/>
      <c r="AH2993" s="529"/>
      <c r="AI2993" s="529"/>
      <c r="AJ2993" s="529"/>
      <c r="AK2993" s="529"/>
      <c r="AL2993" s="529"/>
      <c r="AM2993" s="529"/>
      <c r="AN2993" s="529"/>
      <c r="AO2993" s="529"/>
      <c r="AP2993" s="529"/>
      <c r="AQ2993" s="529"/>
      <c r="AR2993" s="529"/>
    </row>
    <row r="2994" ht="12.75" customHeight="1">
      <c r="A2994" s="529"/>
      <c r="B2994" s="529"/>
      <c r="C2994" s="529"/>
      <c r="D2994" s="529"/>
      <c r="E2994" s="533" t="s">
        <v>9784</v>
      </c>
      <c r="F2994" s="533" t="s">
        <v>9785</v>
      </c>
      <c r="G2994" s="529"/>
      <c r="H2994" s="529"/>
      <c r="I2994" s="529"/>
      <c r="J2994" s="529"/>
      <c r="K2994" s="529"/>
      <c r="L2994" s="529"/>
      <c r="M2994" s="529"/>
      <c r="N2994" s="529"/>
      <c r="O2994" s="529"/>
      <c r="P2994" s="529"/>
      <c r="Q2994" s="529"/>
      <c r="R2994" s="529"/>
      <c r="S2994" s="529"/>
      <c r="T2994" s="529"/>
      <c r="U2994" s="529"/>
      <c r="V2994" s="529"/>
      <c r="W2994" s="529"/>
      <c r="X2994" s="529"/>
      <c r="Y2994" s="529"/>
      <c r="Z2994" s="529"/>
      <c r="AA2994" s="529"/>
      <c r="AB2994" s="529"/>
      <c r="AC2994" s="529"/>
      <c r="AD2994" s="529"/>
      <c r="AE2994" s="529"/>
      <c r="AF2994" s="529"/>
      <c r="AG2994" s="529"/>
      <c r="AH2994" s="529"/>
      <c r="AI2994" s="529"/>
      <c r="AJ2994" s="529"/>
      <c r="AK2994" s="529"/>
      <c r="AL2994" s="529"/>
      <c r="AM2994" s="529"/>
      <c r="AN2994" s="529"/>
      <c r="AO2994" s="529"/>
      <c r="AP2994" s="529"/>
      <c r="AQ2994" s="529"/>
      <c r="AR2994" s="529"/>
    </row>
    <row r="2995" ht="12.75" customHeight="1">
      <c r="A2995" s="529"/>
      <c r="B2995" s="529"/>
      <c r="C2995" s="529"/>
      <c r="D2995" s="529"/>
      <c r="E2995" s="533" t="s">
        <v>1719</v>
      </c>
      <c r="F2995" s="533" t="s">
        <v>9786</v>
      </c>
      <c r="G2995" s="529"/>
      <c r="H2995" s="529"/>
      <c r="I2995" s="529"/>
      <c r="J2995" s="529"/>
      <c r="K2995" s="529"/>
      <c r="L2995" s="529"/>
      <c r="M2995" s="529"/>
      <c r="N2995" s="529"/>
      <c r="O2995" s="529"/>
      <c r="P2995" s="529"/>
      <c r="Q2995" s="529"/>
      <c r="R2995" s="529"/>
      <c r="S2995" s="529"/>
      <c r="T2995" s="529"/>
      <c r="U2995" s="529"/>
      <c r="V2995" s="529"/>
      <c r="W2995" s="529"/>
      <c r="X2995" s="529"/>
      <c r="Y2995" s="529"/>
      <c r="Z2995" s="529"/>
      <c r="AA2995" s="529"/>
      <c r="AB2995" s="529"/>
      <c r="AC2995" s="529"/>
      <c r="AD2995" s="529"/>
      <c r="AE2995" s="529"/>
      <c r="AF2995" s="529"/>
      <c r="AG2995" s="529"/>
      <c r="AH2995" s="529"/>
      <c r="AI2995" s="529"/>
      <c r="AJ2995" s="529"/>
      <c r="AK2995" s="529"/>
      <c r="AL2995" s="529"/>
      <c r="AM2995" s="529"/>
      <c r="AN2995" s="529"/>
      <c r="AO2995" s="529"/>
      <c r="AP2995" s="529"/>
      <c r="AQ2995" s="529"/>
      <c r="AR2995" s="529"/>
    </row>
    <row r="2996" ht="12.75" customHeight="1">
      <c r="A2996" s="529"/>
      <c r="B2996" s="529"/>
      <c r="C2996" s="529"/>
      <c r="D2996" s="529"/>
      <c r="E2996" s="533" t="s">
        <v>9787</v>
      </c>
      <c r="F2996" s="533" t="s">
        <v>9788</v>
      </c>
      <c r="G2996" s="529"/>
      <c r="H2996" s="529"/>
      <c r="I2996" s="529"/>
      <c r="J2996" s="529"/>
      <c r="K2996" s="529"/>
      <c r="L2996" s="529"/>
      <c r="M2996" s="529"/>
      <c r="N2996" s="529"/>
      <c r="O2996" s="529"/>
      <c r="P2996" s="529"/>
      <c r="Q2996" s="529"/>
      <c r="R2996" s="529"/>
      <c r="S2996" s="529"/>
      <c r="T2996" s="529"/>
      <c r="U2996" s="529"/>
      <c r="V2996" s="529"/>
      <c r="W2996" s="529"/>
      <c r="X2996" s="529"/>
      <c r="Y2996" s="529"/>
      <c r="Z2996" s="529"/>
      <c r="AA2996" s="529"/>
      <c r="AB2996" s="529"/>
      <c r="AC2996" s="529"/>
      <c r="AD2996" s="529"/>
      <c r="AE2996" s="529"/>
      <c r="AF2996" s="529"/>
      <c r="AG2996" s="529"/>
      <c r="AH2996" s="529"/>
      <c r="AI2996" s="529"/>
      <c r="AJ2996" s="529"/>
      <c r="AK2996" s="529"/>
      <c r="AL2996" s="529"/>
      <c r="AM2996" s="529"/>
      <c r="AN2996" s="529"/>
      <c r="AO2996" s="529"/>
      <c r="AP2996" s="529"/>
      <c r="AQ2996" s="529"/>
      <c r="AR2996" s="529"/>
    </row>
    <row r="2997" ht="12.75" customHeight="1">
      <c r="A2997" s="529"/>
      <c r="B2997" s="529"/>
      <c r="C2997" s="529"/>
      <c r="D2997" s="529"/>
      <c r="E2997" s="533" t="s">
        <v>9789</v>
      </c>
      <c r="F2997" s="533" t="s">
        <v>9790</v>
      </c>
      <c r="G2997" s="529"/>
      <c r="H2997" s="529"/>
      <c r="I2997" s="529"/>
      <c r="J2997" s="529"/>
      <c r="K2997" s="529"/>
      <c r="L2997" s="529"/>
      <c r="M2997" s="529"/>
      <c r="N2997" s="529"/>
      <c r="O2997" s="529"/>
      <c r="P2997" s="529"/>
      <c r="Q2997" s="529"/>
      <c r="R2997" s="529"/>
      <c r="S2997" s="529"/>
      <c r="T2997" s="529"/>
      <c r="U2997" s="529"/>
      <c r="V2997" s="529"/>
      <c r="W2997" s="529"/>
      <c r="X2997" s="529"/>
      <c r="Y2997" s="529"/>
      <c r="Z2997" s="529"/>
      <c r="AA2997" s="529"/>
      <c r="AB2997" s="529"/>
      <c r="AC2997" s="529"/>
      <c r="AD2997" s="529"/>
      <c r="AE2997" s="529"/>
      <c r="AF2997" s="529"/>
      <c r="AG2997" s="529"/>
      <c r="AH2997" s="529"/>
      <c r="AI2997" s="529"/>
      <c r="AJ2997" s="529"/>
      <c r="AK2997" s="529"/>
      <c r="AL2997" s="529"/>
      <c r="AM2997" s="529"/>
      <c r="AN2997" s="529"/>
      <c r="AO2997" s="529"/>
      <c r="AP2997" s="529"/>
      <c r="AQ2997" s="529"/>
      <c r="AR2997" s="529"/>
    </row>
    <row r="2998" ht="12.75" customHeight="1">
      <c r="A2998" s="529"/>
      <c r="B2998" s="529"/>
      <c r="C2998" s="529"/>
      <c r="D2998" s="529"/>
      <c r="E2998" s="533" t="s">
        <v>9791</v>
      </c>
      <c r="F2998" s="533" t="s">
        <v>9792</v>
      </c>
      <c r="G2998" s="529"/>
      <c r="H2998" s="529"/>
      <c r="I2998" s="529"/>
      <c r="J2998" s="529"/>
      <c r="K2998" s="529"/>
      <c r="L2998" s="529"/>
      <c r="M2998" s="529"/>
      <c r="N2998" s="529"/>
      <c r="O2998" s="529"/>
      <c r="P2998" s="529"/>
      <c r="Q2998" s="529"/>
      <c r="R2998" s="529"/>
      <c r="S2998" s="529"/>
      <c r="T2998" s="529"/>
      <c r="U2998" s="529"/>
      <c r="V2998" s="529"/>
      <c r="W2998" s="529"/>
      <c r="X2998" s="529"/>
      <c r="Y2998" s="529"/>
      <c r="Z2998" s="529"/>
      <c r="AA2998" s="529"/>
      <c r="AB2998" s="529"/>
      <c r="AC2998" s="529"/>
      <c r="AD2998" s="529"/>
      <c r="AE2998" s="529"/>
      <c r="AF2998" s="529"/>
      <c r="AG2998" s="529"/>
      <c r="AH2998" s="529"/>
      <c r="AI2998" s="529"/>
      <c r="AJ2998" s="529"/>
      <c r="AK2998" s="529"/>
      <c r="AL2998" s="529"/>
      <c r="AM2998" s="529"/>
      <c r="AN2998" s="529"/>
      <c r="AO2998" s="529"/>
      <c r="AP2998" s="529"/>
      <c r="AQ2998" s="529"/>
      <c r="AR2998" s="529"/>
    </row>
    <row r="2999" ht="12.75" customHeight="1">
      <c r="A2999" s="529"/>
      <c r="B2999" s="529"/>
      <c r="C2999" s="529"/>
      <c r="D2999" s="529"/>
      <c r="E2999" s="533" t="s">
        <v>9793</v>
      </c>
      <c r="F2999" s="533" t="s">
        <v>9794</v>
      </c>
      <c r="G2999" s="529"/>
      <c r="H2999" s="529"/>
      <c r="I2999" s="529"/>
      <c r="J2999" s="529"/>
      <c r="K2999" s="529"/>
      <c r="L2999" s="529"/>
      <c r="M2999" s="529"/>
      <c r="N2999" s="529"/>
      <c r="O2999" s="529"/>
      <c r="P2999" s="529"/>
      <c r="Q2999" s="529"/>
      <c r="R2999" s="529"/>
      <c r="S2999" s="529"/>
      <c r="T2999" s="529"/>
      <c r="U2999" s="529"/>
      <c r="V2999" s="529"/>
      <c r="W2999" s="529"/>
      <c r="X2999" s="529"/>
      <c r="Y2999" s="529"/>
      <c r="Z2999" s="529"/>
      <c r="AA2999" s="529"/>
      <c r="AB2999" s="529"/>
      <c r="AC2999" s="529"/>
      <c r="AD2999" s="529"/>
      <c r="AE2999" s="529"/>
      <c r="AF2999" s="529"/>
      <c r="AG2999" s="529"/>
      <c r="AH2999" s="529"/>
      <c r="AI2999" s="529"/>
      <c r="AJ2999" s="529"/>
      <c r="AK2999" s="529"/>
      <c r="AL2999" s="529"/>
      <c r="AM2999" s="529"/>
      <c r="AN2999" s="529"/>
      <c r="AO2999" s="529"/>
      <c r="AP2999" s="529"/>
      <c r="AQ2999" s="529"/>
      <c r="AR2999" s="529"/>
    </row>
    <row r="3000" ht="12.75" customHeight="1">
      <c r="A3000" s="529"/>
      <c r="B3000" s="529"/>
      <c r="C3000" s="529"/>
      <c r="D3000" s="529"/>
      <c r="E3000" s="533" t="s">
        <v>9795</v>
      </c>
      <c r="F3000" s="533" t="s">
        <v>9796</v>
      </c>
      <c r="G3000" s="529"/>
      <c r="H3000" s="529"/>
      <c r="I3000" s="529"/>
      <c r="J3000" s="529"/>
      <c r="K3000" s="529"/>
      <c r="L3000" s="529"/>
      <c r="M3000" s="529"/>
      <c r="N3000" s="529"/>
      <c r="O3000" s="529"/>
      <c r="P3000" s="529"/>
      <c r="Q3000" s="529"/>
      <c r="R3000" s="529"/>
      <c r="S3000" s="529"/>
      <c r="T3000" s="529"/>
      <c r="U3000" s="529"/>
      <c r="V3000" s="529"/>
      <c r="W3000" s="529"/>
      <c r="X3000" s="529"/>
      <c r="Y3000" s="529"/>
      <c r="Z3000" s="529"/>
      <c r="AA3000" s="529"/>
      <c r="AB3000" s="529"/>
      <c r="AC3000" s="529"/>
      <c r="AD3000" s="529"/>
      <c r="AE3000" s="529"/>
      <c r="AF3000" s="529"/>
      <c r="AG3000" s="529"/>
      <c r="AH3000" s="529"/>
      <c r="AI3000" s="529"/>
      <c r="AJ3000" s="529"/>
      <c r="AK3000" s="529"/>
      <c r="AL3000" s="529"/>
      <c r="AM3000" s="529"/>
      <c r="AN3000" s="529"/>
      <c r="AO3000" s="529"/>
      <c r="AP3000" s="529"/>
      <c r="AQ3000" s="529"/>
      <c r="AR3000" s="529"/>
    </row>
    <row r="3001" ht="12.75" customHeight="1">
      <c r="A3001" s="529"/>
      <c r="B3001" s="529"/>
      <c r="C3001" s="529"/>
      <c r="D3001" s="529"/>
      <c r="E3001" s="533" t="s">
        <v>9797</v>
      </c>
      <c r="F3001" s="533" t="s">
        <v>9798</v>
      </c>
      <c r="G3001" s="529"/>
      <c r="H3001" s="529"/>
      <c r="I3001" s="529"/>
      <c r="J3001" s="529"/>
      <c r="K3001" s="529"/>
      <c r="L3001" s="529"/>
      <c r="M3001" s="529"/>
      <c r="N3001" s="529"/>
      <c r="O3001" s="529"/>
      <c r="P3001" s="529"/>
      <c r="Q3001" s="529"/>
      <c r="R3001" s="529"/>
      <c r="S3001" s="529"/>
      <c r="T3001" s="529"/>
      <c r="U3001" s="529"/>
      <c r="V3001" s="529"/>
      <c r="W3001" s="529"/>
      <c r="X3001" s="529"/>
      <c r="Y3001" s="529"/>
      <c r="Z3001" s="529"/>
      <c r="AA3001" s="529"/>
      <c r="AB3001" s="529"/>
      <c r="AC3001" s="529"/>
      <c r="AD3001" s="529"/>
      <c r="AE3001" s="529"/>
      <c r="AF3001" s="529"/>
      <c r="AG3001" s="529"/>
      <c r="AH3001" s="529"/>
      <c r="AI3001" s="529"/>
      <c r="AJ3001" s="529"/>
      <c r="AK3001" s="529"/>
      <c r="AL3001" s="529"/>
      <c r="AM3001" s="529"/>
      <c r="AN3001" s="529"/>
      <c r="AO3001" s="529"/>
      <c r="AP3001" s="529"/>
      <c r="AQ3001" s="529"/>
      <c r="AR3001" s="529"/>
    </row>
    <row r="3002" ht="12.75" customHeight="1">
      <c r="A3002" s="529"/>
      <c r="B3002" s="529"/>
      <c r="C3002" s="529"/>
      <c r="D3002" s="529"/>
      <c r="E3002" s="533" t="s">
        <v>9799</v>
      </c>
      <c r="F3002" s="533" t="s">
        <v>9800</v>
      </c>
      <c r="G3002" s="529"/>
      <c r="H3002" s="529"/>
      <c r="I3002" s="529"/>
      <c r="J3002" s="529"/>
      <c r="K3002" s="529"/>
      <c r="L3002" s="529"/>
      <c r="M3002" s="529"/>
      <c r="N3002" s="529"/>
      <c r="O3002" s="529"/>
      <c r="P3002" s="529"/>
      <c r="Q3002" s="529"/>
      <c r="R3002" s="529"/>
      <c r="S3002" s="529"/>
      <c r="T3002" s="529"/>
      <c r="U3002" s="529"/>
      <c r="V3002" s="529"/>
      <c r="W3002" s="529"/>
      <c r="X3002" s="529"/>
      <c r="Y3002" s="529"/>
      <c r="Z3002" s="529"/>
      <c r="AA3002" s="529"/>
      <c r="AB3002" s="529"/>
      <c r="AC3002" s="529"/>
      <c r="AD3002" s="529"/>
      <c r="AE3002" s="529"/>
      <c r="AF3002" s="529"/>
      <c r="AG3002" s="529"/>
      <c r="AH3002" s="529"/>
      <c r="AI3002" s="529"/>
      <c r="AJ3002" s="529"/>
      <c r="AK3002" s="529"/>
      <c r="AL3002" s="529"/>
      <c r="AM3002" s="529"/>
      <c r="AN3002" s="529"/>
      <c r="AO3002" s="529"/>
      <c r="AP3002" s="529"/>
      <c r="AQ3002" s="529"/>
      <c r="AR3002" s="529"/>
    </row>
    <row r="3003" ht="12.75" customHeight="1">
      <c r="A3003" s="529"/>
      <c r="B3003" s="529"/>
      <c r="C3003" s="529"/>
      <c r="D3003" s="529"/>
      <c r="E3003" s="533" t="s">
        <v>9801</v>
      </c>
      <c r="F3003" s="533" t="s">
        <v>9802</v>
      </c>
      <c r="G3003" s="529"/>
      <c r="H3003" s="529"/>
      <c r="I3003" s="529"/>
      <c r="J3003" s="529"/>
      <c r="K3003" s="529"/>
      <c r="L3003" s="529"/>
      <c r="M3003" s="529"/>
      <c r="N3003" s="529"/>
      <c r="O3003" s="529"/>
      <c r="P3003" s="529"/>
      <c r="Q3003" s="529"/>
      <c r="R3003" s="529"/>
      <c r="S3003" s="529"/>
      <c r="T3003" s="529"/>
      <c r="U3003" s="529"/>
      <c r="V3003" s="529"/>
      <c r="W3003" s="529"/>
      <c r="X3003" s="529"/>
      <c r="Y3003" s="529"/>
      <c r="Z3003" s="529"/>
      <c r="AA3003" s="529"/>
      <c r="AB3003" s="529"/>
      <c r="AC3003" s="529"/>
      <c r="AD3003" s="529"/>
      <c r="AE3003" s="529"/>
      <c r="AF3003" s="529"/>
      <c r="AG3003" s="529"/>
      <c r="AH3003" s="529"/>
      <c r="AI3003" s="529"/>
      <c r="AJ3003" s="529"/>
      <c r="AK3003" s="529"/>
      <c r="AL3003" s="529"/>
      <c r="AM3003" s="529"/>
      <c r="AN3003" s="529"/>
      <c r="AO3003" s="529"/>
      <c r="AP3003" s="529"/>
      <c r="AQ3003" s="529"/>
      <c r="AR3003" s="529"/>
    </row>
    <row r="3004" ht="12.75" customHeight="1">
      <c r="A3004" s="529"/>
      <c r="B3004" s="529"/>
      <c r="C3004" s="529"/>
      <c r="D3004" s="529"/>
      <c r="E3004" s="533" t="s">
        <v>1780</v>
      </c>
      <c r="F3004" s="533" t="s">
        <v>9803</v>
      </c>
      <c r="G3004" s="529"/>
      <c r="H3004" s="529"/>
      <c r="I3004" s="529"/>
      <c r="J3004" s="529"/>
      <c r="K3004" s="529"/>
      <c r="L3004" s="529"/>
      <c r="M3004" s="529"/>
      <c r="N3004" s="529"/>
      <c r="O3004" s="529"/>
      <c r="P3004" s="529"/>
      <c r="Q3004" s="529"/>
      <c r="R3004" s="529"/>
      <c r="S3004" s="529"/>
      <c r="T3004" s="529"/>
      <c r="U3004" s="529"/>
      <c r="V3004" s="529"/>
      <c r="W3004" s="529"/>
      <c r="X3004" s="529"/>
      <c r="Y3004" s="529"/>
      <c r="Z3004" s="529"/>
      <c r="AA3004" s="529"/>
      <c r="AB3004" s="529"/>
      <c r="AC3004" s="529"/>
      <c r="AD3004" s="529"/>
      <c r="AE3004" s="529"/>
      <c r="AF3004" s="529"/>
      <c r="AG3004" s="529"/>
      <c r="AH3004" s="529"/>
      <c r="AI3004" s="529"/>
      <c r="AJ3004" s="529"/>
      <c r="AK3004" s="529"/>
      <c r="AL3004" s="529"/>
      <c r="AM3004" s="529"/>
      <c r="AN3004" s="529"/>
      <c r="AO3004" s="529"/>
      <c r="AP3004" s="529"/>
      <c r="AQ3004" s="529"/>
      <c r="AR3004" s="529"/>
    </row>
    <row r="3005" ht="12.75" customHeight="1">
      <c r="A3005" s="529"/>
      <c r="B3005" s="529"/>
      <c r="C3005" s="529"/>
      <c r="D3005" s="529"/>
      <c r="E3005" s="533" t="s">
        <v>1842</v>
      </c>
      <c r="F3005" s="533" t="s">
        <v>9804</v>
      </c>
      <c r="G3005" s="529"/>
      <c r="H3005" s="529"/>
      <c r="I3005" s="529"/>
      <c r="J3005" s="529"/>
      <c r="K3005" s="529"/>
      <c r="L3005" s="529"/>
      <c r="M3005" s="529"/>
      <c r="N3005" s="529"/>
      <c r="O3005" s="529"/>
      <c r="P3005" s="529"/>
      <c r="Q3005" s="529"/>
      <c r="R3005" s="529"/>
      <c r="S3005" s="529"/>
      <c r="T3005" s="529"/>
      <c r="U3005" s="529"/>
      <c r="V3005" s="529"/>
      <c r="W3005" s="529"/>
      <c r="X3005" s="529"/>
      <c r="Y3005" s="529"/>
      <c r="Z3005" s="529"/>
      <c r="AA3005" s="529"/>
      <c r="AB3005" s="529"/>
      <c r="AC3005" s="529"/>
      <c r="AD3005" s="529"/>
      <c r="AE3005" s="529"/>
      <c r="AF3005" s="529"/>
      <c r="AG3005" s="529"/>
      <c r="AH3005" s="529"/>
      <c r="AI3005" s="529"/>
      <c r="AJ3005" s="529"/>
      <c r="AK3005" s="529"/>
      <c r="AL3005" s="529"/>
      <c r="AM3005" s="529"/>
      <c r="AN3005" s="529"/>
      <c r="AO3005" s="529"/>
      <c r="AP3005" s="529"/>
      <c r="AQ3005" s="529"/>
      <c r="AR3005" s="529"/>
    </row>
    <row r="3006" ht="12.75" customHeight="1">
      <c r="A3006" s="529"/>
      <c r="B3006" s="529"/>
      <c r="C3006" s="529"/>
      <c r="D3006" s="529"/>
      <c r="E3006" s="533" t="s">
        <v>1904</v>
      </c>
      <c r="F3006" s="533" t="s">
        <v>9805</v>
      </c>
      <c r="G3006" s="529"/>
      <c r="H3006" s="529"/>
      <c r="I3006" s="529"/>
      <c r="J3006" s="529"/>
      <c r="K3006" s="529"/>
      <c r="L3006" s="529"/>
      <c r="M3006" s="529"/>
      <c r="N3006" s="529"/>
      <c r="O3006" s="529"/>
      <c r="P3006" s="529"/>
      <c r="Q3006" s="529"/>
      <c r="R3006" s="529"/>
      <c r="S3006" s="529"/>
      <c r="T3006" s="529"/>
      <c r="U3006" s="529"/>
      <c r="V3006" s="529"/>
      <c r="W3006" s="529"/>
      <c r="X3006" s="529"/>
      <c r="Y3006" s="529"/>
      <c r="Z3006" s="529"/>
      <c r="AA3006" s="529"/>
      <c r="AB3006" s="529"/>
      <c r="AC3006" s="529"/>
      <c r="AD3006" s="529"/>
      <c r="AE3006" s="529"/>
      <c r="AF3006" s="529"/>
      <c r="AG3006" s="529"/>
      <c r="AH3006" s="529"/>
      <c r="AI3006" s="529"/>
      <c r="AJ3006" s="529"/>
      <c r="AK3006" s="529"/>
      <c r="AL3006" s="529"/>
      <c r="AM3006" s="529"/>
      <c r="AN3006" s="529"/>
      <c r="AO3006" s="529"/>
      <c r="AP3006" s="529"/>
      <c r="AQ3006" s="529"/>
      <c r="AR3006" s="529"/>
    </row>
    <row r="3007" ht="12.75" customHeight="1">
      <c r="A3007" s="529"/>
      <c r="B3007" s="529"/>
      <c r="C3007" s="529"/>
      <c r="D3007" s="529"/>
      <c r="E3007" s="533" t="s">
        <v>9806</v>
      </c>
      <c r="F3007" s="533" t="s">
        <v>9807</v>
      </c>
      <c r="G3007" s="529"/>
      <c r="H3007" s="529"/>
      <c r="I3007" s="529"/>
      <c r="J3007" s="529"/>
      <c r="K3007" s="529"/>
      <c r="L3007" s="529"/>
      <c r="M3007" s="529"/>
      <c r="N3007" s="529"/>
      <c r="O3007" s="529"/>
      <c r="P3007" s="529"/>
      <c r="Q3007" s="529"/>
      <c r="R3007" s="529"/>
      <c r="S3007" s="529"/>
      <c r="T3007" s="529"/>
      <c r="U3007" s="529"/>
      <c r="V3007" s="529"/>
      <c r="W3007" s="529"/>
      <c r="X3007" s="529"/>
      <c r="Y3007" s="529"/>
      <c r="Z3007" s="529"/>
      <c r="AA3007" s="529"/>
      <c r="AB3007" s="529"/>
      <c r="AC3007" s="529"/>
      <c r="AD3007" s="529"/>
      <c r="AE3007" s="529"/>
      <c r="AF3007" s="529"/>
      <c r="AG3007" s="529"/>
      <c r="AH3007" s="529"/>
      <c r="AI3007" s="529"/>
      <c r="AJ3007" s="529"/>
      <c r="AK3007" s="529"/>
      <c r="AL3007" s="529"/>
      <c r="AM3007" s="529"/>
      <c r="AN3007" s="529"/>
      <c r="AO3007" s="529"/>
      <c r="AP3007" s="529"/>
      <c r="AQ3007" s="529"/>
      <c r="AR3007" s="529"/>
    </row>
    <row r="3008" ht="12.75" customHeight="1">
      <c r="A3008" s="529"/>
      <c r="B3008" s="529"/>
      <c r="C3008" s="529"/>
      <c r="D3008" s="529"/>
      <c r="E3008" s="533" t="s">
        <v>9808</v>
      </c>
      <c r="F3008" s="533" t="s">
        <v>9809</v>
      </c>
      <c r="G3008" s="529"/>
      <c r="H3008" s="529"/>
      <c r="I3008" s="529"/>
      <c r="J3008" s="529"/>
      <c r="K3008" s="529"/>
      <c r="L3008" s="529"/>
      <c r="M3008" s="529"/>
      <c r="N3008" s="529"/>
      <c r="O3008" s="529"/>
      <c r="P3008" s="529"/>
      <c r="Q3008" s="529"/>
      <c r="R3008" s="529"/>
      <c r="S3008" s="529"/>
      <c r="T3008" s="529"/>
      <c r="U3008" s="529"/>
      <c r="V3008" s="529"/>
      <c r="W3008" s="529"/>
      <c r="X3008" s="529"/>
      <c r="Y3008" s="529"/>
      <c r="Z3008" s="529"/>
      <c r="AA3008" s="529"/>
      <c r="AB3008" s="529"/>
      <c r="AC3008" s="529"/>
      <c r="AD3008" s="529"/>
      <c r="AE3008" s="529"/>
      <c r="AF3008" s="529"/>
      <c r="AG3008" s="529"/>
      <c r="AH3008" s="529"/>
      <c r="AI3008" s="529"/>
      <c r="AJ3008" s="529"/>
      <c r="AK3008" s="529"/>
      <c r="AL3008" s="529"/>
      <c r="AM3008" s="529"/>
      <c r="AN3008" s="529"/>
      <c r="AO3008" s="529"/>
      <c r="AP3008" s="529"/>
      <c r="AQ3008" s="529"/>
      <c r="AR3008" s="529"/>
    </row>
    <row r="3009" ht="12.75" customHeight="1">
      <c r="A3009" s="529"/>
      <c r="B3009" s="529"/>
      <c r="C3009" s="529"/>
      <c r="D3009" s="529"/>
      <c r="E3009" s="533" t="s">
        <v>9810</v>
      </c>
      <c r="F3009" s="533" t="s">
        <v>9811</v>
      </c>
      <c r="G3009" s="529"/>
      <c r="H3009" s="529"/>
      <c r="I3009" s="529"/>
      <c r="J3009" s="529"/>
      <c r="K3009" s="529"/>
      <c r="L3009" s="529"/>
      <c r="M3009" s="529"/>
      <c r="N3009" s="529"/>
      <c r="O3009" s="529"/>
      <c r="P3009" s="529"/>
      <c r="Q3009" s="529"/>
      <c r="R3009" s="529"/>
      <c r="S3009" s="529"/>
      <c r="T3009" s="529"/>
      <c r="U3009" s="529"/>
      <c r="V3009" s="529"/>
      <c r="W3009" s="529"/>
      <c r="X3009" s="529"/>
      <c r="Y3009" s="529"/>
      <c r="Z3009" s="529"/>
      <c r="AA3009" s="529"/>
      <c r="AB3009" s="529"/>
      <c r="AC3009" s="529"/>
      <c r="AD3009" s="529"/>
      <c r="AE3009" s="529"/>
      <c r="AF3009" s="529"/>
      <c r="AG3009" s="529"/>
      <c r="AH3009" s="529"/>
      <c r="AI3009" s="529"/>
      <c r="AJ3009" s="529"/>
      <c r="AK3009" s="529"/>
      <c r="AL3009" s="529"/>
      <c r="AM3009" s="529"/>
      <c r="AN3009" s="529"/>
      <c r="AO3009" s="529"/>
      <c r="AP3009" s="529"/>
      <c r="AQ3009" s="529"/>
      <c r="AR3009" s="529"/>
    </row>
    <row r="3010" ht="12.75" customHeight="1">
      <c r="A3010" s="529"/>
      <c r="B3010" s="529"/>
      <c r="C3010" s="529"/>
      <c r="D3010" s="529"/>
      <c r="E3010" s="533" t="s">
        <v>9812</v>
      </c>
      <c r="F3010" s="533" t="s">
        <v>9813</v>
      </c>
      <c r="G3010" s="529"/>
      <c r="H3010" s="529"/>
      <c r="I3010" s="529"/>
      <c r="J3010" s="529"/>
      <c r="K3010" s="529"/>
      <c r="L3010" s="529"/>
      <c r="M3010" s="529"/>
      <c r="N3010" s="529"/>
      <c r="O3010" s="529"/>
      <c r="P3010" s="529"/>
      <c r="Q3010" s="529"/>
      <c r="R3010" s="529"/>
      <c r="S3010" s="529"/>
      <c r="T3010" s="529"/>
      <c r="U3010" s="529"/>
      <c r="V3010" s="529"/>
      <c r="W3010" s="529"/>
      <c r="X3010" s="529"/>
      <c r="Y3010" s="529"/>
      <c r="Z3010" s="529"/>
      <c r="AA3010" s="529"/>
      <c r="AB3010" s="529"/>
      <c r="AC3010" s="529"/>
      <c r="AD3010" s="529"/>
      <c r="AE3010" s="529"/>
      <c r="AF3010" s="529"/>
      <c r="AG3010" s="529"/>
      <c r="AH3010" s="529"/>
      <c r="AI3010" s="529"/>
      <c r="AJ3010" s="529"/>
      <c r="AK3010" s="529"/>
      <c r="AL3010" s="529"/>
      <c r="AM3010" s="529"/>
      <c r="AN3010" s="529"/>
      <c r="AO3010" s="529"/>
      <c r="AP3010" s="529"/>
      <c r="AQ3010" s="529"/>
      <c r="AR3010" s="529"/>
    </row>
    <row r="3011" ht="12.75" customHeight="1">
      <c r="A3011" s="529"/>
      <c r="B3011" s="529"/>
      <c r="C3011" s="529"/>
      <c r="D3011" s="529"/>
      <c r="E3011" s="533" t="s">
        <v>1964</v>
      </c>
      <c r="F3011" s="533" t="s">
        <v>9814</v>
      </c>
      <c r="G3011" s="529"/>
      <c r="H3011" s="529"/>
      <c r="I3011" s="529"/>
      <c r="J3011" s="529"/>
      <c r="K3011" s="529"/>
      <c r="L3011" s="529"/>
      <c r="M3011" s="529"/>
      <c r="N3011" s="529"/>
      <c r="O3011" s="529"/>
      <c r="P3011" s="529"/>
      <c r="Q3011" s="529"/>
      <c r="R3011" s="529"/>
      <c r="S3011" s="529"/>
      <c r="T3011" s="529"/>
      <c r="U3011" s="529"/>
      <c r="V3011" s="529"/>
      <c r="W3011" s="529"/>
      <c r="X3011" s="529"/>
      <c r="Y3011" s="529"/>
      <c r="Z3011" s="529"/>
      <c r="AA3011" s="529"/>
      <c r="AB3011" s="529"/>
      <c r="AC3011" s="529"/>
      <c r="AD3011" s="529"/>
      <c r="AE3011" s="529"/>
      <c r="AF3011" s="529"/>
      <c r="AG3011" s="529"/>
      <c r="AH3011" s="529"/>
      <c r="AI3011" s="529"/>
      <c r="AJ3011" s="529"/>
      <c r="AK3011" s="529"/>
      <c r="AL3011" s="529"/>
      <c r="AM3011" s="529"/>
      <c r="AN3011" s="529"/>
      <c r="AO3011" s="529"/>
      <c r="AP3011" s="529"/>
      <c r="AQ3011" s="529"/>
      <c r="AR3011" s="529"/>
    </row>
    <row r="3012" ht="12.75" customHeight="1">
      <c r="A3012" s="529"/>
      <c r="B3012" s="529"/>
      <c r="C3012" s="529"/>
      <c r="D3012" s="529"/>
      <c r="E3012" s="533" t="s">
        <v>9815</v>
      </c>
      <c r="F3012" s="533" t="s">
        <v>9816</v>
      </c>
      <c r="G3012" s="529"/>
      <c r="H3012" s="529"/>
      <c r="I3012" s="529"/>
      <c r="J3012" s="529"/>
      <c r="K3012" s="529"/>
      <c r="L3012" s="529"/>
      <c r="M3012" s="529"/>
      <c r="N3012" s="529"/>
      <c r="O3012" s="529"/>
      <c r="P3012" s="529"/>
      <c r="Q3012" s="529"/>
      <c r="R3012" s="529"/>
      <c r="S3012" s="529"/>
      <c r="T3012" s="529"/>
      <c r="U3012" s="529"/>
      <c r="V3012" s="529"/>
      <c r="W3012" s="529"/>
      <c r="X3012" s="529"/>
      <c r="Y3012" s="529"/>
      <c r="Z3012" s="529"/>
      <c r="AA3012" s="529"/>
      <c r="AB3012" s="529"/>
      <c r="AC3012" s="529"/>
      <c r="AD3012" s="529"/>
      <c r="AE3012" s="529"/>
      <c r="AF3012" s="529"/>
      <c r="AG3012" s="529"/>
      <c r="AH3012" s="529"/>
      <c r="AI3012" s="529"/>
      <c r="AJ3012" s="529"/>
      <c r="AK3012" s="529"/>
      <c r="AL3012" s="529"/>
      <c r="AM3012" s="529"/>
      <c r="AN3012" s="529"/>
      <c r="AO3012" s="529"/>
      <c r="AP3012" s="529"/>
      <c r="AQ3012" s="529"/>
      <c r="AR3012" s="529"/>
    </row>
    <row r="3013" ht="12.75" customHeight="1">
      <c r="A3013" s="529"/>
      <c r="B3013" s="529"/>
      <c r="C3013" s="529"/>
      <c r="D3013" s="529"/>
      <c r="E3013" s="533" t="s">
        <v>9817</v>
      </c>
      <c r="F3013" s="533" t="s">
        <v>9818</v>
      </c>
      <c r="G3013" s="529"/>
      <c r="H3013" s="529"/>
      <c r="I3013" s="529"/>
      <c r="J3013" s="529"/>
      <c r="K3013" s="529"/>
      <c r="L3013" s="529"/>
      <c r="M3013" s="529"/>
      <c r="N3013" s="529"/>
      <c r="O3013" s="529"/>
      <c r="P3013" s="529"/>
      <c r="Q3013" s="529"/>
      <c r="R3013" s="529"/>
      <c r="S3013" s="529"/>
      <c r="T3013" s="529"/>
      <c r="U3013" s="529"/>
      <c r="V3013" s="529"/>
      <c r="W3013" s="529"/>
      <c r="X3013" s="529"/>
      <c r="Y3013" s="529"/>
      <c r="Z3013" s="529"/>
      <c r="AA3013" s="529"/>
      <c r="AB3013" s="529"/>
      <c r="AC3013" s="529"/>
      <c r="AD3013" s="529"/>
      <c r="AE3013" s="529"/>
      <c r="AF3013" s="529"/>
      <c r="AG3013" s="529"/>
      <c r="AH3013" s="529"/>
      <c r="AI3013" s="529"/>
      <c r="AJ3013" s="529"/>
      <c r="AK3013" s="529"/>
      <c r="AL3013" s="529"/>
      <c r="AM3013" s="529"/>
      <c r="AN3013" s="529"/>
      <c r="AO3013" s="529"/>
      <c r="AP3013" s="529"/>
      <c r="AQ3013" s="529"/>
      <c r="AR3013" s="529"/>
    </row>
    <row r="3014" ht="12.75" customHeight="1">
      <c r="A3014" s="529"/>
      <c r="B3014" s="529"/>
      <c r="C3014" s="529"/>
      <c r="D3014" s="529"/>
      <c r="E3014" s="533" t="s">
        <v>9819</v>
      </c>
      <c r="F3014" s="533" t="s">
        <v>9820</v>
      </c>
      <c r="G3014" s="529"/>
      <c r="H3014" s="529"/>
      <c r="I3014" s="529"/>
      <c r="J3014" s="529"/>
      <c r="K3014" s="529"/>
      <c r="L3014" s="529"/>
      <c r="M3014" s="529"/>
      <c r="N3014" s="529"/>
      <c r="O3014" s="529"/>
      <c r="P3014" s="529"/>
      <c r="Q3014" s="529"/>
      <c r="R3014" s="529"/>
      <c r="S3014" s="529"/>
      <c r="T3014" s="529"/>
      <c r="U3014" s="529"/>
      <c r="V3014" s="529"/>
      <c r="W3014" s="529"/>
      <c r="X3014" s="529"/>
      <c r="Y3014" s="529"/>
      <c r="Z3014" s="529"/>
      <c r="AA3014" s="529"/>
      <c r="AB3014" s="529"/>
      <c r="AC3014" s="529"/>
      <c r="AD3014" s="529"/>
      <c r="AE3014" s="529"/>
      <c r="AF3014" s="529"/>
      <c r="AG3014" s="529"/>
      <c r="AH3014" s="529"/>
      <c r="AI3014" s="529"/>
      <c r="AJ3014" s="529"/>
      <c r="AK3014" s="529"/>
      <c r="AL3014" s="529"/>
      <c r="AM3014" s="529"/>
      <c r="AN3014" s="529"/>
      <c r="AO3014" s="529"/>
      <c r="AP3014" s="529"/>
      <c r="AQ3014" s="529"/>
      <c r="AR3014" s="529"/>
    </row>
    <row r="3015" ht="12.75" customHeight="1">
      <c r="A3015" s="529"/>
      <c r="B3015" s="529"/>
      <c r="C3015" s="529"/>
      <c r="D3015" s="529"/>
      <c r="E3015" s="533" t="s">
        <v>9821</v>
      </c>
      <c r="F3015" s="533" t="s">
        <v>9822</v>
      </c>
      <c r="G3015" s="529"/>
      <c r="H3015" s="529"/>
      <c r="I3015" s="529"/>
      <c r="J3015" s="529"/>
      <c r="K3015" s="529"/>
      <c r="L3015" s="529"/>
      <c r="M3015" s="529"/>
      <c r="N3015" s="529"/>
      <c r="O3015" s="529"/>
      <c r="P3015" s="529"/>
      <c r="Q3015" s="529"/>
      <c r="R3015" s="529"/>
      <c r="S3015" s="529"/>
      <c r="T3015" s="529"/>
      <c r="U3015" s="529"/>
      <c r="V3015" s="529"/>
      <c r="W3015" s="529"/>
      <c r="X3015" s="529"/>
      <c r="Y3015" s="529"/>
      <c r="Z3015" s="529"/>
      <c r="AA3015" s="529"/>
      <c r="AB3015" s="529"/>
      <c r="AC3015" s="529"/>
      <c r="AD3015" s="529"/>
      <c r="AE3015" s="529"/>
      <c r="AF3015" s="529"/>
      <c r="AG3015" s="529"/>
      <c r="AH3015" s="529"/>
      <c r="AI3015" s="529"/>
      <c r="AJ3015" s="529"/>
      <c r="AK3015" s="529"/>
      <c r="AL3015" s="529"/>
      <c r="AM3015" s="529"/>
      <c r="AN3015" s="529"/>
      <c r="AO3015" s="529"/>
      <c r="AP3015" s="529"/>
      <c r="AQ3015" s="529"/>
      <c r="AR3015" s="529"/>
    </row>
    <row r="3016" ht="12.75" customHeight="1">
      <c r="A3016" s="529"/>
      <c r="B3016" s="529"/>
      <c r="C3016" s="529"/>
      <c r="D3016" s="529"/>
      <c r="E3016" s="533" t="s">
        <v>2024</v>
      </c>
      <c r="F3016" s="533" t="s">
        <v>9823</v>
      </c>
      <c r="G3016" s="529"/>
      <c r="H3016" s="529"/>
      <c r="I3016" s="529"/>
      <c r="J3016" s="529"/>
      <c r="K3016" s="529"/>
      <c r="L3016" s="529"/>
      <c r="M3016" s="529"/>
      <c r="N3016" s="529"/>
      <c r="O3016" s="529"/>
      <c r="P3016" s="529"/>
      <c r="Q3016" s="529"/>
      <c r="R3016" s="529"/>
      <c r="S3016" s="529"/>
      <c r="T3016" s="529"/>
      <c r="U3016" s="529"/>
      <c r="V3016" s="529"/>
      <c r="W3016" s="529"/>
      <c r="X3016" s="529"/>
      <c r="Y3016" s="529"/>
      <c r="Z3016" s="529"/>
      <c r="AA3016" s="529"/>
      <c r="AB3016" s="529"/>
      <c r="AC3016" s="529"/>
      <c r="AD3016" s="529"/>
      <c r="AE3016" s="529"/>
      <c r="AF3016" s="529"/>
      <c r="AG3016" s="529"/>
      <c r="AH3016" s="529"/>
      <c r="AI3016" s="529"/>
      <c r="AJ3016" s="529"/>
      <c r="AK3016" s="529"/>
      <c r="AL3016" s="529"/>
      <c r="AM3016" s="529"/>
      <c r="AN3016" s="529"/>
      <c r="AO3016" s="529"/>
      <c r="AP3016" s="529"/>
      <c r="AQ3016" s="529"/>
      <c r="AR3016" s="529"/>
    </row>
    <row r="3017" ht="12.75" customHeight="1">
      <c r="A3017" s="529"/>
      <c r="B3017" s="529"/>
      <c r="C3017" s="529"/>
      <c r="D3017" s="529"/>
      <c r="E3017" s="533" t="s">
        <v>9824</v>
      </c>
      <c r="F3017" s="533" t="s">
        <v>9825</v>
      </c>
      <c r="G3017" s="529"/>
      <c r="H3017" s="529"/>
      <c r="I3017" s="529"/>
      <c r="J3017" s="529"/>
      <c r="K3017" s="529"/>
      <c r="L3017" s="529"/>
      <c r="M3017" s="529"/>
      <c r="N3017" s="529"/>
      <c r="O3017" s="529"/>
      <c r="P3017" s="529"/>
      <c r="Q3017" s="529"/>
      <c r="R3017" s="529"/>
      <c r="S3017" s="529"/>
      <c r="T3017" s="529"/>
      <c r="U3017" s="529"/>
      <c r="V3017" s="529"/>
      <c r="W3017" s="529"/>
      <c r="X3017" s="529"/>
      <c r="Y3017" s="529"/>
      <c r="Z3017" s="529"/>
      <c r="AA3017" s="529"/>
      <c r="AB3017" s="529"/>
      <c r="AC3017" s="529"/>
      <c r="AD3017" s="529"/>
      <c r="AE3017" s="529"/>
      <c r="AF3017" s="529"/>
      <c r="AG3017" s="529"/>
      <c r="AH3017" s="529"/>
      <c r="AI3017" s="529"/>
      <c r="AJ3017" s="529"/>
      <c r="AK3017" s="529"/>
      <c r="AL3017" s="529"/>
      <c r="AM3017" s="529"/>
      <c r="AN3017" s="529"/>
      <c r="AO3017" s="529"/>
      <c r="AP3017" s="529"/>
      <c r="AQ3017" s="529"/>
      <c r="AR3017" s="529"/>
    </row>
    <row r="3018" ht="12.75" customHeight="1">
      <c r="A3018" s="529"/>
      <c r="B3018" s="529"/>
      <c r="C3018" s="529"/>
      <c r="D3018" s="529"/>
      <c r="E3018" s="533" t="s">
        <v>9826</v>
      </c>
      <c r="F3018" s="533" t="s">
        <v>9827</v>
      </c>
      <c r="G3018" s="529"/>
      <c r="H3018" s="529"/>
      <c r="I3018" s="529"/>
      <c r="J3018" s="529"/>
      <c r="K3018" s="529"/>
      <c r="L3018" s="529"/>
      <c r="M3018" s="529"/>
      <c r="N3018" s="529"/>
      <c r="O3018" s="529"/>
      <c r="P3018" s="529"/>
      <c r="Q3018" s="529"/>
      <c r="R3018" s="529"/>
      <c r="S3018" s="529"/>
      <c r="T3018" s="529"/>
      <c r="U3018" s="529"/>
      <c r="V3018" s="529"/>
      <c r="W3018" s="529"/>
      <c r="X3018" s="529"/>
      <c r="Y3018" s="529"/>
      <c r="Z3018" s="529"/>
      <c r="AA3018" s="529"/>
      <c r="AB3018" s="529"/>
      <c r="AC3018" s="529"/>
      <c r="AD3018" s="529"/>
      <c r="AE3018" s="529"/>
      <c r="AF3018" s="529"/>
      <c r="AG3018" s="529"/>
      <c r="AH3018" s="529"/>
      <c r="AI3018" s="529"/>
      <c r="AJ3018" s="529"/>
      <c r="AK3018" s="529"/>
      <c r="AL3018" s="529"/>
      <c r="AM3018" s="529"/>
      <c r="AN3018" s="529"/>
      <c r="AO3018" s="529"/>
      <c r="AP3018" s="529"/>
      <c r="AQ3018" s="529"/>
      <c r="AR3018" s="529"/>
    </row>
    <row r="3019" ht="12.75" customHeight="1">
      <c r="A3019" s="529"/>
      <c r="B3019" s="529"/>
      <c r="C3019" s="529"/>
      <c r="D3019" s="529"/>
      <c r="E3019" s="533" t="s">
        <v>9828</v>
      </c>
      <c r="F3019" s="533" t="s">
        <v>9829</v>
      </c>
      <c r="G3019" s="529"/>
      <c r="H3019" s="529"/>
      <c r="I3019" s="529"/>
      <c r="J3019" s="529"/>
      <c r="K3019" s="529"/>
      <c r="L3019" s="529"/>
      <c r="M3019" s="529"/>
      <c r="N3019" s="529"/>
      <c r="O3019" s="529"/>
      <c r="P3019" s="529"/>
      <c r="Q3019" s="529"/>
      <c r="R3019" s="529"/>
      <c r="S3019" s="529"/>
      <c r="T3019" s="529"/>
      <c r="U3019" s="529"/>
      <c r="V3019" s="529"/>
      <c r="W3019" s="529"/>
      <c r="X3019" s="529"/>
      <c r="Y3019" s="529"/>
      <c r="Z3019" s="529"/>
      <c r="AA3019" s="529"/>
      <c r="AB3019" s="529"/>
      <c r="AC3019" s="529"/>
      <c r="AD3019" s="529"/>
      <c r="AE3019" s="529"/>
      <c r="AF3019" s="529"/>
      <c r="AG3019" s="529"/>
      <c r="AH3019" s="529"/>
      <c r="AI3019" s="529"/>
      <c r="AJ3019" s="529"/>
      <c r="AK3019" s="529"/>
      <c r="AL3019" s="529"/>
      <c r="AM3019" s="529"/>
      <c r="AN3019" s="529"/>
      <c r="AO3019" s="529"/>
      <c r="AP3019" s="529"/>
      <c r="AQ3019" s="529"/>
      <c r="AR3019" s="529"/>
    </row>
    <row r="3020" ht="12.75" customHeight="1">
      <c r="A3020" s="529"/>
      <c r="B3020" s="529"/>
      <c r="C3020" s="529"/>
      <c r="D3020" s="529"/>
      <c r="E3020" s="533" t="s">
        <v>9830</v>
      </c>
      <c r="F3020" s="533" t="s">
        <v>9831</v>
      </c>
      <c r="G3020" s="529"/>
      <c r="H3020" s="529"/>
      <c r="I3020" s="529"/>
      <c r="J3020" s="529"/>
      <c r="K3020" s="529"/>
      <c r="L3020" s="529"/>
      <c r="M3020" s="529"/>
      <c r="N3020" s="529"/>
      <c r="O3020" s="529"/>
      <c r="P3020" s="529"/>
      <c r="Q3020" s="529"/>
      <c r="R3020" s="529"/>
      <c r="S3020" s="529"/>
      <c r="T3020" s="529"/>
      <c r="U3020" s="529"/>
      <c r="V3020" s="529"/>
      <c r="W3020" s="529"/>
      <c r="X3020" s="529"/>
      <c r="Y3020" s="529"/>
      <c r="Z3020" s="529"/>
      <c r="AA3020" s="529"/>
      <c r="AB3020" s="529"/>
      <c r="AC3020" s="529"/>
      <c r="AD3020" s="529"/>
      <c r="AE3020" s="529"/>
      <c r="AF3020" s="529"/>
      <c r="AG3020" s="529"/>
      <c r="AH3020" s="529"/>
      <c r="AI3020" s="529"/>
      <c r="AJ3020" s="529"/>
      <c r="AK3020" s="529"/>
      <c r="AL3020" s="529"/>
      <c r="AM3020" s="529"/>
      <c r="AN3020" s="529"/>
      <c r="AO3020" s="529"/>
      <c r="AP3020" s="529"/>
      <c r="AQ3020" s="529"/>
      <c r="AR3020" s="529"/>
    </row>
    <row r="3021" ht="12.75" customHeight="1">
      <c r="A3021" s="529"/>
      <c r="B3021" s="529"/>
      <c r="C3021" s="529"/>
      <c r="D3021" s="529"/>
      <c r="E3021" s="533" t="s">
        <v>9832</v>
      </c>
      <c r="F3021" s="533" t="s">
        <v>9833</v>
      </c>
      <c r="G3021" s="529"/>
      <c r="H3021" s="529"/>
      <c r="I3021" s="529"/>
      <c r="J3021" s="529"/>
      <c r="K3021" s="529"/>
      <c r="L3021" s="529"/>
      <c r="M3021" s="529"/>
      <c r="N3021" s="529"/>
      <c r="O3021" s="529"/>
      <c r="P3021" s="529"/>
      <c r="Q3021" s="529"/>
      <c r="R3021" s="529"/>
      <c r="S3021" s="529"/>
      <c r="T3021" s="529"/>
      <c r="U3021" s="529"/>
      <c r="V3021" s="529"/>
      <c r="W3021" s="529"/>
      <c r="X3021" s="529"/>
      <c r="Y3021" s="529"/>
      <c r="Z3021" s="529"/>
      <c r="AA3021" s="529"/>
      <c r="AB3021" s="529"/>
      <c r="AC3021" s="529"/>
      <c r="AD3021" s="529"/>
      <c r="AE3021" s="529"/>
      <c r="AF3021" s="529"/>
      <c r="AG3021" s="529"/>
      <c r="AH3021" s="529"/>
      <c r="AI3021" s="529"/>
      <c r="AJ3021" s="529"/>
      <c r="AK3021" s="529"/>
      <c r="AL3021" s="529"/>
      <c r="AM3021" s="529"/>
      <c r="AN3021" s="529"/>
      <c r="AO3021" s="529"/>
      <c r="AP3021" s="529"/>
      <c r="AQ3021" s="529"/>
      <c r="AR3021" s="529"/>
    </row>
    <row r="3022" ht="12.75" customHeight="1">
      <c r="A3022" s="529"/>
      <c r="B3022" s="529"/>
      <c r="C3022" s="529"/>
      <c r="D3022" s="529"/>
      <c r="E3022" s="533" t="s">
        <v>9834</v>
      </c>
      <c r="F3022" s="533" t="s">
        <v>9835</v>
      </c>
      <c r="G3022" s="529"/>
      <c r="H3022" s="529"/>
      <c r="I3022" s="529"/>
      <c r="J3022" s="529"/>
      <c r="K3022" s="529"/>
      <c r="L3022" s="529"/>
      <c r="M3022" s="529"/>
      <c r="N3022" s="529"/>
      <c r="O3022" s="529"/>
      <c r="P3022" s="529"/>
      <c r="Q3022" s="529"/>
      <c r="R3022" s="529"/>
      <c r="S3022" s="529"/>
      <c r="T3022" s="529"/>
      <c r="U3022" s="529"/>
      <c r="V3022" s="529"/>
      <c r="W3022" s="529"/>
      <c r="X3022" s="529"/>
      <c r="Y3022" s="529"/>
      <c r="Z3022" s="529"/>
      <c r="AA3022" s="529"/>
      <c r="AB3022" s="529"/>
      <c r="AC3022" s="529"/>
      <c r="AD3022" s="529"/>
      <c r="AE3022" s="529"/>
      <c r="AF3022" s="529"/>
      <c r="AG3022" s="529"/>
      <c r="AH3022" s="529"/>
      <c r="AI3022" s="529"/>
      <c r="AJ3022" s="529"/>
      <c r="AK3022" s="529"/>
      <c r="AL3022" s="529"/>
      <c r="AM3022" s="529"/>
      <c r="AN3022" s="529"/>
      <c r="AO3022" s="529"/>
      <c r="AP3022" s="529"/>
      <c r="AQ3022" s="529"/>
      <c r="AR3022" s="529"/>
    </row>
    <row r="3023" ht="12.75" customHeight="1">
      <c r="A3023" s="529"/>
      <c r="B3023" s="529"/>
      <c r="C3023" s="529"/>
      <c r="D3023" s="529"/>
      <c r="E3023" s="533" t="s">
        <v>9836</v>
      </c>
      <c r="F3023" s="533" t="s">
        <v>9837</v>
      </c>
      <c r="G3023" s="529"/>
      <c r="H3023" s="529"/>
      <c r="I3023" s="529"/>
      <c r="J3023" s="529"/>
      <c r="K3023" s="529"/>
      <c r="L3023" s="529"/>
      <c r="M3023" s="529"/>
      <c r="N3023" s="529"/>
      <c r="O3023" s="529"/>
      <c r="P3023" s="529"/>
      <c r="Q3023" s="529"/>
      <c r="R3023" s="529"/>
      <c r="S3023" s="529"/>
      <c r="T3023" s="529"/>
      <c r="U3023" s="529"/>
      <c r="V3023" s="529"/>
      <c r="W3023" s="529"/>
      <c r="X3023" s="529"/>
      <c r="Y3023" s="529"/>
      <c r="Z3023" s="529"/>
      <c r="AA3023" s="529"/>
      <c r="AB3023" s="529"/>
      <c r="AC3023" s="529"/>
      <c r="AD3023" s="529"/>
      <c r="AE3023" s="529"/>
      <c r="AF3023" s="529"/>
      <c r="AG3023" s="529"/>
      <c r="AH3023" s="529"/>
      <c r="AI3023" s="529"/>
      <c r="AJ3023" s="529"/>
      <c r="AK3023" s="529"/>
      <c r="AL3023" s="529"/>
      <c r="AM3023" s="529"/>
      <c r="AN3023" s="529"/>
      <c r="AO3023" s="529"/>
      <c r="AP3023" s="529"/>
      <c r="AQ3023" s="529"/>
      <c r="AR3023" s="529"/>
    </row>
    <row r="3024" ht="12.75" customHeight="1">
      <c r="A3024" s="529"/>
      <c r="B3024" s="529"/>
      <c r="C3024" s="529"/>
      <c r="D3024" s="529"/>
      <c r="E3024" s="533" t="s">
        <v>9838</v>
      </c>
      <c r="F3024" s="533" t="s">
        <v>9839</v>
      </c>
      <c r="G3024" s="529"/>
      <c r="H3024" s="529"/>
      <c r="I3024" s="529"/>
      <c r="J3024" s="529"/>
      <c r="K3024" s="529"/>
      <c r="L3024" s="529"/>
      <c r="M3024" s="529"/>
      <c r="N3024" s="529"/>
      <c r="O3024" s="529"/>
      <c r="P3024" s="529"/>
      <c r="Q3024" s="529"/>
      <c r="R3024" s="529"/>
      <c r="S3024" s="529"/>
      <c r="T3024" s="529"/>
      <c r="U3024" s="529"/>
      <c r="V3024" s="529"/>
      <c r="W3024" s="529"/>
      <c r="X3024" s="529"/>
      <c r="Y3024" s="529"/>
      <c r="Z3024" s="529"/>
      <c r="AA3024" s="529"/>
      <c r="AB3024" s="529"/>
      <c r="AC3024" s="529"/>
      <c r="AD3024" s="529"/>
      <c r="AE3024" s="529"/>
      <c r="AF3024" s="529"/>
      <c r="AG3024" s="529"/>
      <c r="AH3024" s="529"/>
      <c r="AI3024" s="529"/>
      <c r="AJ3024" s="529"/>
      <c r="AK3024" s="529"/>
      <c r="AL3024" s="529"/>
      <c r="AM3024" s="529"/>
      <c r="AN3024" s="529"/>
      <c r="AO3024" s="529"/>
      <c r="AP3024" s="529"/>
      <c r="AQ3024" s="529"/>
      <c r="AR3024" s="529"/>
    </row>
    <row r="3025" ht="12.75" customHeight="1">
      <c r="A3025" s="529"/>
      <c r="B3025" s="529"/>
      <c r="C3025" s="529"/>
      <c r="D3025" s="529"/>
      <c r="E3025" s="533" t="s">
        <v>9840</v>
      </c>
      <c r="F3025" s="533" t="s">
        <v>9841</v>
      </c>
      <c r="G3025" s="529"/>
      <c r="H3025" s="529"/>
      <c r="I3025" s="529"/>
      <c r="J3025" s="529"/>
      <c r="K3025" s="529"/>
      <c r="L3025" s="529"/>
      <c r="M3025" s="529"/>
      <c r="N3025" s="529"/>
      <c r="O3025" s="529"/>
      <c r="P3025" s="529"/>
      <c r="Q3025" s="529"/>
      <c r="R3025" s="529"/>
      <c r="S3025" s="529"/>
      <c r="T3025" s="529"/>
      <c r="U3025" s="529"/>
      <c r="V3025" s="529"/>
      <c r="W3025" s="529"/>
      <c r="X3025" s="529"/>
      <c r="Y3025" s="529"/>
      <c r="Z3025" s="529"/>
      <c r="AA3025" s="529"/>
      <c r="AB3025" s="529"/>
      <c r="AC3025" s="529"/>
      <c r="AD3025" s="529"/>
      <c r="AE3025" s="529"/>
      <c r="AF3025" s="529"/>
      <c r="AG3025" s="529"/>
      <c r="AH3025" s="529"/>
      <c r="AI3025" s="529"/>
      <c r="AJ3025" s="529"/>
      <c r="AK3025" s="529"/>
      <c r="AL3025" s="529"/>
      <c r="AM3025" s="529"/>
      <c r="AN3025" s="529"/>
      <c r="AO3025" s="529"/>
      <c r="AP3025" s="529"/>
      <c r="AQ3025" s="529"/>
      <c r="AR3025" s="529"/>
    </row>
    <row r="3026" ht="12.75" customHeight="1">
      <c r="A3026" s="529"/>
      <c r="B3026" s="529"/>
      <c r="C3026" s="529"/>
      <c r="D3026" s="529"/>
      <c r="E3026" s="533" t="s">
        <v>9842</v>
      </c>
      <c r="F3026" s="533" t="s">
        <v>9843</v>
      </c>
      <c r="G3026" s="529"/>
      <c r="H3026" s="529"/>
      <c r="I3026" s="529"/>
      <c r="J3026" s="529"/>
      <c r="K3026" s="529"/>
      <c r="L3026" s="529"/>
      <c r="M3026" s="529"/>
      <c r="N3026" s="529"/>
      <c r="O3026" s="529"/>
      <c r="P3026" s="529"/>
      <c r="Q3026" s="529"/>
      <c r="R3026" s="529"/>
      <c r="S3026" s="529"/>
      <c r="T3026" s="529"/>
      <c r="U3026" s="529"/>
      <c r="V3026" s="529"/>
      <c r="W3026" s="529"/>
      <c r="X3026" s="529"/>
      <c r="Y3026" s="529"/>
      <c r="Z3026" s="529"/>
      <c r="AA3026" s="529"/>
      <c r="AB3026" s="529"/>
      <c r="AC3026" s="529"/>
      <c r="AD3026" s="529"/>
      <c r="AE3026" s="529"/>
      <c r="AF3026" s="529"/>
      <c r="AG3026" s="529"/>
      <c r="AH3026" s="529"/>
      <c r="AI3026" s="529"/>
      <c r="AJ3026" s="529"/>
      <c r="AK3026" s="529"/>
      <c r="AL3026" s="529"/>
      <c r="AM3026" s="529"/>
      <c r="AN3026" s="529"/>
      <c r="AO3026" s="529"/>
      <c r="AP3026" s="529"/>
      <c r="AQ3026" s="529"/>
      <c r="AR3026" s="529"/>
    </row>
    <row r="3027" ht="12.75" customHeight="1">
      <c r="A3027" s="529"/>
      <c r="B3027" s="529"/>
      <c r="C3027" s="529"/>
      <c r="D3027" s="529"/>
      <c r="E3027" s="533" t="s">
        <v>2082</v>
      </c>
      <c r="F3027" s="533" t="s">
        <v>9844</v>
      </c>
      <c r="G3027" s="529"/>
      <c r="H3027" s="529"/>
      <c r="I3027" s="529"/>
      <c r="J3027" s="529"/>
      <c r="K3027" s="529"/>
      <c r="L3027" s="529"/>
      <c r="M3027" s="529"/>
      <c r="N3027" s="529"/>
      <c r="O3027" s="529"/>
      <c r="P3027" s="529"/>
      <c r="Q3027" s="529"/>
      <c r="R3027" s="529"/>
      <c r="S3027" s="529"/>
      <c r="T3027" s="529"/>
      <c r="U3027" s="529"/>
      <c r="V3027" s="529"/>
      <c r="W3027" s="529"/>
      <c r="X3027" s="529"/>
      <c r="Y3027" s="529"/>
      <c r="Z3027" s="529"/>
      <c r="AA3027" s="529"/>
      <c r="AB3027" s="529"/>
      <c r="AC3027" s="529"/>
      <c r="AD3027" s="529"/>
      <c r="AE3027" s="529"/>
      <c r="AF3027" s="529"/>
      <c r="AG3027" s="529"/>
      <c r="AH3027" s="529"/>
      <c r="AI3027" s="529"/>
      <c r="AJ3027" s="529"/>
      <c r="AK3027" s="529"/>
      <c r="AL3027" s="529"/>
      <c r="AM3027" s="529"/>
      <c r="AN3027" s="529"/>
      <c r="AO3027" s="529"/>
      <c r="AP3027" s="529"/>
      <c r="AQ3027" s="529"/>
      <c r="AR3027" s="529"/>
    </row>
    <row r="3028" ht="12.75" customHeight="1">
      <c r="A3028" s="529"/>
      <c r="B3028" s="529"/>
      <c r="C3028" s="529"/>
      <c r="D3028" s="529"/>
      <c r="E3028" s="533" t="s">
        <v>9845</v>
      </c>
      <c r="F3028" s="533" t="s">
        <v>9846</v>
      </c>
      <c r="G3028" s="529"/>
      <c r="H3028" s="529"/>
      <c r="I3028" s="529"/>
      <c r="J3028" s="529"/>
      <c r="K3028" s="529"/>
      <c r="L3028" s="529"/>
      <c r="M3028" s="529"/>
      <c r="N3028" s="529"/>
      <c r="O3028" s="529"/>
      <c r="P3028" s="529"/>
      <c r="Q3028" s="529"/>
      <c r="R3028" s="529"/>
      <c r="S3028" s="529"/>
      <c r="T3028" s="529"/>
      <c r="U3028" s="529"/>
      <c r="V3028" s="529"/>
      <c r="W3028" s="529"/>
      <c r="X3028" s="529"/>
      <c r="Y3028" s="529"/>
      <c r="Z3028" s="529"/>
      <c r="AA3028" s="529"/>
      <c r="AB3028" s="529"/>
      <c r="AC3028" s="529"/>
      <c r="AD3028" s="529"/>
      <c r="AE3028" s="529"/>
      <c r="AF3028" s="529"/>
      <c r="AG3028" s="529"/>
      <c r="AH3028" s="529"/>
      <c r="AI3028" s="529"/>
      <c r="AJ3028" s="529"/>
      <c r="AK3028" s="529"/>
      <c r="AL3028" s="529"/>
      <c r="AM3028" s="529"/>
      <c r="AN3028" s="529"/>
      <c r="AO3028" s="529"/>
      <c r="AP3028" s="529"/>
      <c r="AQ3028" s="529"/>
      <c r="AR3028" s="529"/>
    </row>
    <row r="3029" ht="12.75" customHeight="1">
      <c r="A3029" s="529"/>
      <c r="B3029" s="529"/>
      <c r="C3029" s="529"/>
      <c r="D3029" s="529"/>
      <c r="E3029" s="533" t="s">
        <v>9847</v>
      </c>
      <c r="F3029" s="533" t="s">
        <v>9848</v>
      </c>
      <c r="G3029" s="529"/>
      <c r="H3029" s="529"/>
      <c r="I3029" s="529"/>
      <c r="J3029" s="529"/>
      <c r="K3029" s="529"/>
      <c r="L3029" s="529"/>
      <c r="M3029" s="529"/>
      <c r="N3029" s="529"/>
      <c r="O3029" s="529"/>
      <c r="P3029" s="529"/>
      <c r="Q3029" s="529"/>
      <c r="R3029" s="529"/>
      <c r="S3029" s="529"/>
      <c r="T3029" s="529"/>
      <c r="U3029" s="529"/>
      <c r="V3029" s="529"/>
      <c r="W3029" s="529"/>
      <c r="X3029" s="529"/>
      <c r="Y3029" s="529"/>
      <c r="Z3029" s="529"/>
      <c r="AA3029" s="529"/>
      <c r="AB3029" s="529"/>
      <c r="AC3029" s="529"/>
      <c r="AD3029" s="529"/>
      <c r="AE3029" s="529"/>
      <c r="AF3029" s="529"/>
      <c r="AG3029" s="529"/>
      <c r="AH3029" s="529"/>
      <c r="AI3029" s="529"/>
      <c r="AJ3029" s="529"/>
      <c r="AK3029" s="529"/>
      <c r="AL3029" s="529"/>
      <c r="AM3029" s="529"/>
      <c r="AN3029" s="529"/>
      <c r="AO3029" s="529"/>
      <c r="AP3029" s="529"/>
      <c r="AQ3029" s="529"/>
      <c r="AR3029" s="529"/>
    </row>
    <row r="3030" ht="12.75" customHeight="1">
      <c r="A3030" s="529"/>
      <c r="B3030" s="529"/>
      <c r="C3030" s="529"/>
      <c r="D3030" s="529"/>
      <c r="E3030" s="533" t="s">
        <v>2139</v>
      </c>
      <c r="F3030" s="533" t="s">
        <v>9849</v>
      </c>
      <c r="G3030" s="529"/>
      <c r="H3030" s="529"/>
      <c r="I3030" s="529"/>
      <c r="J3030" s="529"/>
      <c r="K3030" s="529"/>
      <c r="L3030" s="529"/>
      <c r="M3030" s="529"/>
      <c r="N3030" s="529"/>
      <c r="O3030" s="529"/>
      <c r="P3030" s="529"/>
      <c r="Q3030" s="529"/>
      <c r="R3030" s="529"/>
      <c r="S3030" s="529"/>
      <c r="T3030" s="529"/>
      <c r="U3030" s="529"/>
      <c r="V3030" s="529"/>
      <c r="W3030" s="529"/>
      <c r="X3030" s="529"/>
      <c r="Y3030" s="529"/>
      <c r="Z3030" s="529"/>
      <c r="AA3030" s="529"/>
      <c r="AB3030" s="529"/>
      <c r="AC3030" s="529"/>
      <c r="AD3030" s="529"/>
      <c r="AE3030" s="529"/>
      <c r="AF3030" s="529"/>
      <c r="AG3030" s="529"/>
      <c r="AH3030" s="529"/>
      <c r="AI3030" s="529"/>
      <c r="AJ3030" s="529"/>
      <c r="AK3030" s="529"/>
      <c r="AL3030" s="529"/>
      <c r="AM3030" s="529"/>
      <c r="AN3030" s="529"/>
      <c r="AO3030" s="529"/>
      <c r="AP3030" s="529"/>
      <c r="AQ3030" s="529"/>
      <c r="AR3030" s="529"/>
    </row>
    <row r="3031" ht="12.75" customHeight="1">
      <c r="A3031" s="529"/>
      <c r="B3031" s="529"/>
      <c r="C3031" s="529"/>
      <c r="D3031" s="529"/>
      <c r="E3031" s="533" t="s">
        <v>9850</v>
      </c>
      <c r="F3031" s="533" t="s">
        <v>9851</v>
      </c>
      <c r="G3031" s="529"/>
      <c r="H3031" s="529"/>
      <c r="I3031" s="529"/>
      <c r="J3031" s="529"/>
      <c r="K3031" s="529"/>
      <c r="L3031" s="529"/>
      <c r="M3031" s="529"/>
      <c r="N3031" s="529"/>
      <c r="O3031" s="529"/>
      <c r="P3031" s="529"/>
      <c r="Q3031" s="529"/>
      <c r="R3031" s="529"/>
      <c r="S3031" s="529"/>
      <c r="T3031" s="529"/>
      <c r="U3031" s="529"/>
      <c r="V3031" s="529"/>
      <c r="W3031" s="529"/>
      <c r="X3031" s="529"/>
      <c r="Y3031" s="529"/>
      <c r="Z3031" s="529"/>
      <c r="AA3031" s="529"/>
      <c r="AB3031" s="529"/>
      <c r="AC3031" s="529"/>
      <c r="AD3031" s="529"/>
      <c r="AE3031" s="529"/>
      <c r="AF3031" s="529"/>
      <c r="AG3031" s="529"/>
      <c r="AH3031" s="529"/>
      <c r="AI3031" s="529"/>
      <c r="AJ3031" s="529"/>
      <c r="AK3031" s="529"/>
      <c r="AL3031" s="529"/>
      <c r="AM3031" s="529"/>
      <c r="AN3031" s="529"/>
      <c r="AO3031" s="529"/>
      <c r="AP3031" s="529"/>
      <c r="AQ3031" s="529"/>
      <c r="AR3031" s="529"/>
    </row>
    <row r="3032" ht="12.75" customHeight="1">
      <c r="A3032" s="529"/>
      <c r="B3032" s="529"/>
      <c r="C3032" s="529"/>
      <c r="D3032" s="529"/>
      <c r="E3032" s="533" t="s">
        <v>9852</v>
      </c>
      <c r="F3032" s="533" t="s">
        <v>9853</v>
      </c>
      <c r="G3032" s="529"/>
      <c r="H3032" s="529"/>
      <c r="I3032" s="529"/>
      <c r="J3032" s="529"/>
      <c r="K3032" s="529"/>
      <c r="L3032" s="529"/>
      <c r="M3032" s="529"/>
      <c r="N3032" s="529"/>
      <c r="O3032" s="529"/>
      <c r="P3032" s="529"/>
      <c r="Q3032" s="529"/>
      <c r="R3032" s="529"/>
      <c r="S3032" s="529"/>
      <c r="T3032" s="529"/>
      <c r="U3032" s="529"/>
      <c r="V3032" s="529"/>
      <c r="W3032" s="529"/>
      <c r="X3032" s="529"/>
      <c r="Y3032" s="529"/>
      <c r="Z3032" s="529"/>
      <c r="AA3032" s="529"/>
      <c r="AB3032" s="529"/>
      <c r="AC3032" s="529"/>
      <c r="AD3032" s="529"/>
      <c r="AE3032" s="529"/>
      <c r="AF3032" s="529"/>
      <c r="AG3032" s="529"/>
      <c r="AH3032" s="529"/>
      <c r="AI3032" s="529"/>
      <c r="AJ3032" s="529"/>
      <c r="AK3032" s="529"/>
      <c r="AL3032" s="529"/>
      <c r="AM3032" s="529"/>
      <c r="AN3032" s="529"/>
      <c r="AO3032" s="529"/>
      <c r="AP3032" s="529"/>
      <c r="AQ3032" s="529"/>
      <c r="AR3032" s="529"/>
    </row>
    <row r="3033" ht="12.75" customHeight="1">
      <c r="A3033" s="529"/>
      <c r="B3033" s="529"/>
      <c r="C3033" s="529"/>
      <c r="D3033" s="529"/>
      <c r="E3033" s="533" t="s">
        <v>9854</v>
      </c>
      <c r="F3033" s="533" t="s">
        <v>9855</v>
      </c>
      <c r="G3033" s="529"/>
      <c r="H3033" s="529"/>
      <c r="I3033" s="529"/>
      <c r="J3033" s="529"/>
      <c r="K3033" s="529"/>
      <c r="L3033" s="529"/>
      <c r="M3033" s="529"/>
      <c r="N3033" s="529"/>
      <c r="O3033" s="529"/>
      <c r="P3033" s="529"/>
      <c r="Q3033" s="529"/>
      <c r="R3033" s="529"/>
      <c r="S3033" s="529"/>
      <c r="T3033" s="529"/>
      <c r="U3033" s="529"/>
      <c r="V3033" s="529"/>
      <c r="W3033" s="529"/>
      <c r="X3033" s="529"/>
      <c r="Y3033" s="529"/>
      <c r="Z3033" s="529"/>
      <c r="AA3033" s="529"/>
      <c r="AB3033" s="529"/>
      <c r="AC3033" s="529"/>
      <c r="AD3033" s="529"/>
      <c r="AE3033" s="529"/>
      <c r="AF3033" s="529"/>
      <c r="AG3033" s="529"/>
      <c r="AH3033" s="529"/>
      <c r="AI3033" s="529"/>
      <c r="AJ3033" s="529"/>
      <c r="AK3033" s="529"/>
      <c r="AL3033" s="529"/>
      <c r="AM3033" s="529"/>
      <c r="AN3033" s="529"/>
      <c r="AO3033" s="529"/>
      <c r="AP3033" s="529"/>
      <c r="AQ3033" s="529"/>
      <c r="AR3033" s="529"/>
    </row>
    <row r="3034" ht="12.75" customHeight="1">
      <c r="A3034" s="529"/>
      <c r="B3034" s="529"/>
      <c r="C3034" s="529"/>
      <c r="D3034" s="529"/>
      <c r="E3034" s="533" t="s">
        <v>9856</v>
      </c>
      <c r="F3034" s="533" t="s">
        <v>9857</v>
      </c>
      <c r="G3034" s="529"/>
      <c r="H3034" s="529"/>
      <c r="I3034" s="529"/>
      <c r="J3034" s="529"/>
      <c r="K3034" s="529"/>
      <c r="L3034" s="529"/>
      <c r="M3034" s="529"/>
      <c r="N3034" s="529"/>
      <c r="O3034" s="529"/>
      <c r="P3034" s="529"/>
      <c r="Q3034" s="529"/>
      <c r="R3034" s="529"/>
      <c r="S3034" s="529"/>
      <c r="T3034" s="529"/>
      <c r="U3034" s="529"/>
      <c r="V3034" s="529"/>
      <c r="W3034" s="529"/>
      <c r="X3034" s="529"/>
      <c r="Y3034" s="529"/>
      <c r="Z3034" s="529"/>
      <c r="AA3034" s="529"/>
      <c r="AB3034" s="529"/>
      <c r="AC3034" s="529"/>
      <c r="AD3034" s="529"/>
      <c r="AE3034" s="529"/>
      <c r="AF3034" s="529"/>
      <c r="AG3034" s="529"/>
      <c r="AH3034" s="529"/>
      <c r="AI3034" s="529"/>
      <c r="AJ3034" s="529"/>
      <c r="AK3034" s="529"/>
      <c r="AL3034" s="529"/>
      <c r="AM3034" s="529"/>
      <c r="AN3034" s="529"/>
      <c r="AO3034" s="529"/>
      <c r="AP3034" s="529"/>
      <c r="AQ3034" s="529"/>
      <c r="AR3034" s="529"/>
    </row>
    <row r="3035" ht="12.75" customHeight="1">
      <c r="A3035" s="529"/>
      <c r="B3035" s="529"/>
      <c r="C3035" s="529"/>
      <c r="D3035" s="529"/>
      <c r="E3035" s="533" t="s">
        <v>9858</v>
      </c>
      <c r="F3035" s="533" t="s">
        <v>9859</v>
      </c>
      <c r="G3035" s="529"/>
      <c r="H3035" s="529"/>
      <c r="I3035" s="529"/>
      <c r="J3035" s="529"/>
      <c r="K3035" s="529"/>
      <c r="L3035" s="529"/>
      <c r="M3035" s="529"/>
      <c r="N3035" s="529"/>
      <c r="O3035" s="529"/>
      <c r="P3035" s="529"/>
      <c r="Q3035" s="529"/>
      <c r="R3035" s="529"/>
      <c r="S3035" s="529"/>
      <c r="T3035" s="529"/>
      <c r="U3035" s="529"/>
      <c r="V3035" s="529"/>
      <c r="W3035" s="529"/>
      <c r="X3035" s="529"/>
      <c r="Y3035" s="529"/>
      <c r="Z3035" s="529"/>
      <c r="AA3035" s="529"/>
      <c r="AB3035" s="529"/>
      <c r="AC3035" s="529"/>
      <c r="AD3035" s="529"/>
      <c r="AE3035" s="529"/>
      <c r="AF3035" s="529"/>
      <c r="AG3035" s="529"/>
      <c r="AH3035" s="529"/>
      <c r="AI3035" s="529"/>
      <c r="AJ3035" s="529"/>
      <c r="AK3035" s="529"/>
      <c r="AL3035" s="529"/>
      <c r="AM3035" s="529"/>
      <c r="AN3035" s="529"/>
      <c r="AO3035" s="529"/>
      <c r="AP3035" s="529"/>
      <c r="AQ3035" s="529"/>
      <c r="AR3035" s="529"/>
    </row>
    <row r="3036" ht="12.75" customHeight="1">
      <c r="A3036" s="529"/>
      <c r="B3036" s="529"/>
      <c r="C3036" s="529"/>
      <c r="D3036" s="529"/>
      <c r="E3036" s="533" t="s">
        <v>2189</v>
      </c>
      <c r="F3036" s="533" t="s">
        <v>9860</v>
      </c>
      <c r="G3036" s="529"/>
      <c r="H3036" s="529"/>
      <c r="I3036" s="529"/>
      <c r="J3036" s="529"/>
      <c r="K3036" s="529"/>
      <c r="L3036" s="529"/>
      <c r="M3036" s="529"/>
      <c r="N3036" s="529"/>
      <c r="O3036" s="529"/>
      <c r="P3036" s="529"/>
      <c r="Q3036" s="529"/>
      <c r="R3036" s="529"/>
      <c r="S3036" s="529"/>
      <c r="T3036" s="529"/>
      <c r="U3036" s="529"/>
      <c r="V3036" s="529"/>
      <c r="W3036" s="529"/>
      <c r="X3036" s="529"/>
      <c r="Y3036" s="529"/>
      <c r="Z3036" s="529"/>
      <c r="AA3036" s="529"/>
      <c r="AB3036" s="529"/>
      <c r="AC3036" s="529"/>
      <c r="AD3036" s="529"/>
      <c r="AE3036" s="529"/>
      <c r="AF3036" s="529"/>
      <c r="AG3036" s="529"/>
      <c r="AH3036" s="529"/>
      <c r="AI3036" s="529"/>
      <c r="AJ3036" s="529"/>
      <c r="AK3036" s="529"/>
      <c r="AL3036" s="529"/>
      <c r="AM3036" s="529"/>
      <c r="AN3036" s="529"/>
      <c r="AO3036" s="529"/>
      <c r="AP3036" s="529"/>
      <c r="AQ3036" s="529"/>
      <c r="AR3036" s="529"/>
    </row>
    <row r="3037" ht="12.75" customHeight="1">
      <c r="A3037" s="529"/>
      <c r="B3037" s="529"/>
      <c r="C3037" s="529"/>
      <c r="D3037" s="529"/>
      <c r="E3037" s="533" t="s">
        <v>928</v>
      </c>
      <c r="F3037" s="533" t="s">
        <v>9861</v>
      </c>
      <c r="G3037" s="529"/>
      <c r="H3037" s="529"/>
      <c r="I3037" s="529"/>
      <c r="J3037" s="529"/>
      <c r="K3037" s="529"/>
      <c r="L3037" s="529"/>
      <c r="M3037" s="529"/>
      <c r="N3037" s="529"/>
      <c r="O3037" s="529"/>
      <c r="P3037" s="529"/>
      <c r="Q3037" s="529"/>
      <c r="R3037" s="529"/>
      <c r="S3037" s="529"/>
      <c r="T3037" s="529"/>
      <c r="U3037" s="529"/>
      <c r="V3037" s="529"/>
      <c r="W3037" s="529"/>
      <c r="X3037" s="529"/>
      <c r="Y3037" s="529"/>
      <c r="Z3037" s="529"/>
      <c r="AA3037" s="529"/>
      <c r="AB3037" s="529"/>
      <c r="AC3037" s="529"/>
      <c r="AD3037" s="529"/>
      <c r="AE3037" s="529"/>
      <c r="AF3037" s="529"/>
      <c r="AG3037" s="529"/>
      <c r="AH3037" s="529"/>
      <c r="AI3037" s="529"/>
      <c r="AJ3037" s="529"/>
      <c r="AK3037" s="529"/>
      <c r="AL3037" s="529"/>
      <c r="AM3037" s="529"/>
      <c r="AN3037" s="529"/>
      <c r="AO3037" s="529"/>
      <c r="AP3037" s="529"/>
      <c r="AQ3037" s="529"/>
      <c r="AR3037" s="529"/>
    </row>
    <row r="3038" ht="12.75" customHeight="1">
      <c r="A3038" s="529"/>
      <c r="B3038" s="529"/>
      <c r="C3038" s="529"/>
      <c r="D3038" s="529"/>
      <c r="E3038" s="533" t="s">
        <v>1008</v>
      </c>
      <c r="F3038" s="533" t="s">
        <v>9862</v>
      </c>
      <c r="G3038" s="529"/>
      <c r="H3038" s="529"/>
      <c r="I3038" s="529"/>
      <c r="J3038" s="529"/>
      <c r="K3038" s="529"/>
      <c r="L3038" s="529"/>
      <c r="M3038" s="529"/>
      <c r="N3038" s="529"/>
      <c r="O3038" s="529"/>
      <c r="P3038" s="529"/>
      <c r="Q3038" s="529"/>
      <c r="R3038" s="529"/>
      <c r="S3038" s="529"/>
      <c r="T3038" s="529"/>
      <c r="U3038" s="529"/>
      <c r="V3038" s="529"/>
      <c r="W3038" s="529"/>
      <c r="X3038" s="529"/>
      <c r="Y3038" s="529"/>
      <c r="Z3038" s="529"/>
      <c r="AA3038" s="529"/>
      <c r="AB3038" s="529"/>
      <c r="AC3038" s="529"/>
      <c r="AD3038" s="529"/>
      <c r="AE3038" s="529"/>
      <c r="AF3038" s="529"/>
      <c r="AG3038" s="529"/>
      <c r="AH3038" s="529"/>
      <c r="AI3038" s="529"/>
      <c r="AJ3038" s="529"/>
      <c r="AK3038" s="529"/>
      <c r="AL3038" s="529"/>
      <c r="AM3038" s="529"/>
      <c r="AN3038" s="529"/>
      <c r="AO3038" s="529"/>
      <c r="AP3038" s="529"/>
      <c r="AQ3038" s="529"/>
      <c r="AR3038" s="529"/>
    </row>
    <row r="3039" ht="12.75" customHeight="1">
      <c r="A3039" s="529"/>
      <c r="B3039" s="529"/>
      <c r="C3039" s="529"/>
      <c r="D3039" s="529"/>
      <c r="E3039" s="533" t="s">
        <v>1088</v>
      </c>
      <c r="F3039" s="533" t="s">
        <v>9863</v>
      </c>
      <c r="G3039" s="529"/>
      <c r="H3039" s="529"/>
      <c r="I3039" s="529"/>
      <c r="J3039" s="529"/>
      <c r="K3039" s="529"/>
      <c r="L3039" s="529"/>
      <c r="M3039" s="529"/>
      <c r="N3039" s="529"/>
      <c r="O3039" s="529"/>
      <c r="P3039" s="529"/>
      <c r="Q3039" s="529"/>
      <c r="R3039" s="529"/>
      <c r="S3039" s="529"/>
      <c r="T3039" s="529"/>
      <c r="U3039" s="529"/>
      <c r="V3039" s="529"/>
      <c r="W3039" s="529"/>
      <c r="X3039" s="529"/>
      <c r="Y3039" s="529"/>
      <c r="Z3039" s="529"/>
      <c r="AA3039" s="529"/>
      <c r="AB3039" s="529"/>
      <c r="AC3039" s="529"/>
      <c r="AD3039" s="529"/>
      <c r="AE3039" s="529"/>
      <c r="AF3039" s="529"/>
      <c r="AG3039" s="529"/>
      <c r="AH3039" s="529"/>
      <c r="AI3039" s="529"/>
      <c r="AJ3039" s="529"/>
      <c r="AK3039" s="529"/>
      <c r="AL3039" s="529"/>
      <c r="AM3039" s="529"/>
      <c r="AN3039" s="529"/>
      <c r="AO3039" s="529"/>
      <c r="AP3039" s="529"/>
      <c r="AQ3039" s="529"/>
      <c r="AR3039" s="529"/>
    </row>
    <row r="3040" ht="12.75" customHeight="1">
      <c r="A3040" s="529"/>
      <c r="B3040" s="529"/>
      <c r="C3040" s="529"/>
      <c r="D3040" s="529"/>
      <c r="E3040" s="533" t="s">
        <v>1167</v>
      </c>
      <c r="F3040" s="533" t="s">
        <v>9864</v>
      </c>
      <c r="G3040" s="529"/>
      <c r="H3040" s="529"/>
      <c r="I3040" s="529"/>
      <c r="J3040" s="529"/>
      <c r="K3040" s="529"/>
      <c r="L3040" s="529"/>
      <c r="M3040" s="529"/>
      <c r="N3040" s="529"/>
      <c r="O3040" s="529"/>
      <c r="P3040" s="529"/>
      <c r="Q3040" s="529"/>
      <c r="R3040" s="529"/>
      <c r="S3040" s="529"/>
      <c r="T3040" s="529"/>
      <c r="U3040" s="529"/>
      <c r="V3040" s="529"/>
      <c r="W3040" s="529"/>
      <c r="X3040" s="529"/>
      <c r="Y3040" s="529"/>
      <c r="Z3040" s="529"/>
      <c r="AA3040" s="529"/>
      <c r="AB3040" s="529"/>
      <c r="AC3040" s="529"/>
      <c r="AD3040" s="529"/>
      <c r="AE3040" s="529"/>
      <c r="AF3040" s="529"/>
      <c r="AG3040" s="529"/>
      <c r="AH3040" s="529"/>
      <c r="AI3040" s="529"/>
      <c r="AJ3040" s="529"/>
      <c r="AK3040" s="529"/>
      <c r="AL3040" s="529"/>
      <c r="AM3040" s="529"/>
      <c r="AN3040" s="529"/>
      <c r="AO3040" s="529"/>
      <c r="AP3040" s="529"/>
      <c r="AQ3040" s="529"/>
      <c r="AR3040" s="529"/>
    </row>
    <row r="3041" ht="12.75" customHeight="1">
      <c r="A3041" s="529"/>
      <c r="B3041" s="529"/>
      <c r="C3041" s="529"/>
      <c r="D3041" s="529"/>
      <c r="E3041" s="533" t="s">
        <v>1244</v>
      </c>
      <c r="F3041" s="533" t="s">
        <v>9865</v>
      </c>
      <c r="G3041" s="529"/>
      <c r="H3041" s="529"/>
      <c r="I3041" s="529"/>
      <c r="J3041" s="529"/>
      <c r="K3041" s="529"/>
      <c r="L3041" s="529"/>
      <c r="M3041" s="529"/>
      <c r="N3041" s="529"/>
      <c r="O3041" s="529"/>
      <c r="P3041" s="529"/>
      <c r="Q3041" s="529"/>
      <c r="R3041" s="529"/>
      <c r="S3041" s="529"/>
      <c r="T3041" s="529"/>
      <c r="U3041" s="529"/>
      <c r="V3041" s="529"/>
      <c r="W3041" s="529"/>
      <c r="X3041" s="529"/>
      <c r="Y3041" s="529"/>
      <c r="Z3041" s="529"/>
      <c r="AA3041" s="529"/>
      <c r="AB3041" s="529"/>
      <c r="AC3041" s="529"/>
      <c r="AD3041" s="529"/>
      <c r="AE3041" s="529"/>
      <c r="AF3041" s="529"/>
      <c r="AG3041" s="529"/>
      <c r="AH3041" s="529"/>
      <c r="AI3041" s="529"/>
      <c r="AJ3041" s="529"/>
      <c r="AK3041" s="529"/>
      <c r="AL3041" s="529"/>
      <c r="AM3041" s="529"/>
      <c r="AN3041" s="529"/>
      <c r="AO3041" s="529"/>
      <c r="AP3041" s="529"/>
      <c r="AQ3041" s="529"/>
      <c r="AR3041" s="529"/>
    </row>
    <row r="3042" ht="12.75" customHeight="1">
      <c r="A3042" s="529"/>
      <c r="B3042" s="529"/>
      <c r="C3042" s="529"/>
      <c r="D3042" s="529"/>
      <c r="E3042" s="533" t="s">
        <v>1319</v>
      </c>
      <c r="F3042" s="533" t="s">
        <v>9866</v>
      </c>
      <c r="G3042" s="529"/>
      <c r="H3042" s="529"/>
      <c r="I3042" s="529"/>
      <c r="J3042" s="529"/>
      <c r="K3042" s="529"/>
      <c r="L3042" s="529"/>
      <c r="M3042" s="529"/>
      <c r="N3042" s="529"/>
      <c r="O3042" s="529"/>
      <c r="P3042" s="529"/>
      <c r="Q3042" s="529"/>
      <c r="R3042" s="529"/>
      <c r="S3042" s="529"/>
      <c r="T3042" s="529"/>
      <c r="U3042" s="529"/>
      <c r="V3042" s="529"/>
      <c r="W3042" s="529"/>
      <c r="X3042" s="529"/>
      <c r="Y3042" s="529"/>
      <c r="Z3042" s="529"/>
      <c r="AA3042" s="529"/>
      <c r="AB3042" s="529"/>
      <c r="AC3042" s="529"/>
      <c r="AD3042" s="529"/>
      <c r="AE3042" s="529"/>
      <c r="AF3042" s="529"/>
      <c r="AG3042" s="529"/>
      <c r="AH3042" s="529"/>
      <c r="AI3042" s="529"/>
      <c r="AJ3042" s="529"/>
      <c r="AK3042" s="529"/>
      <c r="AL3042" s="529"/>
      <c r="AM3042" s="529"/>
      <c r="AN3042" s="529"/>
      <c r="AO3042" s="529"/>
      <c r="AP3042" s="529"/>
      <c r="AQ3042" s="529"/>
      <c r="AR3042" s="529"/>
    </row>
    <row r="3043" ht="12.75" customHeight="1">
      <c r="A3043" s="529"/>
      <c r="B3043" s="529"/>
      <c r="C3043" s="529"/>
      <c r="D3043" s="529"/>
      <c r="E3043" s="533" t="s">
        <v>9867</v>
      </c>
      <c r="F3043" s="533" t="s">
        <v>9868</v>
      </c>
      <c r="G3043" s="529"/>
      <c r="H3043" s="529"/>
      <c r="I3043" s="529"/>
      <c r="J3043" s="529"/>
      <c r="K3043" s="529"/>
      <c r="L3043" s="529"/>
      <c r="M3043" s="529"/>
      <c r="N3043" s="529"/>
      <c r="O3043" s="529"/>
      <c r="P3043" s="529"/>
      <c r="Q3043" s="529"/>
      <c r="R3043" s="529"/>
      <c r="S3043" s="529"/>
      <c r="T3043" s="529"/>
      <c r="U3043" s="529"/>
      <c r="V3043" s="529"/>
      <c r="W3043" s="529"/>
      <c r="X3043" s="529"/>
      <c r="Y3043" s="529"/>
      <c r="Z3043" s="529"/>
      <c r="AA3043" s="529"/>
      <c r="AB3043" s="529"/>
      <c r="AC3043" s="529"/>
      <c r="AD3043" s="529"/>
      <c r="AE3043" s="529"/>
      <c r="AF3043" s="529"/>
      <c r="AG3043" s="529"/>
      <c r="AH3043" s="529"/>
      <c r="AI3043" s="529"/>
      <c r="AJ3043" s="529"/>
      <c r="AK3043" s="529"/>
      <c r="AL3043" s="529"/>
      <c r="AM3043" s="529"/>
      <c r="AN3043" s="529"/>
      <c r="AO3043" s="529"/>
      <c r="AP3043" s="529"/>
      <c r="AQ3043" s="529"/>
      <c r="AR3043" s="529"/>
    </row>
    <row r="3044" ht="12.75" customHeight="1">
      <c r="A3044" s="529"/>
      <c r="B3044" s="529"/>
      <c r="C3044" s="529"/>
      <c r="D3044" s="529"/>
      <c r="E3044" s="533" t="s">
        <v>1391</v>
      </c>
      <c r="F3044" s="533" t="s">
        <v>9869</v>
      </c>
      <c r="G3044" s="529"/>
      <c r="H3044" s="529"/>
      <c r="I3044" s="529"/>
      <c r="J3044" s="529"/>
      <c r="K3044" s="529"/>
      <c r="L3044" s="529"/>
      <c r="M3044" s="529"/>
      <c r="N3044" s="529"/>
      <c r="O3044" s="529"/>
      <c r="P3044" s="529"/>
      <c r="Q3044" s="529"/>
      <c r="R3044" s="529"/>
      <c r="S3044" s="529"/>
      <c r="T3044" s="529"/>
      <c r="U3044" s="529"/>
      <c r="V3044" s="529"/>
      <c r="W3044" s="529"/>
      <c r="X3044" s="529"/>
      <c r="Y3044" s="529"/>
      <c r="Z3044" s="529"/>
      <c r="AA3044" s="529"/>
      <c r="AB3044" s="529"/>
      <c r="AC3044" s="529"/>
      <c r="AD3044" s="529"/>
      <c r="AE3044" s="529"/>
      <c r="AF3044" s="529"/>
      <c r="AG3044" s="529"/>
      <c r="AH3044" s="529"/>
      <c r="AI3044" s="529"/>
      <c r="AJ3044" s="529"/>
      <c r="AK3044" s="529"/>
      <c r="AL3044" s="529"/>
      <c r="AM3044" s="529"/>
      <c r="AN3044" s="529"/>
      <c r="AO3044" s="529"/>
      <c r="AP3044" s="529"/>
      <c r="AQ3044" s="529"/>
      <c r="AR3044" s="529"/>
    </row>
    <row r="3045" ht="12.75" customHeight="1">
      <c r="A3045" s="529"/>
      <c r="B3045" s="529"/>
      <c r="C3045" s="529"/>
      <c r="D3045" s="529"/>
      <c r="E3045" s="533" t="s">
        <v>1463</v>
      </c>
      <c r="F3045" s="533" t="s">
        <v>9870</v>
      </c>
      <c r="G3045" s="529"/>
      <c r="H3045" s="529"/>
      <c r="I3045" s="529"/>
      <c r="J3045" s="529"/>
      <c r="K3045" s="529"/>
      <c r="L3045" s="529"/>
      <c r="M3045" s="529"/>
      <c r="N3045" s="529"/>
      <c r="O3045" s="529"/>
      <c r="P3045" s="529"/>
      <c r="Q3045" s="529"/>
      <c r="R3045" s="529"/>
      <c r="S3045" s="529"/>
      <c r="T3045" s="529"/>
      <c r="U3045" s="529"/>
      <c r="V3045" s="529"/>
      <c r="W3045" s="529"/>
      <c r="X3045" s="529"/>
      <c r="Y3045" s="529"/>
      <c r="Z3045" s="529"/>
      <c r="AA3045" s="529"/>
      <c r="AB3045" s="529"/>
      <c r="AC3045" s="529"/>
      <c r="AD3045" s="529"/>
      <c r="AE3045" s="529"/>
      <c r="AF3045" s="529"/>
      <c r="AG3045" s="529"/>
      <c r="AH3045" s="529"/>
      <c r="AI3045" s="529"/>
      <c r="AJ3045" s="529"/>
      <c r="AK3045" s="529"/>
      <c r="AL3045" s="529"/>
      <c r="AM3045" s="529"/>
      <c r="AN3045" s="529"/>
      <c r="AO3045" s="529"/>
      <c r="AP3045" s="529"/>
      <c r="AQ3045" s="529"/>
      <c r="AR3045" s="529"/>
    </row>
    <row r="3046" ht="12.75" customHeight="1">
      <c r="A3046" s="529"/>
      <c r="B3046" s="529"/>
      <c r="C3046" s="529"/>
      <c r="D3046" s="529"/>
      <c r="E3046" s="533" t="s">
        <v>1530</v>
      </c>
      <c r="F3046" s="533" t="s">
        <v>9871</v>
      </c>
      <c r="G3046" s="529"/>
      <c r="H3046" s="529"/>
      <c r="I3046" s="529"/>
      <c r="J3046" s="529"/>
      <c r="K3046" s="529"/>
      <c r="L3046" s="529"/>
      <c r="M3046" s="529"/>
      <c r="N3046" s="529"/>
      <c r="O3046" s="529"/>
      <c r="P3046" s="529"/>
      <c r="Q3046" s="529"/>
      <c r="R3046" s="529"/>
      <c r="S3046" s="529"/>
      <c r="T3046" s="529"/>
      <c r="U3046" s="529"/>
      <c r="V3046" s="529"/>
      <c r="W3046" s="529"/>
      <c r="X3046" s="529"/>
      <c r="Y3046" s="529"/>
      <c r="Z3046" s="529"/>
      <c r="AA3046" s="529"/>
      <c r="AB3046" s="529"/>
      <c r="AC3046" s="529"/>
      <c r="AD3046" s="529"/>
      <c r="AE3046" s="529"/>
      <c r="AF3046" s="529"/>
      <c r="AG3046" s="529"/>
      <c r="AH3046" s="529"/>
      <c r="AI3046" s="529"/>
      <c r="AJ3046" s="529"/>
      <c r="AK3046" s="529"/>
      <c r="AL3046" s="529"/>
      <c r="AM3046" s="529"/>
      <c r="AN3046" s="529"/>
      <c r="AO3046" s="529"/>
      <c r="AP3046" s="529"/>
      <c r="AQ3046" s="529"/>
      <c r="AR3046" s="529"/>
    </row>
    <row r="3047" ht="12.75" customHeight="1">
      <c r="A3047" s="529"/>
      <c r="B3047" s="529"/>
      <c r="C3047" s="529"/>
      <c r="D3047" s="529"/>
      <c r="E3047" s="533" t="s">
        <v>1595</v>
      </c>
      <c r="F3047" s="533" t="s">
        <v>9872</v>
      </c>
      <c r="G3047" s="529"/>
      <c r="H3047" s="529"/>
      <c r="I3047" s="529"/>
      <c r="J3047" s="529"/>
      <c r="K3047" s="529"/>
      <c r="L3047" s="529"/>
      <c r="M3047" s="529"/>
      <c r="N3047" s="529"/>
      <c r="O3047" s="529"/>
      <c r="P3047" s="529"/>
      <c r="Q3047" s="529"/>
      <c r="R3047" s="529"/>
      <c r="S3047" s="529"/>
      <c r="T3047" s="529"/>
      <c r="U3047" s="529"/>
      <c r="V3047" s="529"/>
      <c r="W3047" s="529"/>
      <c r="X3047" s="529"/>
      <c r="Y3047" s="529"/>
      <c r="Z3047" s="529"/>
      <c r="AA3047" s="529"/>
      <c r="AB3047" s="529"/>
      <c r="AC3047" s="529"/>
      <c r="AD3047" s="529"/>
      <c r="AE3047" s="529"/>
      <c r="AF3047" s="529"/>
      <c r="AG3047" s="529"/>
      <c r="AH3047" s="529"/>
      <c r="AI3047" s="529"/>
      <c r="AJ3047" s="529"/>
      <c r="AK3047" s="529"/>
      <c r="AL3047" s="529"/>
      <c r="AM3047" s="529"/>
      <c r="AN3047" s="529"/>
      <c r="AO3047" s="529"/>
      <c r="AP3047" s="529"/>
      <c r="AQ3047" s="529"/>
      <c r="AR3047" s="529"/>
    </row>
    <row r="3048" ht="12.75" customHeight="1">
      <c r="A3048" s="529"/>
      <c r="B3048" s="529"/>
      <c r="C3048" s="529"/>
      <c r="D3048" s="529"/>
      <c r="E3048" s="533" t="s">
        <v>1658</v>
      </c>
      <c r="F3048" s="533" t="s">
        <v>9873</v>
      </c>
      <c r="G3048" s="529"/>
      <c r="H3048" s="529"/>
      <c r="I3048" s="529"/>
      <c r="J3048" s="529"/>
      <c r="K3048" s="529"/>
      <c r="L3048" s="529"/>
      <c r="M3048" s="529"/>
      <c r="N3048" s="529"/>
      <c r="O3048" s="529"/>
      <c r="P3048" s="529"/>
      <c r="Q3048" s="529"/>
      <c r="R3048" s="529"/>
      <c r="S3048" s="529"/>
      <c r="T3048" s="529"/>
      <c r="U3048" s="529"/>
      <c r="V3048" s="529"/>
      <c r="W3048" s="529"/>
      <c r="X3048" s="529"/>
      <c r="Y3048" s="529"/>
      <c r="Z3048" s="529"/>
      <c r="AA3048" s="529"/>
      <c r="AB3048" s="529"/>
      <c r="AC3048" s="529"/>
      <c r="AD3048" s="529"/>
      <c r="AE3048" s="529"/>
      <c r="AF3048" s="529"/>
      <c r="AG3048" s="529"/>
      <c r="AH3048" s="529"/>
      <c r="AI3048" s="529"/>
      <c r="AJ3048" s="529"/>
      <c r="AK3048" s="529"/>
      <c r="AL3048" s="529"/>
      <c r="AM3048" s="529"/>
      <c r="AN3048" s="529"/>
      <c r="AO3048" s="529"/>
      <c r="AP3048" s="529"/>
      <c r="AQ3048" s="529"/>
      <c r="AR3048" s="529"/>
    </row>
    <row r="3049" ht="12.75" customHeight="1">
      <c r="A3049" s="529"/>
      <c r="B3049" s="529"/>
      <c r="C3049" s="529"/>
      <c r="D3049" s="529"/>
      <c r="E3049" s="533" t="s">
        <v>1720</v>
      </c>
      <c r="F3049" s="533" t="s">
        <v>9874</v>
      </c>
      <c r="G3049" s="529"/>
      <c r="H3049" s="529"/>
      <c r="I3049" s="529"/>
      <c r="J3049" s="529"/>
      <c r="K3049" s="529"/>
      <c r="L3049" s="529"/>
      <c r="M3049" s="529"/>
      <c r="N3049" s="529"/>
      <c r="O3049" s="529"/>
      <c r="P3049" s="529"/>
      <c r="Q3049" s="529"/>
      <c r="R3049" s="529"/>
      <c r="S3049" s="529"/>
      <c r="T3049" s="529"/>
      <c r="U3049" s="529"/>
      <c r="V3049" s="529"/>
      <c r="W3049" s="529"/>
      <c r="X3049" s="529"/>
      <c r="Y3049" s="529"/>
      <c r="Z3049" s="529"/>
      <c r="AA3049" s="529"/>
      <c r="AB3049" s="529"/>
      <c r="AC3049" s="529"/>
      <c r="AD3049" s="529"/>
      <c r="AE3049" s="529"/>
      <c r="AF3049" s="529"/>
      <c r="AG3049" s="529"/>
      <c r="AH3049" s="529"/>
      <c r="AI3049" s="529"/>
      <c r="AJ3049" s="529"/>
      <c r="AK3049" s="529"/>
      <c r="AL3049" s="529"/>
      <c r="AM3049" s="529"/>
      <c r="AN3049" s="529"/>
      <c r="AO3049" s="529"/>
      <c r="AP3049" s="529"/>
      <c r="AQ3049" s="529"/>
      <c r="AR3049" s="529"/>
    </row>
    <row r="3050" ht="12.75" customHeight="1">
      <c r="A3050" s="529"/>
      <c r="B3050" s="529"/>
      <c r="C3050" s="529"/>
      <c r="D3050" s="529"/>
      <c r="E3050" s="533" t="s">
        <v>1781</v>
      </c>
      <c r="F3050" s="533" t="s">
        <v>9875</v>
      </c>
      <c r="G3050" s="529"/>
      <c r="H3050" s="529"/>
      <c r="I3050" s="529"/>
      <c r="J3050" s="529"/>
      <c r="K3050" s="529"/>
      <c r="L3050" s="529"/>
      <c r="M3050" s="529"/>
      <c r="N3050" s="529"/>
      <c r="O3050" s="529"/>
      <c r="P3050" s="529"/>
      <c r="Q3050" s="529"/>
      <c r="R3050" s="529"/>
      <c r="S3050" s="529"/>
      <c r="T3050" s="529"/>
      <c r="U3050" s="529"/>
      <c r="V3050" s="529"/>
      <c r="W3050" s="529"/>
      <c r="X3050" s="529"/>
      <c r="Y3050" s="529"/>
      <c r="Z3050" s="529"/>
      <c r="AA3050" s="529"/>
      <c r="AB3050" s="529"/>
      <c r="AC3050" s="529"/>
      <c r="AD3050" s="529"/>
      <c r="AE3050" s="529"/>
      <c r="AF3050" s="529"/>
      <c r="AG3050" s="529"/>
      <c r="AH3050" s="529"/>
      <c r="AI3050" s="529"/>
      <c r="AJ3050" s="529"/>
      <c r="AK3050" s="529"/>
      <c r="AL3050" s="529"/>
      <c r="AM3050" s="529"/>
      <c r="AN3050" s="529"/>
      <c r="AO3050" s="529"/>
      <c r="AP3050" s="529"/>
      <c r="AQ3050" s="529"/>
      <c r="AR3050" s="529"/>
    </row>
    <row r="3051" ht="12.75" customHeight="1">
      <c r="A3051" s="529"/>
      <c r="B3051" s="529"/>
      <c r="C3051" s="529"/>
      <c r="D3051" s="529"/>
      <c r="E3051" s="533" t="s">
        <v>1843</v>
      </c>
      <c r="F3051" s="533" t="s">
        <v>9876</v>
      </c>
      <c r="G3051" s="529"/>
      <c r="H3051" s="529"/>
      <c r="I3051" s="529"/>
      <c r="J3051" s="529"/>
      <c r="K3051" s="529"/>
      <c r="L3051" s="529"/>
      <c r="M3051" s="529"/>
      <c r="N3051" s="529"/>
      <c r="O3051" s="529"/>
      <c r="P3051" s="529"/>
      <c r="Q3051" s="529"/>
      <c r="R3051" s="529"/>
      <c r="S3051" s="529"/>
      <c r="T3051" s="529"/>
      <c r="U3051" s="529"/>
      <c r="V3051" s="529"/>
      <c r="W3051" s="529"/>
      <c r="X3051" s="529"/>
      <c r="Y3051" s="529"/>
      <c r="Z3051" s="529"/>
      <c r="AA3051" s="529"/>
      <c r="AB3051" s="529"/>
      <c r="AC3051" s="529"/>
      <c r="AD3051" s="529"/>
      <c r="AE3051" s="529"/>
      <c r="AF3051" s="529"/>
      <c r="AG3051" s="529"/>
      <c r="AH3051" s="529"/>
      <c r="AI3051" s="529"/>
      <c r="AJ3051" s="529"/>
      <c r="AK3051" s="529"/>
      <c r="AL3051" s="529"/>
      <c r="AM3051" s="529"/>
      <c r="AN3051" s="529"/>
      <c r="AO3051" s="529"/>
      <c r="AP3051" s="529"/>
      <c r="AQ3051" s="529"/>
      <c r="AR3051" s="529"/>
    </row>
    <row r="3052" ht="12.75" customHeight="1">
      <c r="A3052" s="529"/>
      <c r="B3052" s="529"/>
      <c r="C3052" s="529"/>
      <c r="D3052" s="529"/>
      <c r="E3052" s="533" t="s">
        <v>1905</v>
      </c>
      <c r="F3052" s="533" t="s">
        <v>9877</v>
      </c>
      <c r="G3052" s="529"/>
      <c r="H3052" s="529"/>
      <c r="I3052" s="529"/>
      <c r="J3052" s="529"/>
      <c r="K3052" s="529"/>
      <c r="L3052" s="529"/>
      <c r="M3052" s="529"/>
      <c r="N3052" s="529"/>
      <c r="O3052" s="529"/>
      <c r="P3052" s="529"/>
      <c r="Q3052" s="529"/>
      <c r="R3052" s="529"/>
      <c r="S3052" s="529"/>
      <c r="T3052" s="529"/>
      <c r="U3052" s="529"/>
      <c r="V3052" s="529"/>
      <c r="W3052" s="529"/>
      <c r="X3052" s="529"/>
      <c r="Y3052" s="529"/>
      <c r="Z3052" s="529"/>
      <c r="AA3052" s="529"/>
      <c r="AB3052" s="529"/>
      <c r="AC3052" s="529"/>
      <c r="AD3052" s="529"/>
      <c r="AE3052" s="529"/>
      <c r="AF3052" s="529"/>
      <c r="AG3052" s="529"/>
      <c r="AH3052" s="529"/>
      <c r="AI3052" s="529"/>
      <c r="AJ3052" s="529"/>
      <c r="AK3052" s="529"/>
      <c r="AL3052" s="529"/>
      <c r="AM3052" s="529"/>
      <c r="AN3052" s="529"/>
      <c r="AO3052" s="529"/>
      <c r="AP3052" s="529"/>
      <c r="AQ3052" s="529"/>
      <c r="AR3052" s="529"/>
    </row>
    <row r="3053" ht="12.75" customHeight="1">
      <c r="A3053" s="529"/>
      <c r="B3053" s="529"/>
      <c r="C3053" s="529"/>
      <c r="D3053" s="529"/>
      <c r="E3053" s="533" t="s">
        <v>1965</v>
      </c>
      <c r="F3053" s="533" t="s">
        <v>9878</v>
      </c>
      <c r="G3053" s="529"/>
      <c r="H3053" s="529"/>
      <c r="I3053" s="529"/>
      <c r="J3053" s="529"/>
      <c r="K3053" s="529"/>
      <c r="L3053" s="529"/>
      <c r="M3053" s="529"/>
      <c r="N3053" s="529"/>
      <c r="O3053" s="529"/>
      <c r="P3053" s="529"/>
      <c r="Q3053" s="529"/>
      <c r="R3053" s="529"/>
      <c r="S3053" s="529"/>
      <c r="T3053" s="529"/>
      <c r="U3053" s="529"/>
      <c r="V3053" s="529"/>
      <c r="W3053" s="529"/>
      <c r="X3053" s="529"/>
      <c r="Y3053" s="529"/>
      <c r="Z3053" s="529"/>
      <c r="AA3053" s="529"/>
      <c r="AB3053" s="529"/>
      <c r="AC3053" s="529"/>
      <c r="AD3053" s="529"/>
      <c r="AE3053" s="529"/>
      <c r="AF3053" s="529"/>
      <c r="AG3053" s="529"/>
      <c r="AH3053" s="529"/>
      <c r="AI3053" s="529"/>
      <c r="AJ3053" s="529"/>
      <c r="AK3053" s="529"/>
      <c r="AL3053" s="529"/>
      <c r="AM3053" s="529"/>
      <c r="AN3053" s="529"/>
      <c r="AO3053" s="529"/>
      <c r="AP3053" s="529"/>
      <c r="AQ3053" s="529"/>
      <c r="AR3053" s="529"/>
    </row>
    <row r="3054" ht="12.75" customHeight="1">
      <c r="A3054" s="529"/>
      <c r="B3054" s="529"/>
      <c r="C3054" s="529"/>
      <c r="D3054" s="529"/>
      <c r="E3054" s="533" t="s">
        <v>2025</v>
      </c>
      <c r="F3054" s="533" t="s">
        <v>9879</v>
      </c>
      <c r="G3054" s="529"/>
      <c r="H3054" s="529"/>
      <c r="I3054" s="529"/>
      <c r="J3054" s="529"/>
      <c r="K3054" s="529"/>
      <c r="L3054" s="529"/>
      <c r="M3054" s="529"/>
      <c r="N3054" s="529"/>
      <c r="O3054" s="529"/>
      <c r="P3054" s="529"/>
      <c r="Q3054" s="529"/>
      <c r="R3054" s="529"/>
      <c r="S3054" s="529"/>
      <c r="T3054" s="529"/>
      <c r="U3054" s="529"/>
      <c r="V3054" s="529"/>
      <c r="W3054" s="529"/>
      <c r="X3054" s="529"/>
      <c r="Y3054" s="529"/>
      <c r="Z3054" s="529"/>
      <c r="AA3054" s="529"/>
      <c r="AB3054" s="529"/>
      <c r="AC3054" s="529"/>
      <c r="AD3054" s="529"/>
      <c r="AE3054" s="529"/>
      <c r="AF3054" s="529"/>
      <c r="AG3054" s="529"/>
      <c r="AH3054" s="529"/>
      <c r="AI3054" s="529"/>
      <c r="AJ3054" s="529"/>
      <c r="AK3054" s="529"/>
      <c r="AL3054" s="529"/>
      <c r="AM3054" s="529"/>
      <c r="AN3054" s="529"/>
      <c r="AO3054" s="529"/>
      <c r="AP3054" s="529"/>
      <c r="AQ3054" s="529"/>
      <c r="AR3054" s="529"/>
    </row>
    <row r="3055" ht="12.75" customHeight="1">
      <c r="A3055" s="529"/>
      <c r="B3055" s="529"/>
      <c r="C3055" s="529"/>
      <c r="D3055" s="529"/>
      <c r="E3055" s="533" t="s">
        <v>2083</v>
      </c>
      <c r="F3055" s="533" t="s">
        <v>9880</v>
      </c>
      <c r="G3055" s="529"/>
      <c r="H3055" s="529"/>
      <c r="I3055" s="529"/>
      <c r="J3055" s="529"/>
      <c r="K3055" s="529"/>
      <c r="L3055" s="529"/>
      <c r="M3055" s="529"/>
      <c r="N3055" s="529"/>
      <c r="O3055" s="529"/>
      <c r="P3055" s="529"/>
      <c r="Q3055" s="529"/>
      <c r="R3055" s="529"/>
      <c r="S3055" s="529"/>
      <c r="T3055" s="529"/>
      <c r="U3055" s="529"/>
      <c r="V3055" s="529"/>
      <c r="W3055" s="529"/>
      <c r="X3055" s="529"/>
      <c r="Y3055" s="529"/>
      <c r="Z3055" s="529"/>
      <c r="AA3055" s="529"/>
      <c r="AB3055" s="529"/>
      <c r="AC3055" s="529"/>
      <c r="AD3055" s="529"/>
      <c r="AE3055" s="529"/>
      <c r="AF3055" s="529"/>
      <c r="AG3055" s="529"/>
      <c r="AH3055" s="529"/>
      <c r="AI3055" s="529"/>
      <c r="AJ3055" s="529"/>
      <c r="AK3055" s="529"/>
      <c r="AL3055" s="529"/>
      <c r="AM3055" s="529"/>
      <c r="AN3055" s="529"/>
      <c r="AO3055" s="529"/>
      <c r="AP3055" s="529"/>
      <c r="AQ3055" s="529"/>
      <c r="AR3055" s="529"/>
    </row>
    <row r="3056" ht="12.75" customHeight="1">
      <c r="A3056" s="529"/>
      <c r="B3056" s="529"/>
      <c r="C3056" s="529"/>
      <c r="D3056" s="529"/>
      <c r="E3056" s="533" t="s">
        <v>9881</v>
      </c>
      <c r="F3056" s="533" t="s">
        <v>9882</v>
      </c>
      <c r="G3056" s="529"/>
      <c r="H3056" s="529"/>
      <c r="I3056" s="529"/>
      <c r="J3056" s="529"/>
      <c r="K3056" s="529"/>
      <c r="L3056" s="529"/>
      <c r="M3056" s="529"/>
      <c r="N3056" s="529"/>
      <c r="O3056" s="529"/>
      <c r="P3056" s="529"/>
      <c r="Q3056" s="529"/>
      <c r="R3056" s="529"/>
      <c r="S3056" s="529"/>
      <c r="T3056" s="529"/>
      <c r="U3056" s="529"/>
      <c r="V3056" s="529"/>
      <c r="W3056" s="529"/>
      <c r="X3056" s="529"/>
      <c r="Y3056" s="529"/>
      <c r="Z3056" s="529"/>
      <c r="AA3056" s="529"/>
      <c r="AB3056" s="529"/>
      <c r="AC3056" s="529"/>
      <c r="AD3056" s="529"/>
      <c r="AE3056" s="529"/>
      <c r="AF3056" s="529"/>
      <c r="AG3056" s="529"/>
      <c r="AH3056" s="529"/>
      <c r="AI3056" s="529"/>
      <c r="AJ3056" s="529"/>
      <c r="AK3056" s="529"/>
      <c r="AL3056" s="529"/>
      <c r="AM3056" s="529"/>
      <c r="AN3056" s="529"/>
      <c r="AO3056" s="529"/>
      <c r="AP3056" s="529"/>
      <c r="AQ3056" s="529"/>
      <c r="AR3056" s="529"/>
    </row>
    <row r="3057" ht="12.75" customHeight="1">
      <c r="A3057" s="529"/>
      <c r="B3057" s="529"/>
      <c r="C3057" s="529"/>
      <c r="D3057" s="529"/>
      <c r="E3057" s="533" t="s">
        <v>9883</v>
      </c>
      <c r="F3057" s="533" t="s">
        <v>9884</v>
      </c>
      <c r="G3057" s="529"/>
      <c r="H3057" s="529"/>
      <c r="I3057" s="529"/>
      <c r="J3057" s="529"/>
      <c r="K3057" s="529"/>
      <c r="L3057" s="529"/>
      <c r="M3057" s="529"/>
      <c r="N3057" s="529"/>
      <c r="O3057" s="529"/>
      <c r="P3057" s="529"/>
      <c r="Q3057" s="529"/>
      <c r="R3057" s="529"/>
      <c r="S3057" s="529"/>
      <c r="T3057" s="529"/>
      <c r="U3057" s="529"/>
      <c r="V3057" s="529"/>
      <c r="W3057" s="529"/>
      <c r="X3057" s="529"/>
      <c r="Y3057" s="529"/>
      <c r="Z3057" s="529"/>
      <c r="AA3057" s="529"/>
      <c r="AB3057" s="529"/>
      <c r="AC3057" s="529"/>
      <c r="AD3057" s="529"/>
      <c r="AE3057" s="529"/>
      <c r="AF3057" s="529"/>
      <c r="AG3057" s="529"/>
      <c r="AH3057" s="529"/>
      <c r="AI3057" s="529"/>
      <c r="AJ3057" s="529"/>
      <c r="AK3057" s="529"/>
      <c r="AL3057" s="529"/>
      <c r="AM3057" s="529"/>
      <c r="AN3057" s="529"/>
      <c r="AO3057" s="529"/>
      <c r="AP3057" s="529"/>
      <c r="AQ3057" s="529"/>
      <c r="AR3057" s="529"/>
    </row>
    <row r="3058" ht="12.75" customHeight="1">
      <c r="A3058" s="529"/>
      <c r="B3058" s="529"/>
      <c r="C3058" s="529"/>
      <c r="D3058" s="529"/>
      <c r="E3058" s="533" t="s">
        <v>9885</v>
      </c>
      <c r="F3058" s="533" t="s">
        <v>9886</v>
      </c>
      <c r="G3058" s="529"/>
      <c r="H3058" s="529"/>
      <c r="I3058" s="529"/>
      <c r="J3058" s="529"/>
      <c r="K3058" s="529"/>
      <c r="L3058" s="529"/>
      <c r="M3058" s="529"/>
      <c r="N3058" s="529"/>
      <c r="O3058" s="529"/>
      <c r="P3058" s="529"/>
      <c r="Q3058" s="529"/>
      <c r="R3058" s="529"/>
      <c r="S3058" s="529"/>
      <c r="T3058" s="529"/>
      <c r="U3058" s="529"/>
      <c r="V3058" s="529"/>
      <c r="W3058" s="529"/>
      <c r="X3058" s="529"/>
      <c r="Y3058" s="529"/>
      <c r="Z3058" s="529"/>
      <c r="AA3058" s="529"/>
      <c r="AB3058" s="529"/>
      <c r="AC3058" s="529"/>
      <c r="AD3058" s="529"/>
      <c r="AE3058" s="529"/>
      <c r="AF3058" s="529"/>
      <c r="AG3058" s="529"/>
      <c r="AH3058" s="529"/>
      <c r="AI3058" s="529"/>
      <c r="AJ3058" s="529"/>
      <c r="AK3058" s="529"/>
      <c r="AL3058" s="529"/>
      <c r="AM3058" s="529"/>
      <c r="AN3058" s="529"/>
      <c r="AO3058" s="529"/>
      <c r="AP3058" s="529"/>
      <c r="AQ3058" s="529"/>
      <c r="AR3058" s="529"/>
    </row>
    <row r="3059" ht="12.75" customHeight="1">
      <c r="A3059" s="529"/>
      <c r="B3059" s="529"/>
      <c r="C3059" s="529"/>
      <c r="D3059" s="529"/>
      <c r="E3059" s="533" t="s">
        <v>9887</v>
      </c>
      <c r="F3059" s="533" t="s">
        <v>9888</v>
      </c>
      <c r="G3059" s="529"/>
      <c r="H3059" s="529"/>
      <c r="I3059" s="529"/>
      <c r="J3059" s="529"/>
      <c r="K3059" s="529"/>
      <c r="L3059" s="529"/>
      <c r="M3059" s="529"/>
      <c r="N3059" s="529"/>
      <c r="O3059" s="529"/>
      <c r="P3059" s="529"/>
      <c r="Q3059" s="529"/>
      <c r="R3059" s="529"/>
      <c r="S3059" s="529"/>
      <c r="T3059" s="529"/>
      <c r="U3059" s="529"/>
      <c r="V3059" s="529"/>
      <c r="W3059" s="529"/>
      <c r="X3059" s="529"/>
      <c r="Y3059" s="529"/>
      <c r="Z3059" s="529"/>
      <c r="AA3059" s="529"/>
      <c r="AB3059" s="529"/>
      <c r="AC3059" s="529"/>
      <c r="AD3059" s="529"/>
      <c r="AE3059" s="529"/>
      <c r="AF3059" s="529"/>
      <c r="AG3059" s="529"/>
      <c r="AH3059" s="529"/>
      <c r="AI3059" s="529"/>
      <c r="AJ3059" s="529"/>
      <c r="AK3059" s="529"/>
      <c r="AL3059" s="529"/>
      <c r="AM3059" s="529"/>
      <c r="AN3059" s="529"/>
      <c r="AO3059" s="529"/>
      <c r="AP3059" s="529"/>
      <c r="AQ3059" s="529"/>
      <c r="AR3059" s="529"/>
    </row>
    <row r="3060" ht="12.75" customHeight="1">
      <c r="A3060" s="529"/>
      <c r="B3060" s="529"/>
      <c r="C3060" s="529"/>
      <c r="D3060" s="529"/>
      <c r="E3060" s="533" t="s">
        <v>9889</v>
      </c>
      <c r="F3060" s="533" t="s">
        <v>9890</v>
      </c>
      <c r="G3060" s="529"/>
      <c r="H3060" s="529"/>
      <c r="I3060" s="529"/>
      <c r="J3060" s="529"/>
      <c r="K3060" s="529"/>
      <c r="L3060" s="529"/>
      <c r="M3060" s="529"/>
      <c r="N3060" s="529"/>
      <c r="O3060" s="529"/>
      <c r="P3060" s="529"/>
      <c r="Q3060" s="529"/>
      <c r="R3060" s="529"/>
      <c r="S3060" s="529"/>
      <c r="T3060" s="529"/>
      <c r="U3060" s="529"/>
      <c r="V3060" s="529"/>
      <c r="W3060" s="529"/>
      <c r="X3060" s="529"/>
      <c r="Y3060" s="529"/>
      <c r="Z3060" s="529"/>
      <c r="AA3060" s="529"/>
      <c r="AB3060" s="529"/>
      <c r="AC3060" s="529"/>
      <c r="AD3060" s="529"/>
      <c r="AE3060" s="529"/>
      <c r="AF3060" s="529"/>
      <c r="AG3060" s="529"/>
      <c r="AH3060" s="529"/>
      <c r="AI3060" s="529"/>
      <c r="AJ3060" s="529"/>
      <c r="AK3060" s="529"/>
      <c r="AL3060" s="529"/>
      <c r="AM3060" s="529"/>
      <c r="AN3060" s="529"/>
      <c r="AO3060" s="529"/>
      <c r="AP3060" s="529"/>
      <c r="AQ3060" s="529"/>
      <c r="AR3060" s="529"/>
    </row>
    <row r="3061" ht="12.75" customHeight="1">
      <c r="A3061" s="529"/>
      <c r="B3061" s="529"/>
      <c r="C3061" s="529"/>
      <c r="D3061" s="529"/>
      <c r="E3061" s="533" t="s">
        <v>9891</v>
      </c>
      <c r="F3061" s="533" t="s">
        <v>9892</v>
      </c>
      <c r="G3061" s="529"/>
      <c r="H3061" s="529"/>
      <c r="I3061" s="529"/>
      <c r="J3061" s="529"/>
      <c r="K3061" s="529"/>
      <c r="L3061" s="529"/>
      <c r="M3061" s="529"/>
      <c r="N3061" s="529"/>
      <c r="O3061" s="529"/>
      <c r="P3061" s="529"/>
      <c r="Q3061" s="529"/>
      <c r="R3061" s="529"/>
      <c r="S3061" s="529"/>
      <c r="T3061" s="529"/>
      <c r="U3061" s="529"/>
      <c r="V3061" s="529"/>
      <c r="W3061" s="529"/>
      <c r="X3061" s="529"/>
      <c r="Y3061" s="529"/>
      <c r="Z3061" s="529"/>
      <c r="AA3061" s="529"/>
      <c r="AB3061" s="529"/>
      <c r="AC3061" s="529"/>
      <c r="AD3061" s="529"/>
      <c r="AE3061" s="529"/>
      <c r="AF3061" s="529"/>
      <c r="AG3061" s="529"/>
      <c r="AH3061" s="529"/>
      <c r="AI3061" s="529"/>
      <c r="AJ3061" s="529"/>
      <c r="AK3061" s="529"/>
      <c r="AL3061" s="529"/>
      <c r="AM3061" s="529"/>
      <c r="AN3061" s="529"/>
      <c r="AO3061" s="529"/>
      <c r="AP3061" s="529"/>
      <c r="AQ3061" s="529"/>
      <c r="AR3061" s="529"/>
    </row>
    <row r="3062" ht="12.75" customHeight="1">
      <c r="A3062" s="529"/>
      <c r="B3062" s="529"/>
      <c r="C3062" s="529"/>
      <c r="D3062" s="529"/>
      <c r="E3062" s="533" t="s">
        <v>9893</v>
      </c>
      <c r="F3062" s="533" t="s">
        <v>9894</v>
      </c>
      <c r="G3062" s="529"/>
      <c r="H3062" s="529"/>
      <c r="I3062" s="529"/>
      <c r="J3062" s="529"/>
      <c r="K3062" s="529"/>
      <c r="L3062" s="529"/>
      <c r="M3062" s="529"/>
      <c r="N3062" s="529"/>
      <c r="O3062" s="529"/>
      <c r="P3062" s="529"/>
      <c r="Q3062" s="529"/>
      <c r="R3062" s="529"/>
      <c r="S3062" s="529"/>
      <c r="T3062" s="529"/>
      <c r="U3062" s="529"/>
      <c r="V3062" s="529"/>
      <c r="W3062" s="529"/>
      <c r="X3062" s="529"/>
      <c r="Y3062" s="529"/>
      <c r="Z3062" s="529"/>
      <c r="AA3062" s="529"/>
      <c r="AB3062" s="529"/>
      <c r="AC3062" s="529"/>
      <c r="AD3062" s="529"/>
      <c r="AE3062" s="529"/>
      <c r="AF3062" s="529"/>
      <c r="AG3062" s="529"/>
      <c r="AH3062" s="529"/>
      <c r="AI3062" s="529"/>
      <c r="AJ3062" s="529"/>
      <c r="AK3062" s="529"/>
      <c r="AL3062" s="529"/>
      <c r="AM3062" s="529"/>
      <c r="AN3062" s="529"/>
      <c r="AO3062" s="529"/>
      <c r="AP3062" s="529"/>
      <c r="AQ3062" s="529"/>
      <c r="AR3062" s="529"/>
    </row>
    <row r="3063" ht="12.75" customHeight="1">
      <c r="A3063" s="529"/>
      <c r="B3063" s="529"/>
      <c r="C3063" s="529"/>
      <c r="D3063" s="529"/>
      <c r="E3063" s="533" t="s">
        <v>9895</v>
      </c>
      <c r="F3063" s="533" t="s">
        <v>9896</v>
      </c>
      <c r="G3063" s="529"/>
      <c r="H3063" s="529"/>
      <c r="I3063" s="529"/>
      <c r="J3063" s="529"/>
      <c r="K3063" s="529"/>
      <c r="L3063" s="529"/>
      <c r="M3063" s="529"/>
      <c r="N3063" s="529"/>
      <c r="O3063" s="529"/>
      <c r="P3063" s="529"/>
      <c r="Q3063" s="529"/>
      <c r="R3063" s="529"/>
      <c r="S3063" s="529"/>
      <c r="T3063" s="529"/>
      <c r="U3063" s="529"/>
      <c r="V3063" s="529"/>
      <c r="W3063" s="529"/>
      <c r="X3063" s="529"/>
      <c r="Y3063" s="529"/>
      <c r="Z3063" s="529"/>
      <c r="AA3063" s="529"/>
      <c r="AB3063" s="529"/>
      <c r="AC3063" s="529"/>
      <c r="AD3063" s="529"/>
      <c r="AE3063" s="529"/>
      <c r="AF3063" s="529"/>
      <c r="AG3063" s="529"/>
      <c r="AH3063" s="529"/>
      <c r="AI3063" s="529"/>
      <c r="AJ3063" s="529"/>
      <c r="AK3063" s="529"/>
      <c r="AL3063" s="529"/>
      <c r="AM3063" s="529"/>
      <c r="AN3063" s="529"/>
      <c r="AO3063" s="529"/>
      <c r="AP3063" s="529"/>
      <c r="AQ3063" s="529"/>
      <c r="AR3063" s="529"/>
    </row>
    <row r="3064" ht="12.75" customHeight="1">
      <c r="A3064" s="529"/>
      <c r="B3064" s="529"/>
      <c r="C3064" s="529"/>
      <c r="D3064" s="529"/>
      <c r="E3064" s="533" t="s">
        <v>2140</v>
      </c>
      <c r="F3064" s="533" t="s">
        <v>9897</v>
      </c>
      <c r="G3064" s="529"/>
      <c r="H3064" s="529"/>
      <c r="I3064" s="529"/>
      <c r="J3064" s="529"/>
      <c r="K3064" s="529"/>
      <c r="L3064" s="529"/>
      <c r="M3064" s="529"/>
      <c r="N3064" s="529"/>
      <c r="O3064" s="529"/>
      <c r="P3064" s="529"/>
      <c r="Q3064" s="529"/>
      <c r="R3064" s="529"/>
      <c r="S3064" s="529"/>
      <c r="T3064" s="529"/>
      <c r="U3064" s="529"/>
      <c r="V3064" s="529"/>
      <c r="W3064" s="529"/>
      <c r="X3064" s="529"/>
      <c r="Y3064" s="529"/>
      <c r="Z3064" s="529"/>
      <c r="AA3064" s="529"/>
      <c r="AB3064" s="529"/>
      <c r="AC3064" s="529"/>
      <c r="AD3064" s="529"/>
      <c r="AE3064" s="529"/>
      <c r="AF3064" s="529"/>
      <c r="AG3064" s="529"/>
      <c r="AH3064" s="529"/>
      <c r="AI3064" s="529"/>
      <c r="AJ3064" s="529"/>
      <c r="AK3064" s="529"/>
      <c r="AL3064" s="529"/>
      <c r="AM3064" s="529"/>
      <c r="AN3064" s="529"/>
      <c r="AO3064" s="529"/>
      <c r="AP3064" s="529"/>
      <c r="AQ3064" s="529"/>
      <c r="AR3064" s="529"/>
    </row>
    <row r="3065" ht="12.75" customHeight="1">
      <c r="A3065" s="529"/>
      <c r="B3065" s="529"/>
      <c r="C3065" s="529"/>
      <c r="D3065" s="529"/>
      <c r="E3065" s="533" t="s">
        <v>2190</v>
      </c>
      <c r="F3065" s="533" t="s">
        <v>9898</v>
      </c>
      <c r="G3065" s="529"/>
      <c r="H3065" s="529"/>
      <c r="I3065" s="529"/>
      <c r="J3065" s="529"/>
      <c r="K3065" s="529"/>
      <c r="L3065" s="529"/>
      <c r="M3065" s="529"/>
      <c r="N3065" s="529"/>
      <c r="O3065" s="529"/>
      <c r="P3065" s="529"/>
      <c r="Q3065" s="529"/>
      <c r="R3065" s="529"/>
      <c r="S3065" s="529"/>
      <c r="T3065" s="529"/>
      <c r="U3065" s="529"/>
      <c r="V3065" s="529"/>
      <c r="W3065" s="529"/>
      <c r="X3065" s="529"/>
      <c r="Y3065" s="529"/>
      <c r="Z3065" s="529"/>
      <c r="AA3065" s="529"/>
      <c r="AB3065" s="529"/>
      <c r="AC3065" s="529"/>
      <c r="AD3065" s="529"/>
      <c r="AE3065" s="529"/>
      <c r="AF3065" s="529"/>
      <c r="AG3065" s="529"/>
      <c r="AH3065" s="529"/>
      <c r="AI3065" s="529"/>
      <c r="AJ3065" s="529"/>
      <c r="AK3065" s="529"/>
      <c r="AL3065" s="529"/>
      <c r="AM3065" s="529"/>
      <c r="AN3065" s="529"/>
      <c r="AO3065" s="529"/>
      <c r="AP3065" s="529"/>
      <c r="AQ3065" s="529"/>
      <c r="AR3065" s="529"/>
    </row>
    <row r="3066" ht="12.75" customHeight="1">
      <c r="A3066" s="529"/>
      <c r="B3066" s="529"/>
      <c r="C3066" s="529"/>
      <c r="D3066" s="529"/>
      <c r="E3066" s="533" t="s">
        <v>9899</v>
      </c>
      <c r="F3066" s="533" t="s">
        <v>9900</v>
      </c>
      <c r="G3066" s="529"/>
      <c r="H3066" s="529"/>
      <c r="I3066" s="529"/>
      <c r="J3066" s="529"/>
      <c r="K3066" s="529"/>
      <c r="L3066" s="529"/>
      <c r="M3066" s="529"/>
      <c r="N3066" s="529"/>
      <c r="O3066" s="529"/>
      <c r="P3066" s="529"/>
      <c r="Q3066" s="529"/>
      <c r="R3066" s="529"/>
      <c r="S3066" s="529"/>
      <c r="T3066" s="529"/>
      <c r="U3066" s="529"/>
      <c r="V3066" s="529"/>
      <c r="W3066" s="529"/>
      <c r="X3066" s="529"/>
      <c r="Y3066" s="529"/>
      <c r="Z3066" s="529"/>
      <c r="AA3066" s="529"/>
      <c r="AB3066" s="529"/>
      <c r="AC3066" s="529"/>
      <c r="AD3066" s="529"/>
      <c r="AE3066" s="529"/>
      <c r="AF3066" s="529"/>
      <c r="AG3066" s="529"/>
      <c r="AH3066" s="529"/>
      <c r="AI3066" s="529"/>
      <c r="AJ3066" s="529"/>
      <c r="AK3066" s="529"/>
      <c r="AL3066" s="529"/>
      <c r="AM3066" s="529"/>
      <c r="AN3066" s="529"/>
      <c r="AO3066" s="529"/>
      <c r="AP3066" s="529"/>
      <c r="AQ3066" s="529"/>
      <c r="AR3066" s="529"/>
    </row>
    <row r="3067" ht="12.75" customHeight="1">
      <c r="A3067" s="529"/>
      <c r="B3067" s="529"/>
      <c r="C3067" s="529"/>
      <c r="D3067" s="529"/>
      <c r="E3067" s="533" t="s">
        <v>9901</v>
      </c>
      <c r="F3067" s="533" t="s">
        <v>9902</v>
      </c>
      <c r="G3067" s="529"/>
      <c r="H3067" s="529"/>
      <c r="I3067" s="529"/>
      <c r="J3067" s="529"/>
      <c r="K3067" s="529"/>
      <c r="L3067" s="529"/>
      <c r="M3067" s="529"/>
      <c r="N3067" s="529"/>
      <c r="O3067" s="529"/>
      <c r="P3067" s="529"/>
      <c r="Q3067" s="529"/>
      <c r="R3067" s="529"/>
      <c r="S3067" s="529"/>
      <c r="T3067" s="529"/>
      <c r="U3067" s="529"/>
      <c r="V3067" s="529"/>
      <c r="W3067" s="529"/>
      <c r="X3067" s="529"/>
      <c r="Y3067" s="529"/>
      <c r="Z3067" s="529"/>
      <c r="AA3067" s="529"/>
      <c r="AB3067" s="529"/>
      <c r="AC3067" s="529"/>
      <c r="AD3067" s="529"/>
      <c r="AE3067" s="529"/>
      <c r="AF3067" s="529"/>
      <c r="AG3067" s="529"/>
      <c r="AH3067" s="529"/>
      <c r="AI3067" s="529"/>
      <c r="AJ3067" s="529"/>
      <c r="AK3067" s="529"/>
      <c r="AL3067" s="529"/>
      <c r="AM3067" s="529"/>
      <c r="AN3067" s="529"/>
      <c r="AO3067" s="529"/>
      <c r="AP3067" s="529"/>
      <c r="AQ3067" s="529"/>
      <c r="AR3067" s="529"/>
    </row>
    <row r="3068" ht="12.75" customHeight="1">
      <c r="A3068" s="529"/>
      <c r="B3068" s="529"/>
      <c r="C3068" s="529"/>
      <c r="D3068" s="529"/>
      <c r="E3068" s="533" t="s">
        <v>2239</v>
      </c>
      <c r="F3068" s="533" t="s">
        <v>9903</v>
      </c>
      <c r="G3068" s="529"/>
      <c r="H3068" s="529"/>
      <c r="I3068" s="529"/>
      <c r="J3068" s="529"/>
      <c r="K3068" s="529"/>
      <c r="L3068" s="529"/>
      <c r="M3068" s="529"/>
      <c r="N3068" s="529"/>
      <c r="O3068" s="529"/>
      <c r="P3068" s="529"/>
      <c r="Q3068" s="529"/>
      <c r="R3068" s="529"/>
      <c r="S3068" s="529"/>
      <c r="T3068" s="529"/>
      <c r="U3068" s="529"/>
      <c r="V3068" s="529"/>
      <c r="W3068" s="529"/>
      <c r="X3068" s="529"/>
      <c r="Y3068" s="529"/>
      <c r="Z3068" s="529"/>
      <c r="AA3068" s="529"/>
      <c r="AB3068" s="529"/>
      <c r="AC3068" s="529"/>
      <c r="AD3068" s="529"/>
      <c r="AE3068" s="529"/>
      <c r="AF3068" s="529"/>
      <c r="AG3068" s="529"/>
      <c r="AH3068" s="529"/>
      <c r="AI3068" s="529"/>
      <c r="AJ3068" s="529"/>
      <c r="AK3068" s="529"/>
      <c r="AL3068" s="529"/>
      <c r="AM3068" s="529"/>
      <c r="AN3068" s="529"/>
      <c r="AO3068" s="529"/>
      <c r="AP3068" s="529"/>
      <c r="AQ3068" s="529"/>
      <c r="AR3068" s="529"/>
    </row>
    <row r="3069" ht="12.75" customHeight="1">
      <c r="A3069" s="529"/>
      <c r="B3069" s="529"/>
      <c r="C3069" s="529"/>
      <c r="D3069" s="529"/>
      <c r="E3069" s="533" t="s">
        <v>2288</v>
      </c>
      <c r="F3069" s="533" t="s">
        <v>9904</v>
      </c>
      <c r="G3069" s="529"/>
      <c r="H3069" s="529"/>
      <c r="I3069" s="529"/>
      <c r="J3069" s="529"/>
      <c r="K3069" s="529"/>
      <c r="L3069" s="529"/>
      <c r="M3069" s="529"/>
      <c r="N3069" s="529"/>
      <c r="O3069" s="529"/>
      <c r="P3069" s="529"/>
      <c r="Q3069" s="529"/>
      <c r="R3069" s="529"/>
      <c r="S3069" s="529"/>
      <c r="T3069" s="529"/>
      <c r="U3069" s="529"/>
      <c r="V3069" s="529"/>
      <c r="W3069" s="529"/>
      <c r="X3069" s="529"/>
      <c r="Y3069" s="529"/>
      <c r="Z3069" s="529"/>
      <c r="AA3069" s="529"/>
      <c r="AB3069" s="529"/>
      <c r="AC3069" s="529"/>
      <c r="AD3069" s="529"/>
      <c r="AE3069" s="529"/>
      <c r="AF3069" s="529"/>
      <c r="AG3069" s="529"/>
      <c r="AH3069" s="529"/>
      <c r="AI3069" s="529"/>
      <c r="AJ3069" s="529"/>
      <c r="AK3069" s="529"/>
      <c r="AL3069" s="529"/>
      <c r="AM3069" s="529"/>
      <c r="AN3069" s="529"/>
      <c r="AO3069" s="529"/>
      <c r="AP3069" s="529"/>
      <c r="AQ3069" s="529"/>
      <c r="AR3069" s="529"/>
    </row>
    <row r="3070" ht="12.75" customHeight="1">
      <c r="A3070" s="529"/>
      <c r="B3070" s="529"/>
      <c r="C3070" s="529"/>
      <c r="D3070" s="529"/>
      <c r="E3070" s="533" t="s">
        <v>9905</v>
      </c>
      <c r="F3070" s="533" t="s">
        <v>9906</v>
      </c>
      <c r="G3070" s="529"/>
      <c r="H3070" s="529"/>
      <c r="I3070" s="529"/>
      <c r="J3070" s="529"/>
      <c r="K3070" s="529"/>
      <c r="L3070" s="529"/>
      <c r="M3070" s="529"/>
      <c r="N3070" s="529"/>
      <c r="O3070" s="529"/>
      <c r="P3070" s="529"/>
      <c r="Q3070" s="529"/>
      <c r="R3070" s="529"/>
      <c r="S3070" s="529"/>
      <c r="T3070" s="529"/>
      <c r="U3070" s="529"/>
      <c r="V3070" s="529"/>
      <c r="W3070" s="529"/>
      <c r="X3070" s="529"/>
      <c r="Y3070" s="529"/>
      <c r="Z3070" s="529"/>
      <c r="AA3070" s="529"/>
      <c r="AB3070" s="529"/>
      <c r="AC3070" s="529"/>
      <c r="AD3070" s="529"/>
      <c r="AE3070" s="529"/>
      <c r="AF3070" s="529"/>
      <c r="AG3070" s="529"/>
      <c r="AH3070" s="529"/>
      <c r="AI3070" s="529"/>
      <c r="AJ3070" s="529"/>
      <c r="AK3070" s="529"/>
      <c r="AL3070" s="529"/>
      <c r="AM3070" s="529"/>
      <c r="AN3070" s="529"/>
      <c r="AO3070" s="529"/>
      <c r="AP3070" s="529"/>
      <c r="AQ3070" s="529"/>
      <c r="AR3070" s="529"/>
    </row>
    <row r="3071" ht="12.75" customHeight="1">
      <c r="A3071" s="529"/>
      <c r="B3071" s="529"/>
      <c r="C3071" s="529"/>
      <c r="D3071" s="529"/>
      <c r="E3071" s="533" t="s">
        <v>9907</v>
      </c>
      <c r="F3071" s="533" t="s">
        <v>9908</v>
      </c>
      <c r="G3071" s="529"/>
      <c r="H3071" s="529"/>
      <c r="I3071" s="529"/>
      <c r="J3071" s="529"/>
      <c r="K3071" s="529"/>
      <c r="L3071" s="529"/>
      <c r="M3071" s="529"/>
      <c r="N3071" s="529"/>
      <c r="O3071" s="529"/>
      <c r="P3071" s="529"/>
      <c r="Q3071" s="529"/>
      <c r="R3071" s="529"/>
      <c r="S3071" s="529"/>
      <c r="T3071" s="529"/>
      <c r="U3071" s="529"/>
      <c r="V3071" s="529"/>
      <c r="W3071" s="529"/>
      <c r="X3071" s="529"/>
      <c r="Y3071" s="529"/>
      <c r="Z3071" s="529"/>
      <c r="AA3071" s="529"/>
      <c r="AB3071" s="529"/>
      <c r="AC3071" s="529"/>
      <c r="AD3071" s="529"/>
      <c r="AE3071" s="529"/>
      <c r="AF3071" s="529"/>
      <c r="AG3071" s="529"/>
      <c r="AH3071" s="529"/>
      <c r="AI3071" s="529"/>
      <c r="AJ3071" s="529"/>
      <c r="AK3071" s="529"/>
      <c r="AL3071" s="529"/>
      <c r="AM3071" s="529"/>
      <c r="AN3071" s="529"/>
      <c r="AO3071" s="529"/>
      <c r="AP3071" s="529"/>
      <c r="AQ3071" s="529"/>
      <c r="AR3071" s="529"/>
    </row>
    <row r="3072" ht="12.75" customHeight="1">
      <c r="A3072" s="529"/>
      <c r="B3072" s="529"/>
      <c r="C3072" s="529"/>
      <c r="D3072" s="529"/>
      <c r="E3072" s="533" t="s">
        <v>9909</v>
      </c>
      <c r="F3072" s="533" t="s">
        <v>9910</v>
      </c>
      <c r="G3072" s="529"/>
      <c r="H3072" s="529"/>
      <c r="I3072" s="529"/>
      <c r="J3072" s="529"/>
      <c r="K3072" s="529"/>
      <c r="L3072" s="529"/>
      <c r="M3072" s="529"/>
      <c r="N3072" s="529"/>
      <c r="O3072" s="529"/>
      <c r="P3072" s="529"/>
      <c r="Q3072" s="529"/>
      <c r="R3072" s="529"/>
      <c r="S3072" s="529"/>
      <c r="T3072" s="529"/>
      <c r="U3072" s="529"/>
      <c r="V3072" s="529"/>
      <c r="W3072" s="529"/>
      <c r="X3072" s="529"/>
      <c r="Y3072" s="529"/>
      <c r="Z3072" s="529"/>
      <c r="AA3072" s="529"/>
      <c r="AB3072" s="529"/>
      <c r="AC3072" s="529"/>
      <c r="AD3072" s="529"/>
      <c r="AE3072" s="529"/>
      <c r="AF3072" s="529"/>
      <c r="AG3072" s="529"/>
      <c r="AH3072" s="529"/>
      <c r="AI3072" s="529"/>
      <c r="AJ3072" s="529"/>
      <c r="AK3072" s="529"/>
      <c r="AL3072" s="529"/>
      <c r="AM3072" s="529"/>
      <c r="AN3072" s="529"/>
      <c r="AO3072" s="529"/>
      <c r="AP3072" s="529"/>
      <c r="AQ3072" s="529"/>
      <c r="AR3072" s="529"/>
    </row>
    <row r="3073" ht="12.75" customHeight="1">
      <c r="A3073" s="529"/>
      <c r="B3073" s="529"/>
      <c r="C3073" s="529"/>
      <c r="D3073" s="529"/>
      <c r="E3073" s="533" t="s">
        <v>9911</v>
      </c>
      <c r="F3073" s="533" t="s">
        <v>9912</v>
      </c>
      <c r="G3073" s="529"/>
      <c r="H3073" s="529"/>
      <c r="I3073" s="529"/>
      <c r="J3073" s="529"/>
      <c r="K3073" s="529"/>
      <c r="L3073" s="529"/>
      <c r="M3073" s="529"/>
      <c r="N3073" s="529"/>
      <c r="O3073" s="529"/>
      <c r="P3073" s="529"/>
      <c r="Q3073" s="529"/>
      <c r="R3073" s="529"/>
      <c r="S3073" s="529"/>
      <c r="T3073" s="529"/>
      <c r="U3073" s="529"/>
      <c r="V3073" s="529"/>
      <c r="W3073" s="529"/>
      <c r="X3073" s="529"/>
      <c r="Y3073" s="529"/>
      <c r="Z3073" s="529"/>
      <c r="AA3073" s="529"/>
      <c r="AB3073" s="529"/>
      <c r="AC3073" s="529"/>
      <c r="AD3073" s="529"/>
      <c r="AE3073" s="529"/>
      <c r="AF3073" s="529"/>
      <c r="AG3073" s="529"/>
      <c r="AH3073" s="529"/>
      <c r="AI3073" s="529"/>
      <c r="AJ3073" s="529"/>
      <c r="AK3073" s="529"/>
      <c r="AL3073" s="529"/>
      <c r="AM3073" s="529"/>
      <c r="AN3073" s="529"/>
      <c r="AO3073" s="529"/>
      <c r="AP3073" s="529"/>
      <c r="AQ3073" s="529"/>
      <c r="AR3073" s="529"/>
    </row>
    <row r="3074" ht="12.75" customHeight="1">
      <c r="A3074" s="529"/>
      <c r="B3074" s="529"/>
      <c r="C3074" s="529"/>
      <c r="D3074" s="529"/>
      <c r="E3074" s="533" t="s">
        <v>9913</v>
      </c>
      <c r="F3074" s="533" t="s">
        <v>9914</v>
      </c>
      <c r="G3074" s="529"/>
      <c r="H3074" s="529"/>
      <c r="I3074" s="529"/>
      <c r="J3074" s="529"/>
      <c r="K3074" s="529"/>
      <c r="L3074" s="529"/>
      <c r="M3074" s="529"/>
      <c r="N3074" s="529"/>
      <c r="O3074" s="529"/>
      <c r="P3074" s="529"/>
      <c r="Q3074" s="529"/>
      <c r="R3074" s="529"/>
      <c r="S3074" s="529"/>
      <c r="T3074" s="529"/>
      <c r="U3074" s="529"/>
      <c r="V3074" s="529"/>
      <c r="W3074" s="529"/>
      <c r="X3074" s="529"/>
      <c r="Y3074" s="529"/>
      <c r="Z3074" s="529"/>
      <c r="AA3074" s="529"/>
      <c r="AB3074" s="529"/>
      <c r="AC3074" s="529"/>
      <c r="AD3074" s="529"/>
      <c r="AE3074" s="529"/>
      <c r="AF3074" s="529"/>
      <c r="AG3074" s="529"/>
      <c r="AH3074" s="529"/>
      <c r="AI3074" s="529"/>
      <c r="AJ3074" s="529"/>
      <c r="AK3074" s="529"/>
      <c r="AL3074" s="529"/>
      <c r="AM3074" s="529"/>
      <c r="AN3074" s="529"/>
      <c r="AO3074" s="529"/>
      <c r="AP3074" s="529"/>
      <c r="AQ3074" s="529"/>
      <c r="AR3074" s="529"/>
    </row>
    <row r="3075" ht="12.75" customHeight="1">
      <c r="A3075" s="529"/>
      <c r="B3075" s="529"/>
      <c r="C3075" s="529"/>
      <c r="D3075" s="529"/>
      <c r="E3075" s="533" t="s">
        <v>9915</v>
      </c>
      <c r="F3075" s="533" t="s">
        <v>9916</v>
      </c>
      <c r="G3075" s="529"/>
      <c r="H3075" s="529"/>
      <c r="I3075" s="529"/>
      <c r="J3075" s="529"/>
      <c r="K3075" s="529"/>
      <c r="L3075" s="529"/>
      <c r="M3075" s="529"/>
      <c r="N3075" s="529"/>
      <c r="O3075" s="529"/>
      <c r="P3075" s="529"/>
      <c r="Q3075" s="529"/>
      <c r="R3075" s="529"/>
      <c r="S3075" s="529"/>
      <c r="T3075" s="529"/>
      <c r="U3075" s="529"/>
      <c r="V3075" s="529"/>
      <c r="W3075" s="529"/>
      <c r="X3075" s="529"/>
      <c r="Y3075" s="529"/>
      <c r="Z3075" s="529"/>
      <c r="AA3075" s="529"/>
      <c r="AB3075" s="529"/>
      <c r="AC3075" s="529"/>
      <c r="AD3075" s="529"/>
      <c r="AE3075" s="529"/>
      <c r="AF3075" s="529"/>
      <c r="AG3075" s="529"/>
      <c r="AH3075" s="529"/>
      <c r="AI3075" s="529"/>
      <c r="AJ3075" s="529"/>
      <c r="AK3075" s="529"/>
      <c r="AL3075" s="529"/>
      <c r="AM3075" s="529"/>
      <c r="AN3075" s="529"/>
      <c r="AO3075" s="529"/>
      <c r="AP3075" s="529"/>
      <c r="AQ3075" s="529"/>
      <c r="AR3075" s="529"/>
    </row>
    <row r="3076" ht="12.75" customHeight="1">
      <c r="A3076" s="529"/>
      <c r="B3076" s="529"/>
      <c r="C3076" s="529"/>
      <c r="D3076" s="529"/>
      <c r="E3076" s="533" t="s">
        <v>2336</v>
      </c>
      <c r="F3076" s="533" t="s">
        <v>9917</v>
      </c>
      <c r="G3076" s="529"/>
      <c r="H3076" s="529"/>
      <c r="I3076" s="529"/>
      <c r="J3076" s="529"/>
      <c r="K3076" s="529"/>
      <c r="L3076" s="529"/>
      <c r="M3076" s="529"/>
      <c r="N3076" s="529"/>
      <c r="O3076" s="529"/>
      <c r="P3076" s="529"/>
      <c r="Q3076" s="529"/>
      <c r="R3076" s="529"/>
      <c r="S3076" s="529"/>
      <c r="T3076" s="529"/>
      <c r="U3076" s="529"/>
      <c r="V3076" s="529"/>
      <c r="W3076" s="529"/>
      <c r="X3076" s="529"/>
      <c r="Y3076" s="529"/>
      <c r="Z3076" s="529"/>
      <c r="AA3076" s="529"/>
      <c r="AB3076" s="529"/>
      <c r="AC3076" s="529"/>
      <c r="AD3076" s="529"/>
      <c r="AE3076" s="529"/>
      <c r="AF3076" s="529"/>
      <c r="AG3076" s="529"/>
      <c r="AH3076" s="529"/>
      <c r="AI3076" s="529"/>
      <c r="AJ3076" s="529"/>
      <c r="AK3076" s="529"/>
      <c r="AL3076" s="529"/>
      <c r="AM3076" s="529"/>
      <c r="AN3076" s="529"/>
      <c r="AO3076" s="529"/>
      <c r="AP3076" s="529"/>
      <c r="AQ3076" s="529"/>
      <c r="AR3076" s="529"/>
    </row>
    <row r="3077" ht="12.75" customHeight="1">
      <c r="A3077" s="529"/>
      <c r="B3077" s="529"/>
      <c r="C3077" s="529"/>
      <c r="D3077" s="529"/>
      <c r="E3077" s="533" t="s">
        <v>2382</v>
      </c>
      <c r="F3077" s="533" t="s">
        <v>9918</v>
      </c>
      <c r="G3077" s="529"/>
      <c r="H3077" s="529"/>
      <c r="I3077" s="529"/>
      <c r="J3077" s="529"/>
      <c r="K3077" s="529"/>
      <c r="L3077" s="529"/>
      <c r="M3077" s="529"/>
      <c r="N3077" s="529"/>
      <c r="O3077" s="529"/>
      <c r="P3077" s="529"/>
      <c r="Q3077" s="529"/>
      <c r="R3077" s="529"/>
      <c r="S3077" s="529"/>
      <c r="T3077" s="529"/>
      <c r="U3077" s="529"/>
      <c r="V3077" s="529"/>
      <c r="W3077" s="529"/>
      <c r="X3077" s="529"/>
      <c r="Y3077" s="529"/>
      <c r="Z3077" s="529"/>
      <c r="AA3077" s="529"/>
      <c r="AB3077" s="529"/>
      <c r="AC3077" s="529"/>
      <c r="AD3077" s="529"/>
      <c r="AE3077" s="529"/>
      <c r="AF3077" s="529"/>
      <c r="AG3077" s="529"/>
      <c r="AH3077" s="529"/>
      <c r="AI3077" s="529"/>
      <c r="AJ3077" s="529"/>
      <c r="AK3077" s="529"/>
      <c r="AL3077" s="529"/>
      <c r="AM3077" s="529"/>
      <c r="AN3077" s="529"/>
      <c r="AO3077" s="529"/>
      <c r="AP3077" s="529"/>
      <c r="AQ3077" s="529"/>
      <c r="AR3077" s="529"/>
    </row>
    <row r="3078" ht="12.75" customHeight="1">
      <c r="A3078" s="529"/>
      <c r="B3078" s="529"/>
      <c r="C3078" s="529"/>
      <c r="D3078" s="529"/>
      <c r="E3078" s="533" t="s">
        <v>2426</v>
      </c>
      <c r="F3078" s="533" t="s">
        <v>9919</v>
      </c>
      <c r="G3078" s="529"/>
      <c r="H3078" s="529"/>
      <c r="I3078" s="529"/>
      <c r="J3078" s="529"/>
      <c r="K3078" s="529"/>
      <c r="L3078" s="529"/>
      <c r="M3078" s="529"/>
      <c r="N3078" s="529"/>
      <c r="O3078" s="529"/>
      <c r="P3078" s="529"/>
      <c r="Q3078" s="529"/>
      <c r="R3078" s="529"/>
      <c r="S3078" s="529"/>
      <c r="T3078" s="529"/>
      <c r="U3078" s="529"/>
      <c r="V3078" s="529"/>
      <c r="W3078" s="529"/>
      <c r="X3078" s="529"/>
      <c r="Y3078" s="529"/>
      <c r="Z3078" s="529"/>
      <c r="AA3078" s="529"/>
      <c r="AB3078" s="529"/>
      <c r="AC3078" s="529"/>
      <c r="AD3078" s="529"/>
      <c r="AE3078" s="529"/>
      <c r="AF3078" s="529"/>
      <c r="AG3078" s="529"/>
      <c r="AH3078" s="529"/>
      <c r="AI3078" s="529"/>
      <c r="AJ3078" s="529"/>
      <c r="AK3078" s="529"/>
      <c r="AL3078" s="529"/>
      <c r="AM3078" s="529"/>
      <c r="AN3078" s="529"/>
      <c r="AO3078" s="529"/>
      <c r="AP3078" s="529"/>
      <c r="AQ3078" s="529"/>
      <c r="AR3078" s="529"/>
    </row>
    <row r="3079" ht="12.75" customHeight="1">
      <c r="A3079" s="529"/>
      <c r="B3079" s="529"/>
      <c r="C3079" s="529"/>
      <c r="D3079" s="529"/>
      <c r="E3079" s="533" t="s">
        <v>2466</v>
      </c>
      <c r="F3079" s="533" t="s">
        <v>9920</v>
      </c>
      <c r="G3079" s="529"/>
      <c r="H3079" s="529"/>
      <c r="I3079" s="529"/>
      <c r="J3079" s="529"/>
      <c r="K3079" s="529"/>
      <c r="L3079" s="529"/>
      <c r="M3079" s="529"/>
      <c r="N3079" s="529"/>
      <c r="O3079" s="529"/>
      <c r="P3079" s="529"/>
      <c r="Q3079" s="529"/>
      <c r="R3079" s="529"/>
      <c r="S3079" s="529"/>
      <c r="T3079" s="529"/>
      <c r="U3079" s="529"/>
      <c r="V3079" s="529"/>
      <c r="W3079" s="529"/>
      <c r="X3079" s="529"/>
      <c r="Y3079" s="529"/>
      <c r="Z3079" s="529"/>
      <c r="AA3079" s="529"/>
      <c r="AB3079" s="529"/>
      <c r="AC3079" s="529"/>
      <c r="AD3079" s="529"/>
      <c r="AE3079" s="529"/>
      <c r="AF3079" s="529"/>
      <c r="AG3079" s="529"/>
      <c r="AH3079" s="529"/>
      <c r="AI3079" s="529"/>
      <c r="AJ3079" s="529"/>
      <c r="AK3079" s="529"/>
      <c r="AL3079" s="529"/>
      <c r="AM3079" s="529"/>
      <c r="AN3079" s="529"/>
      <c r="AO3079" s="529"/>
      <c r="AP3079" s="529"/>
      <c r="AQ3079" s="529"/>
      <c r="AR3079" s="529"/>
    </row>
    <row r="3080" ht="12.75" customHeight="1">
      <c r="A3080" s="529"/>
      <c r="B3080" s="529"/>
      <c r="C3080" s="529"/>
      <c r="D3080" s="529"/>
      <c r="E3080" s="533" t="s">
        <v>2505</v>
      </c>
      <c r="F3080" s="533" t="s">
        <v>9921</v>
      </c>
      <c r="G3080" s="529"/>
      <c r="H3080" s="529"/>
      <c r="I3080" s="529"/>
      <c r="J3080" s="529"/>
      <c r="K3080" s="529"/>
      <c r="L3080" s="529"/>
      <c r="M3080" s="529"/>
      <c r="N3080" s="529"/>
      <c r="O3080" s="529"/>
      <c r="P3080" s="529"/>
      <c r="Q3080" s="529"/>
      <c r="R3080" s="529"/>
      <c r="S3080" s="529"/>
      <c r="T3080" s="529"/>
      <c r="U3080" s="529"/>
      <c r="V3080" s="529"/>
      <c r="W3080" s="529"/>
      <c r="X3080" s="529"/>
      <c r="Y3080" s="529"/>
      <c r="Z3080" s="529"/>
      <c r="AA3080" s="529"/>
      <c r="AB3080" s="529"/>
      <c r="AC3080" s="529"/>
      <c r="AD3080" s="529"/>
      <c r="AE3080" s="529"/>
      <c r="AF3080" s="529"/>
      <c r="AG3080" s="529"/>
      <c r="AH3080" s="529"/>
      <c r="AI3080" s="529"/>
      <c r="AJ3080" s="529"/>
      <c r="AK3080" s="529"/>
      <c r="AL3080" s="529"/>
      <c r="AM3080" s="529"/>
      <c r="AN3080" s="529"/>
      <c r="AO3080" s="529"/>
      <c r="AP3080" s="529"/>
      <c r="AQ3080" s="529"/>
      <c r="AR3080" s="529"/>
    </row>
    <row r="3081" ht="12.75" customHeight="1">
      <c r="A3081" s="529"/>
      <c r="B3081" s="529"/>
      <c r="C3081" s="529"/>
      <c r="D3081" s="529"/>
      <c r="E3081" s="533" t="s">
        <v>9922</v>
      </c>
      <c r="F3081" s="533" t="s">
        <v>9923</v>
      </c>
      <c r="G3081" s="529"/>
      <c r="H3081" s="529"/>
      <c r="I3081" s="529"/>
      <c r="J3081" s="529"/>
      <c r="K3081" s="529"/>
      <c r="L3081" s="529"/>
      <c r="M3081" s="529"/>
      <c r="N3081" s="529"/>
      <c r="O3081" s="529"/>
      <c r="P3081" s="529"/>
      <c r="Q3081" s="529"/>
      <c r="R3081" s="529"/>
      <c r="S3081" s="529"/>
      <c r="T3081" s="529"/>
      <c r="U3081" s="529"/>
      <c r="V3081" s="529"/>
      <c r="W3081" s="529"/>
      <c r="X3081" s="529"/>
      <c r="Y3081" s="529"/>
      <c r="Z3081" s="529"/>
      <c r="AA3081" s="529"/>
      <c r="AB3081" s="529"/>
      <c r="AC3081" s="529"/>
      <c r="AD3081" s="529"/>
      <c r="AE3081" s="529"/>
      <c r="AF3081" s="529"/>
      <c r="AG3081" s="529"/>
      <c r="AH3081" s="529"/>
      <c r="AI3081" s="529"/>
      <c r="AJ3081" s="529"/>
      <c r="AK3081" s="529"/>
      <c r="AL3081" s="529"/>
      <c r="AM3081" s="529"/>
      <c r="AN3081" s="529"/>
      <c r="AO3081" s="529"/>
      <c r="AP3081" s="529"/>
      <c r="AQ3081" s="529"/>
      <c r="AR3081" s="529"/>
    </row>
    <row r="3082" ht="12.75" customHeight="1">
      <c r="A3082" s="529"/>
      <c r="B3082" s="529"/>
      <c r="C3082" s="529"/>
      <c r="D3082" s="529"/>
      <c r="E3082" s="533" t="s">
        <v>2541</v>
      </c>
      <c r="F3082" s="533" t="s">
        <v>9924</v>
      </c>
      <c r="G3082" s="529"/>
      <c r="H3082" s="529"/>
      <c r="I3082" s="529"/>
      <c r="J3082" s="529"/>
      <c r="K3082" s="529"/>
      <c r="L3082" s="529"/>
      <c r="M3082" s="529"/>
      <c r="N3082" s="529"/>
      <c r="O3082" s="529"/>
      <c r="P3082" s="529"/>
      <c r="Q3082" s="529"/>
      <c r="R3082" s="529"/>
      <c r="S3082" s="529"/>
      <c r="T3082" s="529"/>
      <c r="U3082" s="529"/>
      <c r="V3082" s="529"/>
      <c r="W3082" s="529"/>
      <c r="X3082" s="529"/>
      <c r="Y3082" s="529"/>
      <c r="Z3082" s="529"/>
      <c r="AA3082" s="529"/>
      <c r="AB3082" s="529"/>
      <c r="AC3082" s="529"/>
      <c r="AD3082" s="529"/>
      <c r="AE3082" s="529"/>
      <c r="AF3082" s="529"/>
      <c r="AG3082" s="529"/>
      <c r="AH3082" s="529"/>
      <c r="AI3082" s="529"/>
      <c r="AJ3082" s="529"/>
      <c r="AK3082" s="529"/>
      <c r="AL3082" s="529"/>
      <c r="AM3082" s="529"/>
      <c r="AN3082" s="529"/>
      <c r="AO3082" s="529"/>
      <c r="AP3082" s="529"/>
      <c r="AQ3082" s="529"/>
      <c r="AR3082" s="529"/>
    </row>
    <row r="3083" ht="12.75" customHeight="1">
      <c r="A3083" s="529"/>
      <c r="B3083" s="529"/>
      <c r="C3083" s="529"/>
      <c r="D3083" s="529"/>
      <c r="E3083" s="533" t="s">
        <v>9925</v>
      </c>
      <c r="F3083" s="533" t="s">
        <v>9926</v>
      </c>
      <c r="G3083" s="529"/>
      <c r="H3083" s="529"/>
      <c r="I3083" s="529"/>
      <c r="J3083" s="529"/>
      <c r="K3083" s="529"/>
      <c r="L3083" s="529"/>
      <c r="M3083" s="529"/>
      <c r="N3083" s="529"/>
      <c r="O3083" s="529"/>
      <c r="P3083" s="529"/>
      <c r="Q3083" s="529"/>
      <c r="R3083" s="529"/>
      <c r="S3083" s="529"/>
      <c r="T3083" s="529"/>
      <c r="U3083" s="529"/>
      <c r="V3083" s="529"/>
      <c r="W3083" s="529"/>
      <c r="X3083" s="529"/>
      <c r="Y3083" s="529"/>
      <c r="Z3083" s="529"/>
      <c r="AA3083" s="529"/>
      <c r="AB3083" s="529"/>
      <c r="AC3083" s="529"/>
      <c r="AD3083" s="529"/>
      <c r="AE3083" s="529"/>
      <c r="AF3083" s="529"/>
      <c r="AG3083" s="529"/>
      <c r="AH3083" s="529"/>
      <c r="AI3083" s="529"/>
      <c r="AJ3083" s="529"/>
      <c r="AK3083" s="529"/>
      <c r="AL3083" s="529"/>
      <c r="AM3083" s="529"/>
      <c r="AN3083" s="529"/>
      <c r="AO3083" s="529"/>
      <c r="AP3083" s="529"/>
      <c r="AQ3083" s="529"/>
      <c r="AR3083" s="529"/>
    </row>
    <row r="3084" ht="12.75" customHeight="1">
      <c r="A3084" s="529"/>
      <c r="B3084" s="529"/>
      <c r="C3084" s="529"/>
      <c r="D3084" s="529"/>
      <c r="E3084" s="533" t="s">
        <v>9927</v>
      </c>
      <c r="F3084" s="533" t="s">
        <v>9928</v>
      </c>
      <c r="G3084" s="529"/>
      <c r="H3084" s="529"/>
      <c r="I3084" s="529"/>
      <c r="J3084" s="529"/>
      <c r="K3084" s="529"/>
      <c r="L3084" s="529"/>
      <c r="M3084" s="529"/>
      <c r="N3084" s="529"/>
      <c r="O3084" s="529"/>
      <c r="P3084" s="529"/>
      <c r="Q3084" s="529"/>
      <c r="R3084" s="529"/>
      <c r="S3084" s="529"/>
      <c r="T3084" s="529"/>
      <c r="U3084" s="529"/>
      <c r="V3084" s="529"/>
      <c r="W3084" s="529"/>
      <c r="X3084" s="529"/>
      <c r="Y3084" s="529"/>
      <c r="Z3084" s="529"/>
      <c r="AA3084" s="529"/>
      <c r="AB3084" s="529"/>
      <c r="AC3084" s="529"/>
      <c r="AD3084" s="529"/>
      <c r="AE3084" s="529"/>
      <c r="AF3084" s="529"/>
      <c r="AG3084" s="529"/>
      <c r="AH3084" s="529"/>
      <c r="AI3084" s="529"/>
      <c r="AJ3084" s="529"/>
      <c r="AK3084" s="529"/>
      <c r="AL3084" s="529"/>
      <c r="AM3084" s="529"/>
      <c r="AN3084" s="529"/>
      <c r="AO3084" s="529"/>
      <c r="AP3084" s="529"/>
      <c r="AQ3084" s="529"/>
      <c r="AR3084" s="529"/>
    </row>
    <row r="3085" ht="12.75" customHeight="1">
      <c r="A3085" s="529"/>
      <c r="B3085" s="529"/>
      <c r="C3085" s="529"/>
      <c r="D3085" s="529"/>
      <c r="E3085" s="533" t="s">
        <v>9929</v>
      </c>
      <c r="F3085" s="533" t="s">
        <v>9930</v>
      </c>
      <c r="G3085" s="529"/>
      <c r="H3085" s="529"/>
      <c r="I3085" s="529"/>
      <c r="J3085" s="529"/>
      <c r="K3085" s="529"/>
      <c r="L3085" s="529"/>
      <c r="M3085" s="529"/>
      <c r="N3085" s="529"/>
      <c r="O3085" s="529"/>
      <c r="P3085" s="529"/>
      <c r="Q3085" s="529"/>
      <c r="R3085" s="529"/>
      <c r="S3085" s="529"/>
      <c r="T3085" s="529"/>
      <c r="U3085" s="529"/>
      <c r="V3085" s="529"/>
      <c r="W3085" s="529"/>
      <c r="X3085" s="529"/>
      <c r="Y3085" s="529"/>
      <c r="Z3085" s="529"/>
      <c r="AA3085" s="529"/>
      <c r="AB3085" s="529"/>
      <c r="AC3085" s="529"/>
      <c r="AD3085" s="529"/>
      <c r="AE3085" s="529"/>
      <c r="AF3085" s="529"/>
      <c r="AG3085" s="529"/>
      <c r="AH3085" s="529"/>
      <c r="AI3085" s="529"/>
      <c r="AJ3085" s="529"/>
      <c r="AK3085" s="529"/>
      <c r="AL3085" s="529"/>
      <c r="AM3085" s="529"/>
      <c r="AN3085" s="529"/>
      <c r="AO3085" s="529"/>
      <c r="AP3085" s="529"/>
      <c r="AQ3085" s="529"/>
      <c r="AR3085" s="529"/>
    </row>
    <row r="3086" ht="12.75" customHeight="1">
      <c r="A3086" s="529"/>
      <c r="B3086" s="529"/>
      <c r="C3086" s="529"/>
      <c r="D3086" s="529"/>
      <c r="E3086" s="533" t="s">
        <v>9931</v>
      </c>
      <c r="F3086" s="533" t="s">
        <v>9932</v>
      </c>
      <c r="G3086" s="529"/>
      <c r="H3086" s="529"/>
      <c r="I3086" s="529"/>
      <c r="J3086" s="529"/>
      <c r="K3086" s="529"/>
      <c r="L3086" s="529"/>
      <c r="M3086" s="529"/>
      <c r="N3086" s="529"/>
      <c r="O3086" s="529"/>
      <c r="P3086" s="529"/>
      <c r="Q3086" s="529"/>
      <c r="R3086" s="529"/>
      <c r="S3086" s="529"/>
      <c r="T3086" s="529"/>
      <c r="U3086" s="529"/>
      <c r="V3086" s="529"/>
      <c r="W3086" s="529"/>
      <c r="X3086" s="529"/>
      <c r="Y3086" s="529"/>
      <c r="Z3086" s="529"/>
      <c r="AA3086" s="529"/>
      <c r="AB3086" s="529"/>
      <c r="AC3086" s="529"/>
      <c r="AD3086" s="529"/>
      <c r="AE3086" s="529"/>
      <c r="AF3086" s="529"/>
      <c r="AG3086" s="529"/>
      <c r="AH3086" s="529"/>
      <c r="AI3086" s="529"/>
      <c r="AJ3086" s="529"/>
      <c r="AK3086" s="529"/>
      <c r="AL3086" s="529"/>
      <c r="AM3086" s="529"/>
      <c r="AN3086" s="529"/>
      <c r="AO3086" s="529"/>
      <c r="AP3086" s="529"/>
      <c r="AQ3086" s="529"/>
      <c r="AR3086" s="529"/>
    </row>
    <row r="3087" ht="12.75" customHeight="1">
      <c r="A3087" s="529"/>
      <c r="B3087" s="529"/>
      <c r="C3087" s="529"/>
      <c r="D3087" s="529"/>
      <c r="E3087" s="533" t="s">
        <v>2576</v>
      </c>
      <c r="F3087" s="533" t="s">
        <v>9933</v>
      </c>
      <c r="G3087" s="529"/>
      <c r="H3087" s="529"/>
      <c r="I3087" s="529"/>
      <c r="J3087" s="529"/>
      <c r="K3087" s="529"/>
      <c r="L3087" s="529"/>
      <c r="M3087" s="529"/>
      <c r="N3087" s="529"/>
      <c r="O3087" s="529"/>
      <c r="P3087" s="529"/>
      <c r="Q3087" s="529"/>
      <c r="R3087" s="529"/>
      <c r="S3087" s="529"/>
      <c r="T3087" s="529"/>
      <c r="U3087" s="529"/>
      <c r="V3087" s="529"/>
      <c r="W3087" s="529"/>
      <c r="X3087" s="529"/>
      <c r="Y3087" s="529"/>
      <c r="Z3087" s="529"/>
      <c r="AA3087" s="529"/>
      <c r="AB3087" s="529"/>
      <c r="AC3087" s="529"/>
      <c r="AD3087" s="529"/>
      <c r="AE3087" s="529"/>
      <c r="AF3087" s="529"/>
      <c r="AG3087" s="529"/>
      <c r="AH3087" s="529"/>
      <c r="AI3087" s="529"/>
      <c r="AJ3087" s="529"/>
      <c r="AK3087" s="529"/>
      <c r="AL3087" s="529"/>
      <c r="AM3087" s="529"/>
      <c r="AN3087" s="529"/>
      <c r="AO3087" s="529"/>
      <c r="AP3087" s="529"/>
      <c r="AQ3087" s="529"/>
      <c r="AR3087" s="529"/>
    </row>
    <row r="3088" ht="12.75" customHeight="1">
      <c r="A3088" s="529"/>
      <c r="B3088" s="529"/>
      <c r="C3088" s="529"/>
      <c r="D3088" s="529"/>
      <c r="E3088" s="533" t="s">
        <v>2611</v>
      </c>
      <c r="F3088" s="533" t="s">
        <v>9934</v>
      </c>
      <c r="G3088" s="529"/>
      <c r="H3088" s="529"/>
      <c r="I3088" s="529"/>
      <c r="J3088" s="529"/>
      <c r="K3088" s="529"/>
      <c r="L3088" s="529"/>
      <c r="M3088" s="529"/>
      <c r="N3088" s="529"/>
      <c r="O3088" s="529"/>
      <c r="P3088" s="529"/>
      <c r="Q3088" s="529"/>
      <c r="R3088" s="529"/>
      <c r="S3088" s="529"/>
      <c r="T3088" s="529"/>
      <c r="U3088" s="529"/>
      <c r="V3088" s="529"/>
      <c r="W3088" s="529"/>
      <c r="X3088" s="529"/>
      <c r="Y3088" s="529"/>
      <c r="Z3088" s="529"/>
      <c r="AA3088" s="529"/>
      <c r="AB3088" s="529"/>
      <c r="AC3088" s="529"/>
      <c r="AD3088" s="529"/>
      <c r="AE3088" s="529"/>
      <c r="AF3088" s="529"/>
      <c r="AG3088" s="529"/>
      <c r="AH3088" s="529"/>
      <c r="AI3088" s="529"/>
      <c r="AJ3088" s="529"/>
      <c r="AK3088" s="529"/>
      <c r="AL3088" s="529"/>
      <c r="AM3088" s="529"/>
      <c r="AN3088" s="529"/>
      <c r="AO3088" s="529"/>
      <c r="AP3088" s="529"/>
      <c r="AQ3088" s="529"/>
      <c r="AR3088" s="529"/>
    </row>
    <row r="3089" ht="12.75" customHeight="1">
      <c r="A3089" s="529"/>
      <c r="B3089" s="529"/>
      <c r="C3089" s="529"/>
      <c r="D3089" s="529"/>
      <c r="E3089" s="533" t="s">
        <v>2644</v>
      </c>
      <c r="F3089" s="533" t="s">
        <v>9935</v>
      </c>
      <c r="G3089" s="529"/>
      <c r="H3089" s="529"/>
      <c r="I3089" s="529"/>
      <c r="J3089" s="529"/>
      <c r="K3089" s="529"/>
      <c r="L3089" s="529"/>
      <c r="M3089" s="529"/>
      <c r="N3089" s="529"/>
      <c r="O3089" s="529"/>
      <c r="P3089" s="529"/>
      <c r="Q3089" s="529"/>
      <c r="R3089" s="529"/>
      <c r="S3089" s="529"/>
      <c r="T3089" s="529"/>
      <c r="U3089" s="529"/>
      <c r="V3089" s="529"/>
      <c r="W3089" s="529"/>
      <c r="X3089" s="529"/>
      <c r="Y3089" s="529"/>
      <c r="Z3089" s="529"/>
      <c r="AA3089" s="529"/>
      <c r="AB3089" s="529"/>
      <c r="AC3089" s="529"/>
      <c r="AD3089" s="529"/>
      <c r="AE3089" s="529"/>
      <c r="AF3089" s="529"/>
      <c r="AG3089" s="529"/>
      <c r="AH3089" s="529"/>
      <c r="AI3089" s="529"/>
      <c r="AJ3089" s="529"/>
      <c r="AK3089" s="529"/>
      <c r="AL3089" s="529"/>
      <c r="AM3089" s="529"/>
      <c r="AN3089" s="529"/>
      <c r="AO3089" s="529"/>
      <c r="AP3089" s="529"/>
      <c r="AQ3089" s="529"/>
      <c r="AR3089" s="529"/>
    </row>
    <row r="3090" ht="12.75" customHeight="1">
      <c r="A3090" s="529"/>
      <c r="B3090" s="529"/>
      <c r="C3090" s="529"/>
      <c r="D3090" s="529"/>
      <c r="E3090" s="533" t="s">
        <v>9936</v>
      </c>
      <c r="F3090" s="533" t="s">
        <v>9937</v>
      </c>
      <c r="G3090" s="529"/>
      <c r="H3090" s="529"/>
      <c r="I3090" s="529"/>
      <c r="J3090" s="529"/>
      <c r="K3090" s="529"/>
      <c r="L3090" s="529"/>
      <c r="M3090" s="529"/>
      <c r="N3090" s="529"/>
      <c r="O3090" s="529"/>
      <c r="P3090" s="529"/>
      <c r="Q3090" s="529"/>
      <c r="R3090" s="529"/>
      <c r="S3090" s="529"/>
      <c r="T3090" s="529"/>
      <c r="U3090" s="529"/>
      <c r="V3090" s="529"/>
      <c r="W3090" s="529"/>
      <c r="X3090" s="529"/>
      <c r="Y3090" s="529"/>
      <c r="Z3090" s="529"/>
      <c r="AA3090" s="529"/>
      <c r="AB3090" s="529"/>
      <c r="AC3090" s="529"/>
      <c r="AD3090" s="529"/>
      <c r="AE3090" s="529"/>
      <c r="AF3090" s="529"/>
      <c r="AG3090" s="529"/>
      <c r="AH3090" s="529"/>
      <c r="AI3090" s="529"/>
      <c r="AJ3090" s="529"/>
      <c r="AK3090" s="529"/>
      <c r="AL3090" s="529"/>
      <c r="AM3090" s="529"/>
      <c r="AN3090" s="529"/>
      <c r="AO3090" s="529"/>
      <c r="AP3090" s="529"/>
      <c r="AQ3090" s="529"/>
      <c r="AR3090" s="529"/>
    </row>
    <row r="3091" ht="12.75" customHeight="1">
      <c r="A3091" s="529"/>
      <c r="B3091" s="529"/>
      <c r="C3091" s="529"/>
      <c r="D3091" s="529"/>
      <c r="E3091" s="533" t="s">
        <v>9938</v>
      </c>
      <c r="F3091" s="533" t="s">
        <v>9939</v>
      </c>
      <c r="G3091" s="529"/>
      <c r="H3091" s="529"/>
      <c r="I3091" s="529"/>
      <c r="J3091" s="529"/>
      <c r="K3091" s="529"/>
      <c r="L3091" s="529"/>
      <c r="M3091" s="529"/>
      <c r="N3091" s="529"/>
      <c r="O3091" s="529"/>
      <c r="P3091" s="529"/>
      <c r="Q3091" s="529"/>
      <c r="R3091" s="529"/>
      <c r="S3091" s="529"/>
      <c r="T3091" s="529"/>
      <c r="U3091" s="529"/>
      <c r="V3091" s="529"/>
      <c r="W3091" s="529"/>
      <c r="X3091" s="529"/>
      <c r="Y3091" s="529"/>
      <c r="Z3091" s="529"/>
      <c r="AA3091" s="529"/>
      <c r="AB3091" s="529"/>
      <c r="AC3091" s="529"/>
      <c r="AD3091" s="529"/>
      <c r="AE3091" s="529"/>
      <c r="AF3091" s="529"/>
      <c r="AG3091" s="529"/>
      <c r="AH3091" s="529"/>
      <c r="AI3091" s="529"/>
      <c r="AJ3091" s="529"/>
      <c r="AK3091" s="529"/>
      <c r="AL3091" s="529"/>
      <c r="AM3091" s="529"/>
      <c r="AN3091" s="529"/>
      <c r="AO3091" s="529"/>
      <c r="AP3091" s="529"/>
      <c r="AQ3091" s="529"/>
      <c r="AR3091" s="529"/>
    </row>
    <row r="3092" ht="12.75" customHeight="1">
      <c r="A3092" s="529"/>
      <c r="B3092" s="529"/>
      <c r="C3092" s="529"/>
      <c r="D3092" s="529"/>
      <c r="E3092" s="533" t="s">
        <v>9940</v>
      </c>
      <c r="F3092" s="533" t="s">
        <v>9941</v>
      </c>
      <c r="G3092" s="529"/>
      <c r="H3092" s="529"/>
      <c r="I3092" s="529"/>
      <c r="J3092" s="529"/>
      <c r="K3092" s="529"/>
      <c r="L3092" s="529"/>
      <c r="M3092" s="529"/>
      <c r="N3092" s="529"/>
      <c r="O3092" s="529"/>
      <c r="P3092" s="529"/>
      <c r="Q3092" s="529"/>
      <c r="R3092" s="529"/>
      <c r="S3092" s="529"/>
      <c r="T3092" s="529"/>
      <c r="U3092" s="529"/>
      <c r="V3092" s="529"/>
      <c r="W3092" s="529"/>
      <c r="X3092" s="529"/>
      <c r="Y3092" s="529"/>
      <c r="Z3092" s="529"/>
      <c r="AA3092" s="529"/>
      <c r="AB3092" s="529"/>
      <c r="AC3092" s="529"/>
      <c r="AD3092" s="529"/>
      <c r="AE3092" s="529"/>
      <c r="AF3092" s="529"/>
      <c r="AG3092" s="529"/>
      <c r="AH3092" s="529"/>
      <c r="AI3092" s="529"/>
      <c r="AJ3092" s="529"/>
      <c r="AK3092" s="529"/>
      <c r="AL3092" s="529"/>
      <c r="AM3092" s="529"/>
      <c r="AN3092" s="529"/>
      <c r="AO3092" s="529"/>
      <c r="AP3092" s="529"/>
      <c r="AQ3092" s="529"/>
      <c r="AR3092" s="529"/>
    </row>
    <row r="3093" ht="12.75" customHeight="1">
      <c r="A3093" s="529"/>
      <c r="B3093" s="529"/>
      <c r="C3093" s="529"/>
      <c r="D3093" s="529"/>
      <c r="E3093" s="533" t="s">
        <v>2675</v>
      </c>
      <c r="F3093" s="533" t="s">
        <v>9942</v>
      </c>
      <c r="G3093" s="529"/>
      <c r="H3093" s="529"/>
      <c r="I3093" s="529"/>
      <c r="J3093" s="529"/>
      <c r="K3093" s="529"/>
      <c r="L3093" s="529"/>
      <c r="M3093" s="529"/>
      <c r="N3093" s="529"/>
      <c r="O3093" s="529"/>
      <c r="P3093" s="529"/>
      <c r="Q3093" s="529"/>
      <c r="R3093" s="529"/>
      <c r="S3093" s="529"/>
      <c r="T3093" s="529"/>
      <c r="U3093" s="529"/>
      <c r="V3093" s="529"/>
      <c r="W3093" s="529"/>
      <c r="X3093" s="529"/>
      <c r="Y3093" s="529"/>
      <c r="Z3093" s="529"/>
      <c r="AA3093" s="529"/>
      <c r="AB3093" s="529"/>
      <c r="AC3093" s="529"/>
      <c r="AD3093" s="529"/>
      <c r="AE3093" s="529"/>
      <c r="AF3093" s="529"/>
      <c r="AG3093" s="529"/>
      <c r="AH3093" s="529"/>
      <c r="AI3093" s="529"/>
      <c r="AJ3093" s="529"/>
      <c r="AK3093" s="529"/>
      <c r="AL3093" s="529"/>
      <c r="AM3093" s="529"/>
      <c r="AN3093" s="529"/>
      <c r="AO3093" s="529"/>
      <c r="AP3093" s="529"/>
      <c r="AQ3093" s="529"/>
      <c r="AR3093" s="529"/>
    </row>
    <row r="3094" ht="12.75" customHeight="1">
      <c r="A3094" s="529"/>
      <c r="B3094" s="529"/>
      <c r="C3094" s="529"/>
      <c r="D3094" s="529"/>
      <c r="E3094" s="533" t="s">
        <v>9943</v>
      </c>
      <c r="F3094" s="533" t="s">
        <v>9944</v>
      </c>
      <c r="G3094" s="529"/>
      <c r="H3094" s="529"/>
      <c r="I3094" s="529"/>
      <c r="J3094" s="529"/>
      <c r="K3094" s="529"/>
      <c r="L3094" s="529"/>
      <c r="M3094" s="529"/>
      <c r="N3094" s="529"/>
      <c r="O3094" s="529"/>
      <c r="P3094" s="529"/>
      <c r="Q3094" s="529"/>
      <c r="R3094" s="529"/>
      <c r="S3094" s="529"/>
      <c r="T3094" s="529"/>
      <c r="U3094" s="529"/>
      <c r="V3094" s="529"/>
      <c r="W3094" s="529"/>
      <c r="X3094" s="529"/>
      <c r="Y3094" s="529"/>
      <c r="Z3094" s="529"/>
      <c r="AA3094" s="529"/>
      <c r="AB3094" s="529"/>
      <c r="AC3094" s="529"/>
      <c r="AD3094" s="529"/>
      <c r="AE3094" s="529"/>
      <c r="AF3094" s="529"/>
      <c r="AG3094" s="529"/>
      <c r="AH3094" s="529"/>
      <c r="AI3094" s="529"/>
      <c r="AJ3094" s="529"/>
      <c r="AK3094" s="529"/>
      <c r="AL3094" s="529"/>
      <c r="AM3094" s="529"/>
      <c r="AN3094" s="529"/>
      <c r="AO3094" s="529"/>
      <c r="AP3094" s="529"/>
      <c r="AQ3094" s="529"/>
      <c r="AR3094" s="529"/>
    </row>
    <row r="3095" ht="12.75" customHeight="1">
      <c r="A3095" s="529"/>
      <c r="B3095" s="529"/>
      <c r="C3095" s="529"/>
      <c r="D3095" s="529"/>
      <c r="E3095" s="533" t="s">
        <v>9945</v>
      </c>
      <c r="F3095" s="533" t="s">
        <v>9946</v>
      </c>
      <c r="G3095" s="529"/>
      <c r="H3095" s="529"/>
      <c r="I3095" s="529"/>
      <c r="J3095" s="529"/>
      <c r="K3095" s="529"/>
      <c r="L3095" s="529"/>
      <c r="M3095" s="529"/>
      <c r="N3095" s="529"/>
      <c r="O3095" s="529"/>
      <c r="P3095" s="529"/>
      <c r="Q3095" s="529"/>
      <c r="R3095" s="529"/>
      <c r="S3095" s="529"/>
      <c r="T3095" s="529"/>
      <c r="U3095" s="529"/>
      <c r="V3095" s="529"/>
      <c r="W3095" s="529"/>
      <c r="X3095" s="529"/>
      <c r="Y3095" s="529"/>
      <c r="Z3095" s="529"/>
      <c r="AA3095" s="529"/>
      <c r="AB3095" s="529"/>
      <c r="AC3095" s="529"/>
      <c r="AD3095" s="529"/>
      <c r="AE3095" s="529"/>
      <c r="AF3095" s="529"/>
      <c r="AG3095" s="529"/>
      <c r="AH3095" s="529"/>
      <c r="AI3095" s="529"/>
      <c r="AJ3095" s="529"/>
      <c r="AK3095" s="529"/>
      <c r="AL3095" s="529"/>
      <c r="AM3095" s="529"/>
      <c r="AN3095" s="529"/>
      <c r="AO3095" s="529"/>
      <c r="AP3095" s="529"/>
      <c r="AQ3095" s="529"/>
      <c r="AR3095" s="529"/>
    </row>
    <row r="3096" ht="12.75" customHeight="1">
      <c r="A3096" s="529"/>
      <c r="B3096" s="529"/>
      <c r="C3096" s="529"/>
      <c r="D3096" s="529"/>
      <c r="E3096" s="533" t="s">
        <v>2707</v>
      </c>
      <c r="F3096" s="533" t="s">
        <v>9947</v>
      </c>
      <c r="G3096" s="529"/>
      <c r="H3096" s="529"/>
      <c r="I3096" s="529"/>
      <c r="J3096" s="529"/>
      <c r="K3096" s="529"/>
      <c r="L3096" s="529"/>
      <c r="M3096" s="529"/>
      <c r="N3096" s="529"/>
      <c r="O3096" s="529"/>
      <c r="P3096" s="529"/>
      <c r="Q3096" s="529"/>
      <c r="R3096" s="529"/>
      <c r="S3096" s="529"/>
      <c r="T3096" s="529"/>
      <c r="U3096" s="529"/>
      <c r="V3096" s="529"/>
      <c r="W3096" s="529"/>
      <c r="X3096" s="529"/>
      <c r="Y3096" s="529"/>
      <c r="Z3096" s="529"/>
      <c r="AA3096" s="529"/>
      <c r="AB3096" s="529"/>
      <c r="AC3096" s="529"/>
      <c r="AD3096" s="529"/>
      <c r="AE3096" s="529"/>
      <c r="AF3096" s="529"/>
      <c r="AG3096" s="529"/>
      <c r="AH3096" s="529"/>
      <c r="AI3096" s="529"/>
      <c r="AJ3096" s="529"/>
      <c r="AK3096" s="529"/>
      <c r="AL3096" s="529"/>
      <c r="AM3096" s="529"/>
      <c r="AN3096" s="529"/>
      <c r="AO3096" s="529"/>
      <c r="AP3096" s="529"/>
      <c r="AQ3096" s="529"/>
      <c r="AR3096" s="529"/>
    </row>
    <row r="3097" ht="12.75" customHeight="1">
      <c r="A3097" s="529"/>
      <c r="B3097" s="529"/>
      <c r="C3097" s="529"/>
      <c r="D3097" s="529"/>
      <c r="E3097" s="533" t="s">
        <v>2737</v>
      </c>
      <c r="F3097" s="533" t="s">
        <v>9948</v>
      </c>
      <c r="G3097" s="529"/>
      <c r="H3097" s="529"/>
      <c r="I3097" s="529"/>
      <c r="J3097" s="529"/>
      <c r="K3097" s="529"/>
      <c r="L3097" s="529"/>
      <c r="M3097" s="529"/>
      <c r="N3097" s="529"/>
      <c r="O3097" s="529"/>
      <c r="P3097" s="529"/>
      <c r="Q3097" s="529"/>
      <c r="R3097" s="529"/>
      <c r="S3097" s="529"/>
      <c r="T3097" s="529"/>
      <c r="U3097" s="529"/>
      <c r="V3097" s="529"/>
      <c r="W3097" s="529"/>
      <c r="X3097" s="529"/>
      <c r="Y3097" s="529"/>
      <c r="Z3097" s="529"/>
      <c r="AA3097" s="529"/>
      <c r="AB3097" s="529"/>
      <c r="AC3097" s="529"/>
      <c r="AD3097" s="529"/>
      <c r="AE3097" s="529"/>
      <c r="AF3097" s="529"/>
      <c r="AG3097" s="529"/>
      <c r="AH3097" s="529"/>
      <c r="AI3097" s="529"/>
      <c r="AJ3097" s="529"/>
      <c r="AK3097" s="529"/>
      <c r="AL3097" s="529"/>
      <c r="AM3097" s="529"/>
      <c r="AN3097" s="529"/>
      <c r="AO3097" s="529"/>
      <c r="AP3097" s="529"/>
      <c r="AQ3097" s="529"/>
      <c r="AR3097" s="529"/>
    </row>
    <row r="3098" ht="12.75" customHeight="1">
      <c r="A3098" s="529"/>
      <c r="B3098" s="529"/>
      <c r="C3098" s="529"/>
      <c r="D3098" s="529"/>
      <c r="E3098" s="533" t="s">
        <v>929</v>
      </c>
      <c r="F3098" s="533" t="s">
        <v>9949</v>
      </c>
      <c r="G3098" s="529"/>
      <c r="H3098" s="529"/>
      <c r="I3098" s="529"/>
      <c r="J3098" s="529"/>
      <c r="K3098" s="529"/>
      <c r="L3098" s="529"/>
      <c r="M3098" s="529"/>
      <c r="N3098" s="529"/>
      <c r="O3098" s="529"/>
      <c r="P3098" s="529"/>
      <c r="Q3098" s="529"/>
      <c r="R3098" s="529"/>
      <c r="S3098" s="529"/>
      <c r="T3098" s="529"/>
      <c r="U3098" s="529"/>
      <c r="V3098" s="529"/>
      <c r="W3098" s="529"/>
      <c r="X3098" s="529"/>
      <c r="Y3098" s="529"/>
      <c r="Z3098" s="529"/>
      <c r="AA3098" s="529"/>
      <c r="AB3098" s="529"/>
      <c r="AC3098" s="529"/>
      <c r="AD3098" s="529"/>
      <c r="AE3098" s="529"/>
      <c r="AF3098" s="529"/>
      <c r="AG3098" s="529"/>
      <c r="AH3098" s="529"/>
      <c r="AI3098" s="529"/>
      <c r="AJ3098" s="529"/>
      <c r="AK3098" s="529"/>
      <c r="AL3098" s="529"/>
      <c r="AM3098" s="529"/>
      <c r="AN3098" s="529"/>
      <c r="AO3098" s="529"/>
      <c r="AP3098" s="529"/>
      <c r="AQ3098" s="529"/>
      <c r="AR3098" s="529"/>
    </row>
    <row r="3099" ht="12.75" customHeight="1">
      <c r="A3099" s="529"/>
      <c r="B3099" s="529"/>
      <c r="C3099" s="529"/>
      <c r="D3099" s="529"/>
      <c r="E3099" s="533" t="s">
        <v>1009</v>
      </c>
      <c r="F3099" s="533" t="s">
        <v>9950</v>
      </c>
      <c r="G3099" s="529"/>
      <c r="H3099" s="529"/>
      <c r="I3099" s="529"/>
      <c r="J3099" s="529"/>
      <c r="K3099" s="529"/>
      <c r="L3099" s="529"/>
      <c r="M3099" s="529"/>
      <c r="N3099" s="529"/>
      <c r="O3099" s="529"/>
      <c r="P3099" s="529"/>
      <c r="Q3099" s="529"/>
      <c r="R3099" s="529"/>
      <c r="S3099" s="529"/>
      <c r="T3099" s="529"/>
      <c r="U3099" s="529"/>
      <c r="V3099" s="529"/>
      <c r="W3099" s="529"/>
      <c r="X3099" s="529"/>
      <c r="Y3099" s="529"/>
      <c r="Z3099" s="529"/>
      <c r="AA3099" s="529"/>
      <c r="AB3099" s="529"/>
      <c r="AC3099" s="529"/>
      <c r="AD3099" s="529"/>
      <c r="AE3099" s="529"/>
      <c r="AF3099" s="529"/>
      <c r="AG3099" s="529"/>
      <c r="AH3099" s="529"/>
      <c r="AI3099" s="529"/>
      <c r="AJ3099" s="529"/>
      <c r="AK3099" s="529"/>
      <c r="AL3099" s="529"/>
      <c r="AM3099" s="529"/>
      <c r="AN3099" s="529"/>
      <c r="AO3099" s="529"/>
      <c r="AP3099" s="529"/>
      <c r="AQ3099" s="529"/>
      <c r="AR3099" s="529"/>
    </row>
    <row r="3100" ht="12.75" customHeight="1">
      <c r="A3100" s="529"/>
      <c r="B3100" s="529"/>
      <c r="C3100" s="529"/>
      <c r="D3100" s="529"/>
      <c r="E3100" s="533" t="s">
        <v>1089</v>
      </c>
      <c r="F3100" s="533" t="s">
        <v>9951</v>
      </c>
      <c r="G3100" s="529"/>
      <c r="H3100" s="529"/>
      <c r="I3100" s="529"/>
      <c r="J3100" s="529"/>
      <c r="K3100" s="529"/>
      <c r="L3100" s="529"/>
      <c r="M3100" s="529"/>
      <c r="N3100" s="529"/>
      <c r="O3100" s="529"/>
      <c r="P3100" s="529"/>
      <c r="Q3100" s="529"/>
      <c r="R3100" s="529"/>
      <c r="S3100" s="529"/>
      <c r="T3100" s="529"/>
      <c r="U3100" s="529"/>
      <c r="V3100" s="529"/>
      <c r="W3100" s="529"/>
      <c r="X3100" s="529"/>
      <c r="Y3100" s="529"/>
      <c r="Z3100" s="529"/>
      <c r="AA3100" s="529"/>
      <c r="AB3100" s="529"/>
      <c r="AC3100" s="529"/>
      <c r="AD3100" s="529"/>
      <c r="AE3100" s="529"/>
      <c r="AF3100" s="529"/>
      <c r="AG3100" s="529"/>
      <c r="AH3100" s="529"/>
      <c r="AI3100" s="529"/>
      <c r="AJ3100" s="529"/>
      <c r="AK3100" s="529"/>
      <c r="AL3100" s="529"/>
      <c r="AM3100" s="529"/>
      <c r="AN3100" s="529"/>
      <c r="AO3100" s="529"/>
      <c r="AP3100" s="529"/>
      <c r="AQ3100" s="529"/>
      <c r="AR3100" s="529"/>
    </row>
    <row r="3101" ht="12.75" customHeight="1">
      <c r="A3101" s="529"/>
      <c r="B3101" s="529"/>
      <c r="C3101" s="529"/>
      <c r="D3101" s="529"/>
      <c r="E3101" s="533" t="s">
        <v>1168</v>
      </c>
      <c r="F3101" s="533" t="s">
        <v>9952</v>
      </c>
      <c r="G3101" s="529"/>
      <c r="H3101" s="529"/>
      <c r="I3101" s="529"/>
      <c r="J3101" s="529"/>
      <c r="K3101" s="529"/>
      <c r="L3101" s="529"/>
      <c r="M3101" s="529"/>
      <c r="N3101" s="529"/>
      <c r="O3101" s="529"/>
      <c r="P3101" s="529"/>
      <c r="Q3101" s="529"/>
      <c r="R3101" s="529"/>
      <c r="S3101" s="529"/>
      <c r="T3101" s="529"/>
      <c r="U3101" s="529"/>
      <c r="V3101" s="529"/>
      <c r="W3101" s="529"/>
      <c r="X3101" s="529"/>
      <c r="Y3101" s="529"/>
      <c r="Z3101" s="529"/>
      <c r="AA3101" s="529"/>
      <c r="AB3101" s="529"/>
      <c r="AC3101" s="529"/>
      <c r="AD3101" s="529"/>
      <c r="AE3101" s="529"/>
      <c r="AF3101" s="529"/>
      <c r="AG3101" s="529"/>
      <c r="AH3101" s="529"/>
      <c r="AI3101" s="529"/>
      <c r="AJ3101" s="529"/>
      <c r="AK3101" s="529"/>
      <c r="AL3101" s="529"/>
      <c r="AM3101" s="529"/>
      <c r="AN3101" s="529"/>
      <c r="AO3101" s="529"/>
      <c r="AP3101" s="529"/>
      <c r="AQ3101" s="529"/>
      <c r="AR3101" s="529"/>
    </row>
    <row r="3102" ht="12.75" customHeight="1">
      <c r="A3102" s="529"/>
      <c r="B3102" s="529"/>
      <c r="C3102" s="529"/>
      <c r="D3102" s="529"/>
      <c r="E3102" s="533" t="s">
        <v>1245</v>
      </c>
      <c r="F3102" s="533" t="s">
        <v>9953</v>
      </c>
      <c r="G3102" s="529"/>
      <c r="H3102" s="529"/>
      <c r="I3102" s="529"/>
      <c r="J3102" s="529"/>
      <c r="K3102" s="529"/>
      <c r="L3102" s="529"/>
      <c r="M3102" s="529"/>
      <c r="N3102" s="529"/>
      <c r="O3102" s="529"/>
      <c r="P3102" s="529"/>
      <c r="Q3102" s="529"/>
      <c r="R3102" s="529"/>
      <c r="S3102" s="529"/>
      <c r="T3102" s="529"/>
      <c r="U3102" s="529"/>
      <c r="V3102" s="529"/>
      <c r="W3102" s="529"/>
      <c r="X3102" s="529"/>
      <c r="Y3102" s="529"/>
      <c r="Z3102" s="529"/>
      <c r="AA3102" s="529"/>
      <c r="AB3102" s="529"/>
      <c r="AC3102" s="529"/>
      <c r="AD3102" s="529"/>
      <c r="AE3102" s="529"/>
      <c r="AF3102" s="529"/>
      <c r="AG3102" s="529"/>
      <c r="AH3102" s="529"/>
      <c r="AI3102" s="529"/>
      <c r="AJ3102" s="529"/>
      <c r="AK3102" s="529"/>
      <c r="AL3102" s="529"/>
      <c r="AM3102" s="529"/>
      <c r="AN3102" s="529"/>
      <c r="AO3102" s="529"/>
      <c r="AP3102" s="529"/>
      <c r="AQ3102" s="529"/>
      <c r="AR3102" s="529"/>
    </row>
    <row r="3103" ht="12.75" customHeight="1">
      <c r="A3103" s="529"/>
      <c r="B3103" s="529"/>
      <c r="C3103" s="529"/>
      <c r="D3103" s="529"/>
      <c r="E3103" s="533" t="s">
        <v>1320</v>
      </c>
      <c r="F3103" s="533" t="s">
        <v>9954</v>
      </c>
      <c r="G3103" s="529"/>
      <c r="H3103" s="529"/>
      <c r="I3103" s="529"/>
      <c r="J3103" s="529"/>
      <c r="K3103" s="529"/>
      <c r="L3103" s="529"/>
      <c r="M3103" s="529"/>
      <c r="N3103" s="529"/>
      <c r="O3103" s="529"/>
      <c r="P3103" s="529"/>
      <c r="Q3103" s="529"/>
      <c r="R3103" s="529"/>
      <c r="S3103" s="529"/>
      <c r="T3103" s="529"/>
      <c r="U3103" s="529"/>
      <c r="V3103" s="529"/>
      <c r="W3103" s="529"/>
      <c r="X3103" s="529"/>
      <c r="Y3103" s="529"/>
      <c r="Z3103" s="529"/>
      <c r="AA3103" s="529"/>
      <c r="AB3103" s="529"/>
      <c r="AC3103" s="529"/>
      <c r="AD3103" s="529"/>
      <c r="AE3103" s="529"/>
      <c r="AF3103" s="529"/>
      <c r="AG3103" s="529"/>
      <c r="AH3103" s="529"/>
      <c r="AI3103" s="529"/>
      <c r="AJ3103" s="529"/>
      <c r="AK3103" s="529"/>
      <c r="AL3103" s="529"/>
      <c r="AM3103" s="529"/>
      <c r="AN3103" s="529"/>
      <c r="AO3103" s="529"/>
      <c r="AP3103" s="529"/>
      <c r="AQ3103" s="529"/>
      <c r="AR3103" s="529"/>
    </row>
    <row r="3104" ht="12.75" customHeight="1">
      <c r="A3104" s="529"/>
      <c r="B3104" s="529"/>
      <c r="C3104" s="529"/>
      <c r="D3104" s="529"/>
      <c r="E3104" s="533" t="s">
        <v>1392</v>
      </c>
      <c r="F3104" s="533" t="s">
        <v>9955</v>
      </c>
      <c r="G3104" s="529"/>
      <c r="H3104" s="529"/>
      <c r="I3104" s="529"/>
      <c r="J3104" s="529"/>
      <c r="K3104" s="529"/>
      <c r="L3104" s="529"/>
      <c r="M3104" s="529"/>
      <c r="N3104" s="529"/>
      <c r="O3104" s="529"/>
      <c r="P3104" s="529"/>
      <c r="Q3104" s="529"/>
      <c r="R3104" s="529"/>
      <c r="S3104" s="529"/>
      <c r="T3104" s="529"/>
      <c r="U3104" s="529"/>
      <c r="V3104" s="529"/>
      <c r="W3104" s="529"/>
      <c r="X3104" s="529"/>
      <c r="Y3104" s="529"/>
      <c r="Z3104" s="529"/>
      <c r="AA3104" s="529"/>
      <c r="AB3104" s="529"/>
      <c r="AC3104" s="529"/>
      <c r="AD3104" s="529"/>
      <c r="AE3104" s="529"/>
      <c r="AF3104" s="529"/>
      <c r="AG3104" s="529"/>
      <c r="AH3104" s="529"/>
      <c r="AI3104" s="529"/>
      <c r="AJ3104" s="529"/>
      <c r="AK3104" s="529"/>
      <c r="AL3104" s="529"/>
      <c r="AM3104" s="529"/>
      <c r="AN3104" s="529"/>
      <c r="AO3104" s="529"/>
      <c r="AP3104" s="529"/>
      <c r="AQ3104" s="529"/>
      <c r="AR3104" s="529"/>
    </row>
    <row r="3105" ht="12.75" customHeight="1">
      <c r="A3105" s="529"/>
      <c r="B3105" s="529"/>
      <c r="C3105" s="529"/>
      <c r="D3105" s="529"/>
      <c r="E3105" s="533" t="s">
        <v>959</v>
      </c>
      <c r="F3105" s="533" t="s">
        <v>9956</v>
      </c>
      <c r="G3105" s="529"/>
      <c r="H3105" s="529"/>
      <c r="I3105" s="529"/>
      <c r="J3105" s="529"/>
      <c r="K3105" s="529"/>
      <c r="L3105" s="529"/>
      <c r="M3105" s="529"/>
      <c r="N3105" s="529"/>
      <c r="O3105" s="529"/>
      <c r="P3105" s="529"/>
      <c r="Q3105" s="529"/>
      <c r="R3105" s="529"/>
      <c r="S3105" s="529"/>
      <c r="T3105" s="529"/>
      <c r="U3105" s="529"/>
      <c r="V3105" s="529"/>
      <c r="W3105" s="529"/>
      <c r="X3105" s="529"/>
      <c r="Y3105" s="529"/>
      <c r="Z3105" s="529"/>
      <c r="AA3105" s="529"/>
      <c r="AB3105" s="529"/>
      <c r="AC3105" s="529"/>
      <c r="AD3105" s="529"/>
      <c r="AE3105" s="529"/>
      <c r="AF3105" s="529"/>
      <c r="AG3105" s="529"/>
      <c r="AH3105" s="529"/>
      <c r="AI3105" s="529"/>
      <c r="AJ3105" s="529"/>
      <c r="AK3105" s="529"/>
      <c r="AL3105" s="529"/>
      <c r="AM3105" s="529"/>
      <c r="AN3105" s="529"/>
      <c r="AO3105" s="529"/>
      <c r="AP3105" s="529"/>
      <c r="AQ3105" s="529"/>
      <c r="AR3105" s="529"/>
    </row>
    <row r="3106" ht="12.75" customHeight="1">
      <c r="A3106" s="529"/>
      <c r="B3106" s="529"/>
      <c r="C3106" s="529"/>
      <c r="D3106" s="529"/>
      <c r="E3106" s="533" t="s">
        <v>1039</v>
      </c>
      <c r="F3106" s="533" t="s">
        <v>9957</v>
      </c>
      <c r="G3106" s="529"/>
      <c r="H3106" s="529"/>
      <c r="I3106" s="529"/>
      <c r="J3106" s="529"/>
      <c r="K3106" s="529"/>
      <c r="L3106" s="529"/>
      <c r="M3106" s="529"/>
      <c r="N3106" s="529"/>
      <c r="O3106" s="529"/>
      <c r="P3106" s="529"/>
      <c r="Q3106" s="529"/>
      <c r="R3106" s="529"/>
      <c r="S3106" s="529"/>
      <c r="T3106" s="529"/>
      <c r="U3106" s="529"/>
      <c r="V3106" s="529"/>
      <c r="W3106" s="529"/>
      <c r="X3106" s="529"/>
      <c r="Y3106" s="529"/>
      <c r="Z3106" s="529"/>
      <c r="AA3106" s="529"/>
      <c r="AB3106" s="529"/>
      <c r="AC3106" s="529"/>
      <c r="AD3106" s="529"/>
      <c r="AE3106" s="529"/>
      <c r="AF3106" s="529"/>
      <c r="AG3106" s="529"/>
      <c r="AH3106" s="529"/>
      <c r="AI3106" s="529"/>
      <c r="AJ3106" s="529"/>
      <c r="AK3106" s="529"/>
      <c r="AL3106" s="529"/>
      <c r="AM3106" s="529"/>
      <c r="AN3106" s="529"/>
      <c r="AO3106" s="529"/>
      <c r="AP3106" s="529"/>
      <c r="AQ3106" s="529"/>
      <c r="AR3106" s="529"/>
    </row>
    <row r="3107" ht="12.75" customHeight="1">
      <c r="A3107" s="529"/>
      <c r="B3107" s="529"/>
      <c r="C3107" s="529"/>
      <c r="D3107" s="529"/>
      <c r="E3107" s="533" t="s">
        <v>1119</v>
      </c>
      <c r="F3107" s="533" t="s">
        <v>9958</v>
      </c>
      <c r="G3107" s="529"/>
      <c r="H3107" s="529"/>
      <c r="I3107" s="529"/>
      <c r="J3107" s="529"/>
      <c r="K3107" s="529"/>
      <c r="L3107" s="529"/>
      <c r="M3107" s="529"/>
      <c r="N3107" s="529"/>
      <c r="O3107" s="529"/>
      <c r="P3107" s="529"/>
      <c r="Q3107" s="529"/>
      <c r="R3107" s="529"/>
      <c r="S3107" s="529"/>
      <c r="T3107" s="529"/>
      <c r="U3107" s="529"/>
      <c r="V3107" s="529"/>
      <c r="W3107" s="529"/>
      <c r="X3107" s="529"/>
      <c r="Y3107" s="529"/>
      <c r="Z3107" s="529"/>
      <c r="AA3107" s="529"/>
      <c r="AB3107" s="529"/>
      <c r="AC3107" s="529"/>
      <c r="AD3107" s="529"/>
      <c r="AE3107" s="529"/>
      <c r="AF3107" s="529"/>
      <c r="AG3107" s="529"/>
      <c r="AH3107" s="529"/>
      <c r="AI3107" s="529"/>
      <c r="AJ3107" s="529"/>
      <c r="AK3107" s="529"/>
      <c r="AL3107" s="529"/>
      <c r="AM3107" s="529"/>
      <c r="AN3107" s="529"/>
      <c r="AO3107" s="529"/>
      <c r="AP3107" s="529"/>
      <c r="AQ3107" s="529"/>
      <c r="AR3107" s="529"/>
    </row>
    <row r="3108" ht="12.75" customHeight="1">
      <c r="A3108" s="529"/>
      <c r="B3108" s="529"/>
      <c r="C3108" s="529"/>
      <c r="D3108" s="529"/>
      <c r="E3108" s="533" t="s">
        <v>1197</v>
      </c>
      <c r="F3108" s="533" t="s">
        <v>9959</v>
      </c>
      <c r="G3108" s="529"/>
      <c r="H3108" s="529"/>
      <c r="I3108" s="529"/>
      <c r="J3108" s="529"/>
      <c r="K3108" s="529"/>
      <c r="L3108" s="529"/>
      <c r="M3108" s="529"/>
      <c r="N3108" s="529"/>
      <c r="O3108" s="529"/>
      <c r="P3108" s="529"/>
      <c r="Q3108" s="529"/>
      <c r="R3108" s="529"/>
      <c r="S3108" s="529"/>
      <c r="T3108" s="529"/>
      <c r="U3108" s="529"/>
      <c r="V3108" s="529"/>
      <c r="W3108" s="529"/>
      <c r="X3108" s="529"/>
      <c r="Y3108" s="529"/>
      <c r="Z3108" s="529"/>
      <c r="AA3108" s="529"/>
      <c r="AB3108" s="529"/>
      <c r="AC3108" s="529"/>
      <c r="AD3108" s="529"/>
      <c r="AE3108" s="529"/>
      <c r="AF3108" s="529"/>
      <c r="AG3108" s="529"/>
      <c r="AH3108" s="529"/>
      <c r="AI3108" s="529"/>
      <c r="AJ3108" s="529"/>
      <c r="AK3108" s="529"/>
      <c r="AL3108" s="529"/>
      <c r="AM3108" s="529"/>
      <c r="AN3108" s="529"/>
      <c r="AO3108" s="529"/>
      <c r="AP3108" s="529"/>
      <c r="AQ3108" s="529"/>
      <c r="AR3108" s="529"/>
    </row>
    <row r="3109" ht="12.75" customHeight="1">
      <c r="A3109" s="529"/>
      <c r="B3109" s="529"/>
      <c r="C3109" s="529"/>
      <c r="D3109" s="529"/>
      <c r="E3109" s="533" t="s">
        <v>1274</v>
      </c>
      <c r="F3109" s="533" t="s">
        <v>9960</v>
      </c>
      <c r="G3109" s="529"/>
      <c r="H3109" s="529"/>
      <c r="I3109" s="529"/>
      <c r="J3109" s="529"/>
      <c r="K3109" s="529"/>
      <c r="L3109" s="529"/>
      <c r="M3109" s="529"/>
      <c r="N3109" s="529"/>
      <c r="O3109" s="529"/>
      <c r="P3109" s="529"/>
      <c r="Q3109" s="529"/>
      <c r="R3109" s="529"/>
      <c r="S3109" s="529"/>
      <c r="T3109" s="529"/>
      <c r="U3109" s="529"/>
      <c r="V3109" s="529"/>
      <c r="W3109" s="529"/>
      <c r="X3109" s="529"/>
      <c r="Y3109" s="529"/>
      <c r="Z3109" s="529"/>
      <c r="AA3109" s="529"/>
      <c r="AB3109" s="529"/>
      <c r="AC3109" s="529"/>
      <c r="AD3109" s="529"/>
      <c r="AE3109" s="529"/>
      <c r="AF3109" s="529"/>
      <c r="AG3109" s="529"/>
      <c r="AH3109" s="529"/>
      <c r="AI3109" s="529"/>
      <c r="AJ3109" s="529"/>
      <c r="AK3109" s="529"/>
      <c r="AL3109" s="529"/>
      <c r="AM3109" s="529"/>
      <c r="AN3109" s="529"/>
      <c r="AO3109" s="529"/>
      <c r="AP3109" s="529"/>
      <c r="AQ3109" s="529"/>
      <c r="AR3109" s="529"/>
    </row>
    <row r="3110" ht="12.75" customHeight="1">
      <c r="A3110" s="529"/>
      <c r="B3110" s="529"/>
      <c r="C3110" s="529"/>
      <c r="D3110" s="529"/>
      <c r="E3110" s="533" t="s">
        <v>1347</v>
      </c>
      <c r="F3110" s="533" t="s">
        <v>9961</v>
      </c>
      <c r="G3110" s="529"/>
      <c r="H3110" s="529"/>
      <c r="I3110" s="529"/>
      <c r="J3110" s="529"/>
      <c r="K3110" s="529"/>
      <c r="L3110" s="529"/>
      <c r="M3110" s="529"/>
      <c r="N3110" s="529"/>
      <c r="O3110" s="529"/>
      <c r="P3110" s="529"/>
      <c r="Q3110" s="529"/>
      <c r="R3110" s="529"/>
      <c r="S3110" s="529"/>
      <c r="T3110" s="529"/>
      <c r="U3110" s="529"/>
      <c r="V3110" s="529"/>
      <c r="W3110" s="529"/>
      <c r="X3110" s="529"/>
      <c r="Y3110" s="529"/>
      <c r="Z3110" s="529"/>
      <c r="AA3110" s="529"/>
      <c r="AB3110" s="529"/>
      <c r="AC3110" s="529"/>
      <c r="AD3110" s="529"/>
      <c r="AE3110" s="529"/>
      <c r="AF3110" s="529"/>
      <c r="AG3110" s="529"/>
      <c r="AH3110" s="529"/>
      <c r="AI3110" s="529"/>
      <c r="AJ3110" s="529"/>
      <c r="AK3110" s="529"/>
      <c r="AL3110" s="529"/>
      <c r="AM3110" s="529"/>
      <c r="AN3110" s="529"/>
      <c r="AO3110" s="529"/>
      <c r="AP3110" s="529"/>
      <c r="AQ3110" s="529"/>
      <c r="AR3110" s="529"/>
    </row>
    <row r="3111" ht="12.75" customHeight="1">
      <c r="A3111" s="529"/>
      <c r="B3111" s="529"/>
      <c r="C3111" s="529"/>
      <c r="D3111" s="529"/>
      <c r="E3111" s="533" t="s">
        <v>1419</v>
      </c>
      <c r="F3111" s="533" t="s">
        <v>9962</v>
      </c>
      <c r="G3111" s="529"/>
      <c r="H3111" s="529"/>
      <c r="I3111" s="529"/>
      <c r="J3111" s="529"/>
      <c r="K3111" s="529"/>
      <c r="L3111" s="529"/>
      <c r="M3111" s="529"/>
      <c r="N3111" s="529"/>
      <c r="O3111" s="529"/>
      <c r="P3111" s="529"/>
      <c r="Q3111" s="529"/>
      <c r="R3111" s="529"/>
      <c r="S3111" s="529"/>
      <c r="T3111" s="529"/>
      <c r="U3111" s="529"/>
      <c r="V3111" s="529"/>
      <c r="W3111" s="529"/>
      <c r="X3111" s="529"/>
      <c r="Y3111" s="529"/>
      <c r="Z3111" s="529"/>
      <c r="AA3111" s="529"/>
      <c r="AB3111" s="529"/>
      <c r="AC3111" s="529"/>
      <c r="AD3111" s="529"/>
      <c r="AE3111" s="529"/>
      <c r="AF3111" s="529"/>
      <c r="AG3111" s="529"/>
      <c r="AH3111" s="529"/>
      <c r="AI3111" s="529"/>
      <c r="AJ3111" s="529"/>
      <c r="AK3111" s="529"/>
      <c r="AL3111" s="529"/>
      <c r="AM3111" s="529"/>
      <c r="AN3111" s="529"/>
      <c r="AO3111" s="529"/>
      <c r="AP3111" s="529"/>
      <c r="AQ3111" s="529"/>
      <c r="AR3111" s="529"/>
    </row>
    <row r="3112" ht="12.75" customHeight="1">
      <c r="A3112" s="529"/>
      <c r="B3112" s="529"/>
      <c r="C3112" s="529"/>
      <c r="D3112" s="529"/>
      <c r="E3112" s="533" t="s">
        <v>953</v>
      </c>
      <c r="F3112" s="533" t="s">
        <v>9963</v>
      </c>
      <c r="G3112" s="529"/>
      <c r="H3112" s="529"/>
      <c r="I3112" s="529"/>
      <c r="J3112" s="529"/>
      <c r="K3112" s="529"/>
      <c r="L3112" s="529"/>
      <c r="M3112" s="529"/>
      <c r="N3112" s="529"/>
      <c r="O3112" s="529"/>
      <c r="P3112" s="529"/>
      <c r="Q3112" s="529"/>
      <c r="R3112" s="529"/>
      <c r="S3112" s="529"/>
      <c r="T3112" s="529"/>
      <c r="U3112" s="529"/>
      <c r="V3112" s="529"/>
      <c r="W3112" s="529"/>
      <c r="X3112" s="529"/>
      <c r="Y3112" s="529"/>
      <c r="Z3112" s="529"/>
      <c r="AA3112" s="529"/>
      <c r="AB3112" s="529"/>
      <c r="AC3112" s="529"/>
      <c r="AD3112" s="529"/>
      <c r="AE3112" s="529"/>
      <c r="AF3112" s="529"/>
      <c r="AG3112" s="529"/>
      <c r="AH3112" s="529"/>
      <c r="AI3112" s="529"/>
      <c r="AJ3112" s="529"/>
      <c r="AK3112" s="529"/>
      <c r="AL3112" s="529"/>
      <c r="AM3112" s="529"/>
      <c r="AN3112" s="529"/>
      <c r="AO3112" s="529"/>
      <c r="AP3112" s="529"/>
      <c r="AQ3112" s="529"/>
      <c r="AR3112" s="529"/>
    </row>
    <row r="3113" ht="12.75" customHeight="1">
      <c r="A3113" s="529"/>
      <c r="B3113" s="529"/>
      <c r="C3113" s="529"/>
      <c r="D3113" s="529"/>
      <c r="E3113" s="533" t="s">
        <v>1033</v>
      </c>
      <c r="F3113" s="533" t="s">
        <v>9964</v>
      </c>
      <c r="G3113" s="529"/>
      <c r="H3113" s="529"/>
      <c r="I3113" s="529"/>
      <c r="J3113" s="529"/>
      <c r="K3113" s="529"/>
      <c r="L3113" s="529"/>
      <c r="M3113" s="529"/>
      <c r="N3113" s="529"/>
      <c r="O3113" s="529"/>
      <c r="P3113" s="529"/>
      <c r="Q3113" s="529"/>
      <c r="R3113" s="529"/>
      <c r="S3113" s="529"/>
      <c r="T3113" s="529"/>
      <c r="U3113" s="529"/>
      <c r="V3113" s="529"/>
      <c r="W3113" s="529"/>
      <c r="X3113" s="529"/>
      <c r="Y3113" s="529"/>
      <c r="Z3113" s="529"/>
      <c r="AA3113" s="529"/>
      <c r="AB3113" s="529"/>
      <c r="AC3113" s="529"/>
      <c r="AD3113" s="529"/>
      <c r="AE3113" s="529"/>
      <c r="AF3113" s="529"/>
      <c r="AG3113" s="529"/>
      <c r="AH3113" s="529"/>
      <c r="AI3113" s="529"/>
      <c r="AJ3113" s="529"/>
      <c r="AK3113" s="529"/>
      <c r="AL3113" s="529"/>
      <c r="AM3113" s="529"/>
      <c r="AN3113" s="529"/>
      <c r="AO3113" s="529"/>
      <c r="AP3113" s="529"/>
      <c r="AQ3113" s="529"/>
      <c r="AR3113" s="529"/>
    </row>
    <row r="3114" ht="12.75" customHeight="1">
      <c r="A3114" s="529"/>
      <c r="B3114" s="529"/>
      <c r="C3114" s="529"/>
      <c r="D3114" s="529"/>
      <c r="E3114" s="533" t="s">
        <v>1113</v>
      </c>
      <c r="F3114" s="533" t="s">
        <v>9965</v>
      </c>
      <c r="G3114" s="529"/>
      <c r="H3114" s="529"/>
      <c r="I3114" s="529"/>
      <c r="J3114" s="529"/>
      <c r="K3114" s="529"/>
      <c r="L3114" s="529"/>
      <c r="M3114" s="529"/>
      <c r="N3114" s="529"/>
      <c r="O3114" s="529"/>
      <c r="P3114" s="529"/>
      <c r="Q3114" s="529"/>
      <c r="R3114" s="529"/>
      <c r="S3114" s="529"/>
      <c r="T3114" s="529"/>
      <c r="U3114" s="529"/>
      <c r="V3114" s="529"/>
      <c r="W3114" s="529"/>
      <c r="X3114" s="529"/>
      <c r="Y3114" s="529"/>
      <c r="Z3114" s="529"/>
      <c r="AA3114" s="529"/>
      <c r="AB3114" s="529"/>
      <c r="AC3114" s="529"/>
      <c r="AD3114" s="529"/>
      <c r="AE3114" s="529"/>
      <c r="AF3114" s="529"/>
      <c r="AG3114" s="529"/>
      <c r="AH3114" s="529"/>
      <c r="AI3114" s="529"/>
      <c r="AJ3114" s="529"/>
      <c r="AK3114" s="529"/>
      <c r="AL3114" s="529"/>
      <c r="AM3114" s="529"/>
      <c r="AN3114" s="529"/>
      <c r="AO3114" s="529"/>
      <c r="AP3114" s="529"/>
      <c r="AQ3114" s="529"/>
      <c r="AR3114" s="529"/>
    </row>
    <row r="3115" ht="12.75" customHeight="1">
      <c r="A3115" s="529"/>
      <c r="B3115" s="529"/>
      <c r="C3115" s="529"/>
      <c r="D3115" s="529"/>
      <c r="E3115" s="533" t="s">
        <v>1193</v>
      </c>
      <c r="F3115" s="533" t="s">
        <v>9966</v>
      </c>
      <c r="G3115" s="529"/>
      <c r="H3115" s="529"/>
      <c r="I3115" s="529"/>
      <c r="J3115" s="529"/>
      <c r="K3115" s="529"/>
      <c r="L3115" s="529"/>
      <c r="M3115" s="529"/>
      <c r="N3115" s="529"/>
      <c r="O3115" s="529"/>
      <c r="P3115" s="529"/>
      <c r="Q3115" s="529"/>
      <c r="R3115" s="529"/>
      <c r="S3115" s="529"/>
      <c r="T3115" s="529"/>
      <c r="U3115" s="529"/>
      <c r="V3115" s="529"/>
      <c r="W3115" s="529"/>
      <c r="X3115" s="529"/>
      <c r="Y3115" s="529"/>
      <c r="Z3115" s="529"/>
      <c r="AA3115" s="529"/>
      <c r="AB3115" s="529"/>
      <c r="AC3115" s="529"/>
      <c r="AD3115" s="529"/>
      <c r="AE3115" s="529"/>
      <c r="AF3115" s="529"/>
      <c r="AG3115" s="529"/>
      <c r="AH3115" s="529"/>
      <c r="AI3115" s="529"/>
      <c r="AJ3115" s="529"/>
      <c r="AK3115" s="529"/>
      <c r="AL3115" s="529"/>
      <c r="AM3115" s="529"/>
      <c r="AN3115" s="529"/>
      <c r="AO3115" s="529"/>
      <c r="AP3115" s="529"/>
      <c r="AQ3115" s="529"/>
      <c r="AR3115" s="529"/>
    </row>
    <row r="3116" ht="12.75" customHeight="1">
      <c r="A3116" s="529"/>
      <c r="B3116" s="529"/>
      <c r="C3116" s="529"/>
      <c r="D3116" s="529"/>
      <c r="E3116" s="533" t="s">
        <v>1270</v>
      </c>
      <c r="F3116" s="533" t="s">
        <v>9967</v>
      </c>
      <c r="G3116" s="529"/>
      <c r="H3116" s="529"/>
      <c r="I3116" s="529"/>
      <c r="J3116" s="529"/>
      <c r="K3116" s="529"/>
      <c r="L3116" s="529"/>
      <c r="M3116" s="529"/>
      <c r="N3116" s="529"/>
      <c r="O3116" s="529"/>
      <c r="P3116" s="529"/>
      <c r="Q3116" s="529"/>
      <c r="R3116" s="529"/>
      <c r="S3116" s="529"/>
      <c r="T3116" s="529"/>
      <c r="U3116" s="529"/>
      <c r="V3116" s="529"/>
      <c r="W3116" s="529"/>
      <c r="X3116" s="529"/>
      <c r="Y3116" s="529"/>
      <c r="Z3116" s="529"/>
      <c r="AA3116" s="529"/>
      <c r="AB3116" s="529"/>
      <c r="AC3116" s="529"/>
      <c r="AD3116" s="529"/>
      <c r="AE3116" s="529"/>
      <c r="AF3116" s="529"/>
      <c r="AG3116" s="529"/>
      <c r="AH3116" s="529"/>
      <c r="AI3116" s="529"/>
      <c r="AJ3116" s="529"/>
      <c r="AK3116" s="529"/>
      <c r="AL3116" s="529"/>
      <c r="AM3116" s="529"/>
      <c r="AN3116" s="529"/>
      <c r="AO3116" s="529"/>
      <c r="AP3116" s="529"/>
      <c r="AQ3116" s="529"/>
      <c r="AR3116" s="529"/>
    </row>
    <row r="3117" ht="12.75" customHeight="1">
      <c r="A3117" s="529"/>
      <c r="B3117" s="529"/>
      <c r="C3117" s="529"/>
      <c r="D3117" s="529"/>
      <c r="E3117" s="533" t="s">
        <v>1343</v>
      </c>
      <c r="F3117" s="533" t="s">
        <v>9968</v>
      </c>
      <c r="G3117" s="529"/>
      <c r="H3117" s="529"/>
      <c r="I3117" s="529"/>
      <c r="J3117" s="529"/>
      <c r="K3117" s="529"/>
      <c r="L3117" s="529"/>
      <c r="M3117" s="529"/>
      <c r="N3117" s="529"/>
      <c r="O3117" s="529"/>
      <c r="P3117" s="529"/>
      <c r="Q3117" s="529"/>
      <c r="R3117" s="529"/>
      <c r="S3117" s="529"/>
      <c r="T3117" s="529"/>
      <c r="U3117" s="529"/>
      <c r="V3117" s="529"/>
      <c r="W3117" s="529"/>
      <c r="X3117" s="529"/>
      <c r="Y3117" s="529"/>
      <c r="Z3117" s="529"/>
      <c r="AA3117" s="529"/>
      <c r="AB3117" s="529"/>
      <c r="AC3117" s="529"/>
      <c r="AD3117" s="529"/>
      <c r="AE3117" s="529"/>
      <c r="AF3117" s="529"/>
      <c r="AG3117" s="529"/>
      <c r="AH3117" s="529"/>
      <c r="AI3117" s="529"/>
      <c r="AJ3117" s="529"/>
      <c r="AK3117" s="529"/>
      <c r="AL3117" s="529"/>
      <c r="AM3117" s="529"/>
      <c r="AN3117" s="529"/>
      <c r="AO3117" s="529"/>
      <c r="AP3117" s="529"/>
      <c r="AQ3117" s="529"/>
      <c r="AR3117" s="529"/>
    </row>
    <row r="3118" ht="12.75" customHeight="1">
      <c r="A3118" s="529"/>
      <c r="B3118" s="529"/>
      <c r="C3118" s="529"/>
      <c r="D3118" s="529"/>
      <c r="E3118" s="533" t="s">
        <v>9969</v>
      </c>
      <c r="F3118" s="533" t="s">
        <v>9970</v>
      </c>
      <c r="G3118" s="529"/>
      <c r="H3118" s="529"/>
      <c r="I3118" s="529"/>
      <c r="J3118" s="529"/>
      <c r="K3118" s="529"/>
      <c r="L3118" s="529"/>
      <c r="M3118" s="529"/>
      <c r="N3118" s="529"/>
      <c r="O3118" s="529"/>
      <c r="P3118" s="529"/>
      <c r="Q3118" s="529"/>
      <c r="R3118" s="529"/>
      <c r="S3118" s="529"/>
      <c r="T3118" s="529"/>
      <c r="U3118" s="529"/>
      <c r="V3118" s="529"/>
      <c r="W3118" s="529"/>
      <c r="X3118" s="529"/>
      <c r="Y3118" s="529"/>
      <c r="Z3118" s="529"/>
      <c r="AA3118" s="529"/>
      <c r="AB3118" s="529"/>
      <c r="AC3118" s="529"/>
      <c r="AD3118" s="529"/>
      <c r="AE3118" s="529"/>
      <c r="AF3118" s="529"/>
      <c r="AG3118" s="529"/>
      <c r="AH3118" s="529"/>
      <c r="AI3118" s="529"/>
      <c r="AJ3118" s="529"/>
      <c r="AK3118" s="529"/>
      <c r="AL3118" s="529"/>
      <c r="AM3118" s="529"/>
      <c r="AN3118" s="529"/>
      <c r="AO3118" s="529"/>
      <c r="AP3118" s="529"/>
      <c r="AQ3118" s="529"/>
      <c r="AR3118" s="529"/>
    </row>
    <row r="3119" ht="12.75" customHeight="1">
      <c r="A3119" s="529"/>
      <c r="B3119" s="529"/>
      <c r="C3119" s="529"/>
      <c r="D3119" s="529"/>
      <c r="E3119" s="533" t="s">
        <v>9971</v>
      </c>
      <c r="F3119" s="533" t="s">
        <v>9972</v>
      </c>
      <c r="G3119" s="529"/>
      <c r="H3119" s="529"/>
      <c r="I3119" s="529"/>
      <c r="J3119" s="529"/>
      <c r="K3119" s="529"/>
      <c r="L3119" s="529"/>
      <c r="M3119" s="529"/>
      <c r="N3119" s="529"/>
      <c r="O3119" s="529"/>
      <c r="P3119" s="529"/>
      <c r="Q3119" s="529"/>
      <c r="R3119" s="529"/>
      <c r="S3119" s="529"/>
      <c r="T3119" s="529"/>
      <c r="U3119" s="529"/>
      <c r="V3119" s="529"/>
      <c r="W3119" s="529"/>
      <c r="X3119" s="529"/>
      <c r="Y3119" s="529"/>
      <c r="Z3119" s="529"/>
      <c r="AA3119" s="529"/>
      <c r="AB3119" s="529"/>
      <c r="AC3119" s="529"/>
      <c r="AD3119" s="529"/>
      <c r="AE3119" s="529"/>
      <c r="AF3119" s="529"/>
      <c r="AG3119" s="529"/>
      <c r="AH3119" s="529"/>
      <c r="AI3119" s="529"/>
      <c r="AJ3119" s="529"/>
      <c r="AK3119" s="529"/>
      <c r="AL3119" s="529"/>
      <c r="AM3119" s="529"/>
      <c r="AN3119" s="529"/>
      <c r="AO3119" s="529"/>
      <c r="AP3119" s="529"/>
      <c r="AQ3119" s="529"/>
      <c r="AR3119" s="529"/>
    </row>
    <row r="3120" ht="12.75" customHeight="1">
      <c r="A3120" s="529"/>
      <c r="B3120" s="529"/>
      <c r="C3120" s="529"/>
      <c r="D3120" s="529"/>
      <c r="E3120" s="533" t="s">
        <v>1415</v>
      </c>
      <c r="F3120" s="533" t="s">
        <v>9973</v>
      </c>
      <c r="G3120" s="529"/>
      <c r="H3120" s="529"/>
      <c r="I3120" s="529"/>
      <c r="J3120" s="529"/>
      <c r="K3120" s="529"/>
      <c r="L3120" s="529"/>
      <c r="M3120" s="529"/>
      <c r="N3120" s="529"/>
      <c r="O3120" s="529"/>
      <c r="P3120" s="529"/>
      <c r="Q3120" s="529"/>
      <c r="R3120" s="529"/>
      <c r="S3120" s="529"/>
      <c r="T3120" s="529"/>
      <c r="U3120" s="529"/>
      <c r="V3120" s="529"/>
      <c r="W3120" s="529"/>
      <c r="X3120" s="529"/>
      <c r="Y3120" s="529"/>
      <c r="Z3120" s="529"/>
      <c r="AA3120" s="529"/>
      <c r="AB3120" s="529"/>
      <c r="AC3120" s="529"/>
      <c r="AD3120" s="529"/>
      <c r="AE3120" s="529"/>
      <c r="AF3120" s="529"/>
      <c r="AG3120" s="529"/>
      <c r="AH3120" s="529"/>
      <c r="AI3120" s="529"/>
      <c r="AJ3120" s="529"/>
      <c r="AK3120" s="529"/>
      <c r="AL3120" s="529"/>
      <c r="AM3120" s="529"/>
      <c r="AN3120" s="529"/>
      <c r="AO3120" s="529"/>
      <c r="AP3120" s="529"/>
      <c r="AQ3120" s="529"/>
      <c r="AR3120" s="529"/>
    </row>
    <row r="3121" ht="12.75" customHeight="1">
      <c r="A3121" s="529"/>
      <c r="B3121" s="529"/>
      <c r="C3121" s="529"/>
      <c r="D3121" s="529"/>
      <c r="E3121" s="533" t="s">
        <v>1487</v>
      </c>
      <c r="F3121" s="533" t="s">
        <v>9974</v>
      </c>
      <c r="G3121" s="529"/>
      <c r="H3121" s="529"/>
      <c r="I3121" s="529"/>
      <c r="J3121" s="529"/>
      <c r="K3121" s="529"/>
      <c r="L3121" s="529"/>
      <c r="M3121" s="529"/>
      <c r="N3121" s="529"/>
      <c r="O3121" s="529"/>
      <c r="P3121" s="529"/>
      <c r="Q3121" s="529"/>
      <c r="R3121" s="529"/>
      <c r="S3121" s="529"/>
      <c r="T3121" s="529"/>
      <c r="U3121" s="529"/>
      <c r="V3121" s="529"/>
      <c r="W3121" s="529"/>
      <c r="X3121" s="529"/>
      <c r="Y3121" s="529"/>
      <c r="Z3121" s="529"/>
      <c r="AA3121" s="529"/>
      <c r="AB3121" s="529"/>
      <c r="AC3121" s="529"/>
      <c r="AD3121" s="529"/>
      <c r="AE3121" s="529"/>
      <c r="AF3121" s="529"/>
      <c r="AG3121" s="529"/>
      <c r="AH3121" s="529"/>
      <c r="AI3121" s="529"/>
      <c r="AJ3121" s="529"/>
      <c r="AK3121" s="529"/>
      <c r="AL3121" s="529"/>
      <c r="AM3121" s="529"/>
      <c r="AN3121" s="529"/>
      <c r="AO3121" s="529"/>
      <c r="AP3121" s="529"/>
      <c r="AQ3121" s="529"/>
      <c r="AR3121" s="529"/>
    </row>
    <row r="3122" ht="12.75" customHeight="1">
      <c r="A3122" s="529"/>
      <c r="B3122" s="529"/>
      <c r="C3122" s="529"/>
      <c r="D3122" s="529"/>
      <c r="E3122" s="533" t="s">
        <v>1553</v>
      </c>
      <c r="F3122" s="533" t="s">
        <v>9975</v>
      </c>
      <c r="G3122" s="529"/>
      <c r="H3122" s="529"/>
      <c r="I3122" s="529"/>
      <c r="J3122" s="529"/>
      <c r="K3122" s="529"/>
      <c r="L3122" s="529"/>
      <c r="M3122" s="529"/>
      <c r="N3122" s="529"/>
      <c r="O3122" s="529"/>
      <c r="P3122" s="529"/>
      <c r="Q3122" s="529"/>
      <c r="R3122" s="529"/>
      <c r="S3122" s="529"/>
      <c r="T3122" s="529"/>
      <c r="U3122" s="529"/>
      <c r="V3122" s="529"/>
      <c r="W3122" s="529"/>
      <c r="X3122" s="529"/>
      <c r="Y3122" s="529"/>
      <c r="Z3122" s="529"/>
      <c r="AA3122" s="529"/>
      <c r="AB3122" s="529"/>
      <c r="AC3122" s="529"/>
      <c r="AD3122" s="529"/>
      <c r="AE3122" s="529"/>
      <c r="AF3122" s="529"/>
      <c r="AG3122" s="529"/>
      <c r="AH3122" s="529"/>
      <c r="AI3122" s="529"/>
      <c r="AJ3122" s="529"/>
      <c r="AK3122" s="529"/>
      <c r="AL3122" s="529"/>
      <c r="AM3122" s="529"/>
      <c r="AN3122" s="529"/>
      <c r="AO3122" s="529"/>
      <c r="AP3122" s="529"/>
      <c r="AQ3122" s="529"/>
      <c r="AR3122" s="529"/>
    </row>
    <row r="3123" ht="12.75" customHeight="1">
      <c r="A3123" s="529"/>
      <c r="B3123" s="529"/>
      <c r="C3123" s="529"/>
      <c r="D3123" s="529"/>
      <c r="E3123" s="533" t="s">
        <v>1619</v>
      </c>
      <c r="F3123" s="533" t="s">
        <v>9976</v>
      </c>
      <c r="G3123" s="529"/>
      <c r="H3123" s="529"/>
      <c r="I3123" s="529"/>
      <c r="J3123" s="529"/>
      <c r="K3123" s="529"/>
      <c r="L3123" s="529"/>
      <c r="M3123" s="529"/>
      <c r="N3123" s="529"/>
      <c r="O3123" s="529"/>
      <c r="P3123" s="529"/>
      <c r="Q3123" s="529"/>
      <c r="R3123" s="529"/>
      <c r="S3123" s="529"/>
      <c r="T3123" s="529"/>
      <c r="U3123" s="529"/>
      <c r="V3123" s="529"/>
      <c r="W3123" s="529"/>
      <c r="X3123" s="529"/>
      <c r="Y3123" s="529"/>
      <c r="Z3123" s="529"/>
      <c r="AA3123" s="529"/>
      <c r="AB3123" s="529"/>
      <c r="AC3123" s="529"/>
      <c r="AD3123" s="529"/>
      <c r="AE3123" s="529"/>
      <c r="AF3123" s="529"/>
      <c r="AG3123" s="529"/>
      <c r="AH3123" s="529"/>
      <c r="AI3123" s="529"/>
      <c r="AJ3123" s="529"/>
      <c r="AK3123" s="529"/>
      <c r="AL3123" s="529"/>
      <c r="AM3123" s="529"/>
      <c r="AN3123" s="529"/>
      <c r="AO3123" s="529"/>
      <c r="AP3123" s="529"/>
      <c r="AQ3123" s="529"/>
      <c r="AR3123" s="529"/>
    </row>
    <row r="3124" ht="12.75" customHeight="1">
      <c r="A3124" s="529"/>
      <c r="B3124" s="529"/>
      <c r="C3124" s="529"/>
      <c r="D3124" s="529"/>
      <c r="E3124" s="533" t="s">
        <v>1682</v>
      </c>
      <c r="F3124" s="533" t="s">
        <v>9977</v>
      </c>
      <c r="G3124" s="529"/>
      <c r="H3124" s="529"/>
      <c r="I3124" s="529"/>
      <c r="J3124" s="529"/>
      <c r="K3124" s="529"/>
      <c r="L3124" s="529"/>
      <c r="M3124" s="529"/>
      <c r="N3124" s="529"/>
      <c r="O3124" s="529"/>
      <c r="P3124" s="529"/>
      <c r="Q3124" s="529"/>
      <c r="R3124" s="529"/>
      <c r="S3124" s="529"/>
      <c r="T3124" s="529"/>
      <c r="U3124" s="529"/>
      <c r="V3124" s="529"/>
      <c r="W3124" s="529"/>
      <c r="X3124" s="529"/>
      <c r="Y3124" s="529"/>
      <c r="Z3124" s="529"/>
      <c r="AA3124" s="529"/>
      <c r="AB3124" s="529"/>
      <c r="AC3124" s="529"/>
      <c r="AD3124" s="529"/>
      <c r="AE3124" s="529"/>
      <c r="AF3124" s="529"/>
      <c r="AG3124" s="529"/>
      <c r="AH3124" s="529"/>
      <c r="AI3124" s="529"/>
      <c r="AJ3124" s="529"/>
      <c r="AK3124" s="529"/>
      <c r="AL3124" s="529"/>
      <c r="AM3124" s="529"/>
      <c r="AN3124" s="529"/>
      <c r="AO3124" s="529"/>
      <c r="AP3124" s="529"/>
      <c r="AQ3124" s="529"/>
      <c r="AR3124" s="529"/>
    </row>
    <row r="3125" ht="12.75" customHeight="1">
      <c r="A3125" s="529"/>
      <c r="B3125" s="529"/>
      <c r="C3125" s="529"/>
      <c r="D3125" s="529"/>
      <c r="E3125" s="533" t="s">
        <v>1743</v>
      </c>
      <c r="F3125" s="533" t="s">
        <v>9978</v>
      </c>
      <c r="G3125" s="529"/>
      <c r="H3125" s="529"/>
      <c r="I3125" s="529"/>
      <c r="J3125" s="529"/>
      <c r="K3125" s="529"/>
      <c r="L3125" s="529"/>
      <c r="M3125" s="529"/>
      <c r="N3125" s="529"/>
      <c r="O3125" s="529"/>
      <c r="P3125" s="529"/>
      <c r="Q3125" s="529"/>
      <c r="R3125" s="529"/>
      <c r="S3125" s="529"/>
      <c r="T3125" s="529"/>
      <c r="U3125" s="529"/>
      <c r="V3125" s="529"/>
      <c r="W3125" s="529"/>
      <c r="X3125" s="529"/>
      <c r="Y3125" s="529"/>
      <c r="Z3125" s="529"/>
      <c r="AA3125" s="529"/>
      <c r="AB3125" s="529"/>
      <c r="AC3125" s="529"/>
      <c r="AD3125" s="529"/>
      <c r="AE3125" s="529"/>
      <c r="AF3125" s="529"/>
      <c r="AG3125" s="529"/>
      <c r="AH3125" s="529"/>
      <c r="AI3125" s="529"/>
      <c r="AJ3125" s="529"/>
      <c r="AK3125" s="529"/>
      <c r="AL3125" s="529"/>
      <c r="AM3125" s="529"/>
      <c r="AN3125" s="529"/>
      <c r="AO3125" s="529"/>
      <c r="AP3125" s="529"/>
      <c r="AQ3125" s="529"/>
      <c r="AR3125" s="529"/>
    </row>
    <row r="3126" ht="12.75" customHeight="1">
      <c r="A3126" s="529"/>
      <c r="B3126" s="529"/>
      <c r="C3126" s="529"/>
      <c r="D3126" s="529"/>
      <c r="E3126" s="533" t="s">
        <v>1805</v>
      </c>
      <c r="F3126" s="533" t="s">
        <v>9979</v>
      </c>
      <c r="G3126" s="529"/>
      <c r="H3126" s="529"/>
      <c r="I3126" s="529"/>
      <c r="J3126" s="529"/>
      <c r="K3126" s="529"/>
      <c r="L3126" s="529"/>
      <c r="M3126" s="529"/>
      <c r="N3126" s="529"/>
      <c r="O3126" s="529"/>
      <c r="P3126" s="529"/>
      <c r="Q3126" s="529"/>
      <c r="R3126" s="529"/>
      <c r="S3126" s="529"/>
      <c r="T3126" s="529"/>
      <c r="U3126" s="529"/>
      <c r="V3126" s="529"/>
      <c r="W3126" s="529"/>
      <c r="X3126" s="529"/>
      <c r="Y3126" s="529"/>
      <c r="Z3126" s="529"/>
      <c r="AA3126" s="529"/>
      <c r="AB3126" s="529"/>
      <c r="AC3126" s="529"/>
      <c r="AD3126" s="529"/>
      <c r="AE3126" s="529"/>
      <c r="AF3126" s="529"/>
      <c r="AG3126" s="529"/>
      <c r="AH3126" s="529"/>
      <c r="AI3126" s="529"/>
      <c r="AJ3126" s="529"/>
      <c r="AK3126" s="529"/>
      <c r="AL3126" s="529"/>
      <c r="AM3126" s="529"/>
      <c r="AN3126" s="529"/>
      <c r="AO3126" s="529"/>
      <c r="AP3126" s="529"/>
      <c r="AQ3126" s="529"/>
      <c r="AR3126" s="529"/>
    </row>
    <row r="3127" ht="12.75" customHeight="1">
      <c r="A3127" s="529"/>
      <c r="B3127" s="529"/>
      <c r="C3127" s="529"/>
      <c r="D3127" s="529"/>
      <c r="E3127" s="533" t="s">
        <v>1867</v>
      </c>
      <c r="F3127" s="533" t="s">
        <v>9980</v>
      </c>
      <c r="G3127" s="529"/>
      <c r="H3127" s="529"/>
      <c r="I3127" s="529"/>
      <c r="J3127" s="529"/>
      <c r="K3127" s="529"/>
      <c r="L3127" s="529"/>
      <c r="M3127" s="529"/>
      <c r="N3127" s="529"/>
      <c r="O3127" s="529"/>
      <c r="P3127" s="529"/>
      <c r="Q3127" s="529"/>
      <c r="R3127" s="529"/>
      <c r="S3127" s="529"/>
      <c r="T3127" s="529"/>
      <c r="U3127" s="529"/>
      <c r="V3127" s="529"/>
      <c r="W3127" s="529"/>
      <c r="X3127" s="529"/>
      <c r="Y3127" s="529"/>
      <c r="Z3127" s="529"/>
      <c r="AA3127" s="529"/>
      <c r="AB3127" s="529"/>
      <c r="AC3127" s="529"/>
      <c r="AD3127" s="529"/>
      <c r="AE3127" s="529"/>
      <c r="AF3127" s="529"/>
      <c r="AG3127" s="529"/>
      <c r="AH3127" s="529"/>
      <c r="AI3127" s="529"/>
      <c r="AJ3127" s="529"/>
      <c r="AK3127" s="529"/>
      <c r="AL3127" s="529"/>
      <c r="AM3127" s="529"/>
      <c r="AN3127" s="529"/>
      <c r="AO3127" s="529"/>
      <c r="AP3127" s="529"/>
      <c r="AQ3127" s="529"/>
      <c r="AR3127" s="529"/>
    </row>
    <row r="3128" ht="12.75" customHeight="1">
      <c r="A3128" s="529"/>
      <c r="B3128" s="529"/>
      <c r="C3128" s="529"/>
      <c r="D3128" s="529"/>
      <c r="E3128" s="533" t="s">
        <v>1928</v>
      </c>
      <c r="F3128" s="533" t="s">
        <v>9981</v>
      </c>
      <c r="G3128" s="529"/>
      <c r="H3128" s="529"/>
      <c r="I3128" s="529"/>
      <c r="J3128" s="529"/>
      <c r="K3128" s="529"/>
      <c r="L3128" s="529"/>
      <c r="M3128" s="529"/>
      <c r="N3128" s="529"/>
      <c r="O3128" s="529"/>
      <c r="P3128" s="529"/>
      <c r="Q3128" s="529"/>
      <c r="R3128" s="529"/>
      <c r="S3128" s="529"/>
      <c r="T3128" s="529"/>
      <c r="U3128" s="529"/>
      <c r="V3128" s="529"/>
      <c r="W3128" s="529"/>
      <c r="X3128" s="529"/>
      <c r="Y3128" s="529"/>
      <c r="Z3128" s="529"/>
      <c r="AA3128" s="529"/>
      <c r="AB3128" s="529"/>
      <c r="AC3128" s="529"/>
      <c r="AD3128" s="529"/>
      <c r="AE3128" s="529"/>
      <c r="AF3128" s="529"/>
      <c r="AG3128" s="529"/>
      <c r="AH3128" s="529"/>
      <c r="AI3128" s="529"/>
      <c r="AJ3128" s="529"/>
      <c r="AK3128" s="529"/>
      <c r="AL3128" s="529"/>
      <c r="AM3128" s="529"/>
      <c r="AN3128" s="529"/>
      <c r="AO3128" s="529"/>
      <c r="AP3128" s="529"/>
      <c r="AQ3128" s="529"/>
      <c r="AR3128" s="529"/>
    </row>
    <row r="3129" ht="12.75" customHeight="1">
      <c r="A3129" s="529"/>
      <c r="B3129" s="529"/>
      <c r="C3129" s="529"/>
      <c r="D3129" s="529"/>
      <c r="E3129" s="533" t="s">
        <v>1989</v>
      </c>
      <c r="F3129" s="533" t="s">
        <v>9982</v>
      </c>
      <c r="G3129" s="529"/>
      <c r="H3129" s="529"/>
      <c r="I3129" s="529"/>
      <c r="J3129" s="529"/>
      <c r="K3129" s="529"/>
      <c r="L3129" s="529"/>
      <c r="M3129" s="529"/>
      <c r="N3129" s="529"/>
      <c r="O3129" s="529"/>
      <c r="P3129" s="529"/>
      <c r="Q3129" s="529"/>
      <c r="R3129" s="529"/>
      <c r="S3129" s="529"/>
      <c r="T3129" s="529"/>
      <c r="U3129" s="529"/>
      <c r="V3129" s="529"/>
      <c r="W3129" s="529"/>
      <c r="X3129" s="529"/>
      <c r="Y3129" s="529"/>
      <c r="Z3129" s="529"/>
      <c r="AA3129" s="529"/>
      <c r="AB3129" s="529"/>
      <c r="AC3129" s="529"/>
      <c r="AD3129" s="529"/>
      <c r="AE3129" s="529"/>
      <c r="AF3129" s="529"/>
      <c r="AG3129" s="529"/>
      <c r="AH3129" s="529"/>
      <c r="AI3129" s="529"/>
      <c r="AJ3129" s="529"/>
      <c r="AK3129" s="529"/>
      <c r="AL3129" s="529"/>
      <c r="AM3129" s="529"/>
      <c r="AN3129" s="529"/>
      <c r="AO3129" s="529"/>
      <c r="AP3129" s="529"/>
      <c r="AQ3129" s="529"/>
      <c r="AR3129" s="529"/>
    </row>
    <row r="3130" ht="12.75" customHeight="1">
      <c r="A3130" s="529"/>
      <c r="B3130" s="529"/>
      <c r="C3130" s="529"/>
      <c r="D3130" s="529"/>
      <c r="E3130" s="533" t="s">
        <v>2049</v>
      </c>
      <c r="F3130" s="533" t="s">
        <v>9983</v>
      </c>
      <c r="G3130" s="529"/>
      <c r="H3130" s="529"/>
      <c r="I3130" s="529"/>
      <c r="J3130" s="529"/>
      <c r="K3130" s="529"/>
      <c r="L3130" s="529"/>
      <c r="M3130" s="529"/>
      <c r="N3130" s="529"/>
      <c r="O3130" s="529"/>
      <c r="P3130" s="529"/>
      <c r="Q3130" s="529"/>
      <c r="R3130" s="529"/>
      <c r="S3130" s="529"/>
      <c r="T3130" s="529"/>
      <c r="U3130" s="529"/>
      <c r="V3130" s="529"/>
      <c r="W3130" s="529"/>
      <c r="X3130" s="529"/>
      <c r="Y3130" s="529"/>
      <c r="Z3130" s="529"/>
      <c r="AA3130" s="529"/>
      <c r="AB3130" s="529"/>
      <c r="AC3130" s="529"/>
      <c r="AD3130" s="529"/>
      <c r="AE3130" s="529"/>
      <c r="AF3130" s="529"/>
      <c r="AG3130" s="529"/>
      <c r="AH3130" s="529"/>
      <c r="AI3130" s="529"/>
      <c r="AJ3130" s="529"/>
      <c r="AK3130" s="529"/>
      <c r="AL3130" s="529"/>
      <c r="AM3130" s="529"/>
      <c r="AN3130" s="529"/>
      <c r="AO3130" s="529"/>
      <c r="AP3130" s="529"/>
      <c r="AQ3130" s="529"/>
      <c r="AR3130" s="529"/>
    </row>
    <row r="3131" ht="12.75" customHeight="1">
      <c r="A3131" s="529"/>
      <c r="B3131" s="529"/>
      <c r="C3131" s="529"/>
      <c r="D3131" s="529"/>
      <c r="E3131" s="533" t="s">
        <v>2107</v>
      </c>
      <c r="F3131" s="533" t="s">
        <v>9984</v>
      </c>
      <c r="G3131" s="529"/>
      <c r="H3131" s="529"/>
      <c r="I3131" s="529"/>
      <c r="J3131" s="529"/>
      <c r="K3131" s="529"/>
      <c r="L3131" s="529"/>
      <c r="M3131" s="529"/>
      <c r="N3131" s="529"/>
      <c r="O3131" s="529"/>
      <c r="P3131" s="529"/>
      <c r="Q3131" s="529"/>
      <c r="R3131" s="529"/>
      <c r="S3131" s="529"/>
      <c r="T3131" s="529"/>
      <c r="U3131" s="529"/>
      <c r="V3131" s="529"/>
      <c r="W3131" s="529"/>
      <c r="X3131" s="529"/>
      <c r="Y3131" s="529"/>
      <c r="Z3131" s="529"/>
      <c r="AA3131" s="529"/>
      <c r="AB3131" s="529"/>
      <c r="AC3131" s="529"/>
      <c r="AD3131" s="529"/>
      <c r="AE3131" s="529"/>
      <c r="AF3131" s="529"/>
      <c r="AG3131" s="529"/>
      <c r="AH3131" s="529"/>
      <c r="AI3131" s="529"/>
      <c r="AJ3131" s="529"/>
      <c r="AK3131" s="529"/>
      <c r="AL3131" s="529"/>
      <c r="AM3131" s="529"/>
      <c r="AN3131" s="529"/>
      <c r="AO3131" s="529"/>
      <c r="AP3131" s="529"/>
      <c r="AQ3131" s="529"/>
      <c r="AR3131" s="529"/>
    </row>
    <row r="3132" ht="12.75" customHeight="1">
      <c r="A3132" s="529"/>
      <c r="B3132" s="529"/>
      <c r="C3132" s="529"/>
      <c r="D3132" s="529"/>
      <c r="E3132" s="533" t="s">
        <v>9985</v>
      </c>
      <c r="F3132" s="533" t="s">
        <v>9986</v>
      </c>
      <c r="G3132" s="529"/>
      <c r="H3132" s="529"/>
      <c r="I3132" s="529"/>
      <c r="J3132" s="529"/>
      <c r="K3132" s="529"/>
      <c r="L3132" s="529"/>
      <c r="M3132" s="529"/>
      <c r="N3132" s="529"/>
      <c r="O3132" s="529"/>
      <c r="P3132" s="529"/>
      <c r="Q3132" s="529"/>
      <c r="R3132" s="529"/>
      <c r="S3132" s="529"/>
      <c r="T3132" s="529"/>
      <c r="U3132" s="529"/>
      <c r="V3132" s="529"/>
      <c r="W3132" s="529"/>
      <c r="X3132" s="529"/>
      <c r="Y3132" s="529"/>
      <c r="Z3132" s="529"/>
      <c r="AA3132" s="529"/>
      <c r="AB3132" s="529"/>
      <c r="AC3132" s="529"/>
      <c r="AD3132" s="529"/>
      <c r="AE3132" s="529"/>
      <c r="AF3132" s="529"/>
      <c r="AG3132" s="529"/>
      <c r="AH3132" s="529"/>
      <c r="AI3132" s="529"/>
      <c r="AJ3132" s="529"/>
      <c r="AK3132" s="529"/>
      <c r="AL3132" s="529"/>
      <c r="AM3132" s="529"/>
      <c r="AN3132" s="529"/>
      <c r="AO3132" s="529"/>
      <c r="AP3132" s="529"/>
      <c r="AQ3132" s="529"/>
      <c r="AR3132" s="529"/>
    </row>
    <row r="3133" ht="12.75" customHeight="1">
      <c r="A3133" s="529"/>
      <c r="B3133" s="529"/>
      <c r="C3133" s="529"/>
      <c r="D3133" s="529"/>
      <c r="E3133" s="533" t="s">
        <v>2162</v>
      </c>
      <c r="F3133" s="533" t="s">
        <v>9987</v>
      </c>
      <c r="G3133" s="529"/>
      <c r="H3133" s="529"/>
      <c r="I3133" s="529"/>
      <c r="J3133" s="529"/>
      <c r="K3133" s="529"/>
      <c r="L3133" s="529"/>
      <c r="M3133" s="529"/>
      <c r="N3133" s="529"/>
      <c r="O3133" s="529"/>
      <c r="P3133" s="529"/>
      <c r="Q3133" s="529"/>
      <c r="R3133" s="529"/>
      <c r="S3133" s="529"/>
      <c r="T3133" s="529"/>
      <c r="U3133" s="529"/>
      <c r="V3133" s="529"/>
      <c r="W3133" s="529"/>
      <c r="X3133" s="529"/>
      <c r="Y3133" s="529"/>
      <c r="Z3133" s="529"/>
      <c r="AA3133" s="529"/>
      <c r="AB3133" s="529"/>
      <c r="AC3133" s="529"/>
      <c r="AD3133" s="529"/>
      <c r="AE3133" s="529"/>
      <c r="AF3133" s="529"/>
      <c r="AG3133" s="529"/>
      <c r="AH3133" s="529"/>
      <c r="AI3133" s="529"/>
      <c r="AJ3133" s="529"/>
      <c r="AK3133" s="529"/>
      <c r="AL3133" s="529"/>
      <c r="AM3133" s="529"/>
      <c r="AN3133" s="529"/>
      <c r="AO3133" s="529"/>
      <c r="AP3133" s="529"/>
      <c r="AQ3133" s="529"/>
      <c r="AR3133" s="529"/>
    </row>
    <row r="3134" ht="12.75" customHeight="1">
      <c r="A3134" s="529"/>
      <c r="B3134" s="529"/>
      <c r="C3134" s="529"/>
      <c r="D3134" s="529"/>
      <c r="E3134" s="533" t="s">
        <v>2212</v>
      </c>
      <c r="F3134" s="533" t="s">
        <v>9988</v>
      </c>
      <c r="G3134" s="529"/>
      <c r="H3134" s="529"/>
      <c r="I3134" s="529"/>
      <c r="J3134" s="529"/>
      <c r="K3134" s="529"/>
      <c r="L3134" s="529"/>
      <c r="M3134" s="529"/>
      <c r="N3134" s="529"/>
      <c r="O3134" s="529"/>
      <c r="P3134" s="529"/>
      <c r="Q3134" s="529"/>
      <c r="R3134" s="529"/>
      <c r="S3134" s="529"/>
      <c r="T3134" s="529"/>
      <c r="U3134" s="529"/>
      <c r="V3134" s="529"/>
      <c r="W3134" s="529"/>
      <c r="X3134" s="529"/>
      <c r="Y3134" s="529"/>
      <c r="Z3134" s="529"/>
      <c r="AA3134" s="529"/>
      <c r="AB3134" s="529"/>
      <c r="AC3134" s="529"/>
      <c r="AD3134" s="529"/>
      <c r="AE3134" s="529"/>
      <c r="AF3134" s="529"/>
      <c r="AG3134" s="529"/>
      <c r="AH3134" s="529"/>
      <c r="AI3134" s="529"/>
      <c r="AJ3134" s="529"/>
      <c r="AK3134" s="529"/>
      <c r="AL3134" s="529"/>
      <c r="AM3134" s="529"/>
      <c r="AN3134" s="529"/>
      <c r="AO3134" s="529"/>
      <c r="AP3134" s="529"/>
      <c r="AQ3134" s="529"/>
      <c r="AR3134" s="529"/>
    </row>
    <row r="3135" ht="12.75" customHeight="1">
      <c r="A3135" s="529"/>
      <c r="B3135" s="529"/>
      <c r="C3135" s="529"/>
      <c r="D3135" s="529"/>
      <c r="E3135" s="533" t="s">
        <v>2261</v>
      </c>
      <c r="F3135" s="533" t="s">
        <v>9989</v>
      </c>
      <c r="G3135" s="529"/>
      <c r="H3135" s="529"/>
      <c r="I3135" s="529"/>
      <c r="J3135" s="529"/>
      <c r="K3135" s="529"/>
      <c r="L3135" s="529"/>
      <c r="M3135" s="529"/>
      <c r="N3135" s="529"/>
      <c r="O3135" s="529"/>
      <c r="P3135" s="529"/>
      <c r="Q3135" s="529"/>
      <c r="R3135" s="529"/>
      <c r="S3135" s="529"/>
      <c r="T3135" s="529"/>
      <c r="U3135" s="529"/>
      <c r="V3135" s="529"/>
      <c r="W3135" s="529"/>
      <c r="X3135" s="529"/>
      <c r="Y3135" s="529"/>
      <c r="Z3135" s="529"/>
      <c r="AA3135" s="529"/>
      <c r="AB3135" s="529"/>
      <c r="AC3135" s="529"/>
      <c r="AD3135" s="529"/>
      <c r="AE3135" s="529"/>
      <c r="AF3135" s="529"/>
      <c r="AG3135" s="529"/>
      <c r="AH3135" s="529"/>
      <c r="AI3135" s="529"/>
      <c r="AJ3135" s="529"/>
      <c r="AK3135" s="529"/>
      <c r="AL3135" s="529"/>
      <c r="AM3135" s="529"/>
      <c r="AN3135" s="529"/>
      <c r="AO3135" s="529"/>
      <c r="AP3135" s="529"/>
      <c r="AQ3135" s="529"/>
      <c r="AR3135" s="529"/>
    </row>
    <row r="3136" ht="12.75" customHeight="1">
      <c r="A3136" s="529"/>
      <c r="B3136" s="529"/>
      <c r="C3136" s="529"/>
      <c r="D3136" s="529"/>
      <c r="E3136" s="533" t="s">
        <v>2309</v>
      </c>
      <c r="F3136" s="533" t="s">
        <v>9990</v>
      </c>
      <c r="G3136" s="529"/>
      <c r="H3136" s="529"/>
      <c r="I3136" s="529"/>
      <c r="J3136" s="529"/>
      <c r="K3136" s="529"/>
      <c r="L3136" s="529"/>
      <c r="M3136" s="529"/>
      <c r="N3136" s="529"/>
      <c r="O3136" s="529"/>
      <c r="P3136" s="529"/>
      <c r="Q3136" s="529"/>
      <c r="R3136" s="529"/>
      <c r="S3136" s="529"/>
      <c r="T3136" s="529"/>
      <c r="U3136" s="529"/>
      <c r="V3136" s="529"/>
      <c r="W3136" s="529"/>
      <c r="X3136" s="529"/>
      <c r="Y3136" s="529"/>
      <c r="Z3136" s="529"/>
      <c r="AA3136" s="529"/>
      <c r="AB3136" s="529"/>
      <c r="AC3136" s="529"/>
      <c r="AD3136" s="529"/>
      <c r="AE3136" s="529"/>
      <c r="AF3136" s="529"/>
      <c r="AG3136" s="529"/>
      <c r="AH3136" s="529"/>
      <c r="AI3136" s="529"/>
      <c r="AJ3136" s="529"/>
      <c r="AK3136" s="529"/>
      <c r="AL3136" s="529"/>
      <c r="AM3136" s="529"/>
      <c r="AN3136" s="529"/>
      <c r="AO3136" s="529"/>
      <c r="AP3136" s="529"/>
      <c r="AQ3136" s="529"/>
      <c r="AR3136" s="529"/>
    </row>
    <row r="3137" ht="12.75" customHeight="1">
      <c r="A3137" s="529"/>
      <c r="B3137" s="529"/>
      <c r="C3137" s="529"/>
      <c r="D3137" s="529"/>
      <c r="E3137" s="533" t="s">
        <v>2355</v>
      </c>
      <c r="F3137" s="533" t="s">
        <v>9991</v>
      </c>
      <c r="G3137" s="529"/>
      <c r="H3137" s="529"/>
      <c r="I3137" s="529"/>
      <c r="J3137" s="529"/>
      <c r="K3137" s="529"/>
      <c r="L3137" s="529"/>
      <c r="M3137" s="529"/>
      <c r="N3137" s="529"/>
      <c r="O3137" s="529"/>
      <c r="P3137" s="529"/>
      <c r="Q3137" s="529"/>
      <c r="R3137" s="529"/>
      <c r="S3137" s="529"/>
      <c r="T3137" s="529"/>
      <c r="U3137" s="529"/>
      <c r="V3137" s="529"/>
      <c r="W3137" s="529"/>
      <c r="X3137" s="529"/>
      <c r="Y3137" s="529"/>
      <c r="Z3137" s="529"/>
      <c r="AA3137" s="529"/>
      <c r="AB3137" s="529"/>
      <c r="AC3137" s="529"/>
      <c r="AD3137" s="529"/>
      <c r="AE3137" s="529"/>
      <c r="AF3137" s="529"/>
      <c r="AG3137" s="529"/>
      <c r="AH3137" s="529"/>
      <c r="AI3137" s="529"/>
      <c r="AJ3137" s="529"/>
      <c r="AK3137" s="529"/>
      <c r="AL3137" s="529"/>
      <c r="AM3137" s="529"/>
      <c r="AN3137" s="529"/>
      <c r="AO3137" s="529"/>
      <c r="AP3137" s="529"/>
      <c r="AQ3137" s="529"/>
      <c r="AR3137" s="529"/>
    </row>
    <row r="3138" ht="12.75" customHeight="1">
      <c r="A3138" s="529"/>
      <c r="B3138" s="529"/>
      <c r="C3138" s="529"/>
      <c r="D3138" s="529"/>
      <c r="E3138" s="533" t="s">
        <v>2401</v>
      </c>
      <c r="F3138" s="533" t="s">
        <v>9992</v>
      </c>
      <c r="G3138" s="529"/>
      <c r="H3138" s="529"/>
      <c r="I3138" s="529"/>
      <c r="J3138" s="529"/>
      <c r="K3138" s="529"/>
      <c r="L3138" s="529"/>
      <c r="M3138" s="529"/>
      <c r="N3138" s="529"/>
      <c r="O3138" s="529"/>
      <c r="P3138" s="529"/>
      <c r="Q3138" s="529"/>
      <c r="R3138" s="529"/>
      <c r="S3138" s="529"/>
      <c r="T3138" s="529"/>
      <c r="U3138" s="529"/>
      <c r="V3138" s="529"/>
      <c r="W3138" s="529"/>
      <c r="X3138" s="529"/>
      <c r="Y3138" s="529"/>
      <c r="Z3138" s="529"/>
      <c r="AA3138" s="529"/>
      <c r="AB3138" s="529"/>
      <c r="AC3138" s="529"/>
      <c r="AD3138" s="529"/>
      <c r="AE3138" s="529"/>
      <c r="AF3138" s="529"/>
      <c r="AG3138" s="529"/>
      <c r="AH3138" s="529"/>
      <c r="AI3138" s="529"/>
      <c r="AJ3138" s="529"/>
      <c r="AK3138" s="529"/>
      <c r="AL3138" s="529"/>
      <c r="AM3138" s="529"/>
      <c r="AN3138" s="529"/>
      <c r="AO3138" s="529"/>
      <c r="AP3138" s="529"/>
      <c r="AQ3138" s="529"/>
      <c r="AR3138" s="529"/>
    </row>
    <row r="3139" ht="12.75" customHeight="1">
      <c r="A3139" s="529"/>
      <c r="B3139" s="529"/>
      <c r="C3139" s="529"/>
      <c r="D3139" s="529"/>
      <c r="E3139" s="533" t="s">
        <v>2445</v>
      </c>
      <c r="F3139" s="533" t="s">
        <v>9993</v>
      </c>
      <c r="G3139" s="529"/>
      <c r="H3139" s="529"/>
      <c r="I3139" s="529"/>
      <c r="J3139" s="529"/>
      <c r="K3139" s="529"/>
      <c r="L3139" s="529"/>
      <c r="M3139" s="529"/>
      <c r="N3139" s="529"/>
      <c r="O3139" s="529"/>
      <c r="P3139" s="529"/>
      <c r="Q3139" s="529"/>
      <c r="R3139" s="529"/>
      <c r="S3139" s="529"/>
      <c r="T3139" s="529"/>
      <c r="U3139" s="529"/>
      <c r="V3139" s="529"/>
      <c r="W3139" s="529"/>
      <c r="X3139" s="529"/>
      <c r="Y3139" s="529"/>
      <c r="Z3139" s="529"/>
      <c r="AA3139" s="529"/>
      <c r="AB3139" s="529"/>
      <c r="AC3139" s="529"/>
      <c r="AD3139" s="529"/>
      <c r="AE3139" s="529"/>
      <c r="AF3139" s="529"/>
      <c r="AG3139" s="529"/>
      <c r="AH3139" s="529"/>
      <c r="AI3139" s="529"/>
      <c r="AJ3139" s="529"/>
      <c r="AK3139" s="529"/>
      <c r="AL3139" s="529"/>
      <c r="AM3139" s="529"/>
      <c r="AN3139" s="529"/>
      <c r="AO3139" s="529"/>
      <c r="AP3139" s="529"/>
      <c r="AQ3139" s="529"/>
      <c r="AR3139" s="529"/>
    </row>
    <row r="3140" ht="12.75" customHeight="1">
      <c r="A3140" s="529"/>
      <c r="B3140" s="529"/>
      <c r="C3140" s="529"/>
      <c r="D3140" s="529"/>
      <c r="E3140" s="533" t="s">
        <v>2484</v>
      </c>
      <c r="F3140" s="533" t="s">
        <v>9994</v>
      </c>
      <c r="G3140" s="529"/>
      <c r="H3140" s="529"/>
      <c r="I3140" s="529"/>
      <c r="J3140" s="529"/>
      <c r="K3140" s="529"/>
      <c r="L3140" s="529"/>
      <c r="M3140" s="529"/>
      <c r="N3140" s="529"/>
      <c r="O3140" s="529"/>
      <c r="P3140" s="529"/>
      <c r="Q3140" s="529"/>
      <c r="R3140" s="529"/>
      <c r="S3140" s="529"/>
      <c r="T3140" s="529"/>
      <c r="U3140" s="529"/>
      <c r="V3140" s="529"/>
      <c r="W3140" s="529"/>
      <c r="X3140" s="529"/>
      <c r="Y3140" s="529"/>
      <c r="Z3140" s="529"/>
      <c r="AA3140" s="529"/>
      <c r="AB3140" s="529"/>
      <c r="AC3140" s="529"/>
      <c r="AD3140" s="529"/>
      <c r="AE3140" s="529"/>
      <c r="AF3140" s="529"/>
      <c r="AG3140" s="529"/>
      <c r="AH3140" s="529"/>
      <c r="AI3140" s="529"/>
      <c r="AJ3140" s="529"/>
      <c r="AK3140" s="529"/>
      <c r="AL3140" s="529"/>
      <c r="AM3140" s="529"/>
      <c r="AN3140" s="529"/>
      <c r="AO3140" s="529"/>
      <c r="AP3140" s="529"/>
      <c r="AQ3140" s="529"/>
      <c r="AR3140" s="529"/>
    </row>
    <row r="3141" ht="12.75" customHeight="1">
      <c r="A3141" s="529"/>
      <c r="B3141" s="529"/>
      <c r="C3141" s="529"/>
      <c r="D3141" s="529"/>
      <c r="E3141" s="533" t="s">
        <v>2521</v>
      </c>
      <c r="F3141" s="533" t="s">
        <v>9995</v>
      </c>
      <c r="G3141" s="529"/>
      <c r="H3141" s="529"/>
      <c r="I3141" s="529"/>
      <c r="J3141" s="529"/>
      <c r="K3141" s="529"/>
      <c r="L3141" s="529"/>
      <c r="M3141" s="529"/>
      <c r="N3141" s="529"/>
      <c r="O3141" s="529"/>
      <c r="P3141" s="529"/>
      <c r="Q3141" s="529"/>
      <c r="R3141" s="529"/>
      <c r="S3141" s="529"/>
      <c r="T3141" s="529"/>
      <c r="U3141" s="529"/>
      <c r="V3141" s="529"/>
      <c r="W3141" s="529"/>
      <c r="X3141" s="529"/>
      <c r="Y3141" s="529"/>
      <c r="Z3141" s="529"/>
      <c r="AA3141" s="529"/>
      <c r="AB3141" s="529"/>
      <c r="AC3141" s="529"/>
      <c r="AD3141" s="529"/>
      <c r="AE3141" s="529"/>
      <c r="AF3141" s="529"/>
      <c r="AG3141" s="529"/>
      <c r="AH3141" s="529"/>
      <c r="AI3141" s="529"/>
      <c r="AJ3141" s="529"/>
      <c r="AK3141" s="529"/>
      <c r="AL3141" s="529"/>
      <c r="AM3141" s="529"/>
      <c r="AN3141" s="529"/>
      <c r="AO3141" s="529"/>
      <c r="AP3141" s="529"/>
      <c r="AQ3141" s="529"/>
      <c r="AR3141" s="529"/>
    </row>
    <row r="3142" ht="12.75" customHeight="1">
      <c r="A3142" s="529"/>
      <c r="B3142" s="529"/>
      <c r="C3142" s="529"/>
      <c r="D3142" s="529"/>
      <c r="E3142" s="533" t="s">
        <v>9996</v>
      </c>
      <c r="F3142" s="533" t="s">
        <v>9997</v>
      </c>
      <c r="G3142" s="529"/>
      <c r="H3142" s="529"/>
      <c r="I3142" s="529"/>
      <c r="J3142" s="529"/>
      <c r="K3142" s="529"/>
      <c r="L3142" s="529"/>
      <c r="M3142" s="529"/>
      <c r="N3142" s="529"/>
      <c r="O3142" s="529"/>
      <c r="P3142" s="529"/>
      <c r="Q3142" s="529"/>
      <c r="R3142" s="529"/>
      <c r="S3142" s="529"/>
      <c r="T3142" s="529"/>
      <c r="U3142" s="529"/>
      <c r="V3142" s="529"/>
      <c r="W3142" s="529"/>
      <c r="X3142" s="529"/>
      <c r="Y3142" s="529"/>
      <c r="Z3142" s="529"/>
      <c r="AA3142" s="529"/>
      <c r="AB3142" s="529"/>
      <c r="AC3142" s="529"/>
      <c r="AD3142" s="529"/>
      <c r="AE3142" s="529"/>
      <c r="AF3142" s="529"/>
      <c r="AG3142" s="529"/>
      <c r="AH3142" s="529"/>
      <c r="AI3142" s="529"/>
      <c r="AJ3142" s="529"/>
      <c r="AK3142" s="529"/>
      <c r="AL3142" s="529"/>
      <c r="AM3142" s="529"/>
      <c r="AN3142" s="529"/>
      <c r="AO3142" s="529"/>
      <c r="AP3142" s="529"/>
      <c r="AQ3142" s="529"/>
      <c r="AR3142" s="529"/>
    </row>
    <row r="3143" ht="12.75" customHeight="1">
      <c r="A3143" s="529"/>
      <c r="B3143" s="529"/>
      <c r="C3143" s="529"/>
      <c r="D3143" s="529"/>
      <c r="E3143" s="533" t="s">
        <v>9998</v>
      </c>
      <c r="F3143" s="533" t="s">
        <v>9999</v>
      </c>
      <c r="G3143" s="529"/>
      <c r="H3143" s="529"/>
      <c r="I3143" s="529"/>
      <c r="J3143" s="529"/>
      <c r="K3143" s="529"/>
      <c r="L3143" s="529"/>
      <c r="M3143" s="529"/>
      <c r="N3143" s="529"/>
      <c r="O3143" s="529"/>
      <c r="P3143" s="529"/>
      <c r="Q3143" s="529"/>
      <c r="R3143" s="529"/>
      <c r="S3143" s="529"/>
      <c r="T3143" s="529"/>
      <c r="U3143" s="529"/>
      <c r="V3143" s="529"/>
      <c r="W3143" s="529"/>
      <c r="X3143" s="529"/>
      <c r="Y3143" s="529"/>
      <c r="Z3143" s="529"/>
      <c r="AA3143" s="529"/>
      <c r="AB3143" s="529"/>
      <c r="AC3143" s="529"/>
      <c r="AD3143" s="529"/>
      <c r="AE3143" s="529"/>
      <c r="AF3143" s="529"/>
      <c r="AG3143" s="529"/>
      <c r="AH3143" s="529"/>
      <c r="AI3143" s="529"/>
      <c r="AJ3143" s="529"/>
      <c r="AK3143" s="529"/>
      <c r="AL3143" s="529"/>
      <c r="AM3143" s="529"/>
      <c r="AN3143" s="529"/>
      <c r="AO3143" s="529"/>
      <c r="AP3143" s="529"/>
      <c r="AQ3143" s="529"/>
      <c r="AR3143" s="529"/>
    </row>
    <row r="3144" ht="12.75" customHeight="1">
      <c r="A3144" s="529"/>
      <c r="B3144" s="529"/>
      <c r="C3144" s="529"/>
      <c r="D3144" s="529"/>
      <c r="E3144" s="533" t="s">
        <v>10000</v>
      </c>
      <c r="F3144" s="533" t="s">
        <v>10001</v>
      </c>
      <c r="G3144" s="529"/>
      <c r="H3144" s="529"/>
      <c r="I3144" s="529"/>
      <c r="J3144" s="529"/>
      <c r="K3144" s="529"/>
      <c r="L3144" s="529"/>
      <c r="M3144" s="529"/>
      <c r="N3144" s="529"/>
      <c r="O3144" s="529"/>
      <c r="P3144" s="529"/>
      <c r="Q3144" s="529"/>
      <c r="R3144" s="529"/>
      <c r="S3144" s="529"/>
      <c r="T3144" s="529"/>
      <c r="U3144" s="529"/>
      <c r="V3144" s="529"/>
      <c r="W3144" s="529"/>
      <c r="X3144" s="529"/>
      <c r="Y3144" s="529"/>
      <c r="Z3144" s="529"/>
      <c r="AA3144" s="529"/>
      <c r="AB3144" s="529"/>
      <c r="AC3144" s="529"/>
      <c r="AD3144" s="529"/>
      <c r="AE3144" s="529"/>
      <c r="AF3144" s="529"/>
      <c r="AG3144" s="529"/>
      <c r="AH3144" s="529"/>
      <c r="AI3144" s="529"/>
      <c r="AJ3144" s="529"/>
      <c r="AK3144" s="529"/>
      <c r="AL3144" s="529"/>
      <c r="AM3144" s="529"/>
      <c r="AN3144" s="529"/>
      <c r="AO3144" s="529"/>
      <c r="AP3144" s="529"/>
      <c r="AQ3144" s="529"/>
      <c r="AR3144" s="529"/>
    </row>
    <row r="3145" ht="12.75" customHeight="1">
      <c r="A3145" s="529"/>
      <c r="B3145" s="529"/>
      <c r="C3145" s="529"/>
      <c r="D3145" s="529"/>
      <c r="E3145" s="533" t="s">
        <v>10002</v>
      </c>
      <c r="F3145" s="533" t="s">
        <v>10003</v>
      </c>
      <c r="G3145" s="529"/>
      <c r="H3145" s="529"/>
      <c r="I3145" s="529"/>
      <c r="J3145" s="529"/>
      <c r="K3145" s="529"/>
      <c r="L3145" s="529"/>
      <c r="M3145" s="529"/>
      <c r="N3145" s="529"/>
      <c r="O3145" s="529"/>
      <c r="P3145" s="529"/>
      <c r="Q3145" s="529"/>
      <c r="R3145" s="529"/>
      <c r="S3145" s="529"/>
      <c r="T3145" s="529"/>
      <c r="U3145" s="529"/>
      <c r="V3145" s="529"/>
      <c r="W3145" s="529"/>
      <c r="X3145" s="529"/>
      <c r="Y3145" s="529"/>
      <c r="Z3145" s="529"/>
      <c r="AA3145" s="529"/>
      <c r="AB3145" s="529"/>
      <c r="AC3145" s="529"/>
      <c r="AD3145" s="529"/>
      <c r="AE3145" s="529"/>
      <c r="AF3145" s="529"/>
      <c r="AG3145" s="529"/>
      <c r="AH3145" s="529"/>
      <c r="AI3145" s="529"/>
      <c r="AJ3145" s="529"/>
      <c r="AK3145" s="529"/>
      <c r="AL3145" s="529"/>
      <c r="AM3145" s="529"/>
      <c r="AN3145" s="529"/>
      <c r="AO3145" s="529"/>
      <c r="AP3145" s="529"/>
      <c r="AQ3145" s="529"/>
      <c r="AR3145" s="529"/>
    </row>
    <row r="3146" ht="12.75" customHeight="1">
      <c r="A3146" s="529"/>
      <c r="B3146" s="529"/>
      <c r="C3146" s="529"/>
      <c r="D3146" s="529"/>
      <c r="E3146" s="533" t="s">
        <v>10004</v>
      </c>
      <c r="F3146" s="533" t="s">
        <v>10005</v>
      </c>
      <c r="G3146" s="529"/>
      <c r="H3146" s="529"/>
      <c r="I3146" s="529"/>
      <c r="J3146" s="529"/>
      <c r="K3146" s="529"/>
      <c r="L3146" s="529"/>
      <c r="M3146" s="529"/>
      <c r="N3146" s="529"/>
      <c r="O3146" s="529"/>
      <c r="P3146" s="529"/>
      <c r="Q3146" s="529"/>
      <c r="R3146" s="529"/>
      <c r="S3146" s="529"/>
      <c r="T3146" s="529"/>
      <c r="U3146" s="529"/>
      <c r="V3146" s="529"/>
      <c r="W3146" s="529"/>
      <c r="X3146" s="529"/>
      <c r="Y3146" s="529"/>
      <c r="Z3146" s="529"/>
      <c r="AA3146" s="529"/>
      <c r="AB3146" s="529"/>
      <c r="AC3146" s="529"/>
      <c r="AD3146" s="529"/>
      <c r="AE3146" s="529"/>
      <c r="AF3146" s="529"/>
      <c r="AG3146" s="529"/>
      <c r="AH3146" s="529"/>
      <c r="AI3146" s="529"/>
      <c r="AJ3146" s="529"/>
      <c r="AK3146" s="529"/>
      <c r="AL3146" s="529"/>
      <c r="AM3146" s="529"/>
      <c r="AN3146" s="529"/>
      <c r="AO3146" s="529"/>
      <c r="AP3146" s="529"/>
      <c r="AQ3146" s="529"/>
      <c r="AR3146" s="529"/>
    </row>
    <row r="3147" ht="12.75" customHeight="1">
      <c r="A3147" s="529"/>
      <c r="B3147" s="529"/>
      <c r="C3147" s="529"/>
      <c r="D3147" s="529"/>
      <c r="E3147" s="533" t="s">
        <v>10006</v>
      </c>
      <c r="F3147" s="533" t="s">
        <v>10007</v>
      </c>
      <c r="G3147" s="529"/>
      <c r="H3147" s="529"/>
      <c r="I3147" s="529"/>
      <c r="J3147" s="529"/>
      <c r="K3147" s="529"/>
      <c r="L3147" s="529"/>
      <c r="M3147" s="529"/>
      <c r="N3147" s="529"/>
      <c r="O3147" s="529"/>
      <c r="P3147" s="529"/>
      <c r="Q3147" s="529"/>
      <c r="R3147" s="529"/>
      <c r="S3147" s="529"/>
      <c r="T3147" s="529"/>
      <c r="U3147" s="529"/>
      <c r="V3147" s="529"/>
      <c r="W3147" s="529"/>
      <c r="X3147" s="529"/>
      <c r="Y3147" s="529"/>
      <c r="Z3147" s="529"/>
      <c r="AA3147" s="529"/>
      <c r="AB3147" s="529"/>
      <c r="AC3147" s="529"/>
      <c r="AD3147" s="529"/>
      <c r="AE3147" s="529"/>
      <c r="AF3147" s="529"/>
      <c r="AG3147" s="529"/>
      <c r="AH3147" s="529"/>
      <c r="AI3147" s="529"/>
      <c r="AJ3147" s="529"/>
      <c r="AK3147" s="529"/>
      <c r="AL3147" s="529"/>
      <c r="AM3147" s="529"/>
      <c r="AN3147" s="529"/>
      <c r="AO3147" s="529"/>
      <c r="AP3147" s="529"/>
      <c r="AQ3147" s="529"/>
      <c r="AR3147" s="529"/>
    </row>
    <row r="3148" ht="12.75" customHeight="1">
      <c r="A3148" s="529"/>
      <c r="B3148" s="529"/>
      <c r="C3148" s="529"/>
      <c r="D3148" s="529"/>
      <c r="E3148" s="533" t="s">
        <v>10008</v>
      </c>
      <c r="F3148" s="533" t="s">
        <v>10009</v>
      </c>
      <c r="G3148" s="529"/>
      <c r="H3148" s="529"/>
      <c r="I3148" s="529"/>
      <c r="J3148" s="529"/>
      <c r="K3148" s="529"/>
      <c r="L3148" s="529"/>
      <c r="M3148" s="529"/>
      <c r="N3148" s="529"/>
      <c r="O3148" s="529"/>
      <c r="P3148" s="529"/>
      <c r="Q3148" s="529"/>
      <c r="R3148" s="529"/>
      <c r="S3148" s="529"/>
      <c r="T3148" s="529"/>
      <c r="U3148" s="529"/>
      <c r="V3148" s="529"/>
      <c r="W3148" s="529"/>
      <c r="X3148" s="529"/>
      <c r="Y3148" s="529"/>
      <c r="Z3148" s="529"/>
      <c r="AA3148" s="529"/>
      <c r="AB3148" s="529"/>
      <c r="AC3148" s="529"/>
      <c r="AD3148" s="529"/>
      <c r="AE3148" s="529"/>
      <c r="AF3148" s="529"/>
      <c r="AG3148" s="529"/>
      <c r="AH3148" s="529"/>
      <c r="AI3148" s="529"/>
      <c r="AJ3148" s="529"/>
      <c r="AK3148" s="529"/>
      <c r="AL3148" s="529"/>
      <c r="AM3148" s="529"/>
      <c r="AN3148" s="529"/>
      <c r="AO3148" s="529"/>
      <c r="AP3148" s="529"/>
      <c r="AQ3148" s="529"/>
      <c r="AR3148" s="529"/>
    </row>
    <row r="3149" ht="12.75" customHeight="1">
      <c r="A3149" s="529"/>
      <c r="B3149" s="529"/>
      <c r="C3149" s="529"/>
      <c r="D3149" s="529"/>
      <c r="E3149" s="533" t="s">
        <v>10010</v>
      </c>
      <c r="F3149" s="533" t="s">
        <v>10011</v>
      </c>
      <c r="G3149" s="529"/>
      <c r="H3149" s="529"/>
      <c r="I3149" s="529"/>
      <c r="J3149" s="529"/>
      <c r="K3149" s="529"/>
      <c r="L3149" s="529"/>
      <c r="M3149" s="529"/>
      <c r="N3149" s="529"/>
      <c r="O3149" s="529"/>
      <c r="P3149" s="529"/>
      <c r="Q3149" s="529"/>
      <c r="R3149" s="529"/>
      <c r="S3149" s="529"/>
      <c r="T3149" s="529"/>
      <c r="U3149" s="529"/>
      <c r="V3149" s="529"/>
      <c r="W3149" s="529"/>
      <c r="X3149" s="529"/>
      <c r="Y3149" s="529"/>
      <c r="Z3149" s="529"/>
      <c r="AA3149" s="529"/>
      <c r="AB3149" s="529"/>
      <c r="AC3149" s="529"/>
      <c r="AD3149" s="529"/>
      <c r="AE3149" s="529"/>
      <c r="AF3149" s="529"/>
      <c r="AG3149" s="529"/>
      <c r="AH3149" s="529"/>
      <c r="AI3149" s="529"/>
      <c r="AJ3149" s="529"/>
      <c r="AK3149" s="529"/>
      <c r="AL3149" s="529"/>
      <c r="AM3149" s="529"/>
      <c r="AN3149" s="529"/>
      <c r="AO3149" s="529"/>
      <c r="AP3149" s="529"/>
      <c r="AQ3149" s="529"/>
      <c r="AR3149" s="529"/>
    </row>
    <row r="3150" ht="12.75" customHeight="1">
      <c r="A3150" s="529"/>
      <c r="B3150" s="529"/>
      <c r="C3150" s="529"/>
      <c r="D3150" s="529"/>
      <c r="E3150" s="533" t="s">
        <v>10012</v>
      </c>
      <c r="F3150" s="533" t="s">
        <v>10013</v>
      </c>
      <c r="G3150" s="529"/>
      <c r="H3150" s="529"/>
      <c r="I3150" s="529"/>
      <c r="J3150" s="529"/>
      <c r="K3150" s="529"/>
      <c r="L3150" s="529"/>
      <c r="M3150" s="529"/>
      <c r="N3150" s="529"/>
      <c r="O3150" s="529"/>
      <c r="P3150" s="529"/>
      <c r="Q3150" s="529"/>
      <c r="R3150" s="529"/>
      <c r="S3150" s="529"/>
      <c r="T3150" s="529"/>
      <c r="U3150" s="529"/>
      <c r="V3150" s="529"/>
      <c r="W3150" s="529"/>
      <c r="X3150" s="529"/>
      <c r="Y3150" s="529"/>
      <c r="Z3150" s="529"/>
      <c r="AA3150" s="529"/>
      <c r="AB3150" s="529"/>
      <c r="AC3150" s="529"/>
      <c r="AD3150" s="529"/>
      <c r="AE3150" s="529"/>
      <c r="AF3150" s="529"/>
      <c r="AG3150" s="529"/>
      <c r="AH3150" s="529"/>
      <c r="AI3150" s="529"/>
      <c r="AJ3150" s="529"/>
      <c r="AK3150" s="529"/>
      <c r="AL3150" s="529"/>
      <c r="AM3150" s="529"/>
      <c r="AN3150" s="529"/>
      <c r="AO3150" s="529"/>
      <c r="AP3150" s="529"/>
      <c r="AQ3150" s="529"/>
      <c r="AR3150" s="529"/>
    </row>
    <row r="3151" ht="12.75" customHeight="1">
      <c r="A3151" s="529"/>
      <c r="B3151" s="529"/>
      <c r="C3151" s="529"/>
      <c r="D3151" s="529"/>
      <c r="E3151" s="533" t="s">
        <v>10014</v>
      </c>
      <c r="F3151" s="533" t="s">
        <v>10015</v>
      </c>
      <c r="G3151" s="529"/>
      <c r="H3151" s="529"/>
      <c r="I3151" s="529"/>
      <c r="J3151" s="529"/>
      <c r="K3151" s="529"/>
      <c r="L3151" s="529"/>
      <c r="M3151" s="529"/>
      <c r="N3151" s="529"/>
      <c r="O3151" s="529"/>
      <c r="P3151" s="529"/>
      <c r="Q3151" s="529"/>
      <c r="R3151" s="529"/>
      <c r="S3151" s="529"/>
      <c r="T3151" s="529"/>
      <c r="U3151" s="529"/>
      <c r="V3151" s="529"/>
      <c r="W3151" s="529"/>
      <c r="X3151" s="529"/>
      <c r="Y3151" s="529"/>
      <c r="Z3151" s="529"/>
      <c r="AA3151" s="529"/>
      <c r="AB3151" s="529"/>
      <c r="AC3151" s="529"/>
      <c r="AD3151" s="529"/>
      <c r="AE3151" s="529"/>
      <c r="AF3151" s="529"/>
      <c r="AG3151" s="529"/>
      <c r="AH3151" s="529"/>
      <c r="AI3151" s="529"/>
      <c r="AJ3151" s="529"/>
      <c r="AK3151" s="529"/>
      <c r="AL3151" s="529"/>
      <c r="AM3151" s="529"/>
      <c r="AN3151" s="529"/>
      <c r="AO3151" s="529"/>
      <c r="AP3151" s="529"/>
      <c r="AQ3151" s="529"/>
      <c r="AR3151" s="529"/>
    </row>
    <row r="3152" ht="12.75" customHeight="1">
      <c r="A3152" s="529"/>
      <c r="B3152" s="529"/>
      <c r="C3152" s="529"/>
      <c r="D3152" s="529"/>
      <c r="E3152" s="533" t="s">
        <v>10016</v>
      </c>
      <c r="F3152" s="533" t="s">
        <v>10017</v>
      </c>
      <c r="G3152" s="529"/>
      <c r="H3152" s="529"/>
      <c r="I3152" s="529"/>
      <c r="J3152" s="529"/>
      <c r="K3152" s="529"/>
      <c r="L3152" s="529"/>
      <c r="M3152" s="529"/>
      <c r="N3152" s="529"/>
      <c r="O3152" s="529"/>
      <c r="P3152" s="529"/>
      <c r="Q3152" s="529"/>
      <c r="R3152" s="529"/>
      <c r="S3152" s="529"/>
      <c r="T3152" s="529"/>
      <c r="U3152" s="529"/>
      <c r="V3152" s="529"/>
      <c r="W3152" s="529"/>
      <c r="X3152" s="529"/>
      <c r="Y3152" s="529"/>
      <c r="Z3152" s="529"/>
      <c r="AA3152" s="529"/>
      <c r="AB3152" s="529"/>
      <c r="AC3152" s="529"/>
      <c r="AD3152" s="529"/>
      <c r="AE3152" s="529"/>
      <c r="AF3152" s="529"/>
      <c r="AG3152" s="529"/>
      <c r="AH3152" s="529"/>
      <c r="AI3152" s="529"/>
      <c r="AJ3152" s="529"/>
      <c r="AK3152" s="529"/>
      <c r="AL3152" s="529"/>
      <c r="AM3152" s="529"/>
      <c r="AN3152" s="529"/>
      <c r="AO3152" s="529"/>
      <c r="AP3152" s="529"/>
      <c r="AQ3152" s="529"/>
      <c r="AR3152" s="529"/>
    </row>
    <row r="3153" ht="12.75" customHeight="1">
      <c r="A3153" s="529"/>
      <c r="B3153" s="529"/>
      <c r="C3153" s="529"/>
      <c r="D3153" s="529"/>
      <c r="E3153" s="533" t="s">
        <v>10018</v>
      </c>
      <c r="F3153" s="533" t="s">
        <v>10019</v>
      </c>
      <c r="G3153" s="529"/>
      <c r="H3153" s="529"/>
      <c r="I3153" s="529"/>
      <c r="J3153" s="529"/>
      <c r="K3153" s="529"/>
      <c r="L3153" s="529"/>
      <c r="M3153" s="529"/>
      <c r="N3153" s="529"/>
      <c r="O3153" s="529"/>
      <c r="P3153" s="529"/>
      <c r="Q3153" s="529"/>
      <c r="R3153" s="529"/>
      <c r="S3153" s="529"/>
      <c r="T3153" s="529"/>
      <c r="U3153" s="529"/>
      <c r="V3153" s="529"/>
      <c r="W3153" s="529"/>
      <c r="X3153" s="529"/>
      <c r="Y3153" s="529"/>
      <c r="Z3153" s="529"/>
      <c r="AA3153" s="529"/>
      <c r="AB3153" s="529"/>
      <c r="AC3153" s="529"/>
      <c r="AD3153" s="529"/>
      <c r="AE3153" s="529"/>
      <c r="AF3153" s="529"/>
      <c r="AG3153" s="529"/>
      <c r="AH3153" s="529"/>
      <c r="AI3153" s="529"/>
      <c r="AJ3153" s="529"/>
      <c r="AK3153" s="529"/>
      <c r="AL3153" s="529"/>
      <c r="AM3153" s="529"/>
      <c r="AN3153" s="529"/>
      <c r="AO3153" s="529"/>
      <c r="AP3153" s="529"/>
      <c r="AQ3153" s="529"/>
      <c r="AR3153" s="529"/>
    </row>
    <row r="3154" ht="12.75" customHeight="1">
      <c r="A3154" s="529"/>
      <c r="B3154" s="529"/>
      <c r="C3154" s="529"/>
      <c r="D3154" s="529"/>
      <c r="E3154" s="533" t="s">
        <v>10020</v>
      </c>
      <c r="F3154" s="533" t="s">
        <v>10021</v>
      </c>
      <c r="G3154" s="529"/>
      <c r="H3154" s="529"/>
      <c r="I3154" s="529"/>
      <c r="J3154" s="529"/>
      <c r="K3154" s="529"/>
      <c r="L3154" s="529"/>
      <c r="M3154" s="529"/>
      <c r="N3154" s="529"/>
      <c r="O3154" s="529"/>
      <c r="P3154" s="529"/>
      <c r="Q3154" s="529"/>
      <c r="R3154" s="529"/>
      <c r="S3154" s="529"/>
      <c r="T3154" s="529"/>
      <c r="U3154" s="529"/>
      <c r="V3154" s="529"/>
      <c r="W3154" s="529"/>
      <c r="X3154" s="529"/>
      <c r="Y3154" s="529"/>
      <c r="Z3154" s="529"/>
      <c r="AA3154" s="529"/>
      <c r="AB3154" s="529"/>
      <c r="AC3154" s="529"/>
      <c r="AD3154" s="529"/>
      <c r="AE3154" s="529"/>
      <c r="AF3154" s="529"/>
      <c r="AG3154" s="529"/>
      <c r="AH3154" s="529"/>
      <c r="AI3154" s="529"/>
      <c r="AJ3154" s="529"/>
      <c r="AK3154" s="529"/>
      <c r="AL3154" s="529"/>
      <c r="AM3154" s="529"/>
      <c r="AN3154" s="529"/>
      <c r="AO3154" s="529"/>
      <c r="AP3154" s="529"/>
      <c r="AQ3154" s="529"/>
      <c r="AR3154" s="529"/>
    </row>
    <row r="3155" ht="12.75" customHeight="1">
      <c r="A3155" s="529"/>
      <c r="B3155" s="529"/>
      <c r="C3155" s="529"/>
      <c r="D3155" s="529"/>
      <c r="E3155" s="533" t="s">
        <v>2776</v>
      </c>
      <c r="F3155" s="533" t="s">
        <v>10022</v>
      </c>
      <c r="G3155" s="529"/>
      <c r="H3155" s="529"/>
      <c r="I3155" s="529"/>
      <c r="J3155" s="529"/>
      <c r="K3155" s="529"/>
      <c r="L3155" s="529"/>
      <c r="M3155" s="529"/>
      <c r="N3155" s="529"/>
      <c r="O3155" s="529"/>
      <c r="P3155" s="529"/>
      <c r="Q3155" s="529"/>
      <c r="R3155" s="529"/>
      <c r="S3155" s="529"/>
      <c r="T3155" s="529"/>
      <c r="U3155" s="529"/>
      <c r="V3155" s="529"/>
      <c r="W3155" s="529"/>
      <c r="X3155" s="529"/>
      <c r="Y3155" s="529"/>
      <c r="Z3155" s="529"/>
      <c r="AA3155" s="529"/>
      <c r="AB3155" s="529"/>
      <c r="AC3155" s="529"/>
      <c r="AD3155" s="529"/>
      <c r="AE3155" s="529"/>
      <c r="AF3155" s="529"/>
      <c r="AG3155" s="529"/>
      <c r="AH3155" s="529"/>
      <c r="AI3155" s="529"/>
      <c r="AJ3155" s="529"/>
      <c r="AK3155" s="529"/>
      <c r="AL3155" s="529"/>
      <c r="AM3155" s="529"/>
      <c r="AN3155" s="529"/>
      <c r="AO3155" s="529"/>
      <c r="AP3155" s="529"/>
      <c r="AQ3155" s="529"/>
      <c r="AR3155" s="529"/>
    </row>
    <row r="3156" ht="12.75" customHeight="1">
      <c r="A3156" s="529"/>
      <c r="B3156" s="529"/>
      <c r="C3156" s="529"/>
      <c r="D3156" s="529"/>
      <c r="E3156" s="533" t="s">
        <v>2799</v>
      </c>
      <c r="F3156" s="533" t="s">
        <v>10023</v>
      </c>
      <c r="G3156" s="529"/>
      <c r="H3156" s="529"/>
      <c r="I3156" s="529"/>
      <c r="J3156" s="529"/>
      <c r="K3156" s="529"/>
      <c r="L3156" s="529"/>
      <c r="M3156" s="529"/>
      <c r="N3156" s="529"/>
      <c r="O3156" s="529"/>
      <c r="P3156" s="529"/>
      <c r="Q3156" s="529"/>
      <c r="R3156" s="529"/>
      <c r="S3156" s="529"/>
      <c r="T3156" s="529"/>
      <c r="U3156" s="529"/>
      <c r="V3156" s="529"/>
      <c r="W3156" s="529"/>
      <c r="X3156" s="529"/>
      <c r="Y3156" s="529"/>
      <c r="Z3156" s="529"/>
      <c r="AA3156" s="529"/>
      <c r="AB3156" s="529"/>
      <c r="AC3156" s="529"/>
      <c r="AD3156" s="529"/>
      <c r="AE3156" s="529"/>
      <c r="AF3156" s="529"/>
      <c r="AG3156" s="529"/>
      <c r="AH3156" s="529"/>
      <c r="AI3156" s="529"/>
      <c r="AJ3156" s="529"/>
      <c r="AK3156" s="529"/>
      <c r="AL3156" s="529"/>
      <c r="AM3156" s="529"/>
      <c r="AN3156" s="529"/>
      <c r="AO3156" s="529"/>
      <c r="AP3156" s="529"/>
      <c r="AQ3156" s="529"/>
      <c r="AR3156" s="529"/>
    </row>
    <row r="3157" ht="12.75" customHeight="1">
      <c r="A3157" s="529"/>
      <c r="B3157" s="529"/>
      <c r="C3157" s="529"/>
      <c r="D3157" s="529"/>
      <c r="E3157" s="533" t="s">
        <v>2822</v>
      </c>
      <c r="F3157" s="533" t="s">
        <v>10024</v>
      </c>
      <c r="G3157" s="529"/>
      <c r="H3157" s="529"/>
      <c r="I3157" s="529"/>
      <c r="J3157" s="529"/>
      <c r="K3157" s="529"/>
      <c r="L3157" s="529"/>
      <c r="M3157" s="529"/>
      <c r="N3157" s="529"/>
      <c r="O3157" s="529"/>
      <c r="P3157" s="529"/>
      <c r="Q3157" s="529"/>
      <c r="R3157" s="529"/>
      <c r="S3157" s="529"/>
      <c r="T3157" s="529"/>
      <c r="U3157" s="529"/>
      <c r="V3157" s="529"/>
      <c r="W3157" s="529"/>
      <c r="X3157" s="529"/>
      <c r="Y3157" s="529"/>
      <c r="Z3157" s="529"/>
      <c r="AA3157" s="529"/>
      <c r="AB3157" s="529"/>
      <c r="AC3157" s="529"/>
      <c r="AD3157" s="529"/>
      <c r="AE3157" s="529"/>
      <c r="AF3157" s="529"/>
      <c r="AG3157" s="529"/>
      <c r="AH3157" s="529"/>
      <c r="AI3157" s="529"/>
      <c r="AJ3157" s="529"/>
      <c r="AK3157" s="529"/>
      <c r="AL3157" s="529"/>
      <c r="AM3157" s="529"/>
      <c r="AN3157" s="529"/>
      <c r="AO3157" s="529"/>
      <c r="AP3157" s="529"/>
      <c r="AQ3157" s="529"/>
      <c r="AR3157" s="529"/>
    </row>
    <row r="3158" ht="12.75" customHeight="1">
      <c r="A3158" s="529"/>
      <c r="B3158" s="529"/>
      <c r="C3158" s="529"/>
      <c r="D3158" s="529"/>
      <c r="E3158" s="533" t="s">
        <v>2845</v>
      </c>
      <c r="F3158" s="533" t="s">
        <v>10025</v>
      </c>
      <c r="G3158" s="529"/>
      <c r="H3158" s="529"/>
      <c r="I3158" s="529"/>
      <c r="J3158" s="529"/>
      <c r="K3158" s="529"/>
      <c r="L3158" s="529"/>
      <c r="M3158" s="529"/>
      <c r="N3158" s="529"/>
      <c r="O3158" s="529"/>
      <c r="P3158" s="529"/>
      <c r="Q3158" s="529"/>
      <c r="R3158" s="529"/>
      <c r="S3158" s="529"/>
      <c r="T3158" s="529"/>
      <c r="U3158" s="529"/>
      <c r="V3158" s="529"/>
      <c r="W3158" s="529"/>
      <c r="X3158" s="529"/>
      <c r="Y3158" s="529"/>
      <c r="Z3158" s="529"/>
      <c r="AA3158" s="529"/>
      <c r="AB3158" s="529"/>
      <c r="AC3158" s="529"/>
      <c r="AD3158" s="529"/>
      <c r="AE3158" s="529"/>
      <c r="AF3158" s="529"/>
      <c r="AG3158" s="529"/>
      <c r="AH3158" s="529"/>
      <c r="AI3158" s="529"/>
      <c r="AJ3158" s="529"/>
      <c r="AK3158" s="529"/>
      <c r="AL3158" s="529"/>
      <c r="AM3158" s="529"/>
      <c r="AN3158" s="529"/>
      <c r="AO3158" s="529"/>
      <c r="AP3158" s="529"/>
      <c r="AQ3158" s="529"/>
      <c r="AR3158" s="529"/>
    </row>
    <row r="3159" ht="12.75" customHeight="1">
      <c r="A3159" s="529"/>
      <c r="B3159" s="529"/>
      <c r="C3159" s="529"/>
      <c r="D3159" s="529"/>
      <c r="E3159" s="533" t="s">
        <v>2868</v>
      </c>
      <c r="F3159" s="533" t="s">
        <v>10026</v>
      </c>
      <c r="G3159" s="529"/>
      <c r="H3159" s="529"/>
      <c r="I3159" s="529"/>
      <c r="J3159" s="529"/>
      <c r="K3159" s="529"/>
      <c r="L3159" s="529"/>
      <c r="M3159" s="529"/>
      <c r="N3159" s="529"/>
      <c r="O3159" s="529"/>
      <c r="P3159" s="529"/>
      <c r="Q3159" s="529"/>
      <c r="R3159" s="529"/>
      <c r="S3159" s="529"/>
      <c r="T3159" s="529"/>
      <c r="U3159" s="529"/>
      <c r="V3159" s="529"/>
      <c r="W3159" s="529"/>
      <c r="X3159" s="529"/>
      <c r="Y3159" s="529"/>
      <c r="Z3159" s="529"/>
      <c r="AA3159" s="529"/>
      <c r="AB3159" s="529"/>
      <c r="AC3159" s="529"/>
      <c r="AD3159" s="529"/>
      <c r="AE3159" s="529"/>
      <c r="AF3159" s="529"/>
      <c r="AG3159" s="529"/>
      <c r="AH3159" s="529"/>
      <c r="AI3159" s="529"/>
      <c r="AJ3159" s="529"/>
      <c r="AK3159" s="529"/>
      <c r="AL3159" s="529"/>
      <c r="AM3159" s="529"/>
      <c r="AN3159" s="529"/>
      <c r="AO3159" s="529"/>
      <c r="AP3159" s="529"/>
      <c r="AQ3159" s="529"/>
      <c r="AR3159" s="529"/>
    </row>
    <row r="3160" ht="12.75" customHeight="1">
      <c r="A3160" s="529"/>
      <c r="B3160" s="529"/>
      <c r="C3160" s="529"/>
      <c r="D3160" s="529"/>
      <c r="E3160" s="533" t="s">
        <v>2891</v>
      </c>
      <c r="F3160" s="533" t="s">
        <v>10027</v>
      </c>
      <c r="G3160" s="529"/>
      <c r="H3160" s="529"/>
      <c r="I3160" s="529"/>
      <c r="J3160" s="529"/>
      <c r="K3160" s="529"/>
      <c r="L3160" s="529"/>
      <c r="M3160" s="529"/>
      <c r="N3160" s="529"/>
      <c r="O3160" s="529"/>
      <c r="P3160" s="529"/>
      <c r="Q3160" s="529"/>
      <c r="R3160" s="529"/>
      <c r="S3160" s="529"/>
      <c r="T3160" s="529"/>
      <c r="U3160" s="529"/>
      <c r="V3160" s="529"/>
      <c r="W3160" s="529"/>
      <c r="X3160" s="529"/>
      <c r="Y3160" s="529"/>
      <c r="Z3160" s="529"/>
      <c r="AA3160" s="529"/>
      <c r="AB3160" s="529"/>
      <c r="AC3160" s="529"/>
      <c r="AD3160" s="529"/>
      <c r="AE3160" s="529"/>
      <c r="AF3160" s="529"/>
      <c r="AG3160" s="529"/>
      <c r="AH3160" s="529"/>
      <c r="AI3160" s="529"/>
      <c r="AJ3160" s="529"/>
      <c r="AK3160" s="529"/>
      <c r="AL3160" s="529"/>
      <c r="AM3160" s="529"/>
      <c r="AN3160" s="529"/>
      <c r="AO3160" s="529"/>
      <c r="AP3160" s="529"/>
      <c r="AQ3160" s="529"/>
      <c r="AR3160" s="529"/>
    </row>
    <row r="3161" ht="12.75" customHeight="1">
      <c r="A3161" s="529"/>
      <c r="B3161" s="529"/>
      <c r="C3161" s="529"/>
      <c r="D3161" s="529"/>
      <c r="E3161" s="533" t="s">
        <v>10028</v>
      </c>
      <c r="F3161" s="533" t="s">
        <v>10029</v>
      </c>
      <c r="G3161" s="529"/>
      <c r="H3161" s="529"/>
      <c r="I3161" s="529"/>
      <c r="J3161" s="529"/>
      <c r="K3161" s="529"/>
      <c r="L3161" s="529"/>
      <c r="M3161" s="529"/>
      <c r="N3161" s="529"/>
      <c r="O3161" s="529"/>
      <c r="P3161" s="529"/>
      <c r="Q3161" s="529"/>
      <c r="R3161" s="529"/>
      <c r="S3161" s="529"/>
      <c r="T3161" s="529"/>
      <c r="U3161" s="529"/>
      <c r="V3161" s="529"/>
      <c r="W3161" s="529"/>
      <c r="X3161" s="529"/>
      <c r="Y3161" s="529"/>
      <c r="Z3161" s="529"/>
      <c r="AA3161" s="529"/>
      <c r="AB3161" s="529"/>
      <c r="AC3161" s="529"/>
      <c r="AD3161" s="529"/>
      <c r="AE3161" s="529"/>
      <c r="AF3161" s="529"/>
      <c r="AG3161" s="529"/>
      <c r="AH3161" s="529"/>
      <c r="AI3161" s="529"/>
      <c r="AJ3161" s="529"/>
      <c r="AK3161" s="529"/>
      <c r="AL3161" s="529"/>
      <c r="AM3161" s="529"/>
      <c r="AN3161" s="529"/>
      <c r="AO3161" s="529"/>
      <c r="AP3161" s="529"/>
      <c r="AQ3161" s="529"/>
      <c r="AR3161" s="529"/>
    </row>
    <row r="3162" ht="12.75" customHeight="1">
      <c r="A3162" s="529"/>
      <c r="B3162" s="529"/>
      <c r="C3162" s="529"/>
      <c r="D3162" s="529"/>
      <c r="E3162" s="533" t="s">
        <v>10030</v>
      </c>
      <c r="F3162" s="533" t="s">
        <v>10031</v>
      </c>
      <c r="G3162" s="529"/>
      <c r="H3162" s="529"/>
      <c r="I3162" s="529"/>
      <c r="J3162" s="529"/>
      <c r="K3162" s="529"/>
      <c r="L3162" s="529"/>
      <c r="M3162" s="529"/>
      <c r="N3162" s="529"/>
      <c r="O3162" s="529"/>
      <c r="P3162" s="529"/>
      <c r="Q3162" s="529"/>
      <c r="R3162" s="529"/>
      <c r="S3162" s="529"/>
      <c r="T3162" s="529"/>
      <c r="U3162" s="529"/>
      <c r="V3162" s="529"/>
      <c r="W3162" s="529"/>
      <c r="X3162" s="529"/>
      <c r="Y3162" s="529"/>
      <c r="Z3162" s="529"/>
      <c r="AA3162" s="529"/>
      <c r="AB3162" s="529"/>
      <c r="AC3162" s="529"/>
      <c r="AD3162" s="529"/>
      <c r="AE3162" s="529"/>
      <c r="AF3162" s="529"/>
      <c r="AG3162" s="529"/>
      <c r="AH3162" s="529"/>
      <c r="AI3162" s="529"/>
      <c r="AJ3162" s="529"/>
      <c r="AK3162" s="529"/>
      <c r="AL3162" s="529"/>
      <c r="AM3162" s="529"/>
      <c r="AN3162" s="529"/>
      <c r="AO3162" s="529"/>
      <c r="AP3162" s="529"/>
      <c r="AQ3162" s="529"/>
      <c r="AR3162" s="529"/>
    </row>
    <row r="3163" ht="12.75" customHeight="1">
      <c r="A3163" s="529"/>
      <c r="B3163" s="529"/>
      <c r="C3163" s="529"/>
      <c r="D3163" s="529"/>
      <c r="E3163" s="533" t="s">
        <v>2911</v>
      </c>
      <c r="F3163" s="533" t="s">
        <v>10032</v>
      </c>
      <c r="G3163" s="529"/>
      <c r="H3163" s="529"/>
      <c r="I3163" s="529"/>
      <c r="J3163" s="529"/>
      <c r="K3163" s="529"/>
      <c r="L3163" s="529"/>
      <c r="M3163" s="529"/>
      <c r="N3163" s="529"/>
      <c r="O3163" s="529"/>
      <c r="P3163" s="529"/>
      <c r="Q3163" s="529"/>
      <c r="R3163" s="529"/>
      <c r="S3163" s="529"/>
      <c r="T3163" s="529"/>
      <c r="U3163" s="529"/>
      <c r="V3163" s="529"/>
      <c r="W3163" s="529"/>
      <c r="X3163" s="529"/>
      <c r="Y3163" s="529"/>
      <c r="Z3163" s="529"/>
      <c r="AA3163" s="529"/>
      <c r="AB3163" s="529"/>
      <c r="AC3163" s="529"/>
      <c r="AD3163" s="529"/>
      <c r="AE3163" s="529"/>
      <c r="AF3163" s="529"/>
      <c r="AG3163" s="529"/>
      <c r="AH3163" s="529"/>
      <c r="AI3163" s="529"/>
      <c r="AJ3163" s="529"/>
      <c r="AK3163" s="529"/>
      <c r="AL3163" s="529"/>
      <c r="AM3163" s="529"/>
      <c r="AN3163" s="529"/>
      <c r="AO3163" s="529"/>
      <c r="AP3163" s="529"/>
      <c r="AQ3163" s="529"/>
      <c r="AR3163" s="529"/>
    </row>
    <row r="3164" ht="12.75" customHeight="1">
      <c r="A3164" s="529"/>
      <c r="B3164" s="529"/>
      <c r="C3164" s="529"/>
      <c r="D3164" s="529"/>
      <c r="E3164" s="533" t="s">
        <v>10033</v>
      </c>
      <c r="F3164" s="533" t="s">
        <v>10034</v>
      </c>
      <c r="G3164" s="529"/>
      <c r="H3164" s="529"/>
      <c r="I3164" s="529"/>
      <c r="J3164" s="529"/>
      <c r="K3164" s="529"/>
      <c r="L3164" s="529"/>
      <c r="M3164" s="529"/>
      <c r="N3164" s="529"/>
      <c r="O3164" s="529"/>
      <c r="P3164" s="529"/>
      <c r="Q3164" s="529"/>
      <c r="R3164" s="529"/>
      <c r="S3164" s="529"/>
      <c r="T3164" s="529"/>
      <c r="U3164" s="529"/>
      <c r="V3164" s="529"/>
      <c r="W3164" s="529"/>
      <c r="X3164" s="529"/>
      <c r="Y3164" s="529"/>
      <c r="Z3164" s="529"/>
      <c r="AA3164" s="529"/>
      <c r="AB3164" s="529"/>
      <c r="AC3164" s="529"/>
      <c r="AD3164" s="529"/>
      <c r="AE3164" s="529"/>
      <c r="AF3164" s="529"/>
      <c r="AG3164" s="529"/>
      <c r="AH3164" s="529"/>
      <c r="AI3164" s="529"/>
      <c r="AJ3164" s="529"/>
      <c r="AK3164" s="529"/>
      <c r="AL3164" s="529"/>
      <c r="AM3164" s="529"/>
      <c r="AN3164" s="529"/>
      <c r="AO3164" s="529"/>
      <c r="AP3164" s="529"/>
      <c r="AQ3164" s="529"/>
      <c r="AR3164" s="529"/>
    </row>
    <row r="3165" ht="12.75" customHeight="1">
      <c r="A3165" s="529"/>
      <c r="B3165" s="529"/>
      <c r="C3165" s="529"/>
      <c r="D3165" s="529"/>
      <c r="E3165" s="533" t="s">
        <v>10035</v>
      </c>
      <c r="F3165" s="533" t="s">
        <v>10036</v>
      </c>
      <c r="G3165" s="529"/>
      <c r="H3165" s="529"/>
      <c r="I3165" s="529"/>
      <c r="J3165" s="529"/>
      <c r="K3165" s="529"/>
      <c r="L3165" s="529"/>
      <c r="M3165" s="529"/>
      <c r="N3165" s="529"/>
      <c r="O3165" s="529"/>
      <c r="P3165" s="529"/>
      <c r="Q3165" s="529"/>
      <c r="R3165" s="529"/>
      <c r="S3165" s="529"/>
      <c r="T3165" s="529"/>
      <c r="U3165" s="529"/>
      <c r="V3165" s="529"/>
      <c r="W3165" s="529"/>
      <c r="X3165" s="529"/>
      <c r="Y3165" s="529"/>
      <c r="Z3165" s="529"/>
      <c r="AA3165" s="529"/>
      <c r="AB3165" s="529"/>
      <c r="AC3165" s="529"/>
      <c r="AD3165" s="529"/>
      <c r="AE3165" s="529"/>
      <c r="AF3165" s="529"/>
      <c r="AG3165" s="529"/>
      <c r="AH3165" s="529"/>
      <c r="AI3165" s="529"/>
      <c r="AJ3165" s="529"/>
      <c r="AK3165" s="529"/>
      <c r="AL3165" s="529"/>
      <c r="AM3165" s="529"/>
      <c r="AN3165" s="529"/>
      <c r="AO3165" s="529"/>
      <c r="AP3165" s="529"/>
      <c r="AQ3165" s="529"/>
      <c r="AR3165" s="529"/>
    </row>
    <row r="3166" ht="12.75" customHeight="1">
      <c r="A3166" s="529"/>
      <c r="B3166" s="529"/>
      <c r="C3166" s="529"/>
      <c r="D3166" s="529"/>
      <c r="E3166" s="533" t="s">
        <v>10037</v>
      </c>
      <c r="F3166" s="533" t="s">
        <v>10038</v>
      </c>
      <c r="G3166" s="529"/>
      <c r="H3166" s="529"/>
      <c r="I3166" s="529"/>
      <c r="J3166" s="529"/>
      <c r="K3166" s="529"/>
      <c r="L3166" s="529"/>
      <c r="M3166" s="529"/>
      <c r="N3166" s="529"/>
      <c r="O3166" s="529"/>
      <c r="P3166" s="529"/>
      <c r="Q3166" s="529"/>
      <c r="R3166" s="529"/>
      <c r="S3166" s="529"/>
      <c r="T3166" s="529"/>
      <c r="U3166" s="529"/>
      <c r="V3166" s="529"/>
      <c r="W3166" s="529"/>
      <c r="X3166" s="529"/>
      <c r="Y3166" s="529"/>
      <c r="Z3166" s="529"/>
      <c r="AA3166" s="529"/>
      <c r="AB3166" s="529"/>
      <c r="AC3166" s="529"/>
      <c r="AD3166" s="529"/>
      <c r="AE3166" s="529"/>
      <c r="AF3166" s="529"/>
      <c r="AG3166" s="529"/>
      <c r="AH3166" s="529"/>
      <c r="AI3166" s="529"/>
      <c r="AJ3166" s="529"/>
      <c r="AK3166" s="529"/>
      <c r="AL3166" s="529"/>
      <c r="AM3166" s="529"/>
      <c r="AN3166" s="529"/>
      <c r="AO3166" s="529"/>
      <c r="AP3166" s="529"/>
      <c r="AQ3166" s="529"/>
      <c r="AR3166" s="529"/>
    </row>
    <row r="3167" ht="12.75" customHeight="1">
      <c r="A3167" s="529"/>
      <c r="B3167" s="529"/>
      <c r="C3167" s="529"/>
      <c r="D3167" s="529"/>
      <c r="E3167" s="533" t="s">
        <v>10039</v>
      </c>
      <c r="F3167" s="533" t="s">
        <v>10040</v>
      </c>
      <c r="G3167" s="529"/>
      <c r="H3167" s="529"/>
      <c r="I3167" s="529"/>
      <c r="J3167" s="529"/>
      <c r="K3167" s="529"/>
      <c r="L3167" s="529"/>
      <c r="M3167" s="529"/>
      <c r="N3167" s="529"/>
      <c r="O3167" s="529"/>
      <c r="P3167" s="529"/>
      <c r="Q3167" s="529"/>
      <c r="R3167" s="529"/>
      <c r="S3167" s="529"/>
      <c r="T3167" s="529"/>
      <c r="U3167" s="529"/>
      <c r="V3167" s="529"/>
      <c r="W3167" s="529"/>
      <c r="X3167" s="529"/>
      <c r="Y3167" s="529"/>
      <c r="Z3167" s="529"/>
      <c r="AA3167" s="529"/>
      <c r="AB3167" s="529"/>
      <c r="AC3167" s="529"/>
      <c r="AD3167" s="529"/>
      <c r="AE3167" s="529"/>
      <c r="AF3167" s="529"/>
      <c r="AG3167" s="529"/>
      <c r="AH3167" s="529"/>
      <c r="AI3167" s="529"/>
      <c r="AJ3167" s="529"/>
      <c r="AK3167" s="529"/>
      <c r="AL3167" s="529"/>
      <c r="AM3167" s="529"/>
      <c r="AN3167" s="529"/>
      <c r="AO3167" s="529"/>
      <c r="AP3167" s="529"/>
      <c r="AQ3167" s="529"/>
      <c r="AR3167" s="529"/>
    </row>
    <row r="3168" ht="12.75" customHeight="1">
      <c r="A3168" s="529"/>
      <c r="B3168" s="529"/>
      <c r="C3168" s="529"/>
      <c r="D3168" s="529"/>
      <c r="E3168" s="533" t="s">
        <v>10041</v>
      </c>
      <c r="F3168" s="533" t="s">
        <v>10042</v>
      </c>
      <c r="G3168" s="529"/>
      <c r="H3168" s="529"/>
      <c r="I3168" s="529"/>
      <c r="J3168" s="529"/>
      <c r="K3168" s="529"/>
      <c r="L3168" s="529"/>
      <c r="M3168" s="529"/>
      <c r="N3168" s="529"/>
      <c r="O3168" s="529"/>
      <c r="P3168" s="529"/>
      <c r="Q3168" s="529"/>
      <c r="R3168" s="529"/>
      <c r="S3168" s="529"/>
      <c r="T3168" s="529"/>
      <c r="U3168" s="529"/>
      <c r="V3168" s="529"/>
      <c r="W3168" s="529"/>
      <c r="X3168" s="529"/>
      <c r="Y3168" s="529"/>
      <c r="Z3168" s="529"/>
      <c r="AA3168" s="529"/>
      <c r="AB3168" s="529"/>
      <c r="AC3168" s="529"/>
      <c r="AD3168" s="529"/>
      <c r="AE3168" s="529"/>
      <c r="AF3168" s="529"/>
      <c r="AG3168" s="529"/>
      <c r="AH3168" s="529"/>
      <c r="AI3168" s="529"/>
      <c r="AJ3168" s="529"/>
      <c r="AK3168" s="529"/>
      <c r="AL3168" s="529"/>
      <c r="AM3168" s="529"/>
      <c r="AN3168" s="529"/>
      <c r="AO3168" s="529"/>
      <c r="AP3168" s="529"/>
      <c r="AQ3168" s="529"/>
      <c r="AR3168" s="529"/>
    </row>
    <row r="3169" ht="12.75" customHeight="1">
      <c r="A3169" s="529"/>
      <c r="B3169" s="529"/>
      <c r="C3169" s="529"/>
      <c r="D3169" s="529"/>
      <c r="E3169" s="533" t="s">
        <v>10043</v>
      </c>
      <c r="F3169" s="533" t="s">
        <v>10044</v>
      </c>
      <c r="G3169" s="529"/>
      <c r="H3169" s="529"/>
      <c r="I3169" s="529"/>
      <c r="J3169" s="529"/>
      <c r="K3169" s="529"/>
      <c r="L3169" s="529"/>
      <c r="M3169" s="529"/>
      <c r="N3169" s="529"/>
      <c r="O3169" s="529"/>
      <c r="P3169" s="529"/>
      <c r="Q3169" s="529"/>
      <c r="R3169" s="529"/>
      <c r="S3169" s="529"/>
      <c r="T3169" s="529"/>
      <c r="U3169" s="529"/>
      <c r="V3169" s="529"/>
      <c r="W3169" s="529"/>
      <c r="X3169" s="529"/>
      <c r="Y3169" s="529"/>
      <c r="Z3169" s="529"/>
      <c r="AA3169" s="529"/>
      <c r="AB3169" s="529"/>
      <c r="AC3169" s="529"/>
      <c r="AD3169" s="529"/>
      <c r="AE3169" s="529"/>
      <c r="AF3169" s="529"/>
      <c r="AG3169" s="529"/>
      <c r="AH3169" s="529"/>
      <c r="AI3169" s="529"/>
      <c r="AJ3169" s="529"/>
      <c r="AK3169" s="529"/>
      <c r="AL3169" s="529"/>
      <c r="AM3169" s="529"/>
      <c r="AN3169" s="529"/>
      <c r="AO3169" s="529"/>
      <c r="AP3169" s="529"/>
      <c r="AQ3169" s="529"/>
      <c r="AR3169" s="529"/>
    </row>
    <row r="3170" ht="12.75" customHeight="1">
      <c r="A3170" s="529"/>
      <c r="B3170" s="529"/>
      <c r="C3170" s="529"/>
      <c r="D3170" s="529"/>
      <c r="E3170" s="533" t="s">
        <v>10045</v>
      </c>
      <c r="F3170" s="533" t="s">
        <v>10046</v>
      </c>
      <c r="G3170" s="529"/>
      <c r="H3170" s="529"/>
      <c r="I3170" s="529"/>
      <c r="J3170" s="529"/>
      <c r="K3170" s="529"/>
      <c r="L3170" s="529"/>
      <c r="M3170" s="529"/>
      <c r="N3170" s="529"/>
      <c r="O3170" s="529"/>
      <c r="P3170" s="529"/>
      <c r="Q3170" s="529"/>
      <c r="R3170" s="529"/>
      <c r="S3170" s="529"/>
      <c r="T3170" s="529"/>
      <c r="U3170" s="529"/>
      <c r="V3170" s="529"/>
      <c r="W3170" s="529"/>
      <c r="X3170" s="529"/>
      <c r="Y3170" s="529"/>
      <c r="Z3170" s="529"/>
      <c r="AA3170" s="529"/>
      <c r="AB3170" s="529"/>
      <c r="AC3170" s="529"/>
      <c r="AD3170" s="529"/>
      <c r="AE3170" s="529"/>
      <c r="AF3170" s="529"/>
      <c r="AG3170" s="529"/>
      <c r="AH3170" s="529"/>
      <c r="AI3170" s="529"/>
      <c r="AJ3170" s="529"/>
      <c r="AK3170" s="529"/>
      <c r="AL3170" s="529"/>
      <c r="AM3170" s="529"/>
      <c r="AN3170" s="529"/>
      <c r="AO3170" s="529"/>
      <c r="AP3170" s="529"/>
      <c r="AQ3170" s="529"/>
      <c r="AR3170" s="529"/>
    </row>
    <row r="3171" ht="12.75" customHeight="1">
      <c r="A3171" s="529"/>
      <c r="B3171" s="529"/>
      <c r="C3171" s="529"/>
      <c r="D3171" s="529"/>
      <c r="E3171" s="533" t="s">
        <v>10047</v>
      </c>
      <c r="F3171" s="533" t="s">
        <v>10048</v>
      </c>
      <c r="G3171" s="529"/>
      <c r="H3171" s="529"/>
      <c r="I3171" s="529"/>
      <c r="J3171" s="529"/>
      <c r="K3171" s="529"/>
      <c r="L3171" s="529"/>
      <c r="M3171" s="529"/>
      <c r="N3171" s="529"/>
      <c r="O3171" s="529"/>
      <c r="P3171" s="529"/>
      <c r="Q3171" s="529"/>
      <c r="R3171" s="529"/>
      <c r="S3171" s="529"/>
      <c r="T3171" s="529"/>
      <c r="U3171" s="529"/>
      <c r="V3171" s="529"/>
      <c r="W3171" s="529"/>
      <c r="X3171" s="529"/>
      <c r="Y3171" s="529"/>
      <c r="Z3171" s="529"/>
      <c r="AA3171" s="529"/>
      <c r="AB3171" s="529"/>
      <c r="AC3171" s="529"/>
      <c r="AD3171" s="529"/>
      <c r="AE3171" s="529"/>
      <c r="AF3171" s="529"/>
      <c r="AG3171" s="529"/>
      <c r="AH3171" s="529"/>
      <c r="AI3171" s="529"/>
      <c r="AJ3171" s="529"/>
      <c r="AK3171" s="529"/>
      <c r="AL3171" s="529"/>
      <c r="AM3171" s="529"/>
      <c r="AN3171" s="529"/>
      <c r="AO3171" s="529"/>
      <c r="AP3171" s="529"/>
      <c r="AQ3171" s="529"/>
      <c r="AR3171" s="529"/>
    </row>
    <row r="3172" ht="12.75" customHeight="1">
      <c r="A3172" s="529"/>
      <c r="B3172" s="529"/>
      <c r="C3172" s="529"/>
      <c r="D3172" s="529"/>
      <c r="E3172" s="533" t="s">
        <v>10049</v>
      </c>
      <c r="F3172" s="533" t="s">
        <v>10050</v>
      </c>
      <c r="G3172" s="529"/>
      <c r="H3172" s="529"/>
      <c r="I3172" s="529"/>
      <c r="J3172" s="529"/>
      <c r="K3172" s="529"/>
      <c r="L3172" s="529"/>
      <c r="M3172" s="529"/>
      <c r="N3172" s="529"/>
      <c r="O3172" s="529"/>
      <c r="P3172" s="529"/>
      <c r="Q3172" s="529"/>
      <c r="R3172" s="529"/>
      <c r="S3172" s="529"/>
      <c r="T3172" s="529"/>
      <c r="U3172" s="529"/>
      <c r="V3172" s="529"/>
      <c r="W3172" s="529"/>
      <c r="X3172" s="529"/>
      <c r="Y3172" s="529"/>
      <c r="Z3172" s="529"/>
      <c r="AA3172" s="529"/>
      <c r="AB3172" s="529"/>
      <c r="AC3172" s="529"/>
      <c r="AD3172" s="529"/>
      <c r="AE3172" s="529"/>
      <c r="AF3172" s="529"/>
      <c r="AG3172" s="529"/>
      <c r="AH3172" s="529"/>
      <c r="AI3172" s="529"/>
      <c r="AJ3172" s="529"/>
      <c r="AK3172" s="529"/>
      <c r="AL3172" s="529"/>
      <c r="AM3172" s="529"/>
      <c r="AN3172" s="529"/>
      <c r="AO3172" s="529"/>
      <c r="AP3172" s="529"/>
      <c r="AQ3172" s="529"/>
      <c r="AR3172" s="529"/>
    </row>
    <row r="3173" ht="12.75" customHeight="1">
      <c r="A3173" s="529"/>
      <c r="B3173" s="529"/>
      <c r="C3173" s="529"/>
      <c r="D3173" s="529"/>
      <c r="E3173" s="533" t="s">
        <v>10051</v>
      </c>
      <c r="F3173" s="533" t="s">
        <v>10052</v>
      </c>
      <c r="G3173" s="529"/>
      <c r="H3173" s="529"/>
      <c r="I3173" s="529"/>
      <c r="J3173" s="529"/>
      <c r="K3173" s="529"/>
      <c r="L3173" s="529"/>
      <c r="M3173" s="529"/>
      <c r="N3173" s="529"/>
      <c r="O3173" s="529"/>
      <c r="P3173" s="529"/>
      <c r="Q3173" s="529"/>
      <c r="R3173" s="529"/>
      <c r="S3173" s="529"/>
      <c r="T3173" s="529"/>
      <c r="U3173" s="529"/>
      <c r="V3173" s="529"/>
      <c r="W3173" s="529"/>
      <c r="X3173" s="529"/>
      <c r="Y3173" s="529"/>
      <c r="Z3173" s="529"/>
      <c r="AA3173" s="529"/>
      <c r="AB3173" s="529"/>
      <c r="AC3173" s="529"/>
      <c r="AD3173" s="529"/>
      <c r="AE3173" s="529"/>
      <c r="AF3173" s="529"/>
      <c r="AG3173" s="529"/>
      <c r="AH3173" s="529"/>
      <c r="AI3173" s="529"/>
      <c r="AJ3173" s="529"/>
      <c r="AK3173" s="529"/>
      <c r="AL3173" s="529"/>
      <c r="AM3173" s="529"/>
      <c r="AN3173" s="529"/>
      <c r="AO3173" s="529"/>
      <c r="AP3173" s="529"/>
      <c r="AQ3173" s="529"/>
      <c r="AR3173" s="529"/>
    </row>
    <row r="3174" ht="12.75" customHeight="1">
      <c r="A3174" s="529"/>
      <c r="B3174" s="529"/>
      <c r="C3174" s="529"/>
      <c r="D3174" s="529"/>
      <c r="E3174" s="533" t="s">
        <v>10053</v>
      </c>
      <c r="F3174" s="533" t="s">
        <v>10054</v>
      </c>
      <c r="G3174" s="529"/>
      <c r="H3174" s="529"/>
      <c r="I3174" s="529"/>
      <c r="J3174" s="529"/>
      <c r="K3174" s="529"/>
      <c r="L3174" s="529"/>
      <c r="M3174" s="529"/>
      <c r="N3174" s="529"/>
      <c r="O3174" s="529"/>
      <c r="P3174" s="529"/>
      <c r="Q3174" s="529"/>
      <c r="R3174" s="529"/>
      <c r="S3174" s="529"/>
      <c r="T3174" s="529"/>
      <c r="U3174" s="529"/>
      <c r="V3174" s="529"/>
      <c r="W3174" s="529"/>
      <c r="X3174" s="529"/>
      <c r="Y3174" s="529"/>
      <c r="Z3174" s="529"/>
      <c r="AA3174" s="529"/>
      <c r="AB3174" s="529"/>
      <c r="AC3174" s="529"/>
      <c r="AD3174" s="529"/>
      <c r="AE3174" s="529"/>
      <c r="AF3174" s="529"/>
      <c r="AG3174" s="529"/>
      <c r="AH3174" s="529"/>
      <c r="AI3174" s="529"/>
      <c r="AJ3174" s="529"/>
      <c r="AK3174" s="529"/>
      <c r="AL3174" s="529"/>
      <c r="AM3174" s="529"/>
      <c r="AN3174" s="529"/>
      <c r="AO3174" s="529"/>
      <c r="AP3174" s="529"/>
      <c r="AQ3174" s="529"/>
      <c r="AR3174" s="529"/>
    </row>
    <row r="3175" ht="12.75" customHeight="1">
      <c r="A3175" s="529"/>
      <c r="B3175" s="529"/>
      <c r="C3175" s="529"/>
      <c r="D3175" s="529"/>
      <c r="E3175" s="533" t="s">
        <v>10055</v>
      </c>
      <c r="F3175" s="533" t="s">
        <v>10056</v>
      </c>
      <c r="G3175" s="529"/>
      <c r="H3175" s="529"/>
      <c r="I3175" s="529"/>
      <c r="J3175" s="529"/>
      <c r="K3175" s="529"/>
      <c r="L3175" s="529"/>
      <c r="M3175" s="529"/>
      <c r="N3175" s="529"/>
      <c r="O3175" s="529"/>
      <c r="P3175" s="529"/>
      <c r="Q3175" s="529"/>
      <c r="R3175" s="529"/>
      <c r="S3175" s="529"/>
      <c r="T3175" s="529"/>
      <c r="U3175" s="529"/>
      <c r="V3175" s="529"/>
      <c r="W3175" s="529"/>
      <c r="X3175" s="529"/>
      <c r="Y3175" s="529"/>
      <c r="Z3175" s="529"/>
      <c r="AA3175" s="529"/>
      <c r="AB3175" s="529"/>
      <c r="AC3175" s="529"/>
      <c r="AD3175" s="529"/>
      <c r="AE3175" s="529"/>
      <c r="AF3175" s="529"/>
      <c r="AG3175" s="529"/>
      <c r="AH3175" s="529"/>
      <c r="AI3175" s="529"/>
      <c r="AJ3175" s="529"/>
      <c r="AK3175" s="529"/>
      <c r="AL3175" s="529"/>
      <c r="AM3175" s="529"/>
      <c r="AN3175" s="529"/>
      <c r="AO3175" s="529"/>
      <c r="AP3175" s="529"/>
      <c r="AQ3175" s="529"/>
      <c r="AR3175" s="529"/>
    </row>
    <row r="3176" ht="12.75" customHeight="1">
      <c r="A3176" s="529"/>
      <c r="B3176" s="529"/>
      <c r="C3176" s="529"/>
      <c r="D3176" s="529"/>
      <c r="E3176" s="533" t="s">
        <v>10057</v>
      </c>
      <c r="F3176" s="533" t="s">
        <v>10058</v>
      </c>
      <c r="G3176" s="529"/>
      <c r="H3176" s="529"/>
      <c r="I3176" s="529"/>
      <c r="J3176" s="529"/>
      <c r="K3176" s="529"/>
      <c r="L3176" s="529"/>
      <c r="M3176" s="529"/>
      <c r="N3176" s="529"/>
      <c r="O3176" s="529"/>
      <c r="P3176" s="529"/>
      <c r="Q3176" s="529"/>
      <c r="R3176" s="529"/>
      <c r="S3176" s="529"/>
      <c r="T3176" s="529"/>
      <c r="U3176" s="529"/>
      <c r="V3176" s="529"/>
      <c r="W3176" s="529"/>
      <c r="X3176" s="529"/>
      <c r="Y3176" s="529"/>
      <c r="Z3176" s="529"/>
      <c r="AA3176" s="529"/>
      <c r="AB3176" s="529"/>
      <c r="AC3176" s="529"/>
      <c r="AD3176" s="529"/>
      <c r="AE3176" s="529"/>
      <c r="AF3176" s="529"/>
      <c r="AG3176" s="529"/>
      <c r="AH3176" s="529"/>
      <c r="AI3176" s="529"/>
      <c r="AJ3176" s="529"/>
      <c r="AK3176" s="529"/>
      <c r="AL3176" s="529"/>
      <c r="AM3176" s="529"/>
      <c r="AN3176" s="529"/>
      <c r="AO3176" s="529"/>
      <c r="AP3176" s="529"/>
      <c r="AQ3176" s="529"/>
      <c r="AR3176" s="529"/>
    </row>
    <row r="3177" ht="12.75" customHeight="1">
      <c r="A3177" s="529"/>
      <c r="B3177" s="529"/>
      <c r="C3177" s="529"/>
      <c r="D3177" s="529"/>
      <c r="E3177" s="533" t="s">
        <v>2928</v>
      </c>
      <c r="F3177" s="533" t="s">
        <v>10059</v>
      </c>
      <c r="G3177" s="529"/>
      <c r="H3177" s="529"/>
      <c r="I3177" s="529"/>
      <c r="J3177" s="529"/>
      <c r="K3177" s="529"/>
      <c r="L3177" s="529"/>
      <c r="M3177" s="529"/>
      <c r="N3177" s="529"/>
      <c r="O3177" s="529"/>
      <c r="P3177" s="529"/>
      <c r="Q3177" s="529"/>
      <c r="R3177" s="529"/>
      <c r="S3177" s="529"/>
      <c r="T3177" s="529"/>
      <c r="U3177" s="529"/>
      <c r="V3177" s="529"/>
      <c r="W3177" s="529"/>
      <c r="X3177" s="529"/>
      <c r="Y3177" s="529"/>
      <c r="Z3177" s="529"/>
      <c r="AA3177" s="529"/>
      <c r="AB3177" s="529"/>
      <c r="AC3177" s="529"/>
      <c r="AD3177" s="529"/>
      <c r="AE3177" s="529"/>
      <c r="AF3177" s="529"/>
      <c r="AG3177" s="529"/>
      <c r="AH3177" s="529"/>
      <c r="AI3177" s="529"/>
      <c r="AJ3177" s="529"/>
      <c r="AK3177" s="529"/>
      <c r="AL3177" s="529"/>
      <c r="AM3177" s="529"/>
      <c r="AN3177" s="529"/>
      <c r="AO3177" s="529"/>
      <c r="AP3177" s="529"/>
      <c r="AQ3177" s="529"/>
      <c r="AR3177" s="529"/>
    </row>
    <row r="3178" ht="12.75" customHeight="1">
      <c r="A3178" s="529"/>
      <c r="B3178" s="529"/>
      <c r="C3178" s="529"/>
      <c r="D3178" s="529"/>
      <c r="E3178" s="533" t="s">
        <v>2944</v>
      </c>
      <c r="F3178" s="533" t="s">
        <v>10060</v>
      </c>
      <c r="G3178" s="529"/>
      <c r="H3178" s="529"/>
      <c r="I3178" s="529"/>
      <c r="J3178" s="529"/>
      <c r="K3178" s="529"/>
      <c r="L3178" s="529"/>
      <c r="M3178" s="529"/>
      <c r="N3178" s="529"/>
      <c r="O3178" s="529"/>
      <c r="P3178" s="529"/>
      <c r="Q3178" s="529"/>
      <c r="R3178" s="529"/>
      <c r="S3178" s="529"/>
      <c r="T3178" s="529"/>
      <c r="U3178" s="529"/>
      <c r="V3178" s="529"/>
      <c r="W3178" s="529"/>
      <c r="X3178" s="529"/>
      <c r="Y3178" s="529"/>
      <c r="Z3178" s="529"/>
      <c r="AA3178" s="529"/>
      <c r="AB3178" s="529"/>
      <c r="AC3178" s="529"/>
      <c r="AD3178" s="529"/>
      <c r="AE3178" s="529"/>
      <c r="AF3178" s="529"/>
      <c r="AG3178" s="529"/>
      <c r="AH3178" s="529"/>
      <c r="AI3178" s="529"/>
      <c r="AJ3178" s="529"/>
      <c r="AK3178" s="529"/>
      <c r="AL3178" s="529"/>
      <c r="AM3178" s="529"/>
      <c r="AN3178" s="529"/>
      <c r="AO3178" s="529"/>
      <c r="AP3178" s="529"/>
      <c r="AQ3178" s="529"/>
      <c r="AR3178" s="529"/>
    </row>
    <row r="3179" ht="12.75" customHeight="1">
      <c r="A3179" s="529"/>
      <c r="B3179" s="529"/>
      <c r="C3179" s="529"/>
      <c r="D3179" s="529"/>
      <c r="E3179" s="533" t="s">
        <v>10061</v>
      </c>
      <c r="F3179" s="533" t="s">
        <v>10062</v>
      </c>
      <c r="G3179" s="529"/>
      <c r="H3179" s="529"/>
      <c r="I3179" s="529"/>
      <c r="J3179" s="529"/>
      <c r="K3179" s="529"/>
      <c r="L3179" s="529"/>
      <c r="M3179" s="529"/>
      <c r="N3179" s="529"/>
      <c r="O3179" s="529"/>
      <c r="P3179" s="529"/>
      <c r="Q3179" s="529"/>
      <c r="R3179" s="529"/>
      <c r="S3179" s="529"/>
      <c r="T3179" s="529"/>
      <c r="U3179" s="529"/>
      <c r="V3179" s="529"/>
      <c r="W3179" s="529"/>
      <c r="X3179" s="529"/>
      <c r="Y3179" s="529"/>
      <c r="Z3179" s="529"/>
      <c r="AA3179" s="529"/>
      <c r="AB3179" s="529"/>
      <c r="AC3179" s="529"/>
      <c r="AD3179" s="529"/>
      <c r="AE3179" s="529"/>
      <c r="AF3179" s="529"/>
      <c r="AG3179" s="529"/>
      <c r="AH3179" s="529"/>
      <c r="AI3179" s="529"/>
      <c r="AJ3179" s="529"/>
      <c r="AK3179" s="529"/>
      <c r="AL3179" s="529"/>
      <c r="AM3179" s="529"/>
      <c r="AN3179" s="529"/>
      <c r="AO3179" s="529"/>
      <c r="AP3179" s="529"/>
      <c r="AQ3179" s="529"/>
      <c r="AR3179" s="529"/>
    </row>
    <row r="3180" ht="12.75" customHeight="1">
      <c r="A3180" s="529"/>
      <c r="B3180" s="529"/>
      <c r="C3180" s="529"/>
      <c r="D3180" s="529"/>
      <c r="E3180" s="533" t="s">
        <v>10063</v>
      </c>
      <c r="F3180" s="533" t="s">
        <v>10064</v>
      </c>
      <c r="G3180" s="529"/>
      <c r="H3180" s="529"/>
      <c r="I3180" s="529"/>
      <c r="J3180" s="529"/>
      <c r="K3180" s="529"/>
      <c r="L3180" s="529"/>
      <c r="M3180" s="529"/>
      <c r="N3180" s="529"/>
      <c r="O3180" s="529"/>
      <c r="P3180" s="529"/>
      <c r="Q3180" s="529"/>
      <c r="R3180" s="529"/>
      <c r="S3180" s="529"/>
      <c r="T3180" s="529"/>
      <c r="U3180" s="529"/>
      <c r="V3180" s="529"/>
      <c r="W3180" s="529"/>
      <c r="X3180" s="529"/>
      <c r="Y3180" s="529"/>
      <c r="Z3180" s="529"/>
      <c r="AA3180" s="529"/>
      <c r="AB3180" s="529"/>
      <c r="AC3180" s="529"/>
      <c r="AD3180" s="529"/>
      <c r="AE3180" s="529"/>
      <c r="AF3180" s="529"/>
      <c r="AG3180" s="529"/>
      <c r="AH3180" s="529"/>
      <c r="AI3180" s="529"/>
      <c r="AJ3180" s="529"/>
      <c r="AK3180" s="529"/>
      <c r="AL3180" s="529"/>
      <c r="AM3180" s="529"/>
      <c r="AN3180" s="529"/>
      <c r="AO3180" s="529"/>
      <c r="AP3180" s="529"/>
      <c r="AQ3180" s="529"/>
      <c r="AR3180" s="529"/>
    </row>
    <row r="3181" ht="12.75" customHeight="1">
      <c r="A3181" s="529"/>
      <c r="B3181" s="529"/>
      <c r="C3181" s="529"/>
      <c r="D3181" s="529"/>
      <c r="E3181" s="533" t="s">
        <v>10065</v>
      </c>
      <c r="F3181" s="533" t="s">
        <v>10066</v>
      </c>
      <c r="G3181" s="529"/>
      <c r="H3181" s="529"/>
      <c r="I3181" s="529"/>
      <c r="J3181" s="529"/>
      <c r="K3181" s="529"/>
      <c r="L3181" s="529"/>
      <c r="M3181" s="529"/>
      <c r="N3181" s="529"/>
      <c r="O3181" s="529"/>
      <c r="P3181" s="529"/>
      <c r="Q3181" s="529"/>
      <c r="R3181" s="529"/>
      <c r="S3181" s="529"/>
      <c r="T3181" s="529"/>
      <c r="U3181" s="529"/>
      <c r="V3181" s="529"/>
      <c r="W3181" s="529"/>
      <c r="X3181" s="529"/>
      <c r="Y3181" s="529"/>
      <c r="Z3181" s="529"/>
      <c r="AA3181" s="529"/>
      <c r="AB3181" s="529"/>
      <c r="AC3181" s="529"/>
      <c r="AD3181" s="529"/>
      <c r="AE3181" s="529"/>
      <c r="AF3181" s="529"/>
      <c r="AG3181" s="529"/>
      <c r="AH3181" s="529"/>
      <c r="AI3181" s="529"/>
      <c r="AJ3181" s="529"/>
      <c r="AK3181" s="529"/>
      <c r="AL3181" s="529"/>
      <c r="AM3181" s="529"/>
      <c r="AN3181" s="529"/>
      <c r="AO3181" s="529"/>
      <c r="AP3181" s="529"/>
      <c r="AQ3181" s="529"/>
      <c r="AR3181" s="529"/>
    </row>
    <row r="3182" ht="12.75" customHeight="1">
      <c r="A3182" s="529"/>
      <c r="B3182" s="529"/>
      <c r="C3182" s="529"/>
      <c r="D3182" s="529"/>
      <c r="E3182" s="533" t="s">
        <v>10067</v>
      </c>
      <c r="F3182" s="533" t="s">
        <v>10068</v>
      </c>
      <c r="G3182" s="529"/>
      <c r="H3182" s="529"/>
      <c r="I3182" s="529"/>
      <c r="J3182" s="529"/>
      <c r="K3182" s="529"/>
      <c r="L3182" s="529"/>
      <c r="M3182" s="529"/>
      <c r="N3182" s="529"/>
      <c r="O3182" s="529"/>
      <c r="P3182" s="529"/>
      <c r="Q3182" s="529"/>
      <c r="R3182" s="529"/>
      <c r="S3182" s="529"/>
      <c r="T3182" s="529"/>
      <c r="U3182" s="529"/>
      <c r="V3182" s="529"/>
      <c r="W3182" s="529"/>
      <c r="X3182" s="529"/>
      <c r="Y3182" s="529"/>
      <c r="Z3182" s="529"/>
      <c r="AA3182" s="529"/>
      <c r="AB3182" s="529"/>
      <c r="AC3182" s="529"/>
      <c r="AD3182" s="529"/>
      <c r="AE3182" s="529"/>
      <c r="AF3182" s="529"/>
      <c r="AG3182" s="529"/>
      <c r="AH3182" s="529"/>
      <c r="AI3182" s="529"/>
      <c r="AJ3182" s="529"/>
      <c r="AK3182" s="529"/>
      <c r="AL3182" s="529"/>
      <c r="AM3182" s="529"/>
      <c r="AN3182" s="529"/>
      <c r="AO3182" s="529"/>
      <c r="AP3182" s="529"/>
      <c r="AQ3182" s="529"/>
      <c r="AR3182" s="529"/>
    </row>
    <row r="3183" ht="12.75" customHeight="1">
      <c r="A3183" s="529"/>
      <c r="B3183" s="529"/>
      <c r="C3183" s="529"/>
      <c r="D3183" s="529"/>
      <c r="E3183" s="533" t="s">
        <v>10069</v>
      </c>
      <c r="F3183" s="533" t="s">
        <v>10070</v>
      </c>
      <c r="G3183" s="529"/>
      <c r="H3183" s="529"/>
      <c r="I3183" s="529"/>
      <c r="J3183" s="529"/>
      <c r="K3183" s="529"/>
      <c r="L3183" s="529"/>
      <c r="M3183" s="529"/>
      <c r="N3183" s="529"/>
      <c r="O3183" s="529"/>
      <c r="P3183" s="529"/>
      <c r="Q3183" s="529"/>
      <c r="R3183" s="529"/>
      <c r="S3183" s="529"/>
      <c r="T3183" s="529"/>
      <c r="U3183" s="529"/>
      <c r="V3183" s="529"/>
      <c r="W3183" s="529"/>
      <c r="X3183" s="529"/>
      <c r="Y3183" s="529"/>
      <c r="Z3183" s="529"/>
      <c r="AA3183" s="529"/>
      <c r="AB3183" s="529"/>
      <c r="AC3183" s="529"/>
      <c r="AD3183" s="529"/>
      <c r="AE3183" s="529"/>
      <c r="AF3183" s="529"/>
      <c r="AG3183" s="529"/>
      <c r="AH3183" s="529"/>
      <c r="AI3183" s="529"/>
      <c r="AJ3183" s="529"/>
      <c r="AK3183" s="529"/>
      <c r="AL3183" s="529"/>
      <c r="AM3183" s="529"/>
      <c r="AN3183" s="529"/>
      <c r="AO3183" s="529"/>
      <c r="AP3183" s="529"/>
      <c r="AQ3183" s="529"/>
      <c r="AR3183" s="529"/>
    </row>
    <row r="3184" ht="12.75" customHeight="1">
      <c r="A3184" s="529"/>
      <c r="B3184" s="529"/>
      <c r="C3184" s="529"/>
      <c r="D3184" s="529"/>
      <c r="E3184" s="533" t="s">
        <v>10071</v>
      </c>
      <c r="F3184" s="533" t="s">
        <v>10072</v>
      </c>
      <c r="G3184" s="529"/>
      <c r="H3184" s="529"/>
      <c r="I3184" s="529"/>
      <c r="J3184" s="529"/>
      <c r="K3184" s="529"/>
      <c r="L3184" s="529"/>
      <c r="M3184" s="529"/>
      <c r="N3184" s="529"/>
      <c r="O3184" s="529"/>
      <c r="P3184" s="529"/>
      <c r="Q3184" s="529"/>
      <c r="R3184" s="529"/>
      <c r="S3184" s="529"/>
      <c r="T3184" s="529"/>
      <c r="U3184" s="529"/>
      <c r="V3184" s="529"/>
      <c r="W3184" s="529"/>
      <c r="X3184" s="529"/>
      <c r="Y3184" s="529"/>
      <c r="Z3184" s="529"/>
      <c r="AA3184" s="529"/>
      <c r="AB3184" s="529"/>
      <c r="AC3184" s="529"/>
      <c r="AD3184" s="529"/>
      <c r="AE3184" s="529"/>
      <c r="AF3184" s="529"/>
      <c r="AG3184" s="529"/>
      <c r="AH3184" s="529"/>
      <c r="AI3184" s="529"/>
      <c r="AJ3184" s="529"/>
      <c r="AK3184" s="529"/>
      <c r="AL3184" s="529"/>
      <c r="AM3184" s="529"/>
      <c r="AN3184" s="529"/>
      <c r="AO3184" s="529"/>
      <c r="AP3184" s="529"/>
      <c r="AQ3184" s="529"/>
      <c r="AR3184" s="529"/>
    </row>
    <row r="3185" ht="12.75" customHeight="1">
      <c r="A3185" s="529"/>
      <c r="B3185" s="529"/>
      <c r="C3185" s="529"/>
      <c r="D3185" s="529"/>
      <c r="E3185" s="533" t="s">
        <v>10073</v>
      </c>
      <c r="F3185" s="533" t="s">
        <v>10074</v>
      </c>
      <c r="G3185" s="529"/>
      <c r="H3185" s="529"/>
      <c r="I3185" s="529"/>
      <c r="J3185" s="529"/>
      <c r="K3185" s="529"/>
      <c r="L3185" s="529"/>
      <c r="M3185" s="529"/>
      <c r="N3185" s="529"/>
      <c r="O3185" s="529"/>
      <c r="P3185" s="529"/>
      <c r="Q3185" s="529"/>
      <c r="R3185" s="529"/>
      <c r="S3185" s="529"/>
      <c r="T3185" s="529"/>
      <c r="U3185" s="529"/>
      <c r="V3185" s="529"/>
      <c r="W3185" s="529"/>
      <c r="X3185" s="529"/>
      <c r="Y3185" s="529"/>
      <c r="Z3185" s="529"/>
      <c r="AA3185" s="529"/>
      <c r="AB3185" s="529"/>
      <c r="AC3185" s="529"/>
      <c r="AD3185" s="529"/>
      <c r="AE3185" s="529"/>
      <c r="AF3185" s="529"/>
      <c r="AG3185" s="529"/>
      <c r="AH3185" s="529"/>
      <c r="AI3185" s="529"/>
      <c r="AJ3185" s="529"/>
      <c r="AK3185" s="529"/>
      <c r="AL3185" s="529"/>
      <c r="AM3185" s="529"/>
      <c r="AN3185" s="529"/>
      <c r="AO3185" s="529"/>
      <c r="AP3185" s="529"/>
      <c r="AQ3185" s="529"/>
      <c r="AR3185" s="529"/>
    </row>
    <row r="3186" ht="12.75" customHeight="1">
      <c r="A3186" s="529"/>
      <c r="B3186" s="529"/>
      <c r="C3186" s="529"/>
      <c r="D3186" s="529"/>
      <c r="E3186" s="533" t="s">
        <v>2959</v>
      </c>
      <c r="F3186" s="533" t="s">
        <v>10075</v>
      </c>
      <c r="G3186" s="529"/>
      <c r="H3186" s="529"/>
      <c r="I3186" s="529"/>
      <c r="J3186" s="529"/>
      <c r="K3186" s="529"/>
      <c r="L3186" s="529"/>
      <c r="M3186" s="529"/>
      <c r="N3186" s="529"/>
      <c r="O3186" s="529"/>
      <c r="P3186" s="529"/>
      <c r="Q3186" s="529"/>
      <c r="R3186" s="529"/>
      <c r="S3186" s="529"/>
      <c r="T3186" s="529"/>
      <c r="U3186" s="529"/>
      <c r="V3186" s="529"/>
      <c r="W3186" s="529"/>
      <c r="X3186" s="529"/>
      <c r="Y3186" s="529"/>
      <c r="Z3186" s="529"/>
      <c r="AA3186" s="529"/>
      <c r="AB3186" s="529"/>
      <c r="AC3186" s="529"/>
      <c r="AD3186" s="529"/>
      <c r="AE3186" s="529"/>
      <c r="AF3186" s="529"/>
      <c r="AG3186" s="529"/>
      <c r="AH3186" s="529"/>
      <c r="AI3186" s="529"/>
      <c r="AJ3186" s="529"/>
      <c r="AK3186" s="529"/>
      <c r="AL3186" s="529"/>
      <c r="AM3186" s="529"/>
      <c r="AN3186" s="529"/>
      <c r="AO3186" s="529"/>
      <c r="AP3186" s="529"/>
      <c r="AQ3186" s="529"/>
      <c r="AR3186" s="529"/>
    </row>
    <row r="3187" ht="12.75" customHeight="1">
      <c r="A3187" s="529"/>
      <c r="B3187" s="529"/>
      <c r="C3187" s="529"/>
      <c r="D3187" s="529"/>
      <c r="E3187" s="533" t="s">
        <v>10076</v>
      </c>
      <c r="F3187" s="533" t="s">
        <v>10077</v>
      </c>
      <c r="G3187" s="529"/>
      <c r="H3187" s="529"/>
      <c r="I3187" s="529"/>
      <c r="J3187" s="529"/>
      <c r="K3187" s="529"/>
      <c r="L3187" s="529"/>
      <c r="M3187" s="529"/>
      <c r="N3187" s="529"/>
      <c r="O3187" s="529"/>
      <c r="P3187" s="529"/>
      <c r="Q3187" s="529"/>
      <c r="R3187" s="529"/>
      <c r="S3187" s="529"/>
      <c r="T3187" s="529"/>
      <c r="U3187" s="529"/>
      <c r="V3187" s="529"/>
      <c r="W3187" s="529"/>
      <c r="X3187" s="529"/>
      <c r="Y3187" s="529"/>
      <c r="Z3187" s="529"/>
      <c r="AA3187" s="529"/>
      <c r="AB3187" s="529"/>
      <c r="AC3187" s="529"/>
      <c r="AD3187" s="529"/>
      <c r="AE3187" s="529"/>
      <c r="AF3187" s="529"/>
      <c r="AG3187" s="529"/>
      <c r="AH3187" s="529"/>
      <c r="AI3187" s="529"/>
      <c r="AJ3187" s="529"/>
      <c r="AK3187" s="529"/>
      <c r="AL3187" s="529"/>
      <c r="AM3187" s="529"/>
      <c r="AN3187" s="529"/>
      <c r="AO3187" s="529"/>
      <c r="AP3187" s="529"/>
      <c r="AQ3187" s="529"/>
      <c r="AR3187" s="529"/>
    </row>
    <row r="3188" ht="12.75" customHeight="1">
      <c r="A3188" s="529"/>
      <c r="B3188" s="529"/>
      <c r="C3188" s="529"/>
      <c r="D3188" s="529"/>
      <c r="E3188" s="533" t="s">
        <v>2972</v>
      </c>
      <c r="F3188" s="533" t="s">
        <v>10078</v>
      </c>
      <c r="G3188" s="529"/>
      <c r="H3188" s="529"/>
      <c r="I3188" s="529"/>
      <c r="J3188" s="529"/>
      <c r="K3188" s="529"/>
      <c r="L3188" s="529"/>
      <c r="M3188" s="529"/>
      <c r="N3188" s="529"/>
      <c r="O3188" s="529"/>
      <c r="P3188" s="529"/>
      <c r="Q3188" s="529"/>
      <c r="R3188" s="529"/>
      <c r="S3188" s="529"/>
      <c r="T3188" s="529"/>
      <c r="U3188" s="529"/>
      <c r="V3188" s="529"/>
      <c r="W3188" s="529"/>
      <c r="X3188" s="529"/>
      <c r="Y3188" s="529"/>
      <c r="Z3188" s="529"/>
      <c r="AA3188" s="529"/>
      <c r="AB3188" s="529"/>
      <c r="AC3188" s="529"/>
      <c r="AD3188" s="529"/>
      <c r="AE3188" s="529"/>
      <c r="AF3188" s="529"/>
      <c r="AG3188" s="529"/>
      <c r="AH3188" s="529"/>
      <c r="AI3188" s="529"/>
      <c r="AJ3188" s="529"/>
      <c r="AK3188" s="529"/>
      <c r="AL3188" s="529"/>
      <c r="AM3188" s="529"/>
      <c r="AN3188" s="529"/>
      <c r="AO3188" s="529"/>
      <c r="AP3188" s="529"/>
      <c r="AQ3188" s="529"/>
      <c r="AR3188" s="529"/>
    </row>
    <row r="3189" ht="12.75" customHeight="1">
      <c r="A3189" s="529"/>
      <c r="B3189" s="529"/>
      <c r="C3189" s="529"/>
      <c r="D3189" s="529"/>
      <c r="E3189" s="533" t="s">
        <v>10079</v>
      </c>
      <c r="F3189" s="533" t="s">
        <v>10080</v>
      </c>
      <c r="G3189" s="529"/>
      <c r="H3189" s="529"/>
      <c r="I3189" s="529"/>
      <c r="J3189" s="529"/>
      <c r="K3189" s="529"/>
      <c r="L3189" s="529"/>
      <c r="M3189" s="529"/>
      <c r="N3189" s="529"/>
      <c r="O3189" s="529"/>
      <c r="P3189" s="529"/>
      <c r="Q3189" s="529"/>
      <c r="R3189" s="529"/>
      <c r="S3189" s="529"/>
      <c r="T3189" s="529"/>
      <c r="U3189" s="529"/>
      <c r="V3189" s="529"/>
      <c r="W3189" s="529"/>
      <c r="X3189" s="529"/>
      <c r="Y3189" s="529"/>
      <c r="Z3189" s="529"/>
      <c r="AA3189" s="529"/>
      <c r="AB3189" s="529"/>
      <c r="AC3189" s="529"/>
      <c r="AD3189" s="529"/>
      <c r="AE3189" s="529"/>
      <c r="AF3189" s="529"/>
      <c r="AG3189" s="529"/>
      <c r="AH3189" s="529"/>
      <c r="AI3189" s="529"/>
      <c r="AJ3189" s="529"/>
      <c r="AK3189" s="529"/>
      <c r="AL3189" s="529"/>
      <c r="AM3189" s="529"/>
      <c r="AN3189" s="529"/>
      <c r="AO3189" s="529"/>
      <c r="AP3189" s="529"/>
      <c r="AQ3189" s="529"/>
      <c r="AR3189" s="529"/>
    </row>
    <row r="3190" ht="12.75" customHeight="1">
      <c r="A3190" s="529"/>
      <c r="B3190" s="529"/>
      <c r="C3190" s="529"/>
      <c r="D3190" s="529"/>
      <c r="E3190" s="533" t="s">
        <v>10081</v>
      </c>
      <c r="F3190" s="533" t="s">
        <v>10082</v>
      </c>
      <c r="G3190" s="529"/>
      <c r="H3190" s="529"/>
      <c r="I3190" s="529"/>
      <c r="J3190" s="529"/>
      <c r="K3190" s="529"/>
      <c r="L3190" s="529"/>
      <c r="M3190" s="529"/>
      <c r="N3190" s="529"/>
      <c r="O3190" s="529"/>
      <c r="P3190" s="529"/>
      <c r="Q3190" s="529"/>
      <c r="R3190" s="529"/>
      <c r="S3190" s="529"/>
      <c r="T3190" s="529"/>
      <c r="U3190" s="529"/>
      <c r="V3190" s="529"/>
      <c r="W3190" s="529"/>
      <c r="X3190" s="529"/>
      <c r="Y3190" s="529"/>
      <c r="Z3190" s="529"/>
      <c r="AA3190" s="529"/>
      <c r="AB3190" s="529"/>
      <c r="AC3190" s="529"/>
      <c r="AD3190" s="529"/>
      <c r="AE3190" s="529"/>
      <c r="AF3190" s="529"/>
      <c r="AG3190" s="529"/>
      <c r="AH3190" s="529"/>
      <c r="AI3190" s="529"/>
      <c r="AJ3190" s="529"/>
      <c r="AK3190" s="529"/>
      <c r="AL3190" s="529"/>
      <c r="AM3190" s="529"/>
      <c r="AN3190" s="529"/>
      <c r="AO3190" s="529"/>
      <c r="AP3190" s="529"/>
      <c r="AQ3190" s="529"/>
      <c r="AR3190" s="529"/>
    </row>
    <row r="3191" ht="12.75" customHeight="1">
      <c r="A3191" s="529"/>
      <c r="B3191" s="529"/>
      <c r="C3191" s="529"/>
      <c r="D3191" s="529"/>
      <c r="E3191" s="533" t="s">
        <v>10083</v>
      </c>
      <c r="F3191" s="533" t="s">
        <v>10084</v>
      </c>
      <c r="G3191" s="529"/>
      <c r="H3191" s="529"/>
      <c r="I3191" s="529"/>
      <c r="J3191" s="529"/>
      <c r="K3191" s="529"/>
      <c r="L3191" s="529"/>
      <c r="M3191" s="529"/>
      <c r="N3191" s="529"/>
      <c r="O3191" s="529"/>
      <c r="P3191" s="529"/>
      <c r="Q3191" s="529"/>
      <c r="R3191" s="529"/>
      <c r="S3191" s="529"/>
      <c r="T3191" s="529"/>
      <c r="U3191" s="529"/>
      <c r="V3191" s="529"/>
      <c r="W3191" s="529"/>
      <c r="X3191" s="529"/>
      <c r="Y3191" s="529"/>
      <c r="Z3191" s="529"/>
      <c r="AA3191" s="529"/>
      <c r="AB3191" s="529"/>
      <c r="AC3191" s="529"/>
      <c r="AD3191" s="529"/>
      <c r="AE3191" s="529"/>
      <c r="AF3191" s="529"/>
      <c r="AG3191" s="529"/>
      <c r="AH3191" s="529"/>
      <c r="AI3191" s="529"/>
      <c r="AJ3191" s="529"/>
      <c r="AK3191" s="529"/>
      <c r="AL3191" s="529"/>
      <c r="AM3191" s="529"/>
      <c r="AN3191" s="529"/>
      <c r="AO3191" s="529"/>
      <c r="AP3191" s="529"/>
      <c r="AQ3191" s="529"/>
      <c r="AR3191" s="529"/>
    </row>
    <row r="3192" ht="12.75" customHeight="1">
      <c r="A3192" s="529"/>
      <c r="B3192" s="529"/>
      <c r="C3192" s="529"/>
      <c r="D3192" s="529"/>
      <c r="E3192" s="533" t="s">
        <v>10085</v>
      </c>
      <c r="F3192" s="533" t="s">
        <v>10086</v>
      </c>
      <c r="G3192" s="529"/>
      <c r="H3192" s="529"/>
      <c r="I3192" s="529"/>
      <c r="J3192" s="529"/>
      <c r="K3192" s="529"/>
      <c r="L3192" s="529"/>
      <c r="M3192" s="529"/>
      <c r="N3192" s="529"/>
      <c r="O3192" s="529"/>
      <c r="P3192" s="529"/>
      <c r="Q3192" s="529"/>
      <c r="R3192" s="529"/>
      <c r="S3192" s="529"/>
      <c r="T3192" s="529"/>
      <c r="U3192" s="529"/>
      <c r="V3192" s="529"/>
      <c r="W3192" s="529"/>
      <c r="X3192" s="529"/>
      <c r="Y3192" s="529"/>
      <c r="Z3192" s="529"/>
      <c r="AA3192" s="529"/>
      <c r="AB3192" s="529"/>
      <c r="AC3192" s="529"/>
      <c r="AD3192" s="529"/>
      <c r="AE3192" s="529"/>
      <c r="AF3192" s="529"/>
      <c r="AG3192" s="529"/>
      <c r="AH3192" s="529"/>
      <c r="AI3192" s="529"/>
      <c r="AJ3192" s="529"/>
      <c r="AK3192" s="529"/>
      <c r="AL3192" s="529"/>
      <c r="AM3192" s="529"/>
      <c r="AN3192" s="529"/>
      <c r="AO3192" s="529"/>
      <c r="AP3192" s="529"/>
      <c r="AQ3192" s="529"/>
      <c r="AR3192" s="529"/>
    </row>
    <row r="3193" ht="12.75" customHeight="1">
      <c r="A3193" s="529"/>
      <c r="B3193" s="529"/>
      <c r="C3193" s="529"/>
      <c r="D3193" s="529"/>
      <c r="E3193" s="533" t="s">
        <v>2984</v>
      </c>
      <c r="F3193" s="533" t="s">
        <v>10087</v>
      </c>
      <c r="G3193" s="529"/>
      <c r="H3193" s="529"/>
      <c r="I3193" s="529"/>
      <c r="J3193" s="529"/>
      <c r="K3193" s="529"/>
      <c r="L3193" s="529"/>
      <c r="M3193" s="529"/>
      <c r="N3193" s="529"/>
      <c r="O3193" s="529"/>
      <c r="P3193" s="529"/>
      <c r="Q3193" s="529"/>
      <c r="R3193" s="529"/>
      <c r="S3193" s="529"/>
      <c r="T3193" s="529"/>
      <c r="U3193" s="529"/>
      <c r="V3193" s="529"/>
      <c r="W3193" s="529"/>
      <c r="X3193" s="529"/>
      <c r="Y3193" s="529"/>
      <c r="Z3193" s="529"/>
      <c r="AA3193" s="529"/>
      <c r="AB3193" s="529"/>
      <c r="AC3193" s="529"/>
      <c r="AD3193" s="529"/>
      <c r="AE3193" s="529"/>
      <c r="AF3193" s="529"/>
      <c r="AG3193" s="529"/>
      <c r="AH3193" s="529"/>
      <c r="AI3193" s="529"/>
      <c r="AJ3193" s="529"/>
      <c r="AK3193" s="529"/>
      <c r="AL3193" s="529"/>
      <c r="AM3193" s="529"/>
      <c r="AN3193" s="529"/>
      <c r="AO3193" s="529"/>
      <c r="AP3193" s="529"/>
      <c r="AQ3193" s="529"/>
      <c r="AR3193" s="529"/>
    </row>
    <row r="3194" ht="12.75" customHeight="1">
      <c r="A3194" s="529"/>
      <c r="B3194" s="529"/>
      <c r="C3194" s="529"/>
      <c r="D3194" s="529"/>
      <c r="E3194" s="533" t="s">
        <v>10088</v>
      </c>
      <c r="F3194" s="533" t="s">
        <v>10089</v>
      </c>
      <c r="G3194" s="529"/>
      <c r="H3194" s="529"/>
      <c r="I3194" s="529"/>
      <c r="J3194" s="529"/>
      <c r="K3194" s="529"/>
      <c r="L3194" s="529"/>
      <c r="M3194" s="529"/>
      <c r="N3194" s="529"/>
      <c r="O3194" s="529"/>
      <c r="P3194" s="529"/>
      <c r="Q3194" s="529"/>
      <c r="R3194" s="529"/>
      <c r="S3194" s="529"/>
      <c r="T3194" s="529"/>
      <c r="U3194" s="529"/>
      <c r="V3194" s="529"/>
      <c r="W3194" s="529"/>
      <c r="X3194" s="529"/>
      <c r="Y3194" s="529"/>
      <c r="Z3194" s="529"/>
      <c r="AA3194" s="529"/>
      <c r="AB3194" s="529"/>
      <c r="AC3194" s="529"/>
      <c r="AD3194" s="529"/>
      <c r="AE3194" s="529"/>
      <c r="AF3194" s="529"/>
      <c r="AG3194" s="529"/>
      <c r="AH3194" s="529"/>
      <c r="AI3194" s="529"/>
      <c r="AJ3194" s="529"/>
      <c r="AK3194" s="529"/>
      <c r="AL3194" s="529"/>
      <c r="AM3194" s="529"/>
      <c r="AN3194" s="529"/>
      <c r="AO3194" s="529"/>
      <c r="AP3194" s="529"/>
      <c r="AQ3194" s="529"/>
      <c r="AR3194" s="529"/>
    </row>
    <row r="3195" ht="12.75" customHeight="1">
      <c r="A3195" s="529"/>
      <c r="B3195" s="529"/>
      <c r="C3195" s="529"/>
      <c r="D3195" s="529"/>
      <c r="E3195" s="533" t="s">
        <v>10090</v>
      </c>
      <c r="F3195" s="533" t="s">
        <v>10091</v>
      </c>
      <c r="G3195" s="529"/>
      <c r="H3195" s="529"/>
      <c r="I3195" s="529"/>
      <c r="J3195" s="529"/>
      <c r="K3195" s="529"/>
      <c r="L3195" s="529"/>
      <c r="M3195" s="529"/>
      <c r="N3195" s="529"/>
      <c r="O3195" s="529"/>
      <c r="P3195" s="529"/>
      <c r="Q3195" s="529"/>
      <c r="R3195" s="529"/>
      <c r="S3195" s="529"/>
      <c r="T3195" s="529"/>
      <c r="U3195" s="529"/>
      <c r="V3195" s="529"/>
      <c r="W3195" s="529"/>
      <c r="X3195" s="529"/>
      <c r="Y3195" s="529"/>
      <c r="Z3195" s="529"/>
      <c r="AA3195" s="529"/>
      <c r="AB3195" s="529"/>
      <c r="AC3195" s="529"/>
      <c r="AD3195" s="529"/>
      <c r="AE3195" s="529"/>
      <c r="AF3195" s="529"/>
      <c r="AG3195" s="529"/>
      <c r="AH3195" s="529"/>
      <c r="AI3195" s="529"/>
      <c r="AJ3195" s="529"/>
      <c r="AK3195" s="529"/>
      <c r="AL3195" s="529"/>
      <c r="AM3195" s="529"/>
      <c r="AN3195" s="529"/>
      <c r="AO3195" s="529"/>
      <c r="AP3195" s="529"/>
      <c r="AQ3195" s="529"/>
      <c r="AR3195" s="529"/>
    </row>
    <row r="3196" ht="12.75" customHeight="1">
      <c r="A3196" s="529"/>
      <c r="B3196" s="529"/>
      <c r="C3196" s="529"/>
      <c r="D3196" s="529"/>
      <c r="E3196" s="533" t="s">
        <v>10092</v>
      </c>
      <c r="F3196" s="533" t="s">
        <v>10093</v>
      </c>
      <c r="G3196" s="529"/>
      <c r="H3196" s="529"/>
      <c r="I3196" s="529"/>
      <c r="J3196" s="529"/>
      <c r="K3196" s="529"/>
      <c r="L3196" s="529"/>
      <c r="M3196" s="529"/>
      <c r="N3196" s="529"/>
      <c r="O3196" s="529"/>
      <c r="P3196" s="529"/>
      <c r="Q3196" s="529"/>
      <c r="R3196" s="529"/>
      <c r="S3196" s="529"/>
      <c r="T3196" s="529"/>
      <c r="U3196" s="529"/>
      <c r="V3196" s="529"/>
      <c r="W3196" s="529"/>
      <c r="X3196" s="529"/>
      <c r="Y3196" s="529"/>
      <c r="Z3196" s="529"/>
      <c r="AA3196" s="529"/>
      <c r="AB3196" s="529"/>
      <c r="AC3196" s="529"/>
      <c r="AD3196" s="529"/>
      <c r="AE3196" s="529"/>
      <c r="AF3196" s="529"/>
      <c r="AG3196" s="529"/>
      <c r="AH3196" s="529"/>
      <c r="AI3196" s="529"/>
      <c r="AJ3196" s="529"/>
      <c r="AK3196" s="529"/>
      <c r="AL3196" s="529"/>
      <c r="AM3196" s="529"/>
      <c r="AN3196" s="529"/>
      <c r="AO3196" s="529"/>
      <c r="AP3196" s="529"/>
      <c r="AQ3196" s="529"/>
      <c r="AR3196" s="529"/>
    </row>
    <row r="3197" ht="12.75" customHeight="1">
      <c r="A3197" s="529"/>
      <c r="B3197" s="529"/>
      <c r="C3197" s="529"/>
      <c r="D3197" s="529"/>
      <c r="E3197" s="533" t="s">
        <v>10094</v>
      </c>
      <c r="F3197" s="533" t="s">
        <v>10095</v>
      </c>
      <c r="G3197" s="529"/>
      <c r="H3197" s="529"/>
      <c r="I3197" s="529"/>
      <c r="J3197" s="529"/>
      <c r="K3197" s="529"/>
      <c r="L3197" s="529"/>
      <c r="M3197" s="529"/>
      <c r="N3197" s="529"/>
      <c r="O3197" s="529"/>
      <c r="P3197" s="529"/>
      <c r="Q3197" s="529"/>
      <c r="R3197" s="529"/>
      <c r="S3197" s="529"/>
      <c r="T3197" s="529"/>
      <c r="U3197" s="529"/>
      <c r="V3197" s="529"/>
      <c r="W3197" s="529"/>
      <c r="X3197" s="529"/>
      <c r="Y3197" s="529"/>
      <c r="Z3197" s="529"/>
      <c r="AA3197" s="529"/>
      <c r="AB3197" s="529"/>
      <c r="AC3197" s="529"/>
      <c r="AD3197" s="529"/>
      <c r="AE3197" s="529"/>
      <c r="AF3197" s="529"/>
      <c r="AG3197" s="529"/>
      <c r="AH3197" s="529"/>
      <c r="AI3197" s="529"/>
      <c r="AJ3197" s="529"/>
      <c r="AK3197" s="529"/>
      <c r="AL3197" s="529"/>
      <c r="AM3197" s="529"/>
      <c r="AN3197" s="529"/>
      <c r="AO3197" s="529"/>
      <c r="AP3197" s="529"/>
      <c r="AQ3197" s="529"/>
      <c r="AR3197" s="529"/>
    </row>
    <row r="3198" ht="12.75" customHeight="1">
      <c r="A3198" s="529"/>
      <c r="B3198" s="529"/>
      <c r="C3198" s="529"/>
      <c r="D3198" s="529"/>
      <c r="E3198" s="533" t="s">
        <v>10096</v>
      </c>
      <c r="F3198" s="533" t="s">
        <v>10097</v>
      </c>
      <c r="G3198" s="529"/>
      <c r="H3198" s="529"/>
      <c r="I3198" s="529"/>
      <c r="J3198" s="529"/>
      <c r="K3198" s="529"/>
      <c r="L3198" s="529"/>
      <c r="M3198" s="529"/>
      <c r="N3198" s="529"/>
      <c r="O3198" s="529"/>
      <c r="P3198" s="529"/>
      <c r="Q3198" s="529"/>
      <c r="R3198" s="529"/>
      <c r="S3198" s="529"/>
      <c r="T3198" s="529"/>
      <c r="U3198" s="529"/>
      <c r="V3198" s="529"/>
      <c r="W3198" s="529"/>
      <c r="X3198" s="529"/>
      <c r="Y3198" s="529"/>
      <c r="Z3198" s="529"/>
      <c r="AA3198" s="529"/>
      <c r="AB3198" s="529"/>
      <c r="AC3198" s="529"/>
      <c r="AD3198" s="529"/>
      <c r="AE3198" s="529"/>
      <c r="AF3198" s="529"/>
      <c r="AG3198" s="529"/>
      <c r="AH3198" s="529"/>
      <c r="AI3198" s="529"/>
      <c r="AJ3198" s="529"/>
      <c r="AK3198" s="529"/>
      <c r="AL3198" s="529"/>
      <c r="AM3198" s="529"/>
      <c r="AN3198" s="529"/>
      <c r="AO3198" s="529"/>
      <c r="AP3198" s="529"/>
      <c r="AQ3198" s="529"/>
      <c r="AR3198" s="529"/>
    </row>
    <row r="3199" ht="12.75" customHeight="1">
      <c r="A3199" s="529"/>
      <c r="B3199" s="529"/>
      <c r="C3199" s="529"/>
      <c r="D3199" s="529"/>
      <c r="E3199" s="533" t="s">
        <v>10098</v>
      </c>
      <c r="F3199" s="533" t="s">
        <v>10099</v>
      </c>
      <c r="G3199" s="529"/>
      <c r="H3199" s="529"/>
      <c r="I3199" s="529"/>
      <c r="J3199" s="529"/>
      <c r="K3199" s="529"/>
      <c r="L3199" s="529"/>
      <c r="M3199" s="529"/>
      <c r="N3199" s="529"/>
      <c r="O3199" s="529"/>
      <c r="P3199" s="529"/>
      <c r="Q3199" s="529"/>
      <c r="R3199" s="529"/>
      <c r="S3199" s="529"/>
      <c r="T3199" s="529"/>
      <c r="U3199" s="529"/>
      <c r="V3199" s="529"/>
      <c r="W3199" s="529"/>
      <c r="X3199" s="529"/>
      <c r="Y3199" s="529"/>
      <c r="Z3199" s="529"/>
      <c r="AA3199" s="529"/>
      <c r="AB3199" s="529"/>
      <c r="AC3199" s="529"/>
      <c r="AD3199" s="529"/>
      <c r="AE3199" s="529"/>
      <c r="AF3199" s="529"/>
      <c r="AG3199" s="529"/>
      <c r="AH3199" s="529"/>
      <c r="AI3199" s="529"/>
      <c r="AJ3199" s="529"/>
      <c r="AK3199" s="529"/>
      <c r="AL3199" s="529"/>
      <c r="AM3199" s="529"/>
      <c r="AN3199" s="529"/>
      <c r="AO3199" s="529"/>
      <c r="AP3199" s="529"/>
      <c r="AQ3199" s="529"/>
      <c r="AR3199" s="529"/>
    </row>
    <row r="3200" ht="12.75" customHeight="1">
      <c r="A3200" s="529"/>
      <c r="B3200" s="529"/>
      <c r="C3200" s="529"/>
      <c r="D3200" s="529"/>
      <c r="E3200" s="533" t="s">
        <v>10100</v>
      </c>
      <c r="F3200" s="533" t="s">
        <v>10101</v>
      </c>
      <c r="G3200" s="529"/>
      <c r="H3200" s="529"/>
      <c r="I3200" s="529"/>
      <c r="J3200" s="529"/>
      <c r="K3200" s="529"/>
      <c r="L3200" s="529"/>
      <c r="M3200" s="529"/>
      <c r="N3200" s="529"/>
      <c r="O3200" s="529"/>
      <c r="P3200" s="529"/>
      <c r="Q3200" s="529"/>
      <c r="R3200" s="529"/>
      <c r="S3200" s="529"/>
      <c r="T3200" s="529"/>
      <c r="U3200" s="529"/>
      <c r="V3200" s="529"/>
      <c r="W3200" s="529"/>
      <c r="X3200" s="529"/>
      <c r="Y3200" s="529"/>
      <c r="Z3200" s="529"/>
      <c r="AA3200" s="529"/>
      <c r="AB3200" s="529"/>
      <c r="AC3200" s="529"/>
      <c r="AD3200" s="529"/>
      <c r="AE3200" s="529"/>
      <c r="AF3200" s="529"/>
      <c r="AG3200" s="529"/>
      <c r="AH3200" s="529"/>
      <c r="AI3200" s="529"/>
      <c r="AJ3200" s="529"/>
      <c r="AK3200" s="529"/>
      <c r="AL3200" s="529"/>
      <c r="AM3200" s="529"/>
      <c r="AN3200" s="529"/>
      <c r="AO3200" s="529"/>
      <c r="AP3200" s="529"/>
      <c r="AQ3200" s="529"/>
      <c r="AR3200" s="529"/>
    </row>
    <row r="3201" ht="12.75" customHeight="1">
      <c r="A3201" s="529"/>
      <c r="B3201" s="529"/>
      <c r="C3201" s="529"/>
      <c r="D3201" s="529"/>
      <c r="E3201" s="533" t="s">
        <v>2996</v>
      </c>
      <c r="F3201" s="533" t="s">
        <v>10102</v>
      </c>
      <c r="G3201" s="529"/>
      <c r="H3201" s="529"/>
      <c r="I3201" s="529"/>
      <c r="J3201" s="529"/>
      <c r="K3201" s="529"/>
      <c r="L3201" s="529"/>
      <c r="M3201" s="529"/>
      <c r="N3201" s="529"/>
      <c r="O3201" s="529"/>
      <c r="P3201" s="529"/>
      <c r="Q3201" s="529"/>
      <c r="R3201" s="529"/>
      <c r="S3201" s="529"/>
      <c r="T3201" s="529"/>
      <c r="U3201" s="529"/>
      <c r="V3201" s="529"/>
      <c r="W3201" s="529"/>
      <c r="X3201" s="529"/>
      <c r="Y3201" s="529"/>
      <c r="Z3201" s="529"/>
      <c r="AA3201" s="529"/>
      <c r="AB3201" s="529"/>
      <c r="AC3201" s="529"/>
      <c r="AD3201" s="529"/>
      <c r="AE3201" s="529"/>
      <c r="AF3201" s="529"/>
      <c r="AG3201" s="529"/>
      <c r="AH3201" s="529"/>
      <c r="AI3201" s="529"/>
      <c r="AJ3201" s="529"/>
      <c r="AK3201" s="529"/>
      <c r="AL3201" s="529"/>
      <c r="AM3201" s="529"/>
      <c r="AN3201" s="529"/>
      <c r="AO3201" s="529"/>
      <c r="AP3201" s="529"/>
      <c r="AQ3201" s="529"/>
      <c r="AR3201" s="529"/>
    </row>
    <row r="3202" ht="12.75" customHeight="1">
      <c r="A3202" s="529"/>
      <c r="B3202" s="529"/>
      <c r="C3202" s="529"/>
      <c r="D3202" s="529"/>
      <c r="E3202" s="533" t="s">
        <v>3010</v>
      </c>
      <c r="F3202" s="533" t="s">
        <v>10103</v>
      </c>
      <c r="G3202" s="529"/>
      <c r="H3202" s="529"/>
      <c r="I3202" s="529"/>
      <c r="J3202" s="529"/>
      <c r="K3202" s="529"/>
      <c r="L3202" s="529"/>
      <c r="M3202" s="529"/>
      <c r="N3202" s="529"/>
      <c r="O3202" s="529"/>
      <c r="P3202" s="529"/>
      <c r="Q3202" s="529"/>
      <c r="R3202" s="529"/>
      <c r="S3202" s="529"/>
      <c r="T3202" s="529"/>
      <c r="U3202" s="529"/>
      <c r="V3202" s="529"/>
      <c r="W3202" s="529"/>
      <c r="X3202" s="529"/>
      <c r="Y3202" s="529"/>
      <c r="Z3202" s="529"/>
      <c r="AA3202" s="529"/>
      <c r="AB3202" s="529"/>
      <c r="AC3202" s="529"/>
      <c r="AD3202" s="529"/>
      <c r="AE3202" s="529"/>
      <c r="AF3202" s="529"/>
      <c r="AG3202" s="529"/>
      <c r="AH3202" s="529"/>
      <c r="AI3202" s="529"/>
      <c r="AJ3202" s="529"/>
      <c r="AK3202" s="529"/>
      <c r="AL3202" s="529"/>
      <c r="AM3202" s="529"/>
      <c r="AN3202" s="529"/>
      <c r="AO3202" s="529"/>
      <c r="AP3202" s="529"/>
      <c r="AQ3202" s="529"/>
      <c r="AR3202" s="529"/>
    </row>
    <row r="3203" ht="12.75" customHeight="1">
      <c r="A3203" s="529"/>
      <c r="B3203" s="529"/>
      <c r="C3203" s="529"/>
      <c r="D3203" s="529"/>
      <c r="E3203" s="533" t="s">
        <v>10104</v>
      </c>
      <c r="F3203" s="533" t="s">
        <v>10105</v>
      </c>
      <c r="G3203" s="529"/>
      <c r="H3203" s="529"/>
      <c r="I3203" s="529"/>
      <c r="J3203" s="529"/>
      <c r="K3203" s="529"/>
      <c r="L3203" s="529"/>
      <c r="M3203" s="529"/>
      <c r="N3203" s="529"/>
      <c r="O3203" s="529"/>
      <c r="P3203" s="529"/>
      <c r="Q3203" s="529"/>
      <c r="R3203" s="529"/>
      <c r="S3203" s="529"/>
      <c r="T3203" s="529"/>
      <c r="U3203" s="529"/>
      <c r="V3203" s="529"/>
      <c r="W3203" s="529"/>
      <c r="X3203" s="529"/>
      <c r="Y3203" s="529"/>
      <c r="Z3203" s="529"/>
      <c r="AA3203" s="529"/>
      <c r="AB3203" s="529"/>
      <c r="AC3203" s="529"/>
      <c r="AD3203" s="529"/>
      <c r="AE3203" s="529"/>
      <c r="AF3203" s="529"/>
      <c r="AG3203" s="529"/>
      <c r="AH3203" s="529"/>
      <c r="AI3203" s="529"/>
      <c r="AJ3203" s="529"/>
      <c r="AK3203" s="529"/>
      <c r="AL3203" s="529"/>
      <c r="AM3203" s="529"/>
      <c r="AN3203" s="529"/>
      <c r="AO3203" s="529"/>
      <c r="AP3203" s="529"/>
      <c r="AQ3203" s="529"/>
      <c r="AR3203" s="529"/>
    </row>
    <row r="3204" ht="12.75" customHeight="1">
      <c r="A3204" s="529"/>
      <c r="B3204" s="529"/>
      <c r="C3204" s="529"/>
      <c r="D3204" s="529"/>
      <c r="E3204" s="533" t="s">
        <v>3022</v>
      </c>
      <c r="F3204" s="533" t="s">
        <v>10106</v>
      </c>
      <c r="G3204" s="529"/>
      <c r="H3204" s="529"/>
      <c r="I3204" s="529"/>
      <c r="J3204" s="529"/>
      <c r="K3204" s="529"/>
      <c r="L3204" s="529"/>
      <c r="M3204" s="529"/>
      <c r="N3204" s="529"/>
      <c r="O3204" s="529"/>
      <c r="P3204" s="529"/>
      <c r="Q3204" s="529"/>
      <c r="R3204" s="529"/>
      <c r="S3204" s="529"/>
      <c r="T3204" s="529"/>
      <c r="U3204" s="529"/>
      <c r="V3204" s="529"/>
      <c r="W3204" s="529"/>
      <c r="X3204" s="529"/>
      <c r="Y3204" s="529"/>
      <c r="Z3204" s="529"/>
      <c r="AA3204" s="529"/>
      <c r="AB3204" s="529"/>
      <c r="AC3204" s="529"/>
      <c r="AD3204" s="529"/>
      <c r="AE3204" s="529"/>
      <c r="AF3204" s="529"/>
      <c r="AG3204" s="529"/>
      <c r="AH3204" s="529"/>
      <c r="AI3204" s="529"/>
      <c r="AJ3204" s="529"/>
      <c r="AK3204" s="529"/>
      <c r="AL3204" s="529"/>
      <c r="AM3204" s="529"/>
      <c r="AN3204" s="529"/>
      <c r="AO3204" s="529"/>
      <c r="AP3204" s="529"/>
      <c r="AQ3204" s="529"/>
      <c r="AR3204" s="529"/>
    </row>
    <row r="3205" ht="12.75" customHeight="1">
      <c r="A3205" s="529"/>
      <c r="B3205" s="529"/>
      <c r="C3205" s="529"/>
      <c r="D3205" s="529"/>
      <c r="E3205" s="533" t="s">
        <v>3034</v>
      </c>
      <c r="F3205" s="533" t="s">
        <v>10107</v>
      </c>
      <c r="G3205" s="529"/>
      <c r="H3205" s="529"/>
      <c r="I3205" s="529"/>
      <c r="J3205" s="529"/>
      <c r="K3205" s="529"/>
      <c r="L3205" s="529"/>
      <c r="M3205" s="529"/>
      <c r="N3205" s="529"/>
      <c r="O3205" s="529"/>
      <c r="P3205" s="529"/>
      <c r="Q3205" s="529"/>
      <c r="R3205" s="529"/>
      <c r="S3205" s="529"/>
      <c r="T3205" s="529"/>
      <c r="U3205" s="529"/>
      <c r="V3205" s="529"/>
      <c r="W3205" s="529"/>
      <c r="X3205" s="529"/>
      <c r="Y3205" s="529"/>
      <c r="Z3205" s="529"/>
      <c r="AA3205" s="529"/>
      <c r="AB3205" s="529"/>
      <c r="AC3205" s="529"/>
      <c r="AD3205" s="529"/>
      <c r="AE3205" s="529"/>
      <c r="AF3205" s="529"/>
      <c r="AG3205" s="529"/>
      <c r="AH3205" s="529"/>
      <c r="AI3205" s="529"/>
      <c r="AJ3205" s="529"/>
      <c r="AK3205" s="529"/>
      <c r="AL3205" s="529"/>
      <c r="AM3205" s="529"/>
      <c r="AN3205" s="529"/>
      <c r="AO3205" s="529"/>
      <c r="AP3205" s="529"/>
      <c r="AQ3205" s="529"/>
      <c r="AR3205" s="529"/>
    </row>
    <row r="3206" ht="12.75" customHeight="1">
      <c r="A3206" s="529"/>
      <c r="B3206" s="529"/>
      <c r="C3206" s="529"/>
      <c r="D3206" s="529"/>
      <c r="E3206" s="533" t="s">
        <v>10108</v>
      </c>
      <c r="F3206" s="533" t="s">
        <v>10109</v>
      </c>
      <c r="G3206" s="529"/>
      <c r="H3206" s="529"/>
      <c r="I3206" s="529"/>
      <c r="J3206" s="529"/>
      <c r="K3206" s="529"/>
      <c r="L3206" s="529"/>
      <c r="M3206" s="529"/>
      <c r="N3206" s="529"/>
      <c r="O3206" s="529"/>
      <c r="P3206" s="529"/>
      <c r="Q3206" s="529"/>
      <c r="R3206" s="529"/>
      <c r="S3206" s="529"/>
      <c r="T3206" s="529"/>
      <c r="U3206" s="529"/>
      <c r="V3206" s="529"/>
      <c r="W3206" s="529"/>
      <c r="X3206" s="529"/>
      <c r="Y3206" s="529"/>
      <c r="Z3206" s="529"/>
      <c r="AA3206" s="529"/>
      <c r="AB3206" s="529"/>
      <c r="AC3206" s="529"/>
      <c r="AD3206" s="529"/>
      <c r="AE3206" s="529"/>
      <c r="AF3206" s="529"/>
      <c r="AG3206" s="529"/>
      <c r="AH3206" s="529"/>
      <c r="AI3206" s="529"/>
      <c r="AJ3206" s="529"/>
      <c r="AK3206" s="529"/>
      <c r="AL3206" s="529"/>
      <c r="AM3206" s="529"/>
      <c r="AN3206" s="529"/>
      <c r="AO3206" s="529"/>
      <c r="AP3206" s="529"/>
      <c r="AQ3206" s="529"/>
      <c r="AR3206" s="529"/>
    </row>
    <row r="3207" ht="12.75" customHeight="1">
      <c r="A3207" s="529"/>
      <c r="B3207" s="529"/>
      <c r="C3207" s="529"/>
      <c r="D3207" s="529"/>
      <c r="E3207" s="533" t="s">
        <v>10110</v>
      </c>
      <c r="F3207" s="533" t="s">
        <v>10111</v>
      </c>
      <c r="G3207" s="529"/>
      <c r="H3207" s="529"/>
      <c r="I3207" s="529"/>
      <c r="J3207" s="529"/>
      <c r="K3207" s="529"/>
      <c r="L3207" s="529"/>
      <c r="M3207" s="529"/>
      <c r="N3207" s="529"/>
      <c r="O3207" s="529"/>
      <c r="P3207" s="529"/>
      <c r="Q3207" s="529"/>
      <c r="R3207" s="529"/>
      <c r="S3207" s="529"/>
      <c r="T3207" s="529"/>
      <c r="U3207" s="529"/>
      <c r="V3207" s="529"/>
      <c r="W3207" s="529"/>
      <c r="X3207" s="529"/>
      <c r="Y3207" s="529"/>
      <c r="Z3207" s="529"/>
      <c r="AA3207" s="529"/>
      <c r="AB3207" s="529"/>
      <c r="AC3207" s="529"/>
      <c r="AD3207" s="529"/>
      <c r="AE3207" s="529"/>
      <c r="AF3207" s="529"/>
      <c r="AG3207" s="529"/>
      <c r="AH3207" s="529"/>
      <c r="AI3207" s="529"/>
      <c r="AJ3207" s="529"/>
      <c r="AK3207" s="529"/>
      <c r="AL3207" s="529"/>
      <c r="AM3207" s="529"/>
      <c r="AN3207" s="529"/>
      <c r="AO3207" s="529"/>
      <c r="AP3207" s="529"/>
      <c r="AQ3207" s="529"/>
      <c r="AR3207" s="529"/>
    </row>
    <row r="3208" ht="12.75" customHeight="1">
      <c r="A3208" s="529"/>
      <c r="B3208" s="529"/>
      <c r="C3208" s="529"/>
      <c r="D3208" s="529"/>
      <c r="E3208" s="533" t="s">
        <v>3046</v>
      </c>
      <c r="F3208" s="533" t="s">
        <v>10112</v>
      </c>
      <c r="G3208" s="529"/>
      <c r="H3208" s="529"/>
      <c r="I3208" s="529"/>
      <c r="J3208" s="529"/>
      <c r="K3208" s="529"/>
      <c r="L3208" s="529"/>
      <c r="M3208" s="529"/>
      <c r="N3208" s="529"/>
      <c r="O3208" s="529"/>
      <c r="P3208" s="529"/>
      <c r="Q3208" s="529"/>
      <c r="R3208" s="529"/>
      <c r="S3208" s="529"/>
      <c r="T3208" s="529"/>
      <c r="U3208" s="529"/>
      <c r="V3208" s="529"/>
      <c r="W3208" s="529"/>
      <c r="X3208" s="529"/>
      <c r="Y3208" s="529"/>
      <c r="Z3208" s="529"/>
      <c r="AA3208" s="529"/>
      <c r="AB3208" s="529"/>
      <c r="AC3208" s="529"/>
      <c r="AD3208" s="529"/>
      <c r="AE3208" s="529"/>
      <c r="AF3208" s="529"/>
      <c r="AG3208" s="529"/>
      <c r="AH3208" s="529"/>
      <c r="AI3208" s="529"/>
      <c r="AJ3208" s="529"/>
      <c r="AK3208" s="529"/>
      <c r="AL3208" s="529"/>
      <c r="AM3208" s="529"/>
      <c r="AN3208" s="529"/>
      <c r="AO3208" s="529"/>
      <c r="AP3208" s="529"/>
      <c r="AQ3208" s="529"/>
      <c r="AR3208" s="529"/>
    </row>
    <row r="3209" ht="12.75" customHeight="1">
      <c r="A3209" s="529"/>
      <c r="B3209" s="529"/>
      <c r="C3209" s="529"/>
      <c r="D3209" s="529"/>
      <c r="E3209" s="533" t="s">
        <v>3058</v>
      </c>
      <c r="F3209" s="533" t="s">
        <v>10113</v>
      </c>
      <c r="G3209" s="529"/>
      <c r="H3209" s="529"/>
      <c r="I3209" s="529"/>
      <c r="J3209" s="529"/>
      <c r="K3209" s="529"/>
      <c r="L3209" s="529"/>
      <c r="M3209" s="529"/>
      <c r="N3209" s="529"/>
      <c r="O3209" s="529"/>
      <c r="P3209" s="529"/>
      <c r="Q3209" s="529"/>
      <c r="R3209" s="529"/>
      <c r="S3209" s="529"/>
      <c r="T3209" s="529"/>
      <c r="U3209" s="529"/>
      <c r="V3209" s="529"/>
      <c r="W3209" s="529"/>
      <c r="X3209" s="529"/>
      <c r="Y3209" s="529"/>
      <c r="Z3209" s="529"/>
      <c r="AA3209" s="529"/>
      <c r="AB3209" s="529"/>
      <c r="AC3209" s="529"/>
      <c r="AD3209" s="529"/>
      <c r="AE3209" s="529"/>
      <c r="AF3209" s="529"/>
      <c r="AG3209" s="529"/>
      <c r="AH3209" s="529"/>
      <c r="AI3209" s="529"/>
      <c r="AJ3209" s="529"/>
      <c r="AK3209" s="529"/>
      <c r="AL3209" s="529"/>
      <c r="AM3209" s="529"/>
      <c r="AN3209" s="529"/>
      <c r="AO3209" s="529"/>
      <c r="AP3209" s="529"/>
      <c r="AQ3209" s="529"/>
      <c r="AR3209" s="529"/>
    </row>
    <row r="3210" ht="12.75" customHeight="1">
      <c r="A3210" s="529"/>
      <c r="B3210" s="529"/>
      <c r="C3210" s="529"/>
      <c r="D3210" s="529"/>
      <c r="E3210" s="533" t="s">
        <v>3070</v>
      </c>
      <c r="F3210" s="533" t="s">
        <v>10114</v>
      </c>
      <c r="G3210" s="529"/>
      <c r="H3210" s="529"/>
      <c r="I3210" s="529"/>
      <c r="J3210" s="529"/>
      <c r="K3210" s="529"/>
      <c r="L3210" s="529"/>
      <c r="M3210" s="529"/>
      <c r="N3210" s="529"/>
      <c r="O3210" s="529"/>
      <c r="P3210" s="529"/>
      <c r="Q3210" s="529"/>
      <c r="R3210" s="529"/>
      <c r="S3210" s="529"/>
      <c r="T3210" s="529"/>
      <c r="U3210" s="529"/>
      <c r="V3210" s="529"/>
      <c r="W3210" s="529"/>
      <c r="X3210" s="529"/>
      <c r="Y3210" s="529"/>
      <c r="Z3210" s="529"/>
      <c r="AA3210" s="529"/>
      <c r="AB3210" s="529"/>
      <c r="AC3210" s="529"/>
      <c r="AD3210" s="529"/>
      <c r="AE3210" s="529"/>
      <c r="AF3210" s="529"/>
      <c r="AG3210" s="529"/>
      <c r="AH3210" s="529"/>
      <c r="AI3210" s="529"/>
      <c r="AJ3210" s="529"/>
      <c r="AK3210" s="529"/>
      <c r="AL3210" s="529"/>
      <c r="AM3210" s="529"/>
      <c r="AN3210" s="529"/>
      <c r="AO3210" s="529"/>
      <c r="AP3210" s="529"/>
      <c r="AQ3210" s="529"/>
      <c r="AR3210" s="529"/>
    </row>
    <row r="3211" ht="12.75" customHeight="1">
      <c r="A3211" s="529"/>
      <c r="B3211" s="529"/>
      <c r="C3211" s="529"/>
      <c r="D3211" s="529"/>
      <c r="E3211" s="533" t="s">
        <v>3080</v>
      </c>
      <c r="F3211" s="533" t="s">
        <v>10115</v>
      </c>
      <c r="G3211" s="529"/>
      <c r="H3211" s="529"/>
      <c r="I3211" s="529"/>
      <c r="J3211" s="529"/>
      <c r="K3211" s="529"/>
      <c r="L3211" s="529"/>
      <c r="M3211" s="529"/>
      <c r="N3211" s="529"/>
      <c r="O3211" s="529"/>
      <c r="P3211" s="529"/>
      <c r="Q3211" s="529"/>
      <c r="R3211" s="529"/>
      <c r="S3211" s="529"/>
      <c r="T3211" s="529"/>
      <c r="U3211" s="529"/>
      <c r="V3211" s="529"/>
      <c r="W3211" s="529"/>
      <c r="X3211" s="529"/>
      <c r="Y3211" s="529"/>
      <c r="Z3211" s="529"/>
      <c r="AA3211" s="529"/>
      <c r="AB3211" s="529"/>
      <c r="AC3211" s="529"/>
      <c r="AD3211" s="529"/>
      <c r="AE3211" s="529"/>
      <c r="AF3211" s="529"/>
      <c r="AG3211" s="529"/>
      <c r="AH3211" s="529"/>
      <c r="AI3211" s="529"/>
      <c r="AJ3211" s="529"/>
      <c r="AK3211" s="529"/>
      <c r="AL3211" s="529"/>
      <c r="AM3211" s="529"/>
      <c r="AN3211" s="529"/>
      <c r="AO3211" s="529"/>
      <c r="AP3211" s="529"/>
      <c r="AQ3211" s="529"/>
      <c r="AR3211" s="529"/>
    </row>
    <row r="3212" ht="12.75" customHeight="1">
      <c r="A3212" s="529"/>
      <c r="B3212" s="529"/>
      <c r="C3212" s="529"/>
      <c r="D3212" s="529"/>
      <c r="E3212" s="533" t="s">
        <v>10116</v>
      </c>
      <c r="F3212" s="533" t="s">
        <v>10117</v>
      </c>
      <c r="G3212" s="529"/>
      <c r="H3212" s="529"/>
      <c r="I3212" s="529"/>
      <c r="J3212" s="529"/>
      <c r="K3212" s="529"/>
      <c r="L3212" s="529"/>
      <c r="M3212" s="529"/>
      <c r="N3212" s="529"/>
      <c r="O3212" s="529"/>
      <c r="P3212" s="529"/>
      <c r="Q3212" s="529"/>
      <c r="R3212" s="529"/>
      <c r="S3212" s="529"/>
      <c r="T3212" s="529"/>
      <c r="U3212" s="529"/>
      <c r="V3212" s="529"/>
      <c r="W3212" s="529"/>
      <c r="X3212" s="529"/>
      <c r="Y3212" s="529"/>
      <c r="Z3212" s="529"/>
      <c r="AA3212" s="529"/>
      <c r="AB3212" s="529"/>
      <c r="AC3212" s="529"/>
      <c r="AD3212" s="529"/>
      <c r="AE3212" s="529"/>
      <c r="AF3212" s="529"/>
      <c r="AG3212" s="529"/>
      <c r="AH3212" s="529"/>
      <c r="AI3212" s="529"/>
      <c r="AJ3212" s="529"/>
      <c r="AK3212" s="529"/>
      <c r="AL3212" s="529"/>
      <c r="AM3212" s="529"/>
      <c r="AN3212" s="529"/>
      <c r="AO3212" s="529"/>
      <c r="AP3212" s="529"/>
      <c r="AQ3212" s="529"/>
      <c r="AR3212" s="529"/>
    </row>
    <row r="3213" ht="12.75" customHeight="1">
      <c r="A3213" s="529"/>
      <c r="B3213" s="529"/>
      <c r="C3213" s="529"/>
      <c r="D3213" s="529"/>
      <c r="E3213" s="533" t="s">
        <v>10118</v>
      </c>
      <c r="F3213" s="533" t="s">
        <v>10119</v>
      </c>
      <c r="G3213" s="529"/>
      <c r="H3213" s="529"/>
      <c r="I3213" s="529"/>
      <c r="J3213" s="529"/>
      <c r="K3213" s="529"/>
      <c r="L3213" s="529"/>
      <c r="M3213" s="529"/>
      <c r="N3213" s="529"/>
      <c r="O3213" s="529"/>
      <c r="P3213" s="529"/>
      <c r="Q3213" s="529"/>
      <c r="R3213" s="529"/>
      <c r="S3213" s="529"/>
      <c r="T3213" s="529"/>
      <c r="U3213" s="529"/>
      <c r="V3213" s="529"/>
      <c r="W3213" s="529"/>
      <c r="X3213" s="529"/>
      <c r="Y3213" s="529"/>
      <c r="Z3213" s="529"/>
      <c r="AA3213" s="529"/>
      <c r="AB3213" s="529"/>
      <c r="AC3213" s="529"/>
      <c r="AD3213" s="529"/>
      <c r="AE3213" s="529"/>
      <c r="AF3213" s="529"/>
      <c r="AG3213" s="529"/>
      <c r="AH3213" s="529"/>
      <c r="AI3213" s="529"/>
      <c r="AJ3213" s="529"/>
      <c r="AK3213" s="529"/>
      <c r="AL3213" s="529"/>
      <c r="AM3213" s="529"/>
      <c r="AN3213" s="529"/>
      <c r="AO3213" s="529"/>
      <c r="AP3213" s="529"/>
      <c r="AQ3213" s="529"/>
      <c r="AR3213" s="529"/>
    </row>
    <row r="3214" ht="12.75" customHeight="1">
      <c r="A3214" s="529"/>
      <c r="B3214" s="529"/>
      <c r="C3214" s="529"/>
      <c r="D3214" s="529"/>
      <c r="E3214" s="533" t="s">
        <v>10120</v>
      </c>
      <c r="F3214" s="533" t="s">
        <v>10121</v>
      </c>
      <c r="G3214" s="529"/>
      <c r="H3214" s="529"/>
      <c r="I3214" s="529"/>
      <c r="J3214" s="529"/>
      <c r="K3214" s="529"/>
      <c r="L3214" s="529"/>
      <c r="M3214" s="529"/>
      <c r="N3214" s="529"/>
      <c r="O3214" s="529"/>
      <c r="P3214" s="529"/>
      <c r="Q3214" s="529"/>
      <c r="R3214" s="529"/>
      <c r="S3214" s="529"/>
      <c r="T3214" s="529"/>
      <c r="U3214" s="529"/>
      <c r="V3214" s="529"/>
      <c r="W3214" s="529"/>
      <c r="X3214" s="529"/>
      <c r="Y3214" s="529"/>
      <c r="Z3214" s="529"/>
      <c r="AA3214" s="529"/>
      <c r="AB3214" s="529"/>
      <c r="AC3214" s="529"/>
      <c r="AD3214" s="529"/>
      <c r="AE3214" s="529"/>
      <c r="AF3214" s="529"/>
      <c r="AG3214" s="529"/>
      <c r="AH3214" s="529"/>
      <c r="AI3214" s="529"/>
      <c r="AJ3214" s="529"/>
      <c r="AK3214" s="529"/>
      <c r="AL3214" s="529"/>
      <c r="AM3214" s="529"/>
      <c r="AN3214" s="529"/>
      <c r="AO3214" s="529"/>
      <c r="AP3214" s="529"/>
      <c r="AQ3214" s="529"/>
      <c r="AR3214" s="529"/>
    </row>
    <row r="3215" ht="12.75" customHeight="1">
      <c r="A3215" s="529"/>
      <c r="B3215" s="529"/>
      <c r="C3215" s="529"/>
      <c r="D3215" s="529"/>
      <c r="E3215" s="533" t="s">
        <v>3090</v>
      </c>
      <c r="F3215" s="533" t="s">
        <v>10122</v>
      </c>
      <c r="G3215" s="529"/>
      <c r="H3215" s="529"/>
      <c r="I3215" s="529"/>
      <c r="J3215" s="529"/>
      <c r="K3215" s="529"/>
      <c r="L3215" s="529"/>
      <c r="M3215" s="529"/>
      <c r="N3215" s="529"/>
      <c r="O3215" s="529"/>
      <c r="P3215" s="529"/>
      <c r="Q3215" s="529"/>
      <c r="R3215" s="529"/>
      <c r="S3215" s="529"/>
      <c r="T3215" s="529"/>
      <c r="U3215" s="529"/>
      <c r="V3215" s="529"/>
      <c r="W3215" s="529"/>
      <c r="X3215" s="529"/>
      <c r="Y3215" s="529"/>
      <c r="Z3215" s="529"/>
      <c r="AA3215" s="529"/>
      <c r="AB3215" s="529"/>
      <c r="AC3215" s="529"/>
      <c r="AD3215" s="529"/>
      <c r="AE3215" s="529"/>
      <c r="AF3215" s="529"/>
      <c r="AG3215" s="529"/>
      <c r="AH3215" s="529"/>
      <c r="AI3215" s="529"/>
      <c r="AJ3215" s="529"/>
      <c r="AK3215" s="529"/>
      <c r="AL3215" s="529"/>
      <c r="AM3215" s="529"/>
      <c r="AN3215" s="529"/>
      <c r="AO3215" s="529"/>
      <c r="AP3215" s="529"/>
      <c r="AQ3215" s="529"/>
      <c r="AR3215" s="529"/>
    </row>
    <row r="3216" ht="12.75" customHeight="1">
      <c r="A3216" s="529"/>
      <c r="B3216" s="529"/>
      <c r="C3216" s="529"/>
      <c r="D3216" s="529"/>
      <c r="E3216" s="533" t="s">
        <v>10123</v>
      </c>
      <c r="F3216" s="533" t="s">
        <v>10124</v>
      </c>
      <c r="G3216" s="529"/>
      <c r="H3216" s="529"/>
      <c r="I3216" s="529"/>
      <c r="J3216" s="529"/>
      <c r="K3216" s="529"/>
      <c r="L3216" s="529"/>
      <c r="M3216" s="529"/>
      <c r="N3216" s="529"/>
      <c r="O3216" s="529"/>
      <c r="P3216" s="529"/>
      <c r="Q3216" s="529"/>
      <c r="R3216" s="529"/>
      <c r="S3216" s="529"/>
      <c r="T3216" s="529"/>
      <c r="U3216" s="529"/>
      <c r="V3216" s="529"/>
      <c r="W3216" s="529"/>
      <c r="X3216" s="529"/>
      <c r="Y3216" s="529"/>
      <c r="Z3216" s="529"/>
      <c r="AA3216" s="529"/>
      <c r="AB3216" s="529"/>
      <c r="AC3216" s="529"/>
      <c r="AD3216" s="529"/>
      <c r="AE3216" s="529"/>
      <c r="AF3216" s="529"/>
      <c r="AG3216" s="529"/>
      <c r="AH3216" s="529"/>
      <c r="AI3216" s="529"/>
      <c r="AJ3216" s="529"/>
      <c r="AK3216" s="529"/>
      <c r="AL3216" s="529"/>
      <c r="AM3216" s="529"/>
      <c r="AN3216" s="529"/>
      <c r="AO3216" s="529"/>
      <c r="AP3216" s="529"/>
      <c r="AQ3216" s="529"/>
      <c r="AR3216" s="529"/>
    </row>
    <row r="3217" ht="12.75" customHeight="1">
      <c r="A3217" s="529"/>
      <c r="B3217" s="529"/>
      <c r="C3217" s="529"/>
      <c r="D3217" s="529"/>
      <c r="E3217" s="533" t="s">
        <v>3100</v>
      </c>
      <c r="F3217" s="533" t="s">
        <v>10125</v>
      </c>
      <c r="G3217" s="529"/>
      <c r="H3217" s="529"/>
      <c r="I3217" s="529"/>
      <c r="J3217" s="529"/>
      <c r="K3217" s="529"/>
      <c r="L3217" s="529"/>
      <c r="M3217" s="529"/>
      <c r="N3217" s="529"/>
      <c r="O3217" s="529"/>
      <c r="P3217" s="529"/>
      <c r="Q3217" s="529"/>
      <c r="R3217" s="529"/>
      <c r="S3217" s="529"/>
      <c r="T3217" s="529"/>
      <c r="U3217" s="529"/>
      <c r="V3217" s="529"/>
      <c r="W3217" s="529"/>
      <c r="X3217" s="529"/>
      <c r="Y3217" s="529"/>
      <c r="Z3217" s="529"/>
      <c r="AA3217" s="529"/>
      <c r="AB3217" s="529"/>
      <c r="AC3217" s="529"/>
      <c r="AD3217" s="529"/>
      <c r="AE3217" s="529"/>
      <c r="AF3217" s="529"/>
      <c r="AG3217" s="529"/>
      <c r="AH3217" s="529"/>
      <c r="AI3217" s="529"/>
      <c r="AJ3217" s="529"/>
      <c r="AK3217" s="529"/>
      <c r="AL3217" s="529"/>
      <c r="AM3217" s="529"/>
      <c r="AN3217" s="529"/>
      <c r="AO3217" s="529"/>
      <c r="AP3217" s="529"/>
      <c r="AQ3217" s="529"/>
      <c r="AR3217" s="529"/>
    </row>
    <row r="3218" ht="12.75" customHeight="1">
      <c r="A3218" s="529"/>
      <c r="B3218" s="529"/>
      <c r="C3218" s="529"/>
      <c r="D3218" s="529"/>
      <c r="E3218" s="533" t="s">
        <v>10126</v>
      </c>
      <c r="F3218" s="533" t="s">
        <v>10127</v>
      </c>
      <c r="G3218" s="529"/>
      <c r="H3218" s="529"/>
      <c r="I3218" s="529"/>
      <c r="J3218" s="529"/>
      <c r="K3218" s="529"/>
      <c r="L3218" s="529"/>
      <c r="M3218" s="529"/>
      <c r="N3218" s="529"/>
      <c r="O3218" s="529"/>
      <c r="P3218" s="529"/>
      <c r="Q3218" s="529"/>
      <c r="R3218" s="529"/>
      <c r="S3218" s="529"/>
      <c r="T3218" s="529"/>
      <c r="U3218" s="529"/>
      <c r="V3218" s="529"/>
      <c r="W3218" s="529"/>
      <c r="X3218" s="529"/>
      <c r="Y3218" s="529"/>
      <c r="Z3218" s="529"/>
      <c r="AA3218" s="529"/>
      <c r="AB3218" s="529"/>
      <c r="AC3218" s="529"/>
      <c r="AD3218" s="529"/>
      <c r="AE3218" s="529"/>
      <c r="AF3218" s="529"/>
      <c r="AG3218" s="529"/>
      <c r="AH3218" s="529"/>
      <c r="AI3218" s="529"/>
      <c r="AJ3218" s="529"/>
      <c r="AK3218" s="529"/>
      <c r="AL3218" s="529"/>
      <c r="AM3218" s="529"/>
      <c r="AN3218" s="529"/>
      <c r="AO3218" s="529"/>
      <c r="AP3218" s="529"/>
      <c r="AQ3218" s="529"/>
      <c r="AR3218" s="529"/>
    </row>
    <row r="3219" ht="12.75" customHeight="1">
      <c r="A3219" s="529"/>
      <c r="B3219" s="529"/>
      <c r="C3219" s="529"/>
      <c r="D3219" s="529"/>
      <c r="E3219" s="533" t="s">
        <v>10128</v>
      </c>
      <c r="F3219" s="533" t="s">
        <v>10129</v>
      </c>
      <c r="G3219" s="529"/>
      <c r="H3219" s="529"/>
      <c r="I3219" s="529"/>
      <c r="J3219" s="529"/>
      <c r="K3219" s="529"/>
      <c r="L3219" s="529"/>
      <c r="M3219" s="529"/>
      <c r="N3219" s="529"/>
      <c r="O3219" s="529"/>
      <c r="P3219" s="529"/>
      <c r="Q3219" s="529"/>
      <c r="R3219" s="529"/>
      <c r="S3219" s="529"/>
      <c r="T3219" s="529"/>
      <c r="U3219" s="529"/>
      <c r="V3219" s="529"/>
      <c r="W3219" s="529"/>
      <c r="X3219" s="529"/>
      <c r="Y3219" s="529"/>
      <c r="Z3219" s="529"/>
      <c r="AA3219" s="529"/>
      <c r="AB3219" s="529"/>
      <c r="AC3219" s="529"/>
      <c r="AD3219" s="529"/>
      <c r="AE3219" s="529"/>
      <c r="AF3219" s="529"/>
      <c r="AG3219" s="529"/>
      <c r="AH3219" s="529"/>
      <c r="AI3219" s="529"/>
      <c r="AJ3219" s="529"/>
      <c r="AK3219" s="529"/>
      <c r="AL3219" s="529"/>
      <c r="AM3219" s="529"/>
      <c r="AN3219" s="529"/>
      <c r="AO3219" s="529"/>
      <c r="AP3219" s="529"/>
      <c r="AQ3219" s="529"/>
      <c r="AR3219" s="529"/>
    </row>
    <row r="3220" ht="12.75" customHeight="1">
      <c r="A3220" s="529"/>
      <c r="B3220" s="529"/>
      <c r="C3220" s="529"/>
      <c r="D3220" s="529"/>
      <c r="E3220" s="533" t="s">
        <v>10130</v>
      </c>
      <c r="F3220" s="533" t="s">
        <v>10131</v>
      </c>
      <c r="G3220" s="529"/>
      <c r="H3220" s="529"/>
      <c r="I3220" s="529"/>
      <c r="J3220" s="529"/>
      <c r="K3220" s="529"/>
      <c r="L3220" s="529"/>
      <c r="M3220" s="529"/>
      <c r="N3220" s="529"/>
      <c r="O3220" s="529"/>
      <c r="P3220" s="529"/>
      <c r="Q3220" s="529"/>
      <c r="R3220" s="529"/>
      <c r="S3220" s="529"/>
      <c r="T3220" s="529"/>
      <c r="U3220" s="529"/>
      <c r="V3220" s="529"/>
      <c r="W3220" s="529"/>
      <c r="X3220" s="529"/>
      <c r="Y3220" s="529"/>
      <c r="Z3220" s="529"/>
      <c r="AA3220" s="529"/>
      <c r="AB3220" s="529"/>
      <c r="AC3220" s="529"/>
      <c r="AD3220" s="529"/>
      <c r="AE3220" s="529"/>
      <c r="AF3220" s="529"/>
      <c r="AG3220" s="529"/>
      <c r="AH3220" s="529"/>
      <c r="AI3220" s="529"/>
      <c r="AJ3220" s="529"/>
      <c r="AK3220" s="529"/>
      <c r="AL3220" s="529"/>
      <c r="AM3220" s="529"/>
      <c r="AN3220" s="529"/>
      <c r="AO3220" s="529"/>
      <c r="AP3220" s="529"/>
      <c r="AQ3220" s="529"/>
      <c r="AR3220" s="529"/>
    </row>
    <row r="3221" ht="12.75" customHeight="1">
      <c r="A3221" s="529"/>
      <c r="B3221" s="529"/>
      <c r="C3221" s="529"/>
      <c r="D3221" s="529"/>
      <c r="E3221" s="533" t="s">
        <v>3110</v>
      </c>
      <c r="F3221" s="533" t="s">
        <v>10132</v>
      </c>
      <c r="G3221" s="529"/>
      <c r="H3221" s="529"/>
      <c r="I3221" s="529"/>
      <c r="J3221" s="529"/>
      <c r="K3221" s="529"/>
      <c r="L3221" s="529"/>
      <c r="M3221" s="529"/>
      <c r="N3221" s="529"/>
      <c r="O3221" s="529"/>
      <c r="P3221" s="529"/>
      <c r="Q3221" s="529"/>
      <c r="R3221" s="529"/>
      <c r="S3221" s="529"/>
      <c r="T3221" s="529"/>
      <c r="U3221" s="529"/>
      <c r="V3221" s="529"/>
      <c r="W3221" s="529"/>
      <c r="X3221" s="529"/>
      <c r="Y3221" s="529"/>
      <c r="Z3221" s="529"/>
      <c r="AA3221" s="529"/>
      <c r="AB3221" s="529"/>
      <c r="AC3221" s="529"/>
      <c r="AD3221" s="529"/>
      <c r="AE3221" s="529"/>
      <c r="AF3221" s="529"/>
      <c r="AG3221" s="529"/>
      <c r="AH3221" s="529"/>
      <c r="AI3221" s="529"/>
      <c r="AJ3221" s="529"/>
      <c r="AK3221" s="529"/>
      <c r="AL3221" s="529"/>
      <c r="AM3221" s="529"/>
      <c r="AN3221" s="529"/>
      <c r="AO3221" s="529"/>
      <c r="AP3221" s="529"/>
      <c r="AQ3221" s="529"/>
      <c r="AR3221" s="529"/>
    </row>
    <row r="3222" ht="12.75" customHeight="1">
      <c r="A3222" s="529"/>
      <c r="B3222" s="529"/>
      <c r="C3222" s="529"/>
      <c r="D3222" s="529"/>
      <c r="E3222" s="533" t="s">
        <v>3120</v>
      </c>
      <c r="F3222" s="533" t="s">
        <v>10133</v>
      </c>
      <c r="G3222" s="529"/>
      <c r="H3222" s="529"/>
      <c r="I3222" s="529"/>
      <c r="J3222" s="529"/>
      <c r="K3222" s="529"/>
      <c r="L3222" s="529"/>
      <c r="M3222" s="529"/>
      <c r="N3222" s="529"/>
      <c r="O3222" s="529"/>
      <c r="P3222" s="529"/>
      <c r="Q3222" s="529"/>
      <c r="R3222" s="529"/>
      <c r="S3222" s="529"/>
      <c r="T3222" s="529"/>
      <c r="U3222" s="529"/>
      <c r="V3222" s="529"/>
      <c r="W3222" s="529"/>
      <c r="X3222" s="529"/>
      <c r="Y3222" s="529"/>
      <c r="Z3222" s="529"/>
      <c r="AA3222" s="529"/>
      <c r="AB3222" s="529"/>
      <c r="AC3222" s="529"/>
      <c r="AD3222" s="529"/>
      <c r="AE3222" s="529"/>
      <c r="AF3222" s="529"/>
      <c r="AG3222" s="529"/>
      <c r="AH3222" s="529"/>
      <c r="AI3222" s="529"/>
      <c r="AJ3222" s="529"/>
      <c r="AK3222" s="529"/>
      <c r="AL3222" s="529"/>
      <c r="AM3222" s="529"/>
      <c r="AN3222" s="529"/>
      <c r="AO3222" s="529"/>
      <c r="AP3222" s="529"/>
      <c r="AQ3222" s="529"/>
      <c r="AR3222" s="529"/>
    </row>
    <row r="3223" ht="12.75" customHeight="1">
      <c r="A3223" s="529"/>
      <c r="B3223" s="529"/>
      <c r="C3223" s="529"/>
      <c r="D3223" s="529"/>
      <c r="E3223" s="533" t="s">
        <v>930</v>
      </c>
      <c r="F3223" s="533" t="s">
        <v>10134</v>
      </c>
      <c r="G3223" s="529"/>
      <c r="H3223" s="529"/>
      <c r="I3223" s="529"/>
      <c r="J3223" s="529"/>
      <c r="K3223" s="529"/>
      <c r="L3223" s="529"/>
      <c r="M3223" s="529"/>
      <c r="N3223" s="529"/>
      <c r="O3223" s="529"/>
      <c r="P3223" s="529"/>
      <c r="Q3223" s="529"/>
      <c r="R3223" s="529"/>
      <c r="S3223" s="529"/>
      <c r="T3223" s="529"/>
      <c r="U3223" s="529"/>
      <c r="V3223" s="529"/>
      <c r="W3223" s="529"/>
      <c r="X3223" s="529"/>
      <c r="Y3223" s="529"/>
      <c r="Z3223" s="529"/>
      <c r="AA3223" s="529"/>
      <c r="AB3223" s="529"/>
      <c r="AC3223" s="529"/>
      <c r="AD3223" s="529"/>
      <c r="AE3223" s="529"/>
      <c r="AF3223" s="529"/>
      <c r="AG3223" s="529"/>
      <c r="AH3223" s="529"/>
      <c r="AI3223" s="529"/>
      <c r="AJ3223" s="529"/>
      <c r="AK3223" s="529"/>
      <c r="AL3223" s="529"/>
      <c r="AM3223" s="529"/>
      <c r="AN3223" s="529"/>
      <c r="AO3223" s="529"/>
      <c r="AP3223" s="529"/>
      <c r="AQ3223" s="529"/>
      <c r="AR3223" s="529"/>
    </row>
    <row r="3224" ht="12.75" customHeight="1">
      <c r="A3224" s="529"/>
      <c r="B3224" s="529"/>
      <c r="C3224" s="529"/>
      <c r="D3224" s="529"/>
      <c r="E3224" s="533" t="s">
        <v>1010</v>
      </c>
      <c r="F3224" s="533" t="s">
        <v>10135</v>
      </c>
      <c r="G3224" s="529"/>
      <c r="H3224" s="529"/>
      <c r="I3224" s="529"/>
      <c r="J3224" s="529"/>
      <c r="K3224" s="529"/>
      <c r="L3224" s="529"/>
      <c r="M3224" s="529"/>
      <c r="N3224" s="529"/>
      <c r="O3224" s="529"/>
      <c r="P3224" s="529"/>
      <c r="Q3224" s="529"/>
      <c r="R3224" s="529"/>
      <c r="S3224" s="529"/>
      <c r="T3224" s="529"/>
      <c r="U3224" s="529"/>
      <c r="V3224" s="529"/>
      <c r="W3224" s="529"/>
      <c r="X3224" s="529"/>
      <c r="Y3224" s="529"/>
      <c r="Z3224" s="529"/>
      <c r="AA3224" s="529"/>
      <c r="AB3224" s="529"/>
      <c r="AC3224" s="529"/>
      <c r="AD3224" s="529"/>
      <c r="AE3224" s="529"/>
      <c r="AF3224" s="529"/>
      <c r="AG3224" s="529"/>
      <c r="AH3224" s="529"/>
      <c r="AI3224" s="529"/>
      <c r="AJ3224" s="529"/>
      <c r="AK3224" s="529"/>
      <c r="AL3224" s="529"/>
      <c r="AM3224" s="529"/>
      <c r="AN3224" s="529"/>
      <c r="AO3224" s="529"/>
      <c r="AP3224" s="529"/>
      <c r="AQ3224" s="529"/>
      <c r="AR3224" s="529"/>
    </row>
    <row r="3225" ht="12.75" customHeight="1">
      <c r="A3225" s="529"/>
      <c r="B3225" s="529"/>
      <c r="C3225" s="529"/>
      <c r="D3225" s="529"/>
      <c r="E3225" s="533" t="s">
        <v>1090</v>
      </c>
      <c r="F3225" s="533" t="s">
        <v>10136</v>
      </c>
      <c r="G3225" s="529"/>
      <c r="H3225" s="529"/>
      <c r="I3225" s="529"/>
      <c r="J3225" s="529"/>
      <c r="K3225" s="529"/>
      <c r="L3225" s="529"/>
      <c r="M3225" s="529"/>
      <c r="N3225" s="529"/>
      <c r="O3225" s="529"/>
      <c r="P3225" s="529"/>
      <c r="Q3225" s="529"/>
      <c r="R3225" s="529"/>
      <c r="S3225" s="529"/>
      <c r="T3225" s="529"/>
      <c r="U3225" s="529"/>
      <c r="V3225" s="529"/>
      <c r="W3225" s="529"/>
      <c r="X3225" s="529"/>
      <c r="Y3225" s="529"/>
      <c r="Z3225" s="529"/>
      <c r="AA3225" s="529"/>
      <c r="AB3225" s="529"/>
      <c r="AC3225" s="529"/>
      <c r="AD3225" s="529"/>
      <c r="AE3225" s="529"/>
      <c r="AF3225" s="529"/>
      <c r="AG3225" s="529"/>
      <c r="AH3225" s="529"/>
      <c r="AI3225" s="529"/>
      <c r="AJ3225" s="529"/>
      <c r="AK3225" s="529"/>
      <c r="AL3225" s="529"/>
      <c r="AM3225" s="529"/>
      <c r="AN3225" s="529"/>
      <c r="AO3225" s="529"/>
      <c r="AP3225" s="529"/>
      <c r="AQ3225" s="529"/>
      <c r="AR3225" s="529"/>
    </row>
    <row r="3226" ht="12.75" customHeight="1">
      <c r="A3226" s="529"/>
      <c r="B3226" s="529"/>
      <c r="C3226" s="529"/>
      <c r="D3226" s="529"/>
      <c r="E3226" s="533" t="s">
        <v>1169</v>
      </c>
      <c r="F3226" s="533" t="s">
        <v>10137</v>
      </c>
      <c r="G3226" s="529"/>
      <c r="H3226" s="529"/>
      <c r="I3226" s="529"/>
      <c r="J3226" s="529"/>
      <c r="K3226" s="529"/>
      <c r="L3226" s="529"/>
      <c r="M3226" s="529"/>
      <c r="N3226" s="529"/>
      <c r="O3226" s="529"/>
      <c r="P3226" s="529"/>
      <c r="Q3226" s="529"/>
      <c r="R3226" s="529"/>
      <c r="S3226" s="529"/>
      <c r="T3226" s="529"/>
      <c r="U3226" s="529"/>
      <c r="V3226" s="529"/>
      <c r="W3226" s="529"/>
      <c r="X3226" s="529"/>
      <c r="Y3226" s="529"/>
      <c r="Z3226" s="529"/>
      <c r="AA3226" s="529"/>
      <c r="AB3226" s="529"/>
      <c r="AC3226" s="529"/>
      <c r="AD3226" s="529"/>
      <c r="AE3226" s="529"/>
      <c r="AF3226" s="529"/>
      <c r="AG3226" s="529"/>
      <c r="AH3226" s="529"/>
      <c r="AI3226" s="529"/>
      <c r="AJ3226" s="529"/>
      <c r="AK3226" s="529"/>
      <c r="AL3226" s="529"/>
      <c r="AM3226" s="529"/>
      <c r="AN3226" s="529"/>
      <c r="AO3226" s="529"/>
      <c r="AP3226" s="529"/>
      <c r="AQ3226" s="529"/>
      <c r="AR3226" s="529"/>
    </row>
    <row r="3227" ht="12.75" customHeight="1">
      <c r="A3227" s="529"/>
      <c r="B3227" s="529"/>
      <c r="C3227" s="529"/>
      <c r="D3227" s="529"/>
      <c r="E3227" s="533" t="s">
        <v>1246</v>
      </c>
      <c r="F3227" s="533" t="s">
        <v>10138</v>
      </c>
      <c r="G3227" s="529"/>
      <c r="H3227" s="529"/>
      <c r="I3227" s="529"/>
      <c r="J3227" s="529"/>
      <c r="K3227" s="529"/>
      <c r="L3227" s="529"/>
      <c r="M3227" s="529"/>
      <c r="N3227" s="529"/>
      <c r="O3227" s="529"/>
      <c r="P3227" s="529"/>
      <c r="Q3227" s="529"/>
      <c r="R3227" s="529"/>
      <c r="S3227" s="529"/>
      <c r="T3227" s="529"/>
      <c r="U3227" s="529"/>
      <c r="V3227" s="529"/>
      <c r="W3227" s="529"/>
      <c r="X3227" s="529"/>
      <c r="Y3227" s="529"/>
      <c r="Z3227" s="529"/>
      <c r="AA3227" s="529"/>
      <c r="AB3227" s="529"/>
      <c r="AC3227" s="529"/>
      <c r="AD3227" s="529"/>
      <c r="AE3227" s="529"/>
      <c r="AF3227" s="529"/>
      <c r="AG3227" s="529"/>
      <c r="AH3227" s="529"/>
      <c r="AI3227" s="529"/>
      <c r="AJ3227" s="529"/>
      <c r="AK3227" s="529"/>
      <c r="AL3227" s="529"/>
      <c r="AM3227" s="529"/>
      <c r="AN3227" s="529"/>
      <c r="AO3227" s="529"/>
      <c r="AP3227" s="529"/>
      <c r="AQ3227" s="529"/>
      <c r="AR3227" s="529"/>
    </row>
    <row r="3228" ht="12.75" customHeight="1">
      <c r="A3228" s="529"/>
      <c r="B3228" s="529"/>
      <c r="C3228" s="529"/>
      <c r="D3228" s="529"/>
      <c r="E3228" s="533" t="s">
        <v>1321</v>
      </c>
      <c r="F3228" s="533" t="s">
        <v>10139</v>
      </c>
      <c r="G3228" s="529"/>
      <c r="H3228" s="529"/>
      <c r="I3228" s="529"/>
      <c r="J3228" s="529"/>
      <c r="K3228" s="529"/>
      <c r="L3228" s="529"/>
      <c r="M3228" s="529"/>
      <c r="N3228" s="529"/>
      <c r="O3228" s="529"/>
      <c r="P3228" s="529"/>
      <c r="Q3228" s="529"/>
      <c r="R3228" s="529"/>
      <c r="S3228" s="529"/>
      <c r="T3228" s="529"/>
      <c r="U3228" s="529"/>
      <c r="V3228" s="529"/>
      <c r="W3228" s="529"/>
      <c r="X3228" s="529"/>
      <c r="Y3228" s="529"/>
      <c r="Z3228" s="529"/>
      <c r="AA3228" s="529"/>
      <c r="AB3228" s="529"/>
      <c r="AC3228" s="529"/>
      <c r="AD3228" s="529"/>
      <c r="AE3228" s="529"/>
      <c r="AF3228" s="529"/>
      <c r="AG3228" s="529"/>
      <c r="AH3228" s="529"/>
      <c r="AI3228" s="529"/>
      <c r="AJ3228" s="529"/>
      <c r="AK3228" s="529"/>
      <c r="AL3228" s="529"/>
      <c r="AM3228" s="529"/>
      <c r="AN3228" s="529"/>
      <c r="AO3228" s="529"/>
      <c r="AP3228" s="529"/>
      <c r="AQ3228" s="529"/>
      <c r="AR3228" s="529"/>
    </row>
    <row r="3229" ht="12.75" customHeight="1">
      <c r="A3229" s="529"/>
      <c r="B3229" s="529"/>
      <c r="C3229" s="529"/>
      <c r="D3229" s="529"/>
      <c r="E3229" s="533" t="s">
        <v>1393</v>
      </c>
      <c r="F3229" s="533" t="s">
        <v>10140</v>
      </c>
      <c r="G3229" s="529"/>
      <c r="H3229" s="529"/>
      <c r="I3229" s="529"/>
      <c r="J3229" s="529"/>
      <c r="K3229" s="529"/>
      <c r="L3229" s="529"/>
      <c r="M3229" s="529"/>
      <c r="N3229" s="529"/>
      <c r="O3229" s="529"/>
      <c r="P3229" s="529"/>
      <c r="Q3229" s="529"/>
      <c r="R3229" s="529"/>
      <c r="S3229" s="529"/>
      <c r="T3229" s="529"/>
      <c r="U3229" s="529"/>
      <c r="V3229" s="529"/>
      <c r="W3229" s="529"/>
      <c r="X3229" s="529"/>
      <c r="Y3229" s="529"/>
      <c r="Z3229" s="529"/>
      <c r="AA3229" s="529"/>
      <c r="AB3229" s="529"/>
      <c r="AC3229" s="529"/>
      <c r="AD3229" s="529"/>
      <c r="AE3229" s="529"/>
      <c r="AF3229" s="529"/>
      <c r="AG3229" s="529"/>
      <c r="AH3229" s="529"/>
      <c r="AI3229" s="529"/>
      <c r="AJ3229" s="529"/>
      <c r="AK3229" s="529"/>
      <c r="AL3229" s="529"/>
      <c r="AM3229" s="529"/>
      <c r="AN3229" s="529"/>
      <c r="AO3229" s="529"/>
      <c r="AP3229" s="529"/>
      <c r="AQ3229" s="529"/>
      <c r="AR3229" s="529"/>
    </row>
    <row r="3230" ht="12.75" customHeight="1">
      <c r="A3230" s="529"/>
      <c r="B3230" s="529"/>
      <c r="C3230" s="529"/>
      <c r="D3230" s="529"/>
      <c r="E3230" s="533" t="s">
        <v>1464</v>
      </c>
      <c r="F3230" s="533" t="s">
        <v>10141</v>
      </c>
      <c r="G3230" s="529"/>
      <c r="H3230" s="529"/>
      <c r="I3230" s="529"/>
      <c r="J3230" s="529"/>
      <c r="K3230" s="529"/>
      <c r="L3230" s="529"/>
      <c r="M3230" s="529"/>
      <c r="N3230" s="529"/>
      <c r="O3230" s="529"/>
      <c r="P3230" s="529"/>
      <c r="Q3230" s="529"/>
      <c r="R3230" s="529"/>
      <c r="S3230" s="529"/>
      <c r="T3230" s="529"/>
      <c r="U3230" s="529"/>
      <c r="V3230" s="529"/>
      <c r="W3230" s="529"/>
      <c r="X3230" s="529"/>
      <c r="Y3230" s="529"/>
      <c r="Z3230" s="529"/>
      <c r="AA3230" s="529"/>
      <c r="AB3230" s="529"/>
      <c r="AC3230" s="529"/>
      <c r="AD3230" s="529"/>
      <c r="AE3230" s="529"/>
      <c r="AF3230" s="529"/>
      <c r="AG3230" s="529"/>
      <c r="AH3230" s="529"/>
      <c r="AI3230" s="529"/>
      <c r="AJ3230" s="529"/>
      <c r="AK3230" s="529"/>
      <c r="AL3230" s="529"/>
      <c r="AM3230" s="529"/>
      <c r="AN3230" s="529"/>
      <c r="AO3230" s="529"/>
      <c r="AP3230" s="529"/>
      <c r="AQ3230" s="529"/>
      <c r="AR3230" s="529"/>
    </row>
    <row r="3231" ht="12.75" customHeight="1">
      <c r="A3231" s="529"/>
      <c r="B3231" s="529"/>
      <c r="C3231" s="529"/>
      <c r="D3231" s="529"/>
      <c r="E3231" s="533" t="s">
        <v>1531</v>
      </c>
      <c r="F3231" s="533" t="s">
        <v>10142</v>
      </c>
      <c r="G3231" s="529"/>
      <c r="H3231" s="529"/>
      <c r="I3231" s="529"/>
      <c r="J3231" s="529"/>
      <c r="K3231" s="529"/>
      <c r="L3231" s="529"/>
      <c r="M3231" s="529"/>
      <c r="N3231" s="529"/>
      <c r="O3231" s="529"/>
      <c r="P3231" s="529"/>
      <c r="Q3231" s="529"/>
      <c r="R3231" s="529"/>
      <c r="S3231" s="529"/>
      <c r="T3231" s="529"/>
      <c r="U3231" s="529"/>
      <c r="V3231" s="529"/>
      <c r="W3231" s="529"/>
      <c r="X3231" s="529"/>
      <c r="Y3231" s="529"/>
      <c r="Z3231" s="529"/>
      <c r="AA3231" s="529"/>
      <c r="AB3231" s="529"/>
      <c r="AC3231" s="529"/>
      <c r="AD3231" s="529"/>
      <c r="AE3231" s="529"/>
      <c r="AF3231" s="529"/>
      <c r="AG3231" s="529"/>
      <c r="AH3231" s="529"/>
      <c r="AI3231" s="529"/>
      <c r="AJ3231" s="529"/>
      <c r="AK3231" s="529"/>
      <c r="AL3231" s="529"/>
      <c r="AM3231" s="529"/>
      <c r="AN3231" s="529"/>
      <c r="AO3231" s="529"/>
      <c r="AP3231" s="529"/>
      <c r="AQ3231" s="529"/>
      <c r="AR3231" s="529"/>
    </row>
    <row r="3232" ht="12.75" customHeight="1">
      <c r="A3232" s="529"/>
      <c r="B3232" s="529"/>
      <c r="C3232" s="529"/>
      <c r="D3232" s="529"/>
      <c r="E3232" s="533" t="s">
        <v>1596</v>
      </c>
      <c r="F3232" s="533" t="s">
        <v>10143</v>
      </c>
      <c r="G3232" s="529"/>
      <c r="H3232" s="529"/>
      <c r="I3232" s="529"/>
      <c r="J3232" s="529"/>
      <c r="K3232" s="529"/>
      <c r="L3232" s="529"/>
      <c r="M3232" s="529"/>
      <c r="N3232" s="529"/>
      <c r="O3232" s="529"/>
      <c r="P3232" s="529"/>
      <c r="Q3232" s="529"/>
      <c r="R3232" s="529"/>
      <c r="S3232" s="529"/>
      <c r="T3232" s="529"/>
      <c r="U3232" s="529"/>
      <c r="V3232" s="529"/>
      <c r="W3232" s="529"/>
      <c r="X3232" s="529"/>
      <c r="Y3232" s="529"/>
      <c r="Z3232" s="529"/>
      <c r="AA3232" s="529"/>
      <c r="AB3232" s="529"/>
      <c r="AC3232" s="529"/>
      <c r="AD3232" s="529"/>
      <c r="AE3232" s="529"/>
      <c r="AF3232" s="529"/>
      <c r="AG3232" s="529"/>
      <c r="AH3232" s="529"/>
      <c r="AI3232" s="529"/>
      <c r="AJ3232" s="529"/>
      <c r="AK3232" s="529"/>
      <c r="AL3232" s="529"/>
      <c r="AM3232" s="529"/>
      <c r="AN3232" s="529"/>
      <c r="AO3232" s="529"/>
      <c r="AP3232" s="529"/>
      <c r="AQ3232" s="529"/>
      <c r="AR3232" s="529"/>
    </row>
    <row r="3233" ht="12.75" customHeight="1">
      <c r="A3233" s="529"/>
      <c r="B3233" s="529"/>
      <c r="C3233" s="529"/>
      <c r="D3233" s="529"/>
      <c r="E3233" s="533" t="s">
        <v>10144</v>
      </c>
      <c r="F3233" s="533" t="s">
        <v>10145</v>
      </c>
      <c r="G3233" s="529"/>
      <c r="H3233" s="529"/>
      <c r="I3233" s="529"/>
      <c r="J3233" s="529"/>
      <c r="K3233" s="529"/>
      <c r="L3233" s="529"/>
      <c r="M3233" s="529"/>
      <c r="N3233" s="529"/>
      <c r="O3233" s="529"/>
      <c r="P3233" s="529"/>
      <c r="Q3233" s="529"/>
      <c r="R3233" s="529"/>
      <c r="S3233" s="529"/>
      <c r="T3233" s="529"/>
      <c r="U3233" s="529"/>
      <c r="V3233" s="529"/>
      <c r="W3233" s="529"/>
      <c r="X3233" s="529"/>
      <c r="Y3233" s="529"/>
      <c r="Z3233" s="529"/>
      <c r="AA3233" s="529"/>
      <c r="AB3233" s="529"/>
      <c r="AC3233" s="529"/>
      <c r="AD3233" s="529"/>
      <c r="AE3233" s="529"/>
      <c r="AF3233" s="529"/>
      <c r="AG3233" s="529"/>
      <c r="AH3233" s="529"/>
      <c r="AI3233" s="529"/>
      <c r="AJ3233" s="529"/>
      <c r="AK3233" s="529"/>
      <c r="AL3233" s="529"/>
      <c r="AM3233" s="529"/>
      <c r="AN3233" s="529"/>
      <c r="AO3233" s="529"/>
      <c r="AP3233" s="529"/>
      <c r="AQ3233" s="529"/>
      <c r="AR3233" s="529"/>
    </row>
    <row r="3234" ht="12.75" customHeight="1">
      <c r="A3234" s="529"/>
      <c r="B3234" s="529"/>
      <c r="C3234" s="529"/>
      <c r="D3234" s="529"/>
      <c r="E3234" s="533" t="s">
        <v>10146</v>
      </c>
      <c r="F3234" s="533" t="s">
        <v>10147</v>
      </c>
      <c r="G3234" s="529"/>
      <c r="H3234" s="529"/>
      <c r="I3234" s="529"/>
      <c r="J3234" s="529"/>
      <c r="K3234" s="529"/>
      <c r="L3234" s="529"/>
      <c r="M3234" s="529"/>
      <c r="N3234" s="529"/>
      <c r="O3234" s="529"/>
      <c r="P3234" s="529"/>
      <c r="Q3234" s="529"/>
      <c r="R3234" s="529"/>
      <c r="S3234" s="529"/>
      <c r="T3234" s="529"/>
      <c r="U3234" s="529"/>
      <c r="V3234" s="529"/>
      <c r="W3234" s="529"/>
      <c r="X3234" s="529"/>
      <c r="Y3234" s="529"/>
      <c r="Z3234" s="529"/>
      <c r="AA3234" s="529"/>
      <c r="AB3234" s="529"/>
      <c r="AC3234" s="529"/>
      <c r="AD3234" s="529"/>
      <c r="AE3234" s="529"/>
      <c r="AF3234" s="529"/>
      <c r="AG3234" s="529"/>
      <c r="AH3234" s="529"/>
      <c r="AI3234" s="529"/>
      <c r="AJ3234" s="529"/>
      <c r="AK3234" s="529"/>
      <c r="AL3234" s="529"/>
      <c r="AM3234" s="529"/>
      <c r="AN3234" s="529"/>
      <c r="AO3234" s="529"/>
      <c r="AP3234" s="529"/>
      <c r="AQ3234" s="529"/>
      <c r="AR3234" s="529"/>
    </row>
    <row r="3235" ht="12.75" customHeight="1">
      <c r="A3235" s="529"/>
      <c r="B3235" s="529"/>
      <c r="C3235" s="529"/>
      <c r="D3235" s="529"/>
      <c r="E3235" s="533" t="s">
        <v>10148</v>
      </c>
      <c r="F3235" s="533" t="s">
        <v>10149</v>
      </c>
      <c r="G3235" s="529"/>
      <c r="H3235" s="529"/>
      <c r="I3235" s="529"/>
      <c r="J3235" s="529"/>
      <c r="K3235" s="529"/>
      <c r="L3235" s="529"/>
      <c r="M3235" s="529"/>
      <c r="N3235" s="529"/>
      <c r="O3235" s="529"/>
      <c r="P3235" s="529"/>
      <c r="Q3235" s="529"/>
      <c r="R3235" s="529"/>
      <c r="S3235" s="529"/>
      <c r="T3235" s="529"/>
      <c r="U3235" s="529"/>
      <c r="V3235" s="529"/>
      <c r="W3235" s="529"/>
      <c r="X3235" s="529"/>
      <c r="Y3235" s="529"/>
      <c r="Z3235" s="529"/>
      <c r="AA3235" s="529"/>
      <c r="AB3235" s="529"/>
      <c r="AC3235" s="529"/>
      <c r="AD3235" s="529"/>
      <c r="AE3235" s="529"/>
      <c r="AF3235" s="529"/>
      <c r="AG3235" s="529"/>
      <c r="AH3235" s="529"/>
      <c r="AI3235" s="529"/>
      <c r="AJ3235" s="529"/>
      <c r="AK3235" s="529"/>
      <c r="AL3235" s="529"/>
      <c r="AM3235" s="529"/>
      <c r="AN3235" s="529"/>
      <c r="AO3235" s="529"/>
      <c r="AP3235" s="529"/>
      <c r="AQ3235" s="529"/>
      <c r="AR3235" s="529"/>
    </row>
    <row r="3236" ht="12.75" customHeight="1">
      <c r="A3236" s="529"/>
      <c r="B3236" s="529"/>
      <c r="C3236" s="529"/>
      <c r="D3236" s="529"/>
      <c r="E3236" s="533" t="s">
        <v>10150</v>
      </c>
      <c r="F3236" s="533" t="s">
        <v>10151</v>
      </c>
      <c r="G3236" s="529"/>
      <c r="H3236" s="529"/>
      <c r="I3236" s="529"/>
      <c r="J3236" s="529"/>
      <c r="K3236" s="529"/>
      <c r="L3236" s="529"/>
      <c r="M3236" s="529"/>
      <c r="N3236" s="529"/>
      <c r="O3236" s="529"/>
      <c r="P3236" s="529"/>
      <c r="Q3236" s="529"/>
      <c r="R3236" s="529"/>
      <c r="S3236" s="529"/>
      <c r="T3236" s="529"/>
      <c r="U3236" s="529"/>
      <c r="V3236" s="529"/>
      <c r="W3236" s="529"/>
      <c r="X3236" s="529"/>
      <c r="Y3236" s="529"/>
      <c r="Z3236" s="529"/>
      <c r="AA3236" s="529"/>
      <c r="AB3236" s="529"/>
      <c r="AC3236" s="529"/>
      <c r="AD3236" s="529"/>
      <c r="AE3236" s="529"/>
      <c r="AF3236" s="529"/>
      <c r="AG3236" s="529"/>
      <c r="AH3236" s="529"/>
      <c r="AI3236" s="529"/>
      <c r="AJ3236" s="529"/>
      <c r="AK3236" s="529"/>
      <c r="AL3236" s="529"/>
      <c r="AM3236" s="529"/>
      <c r="AN3236" s="529"/>
      <c r="AO3236" s="529"/>
      <c r="AP3236" s="529"/>
      <c r="AQ3236" s="529"/>
      <c r="AR3236" s="529"/>
    </row>
    <row r="3237" ht="12.75" customHeight="1">
      <c r="A3237" s="529"/>
      <c r="B3237" s="529"/>
      <c r="C3237" s="529"/>
      <c r="D3237" s="529"/>
      <c r="E3237" s="533" t="s">
        <v>10152</v>
      </c>
      <c r="F3237" s="533" t="s">
        <v>10153</v>
      </c>
      <c r="G3237" s="529"/>
      <c r="H3237" s="529"/>
      <c r="I3237" s="529"/>
      <c r="J3237" s="529"/>
      <c r="K3237" s="529"/>
      <c r="L3237" s="529"/>
      <c r="M3237" s="529"/>
      <c r="N3237" s="529"/>
      <c r="O3237" s="529"/>
      <c r="P3237" s="529"/>
      <c r="Q3237" s="529"/>
      <c r="R3237" s="529"/>
      <c r="S3237" s="529"/>
      <c r="T3237" s="529"/>
      <c r="U3237" s="529"/>
      <c r="V3237" s="529"/>
      <c r="W3237" s="529"/>
      <c r="X3237" s="529"/>
      <c r="Y3237" s="529"/>
      <c r="Z3237" s="529"/>
      <c r="AA3237" s="529"/>
      <c r="AB3237" s="529"/>
      <c r="AC3237" s="529"/>
      <c r="AD3237" s="529"/>
      <c r="AE3237" s="529"/>
      <c r="AF3237" s="529"/>
      <c r="AG3237" s="529"/>
      <c r="AH3237" s="529"/>
      <c r="AI3237" s="529"/>
      <c r="AJ3237" s="529"/>
      <c r="AK3237" s="529"/>
      <c r="AL3237" s="529"/>
      <c r="AM3237" s="529"/>
      <c r="AN3237" s="529"/>
      <c r="AO3237" s="529"/>
      <c r="AP3237" s="529"/>
      <c r="AQ3237" s="529"/>
      <c r="AR3237" s="529"/>
    </row>
    <row r="3238" ht="12.75" customHeight="1">
      <c r="A3238" s="529"/>
      <c r="B3238" s="529"/>
      <c r="C3238" s="529"/>
      <c r="D3238" s="529"/>
      <c r="E3238" s="533" t="s">
        <v>10154</v>
      </c>
      <c r="F3238" s="533" t="s">
        <v>10155</v>
      </c>
      <c r="G3238" s="529"/>
      <c r="H3238" s="529"/>
      <c r="I3238" s="529"/>
      <c r="J3238" s="529"/>
      <c r="K3238" s="529"/>
      <c r="L3238" s="529"/>
      <c r="M3238" s="529"/>
      <c r="N3238" s="529"/>
      <c r="O3238" s="529"/>
      <c r="P3238" s="529"/>
      <c r="Q3238" s="529"/>
      <c r="R3238" s="529"/>
      <c r="S3238" s="529"/>
      <c r="T3238" s="529"/>
      <c r="U3238" s="529"/>
      <c r="V3238" s="529"/>
      <c r="W3238" s="529"/>
      <c r="X3238" s="529"/>
      <c r="Y3238" s="529"/>
      <c r="Z3238" s="529"/>
      <c r="AA3238" s="529"/>
      <c r="AB3238" s="529"/>
      <c r="AC3238" s="529"/>
      <c r="AD3238" s="529"/>
      <c r="AE3238" s="529"/>
      <c r="AF3238" s="529"/>
      <c r="AG3238" s="529"/>
      <c r="AH3238" s="529"/>
      <c r="AI3238" s="529"/>
      <c r="AJ3238" s="529"/>
      <c r="AK3238" s="529"/>
      <c r="AL3238" s="529"/>
      <c r="AM3238" s="529"/>
      <c r="AN3238" s="529"/>
      <c r="AO3238" s="529"/>
      <c r="AP3238" s="529"/>
      <c r="AQ3238" s="529"/>
      <c r="AR3238" s="529"/>
    </row>
    <row r="3239" ht="12.75" customHeight="1">
      <c r="A3239" s="529"/>
      <c r="B3239" s="529"/>
      <c r="C3239" s="529"/>
      <c r="D3239" s="529"/>
      <c r="E3239" s="533" t="s">
        <v>10156</v>
      </c>
      <c r="F3239" s="533" t="s">
        <v>10157</v>
      </c>
      <c r="G3239" s="529"/>
      <c r="H3239" s="529"/>
      <c r="I3239" s="529"/>
      <c r="J3239" s="529"/>
      <c r="K3239" s="529"/>
      <c r="L3239" s="529"/>
      <c r="M3239" s="529"/>
      <c r="N3239" s="529"/>
      <c r="O3239" s="529"/>
      <c r="P3239" s="529"/>
      <c r="Q3239" s="529"/>
      <c r="R3239" s="529"/>
      <c r="S3239" s="529"/>
      <c r="T3239" s="529"/>
      <c r="U3239" s="529"/>
      <c r="V3239" s="529"/>
      <c r="W3239" s="529"/>
      <c r="X3239" s="529"/>
      <c r="Y3239" s="529"/>
      <c r="Z3239" s="529"/>
      <c r="AA3239" s="529"/>
      <c r="AB3239" s="529"/>
      <c r="AC3239" s="529"/>
      <c r="AD3239" s="529"/>
      <c r="AE3239" s="529"/>
      <c r="AF3239" s="529"/>
      <c r="AG3239" s="529"/>
      <c r="AH3239" s="529"/>
      <c r="AI3239" s="529"/>
      <c r="AJ3239" s="529"/>
      <c r="AK3239" s="529"/>
      <c r="AL3239" s="529"/>
      <c r="AM3239" s="529"/>
      <c r="AN3239" s="529"/>
      <c r="AO3239" s="529"/>
      <c r="AP3239" s="529"/>
      <c r="AQ3239" s="529"/>
      <c r="AR3239" s="529"/>
    </row>
    <row r="3240" ht="12.75" customHeight="1">
      <c r="A3240" s="529"/>
      <c r="B3240" s="529"/>
      <c r="C3240" s="529"/>
      <c r="D3240" s="529"/>
      <c r="E3240" s="533" t="s">
        <v>10158</v>
      </c>
      <c r="F3240" s="533" t="s">
        <v>10159</v>
      </c>
      <c r="G3240" s="529"/>
      <c r="H3240" s="529"/>
      <c r="I3240" s="529"/>
      <c r="J3240" s="529"/>
      <c r="K3240" s="529"/>
      <c r="L3240" s="529"/>
      <c r="M3240" s="529"/>
      <c r="N3240" s="529"/>
      <c r="O3240" s="529"/>
      <c r="P3240" s="529"/>
      <c r="Q3240" s="529"/>
      <c r="R3240" s="529"/>
      <c r="S3240" s="529"/>
      <c r="T3240" s="529"/>
      <c r="U3240" s="529"/>
      <c r="V3240" s="529"/>
      <c r="W3240" s="529"/>
      <c r="X3240" s="529"/>
      <c r="Y3240" s="529"/>
      <c r="Z3240" s="529"/>
      <c r="AA3240" s="529"/>
      <c r="AB3240" s="529"/>
      <c r="AC3240" s="529"/>
      <c r="AD3240" s="529"/>
      <c r="AE3240" s="529"/>
      <c r="AF3240" s="529"/>
      <c r="AG3240" s="529"/>
      <c r="AH3240" s="529"/>
      <c r="AI3240" s="529"/>
      <c r="AJ3240" s="529"/>
      <c r="AK3240" s="529"/>
      <c r="AL3240" s="529"/>
      <c r="AM3240" s="529"/>
      <c r="AN3240" s="529"/>
      <c r="AO3240" s="529"/>
      <c r="AP3240" s="529"/>
      <c r="AQ3240" s="529"/>
      <c r="AR3240" s="529"/>
    </row>
    <row r="3241" ht="12.75" customHeight="1">
      <c r="A3241" s="529"/>
      <c r="B3241" s="529"/>
      <c r="C3241" s="529"/>
      <c r="D3241" s="529"/>
      <c r="E3241" s="533" t="s">
        <v>10160</v>
      </c>
      <c r="F3241" s="533" t="s">
        <v>10161</v>
      </c>
      <c r="G3241" s="529"/>
      <c r="H3241" s="529"/>
      <c r="I3241" s="529"/>
      <c r="J3241" s="529"/>
      <c r="K3241" s="529"/>
      <c r="L3241" s="529"/>
      <c r="M3241" s="529"/>
      <c r="N3241" s="529"/>
      <c r="O3241" s="529"/>
      <c r="P3241" s="529"/>
      <c r="Q3241" s="529"/>
      <c r="R3241" s="529"/>
      <c r="S3241" s="529"/>
      <c r="T3241" s="529"/>
      <c r="U3241" s="529"/>
      <c r="V3241" s="529"/>
      <c r="W3241" s="529"/>
      <c r="X3241" s="529"/>
      <c r="Y3241" s="529"/>
      <c r="Z3241" s="529"/>
      <c r="AA3241" s="529"/>
      <c r="AB3241" s="529"/>
      <c r="AC3241" s="529"/>
      <c r="AD3241" s="529"/>
      <c r="AE3241" s="529"/>
      <c r="AF3241" s="529"/>
      <c r="AG3241" s="529"/>
      <c r="AH3241" s="529"/>
      <c r="AI3241" s="529"/>
      <c r="AJ3241" s="529"/>
      <c r="AK3241" s="529"/>
      <c r="AL3241" s="529"/>
      <c r="AM3241" s="529"/>
      <c r="AN3241" s="529"/>
      <c r="AO3241" s="529"/>
      <c r="AP3241" s="529"/>
      <c r="AQ3241" s="529"/>
      <c r="AR3241" s="529"/>
    </row>
    <row r="3242" ht="12.75" customHeight="1">
      <c r="A3242" s="529"/>
      <c r="B3242" s="529"/>
      <c r="C3242" s="529"/>
      <c r="D3242" s="529"/>
      <c r="E3242" s="533" t="s">
        <v>10162</v>
      </c>
      <c r="F3242" s="533" t="s">
        <v>10163</v>
      </c>
      <c r="G3242" s="529"/>
      <c r="H3242" s="529"/>
      <c r="I3242" s="529"/>
      <c r="J3242" s="529"/>
      <c r="K3242" s="529"/>
      <c r="L3242" s="529"/>
      <c r="M3242" s="529"/>
      <c r="N3242" s="529"/>
      <c r="O3242" s="529"/>
      <c r="P3242" s="529"/>
      <c r="Q3242" s="529"/>
      <c r="R3242" s="529"/>
      <c r="S3242" s="529"/>
      <c r="T3242" s="529"/>
      <c r="U3242" s="529"/>
      <c r="V3242" s="529"/>
      <c r="W3242" s="529"/>
      <c r="X3242" s="529"/>
      <c r="Y3242" s="529"/>
      <c r="Z3242" s="529"/>
      <c r="AA3242" s="529"/>
      <c r="AB3242" s="529"/>
      <c r="AC3242" s="529"/>
      <c r="AD3242" s="529"/>
      <c r="AE3242" s="529"/>
      <c r="AF3242" s="529"/>
      <c r="AG3242" s="529"/>
      <c r="AH3242" s="529"/>
      <c r="AI3242" s="529"/>
      <c r="AJ3242" s="529"/>
      <c r="AK3242" s="529"/>
      <c r="AL3242" s="529"/>
      <c r="AM3242" s="529"/>
      <c r="AN3242" s="529"/>
      <c r="AO3242" s="529"/>
      <c r="AP3242" s="529"/>
      <c r="AQ3242" s="529"/>
      <c r="AR3242" s="529"/>
    </row>
    <row r="3243" ht="12.75" customHeight="1">
      <c r="A3243" s="529"/>
      <c r="B3243" s="529"/>
      <c r="C3243" s="529"/>
      <c r="D3243" s="529"/>
      <c r="E3243" s="533" t="s">
        <v>10164</v>
      </c>
      <c r="F3243" s="533" t="s">
        <v>10165</v>
      </c>
      <c r="G3243" s="529"/>
      <c r="H3243" s="529"/>
      <c r="I3243" s="529"/>
      <c r="J3243" s="529"/>
      <c r="K3243" s="529"/>
      <c r="L3243" s="529"/>
      <c r="M3243" s="529"/>
      <c r="N3243" s="529"/>
      <c r="O3243" s="529"/>
      <c r="P3243" s="529"/>
      <c r="Q3243" s="529"/>
      <c r="R3243" s="529"/>
      <c r="S3243" s="529"/>
      <c r="T3243" s="529"/>
      <c r="U3243" s="529"/>
      <c r="V3243" s="529"/>
      <c r="W3243" s="529"/>
      <c r="X3243" s="529"/>
      <c r="Y3243" s="529"/>
      <c r="Z3243" s="529"/>
      <c r="AA3243" s="529"/>
      <c r="AB3243" s="529"/>
      <c r="AC3243" s="529"/>
      <c r="AD3243" s="529"/>
      <c r="AE3243" s="529"/>
      <c r="AF3243" s="529"/>
      <c r="AG3243" s="529"/>
      <c r="AH3243" s="529"/>
      <c r="AI3243" s="529"/>
      <c r="AJ3243" s="529"/>
      <c r="AK3243" s="529"/>
      <c r="AL3243" s="529"/>
      <c r="AM3243" s="529"/>
      <c r="AN3243" s="529"/>
      <c r="AO3243" s="529"/>
      <c r="AP3243" s="529"/>
      <c r="AQ3243" s="529"/>
      <c r="AR3243" s="529"/>
    </row>
    <row r="3244" ht="12.75" customHeight="1">
      <c r="A3244" s="529"/>
      <c r="B3244" s="529"/>
      <c r="C3244" s="529"/>
      <c r="D3244" s="529"/>
      <c r="E3244" s="533" t="s">
        <v>10166</v>
      </c>
      <c r="F3244" s="533" t="s">
        <v>10167</v>
      </c>
      <c r="G3244" s="529"/>
      <c r="H3244" s="529"/>
      <c r="I3244" s="529"/>
      <c r="J3244" s="529"/>
      <c r="K3244" s="529"/>
      <c r="L3244" s="529"/>
      <c r="M3244" s="529"/>
      <c r="N3244" s="529"/>
      <c r="O3244" s="529"/>
      <c r="P3244" s="529"/>
      <c r="Q3244" s="529"/>
      <c r="R3244" s="529"/>
      <c r="S3244" s="529"/>
      <c r="T3244" s="529"/>
      <c r="U3244" s="529"/>
      <c r="V3244" s="529"/>
      <c r="W3244" s="529"/>
      <c r="X3244" s="529"/>
      <c r="Y3244" s="529"/>
      <c r="Z3244" s="529"/>
      <c r="AA3244" s="529"/>
      <c r="AB3244" s="529"/>
      <c r="AC3244" s="529"/>
      <c r="AD3244" s="529"/>
      <c r="AE3244" s="529"/>
      <c r="AF3244" s="529"/>
      <c r="AG3244" s="529"/>
      <c r="AH3244" s="529"/>
      <c r="AI3244" s="529"/>
      <c r="AJ3244" s="529"/>
      <c r="AK3244" s="529"/>
      <c r="AL3244" s="529"/>
      <c r="AM3244" s="529"/>
      <c r="AN3244" s="529"/>
      <c r="AO3244" s="529"/>
      <c r="AP3244" s="529"/>
      <c r="AQ3244" s="529"/>
      <c r="AR3244" s="529"/>
    </row>
    <row r="3245" ht="12.75" customHeight="1">
      <c r="A3245" s="529"/>
      <c r="B3245" s="529"/>
      <c r="C3245" s="529"/>
      <c r="D3245" s="529"/>
      <c r="E3245" s="533" t="s">
        <v>10168</v>
      </c>
      <c r="F3245" s="533" t="s">
        <v>10169</v>
      </c>
      <c r="G3245" s="529"/>
      <c r="H3245" s="529"/>
      <c r="I3245" s="529"/>
      <c r="J3245" s="529"/>
      <c r="K3245" s="529"/>
      <c r="L3245" s="529"/>
      <c r="M3245" s="529"/>
      <c r="N3245" s="529"/>
      <c r="O3245" s="529"/>
      <c r="P3245" s="529"/>
      <c r="Q3245" s="529"/>
      <c r="R3245" s="529"/>
      <c r="S3245" s="529"/>
      <c r="T3245" s="529"/>
      <c r="U3245" s="529"/>
      <c r="V3245" s="529"/>
      <c r="W3245" s="529"/>
      <c r="X3245" s="529"/>
      <c r="Y3245" s="529"/>
      <c r="Z3245" s="529"/>
      <c r="AA3245" s="529"/>
      <c r="AB3245" s="529"/>
      <c r="AC3245" s="529"/>
      <c r="AD3245" s="529"/>
      <c r="AE3245" s="529"/>
      <c r="AF3245" s="529"/>
      <c r="AG3245" s="529"/>
      <c r="AH3245" s="529"/>
      <c r="AI3245" s="529"/>
      <c r="AJ3245" s="529"/>
      <c r="AK3245" s="529"/>
      <c r="AL3245" s="529"/>
      <c r="AM3245" s="529"/>
      <c r="AN3245" s="529"/>
      <c r="AO3245" s="529"/>
      <c r="AP3245" s="529"/>
      <c r="AQ3245" s="529"/>
      <c r="AR3245" s="529"/>
    </row>
    <row r="3246" ht="12.75" customHeight="1">
      <c r="A3246" s="529"/>
      <c r="B3246" s="529"/>
      <c r="C3246" s="529"/>
      <c r="D3246" s="529"/>
      <c r="E3246" s="533" t="s">
        <v>1721</v>
      </c>
      <c r="F3246" s="533" t="s">
        <v>10170</v>
      </c>
      <c r="G3246" s="529"/>
      <c r="H3246" s="529"/>
      <c r="I3246" s="529"/>
      <c r="J3246" s="529"/>
      <c r="K3246" s="529"/>
      <c r="L3246" s="529"/>
      <c r="M3246" s="529"/>
      <c r="N3246" s="529"/>
      <c r="O3246" s="529"/>
      <c r="P3246" s="529"/>
      <c r="Q3246" s="529"/>
      <c r="R3246" s="529"/>
      <c r="S3246" s="529"/>
      <c r="T3246" s="529"/>
      <c r="U3246" s="529"/>
      <c r="V3246" s="529"/>
      <c r="W3246" s="529"/>
      <c r="X3246" s="529"/>
      <c r="Y3246" s="529"/>
      <c r="Z3246" s="529"/>
      <c r="AA3246" s="529"/>
      <c r="AB3246" s="529"/>
      <c r="AC3246" s="529"/>
      <c r="AD3246" s="529"/>
      <c r="AE3246" s="529"/>
      <c r="AF3246" s="529"/>
      <c r="AG3246" s="529"/>
      <c r="AH3246" s="529"/>
      <c r="AI3246" s="529"/>
      <c r="AJ3246" s="529"/>
      <c r="AK3246" s="529"/>
      <c r="AL3246" s="529"/>
      <c r="AM3246" s="529"/>
      <c r="AN3246" s="529"/>
      <c r="AO3246" s="529"/>
      <c r="AP3246" s="529"/>
      <c r="AQ3246" s="529"/>
      <c r="AR3246" s="529"/>
    </row>
    <row r="3247" ht="12.75" customHeight="1">
      <c r="A3247" s="529"/>
      <c r="B3247" s="529"/>
      <c r="C3247" s="529"/>
      <c r="D3247" s="529"/>
      <c r="E3247" s="533" t="s">
        <v>10171</v>
      </c>
      <c r="F3247" s="533" t="s">
        <v>10172</v>
      </c>
      <c r="G3247" s="529"/>
      <c r="H3247" s="529"/>
      <c r="I3247" s="529"/>
      <c r="J3247" s="529"/>
      <c r="K3247" s="529"/>
      <c r="L3247" s="529"/>
      <c r="M3247" s="529"/>
      <c r="N3247" s="529"/>
      <c r="O3247" s="529"/>
      <c r="P3247" s="529"/>
      <c r="Q3247" s="529"/>
      <c r="R3247" s="529"/>
      <c r="S3247" s="529"/>
      <c r="T3247" s="529"/>
      <c r="U3247" s="529"/>
      <c r="V3247" s="529"/>
      <c r="W3247" s="529"/>
      <c r="X3247" s="529"/>
      <c r="Y3247" s="529"/>
      <c r="Z3247" s="529"/>
      <c r="AA3247" s="529"/>
      <c r="AB3247" s="529"/>
      <c r="AC3247" s="529"/>
      <c r="AD3247" s="529"/>
      <c r="AE3247" s="529"/>
      <c r="AF3247" s="529"/>
      <c r="AG3247" s="529"/>
      <c r="AH3247" s="529"/>
      <c r="AI3247" s="529"/>
      <c r="AJ3247" s="529"/>
      <c r="AK3247" s="529"/>
      <c r="AL3247" s="529"/>
      <c r="AM3247" s="529"/>
      <c r="AN3247" s="529"/>
      <c r="AO3247" s="529"/>
      <c r="AP3247" s="529"/>
      <c r="AQ3247" s="529"/>
      <c r="AR3247" s="529"/>
    </row>
    <row r="3248" ht="12.75" customHeight="1">
      <c r="A3248" s="529"/>
      <c r="B3248" s="529"/>
      <c r="C3248" s="529"/>
      <c r="D3248" s="529"/>
      <c r="E3248" s="533" t="s">
        <v>10173</v>
      </c>
      <c r="F3248" s="533" t="s">
        <v>10174</v>
      </c>
      <c r="G3248" s="529"/>
      <c r="H3248" s="529"/>
      <c r="I3248" s="529"/>
      <c r="J3248" s="529"/>
      <c r="K3248" s="529"/>
      <c r="L3248" s="529"/>
      <c r="M3248" s="529"/>
      <c r="N3248" s="529"/>
      <c r="O3248" s="529"/>
      <c r="P3248" s="529"/>
      <c r="Q3248" s="529"/>
      <c r="R3248" s="529"/>
      <c r="S3248" s="529"/>
      <c r="T3248" s="529"/>
      <c r="U3248" s="529"/>
      <c r="V3248" s="529"/>
      <c r="W3248" s="529"/>
      <c r="X3248" s="529"/>
      <c r="Y3248" s="529"/>
      <c r="Z3248" s="529"/>
      <c r="AA3248" s="529"/>
      <c r="AB3248" s="529"/>
      <c r="AC3248" s="529"/>
      <c r="AD3248" s="529"/>
      <c r="AE3248" s="529"/>
      <c r="AF3248" s="529"/>
      <c r="AG3248" s="529"/>
      <c r="AH3248" s="529"/>
      <c r="AI3248" s="529"/>
      <c r="AJ3248" s="529"/>
      <c r="AK3248" s="529"/>
      <c r="AL3248" s="529"/>
      <c r="AM3248" s="529"/>
      <c r="AN3248" s="529"/>
      <c r="AO3248" s="529"/>
      <c r="AP3248" s="529"/>
      <c r="AQ3248" s="529"/>
      <c r="AR3248" s="529"/>
    </row>
    <row r="3249" ht="12.75" customHeight="1">
      <c r="A3249" s="529"/>
      <c r="B3249" s="529"/>
      <c r="C3249" s="529"/>
      <c r="D3249" s="529"/>
      <c r="E3249" s="533" t="s">
        <v>10175</v>
      </c>
      <c r="F3249" s="533" t="s">
        <v>10176</v>
      </c>
      <c r="G3249" s="529"/>
      <c r="H3249" s="529"/>
      <c r="I3249" s="529"/>
      <c r="J3249" s="529"/>
      <c r="K3249" s="529"/>
      <c r="L3249" s="529"/>
      <c r="M3249" s="529"/>
      <c r="N3249" s="529"/>
      <c r="O3249" s="529"/>
      <c r="P3249" s="529"/>
      <c r="Q3249" s="529"/>
      <c r="R3249" s="529"/>
      <c r="S3249" s="529"/>
      <c r="T3249" s="529"/>
      <c r="U3249" s="529"/>
      <c r="V3249" s="529"/>
      <c r="W3249" s="529"/>
      <c r="X3249" s="529"/>
      <c r="Y3249" s="529"/>
      <c r="Z3249" s="529"/>
      <c r="AA3249" s="529"/>
      <c r="AB3249" s="529"/>
      <c r="AC3249" s="529"/>
      <c r="AD3249" s="529"/>
      <c r="AE3249" s="529"/>
      <c r="AF3249" s="529"/>
      <c r="AG3249" s="529"/>
      <c r="AH3249" s="529"/>
      <c r="AI3249" s="529"/>
      <c r="AJ3249" s="529"/>
      <c r="AK3249" s="529"/>
      <c r="AL3249" s="529"/>
      <c r="AM3249" s="529"/>
      <c r="AN3249" s="529"/>
      <c r="AO3249" s="529"/>
      <c r="AP3249" s="529"/>
      <c r="AQ3249" s="529"/>
      <c r="AR3249" s="529"/>
    </row>
    <row r="3250" ht="12.75" customHeight="1">
      <c r="A3250" s="529"/>
      <c r="B3250" s="529"/>
      <c r="C3250" s="529"/>
      <c r="D3250" s="529"/>
      <c r="E3250" s="533" t="s">
        <v>1782</v>
      </c>
      <c r="F3250" s="533" t="s">
        <v>10177</v>
      </c>
      <c r="G3250" s="529"/>
      <c r="H3250" s="529"/>
      <c r="I3250" s="529"/>
      <c r="J3250" s="529"/>
      <c r="K3250" s="529"/>
      <c r="L3250" s="529"/>
      <c r="M3250" s="529"/>
      <c r="N3250" s="529"/>
      <c r="O3250" s="529"/>
      <c r="P3250" s="529"/>
      <c r="Q3250" s="529"/>
      <c r="R3250" s="529"/>
      <c r="S3250" s="529"/>
      <c r="T3250" s="529"/>
      <c r="U3250" s="529"/>
      <c r="V3250" s="529"/>
      <c r="W3250" s="529"/>
      <c r="X3250" s="529"/>
      <c r="Y3250" s="529"/>
      <c r="Z3250" s="529"/>
      <c r="AA3250" s="529"/>
      <c r="AB3250" s="529"/>
      <c r="AC3250" s="529"/>
      <c r="AD3250" s="529"/>
      <c r="AE3250" s="529"/>
      <c r="AF3250" s="529"/>
      <c r="AG3250" s="529"/>
      <c r="AH3250" s="529"/>
      <c r="AI3250" s="529"/>
      <c r="AJ3250" s="529"/>
      <c r="AK3250" s="529"/>
      <c r="AL3250" s="529"/>
      <c r="AM3250" s="529"/>
      <c r="AN3250" s="529"/>
      <c r="AO3250" s="529"/>
      <c r="AP3250" s="529"/>
      <c r="AQ3250" s="529"/>
      <c r="AR3250" s="529"/>
    </row>
    <row r="3251" ht="12.75" customHeight="1">
      <c r="A3251" s="529"/>
      <c r="B3251" s="529"/>
      <c r="C3251" s="529"/>
      <c r="D3251" s="529"/>
      <c r="E3251" s="533" t="s">
        <v>1844</v>
      </c>
      <c r="F3251" s="533" t="s">
        <v>10178</v>
      </c>
      <c r="G3251" s="529"/>
      <c r="H3251" s="529"/>
      <c r="I3251" s="529"/>
      <c r="J3251" s="529"/>
      <c r="K3251" s="529"/>
      <c r="L3251" s="529"/>
      <c r="M3251" s="529"/>
      <c r="N3251" s="529"/>
      <c r="O3251" s="529"/>
      <c r="P3251" s="529"/>
      <c r="Q3251" s="529"/>
      <c r="R3251" s="529"/>
      <c r="S3251" s="529"/>
      <c r="T3251" s="529"/>
      <c r="U3251" s="529"/>
      <c r="V3251" s="529"/>
      <c r="W3251" s="529"/>
      <c r="X3251" s="529"/>
      <c r="Y3251" s="529"/>
      <c r="Z3251" s="529"/>
      <c r="AA3251" s="529"/>
      <c r="AB3251" s="529"/>
      <c r="AC3251" s="529"/>
      <c r="AD3251" s="529"/>
      <c r="AE3251" s="529"/>
      <c r="AF3251" s="529"/>
      <c r="AG3251" s="529"/>
      <c r="AH3251" s="529"/>
      <c r="AI3251" s="529"/>
      <c r="AJ3251" s="529"/>
      <c r="AK3251" s="529"/>
      <c r="AL3251" s="529"/>
      <c r="AM3251" s="529"/>
      <c r="AN3251" s="529"/>
      <c r="AO3251" s="529"/>
      <c r="AP3251" s="529"/>
      <c r="AQ3251" s="529"/>
      <c r="AR3251" s="529"/>
    </row>
    <row r="3252" ht="12.75" customHeight="1">
      <c r="A3252" s="529"/>
      <c r="B3252" s="529"/>
      <c r="C3252" s="529"/>
      <c r="D3252" s="529"/>
      <c r="E3252" s="533" t="s">
        <v>10179</v>
      </c>
      <c r="F3252" s="533" t="s">
        <v>10180</v>
      </c>
      <c r="G3252" s="529"/>
      <c r="H3252" s="529"/>
      <c r="I3252" s="529"/>
      <c r="J3252" s="529"/>
      <c r="K3252" s="529"/>
      <c r="L3252" s="529"/>
      <c r="M3252" s="529"/>
      <c r="N3252" s="529"/>
      <c r="O3252" s="529"/>
      <c r="P3252" s="529"/>
      <c r="Q3252" s="529"/>
      <c r="R3252" s="529"/>
      <c r="S3252" s="529"/>
      <c r="T3252" s="529"/>
      <c r="U3252" s="529"/>
      <c r="V3252" s="529"/>
      <c r="W3252" s="529"/>
      <c r="X3252" s="529"/>
      <c r="Y3252" s="529"/>
      <c r="Z3252" s="529"/>
      <c r="AA3252" s="529"/>
      <c r="AB3252" s="529"/>
      <c r="AC3252" s="529"/>
      <c r="AD3252" s="529"/>
      <c r="AE3252" s="529"/>
      <c r="AF3252" s="529"/>
      <c r="AG3252" s="529"/>
      <c r="AH3252" s="529"/>
      <c r="AI3252" s="529"/>
      <c r="AJ3252" s="529"/>
      <c r="AK3252" s="529"/>
      <c r="AL3252" s="529"/>
      <c r="AM3252" s="529"/>
      <c r="AN3252" s="529"/>
      <c r="AO3252" s="529"/>
      <c r="AP3252" s="529"/>
      <c r="AQ3252" s="529"/>
      <c r="AR3252" s="529"/>
    </row>
    <row r="3253" ht="12.75" customHeight="1">
      <c r="A3253" s="529"/>
      <c r="B3253" s="529"/>
      <c r="C3253" s="529"/>
      <c r="D3253" s="529"/>
      <c r="E3253" s="533" t="s">
        <v>10181</v>
      </c>
      <c r="F3253" s="533" t="s">
        <v>10182</v>
      </c>
      <c r="G3253" s="529"/>
      <c r="H3253" s="529"/>
      <c r="I3253" s="529"/>
      <c r="J3253" s="529"/>
      <c r="K3253" s="529"/>
      <c r="L3253" s="529"/>
      <c r="M3253" s="529"/>
      <c r="N3253" s="529"/>
      <c r="O3253" s="529"/>
      <c r="P3253" s="529"/>
      <c r="Q3253" s="529"/>
      <c r="R3253" s="529"/>
      <c r="S3253" s="529"/>
      <c r="T3253" s="529"/>
      <c r="U3253" s="529"/>
      <c r="V3253" s="529"/>
      <c r="W3253" s="529"/>
      <c r="X3253" s="529"/>
      <c r="Y3253" s="529"/>
      <c r="Z3253" s="529"/>
      <c r="AA3253" s="529"/>
      <c r="AB3253" s="529"/>
      <c r="AC3253" s="529"/>
      <c r="AD3253" s="529"/>
      <c r="AE3253" s="529"/>
      <c r="AF3253" s="529"/>
      <c r="AG3253" s="529"/>
      <c r="AH3253" s="529"/>
      <c r="AI3253" s="529"/>
      <c r="AJ3253" s="529"/>
      <c r="AK3253" s="529"/>
      <c r="AL3253" s="529"/>
      <c r="AM3253" s="529"/>
      <c r="AN3253" s="529"/>
      <c r="AO3253" s="529"/>
      <c r="AP3253" s="529"/>
      <c r="AQ3253" s="529"/>
      <c r="AR3253" s="529"/>
    </row>
    <row r="3254" ht="12.75" customHeight="1">
      <c r="A3254" s="529"/>
      <c r="B3254" s="529"/>
      <c r="C3254" s="529"/>
      <c r="D3254" s="529"/>
      <c r="E3254" s="533" t="s">
        <v>10183</v>
      </c>
      <c r="F3254" s="533" t="s">
        <v>10184</v>
      </c>
      <c r="G3254" s="529"/>
      <c r="H3254" s="529"/>
      <c r="I3254" s="529"/>
      <c r="J3254" s="529"/>
      <c r="K3254" s="529"/>
      <c r="L3254" s="529"/>
      <c r="M3254" s="529"/>
      <c r="N3254" s="529"/>
      <c r="O3254" s="529"/>
      <c r="P3254" s="529"/>
      <c r="Q3254" s="529"/>
      <c r="R3254" s="529"/>
      <c r="S3254" s="529"/>
      <c r="T3254" s="529"/>
      <c r="U3254" s="529"/>
      <c r="V3254" s="529"/>
      <c r="W3254" s="529"/>
      <c r="X3254" s="529"/>
      <c r="Y3254" s="529"/>
      <c r="Z3254" s="529"/>
      <c r="AA3254" s="529"/>
      <c r="AB3254" s="529"/>
      <c r="AC3254" s="529"/>
      <c r="AD3254" s="529"/>
      <c r="AE3254" s="529"/>
      <c r="AF3254" s="529"/>
      <c r="AG3254" s="529"/>
      <c r="AH3254" s="529"/>
      <c r="AI3254" s="529"/>
      <c r="AJ3254" s="529"/>
      <c r="AK3254" s="529"/>
      <c r="AL3254" s="529"/>
      <c r="AM3254" s="529"/>
      <c r="AN3254" s="529"/>
      <c r="AO3254" s="529"/>
      <c r="AP3254" s="529"/>
      <c r="AQ3254" s="529"/>
      <c r="AR3254" s="529"/>
    </row>
    <row r="3255" ht="12.75" customHeight="1">
      <c r="A3255" s="529"/>
      <c r="B3255" s="529"/>
      <c r="C3255" s="529"/>
      <c r="D3255" s="529"/>
      <c r="E3255" s="533" t="s">
        <v>10185</v>
      </c>
      <c r="F3255" s="533" t="s">
        <v>10186</v>
      </c>
      <c r="G3255" s="529"/>
      <c r="H3255" s="529"/>
      <c r="I3255" s="529"/>
      <c r="J3255" s="529"/>
      <c r="K3255" s="529"/>
      <c r="L3255" s="529"/>
      <c r="M3255" s="529"/>
      <c r="N3255" s="529"/>
      <c r="O3255" s="529"/>
      <c r="P3255" s="529"/>
      <c r="Q3255" s="529"/>
      <c r="R3255" s="529"/>
      <c r="S3255" s="529"/>
      <c r="T3255" s="529"/>
      <c r="U3255" s="529"/>
      <c r="V3255" s="529"/>
      <c r="W3255" s="529"/>
      <c r="X3255" s="529"/>
      <c r="Y3255" s="529"/>
      <c r="Z3255" s="529"/>
      <c r="AA3255" s="529"/>
      <c r="AB3255" s="529"/>
      <c r="AC3255" s="529"/>
      <c r="AD3255" s="529"/>
      <c r="AE3255" s="529"/>
      <c r="AF3255" s="529"/>
      <c r="AG3255" s="529"/>
      <c r="AH3255" s="529"/>
      <c r="AI3255" s="529"/>
      <c r="AJ3255" s="529"/>
      <c r="AK3255" s="529"/>
      <c r="AL3255" s="529"/>
      <c r="AM3255" s="529"/>
      <c r="AN3255" s="529"/>
      <c r="AO3255" s="529"/>
      <c r="AP3255" s="529"/>
      <c r="AQ3255" s="529"/>
      <c r="AR3255" s="529"/>
    </row>
    <row r="3256" ht="12.75" customHeight="1">
      <c r="A3256" s="529"/>
      <c r="B3256" s="529"/>
      <c r="C3256" s="529"/>
      <c r="D3256" s="529"/>
      <c r="E3256" s="533" t="s">
        <v>10187</v>
      </c>
      <c r="F3256" s="533" t="s">
        <v>10188</v>
      </c>
      <c r="G3256" s="529"/>
      <c r="H3256" s="529"/>
      <c r="I3256" s="529"/>
      <c r="J3256" s="529"/>
      <c r="K3256" s="529"/>
      <c r="L3256" s="529"/>
      <c r="M3256" s="529"/>
      <c r="N3256" s="529"/>
      <c r="O3256" s="529"/>
      <c r="P3256" s="529"/>
      <c r="Q3256" s="529"/>
      <c r="R3256" s="529"/>
      <c r="S3256" s="529"/>
      <c r="T3256" s="529"/>
      <c r="U3256" s="529"/>
      <c r="V3256" s="529"/>
      <c r="W3256" s="529"/>
      <c r="X3256" s="529"/>
      <c r="Y3256" s="529"/>
      <c r="Z3256" s="529"/>
      <c r="AA3256" s="529"/>
      <c r="AB3256" s="529"/>
      <c r="AC3256" s="529"/>
      <c r="AD3256" s="529"/>
      <c r="AE3256" s="529"/>
      <c r="AF3256" s="529"/>
      <c r="AG3256" s="529"/>
      <c r="AH3256" s="529"/>
      <c r="AI3256" s="529"/>
      <c r="AJ3256" s="529"/>
      <c r="AK3256" s="529"/>
      <c r="AL3256" s="529"/>
      <c r="AM3256" s="529"/>
      <c r="AN3256" s="529"/>
      <c r="AO3256" s="529"/>
      <c r="AP3256" s="529"/>
      <c r="AQ3256" s="529"/>
      <c r="AR3256" s="529"/>
    </row>
    <row r="3257" ht="12.75" customHeight="1">
      <c r="A3257" s="529"/>
      <c r="B3257" s="529"/>
      <c r="C3257" s="529"/>
      <c r="D3257" s="529"/>
      <c r="E3257" s="533" t="s">
        <v>10189</v>
      </c>
      <c r="F3257" s="533" t="s">
        <v>10190</v>
      </c>
      <c r="G3257" s="529"/>
      <c r="H3257" s="529"/>
      <c r="I3257" s="529"/>
      <c r="J3257" s="529"/>
      <c r="K3257" s="529"/>
      <c r="L3257" s="529"/>
      <c r="M3257" s="529"/>
      <c r="N3257" s="529"/>
      <c r="O3257" s="529"/>
      <c r="P3257" s="529"/>
      <c r="Q3257" s="529"/>
      <c r="R3257" s="529"/>
      <c r="S3257" s="529"/>
      <c r="T3257" s="529"/>
      <c r="U3257" s="529"/>
      <c r="V3257" s="529"/>
      <c r="W3257" s="529"/>
      <c r="X3257" s="529"/>
      <c r="Y3257" s="529"/>
      <c r="Z3257" s="529"/>
      <c r="AA3257" s="529"/>
      <c r="AB3257" s="529"/>
      <c r="AC3257" s="529"/>
      <c r="AD3257" s="529"/>
      <c r="AE3257" s="529"/>
      <c r="AF3257" s="529"/>
      <c r="AG3257" s="529"/>
      <c r="AH3257" s="529"/>
      <c r="AI3257" s="529"/>
      <c r="AJ3257" s="529"/>
      <c r="AK3257" s="529"/>
      <c r="AL3257" s="529"/>
      <c r="AM3257" s="529"/>
      <c r="AN3257" s="529"/>
      <c r="AO3257" s="529"/>
      <c r="AP3257" s="529"/>
      <c r="AQ3257" s="529"/>
      <c r="AR3257" s="529"/>
    </row>
    <row r="3258" ht="12.75" customHeight="1">
      <c r="A3258" s="529"/>
      <c r="B3258" s="529"/>
      <c r="C3258" s="529"/>
      <c r="D3258" s="529"/>
      <c r="E3258" s="533" t="s">
        <v>10191</v>
      </c>
      <c r="F3258" s="533" t="s">
        <v>10192</v>
      </c>
      <c r="G3258" s="529"/>
      <c r="H3258" s="529"/>
      <c r="I3258" s="529"/>
      <c r="J3258" s="529"/>
      <c r="K3258" s="529"/>
      <c r="L3258" s="529"/>
      <c r="M3258" s="529"/>
      <c r="N3258" s="529"/>
      <c r="O3258" s="529"/>
      <c r="P3258" s="529"/>
      <c r="Q3258" s="529"/>
      <c r="R3258" s="529"/>
      <c r="S3258" s="529"/>
      <c r="T3258" s="529"/>
      <c r="U3258" s="529"/>
      <c r="V3258" s="529"/>
      <c r="W3258" s="529"/>
      <c r="X3258" s="529"/>
      <c r="Y3258" s="529"/>
      <c r="Z3258" s="529"/>
      <c r="AA3258" s="529"/>
      <c r="AB3258" s="529"/>
      <c r="AC3258" s="529"/>
      <c r="AD3258" s="529"/>
      <c r="AE3258" s="529"/>
      <c r="AF3258" s="529"/>
      <c r="AG3258" s="529"/>
      <c r="AH3258" s="529"/>
      <c r="AI3258" s="529"/>
      <c r="AJ3258" s="529"/>
      <c r="AK3258" s="529"/>
      <c r="AL3258" s="529"/>
      <c r="AM3258" s="529"/>
      <c r="AN3258" s="529"/>
      <c r="AO3258" s="529"/>
      <c r="AP3258" s="529"/>
      <c r="AQ3258" s="529"/>
      <c r="AR3258" s="529"/>
    </row>
    <row r="3259" ht="12.75" customHeight="1">
      <c r="A3259" s="529"/>
      <c r="B3259" s="529"/>
      <c r="C3259" s="529"/>
      <c r="D3259" s="529"/>
      <c r="E3259" s="533" t="s">
        <v>10193</v>
      </c>
      <c r="F3259" s="533" t="s">
        <v>10194</v>
      </c>
      <c r="G3259" s="529"/>
      <c r="H3259" s="529"/>
      <c r="I3259" s="529"/>
      <c r="J3259" s="529"/>
      <c r="K3259" s="529"/>
      <c r="L3259" s="529"/>
      <c r="M3259" s="529"/>
      <c r="N3259" s="529"/>
      <c r="O3259" s="529"/>
      <c r="P3259" s="529"/>
      <c r="Q3259" s="529"/>
      <c r="R3259" s="529"/>
      <c r="S3259" s="529"/>
      <c r="T3259" s="529"/>
      <c r="U3259" s="529"/>
      <c r="V3259" s="529"/>
      <c r="W3259" s="529"/>
      <c r="X3259" s="529"/>
      <c r="Y3259" s="529"/>
      <c r="Z3259" s="529"/>
      <c r="AA3259" s="529"/>
      <c r="AB3259" s="529"/>
      <c r="AC3259" s="529"/>
      <c r="AD3259" s="529"/>
      <c r="AE3259" s="529"/>
      <c r="AF3259" s="529"/>
      <c r="AG3259" s="529"/>
      <c r="AH3259" s="529"/>
      <c r="AI3259" s="529"/>
      <c r="AJ3259" s="529"/>
      <c r="AK3259" s="529"/>
      <c r="AL3259" s="529"/>
      <c r="AM3259" s="529"/>
      <c r="AN3259" s="529"/>
      <c r="AO3259" s="529"/>
      <c r="AP3259" s="529"/>
      <c r="AQ3259" s="529"/>
      <c r="AR3259" s="529"/>
    </row>
    <row r="3260" ht="12.75" customHeight="1">
      <c r="A3260" s="529"/>
      <c r="B3260" s="529"/>
      <c r="C3260" s="529"/>
      <c r="D3260" s="529"/>
      <c r="E3260" s="533" t="s">
        <v>10195</v>
      </c>
      <c r="F3260" s="533" t="s">
        <v>10196</v>
      </c>
      <c r="G3260" s="529"/>
      <c r="H3260" s="529"/>
      <c r="I3260" s="529"/>
      <c r="J3260" s="529"/>
      <c r="K3260" s="529"/>
      <c r="L3260" s="529"/>
      <c r="M3260" s="529"/>
      <c r="N3260" s="529"/>
      <c r="O3260" s="529"/>
      <c r="P3260" s="529"/>
      <c r="Q3260" s="529"/>
      <c r="R3260" s="529"/>
      <c r="S3260" s="529"/>
      <c r="T3260" s="529"/>
      <c r="U3260" s="529"/>
      <c r="V3260" s="529"/>
      <c r="W3260" s="529"/>
      <c r="X3260" s="529"/>
      <c r="Y3260" s="529"/>
      <c r="Z3260" s="529"/>
      <c r="AA3260" s="529"/>
      <c r="AB3260" s="529"/>
      <c r="AC3260" s="529"/>
      <c r="AD3260" s="529"/>
      <c r="AE3260" s="529"/>
      <c r="AF3260" s="529"/>
      <c r="AG3260" s="529"/>
      <c r="AH3260" s="529"/>
      <c r="AI3260" s="529"/>
      <c r="AJ3260" s="529"/>
      <c r="AK3260" s="529"/>
      <c r="AL3260" s="529"/>
      <c r="AM3260" s="529"/>
      <c r="AN3260" s="529"/>
      <c r="AO3260" s="529"/>
      <c r="AP3260" s="529"/>
      <c r="AQ3260" s="529"/>
      <c r="AR3260" s="529"/>
    </row>
    <row r="3261" ht="12.75" customHeight="1">
      <c r="A3261" s="529"/>
      <c r="B3261" s="529"/>
      <c r="C3261" s="529"/>
      <c r="D3261" s="529"/>
      <c r="E3261" s="533" t="s">
        <v>10197</v>
      </c>
      <c r="F3261" s="533" t="s">
        <v>10198</v>
      </c>
      <c r="G3261" s="529"/>
      <c r="H3261" s="529"/>
      <c r="I3261" s="529"/>
      <c r="J3261" s="529"/>
      <c r="K3261" s="529"/>
      <c r="L3261" s="529"/>
      <c r="M3261" s="529"/>
      <c r="N3261" s="529"/>
      <c r="O3261" s="529"/>
      <c r="P3261" s="529"/>
      <c r="Q3261" s="529"/>
      <c r="R3261" s="529"/>
      <c r="S3261" s="529"/>
      <c r="T3261" s="529"/>
      <c r="U3261" s="529"/>
      <c r="V3261" s="529"/>
      <c r="W3261" s="529"/>
      <c r="X3261" s="529"/>
      <c r="Y3261" s="529"/>
      <c r="Z3261" s="529"/>
      <c r="AA3261" s="529"/>
      <c r="AB3261" s="529"/>
      <c r="AC3261" s="529"/>
      <c r="AD3261" s="529"/>
      <c r="AE3261" s="529"/>
      <c r="AF3261" s="529"/>
      <c r="AG3261" s="529"/>
      <c r="AH3261" s="529"/>
      <c r="AI3261" s="529"/>
      <c r="AJ3261" s="529"/>
      <c r="AK3261" s="529"/>
      <c r="AL3261" s="529"/>
      <c r="AM3261" s="529"/>
      <c r="AN3261" s="529"/>
      <c r="AO3261" s="529"/>
      <c r="AP3261" s="529"/>
      <c r="AQ3261" s="529"/>
      <c r="AR3261" s="529"/>
    </row>
    <row r="3262" ht="12.75" customHeight="1">
      <c r="A3262" s="529"/>
      <c r="B3262" s="529"/>
      <c r="C3262" s="529"/>
      <c r="D3262" s="529"/>
      <c r="E3262" s="533" t="s">
        <v>1906</v>
      </c>
      <c r="F3262" s="533" t="s">
        <v>10199</v>
      </c>
      <c r="G3262" s="529"/>
      <c r="H3262" s="529"/>
      <c r="I3262" s="529"/>
      <c r="J3262" s="529"/>
      <c r="K3262" s="529"/>
      <c r="L3262" s="529"/>
      <c r="M3262" s="529"/>
      <c r="N3262" s="529"/>
      <c r="O3262" s="529"/>
      <c r="P3262" s="529"/>
      <c r="Q3262" s="529"/>
      <c r="R3262" s="529"/>
      <c r="S3262" s="529"/>
      <c r="T3262" s="529"/>
      <c r="U3262" s="529"/>
      <c r="V3262" s="529"/>
      <c r="W3262" s="529"/>
      <c r="X3262" s="529"/>
      <c r="Y3262" s="529"/>
      <c r="Z3262" s="529"/>
      <c r="AA3262" s="529"/>
      <c r="AB3262" s="529"/>
      <c r="AC3262" s="529"/>
      <c r="AD3262" s="529"/>
      <c r="AE3262" s="529"/>
      <c r="AF3262" s="529"/>
      <c r="AG3262" s="529"/>
      <c r="AH3262" s="529"/>
      <c r="AI3262" s="529"/>
      <c r="AJ3262" s="529"/>
      <c r="AK3262" s="529"/>
      <c r="AL3262" s="529"/>
      <c r="AM3262" s="529"/>
      <c r="AN3262" s="529"/>
      <c r="AO3262" s="529"/>
      <c r="AP3262" s="529"/>
      <c r="AQ3262" s="529"/>
      <c r="AR3262" s="529"/>
    </row>
    <row r="3263" ht="12.75" customHeight="1">
      <c r="A3263" s="529"/>
      <c r="B3263" s="529"/>
      <c r="C3263" s="529"/>
      <c r="D3263" s="529"/>
      <c r="E3263" s="533" t="s">
        <v>10200</v>
      </c>
      <c r="F3263" s="533" t="s">
        <v>10201</v>
      </c>
      <c r="G3263" s="529"/>
      <c r="H3263" s="529"/>
      <c r="I3263" s="529"/>
      <c r="J3263" s="529"/>
      <c r="K3263" s="529"/>
      <c r="L3263" s="529"/>
      <c r="M3263" s="529"/>
      <c r="N3263" s="529"/>
      <c r="O3263" s="529"/>
      <c r="P3263" s="529"/>
      <c r="Q3263" s="529"/>
      <c r="R3263" s="529"/>
      <c r="S3263" s="529"/>
      <c r="T3263" s="529"/>
      <c r="U3263" s="529"/>
      <c r="V3263" s="529"/>
      <c r="W3263" s="529"/>
      <c r="X3263" s="529"/>
      <c r="Y3263" s="529"/>
      <c r="Z3263" s="529"/>
      <c r="AA3263" s="529"/>
      <c r="AB3263" s="529"/>
      <c r="AC3263" s="529"/>
      <c r="AD3263" s="529"/>
      <c r="AE3263" s="529"/>
      <c r="AF3263" s="529"/>
      <c r="AG3263" s="529"/>
      <c r="AH3263" s="529"/>
      <c r="AI3263" s="529"/>
      <c r="AJ3263" s="529"/>
      <c r="AK3263" s="529"/>
      <c r="AL3263" s="529"/>
      <c r="AM3263" s="529"/>
      <c r="AN3263" s="529"/>
      <c r="AO3263" s="529"/>
      <c r="AP3263" s="529"/>
      <c r="AQ3263" s="529"/>
      <c r="AR3263" s="529"/>
    </row>
    <row r="3264" ht="12.75" customHeight="1">
      <c r="A3264" s="529"/>
      <c r="B3264" s="529"/>
      <c r="C3264" s="529"/>
      <c r="D3264" s="529"/>
      <c r="E3264" s="533" t="s">
        <v>10202</v>
      </c>
      <c r="F3264" s="533" t="s">
        <v>10203</v>
      </c>
      <c r="G3264" s="529"/>
      <c r="H3264" s="529"/>
      <c r="I3264" s="529"/>
      <c r="J3264" s="529"/>
      <c r="K3264" s="529"/>
      <c r="L3264" s="529"/>
      <c r="M3264" s="529"/>
      <c r="N3264" s="529"/>
      <c r="O3264" s="529"/>
      <c r="P3264" s="529"/>
      <c r="Q3264" s="529"/>
      <c r="R3264" s="529"/>
      <c r="S3264" s="529"/>
      <c r="T3264" s="529"/>
      <c r="U3264" s="529"/>
      <c r="V3264" s="529"/>
      <c r="W3264" s="529"/>
      <c r="X3264" s="529"/>
      <c r="Y3264" s="529"/>
      <c r="Z3264" s="529"/>
      <c r="AA3264" s="529"/>
      <c r="AB3264" s="529"/>
      <c r="AC3264" s="529"/>
      <c r="AD3264" s="529"/>
      <c r="AE3264" s="529"/>
      <c r="AF3264" s="529"/>
      <c r="AG3264" s="529"/>
      <c r="AH3264" s="529"/>
      <c r="AI3264" s="529"/>
      <c r="AJ3264" s="529"/>
      <c r="AK3264" s="529"/>
      <c r="AL3264" s="529"/>
      <c r="AM3264" s="529"/>
      <c r="AN3264" s="529"/>
      <c r="AO3264" s="529"/>
      <c r="AP3264" s="529"/>
      <c r="AQ3264" s="529"/>
      <c r="AR3264" s="529"/>
    </row>
    <row r="3265" ht="12.75" customHeight="1">
      <c r="A3265" s="529"/>
      <c r="B3265" s="529"/>
      <c r="C3265" s="529"/>
      <c r="D3265" s="529"/>
      <c r="E3265" s="533" t="s">
        <v>1966</v>
      </c>
      <c r="F3265" s="533" t="s">
        <v>10204</v>
      </c>
      <c r="G3265" s="529"/>
      <c r="H3265" s="529"/>
      <c r="I3265" s="529"/>
      <c r="J3265" s="529"/>
      <c r="K3265" s="529"/>
      <c r="L3265" s="529"/>
      <c r="M3265" s="529"/>
      <c r="N3265" s="529"/>
      <c r="O3265" s="529"/>
      <c r="P3265" s="529"/>
      <c r="Q3265" s="529"/>
      <c r="R3265" s="529"/>
      <c r="S3265" s="529"/>
      <c r="T3265" s="529"/>
      <c r="U3265" s="529"/>
      <c r="V3265" s="529"/>
      <c r="W3265" s="529"/>
      <c r="X3265" s="529"/>
      <c r="Y3265" s="529"/>
      <c r="Z3265" s="529"/>
      <c r="AA3265" s="529"/>
      <c r="AB3265" s="529"/>
      <c r="AC3265" s="529"/>
      <c r="AD3265" s="529"/>
      <c r="AE3265" s="529"/>
      <c r="AF3265" s="529"/>
      <c r="AG3265" s="529"/>
      <c r="AH3265" s="529"/>
      <c r="AI3265" s="529"/>
      <c r="AJ3265" s="529"/>
      <c r="AK3265" s="529"/>
      <c r="AL3265" s="529"/>
      <c r="AM3265" s="529"/>
      <c r="AN3265" s="529"/>
      <c r="AO3265" s="529"/>
      <c r="AP3265" s="529"/>
      <c r="AQ3265" s="529"/>
      <c r="AR3265" s="529"/>
    </row>
    <row r="3266" ht="12.75" customHeight="1">
      <c r="A3266" s="529"/>
      <c r="B3266" s="529"/>
      <c r="C3266" s="529"/>
      <c r="D3266" s="529"/>
      <c r="E3266" s="533" t="s">
        <v>10205</v>
      </c>
      <c r="F3266" s="533" t="s">
        <v>10206</v>
      </c>
      <c r="G3266" s="529"/>
      <c r="H3266" s="529"/>
      <c r="I3266" s="529"/>
      <c r="J3266" s="529"/>
      <c r="K3266" s="529"/>
      <c r="L3266" s="529"/>
      <c r="M3266" s="529"/>
      <c r="N3266" s="529"/>
      <c r="O3266" s="529"/>
      <c r="P3266" s="529"/>
      <c r="Q3266" s="529"/>
      <c r="R3266" s="529"/>
      <c r="S3266" s="529"/>
      <c r="T3266" s="529"/>
      <c r="U3266" s="529"/>
      <c r="V3266" s="529"/>
      <c r="W3266" s="529"/>
      <c r="X3266" s="529"/>
      <c r="Y3266" s="529"/>
      <c r="Z3266" s="529"/>
      <c r="AA3266" s="529"/>
      <c r="AB3266" s="529"/>
      <c r="AC3266" s="529"/>
      <c r="AD3266" s="529"/>
      <c r="AE3266" s="529"/>
      <c r="AF3266" s="529"/>
      <c r="AG3266" s="529"/>
      <c r="AH3266" s="529"/>
      <c r="AI3266" s="529"/>
      <c r="AJ3266" s="529"/>
      <c r="AK3266" s="529"/>
      <c r="AL3266" s="529"/>
      <c r="AM3266" s="529"/>
      <c r="AN3266" s="529"/>
      <c r="AO3266" s="529"/>
      <c r="AP3266" s="529"/>
      <c r="AQ3266" s="529"/>
      <c r="AR3266" s="529"/>
    </row>
    <row r="3267" ht="12.75" customHeight="1">
      <c r="A3267" s="529"/>
      <c r="B3267" s="529"/>
      <c r="C3267" s="529"/>
      <c r="D3267" s="529"/>
      <c r="E3267" s="533" t="s">
        <v>10207</v>
      </c>
      <c r="F3267" s="533" t="s">
        <v>10208</v>
      </c>
      <c r="G3267" s="529"/>
      <c r="H3267" s="529"/>
      <c r="I3267" s="529"/>
      <c r="J3267" s="529"/>
      <c r="K3267" s="529"/>
      <c r="L3267" s="529"/>
      <c r="M3267" s="529"/>
      <c r="N3267" s="529"/>
      <c r="O3267" s="529"/>
      <c r="P3267" s="529"/>
      <c r="Q3267" s="529"/>
      <c r="R3267" s="529"/>
      <c r="S3267" s="529"/>
      <c r="T3267" s="529"/>
      <c r="U3267" s="529"/>
      <c r="V3267" s="529"/>
      <c r="W3267" s="529"/>
      <c r="X3267" s="529"/>
      <c r="Y3267" s="529"/>
      <c r="Z3267" s="529"/>
      <c r="AA3267" s="529"/>
      <c r="AB3267" s="529"/>
      <c r="AC3267" s="529"/>
      <c r="AD3267" s="529"/>
      <c r="AE3267" s="529"/>
      <c r="AF3267" s="529"/>
      <c r="AG3267" s="529"/>
      <c r="AH3267" s="529"/>
      <c r="AI3267" s="529"/>
      <c r="AJ3267" s="529"/>
      <c r="AK3267" s="529"/>
      <c r="AL3267" s="529"/>
      <c r="AM3267" s="529"/>
      <c r="AN3267" s="529"/>
      <c r="AO3267" s="529"/>
      <c r="AP3267" s="529"/>
      <c r="AQ3267" s="529"/>
      <c r="AR3267" s="529"/>
    </row>
    <row r="3268" ht="12.75" customHeight="1">
      <c r="A3268" s="529"/>
      <c r="B3268" s="529"/>
      <c r="C3268" s="529"/>
      <c r="D3268" s="529"/>
      <c r="E3268" s="533" t="s">
        <v>10209</v>
      </c>
      <c r="F3268" s="533" t="s">
        <v>10210</v>
      </c>
      <c r="G3268" s="529"/>
      <c r="H3268" s="529"/>
      <c r="I3268" s="529"/>
      <c r="J3268" s="529"/>
      <c r="K3268" s="529"/>
      <c r="L3268" s="529"/>
      <c r="M3268" s="529"/>
      <c r="N3268" s="529"/>
      <c r="O3268" s="529"/>
      <c r="P3268" s="529"/>
      <c r="Q3268" s="529"/>
      <c r="R3268" s="529"/>
      <c r="S3268" s="529"/>
      <c r="T3268" s="529"/>
      <c r="U3268" s="529"/>
      <c r="V3268" s="529"/>
      <c r="W3268" s="529"/>
      <c r="X3268" s="529"/>
      <c r="Y3268" s="529"/>
      <c r="Z3268" s="529"/>
      <c r="AA3268" s="529"/>
      <c r="AB3268" s="529"/>
      <c r="AC3268" s="529"/>
      <c r="AD3268" s="529"/>
      <c r="AE3268" s="529"/>
      <c r="AF3268" s="529"/>
      <c r="AG3268" s="529"/>
      <c r="AH3268" s="529"/>
      <c r="AI3268" s="529"/>
      <c r="AJ3268" s="529"/>
      <c r="AK3268" s="529"/>
      <c r="AL3268" s="529"/>
      <c r="AM3268" s="529"/>
      <c r="AN3268" s="529"/>
      <c r="AO3268" s="529"/>
      <c r="AP3268" s="529"/>
      <c r="AQ3268" s="529"/>
      <c r="AR3268" s="529"/>
    </row>
    <row r="3269" ht="12.75" customHeight="1">
      <c r="A3269" s="529"/>
      <c r="B3269" s="529"/>
      <c r="C3269" s="529"/>
      <c r="D3269" s="529"/>
      <c r="E3269" s="533" t="s">
        <v>2026</v>
      </c>
      <c r="F3269" s="533" t="s">
        <v>10211</v>
      </c>
      <c r="G3269" s="529"/>
      <c r="H3269" s="529"/>
      <c r="I3269" s="529"/>
      <c r="J3269" s="529"/>
      <c r="K3269" s="529"/>
      <c r="L3269" s="529"/>
      <c r="M3269" s="529"/>
      <c r="N3269" s="529"/>
      <c r="O3269" s="529"/>
      <c r="P3269" s="529"/>
      <c r="Q3269" s="529"/>
      <c r="R3269" s="529"/>
      <c r="S3269" s="529"/>
      <c r="T3269" s="529"/>
      <c r="U3269" s="529"/>
      <c r="V3269" s="529"/>
      <c r="W3269" s="529"/>
      <c r="X3269" s="529"/>
      <c r="Y3269" s="529"/>
      <c r="Z3269" s="529"/>
      <c r="AA3269" s="529"/>
      <c r="AB3269" s="529"/>
      <c r="AC3269" s="529"/>
      <c r="AD3269" s="529"/>
      <c r="AE3269" s="529"/>
      <c r="AF3269" s="529"/>
      <c r="AG3269" s="529"/>
      <c r="AH3269" s="529"/>
      <c r="AI3269" s="529"/>
      <c r="AJ3269" s="529"/>
      <c r="AK3269" s="529"/>
      <c r="AL3269" s="529"/>
      <c r="AM3269" s="529"/>
      <c r="AN3269" s="529"/>
      <c r="AO3269" s="529"/>
      <c r="AP3269" s="529"/>
      <c r="AQ3269" s="529"/>
      <c r="AR3269" s="529"/>
    </row>
    <row r="3270" ht="12.75" customHeight="1">
      <c r="A3270" s="529"/>
      <c r="B3270" s="529"/>
      <c r="C3270" s="529"/>
      <c r="D3270" s="529"/>
      <c r="E3270" s="533" t="s">
        <v>2084</v>
      </c>
      <c r="F3270" s="533" t="s">
        <v>10212</v>
      </c>
      <c r="G3270" s="529"/>
      <c r="H3270" s="529"/>
      <c r="I3270" s="529"/>
      <c r="J3270" s="529"/>
      <c r="K3270" s="529"/>
      <c r="L3270" s="529"/>
      <c r="M3270" s="529"/>
      <c r="N3270" s="529"/>
      <c r="O3270" s="529"/>
      <c r="P3270" s="529"/>
      <c r="Q3270" s="529"/>
      <c r="R3270" s="529"/>
      <c r="S3270" s="529"/>
      <c r="T3270" s="529"/>
      <c r="U3270" s="529"/>
      <c r="V3270" s="529"/>
      <c r="W3270" s="529"/>
      <c r="X3270" s="529"/>
      <c r="Y3270" s="529"/>
      <c r="Z3270" s="529"/>
      <c r="AA3270" s="529"/>
      <c r="AB3270" s="529"/>
      <c r="AC3270" s="529"/>
      <c r="AD3270" s="529"/>
      <c r="AE3270" s="529"/>
      <c r="AF3270" s="529"/>
      <c r="AG3270" s="529"/>
      <c r="AH3270" s="529"/>
      <c r="AI3270" s="529"/>
      <c r="AJ3270" s="529"/>
      <c r="AK3270" s="529"/>
      <c r="AL3270" s="529"/>
      <c r="AM3270" s="529"/>
      <c r="AN3270" s="529"/>
      <c r="AO3270" s="529"/>
      <c r="AP3270" s="529"/>
      <c r="AQ3270" s="529"/>
      <c r="AR3270" s="529"/>
    </row>
    <row r="3271" ht="12.75" customHeight="1">
      <c r="A3271" s="529"/>
      <c r="B3271" s="529"/>
      <c r="C3271" s="529"/>
      <c r="D3271" s="529"/>
      <c r="E3271" s="533" t="s">
        <v>2141</v>
      </c>
      <c r="F3271" s="533" t="s">
        <v>10213</v>
      </c>
      <c r="G3271" s="529"/>
      <c r="H3271" s="529"/>
      <c r="I3271" s="529"/>
      <c r="J3271" s="529"/>
      <c r="K3271" s="529"/>
      <c r="L3271" s="529"/>
      <c r="M3271" s="529"/>
      <c r="N3271" s="529"/>
      <c r="O3271" s="529"/>
      <c r="P3271" s="529"/>
      <c r="Q3271" s="529"/>
      <c r="R3271" s="529"/>
      <c r="S3271" s="529"/>
      <c r="T3271" s="529"/>
      <c r="U3271" s="529"/>
      <c r="V3271" s="529"/>
      <c r="W3271" s="529"/>
      <c r="X3271" s="529"/>
      <c r="Y3271" s="529"/>
      <c r="Z3271" s="529"/>
      <c r="AA3271" s="529"/>
      <c r="AB3271" s="529"/>
      <c r="AC3271" s="529"/>
      <c r="AD3271" s="529"/>
      <c r="AE3271" s="529"/>
      <c r="AF3271" s="529"/>
      <c r="AG3271" s="529"/>
      <c r="AH3271" s="529"/>
      <c r="AI3271" s="529"/>
      <c r="AJ3271" s="529"/>
      <c r="AK3271" s="529"/>
      <c r="AL3271" s="529"/>
      <c r="AM3271" s="529"/>
      <c r="AN3271" s="529"/>
      <c r="AO3271" s="529"/>
      <c r="AP3271" s="529"/>
      <c r="AQ3271" s="529"/>
      <c r="AR3271" s="529"/>
    </row>
    <row r="3272" ht="12.75" customHeight="1">
      <c r="A3272" s="529"/>
      <c r="B3272" s="529"/>
      <c r="C3272" s="529"/>
      <c r="D3272" s="529"/>
      <c r="E3272" s="533" t="s">
        <v>10214</v>
      </c>
      <c r="F3272" s="533" t="s">
        <v>10215</v>
      </c>
      <c r="G3272" s="529"/>
      <c r="H3272" s="529"/>
      <c r="I3272" s="529"/>
      <c r="J3272" s="529"/>
      <c r="K3272" s="529"/>
      <c r="L3272" s="529"/>
      <c r="M3272" s="529"/>
      <c r="N3272" s="529"/>
      <c r="O3272" s="529"/>
      <c r="P3272" s="529"/>
      <c r="Q3272" s="529"/>
      <c r="R3272" s="529"/>
      <c r="S3272" s="529"/>
      <c r="T3272" s="529"/>
      <c r="U3272" s="529"/>
      <c r="V3272" s="529"/>
      <c r="W3272" s="529"/>
      <c r="X3272" s="529"/>
      <c r="Y3272" s="529"/>
      <c r="Z3272" s="529"/>
      <c r="AA3272" s="529"/>
      <c r="AB3272" s="529"/>
      <c r="AC3272" s="529"/>
      <c r="AD3272" s="529"/>
      <c r="AE3272" s="529"/>
      <c r="AF3272" s="529"/>
      <c r="AG3272" s="529"/>
      <c r="AH3272" s="529"/>
      <c r="AI3272" s="529"/>
      <c r="AJ3272" s="529"/>
      <c r="AK3272" s="529"/>
      <c r="AL3272" s="529"/>
      <c r="AM3272" s="529"/>
      <c r="AN3272" s="529"/>
      <c r="AO3272" s="529"/>
      <c r="AP3272" s="529"/>
      <c r="AQ3272" s="529"/>
      <c r="AR3272" s="529"/>
    </row>
    <row r="3273" ht="12.75" customHeight="1">
      <c r="A3273" s="529"/>
      <c r="B3273" s="529"/>
      <c r="C3273" s="529"/>
      <c r="D3273" s="529"/>
      <c r="E3273" s="533" t="s">
        <v>10216</v>
      </c>
      <c r="F3273" s="533" t="s">
        <v>10217</v>
      </c>
      <c r="G3273" s="529"/>
      <c r="H3273" s="529"/>
      <c r="I3273" s="529"/>
      <c r="J3273" s="529"/>
      <c r="K3273" s="529"/>
      <c r="L3273" s="529"/>
      <c r="M3273" s="529"/>
      <c r="N3273" s="529"/>
      <c r="O3273" s="529"/>
      <c r="P3273" s="529"/>
      <c r="Q3273" s="529"/>
      <c r="R3273" s="529"/>
      <c r="S3273" s="529"/>
      <c r="T3273" s="529"/>
      <c r="U3273" s="529"/>
      <c r="V3273" s="529"/>
      <c r="W3273" s="529"/>
      <c r="X3273" s="529"/>
      <c r="Y3273" s="529"/>
      <c r="Z3273" s="529"/>
      <c r="AA3273" s="529"/>
      <c r="AB3273" s="529"/>
      <c r="AC3273" s="529"/>
      <c r="AD3273" s="529"/>
      <c r="AE3273" s="529"/>
      <c r="AF3273" s="529"/>
      <c r="AG3273" s="529"/>
      <c r="AH3273" s="529"/>
      <c r="AI3273" s="529"/>
      <c r="AJ3273" s="529"/>
      <c r="AK3273" s="529"/>
      <c r="AL3273" s="529"/>
      <c r="AM3273" s="529"/>
      <c r="AN3273" s="529"/>
      <c r="AO3273" s="529"/>
      <c r="AP3273" s="529"/>
      <c r="AQ3273" s="529"/>
      <c r="AR3273" s="529"/>
    </row>
    <row r="3274" ht="12.75" customHeight="1">
      <c r="A3274" s="529"/>
      <c r="B3274" s="529"/>
      <c r="C3274" s="529"/>
      <c r="D3274" s="529"/>
      <c r="E3274" s="533" t="s">
        <v>2191</v>
      </c>
      <c r="F3274" s="533" t="s">
        <v>10218</v>
      </c>
      <c r="G3274" s="529"/>
      <c r="H3274" s="529"/>
      <c r="I3274" s="529"/>
      <c r="J3274" s="529"/>
      <c r="K3274" s="529"/>
      <c r="L3274" s="529"/>
      <c r="M3274" s="529"/>
      <c r="N3274" s="529"/>
      <c r="O3274" s="529"/>
      <c r="P3274" s="529"/>
      <c r="Q3274" s="529"/>
      <c r="R3274" s="529"/>
      <c r="S3274" s="529"/>
      <c r="T3274" s="529"/>
      <c r="U3274" s="529"/>
      <c r="V3274" s="529"/>
      <c r="W3274" s="529"/>
      <c r="X3274" s="529"/>
      <c r="Y3274" s="529"/>
      <c r="Z3274" s="529"/>
      <c r="AA3274" s="529"/>
      <c r="AB3274" s="529"/>
      <c r="AC3274" s="529"/>
      <c r="AD3274" s="529"/>
      <c r="AE3274" s="529"/>
      <c r="AF3274" s="529"/>
      <c r="AG3274" s="529"/>
      <c r="AH3274" s="529"/>
      <c r="AI3274" s="529"/>
      <c r="AJ3274" s="529"/>
      <c r="AK3274" s="529"/>
      <c r="AL3274" s="529"/>
      <c r="AM3274" s="529"/>
      <c r="AN3274" s="529"/>
      <c r="AO3274" s="529"/>
      <c r="AP3274" s="529"/>
      <c r="AQ3274" s="529"/>
      <c r="AR3274" s="529"/>
    </row>
    <row r="3275" ht="12.75" customHeight="1">
      <c r="A3275" s="529"/>
      <c r="B3275" s="529"/>
      <c r="C3275" s="529"/>
      <c r="D3275" s="529"/>
      <c r="E3275" s="533" t="s">
        <v>10219</v>
      </c>
      <c r="F3275" s="533" t="s">
        <v>10220</v>
      </c>
      <c r="G3275" s="529"/>
      <c r="H3275" s="529"/>
      <c r="I3275" s="529"/>
      <c r="J3275" s="529"/>
      <c r="K3275" s="529"/>
      <c r="L3275" s="529"/>
      <c r="M3275" s="529"/>
      <c r="N3275" s="529"/>
      <c r="O3275" s="529"/>
      <c r="P3275" s="529"/>
      <c r="Q3275" s="529"/>
      <c r="R3275" s="529"/>
      <c r="S3275" s="529"/>
      <c r="T3275" s="529"/>
      <c r="U3275" s="529"/>
      <c r="V3275" s="529"/>
      <c r="W3275" s="529"/>
      <c r="X3275" s="529"/>
      <c r="Y3275" s="529"/>
      <c r="Z3275" s="529"/>
      <c r="AA3275" s="529"/>
      <c r="AB3275" s="529"/>
      <c r="AC3275" s="529"/>
      <c r="AD3275" s="529"/>
      <c r="AE3275" s="529"/>
      <c r="AF3275" s="529"/>
      <c r="AG3275" s="529"/>
      <c r="AH3275" s="529"/>
      <c r="AI3275" s="529"/>
      <c r="AJ3275" s="529"/>
      <c r="AK3275" s="529"/>
      <c r="AL3275" s="529"/>
      <c r="AM3275" s="529"/>
      <c r="AN3275" s="529"/>
      <c r="AO3275" s="529"/>
      <c r="AP3275" s="529"/>
      <c r="AQ3275" s="529"/>
      <c r="AR3275" s="529"/>
    </row>
    <row r="3276" ht="12.75" customHeight="1">
      <c r="A3276" s="529"/>
      <c r="B3276" s="529"/>
      <c r="C3276" s="529"/>
      <c r="D3276" s="529"/>
      <c r="E3276" s="533" t="s">
        <v>10221</v>
      </c>
      <c r="F3276" s="533" t="s">
        <v>10222</v>
      </c>
      <c r="G3276" s="529"/>
      <c r="H3276" s="529"/>
      <c r="I3276" s="529"/>
      <c r="J3276" s="529"/>
      <c r="K3276" s="529"/>
      <c r="L3276" s="529"/>
      <c r="M3276" s="529"/>
      <c r="N3276" s="529"/>
      <c r="O3276" s="529"/>
      <c r="P3276" s="529"/>
      <c r="Q3276" s="529"/>
      <c r="R3276" s="529"/>
      <c r="S3276" s="529"/>
      <c r="T3276" s="529"/>
      <c r="U3276" s="529"/>
      <c r="V3276" s="529"/>
      <c r="W3276" s="529"/>
      <c r="X3276" s="529"/>
      <c r="Y3276" s="529"/>
      <c r="Z3276" s="529"/>
      <c r="AA3276" s="529"/>
      <c r="AB3276" s="529"/>
      <c r="AC3276" s="529"/>
      <c r="AD3276" s="529"/>
      <c r="AE3276" s="529"/>
      <c r="AF3276" s="529"/>
      <c r="AG3276" s="529"/>
      <c r="AH3276" s="529"/>
      <c r="AI3276" s="529"/>
      <c r="AJ3276" s="529"/>
      <c r="AK3276" s="529"/>
      <c r="AL3276" s="529"/>
      <c r="AM3276" s="529"/>
      <c r="AN3276" s="529"/>
      <c r="AO3276" s="529"/>
      <c r="AP3276" s="529"/>
      <c r="AQ3276" s="529"/>
      <c r="AR3276" s="529"/>
    </row>
    <row r="3277" ht="12.75" customHeight="1">
      <c r="A3277" s="529"/>
      <c r="B3277" s="529"/>
      <c r="C3277" s="529"/>
      <c r="D3277" s="529"/>
      <c r="E3277" s="533" t="s">
        <v>931</v>
      </c>
      <c r="F3277" s="533" t="s">
        <v>10223</v>
      </c>
      <c r="G3277" s="529"/>
      <c r="H3277" s="529"/>
      <c r="I3277" s="529"/>
      <c r="J3277" s="529"/>
      <c r="K3277" s="529"/>
      <c r="L3277" s="529"/>
      <c r="M3277" s="529"/>
      <c r="N3277" s="529"/>
      <c r="O3277" s="529"/>
      <c r="P3277" s="529"/>
      <c r="Q3277" s="529"/>
      <c r="R3277" s="529"/>
      <c r="S3277" s="529"/>
      <c r="T3277" s="529"/>
      <c r="U3277" s="529"/>
      <c r="V3277" s="529"/>
      <c r="W3277" s="529"/>
      <c r="X3277" s="529"/>
      <c r="Y3277" s="529"/>
      <c r="Z3277" s="529"/>
      <c r="AA3277" s="529"/>
      <c r="AB3277" s="529"/>
      <c r="AC3277" s="529"/>
      <c r="AD3277" s="529"/>
      <c r="AE3277" s="529"/>
      <c r="AF3277" s="529"/>
      <c r="AG3277" s="529"/>
      <c r="AH3277" s="529"/>
      <c r="AI3277" s="529"/>
      <c r="AJ3277" s="529"/>
      <c r="AK3277" s="529"/>
      <c r="AL3277" s="529"/>
      <c r="AM3277" s="529"/>
      <c r="AN3277" s="529"/>
      <c r="AO3277" s="529"/>
      <c r="AP3277" s="529"/>
      <c r="AQ3277" s="529"/>
      <c r="AR3277" s="529"/>
    </row>
    <row r="3278" ht="12.75" customHeight="1">
      <c r="A3278" s="529"/>
      <c r="B3278" s="529"/>
      <c r="C3278" s="529"/>
      <c r="D3278" s="529"/>
      <c r="E3278" s="533" t="s">
        <v>1011</v>
      </c>
      <c r="F3278" s="533" t="s">
        <v>10224</v>
      </c>
      <c r="G3278" s="529"/>
      <c r="H3278" s="529"/>
      <c r="I3278" s="529"/>
      <c r="J3278" s="529"/>
      <c r="K3278" s="529"/>
      <c r="L3278" s="529"/>
      <c r="M3278" s="529"/>
      <c r="N3278" s="529"/>
      <c r="O3278" s="529"/>
      <c r="P3278" s="529"/>
      <c r="Q3278" s="529"/>
      <c r="R3278" s="529"/>
      <c r="S3278" s="529"/>
      <c r="T3278" s="529"/>
      <c r="U3278" s="529"/>
      <c r="V3278" s="529"/>
      <c r="W3278" s="529"/>
      <c r="X3278" s="529"/>
      <c r="Y3278" s="529"/>
      <c r="Z3278" s="529"/>
      <c r="AA3278" s="529"/>
      <c r="AB3278" s="529"/>
      <c r="AC3278" s="529"/>
      <c r="AD3278" s="529"/>
      <c r="AE3278" s="529"/>
      <c r="AF3278" s="529"/>
      <c r="AG3278" s="529"/>
      <c r="AH3278" s="529"/>
      <c r="AI3278" s="529"/>
      <c r="AJ3278" s="529"/>
      <c r="AK3278" s="529"/>
      <c r="AL3278" s="529"/>
      <c r="AM3278" s="529"/>
      <c r="AN3278" s="529"/>
      <c r="AO3278" s="529"/>
      <c r="AP3278" s="529"/>
      <c r="AQ3278" s="529"/>
      <c r="AR3278" s="529"/>
    </row>
    <row r="3279" ht="12.75" customHeight="1">
      <c r="A3279" s="529"/>
      <c r="B3279" s="529"/>
      <c r="C3279" s="529"/>
      <c r="D3279" s="529"/>
      <c r="E3279" s="533" t="s">
        <v>1091</v>
      </c>
      <c r="F3279" s="533" t="s">
        <v>10225</v>
      </c>
      <c r="G3279" s="529"/>
      <c r="H3279" s="529"/>
      <c r="I3279" s="529"/>
      <c r="J3279" s="529"/>
      <c r="K3279" s="529"/>
      <c r="L3279" s="529"/>
      <c r="M3279" s="529"/>
      <c r="N3279" s="529"/>
      <c r="O3279" s="529"/>
      <c r="P3279" s="529"/>
      <c r="Q3279" s="529"/>
      <c r="R3279" s="529"/>
      <c r="S3279" s="529"/>
      <c r="T3279" s="529"/>
      <c r="U3279" s="529"/>
      <c r="V3279" s="529"/>
      <c r="W3279" s="529"/>
      <c r="X3279" s="529"/>
      <c r="Y3279" s="529"/>
      <c r="Z3279" s="529"/>
      <c r="AA3279" s="529"/>
      <c r="AB3279" s="529"/>
      <c r="AC3279" s="529"/>
      <c r="AD3279" s="529"/>
      <c r="AE3279" s="529"/>
      <c r="AF3279" s="529"/>
      <c r="AG3279" s="529"/>
      <c r="AH3279" s="529"/>
      <c r="AI3279" s="529"/>
      <c r="AJ3279" s="529"/>
      <c r="AK3279" s="529"/>
      <c r="AL3279" s="529"/>
      <c r="AM3279" s="529"/>
      <c r="AN3279" s="529"/>
      <c r="AO3279" s="529"/>
      <c r="AP3279" s="529"/>
      <c r="AQ3279" s="529"/>
      <c r="AR3279" s="529"/>
    </row>
    <row r="3280" ht="12.75" customHeight="1">
      <c r="A3280" s="529"/>
      <c r="B3280" s="529"/>
      <c r="C3280" s="529"/>
      <c r="D3280" s="529"/>
      <c r="E3280" s="533" t="s">
        <v>10226</v>
      </c>
      <c r="F3280" s="533" t="s">
        <v>10227</v>
      </c>
      <c r="G3280" s="529"/>
      <c r="H3280" s="529"/>
      <c r="I3280" s="529"/>
      <c r="J3280" s="529"/>
      <c r="K3280" s="529"/>
      <c r="L3280" s="529"/>
      <c r="M3280" s="529"/>
      <c r="N3280" s="529"/>
      <c r="O3280" s="529"/>
      <c r="P3280" s="529"/>
      <c r="Q3280" s="529"/>
      <c r="R3280" s="529"/>
      <c r="S3280" s="529"/>
      <c r="T3280" s="529"/>
      <c r="U3280" s="529"/>
      <c r="V3280" s="529"/>
      <c r="W3280" s="529"/>
      <c r="X3280" s="529"/>
      <c r="Y3280" s="529"/>
      <c r="Z3280" s="529"/>
      <c r="AA3280" s="529"/>
      <c r="AB3280" s="529"/>
      <c r="AC3280" s="529"/>
      <c r="AD3280" s="529"/>
      <c r="AE3280" s="529"/>
      <c r="AF3280" s="529"/>
      <c r="AG3280" s="529"/>
      <c r="AH3280" s="529"/>
      <c r="AI3280" s="529"/>
      <c r="AJ3280" s="529"/>
      <c r="AK3280" s="529"/>
      <c r="AL3280" s="529"/>
      <c r="AM3280" s="529"/>
      <c r="AN3280" s="529"/>
      <c r="AO3280" s="529"/>
      <c r="AP3280" s="529"/>
      <c r="AQ3280" s="529"/>
      <c r="AR3280" s="529"/>
    </row>
    <row r="3281" ht="12.75" customHeight="1">
      <c r="A3281" s="529"/>
      <c r="B3281" s="529"/>
      <c r="C3281" s="529"/>
      <c r="D3281" s="529"/>
      <c r="E3281" s="533" t="s">
        <v>1247</v>
      </c>
      <c r="F3281" s="533" t="s">
        <v>10228</v>
      </c>
      <c r="G3281" s="529"/>
      <c r="H3281" s="529"/>
      <c r="I3281" s="529"/>
      <c r="J3281" s="529"/>
      <c r="K3281" s="529"/>
      <c r="L3281" s="529"/>
      <c r="M3281" s="529"/>
      <c r="N3281" s="529"/>
      <c r="O3281" s="529"/>
      <c r="P3281" s="529"/>
      <c r="Q3281" s="529"/>
      <c r="R3281" s="529"/>
      <c r="S3281" s="529"/>
      <c r="T3281" s="529"/>
      <c r="U3281" s="529"/>
      <c r="V3281" s="529"/>
      <c r="W3281" s="529"/>
      <c r="X3281" s="529"/>
      <c r="Y3281" s="529"/>
      <c r="Z3281" s="529"/>
      <c r="AA3281" s="529"/>
      <c r="AB3281" s="529"/>
      <c r="AC3281" s="529"/>
      <c r="AD3281" s="529"/>
      <c r="AE3281" s="529"/>
      <c r="AF3281" s="529"/>
      <c r="AG3281" s="529"/>
      <c r="AH3281" s="529"/>
      <c r="AI3281" s="529"/>
      <c r="AJ3281" s="529"/>
      <c r="AK3281" s="529"/>
      <c r="AL3281" s="529"/>
      <c r="AM3281" s="529"/>
      <c r="AN3281" s="529"/>
      <c r="AO3281" s="529"/>
      <c r="AP3281" s="529"/>
      <c r="AQ3281" s="529"/>
      <c r="AR3281" s="529"/>
    </row>
    <row r="3282" ht="12.75" customHeight="1">
      <c r="A3282" s="529"/>
      <c r="B3282" s="529"/>
      <c r="C3282" s="529"/>
      <c r="D3282" s="529"/>
      <c r="E3282" s="533" t="s">
        <v>10229</v>
      </c>
      <c r="F3282" s="533" t="s">
        <v>10230</v>
      </c>
      <c r="G3282" s="529"/>
      <c r="H3282" s="529"/>
      <c r="I3282" s="529"/>
      <c r="J3282" s="529"/>
      <c r="K3282" s="529"/>
      <c r="L3282" s="529"/>
      <c r="M3282" s="529"/>
      <c r="N3282" s="529"/>
      <c r="O3282" s="529"/>
      <c r="P3282" s="529"/>
      <c r="Q3282" s="529"/>
      <c r="R3282" s="529"/>
      <c r="S3282" s="529"/>
      <c r="T3282" s="529"/>
      <c r="U3282" s="529"/>
      <c r="V3282" s="529"/>
      <c r="W3282" s="529"/>
      <c r="X3282" s="529"/>
      <c r="Y3282" s="529"/>
      <c r="Z3282" s="529"/>
      <c r="AA3282" s="529"/>
      <c r="AB3282" s="529"/>
      <c r="AC3282" s="529"/>
      <c r="AD3282" s="529"/>
      <c r="AE3282" s="529"/>
      <c r="AF3282" s="529"/>
      <c r="AG3282" s="529"/>
      <c r="AH3282" s="529"/>
      <c r="AI3282" s="529"/>
      <c r="AJ3282" s="529"/>
      <c r="AK3282" s="529"/>
      <c r="AL3282" s="529"/>
      <c r="AM3282" s="529"/>
      <c r="AN3282" s="529"/>
      <c r="AO3282" s="529"/>
      <c r="AP3282" s="529"/>
      <c r="AQ3282" s="529"/>
      <c r="AR3282" s="529"/>
    </row>
    <row r="3283" ht="12.75" customHeight="1">
      <c r="A3283" s="529"/>
      <c r="B3283" s="529"/>
      <c r="C3283" s="529"/>
      <c r="D3283" s="529"/>
      <c r="E3283" s="533" t="s">
        <v>1322</v>
      </c>
      <c r="F3283" s="533" t="s">
        <v>10231</v>
      </c>
      <c r="G3283" s="529"/>
      <c r="H3283" s="529"/>
      <c r="I3283" s="529"/>
      <c r="J3283" s="529"/>
      <c r="K3283" s="529"/>
      <c r="L3283" s="529"/>
      <c r="M3283" s="529"/>
      <c r="N3283" s="529"/>
      <c r="O3283" s="529"/>
      <c r="P3283" s="529"/>
      <c r="Q3283" s="529"/>
      <c r="R3283" s="529"/>
      <c r="S3283" s="529"/>
      <c r="T3283" s="529"/>
      <c r="U3283" s="529"/>
      <c r="V3283" s="529"/>
      <c r="W3283" s="529"/>
      <c r="X3283" s="529"/>
      <c r="Y3283" s="529"/>
      <c r="Z3283" s="529"/>
      <c r="AA3283" s="529"/>
      <c r="AB3283" s="529"/>
      <c r="AC3283" s="529"/>
      <c r="AD3283" s="529"/>
      <c r="AE3283" s="529"/>
      <c r="AF3283" s="529"/>
      <c r="AG3283" s="529"/>
      <c r="AH3283" s="529"/>
      <c r="AI3283" s="529"/>
      <c r="AJ3283" s="529"/>
      <c r="AK3283" s="529"/>
      <c r="AL3283" s="529"/>
      <c r="AM3283" s="529"/>
      <c r="AN3283" s="529"/>
      <c r="AO3283" s="529"/>
      <c r="AP3283" s="529"/>
      <c r="AQ3283" s="529"/>
      <c r="AR3283" s="529"/>
    </row>
    <row r="3284" ht="12.75" customHeight="1">
      <c r="A3284" s="529"/>
      <c r="B3284" s="529"/>
      <c r="C3284" s="529"/>
      <c r="D3284" s="529"/>
      <c r="E3284" s="533" t="s">
        <v>1394</v>
      </c>
      <c r="F3284" s="533" t="s">
        <v>10232</v>
      </c>
      <c r="G3284" s="529"/>
      <c r="H3284" s="529"/>
      <c r="I3284" s="529"/>
      <c r="J3284" s="529"/>
      <c r="K3284" s="529"/>
      <c r="L3284" s="529"/>
      <c r="M3284" s="529"/>
      <c r="N3284" s="529"/>
      <c r="O3284" s="529"/>
      <c r="P3284" s="529"/>
      <c r="Q3284" s="529"/>
      <c r="R3284" s="529"/>
      <c r="S3284" s="529"/>
      <c r="T3284" s="529"/>
      <c r="U3284" s="529"/>
      <c r="V3284" s="529"/>
      <c r="W3284" s="529"/>
      <c r="X3284" s="529"/>
      <c r="Y3284" s="529"/>
      <c r="Z3284" s="529"/>
      <c r="AA3284" s="529"/>
      <c r="AB3284" s="529"/>
      <c r="AC3284" s="529"/>
      <c r="AD3284" s="529"/>
      <c r="AE3284" s="529"/>
      <c r="AF3284" s="529"/>
      <c r="AG3284" s="529"/>
      <c r="AH3284" s="529"/>
      <c r="AI3284" s="529"/>
      <c r="AJ3284" s="529"/>
      <c r="AK3284" s="529"/>
      <c r="AL3284" s="529"/>
      <c r="AM3284" s="529"/>
      <c r="AN3284" s="529"/>
      <c r="AO3284" s="529"/>
      <c r="AP3284" s="529"/>
      <c r="AQ3284" s="529"/>
      <c r="AR3284" s="529"/>
    </row>
    <row r="3285" ht="12.75" customHeight="1">
      <c r="A3285" s="529"/>
      <c r="B3285" s="529"/>
      <c r="C3285" s="529"/>
      <c r="D3285" s="529"/>
      <c r="E3285" s="533" t="s">
        <v>1465</v>
      </c>
      <c r="F3285" s="533" t="s">
        <v>10233</v>
      </c>
      <c r="G3285" s="529"/>
      <c r="H3285" s="529"/>
      <c r="I3285" s="529"/>
      <c r="J3285" s="529"/>
      <c r="K3285" s="529"/>
      <c r="L3285" s="529"/>
      <c r="M3285" s="529"/>
      <c r="N3285" s="529"/>
      <c r="O3285" s="529"/>
      <c r="P3285" s="529"/>
      <c r="Q3285" s="529"/>
      <c r="R3285" s="529"/>
      <c r="S3285" s="529"/>
      <c r="T3285" s="529"/>
      <c r="U3285" s="529"/>
      <c r="V3285" s="529"/>
      <c r="W3285" s="529"/>
      <c r="X3285" s="529"/>
      <c r="Y3285" s="529"/>
      <c r="Z3285" s="529"/>
      <c r="AA3285" s="529"/>
      <c r="AB3285" s="529"/>
      <c r="AC3285" s="529"/>
      <c r="AD3285" s="529"/>
      <c r="AE3285" s="529"/>
      <c r="AF3285" s="529"/>
      <c r="AG3285" s="529"/>
      <c r="AH3285" s="529"/>
      <c r="AI3285" s="529"/>
      <c r="AJ3285" s="529"/>
      <c r="AK3285" s="529"/>
      <c r="AL3285" s="529"/>
      <c r="AM3285" s="529"/>
      <c r="AN3285" s="529"/>
      <c r="AO3285" s="529"/>
      <c r="AP3285" s="529"/>
      <c r="AQ3285" s="529"/>
      <c r="AR3285" s="529"/>
    </row>
    <row r="3286" ht="12.75" customHeight="1">
      <c r="A3286" s="529"/>
      <c r="B3286" s="529"/>
      <c r="C3286" s="529"/>
      <c r="D3286" s="529"/>
      <c r="E3286" s="533" t="s">
        <v>1532</v>
      </c>
      <c r="F3286" s="533" t="s">
        <v>10234</v>
      </c>
      <c r="G3286" s="529"/>
      <c r="H3286" s="529"/>
      <c r="I3286" s="529"/>
      <c r="J3286" s="529"/>
      <c r="K3286" s="529"/>
      <c r="L3286" s="529"/>
      <c r="M3286" s="529"/>
      <c r="N3286" s="529"/>
      <c r="O3286" s="529"/>
      <c r="P3286" s="529"/>
      <c r="Q3286" s="529"/>
      <c r="R3286" s="529"/>
      <c r="S3286" s="529"/>
      <c r="T3286" s="529"/>
      <c r="U3286" s="529"/>
      <c r="V3286" s="529"/>
      <c r="W3286" s="529"/>
      <c r="X3286" s="529"/>
      <c r="Y3286" s="529"/>
      <c r="Z3286" s="529"/>
      <c r="AA3286" s="529"/>
      <c r="AB3286" s="529"/>
      <c r="AC3286" s="529"/>
      <c r="AD3286" s="529"/>
      <c r="AE3286" s="529"/>
      <c r="AF3286" s="529"/>
      <c r="AG3286" s="529"/>
      <c r="AH3286" s="529"/>
      <c r="AI3286" s="529"/>
      <c r="AJ3286" s="529"/>
      <c r="AK3286" s="529"/>
      <c r="AL3286" s="529"/>
      <c r="AM3286" s="529"/>
      <c r="AN3286" s="529"/>
      <c r="AO3286" s="529"/>
      <c r="AP3286" s="529"/>
      <c r="AQ3286" s="529"/>
      <c r="AR3286" s="529"/>
    </row>
    <row r="3287" ht="12.75" customHeight="1">
      <c r="A3287" s="529"/>
      <c r="B3287" s="529"/>
      <c r="C3287" s="529"/>
      <c r="D3287" s="529"/>
      <c r="E3287" s="533" t="s">
        <v>1597</v>
      </c>
      <c r="F3287" s="533" t="s">
        <v>10235</v>
      </c>
      <c r="G3287" s="529"/>
      <c r="H3287" s="529"/>
      <c r="I3287" s="529"/>
      <c r="J3287" s="529"/>
      <c r="K3287" s="529"/>
      <c r="L3287" s="529"/>
      <c r="M3287" s="529"/>
      <c r="N3287" s="529"/>
      <c r="O3287" s="529"/>
      <c r="P3287" s="529"/>
      <c r="Q3287" s="529"/>
      <c r="R3287" s="529"/>
      <c r="S3287" s="529"/>
      <c r="T3287" s="529"/>
      <c r="U3287" s="529"/>
      <c r="V3287" s="529"/>
      <c r="W3287" s="529"/>
      <c r="X3287" s="529"/>
      <c r="Y3287" s="529"/>
      <c r="Z3287" s="529"/>
      <c r="AA3287" s="529"/>
      <c r="AB3287" s="529"/>
      <c r="AC3287" s="529"/>
      <c r="AD3287" s="529"/>
      <c r="AE3287" s="529"/>
      <c r="AF3287" s="529"/>
      <c r="AG3287" s="529"/>
      <c r="AH3287" s="529"/>
      <c r="AI3287" s="529"/>
      <c r="AJ3287" s="529"/>
      <c r="AK3287" s="529"/>
      <c r="AL3287" s="529"/>
      <c r="AM3287" s="529"/>
      <c r="AN3287" s="529"/>
      <c r="AO3287" s="529"/>
      <c r="AP3287" s="529"/>
      <c r="AQ3287" s="529"/>
      <c r="AR3287" s="529"/>
    </row>
    <row r="3288" ht="12.75" customHeight="1">
      <c r="A3288" s="529"/>
      <c r="B3288" s="529"/>
      <c r="C3288" s="529"/>
      <c r="D3288" s="529"/>
      <c r="E3288" s="533" t="s">
        <v>1660</v>
      </c>
      <c r="F3288" s="533" t="s">
        <v>10236</v>
      </c>
      <c r="G3288" s="529"/>
      <c r="H3288" s="529"/>
      <c r="I3288" s="529"/>
      <c r="J3288" s="529"/>
      <c r="K3288" s="529"/>
      <c r="L3288" s="529"/>
      <c r="M3288" s="529"/>
      <c r="N3288" s="529"/>
      <c r="O3288" s="529"/>
      <c r="P3288" s="529"/>
      <c r="Q3288" s="529"/>
      <c r="R3288" s="529"/>
      <c r="S3288" s="529"/>
      <c r="T3288" s="529"/>
      <c r="U3288" s="529"/>
      <c r="V3288" s="529"/>
      <c r="W3288" s="529"/>
      <c r="X3288" s="529"/>
      <c r="Y3288" s="529"/>
      <c r="Z3288" s="529"/>
      <c r="AA3288" s="529"/>
      <c r="AB3288" s="529"/>
      <c r="AC3288" s="529"/>
      <c r="AD3288" s="529"/>
      <c r="AE3288" s="529"/>
      <c r="AF3288" s="529"/>
      <c r="AG3288" s="529"/>
      <c r="AH3288" s="529"/>
      <c r="AI3288" s="529"/>
      <c r="AJ3288" s="529"/>
      <c r="AK3288" s="529"/>
      <c r="AL3288" s="529"/>
      <c r="AM3288" s="529"/>
      <c r="AN3288" s="529"/>
      <c r="AO3288" s="529"/>
      <c r="AP3288" s="529"/>
      <c r="AQ3288" s="529"/>
      <c r="AR3288" s="529"/>
    </row>
    <row r="3289" ht="12.75" customHeight="1">
      <c r="A3289" s="529"/>
      <c r="B3289" s="529"/>
      <c r="C3289" s="529"/>
      <c r="D3289" s="529"/>
      <c r="E3289" s="533" t="s">
        <v>1722</v>
      </c>
      <c r="F3289" s="533" t="s">
        <v>10237</v>
      </c>
      <c r="G3289" s="529"/>
      <c r="H3289" s="529"/>
      <c r="I3289" s="529"/>
      <c r="J3289" s="529"/>
      <c r="K3289" s="529"/>
      <c r="L3289" s="529"/>
      <c r="M3289" s="529"/>
      <c r="N3289" s="529"/>
      <c r="O3289" s="529"/>
      <c r="P3289" s="529"/>
      <c r="Q3289" s="529"/>
      <c r="R3289" s="529"/>
      <c r="S3289" s="529"/>
      <c r="T3289" s="529"/>
      <c r="U3289" s="529"/>
      <c r="V3289" s="529"/>
      <c r="W3289" s="529"/>
      <c r="X3289" s="529"/>
      <c r="Y3289" s="529"/>
      <c r="Z3289" s="529"/>
      <c r="AA3289" s="529"/>
      <c r="AB3289" s="529"/>
      <c r="AC3289" s="529"/>
      <c r="AD3289" s="529"/>
      <c r="AE3289" s="529"/>
      <c r="AF3289" s="529"/>
      <c r="AG3289" s="529"/>
      <c r="AH3289" s="529"/>
      <c r="AI3289" s="529"/>
      <c r="AJ3289" s="529"/>
      <c r="AK3289" s="529"/>
      <c r="AL3289" s="529"/>
      <c r="AM3289" s="529"/>
      <c r="AN3289" s="529"/>
      <c r="AO3289" s="529"/>
      <c r="AP3289" s="529"/>
      <c r="AQ3289" s="529"/>
      <c r="AR3289" s="529"/>
    </row>
    <row r="3290" ht="12.75" customHeight="1">
      <c r="A3290" s="529"/>
      <c r="B3290" s="529"/>
      <c r="C3290" s="529"/>
      <c r="D3290" s="529"/>
      <c r="E3290" s="533" t="s">
        <v>1783</v>
      </c>
      <c r="F3290" s="533" t="s">
        <v>10238</v>
      </c>
      <c r="G3290" s="529"/>
      <c r="H3290" s="529"/>
      <c r="I3290" s="529"/>
      <c r="J3290" s="529"/>
      <c r="K3290" s="529"/>
      <c r="L3290" s="529"/>
      <c r="M3290" s="529"/>
      <c r="N3290" s="529"/>
      <c r="O3290" s="529"/>
      <c r="P3290" s="529"/>
      <c r="Q3290" s="529"/>
      <c r="R3290" s="529"/>
      <c r="S3290" s="529"/>
      <c r="T3290" s="529"/>
      <c r="U3290" s="529"/>
      <c r="V3290" s="529"/>
      <c r="W3290" s="529"/>
      <c r="X3290" s="529"/>
      <c r="Y3290" s="529"/>
      <c r="Z3290" s="529"/>
      <c r="AA3290" s="529"/>
      <c r="AB3290" s="529"/>
      <c r="AC3290" s="529"/>
      <c r="AD3290" s="529"/>
      <c r="AE3290" s="529"/>
      <c r="AF3290" s="529"/>
      <c r="AG3290" s="529"/>
      <c r="AH3290" s="529"/>
      <c r="AI3290" s="529"/>
      <c r="AJ3290" s="529"/>
      <c r="AK3290" s="529"/>
      <c r="AL3290" s="529"/>
      <c r="AM3290" s="529"/>
      <c r="AN3290" s="529"/>
      <c r="AO3290" s="529"/>
      <c r="AP3290" s="529"/>
      <c r="AQ3290" s="529"/>
      <c r="AR3290" s="529"/>
    </row>
    <row r="3291" ht="12.75" customHeight="1">
      <c r="A3291" s="529"/>
      <c r="B3291" s="529"/>
      <c r="C3291" s="529"/>
      <c r="D3291" s="529"/>
      <c r="E3291" s="533" t="s">
        <v>10239</v>
      </c>
      <c r="F3291" s="533" t="s">
        <v>10240</v>
      </c>
      <c r="G3291" s="529"/>
      <c r="H3291" s="529"/>
      <c r="I3291" s="529"/>
      <c r="J3291" s="529"/>
      <c r="K3291" s="529"/>
      <c r="L3291" s="529"/>
      <c r="M3291" s="529"/>
      <c r="N3291" s="529"/>
      <c r="O3291" s="529"/>
      <c r="P3291" s="529"/>
      <c r="Q3291" s="529"/>
      <c r="R3291" s="529"/>
      <c r="S3291" s="529"/>
      <c r="T3291" s="529"/>
      <c r="U3291" s="529"/>
      <c r="V3291" s="529"/>
      <c r="W3291" s="529"/>
      <c r="X3291" s="529"/>
      <c r="Y3291" s="529"/>
      <c r="Z3291" s="529"/>
      <c r="AA3291" s="529"/>
      <c r="AB3291" s="529"/>
      <c r="AC3291" s="529"/>
      <c r="AD3291" s="529"/>
      <c r="AE3291" s="529"/>
      <c r="AF3291" s="529"/>
      <c r="AG3291" s="529"/>
      <c r="AH3291" s="529"/>
      <c r="AI3291" s="529"/>
      <c r="AJ3291" s="529"/>
      <c r="AK3291" s="529"/>
      <c r="AL3291" s="529"/>
      <c r="AM3291" s="529"/>
      <c r="AN3291" s="529"/>
      <c r="AO3291" s="529"/>
      <c r="AP3291" s="529"/>
      <c r="AQ3291" s="529"/>
      <c r="AR3291" s="529"/>
    </row>
    <row r="3292" ht="12.75" customHeight="1">
      <c r="A3292" s="529"/>
      <c r="B3292" s="529"/>
      <c r="C3292" s="529"/>
      <c r="D3292" s="529"/>
      <c r="E3292" s="533" t="s">
        <v>10241</v>
      </c>
      <c r="F3292" s="533" t="s">
        <v>10242</v>
      </c>
      <c r="G3292" s="529"/>
      <c r="H3292" s="529"/>
      <c r="I3292" s="529"/>
      <c r="J3292" s="529"/>
      <c r="K3292" s="529"/>
      <c r="L3292" s="529"/>
      <c r="M3292" s="529"/>
      <c r="N3292" s="529"/>
      <c r="O3292" s="529"/>
      <c r="P3292" s="529"/>
      <c r="Q3292" s="529"/>
      <c r="R3292" s="529"/>
      <c r="S3292" s="529"/>
      <c r="T3292" s="529"/>
      <c r="U3292" s="529"/>
      <c r="V3292" s="529"/>
      <c r="W3292" s="529"/>
      <c r="X3292" s="529"/>
      <c r="Y3292" s="529"/>
      <c r="Z3292" s="529"/>
      <c r="AA3292" s="529"/>
      <c r="AB3292" s="529"/>
      <c r="AC3292" s="529"/>
      <c r="AD3292" s="529"/>
      <c r="AE3292" s="529"/>
      <c r="AF3292" s="529"/>
      <c r="AG3292" s="529"/>
      <c r="AH3292" s="529"/>
      <c r="AI3292" s="529"/>
      <c r="AJ3292" s="529"/>
      <c r="AK3292" s="529"/>
      <c r="AL3292" s="529"/>
      <c r="AM3292" s="529"/>
      <c r="AN3292" s="529"/>
      <c r="AO3292" s="529"/>
      <c r="AP3292" s="529"/>
      <c r="AQ3292" s="529"/>
      <c r="AR3292" s="529"/>
    </row>
    <row r="3293" ht="12.75" customHeight="1">
      <c r="A3293" s="529"/>
      <c r="B3293" s="529"/>
      <c r="C3293" s="529"/>
      <c r="D3293" s="529"/>
      <c r="E3293" s="533" t="s">
        <v>10243</v>
      </c>
      <c r="F3293" s="533" t="s">
        <v>10244</v>
      </c>
      <c r="G3293" s="529"/>
      <c r="H3293" s="529"/>
      <c r="I3293" s="529"/>
      <c r="J3293" s="529"/>
      <c r="K3293" s="529"/>
      <c r="L3293" s="529"/>
      <c r="M3293" s="529"/>
      <c r="N3293" s="529"/>
      <c r="O3293" s="529"/>
      <c r="P3293" s="529"/>
      <c r="Q3293" s="529"/>
      <c r="R3293" s="529"/>
      <c r="S3293" s="529"/>
      <c r="T3293" s="529"/>
      <c r="U3293" s="529"/>
      <c r="V3293" s="529"/>
      <c r="W3293" s="529"/>
      <c r="X3293" s="529"/>
      <c r="Y3293" s="529"/>
      <c r="Z3293" s="529"/>
      <c r="AA3293" s="529"/>
      <c r="AB3293" s="529"/>
      <c r="AC3293" s="529"/>
      <c r="AD3293" s="529"/>
      <c r="AE3293" s="529"/>
      <c r="AF3293" s="529"/>
      <c r="AG3293" s="529"/>
      <c r="AH3293" s="529"/>
      <c r="AI3293" s="529"/>
      <c r="AJ3293" s="529"/>
      <c r="AK3293" s="529"/>
      <c r="AL3293" s="529"/>
      <c r="AM3293" s="529"/>
      <c r="AN3293" s="529"/>
      <c r="AO3293" s="529"/>
      <c r="AP3293" s="529"/>
      <c r="AQ3293" s="529"/>
      <c r="AR3293" s="529"/>
    </row>
    <row r="3294" ht="12.75" customHeight="1">
      <c r="A3294" s="529"/>
      <c r="B3294" s="529"/>
      <c r="C3294" s="529"/>
      <c r="D3294" s="529"/>
      <c r="E3294" s="533" t="s">
        <v>10245</v>
      </c>
      <c r="F3294" s="533" t="s">
        <v>10246</v>
      </c>
      <c r="G3294" s="529"/>
      <c r="H3294" s="529"/>
      <c r="I3294" s="529"/>
      <c r="J3294" s="529"/>
      <c r="K3294" s="529"/>
      <c r="L3294" s="529"/>
      <c r="M3294" s="529"/>
      <c r="N3294" s="529"/>
      <c r="O3294" s="529"/>
      <c r="P3294" s="529"/>
      <c r="Q3294" s="529"/>
      <c r="R3294" s="529"/>
      <c r="S3294" s="529"/>
      <c r="T3294" s="529"/>
      <c r="U3294" s="529"/>
      <c r="V3294" s="529"/>
      <c r="W3294" s="529"/>
      <c r="X3294" s="529"/>
      <c r="Y3294" s="529"/>
      <c r="Z3294" s="529"/>
      <c r="AA3294" s="529"/>
      <c r="AB3294" s="529"/>
      <c r="AC3294" s="529"/>
      <c r="AD3294" s="529"/>
      <c r="AE3294" s="529"/>
      <c r="AF3294" s="529"/>
      <c r="AG3294" s="529"/>
      <c r="AH3294" s="529"/>
      <c r="AI3294" s="529"/>
      <c r="AJ3294" s="529"/>
      <c r="AK3294" s="529"/>
      <c r="AL3294" s="529"/>
      <c r="AM3294" s="529"/>
      <c r="AN3294" s="529"/>
      <c r="AO3294" s="529"/>
      <c r="AP3294" s="529"/>
      <c r="AQ3294" s="529"/>
      <c r="AR3294" s="529"/>
    </row>
    <row r="3295" ht="12.75" customHeight="1">
      <c r="A3295" s="529"/>
      <c r="B3295" s="529"/>
      <c r="C3295" s="529"/>
      <c r="D3295" s="529"/>
      <c r="E3295" s="533" t="s">
        <v>10247</v>
      </c>
      <c r="F3295" s="533" t="s">
        <v>10248</v>
      </c>
      <c r="G3295" s="529"/>
      <c r="H3295" s="529"/>
      <c r="I3295" s="529"/>
      <c r="J3295" s="529"/>
      <c r="K3295" s="529"/>
      <c r="L3295" s="529"/>
      <c r="M3295" s="529"/>
      <c r="N3295" s="529"/>
      <c r="O3295" s="529"/>
      <c r="P3295" s="529"/>
      <c r="Q3295" s="529"/>
      <c r="R3295" s="529"/>
      <c r="S3295" s="529"/>
      <c r="T3295" s="529"/>
      <c r="U3295" s="529"/>
      <c r="V3295" s="529"/>
      <c r="W3295" s="529"/>
      <c r="X3295" s="529"/>
      <c r="Y3295" s="529"/>
      <c r="Z3295" s="529"/>
      <c r="AA3295" s="529"/>
      <c r="AB3295" s="529"/>
      <c r="AC3295" s="529"/>
      <c r="AD3295" s="529"/>
      <c r="AE3295" s="529"/>
      <c r="AF3295" s="529"/>
      <c r="AG3295" s="529"/>
      <c r="AH3295" s="529"/>
      <c r="AI3295" s="529"/>
      <c r="AJ3295" s="529"/>
      <c r="AK3295" s="529"/>
      <c r="AL3295" s="529"/>
      <c r="AM3295" s="529"/>
      <c r="AN3295" s="529"/>
      <c r="AO3295" s="529"/>
      <c r="AP3295" s="529"/>
      <c r="AQ3295" s="529"/>
      <c r="AR3295" s="529"/>
    </row>
    <row r="3296" ht="12.75" customHeight="1">
      <c r="A3296" s="529"/>
      <c r="B3296" s="529"/>
      <c r="C3296" s="529"/>
      <c r="D3296" s="529"/>
      <c r="E3296" s="533" t="s">
        <v>10249</v>
      </c>
      <c r="F3296" s="533" t="s">
        <v>10250</v>
      </c>
      <c r="G3296" s="529"/>
      <c r="H3296" s="529"/>
      <c r="I3296" s="529"/>
      <c r="J3296" s="529"/>
      <c r="K3296" s="529"/>
      <c r="L3296" s="529"/>
      <c r="M3296" s="529"/>
      <c r="N3296" s="529"/>
      <c r="O3296" s="529"/>
      <c r="P3296" s="529"/>
      <c r="Q3296" s="529"/>
      <c r="R3296" s="529"/>
      <c r="S3296" s="529"/>
      <c r="T3296" s="529"/>
      <c r="U3296" s="529"/>
      <c r="V3296" s="529"/>
      <c r="W3296" s="529"/>
      <c r="X3296" s="529"/>
      <c r="Y3296" s="529"/>
      <c r="Z3296" s="529"/>
      <c r="AA3296" s="529"/>
      <c r="AB3296" s="529"/>
      <c r="AC3296" s="529"/>
      <c r="AD3296" s="529"/>
      <c r="AE3296" s="529"/>
      <c r="AF3296" s="529"/>
      <c r="AG3296" s="529"/>
      <c r="AH3296" s="529"/>
      <c r="AI3296" s="529"/>
      <c r="AJ3296" s="529"/>
      <c r="AK3296" s="529"/>
      <c r="AL3296" s="529"/>
      <c r="AM3296" s="529"/>
      <c r="AN3296" s="529"/>
      <c r="AO3296" s="529"/>
      <c r="AP3296" s="529"/>
      <c r="AQ3296" s="529"/>
      <c r="AR3296" s="529"/>
    </row>
    <row r="3297" ht="12.75" customHeight="1">
      <c r="A3297" s="529"/>
      <c r="B3297" s="529"/>
      <c r="C3297" s="529"/>
      <c r="D3297" s="529"/>
      <c r="E3297" s="533" t="s">
        <v>1845</v>
      </c>
      <c r="F3297" s="533" t="s">
        <v>10251</v>
      </c>
      <c r="G3297" s="529"/>
      <c r="H3297" s="529"/>
      <c r="I3297" s="529"/>
      <c r="J3297" s="529"/>
      <c r="K3297" s="529"/>
      <c r="L3297" s="529"/>
      <c r="M3297" s="529"/>
      <c r="N3297" s="529"/>
      <c r="O3297" s="529"/>
      <c r="P3297" s="529"/>
      <c r="Q3297" s="529"/>
      <c r="R3297" s="529"/>
      <c r="S3297" s="529"/>
      <c r="T3297" s="529"/>
      <c r="U3297" s="529"/>
      <c r="V3297" s="529"/>
      <c r="W3297" s="529"/>
      <c r="X3297" s="529"/>
      <c r="Y3297" s="529"/>
      <c r="Z3297" s="529"/>
      <c r="AA3297" s="529"/>
      <c r="AB3297" s="529"/>
      <c r="AC3297" s="529"/>
      <c r="AD3297" s="529"/>
      <c r="AE3297" s="529"/>
      <c r="AF3297" s="529"/>
      <c r="AG3297" s="529"/>
      <c r="AH3297" s="529"/>
      <c r="AI3297" s="529"/>
      <c r="AJ3297" s="529"/>
      <c r="AK3297" s="529"/>
      <c r="AL3297" s="529"/>
      <c r="AM3297" s="529"/>
      <c r="AN3297" s="529"/>
      <c r="AO3297" s="529"/>
      <c r="AP3297" s="529"/>
      <c r="AQ3297" s="529"/>
      <c r="AR3297" s="529"/>
    </row>
    <row r="3298" ht="12.75" customHeight="1">
      <c r="A3298" s="529"/>
      <c r="B3298" s="529"/>
      <c r="C3298" s="529"/>
      <c r="D3298" s="529"/>
      <c r="E3298" s="533" t="s">
        <v>1907</v>
      </c>
      <c r="F3298" s="533" t="s">
        <v>10252</v>
      </c>
      <c r="G3298" s="529"/>
      <c r="H3298" s="529"/>
      <c r="I3298" s="529"/>
      <c r="J3298" s="529"/>
      <c r="K3298" s="529"/>
      <c r="L3298" s="529"/>
      <c r="M3298" s="529"/>
      <c r="N3298" s="529"/>
      <c r="O3298" s="529"/>
      <c r="P3298" s="529"/>
      <c r="Q3298" s="529"/>
      <c r="R3298" s="529"/>
      <c r="S3298" s="529"/>
      <c r="T3298" s="529"/>
      <c r="U3298" s="529"/>
      <c r="V3298" s="529"/>
      <c r="W3298" s="529"/>
      <c r="X3298" s="529"/>
      <c r="Y3298" s="529"/>
      <c r="Z3298" s="529"/>
      <c r="AA3298" s="529"/>
      <c r="AB3298" s="529"/>
      <c r="AC3298" s="529"/>
      <c r="AD3298" s="529"/>
      <c r="AE3298" s="529"/>
      <c r="AF3298" s="529"/>
      <c r="AG3298" s="529"/>
      <c r="AH3298" s="529"/>
      <c r="AI3298" s="529"/>
      <c r="AJ3298" s="529"/>
      <c r="AK3298" s="529"/>
      <c r="AL3298" s="529"/>
      <c r="AM3298" s="529"/>
      <c r="AN3298" s="529"/>
      <c r="AO3298" s="529"/>
      <c r="AP3298" s="529"/>
      <c r="AQ3298" s="529"/>
      <c r="AR3298" s="529"/>
    </row>
    <row r="3299" ht="12.75" customHeight="1">
      <c r="A3299" s="529"/>
      <c r="B3299" s="529"/>
      <c r="C3299" s="529"/>
      <c r="D3299" s="529"/>
      <c r="E3299" s="533" t="s">
        <v>10253</v>
      </c>
      <c r="F3299" s="533" t="s">
        <v>10254</v>
      </c>
      <c r="G3299" s="529"/>
      <c r="H3299" s="529"/>
      <c r="I3299" s="529"/>
      <c r="J3299" s="529"/>
      <c r="K3299" s="529"/>
      <c r="L3299" s="529"/>
      <c r="M3299" s="529"/>
      <c r="N3299" s="529"/>
      <c r="O3299" s="529"/>
      <c r="P3299" s="529"/>
      <c r="Q3299" s="529"/>
      <c r="R3299" s="529"/>
      <c r="S3299" s="529"/>
      <c r="T3299" s="529"/>
      <c r="U3299" s="529"/>
      <c r="V3299" s="529"/>
      <c r="W3299" s="529"/>
      <c r="X3299" s="529"/>
      <c r="Y3299" s="529"/>
      <c r="Z3299" s="529"/>
      <c r="AA3299" s="529"/>
      <c r="AB3299" s="529"/>
      <c r="AC3299" s="529"/>
      <c r="AD3299" s="529"/>
      <c r="AE3299" s="529"/>
      <c r="AF3299" s="529"/>
      <c r="AG3299" s="529"/>
      <c r="AH3299" s="529"/>
      <c r="AI3299" s="529"/>
      <c r="AJ3299" s="529"/>
      <c r="AK3299" s="529"/>
      <c r="AL3299" s="529"/>
      <c r="AM3299" s="529"/>
      <c r="AN3299" s="529"/>
      <c r="AO3299" s="529"/>
      <c r="AP3299" s="529"/>
      <c r="AQ3299" s="529"/>
      <c r="AR3299" s="529"/>
    </row>
    <row r="3300" ht="12.75" customHeight="1">
      <c r="A3300" s="529"/>
      <c r="B3300" s="529"/>
      <c r="C3300" s="529"/>
      <c r="D3300" s="529"/>
      <c r="E3300" s="533" t="s">
        <v>10255</v>
      </c>
      <c r="F3300" s="533" t="s">
        <v>10256</v>
      </c>
      <c r="G3300" s="529"/>
      <c r="H3300" s="529"/>
      <c r="I3300" s="529"/>
      <c r="J3300" s="529"/>
      <c r="K3300" s="529"/>
      <c r="L3300" s="529"/>
      <c r="M3300" s="529"/>
      <c r="N3300" s="529"/>
      <c r="O3300" s="529"/>
      <c r="P3300" s="529"/>
      <c r="Q3300" s="529"/>
      <c r="R3300" s="529"/>
      <c r="S3300" s="529"/>
      <c r="T3300" s="529"/>
      <c r="U3300" s="529"/>
      <c r="V3300" s="529"/>
      <c r="W3300" s="529"/>
      <c r="X3300" s="529"/>
      <c r="Y3300" s="529"/>
      <c r="Z3300" s="529"/>
      <c r="AA3300" s="529"/>
      <c r="AB3300" s="529"/>
      <c r="AC3300" s="529"/>
      <c r="AD3300" s="529"/>
      <c r="AE3300" s="529"/>
      <c r="AF3300" s="529"/>
      <c r="AG3300" s="529"/>
      <c r="AH3300" s="529"/>
      <c r="AI3300" s="529"/>
      <c r="AJ3300" s="529"/>
      <c r="AK3300" s="529"/>
      <c r="AL3300" s="529"/>
      <c r="AM3300" s="529"/>
      <c r="AN3300" s="529"/>
      <c r="AO3300" s="529"/>
      <c r="AP3300" s="529"/>
      <c r="AQ3300" s="529"/>
      <c r="AR3300" s="529"/>
    </row>
    <row r="3301" ht="12.75" customHeight="1">
      <c r="A3301" s="529"/>
      <c r="B3301" s="529"/>
      <c r="C3301" s="529"/>
      <c r="D3301" s="529"/>
      <c r="E3301" s="533" t="s">
        <v>10257</v>
      </c>
      <c r="F3301" s="533" t="s">
        <v>10258</v>
      </c>
      <c r="G3301" s="529"/>
      <c r="H3301" s="529"/>
      <c r="I3301" s="529"/>
      <c r="J3301" s="529"/>
      <c r="K3301" s="529"/>
      <c r="L3301" s="529"/>
      <c r="M3301" s="529"/>
      <c r="N3301" s="529"/>
      <c r="O3301" s="529"/>
      <c r="P3301" s="529"/>
      <c r="Q3301" s="529"/>
      <c r="R3301" s="529"/>
      <c r="S3301" s="529"/>
      <c r="T3301" s="529"/>
      <c r="U3301" s="529"/>
      <c r="V3301" s="529"/>
      <c r="W3301" s="529"/>
      <c r="X3301" s="529"/>
      <c r="Y3301" s="529"/>
      <c r="Z3301" s="529"/>
      <c r="AA3301" s="529"/>
      <c r="AB3301" s="529"/>
      <c r="AC3301" s="529"/>
      <c r="AD3301" s="529"/>
      <c r="AE3301" s="529"/>
      <c r="AF3301" s="529"/>
      <c r="AG3301" s="529"/>
      <c r="AH3301" s="529"/>
      <c r="AI3301" s="529"/>
      <c r="AJ3301" s="529"/>
      <c r="AK3301" s="529"/>
      <c r="AL3301" s="529"/>
      <c r="AM3301" s="529"/>
      <c r="AN3301" s="529"/>
      <c r="AO3301" s="529"/>
      <c r="AP3301" s="529"/>
      <c r="AQ3301" s="529"/>
      <c r="AR3301" s="529"/>
    </row>
    <row r="3302" ht="12.75" customHeight="1">
      <c r="A3302" s="529"/>
      <c r="B3302" s="529"/>
      <c r="C3302" s="529"/>
      <c r="D3302" s="529"/>
      <c r="E3302" s="533" t="s">
        <v>10259</v>
      </c>
      <c r="F3302" s="533" t="s">
        <v>10260</v>
      </c>
      <c r="G3302" s="529"/>
      <c r="H3302" s="529"/>
      <c r="I3302" s="529"/>
      <c r="J3302" s="529"/>
      <c r="K3302" s="529"/>
      <c r="L3302" s="529"/>
      <c r="M3302" s="529"/>
      <c r="N3302" s="529"/>
      <c r="O3302" s="529"/>
      <c r="P3302" s="529"/>
      <c r="Q3302" s="529"/>
      <c r="R3302" s="529"/>
      <c r="S3302" s="529"/>
      <c r="T3302" s="529"/>
      <c r="U3302" s="529"/>
      <c r="V3302" s="529"/>
      <c r="W3302" s="529"/>
      <c r="X3302" s="529"/>
      <c r="Y3302" s="529"/>
      <c r="Z3302" s="529"/>
      <c r="AA3302" s="529"/>
      <c r="AB3302" s="529"/>
      <c r="AC3302" s="529"/>
      <c r="AD3302" s="529"/>
      <c r="AE3302" s="529"/>
      <c r="AF3302" s="529"/>
      <c r="AG3302" s="529"/>
      <c r="AH3302" s="529"/>
      <c r="AI3302" s="529"/>
      <c r="AJ3302" s="529"/>
      <c r="AK3302" s="529"/>
      <c r="AL3302" s="529"/>
      <c r="AM3302" s="529"/>
      <c r="AN3302" s="529"/>
      <c r="AO3302" s="529"/>
      <c r="AP3302" s="529"/>
      <c r="AQ3302" s="529"/>
      <c r="AR3302" s="529"/>
    </row>
    <row r="3303" ht="12.75" customHeight="1">
      <c r="A3303" s="529"/>
      <c r="B3303" s="529"/>
      <c r="C3303" s="529"/>
      <c r="D3303" s="529"/>
      <c r="E3303" s="533" t="s">
        <v>10261</v>
      </c>
      <c r="F3303" s="533" t="s">
        <v>10262</v>
      </c>
      <c r="G3303" s="529"/>
      <c r="H3303" s="529"/>
      <c r="I3303" s="529"/>
      <c r="J3303" s="529"/>
      <c r="K3303" s="529"/>
      <c r="L3303" s="529"/>
      <c r="M3303" s="529"/>
      <c r="N3303" s="529"/>
      <c r="O3303" s="529"/>
      <c r="P3303" s="529"/>
      <c r="Q3303" s="529"/>
      <c r="R3303" s="529"/>
      <c r="S3303" s="529"/>
      <c r="T3303" s="529"/>
      <c r="U3303" s="529"/>
      <c r="V3303" s="529"/>
      <c r="W3303" s="529"/>
      <c r="X3303" s="529"/>
      <c r="Y3303" s="529"/>
      <c r="Z3303" s="529"/>
      <c r="AA3303" s="529"/>
      <c r="AB3303" s="529"/>
      <c r="AC3303" s="529"/>
      <c r="AD3303" s="529"/>
      <c r="AE3303" s="529"/>
      <c r="AF3303" s="529"/>
      <c r="AG3303" s="529"/>
      <c r="AH3303" s="529"/>
      <c r="AI3303" s="529"/>
      <c r="AJ3303" s="529"/>
      <c r="AK3303" s="529"/>
      <c r="AL3303" s="529"/>
      <c r="AM3303" s="529"/>
      <c r="AN3303" s="529"/>
      <c r="AO3303" s="529"/>
      <c r="AP3303" s="529"/>
      <c r="AQ3303" s="529"/>
      <c r="AR3303" s="529"/>
    </row>
    <row r="3304" ht="12.75" customHeight="1">
      <c r="A3304" s="529"/>
      <c r="B3304" s="529"/>
      <c r="C3304" s="529"/>
      <c r="D3304" s="529"/>
      <c r="E3304" s="533" t="s">
        <v>10263</v>
      </c>
      <c r="F3304" s="533" t="s">
        <v>10264</v>
      </c>
      <c r="G3304" s="529"/>
      <c r="H3304" s="529"/>
      <c r="I3304" s="529"/>
      <c r="J3304" s="529"/>
      <c r="K3304" s="529"/>
      <c r="L3304" s="529"/>
      <c r="M3304" s="529"/>
      <c r="N3304" s="529"/>
      <c r="O3304" s="529"/>
      <c r="P3304" s="529"/>
      <c r="Q3304" s="529"/>
      <c r="R3304" s="529"/>
      <c r="S3304" s="529"/>
      <c r="T3304" s="529"/>
      <c r="U3304" s="529"/>
      <c r="V3304" s="529"/>
      <c r="W3304" s="529"/>
      <c r="X3304" s="529"/>
      <c r="Y3304" s="529"/>
      <c r="Z3304" s="529"/>
      <c r="AA3304" s="529"/>
      <c r="AB3304" s="529"/>
      <c r="AC3304" s="529"/>
      <c r="AD3304" s="529"/>
      <c r="AE3304" s="529"/>
      <c r="AF3304" s="529"/>
      <c r="AG3304" s="529"/>
      <c r="AH3304" s="529"/>
      <c r="AI3304" s="529"/>
      <c r="AJ3304" s="529"/>
      <c r="AK3304" s="529"/>
      <c r="AL3304" s="529"/>
      <c r="AM3304" s="529"/>
      <c r="AN3304" s="529"/>
      <c r="AO3304" s="529"/>
      <c r="AP3304" s="529"/>
      <c r="AQ3304" s="529"/>
      <c r="AR3304" s="529"/>
    </row>
    <row r="3305" ht="12.75" customHeight="1">
      <c r="A3305" s="529"/>
      <c r="B3305" s="529"/>
      <c r="C3305" s="529"/>
      <c r="D3305" s="529"/>
      <c r="E3305" s="533" t="s">
        <v>10265</v>
      </c>
      <c r="F3305" s="533" t="s">
        <v>10266</v>
      </c>
      <c r="G3305" s="529"/>
      <c r="H3305" s="529"/>
      <c r="I3305" s="529"/>
      <c r="J3305" s="529"/>
      <c r="K3305" s="529"/>
      <c r="L3305" s="529"/>
      <c r="M3305" s="529"/>
      <c r="N3305" s="529"/>
      <c r="O3305" s="529"/>
      <c r="P3305" s="529"/>
      <c r="Q3305" s="529"/>
      <c r="R3305" s="529"/>
      <c r="S3305" s="529"/>
      <c r="T3305" s="529"/>
      <c r="U3305" s="529"/>
      <c r="V3305" s="529"/>
      <c r="W3305" s="529"/>
      <c r="X3305" s="529"/>
      <c r="Y3305" s="529"/>
      <c r="Z3305" s="529"/>
      <c r="AA3305" s="529"/>
      <c r="AB3305" s="529"/>
      <c r="AC3305" s="529"/>
      <c r="AD3305" s="529"/>
      <c r="AE3305" s="529"/>
      <c r="AF3305" s="529"/>
      <c r="AG3305" s="529"/>
      <c r="AH3305" s="529"/>
      <c r="AI3305" s="529"/>
      <c r="AJ3305" s="529"/>
      <c r="AK3305" s="529"/>
      <c r="AL3305" s="529"/>
      <c r="AM3305" s="529"/>
      <c r="AN3305" s="529"/>
      <c r="AO3305" s="529"/>
      <c r="AP3305" s="529"/>
      <c r="AQ3305" s="529"/>
      <c r="AR3305" s="529"/>
    </row>
    <row r="3306" ht="12.75" customHeight="1">
      <c r="A3306" s="529"/>
      <c r="B3306" s="529"/>
      <c r="C3306" s="529"/>
      <c r="D3306" s="529"/>
      <c r="E3306" s="533" t="s">
        <v>1967</v>
      </c>
      <c r="F3306" s="533" t="s">
        <v>10267</v>
      </c>
      <c r="G3306" s="529"/>
      <c r="H3306" s="529"/>
      <c r="I3306" s="529"/>
      <c r="J3306" s="529"/>
      <c r="K3306" s="529"/>
      <c r="L3306" s="529"/>
      <c r="M3306" s="529"/>
      <c r="N3306" s="529"/>
      <c r="O3306" s="529"/>
      <c r="P3306" s="529"/>
      <c r="Q3306" s="529"/>
      <c r="R3306" s="529"/>
      <c r="S3306" s="529"/>
      <c r="T3306" s="529"/>
      <c r="U3306" s="529"/>
      <c r="V3306" s="529"/>
      <c r="W3306" s="529"/>
      <c r="X3306" s="529"/>
      <c r="Y3306" s="529"/>
      <c r="Z3306" s="529"/>
      <c r="AA3306" s="529"/>
      <c r="AB3306" s="529"/>
      <c r="AC3306" s="529"/>
      <c r="AD3306" s="529"/>
      <c r="AE3306" s="529"/>
      <c r="AF3306" s="529"/>
      <c r="AG3306" s="529"/>
      <c r="AH3306" s="529"/>
      <c r="AI3306" s="529"/>
      <c r="AJ3306" s="529"/>
      <c r="AK3306" s="529"/>
      <c r="AL3306" s="529"/>
      <c r="AM3306" s="529"/>
      <c r="AN3306" s="529"/>
      <c r="AO3306" s="529"/>
      <c r="AP3306" s="529"/>
      <c r="AQ3306" s="529"/>
      <c r="AR3306" s="529"/>
    </row>
    <row r="3307" ht="12.75" customHeight="1">
      <c r="A3307" s="529"/>
      <c r="B3307" s="529"/>
      <c r="C3307" s="529"/>
      <c r="D3307" s="529"/>
      <c r="E3307" s="533" t="s">
        <v>2027</v>
      </c>
      <c r="F3307" s="533" t="s">
        <v>10268</v>
      </c>
      <c r="G3307" s="529"/>
      <c r="H3307" s="529"/>
      <c r="I3307" s="529"/>
      <c r="J3307" s="529"/>
      <c r="K3307" s="529"/>
      <c r="L3307" s="529"/>
      <c r="M3307" s="529"/>
      <c r="N3307" s="529"/>
      <c r="O3307" s="529"/>
      <c r="P3307" s="529"/>
      <c r="Q3307" s="529"/>
      <c r="R3307" s="529"/>
      <c r="S3307" s="529"/>
      <c r="T3307" s="529"/>
      <c r="U3307" s="529"/>
      <c r="V3307" s="529"/>
      <c r="W3307" s="529"/>
      <c r="X3307" s="529"/>
      <c r="Y3307" s="529"/>
      <c r="Z3307" s="529"/>
      <c r="AA3307" s="529"/>
      <c r="AB3307" s="529"/>
      <c r="AC3307" s="529"/>
      <c r="AD3307" s="529"/>
      <c r="AE3307" s="529"/>
      <c r="AF3307" s="529"/>
      <c r="AG3307" s="529"/>
      <c r="AH3307" s="529"/>
      <c r="AI3307" s="529"/>
      <c r="AJ3307" s="529"/>
      <c r="AK3307" s="529"/>
      <c r="AL3307" s="529"/>
      <c r="AM3307" s="529"/>
      <c r="AN3307" s="529"/>
      <c r="AO3307" s="529"/>
      <c r="AP3307" s="529"/>
      <c r="AQ3307" s="529"/>
      <c r="AR3307" s="529"/>
    </row>
    <row r="3308" ht="12.75" customHeight="1">
      <c r="A3308" s="529"/>
      <c r="B3308" s="529"/>
      <c r="C3308" s="529"/>
      <c r="D3308" s="529"/>
      <c r="E3308" s="533" t="s">
        <v>2085</v>
      </c>
      <c r="F3308" s="533" t="s">
        <v>10269</v>
      </c>
      <c r="G3308" s="529"/>
      <c r="H3308" s="529"/>
      <c r="I3308" s="529"/>
      <c r="J3308" s="529"/>
      <c r="K3308" s="529"/>
      <c r="L3308" s="529"/>
      <c r="M3308" s="529"/>
      <c r="N3308" s="529"/>
      <c r="O3308" s="529"/>
      <c r="P3308" s="529"/>
      <c r="Q3308" s="529"/>
      <c r="R3308" s="529"/>
      <c r="S3308" s="529"/>
      <c r="T3308" s="529"/>
      <c r="U3308" s="529"/>
      <c r="V3308" s="529"/>
      <c r="W3308" s="529"/>
      <c r="X3308" s="529"/>
      <c r="Y3308" s="529"/>
      <c r="Z3308" s="529"/>
      <c r="AA3308" s="529"/>
      <c r="AB3308" s="529"/>
      <c r="AC3308" s="529"/>
      <c r="AD3308" s="529"/>
      <c r="AE3308" s="529"/>
      <c r="AF3308" s="529"/>
      <c r="AG3308" s="529"/>
      <c r="AH3308" s="529"/>
      <c r="AI3308" s="529"/>
      <c r="AJ3308" s="529"/>
      <c r="AK3308" s="529"/>
      <c r="AL3308" s="529"/>
      <c r="AM3308" s="529"/>
      <c r="AN3308" s="529"/>
      <c r="AO3308" s="529"/>
      <c r="AP3308" s="529"/>
      <c r="AQ3308" s="529"/>
      <c r="AR3308" s="529"/>
    </row>
    <row r="3309" ht="12.75" customHeight="1">
      <c r="A3309" s="529"/>
      <c r="B3309" s="529"/>
      <c r="C3309" s="529"/>
      <c r="D3309" s="529"/>
      <c r="E3309" s="533" t="s">
        <v>10270</v>
      </c>
      <c r="F3309" s="533" t="s">
        <v>10271</v>
      </c>
      <c r="G3309" s="529"/>
      <c r="H3309" s="529"/>
      <c r="I3309" s="529"/>
      <c r="J3309" s="529"/>
      <c r="K3309" s="529"/>
      <c r="L3309" s="529"/>
      <c r="M3309" s="529"/>
      <c r="N3309" s="529"/>
      <c r="O3309" s="529"/>
      <c r="P3309" s="529"/>
      <c r="Q3309" s="529"/>
      <c r="R3309" s="529"/>
      <c r="S3309" s="529"/>
      <c r="T3309" s="529"/>
      <c r="U3309" s="529"/>
      <c r="V3309" s="529"/>
      <c r="W3309" s="529"/>
      <c r="X3309" s="529"/>
      <c r="Y3309" s="529"/>
      <c r="Z3309" s="529"/>
      <c r="AA3309" s="529"/>
      <c r="AB3309" s="529"/>
      <c r="AC3309" s="529"/>
      <c r="AD3309" s="529"/>
      <c r="AE3309" s="529"/>
      <c r="AF3309" s="529"/>
      <c r="AG3309" s="529"/>
      <c r="AH3309" s="529"/>
      <c r="AI3309" s="529"/>
      <c r="AJ3309" s="529"/>
      <c r="AK3309" s="529"/>
      <c r="AL3309" s="529"/>
      <c r="AM3309" s="529"/>
      <c r="AN3309" s="529"/>
      <c r="AO3309" s="529"/>
      <c r="AP3309" s="529"/>
      <c r="AQ3309" s="529"/>
      <c r="AR3309" s="529"/>
    </row>
    <row r="3310" ht="12.75" customHeight="1">
      <c r="A3310" s="529"/>
      <c r="B3310" s="529"/>
      <c r="C3310" s="529"/>
      <c r="D3310" s="529"/>
      <c r="E3310" s="533" t="s">
        <v>10272</v>
      </c>
      <c r="F3310" s="533" t="s">
        <v>10273</v>
      </c>
      <c r="G3310" s="529"/>
      <c r="H3310" s="529"/>
      <c r="I3310" s="529"/>
      <c r="J3310" s="529"/>
      <c r="K3310" s="529"/>
      <c r="L3310" s="529"/>
      <c r="M3310" s="529"/>
      <c r="N3310" s="529"/>
      <c r="O3310" s="529"/>
      <c r="P3310" s="529"/>
      <c r="Q3310" s="529"/>
      <c r="R3310" s="529"/>
      <c r="S3310" s="529"/>
      <c r="T3310" s="529"/>
      <c r="U3310" s="529"/>
      <c r="V3310" s="529"/>
      <c r="W3310" s="529"/>
      <c r="X3310" s="529"/>
      <c r="Y3310" s="529"/>
      <c r="Z3310" s="529"/>
      <c r="AA3310" s="529"/>
      <c r="AB3310" s="529"/>
      <c r="AC3310" s="529"/>
      <c r="AD3310" s="529"/>
      <c r="AE3310" s="529"/>
      <c r="AF3310" s="529"/>
      <c r="AG3310" s="529"/>
      <c r="AH3310" s="529"/>
      <c r="AI3310" s="529"/>
      <c r="AJ3310" s="529"/>
      <c r="AK3310" s="529"/>
      <c r="AL3310" s="529"/>
      <c r="AM3310" s="529"/>
      <c r="AN3310" s="529"/>
      <c r="AO3310" s="529"/>
      <c r="AP3310" s="529"/>
      <c r="AQ3310" s="529"/>
      <c r="AR3310" s="529"/>
    </row>
    <row r="3311" ht="12.75" customHeight="1">
      <c r="A3311" s="529"/>
      <c r="B3311" s="529"/>
      <c r="C3311" s="529"/>
      <c r="D3311" s="529"/>
      <c r="E3311" s="533" t="s">
        <v>10274</v>
      </c>
      <c r="F3311" s="533" t="s">
        <v>10275</v>
      </c>
      <c r="G3311" s="529"/>
      <c r="H3311" s="529"/>
      <c r="I3311" s="529"/>
      <c r="J3311" s="529"/>
      <c r="K3311" s="529"/>
      <c r="L3311" s="529"/>
      <c r="M3311" s="529"/>
      <c r="N3311" s="529"/>
      <c r="O3311" s="529"/>
      <c r="P3311" s="529"/>
      <c r="Q3311" s="529"/>
      <c r="R3311" s="529"/>
      <c r="S3311" s="529"/>
      <c r="T3311" s="529"/>
      <c r="U3311" s="529"/>
      <c r="V3311" s="529"/>
      <c r="W3311" s="529"/>
      <c r="X3311" s="529"/>
      <c r="Y3311" s="529"/>
      <c r="Z3311" s="529"/>
      <c r="AA3311" s="529"/>
      <c r="AB3311" s="529"/>
      <c r="AC3311" s="529"/>
      <c r="AD3311" s="529"/>
      <c r="AE3311" s="529"/>
      <c r="AF3311" s="529"/>
      <c r="AG3311" s="529"/>
      <c r="AH3311" s="529"/>
      <c r="AI3311" s="529"/>
      <c r="AJ3311" s="529"/>
      <c r="AK3311" s="529"/>
      <c r="AL3311" s="529"/>
      <c r="AM3311" s="529"/>
      <c r="AN3311" s="529"/>
      <c r="AO3311" s="529"/>
      <c r="AP3311" s="529"/>
      <c r="AQ3311" s="529"/>
      <c r="AR3311" s="529"/>
    </row>
    <row r="3312" ht="12.75" customHeight="1">
      <c r="A3312" s="529"/>
      <c r="B3312" s="529"/>
      <c r="C3312" s="529"/>
      <c r="D3312" s="529"/>
      <c r="E3312" s="533" t="s">
        <v>10276</v>
      </c>
      <c r="F3312" s="533" t="s">
        <v>10277</v>
      </c>
      <c r="G3312" s="529"/>
      <c r="H3312" s="529"/>
      <c r="I3312" s="529"/>
      <c r="J3312" s="529"/>
      <c r="K3312" s="529"/>
      <c r="L3312" s="529"/>
      <c r="M3312" s="529"/>
      <c r="N3312" s="529"/>
      <c r="O3312" s="529"/>
      <c r="P3312" s="529"/>
      <c r="Q3312" s="529"/>
      <c r="R3312" s="529"/>
      <c r="S3312" s="529"/>
      <c r="T3312" s="529"/>
      <c r="U3312" s="529"/>
      <c r="V3312" s="529"/>
      <c r="W3312" s="529"/>
      <c r="X3312" s="529"/>
      <c r="Y3312" s="529"/>
      <c r="Z3312" s="529"/>
      <c r="AA3312" s="529"/>
      <c r="AB3312" s="529"/>
      <c r="AC3312" s="529"/>
      <c r="AD3312" s="529"/>
      <c r="AE3312" s="529"/>
      <c r="AF3312" s="529"/>
      <c r="AG3312" s="529"/>
      <c r="AH3312" s="529"/>
      <c r="AI3312" s="529"/>
      <c r="AJ3312" s="529"/>
      <c r="AK3312" s="529"/>
      <c r="AL3312" s="529"/>
      <c r="AM3312" s="529"/>
      <c r="AN3312" s="529"/>
      <c r="AO3312" s="529"/>
      <c r="AP3312" s="529"/>
      <c r="AQ3312" s="529"/>
      <c r="AR3312" s="529"/>
    </row>
    <row r="3313" ht="12.75" customHeight="1">
      <c r="A3313" s="529"/>
      <c r="B3313" s="529"/>
      <c r="C3313" s="529"/>
      <c r="D3313" s="529"/>
      <c r="E3313" s="533" t="s">
        <v>10278</v>
      </c>
      <c r="F3313" s="533" t="s">
        <v>10279</v>
      </c>
      <c r="G3313" s="529"/>
      <c r="H3313" s="529"/>
      <c r="I3313" s="529"/>
      <c r="J3313" s="529"/>
      <c r="K3313" s="529"/>
      <c r="L3313" s="529"/>
      <c r="M3313" s="529"/>
      <c r="N3313" s="529"/>
      <c r="O3313" s="529"/>
      <c r="P3313" s="529"/>
      <c r="Q3313" s="529"/>
      <c r="R3313" s="529"/>
      <c r="S3313" s="529"/>
      <c r="T3313" s="529"/>
      <c r="U3313" s="529"/>
      <c r="V3313" s="529"/>
      <c r="W3313" s="529"/>
      <c r="X3313" s="529"/>
      <c r="Y3313" s="529"/>
      <c r="Z3313" s="529"/>
      <c r="AA3313" s="529"/>
      <c r="AB3313" s="529"/>
      <c r="AC3313" s="529"/>
      <c r="AD3313" s="529"/>
      <c r="AE3313" s="529"/>
      <c r="AF3313" s="529"/>
      <c r="AG3313" s="529"/>
      <c r="AH3313" s="529"/>
      <c r="AI3313" s="529"/>
      <c r="AJ3313" s="529"/>
      <c r="AK3313" s="529"/>
      <c r="AL3313" s="529"/>
      <c r="AM3313" s="529"/>
      <c r="AN3313" s="529"/>
      <c r="AO3313" s="529"/>
      <c r="AP3313" s="529"/>
      <c r="AQ3313" s="529"/>
      <c r="AR3313" s="529"/>
    </row>
    <row r="3314" ht="12.75" customHeight="1">
      <c r="A3314" s="529"/>
      <c r="B3314" s="529"/>
      <c r="C3314" s="529"/>
      <c r="D3314" s="529"/>
      <c r="E3314" s="533" t="s">
        <v>10280</v>
      </c>
      <c r="F3314" s="533" t="s">
        <v>10281</v>
      </c>
      <c r="G3314" s="529"/>
      <c r="H3314" s="529"/>
      <c r="I3314" s="529"/>
      <c r="J3314" s="529"/>
      <c r="K3314" s="529"/>
      <c r="L3314" s="529"/>
      <c r="M3314" s="529"/>
      <c r="N3314" s="529"/>
      <c r="O3314" s="529"/>
      <c r="P3314" s="529"/>
      <c r="Q3314" s="529"/>
      <c r="R3314" s="529"/>
      <c r="S3314" s="529"/>
      <c r="T3314" s="529"/>
      <c r="U3314" s="529"/>
      <c r="V3314" s="529"/>
      <c r="W3314" s="529"/>
      <c r="X3314" s="529"/>
      <c r="Y3314" s="529"/>
      <c r="Z3314" s="529"/>
      <c r="AA3314" s="529"/>
      <c r="AB3314" s="529"/>
      <c r="AC3314" s="529"/>
      <c r="AD3314" s="529"/>
      <c r="AE3314" s="529"/>
      <c r="AF3314" s="529"/>
      <c r="AG3314" s="529"/>
      <c r="AH3314" s="529"/>
      <c r="AI3314" s="529"/>
      <c r="AJ3314" s="529"/>
      <c r="AK3314" s="529"/>
      <c r="AL3314" s="529"/>
      <c r="AM3314" s="529"/>
      <c r="AN3314" s="529"/>
      <c r="AO3314" s="529"/>
      <c r="AP3314" s="529"/>
      <c r="AQ3314" s="529"/>
      <c r="AR3314" s="529"/>
    </row>
    <row r="3315" ht="12.75" customHeight="1">
      <c r="A3315" s="529"/>
      <c r="B3315" s="529"/>
      <c r="C3315" s="529"/>
      <c r="D3315" s="529"/>
      <c r="E3315" s="533" t="s">
        <v>10282</v>
      </c>
      <c r="F3315" s="533" t="s">
        <v>10283</v>
      </c>
      <c r="G3315" s="529"/>
      <c r="H3315" s="529"/>
      <c r="I3315" s="529"/>
      <c r="J3315" s="529"/>
      <c r="K3315" s="529"/>
      <c r="L3315" s="529"/>
      <c r="M3315" s="529"/>
      <c r="N3315" s="529"/>
      <c r="O3315" s="529"/>
      <c r="P3315" s="529"/>
      <c r="Q3315" s="529"/>
      <c r="R3315" s="529"/>
      <c r="S3315" s="529"/>
      <c r="T3315" s="529"/>
      <c r="U3315" s="529"/>
      <c r="V3315" s="529"/>
      <c r="W3315" s="529"/>
      <c r="X3315" s="529"/>
      <c r="Y3315" s="529"/>
      <c r="Z3315" s="529"/>
      <c r="AA3315" s="529"/>
      <c r="AB3315" s="529"/>
      <c r="AC3315" s="529"/>
      <c r="AD3315" s="529"/>
      <c r="AE3315" s="529"/>
      <c r="AF3315" s="529"/>
      <c r="AG3315" s="529"/>
      <c r="AH3315" s="529"/>
      <c r="AI3315" s="529"/>
      <c r="AJ3315" s="529"/>
      <c r="AK3315" s="529"/>
      <c r="AL3315" s="529"/>
      <c r="AM3315" s="529"/>
      <c r="AN3315" s="529"/>
      <c r="AO3315" s="529"/>
      <c r="AP3315" s="529"/>
      <c r="AQ3315" s="529"/>
      <c r="AR3315" s="529"/>
    </row>
    <row r="3316" ht="12.75" customHeight="1">
      <c r="A3316" s="529"/>
      <c r="B3316" s="529"/>
      <c r="C3316" s="529"/>
      <c r="D3316" s="529"/>
      <c r="E3316" s="533" t="s">
        <v>10284</v>
      </c>
      <c r="F3316" s="533" t="s">
        <v>10285</v>
      </c>
      <c r="G3316" s="529"/>
      <c r="H3316" s="529"/>
      <c r="I3316" s="529"/>
      <c r="J3316" s="529"/>
      <c r="K3316" s="529"/>
      <c r="L3316" s="529"/>
      <c r="M3316" s="529"/>
      <c r="N3316" s="529"/>
      <c r="O3316" s="529"/>
      <c r="P3316" s="529"/>
      <c r="Q3316" s="529"/>
      <c r="R3316" s="529"/>
      <c r="S3316" s="529"/>
      <c r="T3316" s="529"/>
      <c r="U3316" s="529"/>
      <c r="V3316" s="529"/>
      <c r="W3316" s="529"/>
      <c r="X3316" s="529"/>
      <c r="Y3316" s="529"/>
      <c r="Z3316" s="529"/>
      <c r="AA3316" s="529"/>
      <c r="AB3316" s="529"/>
      <c r="AC3316" s="529"/>
      <c r="AD3316" s="529"/>
      <c r="AE3316" s="529"/>
      <c r="AF3316" s="529"/>
      <c r="AG3316" s="529"/>
      <c r="AH3316" s="529"/>
      <c r="AI3316" s="529"/>
      <c r="AJ3316" s="529"/>
      <c r="AK3316" s="529"/>
      <c r="AL3316" s="529"/>
      <c r="AM3316" s="529"/>
      <c r="AN3316" s="529"/>
      <c r="AO3316" s="529"/>
      <c r="AP3316" s="529"/>
      <c r="AQ3316" s="529"/>
      <c r="AR3316" s="529"/>
    </row>
    <row r="3317" ht="12.75" customHeight="1">
      <c r="A3317" s="529"/>
      <c r="B3317" s="529"/>
      <c r="C3317" s="529"/>
      <c r="D3317" s="529"/>
      <c r="E3317" s="533" t="s">
        <v>10286</v>
      </c>
      <c r="F3317" s="533" t="s">
        <v>10287</v>
      </c>
      <c r="G3317" s="529"/>
      <c r="H3317" s="529"/>
      <c r="I3317" s="529"/>
      <c r="J3317" s="529"/>
      <c r="K3317" s="529"/>
      <c r="L3317" s="529"/>
      <c r="M3317" s="529"/>
      <c r="N3317" s="529"/>
      <c r="O3317" s="529"/>
      <c r="P3317" s="529"/>
      <c r="Q3317" s="529"/>
      <c r="R3317" s="529"/>
      <c r="S3317" s="529"/>
      <c r="T3317" s="529"/>
      <c r="U3317" s="529"/>
      <c r="V3317" s="529"/>
      <c r="W3317" s="529"/>
      <c r="X3317" s="529"/>
      <c r="Y3317" s="529"/>
      <c r="Z3317" s="529"/>
      <c r="AA3317" s="529"/>
      <c r="AB3317" s="529"/>
      <c r="AC3317" s="529"/>
      <c r="AD3317" s="529"/>
      <c r="AE3317" s="529"/>
      <c r="AF3317" s="529"/>
      <c r="AG3317" s="529"/>
      <c r="AH3317" s="529"/>
      <c r="AI3317" s="529"/>
      <c r="AJ3317" s="529"/>
      <c r="AK3317" s="529"/>
      <c r="AL3317" s="529"/>
      <c r="AM3317" s="529"/>
      <c r="AN3317" s="529"/>
      <c r="AO3317" s="529"/>
      <c r="AP3317" s="529"/>
      <c r="AQ3317" s="529"/>
      <c r="AR3317" s="529"/>
    </row>
    <row r="3318" ht="12.75" customHeight="1">
      <c r="A3318" s="529"/>
      <c r="B3318" s="529"/>
      <c r="C3318" s="529"/>
      <c r="D3318" s="529"/>
      <c r="E3318" s="533" t="s">
        <v>10288</v>
      </c>
      <c r="F3318" s="533" t="s">
        <v>10289</v>
      </c>
      <c r="G3318" s="529"/>
      <c r="H3318" s="529"/>
      <c r="I3318" s="529"/>
      <c r="J3318" s="529"/>
      <c r="K3318" s="529"/>
      <c r="L3318" s="529"/>
      <c r="M3318" s="529"/>
      <c r="N3318" s="529"/>
      <c r="O3318" s="529"/>
      <c r="P3318" s="529"/>
      <c r="Q3318" s="529"/>
      <c r="R3318" s="529"/>
      <c r="S3318" s="529"/>
      <c r="T3318" s="529"/>
      <c r="U3318" s="529"/>
      <c r="V3318" s="529"/>
      <c r="W3318" s="529"/>
      <c r="X3318" s="529"/>
      <c r="Y3318" s="529"/>
      <c r="Z3318" s="529"/>
      <c r="AA3318" s="529"/>
      <c r="AB3318" s="529"/>
      <c r="AC3318" s="529"/>
      <c r="AD3318" s="529"/>
      <c r="AE3318" s="529"/>
      <c r="AF3318" s="529"/>
      <c r="AG3318" s="529"/>
      <c r="AH3318" s="529"/>
      <c r="AI3318" s="529"/>
      <c r="AJ3318" s="529"/>
      <c r="AK3318" s="529"/>
      <c r="AL3318" s="529"/>
      <c r="AM3318" s="529"/>
      <c r="AN3318" s="529"/>
      <c r="AO3318" s="529"/>
      <c r="AP3318" s="529"/>
      <c r="AQ3318" s="529"/>
      <c r="AR3318" s="529"/>
    </row>
    <row r="3319" ht="12.75" customHeight="1">
      <c r="A3319" s="529"/>
      <c r="B3319" s="529"/>
      <c r="C3319" s="529"/>
      <c r="D3319" s="529"/>
      <c r="E3319" s="533" t="s">
        <v>10290</v>
      </c>
      <c r="F3319" s="533" t="s">
        <v>10291</v>
      </c>
      <c r="G3319" s="529"/>
      <c r="H3319" s="529"/>
      <c r="I3319" s="529"/>
      <c r="J3319" s="529"/>
      <c r="K3319" s="529"/>
      <c r="L3319" s="529"/>
      <c r="M3319" s="529"/>
      <c r="N3319" s="529"/>
      <c r="O3319" s="529"/>
      <c r="P3319" s="529"/>
      <c r="Q3319" s="529"/>
      <c r="R3319" s="529"/>
      <c r="S3319" s="529"/>
      <c r="T3319" s="529"/>
      <c r="U3319" s="529"/>
      <c r="V3319" s="529"/>
      <c r="W3319" s="529"/>
      <c r="X3319" s="529"/>
      <c r="Y3319" s="529"/>
      <c r="Z3319" s="529"/>
      <c r="AA3319" s="529"/>
      <c r="AB3319" s="529"/>
      <c r="AC3319" s="529"/>
      <c r="AD3319" s="529"/>
      <c r="AE3319" s="529"/>
      <c r="AF3319" s="529"/>
      <c r="AG3319" s="529"/>
      <c r="AH3319" s="529"/>
      <c r="AI3319" s="529"/>
      <c r="AJ3319" s="529"/>
      <c r="AK3319" s="529"/>
      <c r="AL3319" s="529"/>
      <c r="AM3319" s="529"/>
      <c r="AN3319" s="529"/>
      <c r="AO3319" s="529"/>
      <c r="AP3319" s="529"/>
      <c r="AQ3319" s="529"/>
      <c r="AR3319" s="529"/>
    </row>
    <row r="3320" ht="12.75" customHeight="1">
      <c r="A3320" s="529"/>
      <c r="B3320" s="529"/>
      <c r="C3320" s="529"/>
      <c r="D3320" s="529"/>
      <c r="E3320" s="533" t="s">
        <v>10292</v>
      </c>
      <c r="F3320" s="533" t="s">
        <v>10293</v>
      </c>
      <c r="G3320" s="529"/>
      <c r="H3320" s="529"/>
      <c r="I3320" s="529"/>
      <c r="J3320" s="529"/>
      <c r="K3320" s="529"/>
      <c r="L3320" s="529"/>
      <c r="M3320" s="529"/>
      <c r="N3320" s="529"/>
      <c r="O3320" s="529"/>
      <c r="P3320" s="529"/>
      <c r="Q3320" s="529"/>
      <c r="R3320" s="529"/>
      <c r="S3320" s="529"/>
      <c r="T3320" s="529"/>
      <c r="U3320" s="529"/>
      <c r="V3320" s="529"/>
      <c r="W3320" s="529"/>
      <c r="X3320" s="529"/>
      <c r="Y3320" s="529"/>
      <c r="Z3320" s="529"/>
      <c r="AA3320" s="529"/>
      <c r="AB3320" s="529"/>
      <c r="AC3320" s="529"/>
      <c r="AD3320" s="529"/>
      <c r="AE3320" s="529"/>
      <c r="AF3320" s="529"/>
      <c r="AG3320" s="529"/>
      <c r="AH3320" s="529"/>
      <c r="AI3320" s="529"/>
      <c r="AJ3320" s="529"/>
      <c r="AK3320" s="529"/>
      <c r="AL3320" s="529"/>
      <c r="AM3320" s="529"/>
      <c r="AN3320" s="529"/>
      <c r="AO3320" s="529"/>
      <c r="AP3320" s="529"/>
      <c r="AQ3320" s="529"/>
      <c r="AR3320" s="529"/>
    </row>
    <row r="3321" ht="12.75" customHeight="1">
      <c r="A3321" s="529"/>
      <c r="B3321" s="529"/>
      <c r="C3321" s="529"/>
      <c r="D3321" s="529"/>
      <c r="E3321" s="533" t="s">
        <v>10294</v>
      </c>
      <c r="F3321" s="533" t="s">
        <v>10295</v>
      </c>
      <c r="G3321" s="529"/>
      <c r="H3321" s="529"/>
      <c r="I3321" s="529"/>
      <c r="J3321" s="529"/>
      <c r="K3321" s="529"/>
      <c r="L3321" s="529"/>
      <c r="M3321" s="529"/>
      <c r="N3321" s="529"/>
      <c r="O3321" s="529"/>
      <c r="P3321" s="529"/>
      <c r="Q3321" s="529"/>
      <c r="R3321" s="529"/>
      <c r="S3321" s="529"/>
      <c r="T3321" s="529"/>
      <c r="U3321" s="529"/>
      <c r="V3321" s="529"/>
      <c r="W3321" s="529"/>
      <c r="X3321" s="529"/>
      <c r="Y3321" s="529"/>
      <c r="Z3321" s="529"/>
      <c r="AA3321" s="529"/>
      <c r="AB3321" s="529"/>
      <c r="AC3321" s="529"/>
      <c r="AD3321" s="529"/>
      <c r="AE3321" s="529"/>
      <c r="AF3321" s="529"/>
      <c r="AG3321" s="529"/>
      <c r="AH3321" s="529"/>
      <c r="AI3321" s="529"/>
      <c r="AJ3321" s="529"/>
      <c r="AK3321" s="529"/>
      <c r="AL3321" s="529"/>
      <c r="AM3321" s="529"/>
      <c r="AN3321" s="529"/>
      <c r="AO3321" s="529"/>
      <c r="AP3321" s="529"/>
      <c r="AQ3321" s="529"/>
      <c r="AR3321" s="529"/>
    </row>
    <row r="3322" ht="12.75" customHeight="1">
      <c r="A3322" s="529"/>
      <c r="B3322" s="529"/>
      <c r="C3322" s="529"/>
      <c r="D3322" s="529"/>
      <c r="E3322" s="533" t="s">
        <v>10296</v>
      </c>
      <c r="F3322" s="533" t="s">
        <v>10297</v>
      </c>
      <c r="G3322" s="529"/>
      <c r="H3322" s="529"/>
      <c r="I3322" s="529"/>
      <c r="J3322" s="529"/>
      <c r="K3322" s="529"/>
      <c r="L3322" s="529"/>
      <c r="M3322" s="529"/>
      <c r="N3322" s="529"/>
      <c r="O3322" s="529"/>
      <c r="P3322" s="529"/>
      <c r="Q3322" s="529"/>
      <c r="R3322" s="529"/>
      <c r="S3322" s="529"/>
      <c r="T3322" s="529"/>
      <c r="U3322" s="529"/>
      <c r="V3322" s="529"/>
      <c r="W3322" s="529"/>
      <c r="X3322" s="529"/>
      <c r="Y3322" s="529"/>
      <c r="Z3322" s="529"/>
      <c r="AA3322" s="529"/>
      <c r="AB3322" s="529"/>
      <c r="AC3322" s="529"/>
      <c r="AD3322" s="529"/>
      <c r="AE3322" s="529"/>
      <c r="AF3322" s="529"/>
      <c r="AG3322" s="529"/>
      <c r="AH3322" s="529"/>
      <c r="AI3322" s="529"/>
      <c r="AJ3322" s="529"/>
      <c r="AK3322" s="529"/>
      <c r="AL3322" s="529"/>
      <c r="AM3322" s="529"/>
      <c r="AN3322" s="529"/>
      <c r="AO3322" s="529"/>
      <c r="AP3322" s="529"/>
      <c r="AQ3322" s="529"/>
      <c r="AR3322" s="529"/>
    </row>
    <row r="3323" ht="12.75" customHeight="1">
      <c r="A3323" s="529"/>
      <c r="B3323" s="529"/>
      <c r="C3323" s="529"/>
      <c r="D3323" s="529"/>
      <c r="E3323" s="533" t="s">
        <v>10298</v>
      </c>
      <c r="F3323" s="533" t="s">
        <v>10299</v>
      </c>
      <c r="G3323" s="529"/>
      <c r="H3323" s="529"/>
      <c r="I3323" s="529"/>
      <c r="J3323" s="529"/>
      <c r="K3323" s="529"/>
      <c r="L3323" s="529"/>
      <c r="M3323" s="529"/>
      <c r="N3323" s="529"/>
      <c r="O3323" s="529"/>
      <c r="P3323" s="529"/>
      <c r="Q3323" s="529"/>
      <c r="R3323" s="529"/>
      <c r="S3323" s="529"/>
      <c r="T3323" s="529"/>
      <c r="U3323" s="529"/>
      <c r="V3323" s="529"/>
      <c r="W3323" s="529"/>
      <c r="X3323" s="529"/>
      <c r="Y3323" s="529"/>
      <c r="Z3323" s="529"/>
      <c r="AA3323" s="529"/>
      <c r="AB3323" s="529"/>
      <c r="AC3323" s="529"/>
      <c r="AD3323" s="529"/>
      <c r="AE3323" s="529"/>
      <c r="AF3323" s="529"/>
      <c r="AG3323" s="529"/>
      <c r="AH3323" s="529"/>
      <c r="AI3323" s="529"/>
      <c r="AJ3323" s="529"/>
      <c r="AK3323" s="529"/>
      <c r="AL3323" s="529"/>
      <c r="AM3323" s="529"/>
      <c r="AN3323" s="529"/>
      <c r="AO3323" s="529"/>
      <c r="AP3323" s="529"/>
      <c r="AQ3323" s="529"/>
      <c r="AR3323" s="529"/>
    </row>
    <row r="3324" ht="12.75" customHeight="1">
      <c r="A3324" s="529"/>
      <c r="B3324" s="529"/>
      <c r="C3324" s="529"/>
      <c r="D3324" s="529"/>
      <c r="E3324" s="533" t="s">
        <v>10300</v>
      </c>
      <c r="F3324" s="533" t="s">
        <v>10301</v>
      </c>
      <c r="G3324" s="529"/>
      <c r="H3324" s="529"/>
      <c r="I3324" s="529"/>
      <c r="J3324" s="529"/>
      <c r="K3324" s="529"/>
      <c r="L3324" s="529"/>
      <c r="M3324" s="529"/>
      <c r="N3324" s="529"/>
      <c r="O3324" s="529"/>
      <c r="P3324" s="529"/>
      <c r="Q3324" s="529"/>
      <c r="R3324" s="529"/>
      <c r="S3324" s="529"/>
      <c r="T3324" s="529"/>
      <c r="U3324" s="529"/>
      <c r="V3324" s="529"/>
      <c r="W3324" s="529"/>
      <c r="X3324" s="529"/>
      <c r="Y3324" s="529"/>
      <c r="Z3324" s="529"/>
      <c r="AA3324" s="529"/>
      <c r="AB3324" s="529"/>
      <c r="AC3324" s="529"/>
      <c r="AD3324" s="529"/>
      <c r="AE3324" s="529"/>
      <c r="AF3324" s="529"/>
      <c r="AG3324" s="529"/>
      <c r="AH3324" s="529"/>
      <c r="AI3324" s="529"/>
      <c r="AJ3324" s="529"/>
      <c r="AK3324" s="529"/>
      <c r="AL3324" s="529"/>
      <c r="AM3324" s="529"/>
      <c r="AN3324" s="529"/>
      <c r="AO3324" s="529"/>
      <c r="AP3324" s="529"/>
      <c r="AQ3324" s="529"/>
      <c r="AR3324" s="529"/>
    </row>
    <row r="3325" ht="12.75" customHeight="1">
      <c r="A3325" s="529"/>
      <c r="B3325" s="529"/>
      <c r="C3325" s="529"/>
      <c r="D3325" s="529"/>
      <c r="E3325" s="533" t="s">
        <v>10302</v>
      </c>
      <c r="F3325" s="533" t="s">
        <v>10303</v>
      </c>
      <c r="G3325" s="529"/>
      <c r="H3325" s="529"/>
      <c r="I3325" s="529"/>
      <c r="J3325" s="529"/>
      <c r="K3325" s="529"/>
      <c r="L3325" s="529"/>
      <c r="M3325" s="529"/>
      <c r="N3325" s="529"/>
      <c r="O3325" s="529"/>
      <c r="P3325" s="529"/>
      <c r="Q3325" s="529"/>
      <c r="R3325" s="529"/>
      <c r="S3325" s="529"/>
      <c r="T3325" s="529"/>
      <c r="U3325" s="529"/>
      <c r="V3325" s="529"/>
      <c r="W3325" s="529"/>
      <c r="X3325" s="529"/>
      <c r="Y3325" s="529"/>
      <c r="Z3325" s="529"/>
      <c r="AA3325" s="529"/>
      <c r="AB3325" s="529"/>
      <c r="AC3325" s="529"/>
      <c r="AD3325" s="529"/>
      <c r="AE3325" s="529"/>
      <c r="AF3325" s="529"/>
      <c r="AG3325" s="529"/>
      <c r="AH3325" s="529"/>
      <c r="AI3325" s="529"/>
      <c r="AJ3325" s="529"/>
      <c r="AK3325" s="529"/>
      <c r="AL3325" s="529"/>
      <c r="AM3325" s="529"/>
      <c r="AN3325" s="529"/>
      <c r="AO3325" s="529"/>
      <c r="AP3325" s="529"/>
      <c r="AQ3325" s="529"/>
      <c r="AR3325" s="529"/>
    </row>
    <row r="3326" ht="12.75" customHeight="1">
      <c r="A3326" s="529"/>
      <c r="B3326" s="529"/>
      <c r="C3326" s="529"/>
      <c r="D3326" s="529"/>
      <c r="E3326" s="533" t="s">
        <v>10304</v>
      </c>
      <c r="F3326" s="533" t="s">
        <v>10305</v>
      </c>
      <c r="G3326" s="529"/>
      <c r="H3326" s="529"/>
      <c r="I3326" s="529"/>
      <c r="J3326" s="529"/>
      <c r="K3326" s="529"/>
      <c r="L3326" s="529"/>
      <c r="M3326" s="529"/>
      <c r="N3326" s="529"/>
      <c r="O3326" s="529"/>
      <c r="P3326" s="529"/>
      <c r="Q3326" s="529"/>
      <c r="R3326" s="529"/>
      <c r="S3326" s="529"/>
      <c r="T3326" s="529"/>
      <c r="U3326" s="529"/>
      <c r="V3326" s="529"/>
      <c r="W3326" s="529"/>
      <c r="X3326" s="529"/>
      <c r="Y3326" s="529"/>
      <c r="Z3326" s="529"/>
      <c r="AA3326" s="529"/>
      <c r="AB3326" s="529"/>
      <c r="AC3326" s="529"/>
      <c r="AD3326" s="529"/>
      <c r="AE3326" s="529"/>
      <c r="AF3326" s="529"/>
      <c r="AG3326" s="529"/>
      <c r="AH3326" s="529"/>
      <c r="AI3326" s="529"/>
      <c r="AJ3326" s="529"/>
      <c r="AK3326" s="529"/>
      <c r="AL3326" s="529"/>
      <c r="AM3326" s="529"/>
      <c r="AN3326" s="529"/>
      <c r="AO3326" s="529"/>
      <c r="AP3326" s="529"/>
      <c r="AQ3326" s="529"/>
      <c r="AR3326" s="529"/>
    </row>
    <row r="3327" ht="12.75" customHeight="1">
      <c r="A3327" s="529"/>
      <c r="B3327" s="529"/>
      <c r="C3327" s="529"/>
      <c r="D3327" s="529"/>
      <c r="E3327" s="533" t="s">
        <v>10306</v>
      </c>
      <c r="F3327" s="533" t="s">
        <v>10307</v>
      </c>
      <c r="G3327" s="529"/>
      <c r="H3327" s="529"/>
      <c r="I3327" s="529"/>
      <c r="J3327" s="529"/>
      <c r="K3327" s="529"/>
      <c r="L3327" s="529"/>
      <c r="M3327" s="529"/>
      <c r="N3327" s="529"/>
      <c r="O3327" s="529"/>
      <c r="P3327" s="529"/>
      <c r="Q3327" s="529"/>
      <c r="R3327" s="529"/>
      <c r="S3327" s="529"/>
      <c r="T3327" s="529"/>
      <c r="U3327" s="529"/>
      <c r="V3327" s="529"/>
      <c r="W3327" s="529"/>
      <c r="X3327" s="529"/>
      <c r="Y3327" s="529"/>
      <c r="Z3327" s="529"/>
      <c r="AA3327" s="529"/>
      <c r="AB3327" s="529"/>
      <c r="AC3327" s="529"/>
      <c r="AD3327" s="529"/>
      <c r="AE3327" s="529"/>
      <c r="AF3327" s="529"/>
      <c r="AG3327" s="529"/>
      <c r="AH3327" s="529"/>
      <c r="AI3327" s="529"/>
      <c r="AJ3327" s="529"/>
      <c r="AK3327" s="529"/>
      <c r="AL3327" s="529"/>
      <c r="AM3327" s="529"/>
      <c r="AN3327" s="529"/>
      <c r="AO3327" s="529"/>
      <c r="AP3327" s="529"/>
      <c r="AQ3327" s="529"/>
      <c r="AR3327" s="529"/>
    </row>
    <row r="3328" ht="12.75" customHeight="1">
      <c r="A3328" s="529"/>
      <c r="B3328" s="529"/>
      <c r="C3328" s="529"/>
      <c r="D3328" s="529"/>
      <c r="E3328" s="533" t="s">
        <v>10308</v>
      </c>
      <c r="F3328" s="533" t="s">
        <v>10309</v>
      </c>
      <c r="G3328" s="529"/>
      <c r="H3328" s="529"/>
      <c r="I3328" s="529"/>
      <c r="J3328" s="529"/>
      <c r="K3328" s="529"/>
      <c r="L3328" s="529"/>
      <c r="M3328" s="529"/>
      <c r="N3328" s="529"/>
      <c r="O3328" s="529"/>
      <c r="P3328" s="529"/>
      <c r="Q3328" s="529"/>
      <c r="R3328" s="529"/>
      <c r="S3328" s="529"/>
      <c r="T3328" s="529"/>
      <c r="U3328" s="529"/>
      <c r="V3328" s="529"/>
      <c r="W3328" s="529"/>
      <c r="X3328" s="529"/>
      <c r="Y3328" s="529"/>
      <c r="Z3328" s="529"/>
      <c r="AA3328" s="529"/>
      <c r="AB3328" s="529"/>
      <c r="AC3328" s="529"/>
      <c r="AD3328" s="529"/>
      <c r="AE3328" s="529"/>
      <c r="AF3328" s="529"/>
      <c r="AG3328" s="529"/>
      <c r="AH3328" s="529"/>
      <c r="AI3328" s="529"/>
      <c r="AJ3328" s="529"/>
      <c r="AK3328" s="529"/>
      <c r="AL3328" s="529"/>
      <c r="AM3328" s="529"/>
      <c r="AN3328" s="529"/>
      <c r="AO3328" s="529"/>
      <c r="AP3328" s="529"/>
      <c r="AQ3328" s="529"/>
      <c r="AR3328" s="529"/>
    </row>
    <row r="3329" ht="12.75" customHeight="1">
      <c r="A3329" s="529"/>
      <c r="B3329" s="529"/>
      <c r="C3329" s="529"/>
      <c r="D3329" s="529"/>
      <c r="E3329" s="533" t="s">
        <v>10310</v>
      </c>
      <c r="F3329" s="533" t="s">
        <v>10311</v>
      </c>
      <c r="G3329" s="529"/>
      <c r="H3329" s="529"/>
      <c r="I3329" s="529"/>
      <c r="J3329" s="529"/>
      <c r="K3329" s="529"/>
      <c r="L3329" s="529"/>
      <c r="M3329" s="529"/>
      <c r="N3329" s="529"/>
      <c r="O3329" s="529"/>
      <c r="P3329" s="529"/>
      <c r="Q3329" s="529"/>
      <c r="R3329" s="529"/>
      <c r="S3329" s="529"/>
      <c r="T3329" s="529"/>
      <c r="U3329" s="529"/>
      <c r="V3329" s="529"/>
      <c r="W3329" s="529"/>
      <c r="X3329" s="529"/>
      <c r="Y3329" s="529"/>
      <c r="Z3329" s="529"/>
      <c r="AA3329" s="529"/>
      <c r="AB3329" s="529"/>
      <c r="AC3329" s="529"/>
      <c r="AD3329" s="529"/>
      <c r="AE3329" s="529"/>
      <c r="AF3329" s="529"/>
      <c r="AG3329" s="529"/>
      <c r="AH3329" s="529"/>
      <c r="AI3329" s="529"/>
      <c r="AJ3329" s="529"/>
      <c r="AK3329" s="529"/>
      <c r="AL3329" s="529"/>
      <c r="AM3329" s="529"/>
      <c r="AN3329" s="529"/>
      <c r="AO3329" s="529"/>
      <c r="AP3329" s="529"/>
      <c r="AQ3329" s="529"/>
      <c r="AR3329" s="529"/>
    </row>
    <row r="3330" ht="12.75" customHeight="1">
      <c r="A3330" s="529"/>
      <c r="B3330" s="529"/>
      <c r="C3330" s="529"/>
      <c r="D3330" s="529"/>
      <c r="E3330" s="533" t="s">
        <v>10312</v>
      </c>
      <c r="F3330" s="533" t="s">
        <v>10313</v>
      </c>
      <c r="G3330" s="529"/>
      <c r="H3330" s="529"/>
      <c r="I3330" s="529"/>
      <c r="J3330" s="529"/>
      <c r="K3330" s="529"/>
      <c r="L3330" s="529"/>
      <c r="M3330" s="529"/>
      <c r="N3330" s="529"/>
      <c r="O3330" s="529"/>
      <c r="P3330" s="529"/>
      <c r="Q3330" s="529"/>
      <c r="R3330" s="529"/>
      <c r="S3330" s="529"/>
      <c r="T3330" s="529"/>
      <c r="U3330" s="529"/>
      <c r="V3330" s="529"/>
      <c r="W3330" s="529"/>
      <c r="X3330" s="529"/>
      <c r="Y3330" s="529"/>
      <c r="Z3330" s="529"/>
      <c r="AA3330" s="529"/>
      <c r="AB3330" s="529"/>
      <c r="AC3330" s="529"/>
      <c r="AD3330" s="529"/>
      <c r="AE3330" s="529"/>
      <c r="AF3330" s="529"/>
      <c r="AG3330" s="529"/>
      <c r="AH3330" s="529"/>
      <c r="AI3330" s="529"/>
      <c r="AJ3330" s="529"/>
      <c r="AK3330" s="529"/>
      <c r="AL3330" s="529"/>
      <c r="AM3330" s="529"/>
      <c r="AN3330" s="529"/>
      <c r="AO3330" s="529"/>
      <c r="AP3330" s="529"/>
      <c r="AQ3330" s="529"/>
      <c r="AR3330" s="529"/>
    </row>
    <row r="3331" ht="12.75" customHeight="1">
      <c r="A3331" s="529"/>
      <c r="B3331" s="529"/>
      <c r="C3331" s="529"/>
      <c r="D3331" s="529"/>
      <c r="E3331" s="533" t="s">
        <v>2142</v>
      </c>
      <c r="F3331" s="533" t="s">
        <v>10314</v>
      </c>
      <c r="G3331" s="529"/>
      <c r="H3331" s="529"/>
      <c r="I3331" s="529"/>
      <c r="J3331" s="529"/>
      <c r="K3331" s="529"/>
      <c r="L3331" s="529"/>
      <c r="M3331" s="529"/>
      <c r="N3331" s="529"/>
      <c r="O3331" s="529"/>
      <c r="P3331" s="529"/>
      <c r="Q3331" s="529"/>
      <c r="R3331" s="529"/>
      <c r="S3331" s="529"/>
      <c r="T3331" s="529"/>
      <c r="U3331" s="529"/>
      <c r="V3331" s="529"/>
      <c r="W3331" s="529"/>
      <c r="X3331" s="529"/>
      <c r="Y3331" s="529"/>
      <c r="Z3331" s="529"/>
      <c r="AA3331" s="529"/>
      <c r="AB3331" s="529"/>
      <c r="AC3331" s="529"/>
      <c r="AD3331" s="529"/>
      <c r="AE3331" s="529"/>
      <c r="AF3331" s="529"/>
      <c r="AG3331" s="529"/>
      <c r="AH3331" s="529"/>
      <c r="AI3331" s="529"/>
      <c r="AJ3331" s="529"/>
      <c r="AK3331" s="529"/>
      <c r="AL3331" s="529"/>
      <c r="AM3331" s="529"/>
      <c r="AN3331" s="529"/>
      <c r="AO3331" s="529"/>
      <c r="AP3331" s="529"/>
      <c r="AQ3331" s="529"/>
      <c r="AR3331" s="529"/>
    </row>
    <row r="3332" ht="12.75" customHeight="1">
      <c r="A3332" s="529"/>
      <c r="B3332" s="529"/>
      <c r="C3332" s="529"/>
      <c r="D3332" s="529"/>
      <c r="E3332" s="533" t="s">
        <v>10315</v>
      </c>
      <c r="F3332" s="533" t="s">
        <v>10316</v>
      </c>
      <c r="G3332" s="529"/>
      <c r="H3332" s="529"/>
      <c r="I3332" s="529"/>
      <c r="J3332" s="529"/>
      <c r="K3332" s="529"/>
      <c r="L3332" s="529"/>
      <c r="M3332" s="529"/>
      <c r="N3332" s="529"/>
      <c r="O3332" s="529"/>
      <c r="P3332" s="529"/>
      <c r="Q3332" s="529"/>
      <c r="R3332" s="529"/>
      <c r="S3332" s="529"/>
      <c r="T3332" s="529"/>
      <c r="U3332" s="529"/>
      <c r="V3332" s="529"/>
      <c r="W3332" s="529"/>
      <c r="X3332" s="529"/>
      <c r="Y3332" s="529"/>
      <c r="Z3332" s="529"/>
      <c r="AA3332" s="529"/>
      <c r="AB3332" s="529"/>
      <c r="AC3332" s="529"/>
      <c r="AD3332" s="529"/>
      <c r="AE3332" s="529"/>
      <c r="AF3332" s="529"/>
      <c r="AG3332" s="529"/>
      <c r="AH3332" s="529"/>
      <c r="AI3332" s="529"/>
      <c r="AJ3332" s="529"/>
      <c r="AK3332" s="529"/>
      <c r="AL3332" s="529"/>
      <c r="AM3332" s="529"/>
      <c r="AN3332" s="529"/>
      <c r="AO3332" s="529"/>
      <c r="AP3332" s="529"/>
      <c r="AQ3332" s="529"/>
      <c r="AR3332" s="529"/>
    </row>
    <row r="3333" ht="12.75" customHeight="1">
      <c r="A3333" s="529"/>
      <c r="B3333" s="529"/>
      <c r="C3333" s="529"/>
      <c r="D3333" s="529"/>
      <c r="E3333" s="533" t="s">
        <v>10317</v>
      </c>
      <c r="F3333" s="533" t="s">
        <v>10318</v>
      </c>
      <c r="G3333" s="529"/>
      <c r="H3333" s="529"/>
      <c r="I3333" s="529"/>
      <c r="J3333" s="529"/>
      <c r="K3333" s="529"/>
      <c r="L3333" s="529"/>
      <c r="M3333" s="529"/>
      <c r="N3333" s="529"/>
      <c r="O3333" s="529"/>
      <c r="P3333" s="529"/>
      <c r="Q3333" s="529"/>
      <c r="R3333" s="529"/>
      <c r="S3333" s="529"/>
      <c r="T3333" s="529"/>
      <c r="U3333" s="529"/>
      <c r="V3333" s="529"/>
      <c r="W3333" s="529"/>
      <c r="X3333" s="529"/>
      <c r="Y3333" s="529"/>
      <c r="Z3333" s="529"/>
      <c r="AA3333" s="529"/>
      <c r="AB3333" s="529"/>
      <c r="AC3333" s="529"/>
      <c r="AD3333" s="529"/>
      <c r="AE3333" s="529"/>
      <c r="AF3333" s="529"/>
      <c r="AG3333" s="529"/>
      <c r="AH3333" s="529"/>
      <c r="AI3333" s="529"/>
      <c r="AJ3333" s="529"/>
      <c r="AK3333" s="529"/>
      <c r="AL3333" s="529"/>
      <c r="AM3333" s="529"/>
      <c r="AN3333" s="529"/>
      <c r="AO3333" s="529"/>
      <c r="AP3333" s="529"/>
      <c r="AQ3333" s="529"/>
      <c r="AR3333" s="529"/>
    </row>
    <row r="3334" ht="12.75" customHeight="1">
      <c r="A3334" s="529"/>
      <c r="B3334" s="529"/>
      <c r="C3334" s="529"/>
      <c r="D3334" s="529"/>
      <c r="E3334" s="533" t="s">
        <v>10319</v>
      </c>
      <c r="F3334" s="533" t="s">
        <v>10320</v>
      </c>
      <c r="G3334" s="529"/>
      <c r="H3334" s="529"/>
      <c r="I3334" s="529"/>
      <c r="J3334" s="529"/>
      <c r="K3334" s="529"/>
      <c r="L3334" s="529"/>
      <c r="M3334" s="529"/>
      <c r="N3334" s="529"/>
      <c r="O3334" s="529"/>
      <c r="P3334" s="529"/>
      <c r="Q3334" s="529"/>
      <c r="R3334" s="529"/>
      <c r="S3334" s="529"/>
      <c r="T3334" s="529"/>
      <c r="U3334" s="529"/>
      <c r="V3334" s="529"/>
      <c r="W3334" s="529"/>
      <c r="X3334" s="529"/>
      <c r="Y3334" s="529"/>
      <c r="Z3334" s="529"/>
      <c r="AA3334" s="529"/>
      <c r="AB3334" s="529"/>
      <c r="AC3334" s="529"/>
      <c r="AD3334" s="529"/>
      <c r="AE3334" s="529"/>
      <c r="AF3334" s="529"/>
      <c r="AG3334" s="529"/>
      <c r="AH3334" s="529"/>
      <c r="AI3334" s="529"/>
      <c r="AJ3334" s="529"/>
      <c r="AK3334" s="529"/>
      <c r="AL3334" s="529"/>
      <c r="AM3334" s="529"/>
      <c r="AN3334" s="529"/>
      <c r="AO3334" s="529"/>
      <c r="AP3334" s="529"/>
      <c r="AQ3334" s="529"/>
      <c r="AR3334" s="529"/>
    </row>
    <row r="3335" ht="12.75" customHeight="1">
      <c r="A3335" s="529"/>
      <c r="B3335" s="529"/>
      <c r="C3335" s="529"/>
      <c r="D3335" s="529"/>
      <c r="E3335" s="533" t="s">
        <v>10321</v>
      </c>
      <c r="F3335" s="533" t="s">
        <v>10322</v>
      </c>
      <c r="G3335" s="529"/>
      <c r="H3335" s="529"/>
      <c r="I3335" s="529"/>
      <c r="J3335" s="529"/>
      <c r="K3335" s="529"/>
      <c r="L3335" s="529"/>
      <c r="M3335" s="529"/>
      <c r="N3335" s="529"/>
      <c r="O3335" s="529"/>
      <c r="P3335" s="529"/>
      <c r="Q3335" s="529"/>
      <c r="R3335" s="529"/>
      <c r="S3335" s="529"/>
      <c r="T3335" s="529"/>
      <c r="U3335" s="529"/>
      <c r="V3335" s="529"/>
      <c r="W3335" s="529"/>
      <c r="X3335" s="529"/>
      <c r="Y3335" s="529"/>
      <c r="Z3335" s="529"/>
      <c r="AA3335" s="529"/>
      <c r="AB3335" s="529"/>
      <c r="AC3335" s="529"/>
      <c r="AD3335" s="529"/>
      <c r="AE3335" s="529"/>
      <c r="AF3335" s="529"/>
      <c r="AG3335" s="529"/>
      <c r="AH3335" s="529"/>
      <c r="AI3335" s="529"/>
      <c r="AJ3335" s="529"/>
      <c r="AK3335" s="529"/>
      <c r="AL3335" s="529"/>
      <c r="AM3335" s="529"/>
      <c r="AN3335" s="529"/>
      <c r="AO3335" s="529"/>
      <c r="AP3335" s="529"/>
      <c r="AQ3335" s="529"/>
      <c r="AR3335" s="529"/>
    </row>
    <row r="3336" ht="12.75" customHeight="1">
      <c r="A3336" s="529"/>
      <c r="B3336" s="529"/>
      <c r="C3336" s="529"/>
      <c r="D3336" s="529"/>
      <c r="E3336" s="533" t="s">
        <v>10323</v>
      </c>
      <c r="F3336" s="533" t="s">
        <v>10324</v>
      </c>
      <c r="G3336" s="529"/>
      <c r="H3336" s="529"/>
      <c r="I3336" s="529"/>
      <c r="J3336" s="529"/>
      <c r="K3336" s="529"/>
      <c r="L3336" s="529"/>
      <c r="M3336" s="529"/>
      <c r="N3336" s="529"/>
      <c r="O3336" s="529"/>
      <c r="P3336" s="529"/>
      <c r="Q3336" s="529"/>
      <c r="R3336" s="529"/>
      <c r="S3336" s="529"/>
      <c r="T3336" s="529"/>
      <c r="U3336" s="529"/>
      <c r="V3336" s="529"/>
      <c r="W3336" s="529"/>
      <c r="X3336" s="529"/>
      <c r="Y3336" s="529"/>
      <c r="Z3336" s="529"/>
      <c r="AA3336" s="529"/>
      <c r="AB3336" s="529"/>
      <c r="AC3336" s="529"/>
      <c r="AD3336" s="529"/>
      <c r="AE3336" s="529"/>
      <c r="AF3336" s="529"/>
      <c r="AG3336" s="529"/>
      <c r="AH3336" s="529"/>
      <c r="AI3336" s="529"/>
      <c r="AJ3336" s="529"/>
      <c r="AK3336" s="529"/>
      <c r="AL3336" s="529"/>
      <c r="AM3336" s="529"/>
      <c r="AN3336" s="529"/>
      <c r="AO3336" s="529"/>
      <c r="AP3336" s="529"/>
      <c r="AQ3336" s="529"/>
      <c r="AR3336" s="529"/>
    </row>
    <row r="3337" ht="12.75" customHeight="1">
      <c r="A3337" s="529"/>
      <c r="B3337" s="529"/>
      <c r="C3337" s="529"/>
      <c r="D3337" s="529"/>
      <c r="E3337" s="533" t="s">
        <v>10325</v>
      </c>
      <c r="F3337" s="533" t="s">
        <v>10326</v>
      </c>
      <c r="G3337" s="529"/>
      <c r="H3337" s="529"/>
      <c r="I3337" s="529"/>
      <c r="J3337" s="529"/>
      <c r="K3337" s="529"/>
      <c r="L3337" s="529"/>
      <c r="M3337" s="529"/>
      <c r="N3337" s="529"/>
      <c r="O3337" s="529"/>
      <c r="P3337" s="529"/>
      <c r="Q3337" s="529"/>
      <c r="R3337" s="529"/>
      <c r="S3337" s="529"/>
      <c r="T3337" s="529"/>
      <c r="U3337" s="529"/>
      <c r="V3337" s="529"/>
      <c r="W3337" s="529"/>
      <c r="X3337" s="529"/>
      <c r="Y3337" s="529"/>
      <c r="Z3337" s="529"/>
      <c r="AA3337" s="529"/>
      <c r="AB3337" s="529"/>
      <c r="AC3337" s="529"/>
      <c r="AD3337" s="529"/>
      <c r="AE3337" s="529"/>
      <c r="AF3337" s="529"/>
      <c r="AG3337" s="529"/>
      <c r="AH3337" s="529"/>
      <c r="AI3337" s="529"/>
      <c r="AJ3337" s="529"/>
      <c r="AK3337" s="529"/>
      <c r="AL3337" s="529"/>
      <c r="AM3337" s="529"/>
      <c r="AN3337" s="529"/>
      <c r="AO3337" s="529"/>
      <c r="AP3337" s="529"/>
      <c r="AQ3337" s="529"/>
      <c r="AR3337" s="529"/>
    </row>
    <row r="3338" ht="12.75" customHeight="1">
      <c r="A3338" s="529"/>
      <c r="B3338" s="529"/>
      <c r="C3338" s="529"/>
      <c r="D3338" s="529"/>
      <c r="E3338" s="533" t="s">
        <v>10327</v>
      </c>
      <c r="F3338" s="533" t="s">
        <v>10328</v>
      </c>
      <c r="G3338" s="529"/>
      <c r="H3338" s="529"/>
      <c r="I3338" s="529"/>
      <c r="J3338" s="529"/>
      <c r="K3338" s="529"/>
      <c r="L3338" s="529"/>
      <c r="M3338" s="529"/>
      <c r="N3338" s="529"/>
      <c r="O3338" s="529"/>
      <c r="P3338" s="529"/>
      <c r="Q3338" s="529"/>
      <c r="R3338" s="529"/>
      <c r="S3338" s="529"/>
      <c r="T3338" s="529"/>
      <c r="U3338" s="529"/>
      <c r="V3338" s="529"/>
      <c r="W3338" s="529"/>
      <c r="X3338" s="529"/>
      <c r="Y3338" s="529"/>
      <c r="Z3338" s="529"/>
      <c r="AA3338" s="529"/>
      <c r="AB3338" s="529"/>
      <c r="AC3338" s="529"/>
      <c r="AD3338" s="529"/>
      <c r="AE3338" s="529"/>
      <c r="AF3338" s="529"/>
      <c r="AG3338" s="529"/>
      <c r="AH3338" s="529"/>
      <c r="AI3338" s="529"/>
      <c r="AJ3338" s="529"/>
      <c r="AK3338" s="529"/>
      <c r="AL3338" s="529"/>
      <c r="AM3338" s="529"/>
      <c r="AN3338" s="529"/>
      <c r="AO3338" s="529"/>
      <c r="AP3338" s="529"/>
      <c r="AQ3338" s="529"/>
      <c r="AR3338" s="529"/>
    </row>
    <row r="3339" ht="12.75" customHeight="1">
      <c r="A3339" s="529"/>
      <c r="B3339" s="529"/>
      <c r="C3339" s="529"/>
      <c r="D3339" s="529"/>
      <c r="E3339" s="533" t="s">
        <v>2192</v>
      </c>
      <c r="F3339" s="533" t="s">
        <v>10329</v>
      </c>
      <c r="G3339" s="529"/>
      <c r="H3339" s="529"/>
      <c r="I3339" s="529"/>
      <c r="J3339" s="529"/>
      <c r="K3339" s="529"/>
      <c r="L3339" s="529"/>
      <c r="M3339" s="529"/>
      <c r="N3339" s="529"/>
      <c r="O3339" s="529"/>
      <c r="P3339" s="529"/>
      <c r="Q3339" s="529"/>
      <c r="R3339" s="529"/>
      <c r="S3339" s="529"/>
      <c r="T3339" s="529"/>
      <c r="U3339" s="529"/>
      <c r="V3339" s="529"/>
      <c r="W3339" s="529"/>
      <c r="X3339" s="529"/>
      <c r="Y3339" s="529"/>
      <c r="Z3339" s="529"/>
      <c r="AA3339" s="529"/>
      <c r="AB3339" s="529"/>
      <c r="AC3339" s="529"/>
      <c r="AD3339" s="529"/>
      <c r="AE3339" s="529"/>
      <c r="AF3339" s="529"/>
      <c r="AG3339" s="529"/>
      <c r="AH3339" s="529"/>
      <c r="AI3339" s="529"/>
      <c r="AJ3339" s="529"/>
      <c r="AK3339" s="529"/>
      <c r="AL3339" s="529"/>
      <c r="AM3339" s="529"/>
      <c r="AN3339" s="529"/>
      <c r="AO3339" s="529"/>
      <c r="AP3339" s="529"/>
      <c r="AQ3339" s="529"/>
      <c r="AR3339" s="529"/>
    </row>
    <row r="3340" ht="12.75" customHeight="1">
      <c r="A3340" s="529"/>
      <c r="B3340" s="529"/>
      <c r="C3340" s="529"/>
      <c r="D3340" s="529"/>
      <c r="E3340" s="533" t="s">
        <v>10330</v>
      </c>
      <c r="F3340" s="533" t="s">
        <v>10331</v>
      </c>
      <c r="G3340" s="529"/>
      <c r="H3340" s="529"/>
      <c r="I3340" s="529"/>
      <c r="J3340" s="529"/>
      <c r="K3340" s="529"/>
      <c r="L3340" s="529"/>
      <c r="M3340" s="529"/>
      <c r="N3340" s="529"/>
      <c r="O3340" s="529"/>
      <c r="P3340" s="529"/>
      <c r="Q3340" s="529"/>
      <c r="R3340" s="529"/>
      <c r="S3340" s="529"/>
      <c r="T3340" s="529"/>
      <c r="U3340" s="529"/>
      <c r="V3340" s="529"/>
      <c r="W3340" s="529"/>
      <c r="X3340" s="529"/>
      <c r="Y3340" s="529"/>
      <c r="Z3340" s="529"/>
      <c r="AA3340" s="529"/>
      <c r="AB3340" s="529"/>
      <c r="AC3340" s="529"/>
      <c r="AD3340" s="529"/>
      <c r="AE3340" s="529"/>
      <c r="AF3340" s="529"/>
      <c r="AG3340" s="529"/>
      <c r="AH3340" s="529"/>
      <c r="AI3340" s="529"/>
      <c r="AJ3340" s="529"/>
      <c r="AK3340" s="529"/>
      <c r="AL3340" s="529"/>
      <c r="AM3340" s="529"/>
      <c r="AN3340" s="529"/>
      <c r="AO3340" s="529"/>
      <c r="AP3340" s="529"/>
      <c r="AQ3340" s="529"/>
      <c r="AR3340" s="529"/>
    </row>
    <row r="3341" ht="12.75" customHeight="1">
      <c r="A3341" s="529"/>
      <c r="B3341" s="529"/>
      <c r="C3341" s="529"/>
      <c r="D3341" s="529"/>
      <c r="E3341" s="533" t="s">
        <v>10332</v>
      </c>
      <c r="F3341" s="533" t="s">
        <v>10333</v>
      </c>
      <c r="G3341" s="529"/>
      <c r="H3341" s="529"/>
      <c r="I3341" s="529"/>
      <c r="J3341" s="529"/>
      <c r="K3341" s="529"/>
      <c r="L3341" s="529"/>
      <c r="M3341" s="529"/>
      <c r="N3341" s="529"/>
      <c r="O3341" s="529"/>
      <c r="P3341" s="529"/>
      <c r="Q3341" s="529"/>
      <c r="R3341" s="529"/>
      <c r="S3341" s="529"/>
      <c r="T3341" s="529"/>
      <c r="U3341" s="529"/>
      <c r="V3341" s="529"/>
      <c r="W3341" s="529"/>
      <c r="X3341" s="529"/>
      <c r="Y3341" s="529"/>
      <c r="Z3341" s="529"/>
      <c r="AA3341" s="529"/>
      <c r="AB3341" s="529"/>
      <c r="AC3341" s="529"/>
      <c r="AD3341" s="529"/>
      <c r="AE3341" s="529"/>
      <c r="AF3341" s="529"/>
      <c r="AG3341" s="529"/>
      <c r="AH3341" s="529"/>
      <c r="AI3341" s="529"/>
      <c r="AJ3341" s="529"/>
      <c r="AK3341" s="529"/>
      <c r="AL3341" s="529"/>
      <c r="AM3341" s="529"/>
      <c r="AN3341" s="529"/>
      <c r="AO3341" s="529"/>
      <c r="AP3341" s="529"/>
      <c r="AQ3341" s="529"/>
      <c r="AR3341" s="529"/>
    </row>
    <row r="3342" ht="12.75" customHeight="1">
      <c r="A3342" s="529"/>
      <c r="B3342" s="529"/>
      <c r="C3342" s="529"/>
      <c r="D3342" s="529"/>
      <c r="E3342" s="533" t="s">
        <v>10334</v>
      </c>
      <c r="F3342" s="533" t="s">
        <v>10335</v>
      </c>
      <c r="G3342" s="529"/>
      <c r="H3342" s="529"/>
      <c r="I3342" s="529"/>
      <c r="J3342" s="529"/>
      <c r="K3342" s="529"/>
      <c r="L3342" s="529"/>
      <c r="M3342" s="529"/>
      <c r="N3342" s="529"/>
      <c r="O3342" s="529"/>
      <c r="P3342" s="529"/>
      <c r="Q3342" s="529"/>
      <c r="R3342" s="529"/>
      <c r="S3342" s="529"/>
      <c r="T3342" s="529"/>
      <c r="U3342" s="529"/>
      <c r="V3342" s="529"/>
      <c r="W3342" s="529"/>
      <c r="X3342" s="529"/>
      <c r="Y3342" s="529"/>
      <c r="Z3342" s="529"/>
      <c r="AA3342" s="529"/>
      <c r="AB3342" s="529"/>
      <c r="AC3342" s="529"/>
      <c r="AD3342" s="529"/>
      <c r="AE3342" s="529"/>
      <c r="AF3342" s="529"/>
      <c r="AG3342" s="529"/>
      <c r="AH3342" s="529"/>
      <c r="AI3342" s="529"/>
      <c r="AJ3342" s="529"/>
      <c r="AK3342" s="529"/>
      <c r="AL3342" s="529"/>
      <c r="AM3342" s="529"/>
      <c r="AN3342" s="529"/>
      <c r="AO3342" s="529"/>
      <c r="AP3342" s="529"/>
      <c r="AQ3342" s="529"/>
      <c r="AR3342" s="529"/>
    </row>
    <row r="3343" ht="12.75" customHeight="1">
      <c r="A3343" s="529"/>
      <c r="B3343" s="529"/>
      <c r="C3343" s="529"/>
      <c r="D3343" s="529"/>
      <c r="E3343" s="533" t="s">
        <v>10336</v>
      </c>
      <c r="F3343" s="533" t="s">
        <v>10337</v>
      </c>
      <c r="G3343" s="529"/>
      <c r="H3343" s="529"/>
      <c r="I3343" s="529"/>
      <c r="J3343" s="529"/>
      <c r="K3343" s="529"/>
      <c r="L3343" s="529"/>
      <c r="M3343" s="529"/>
      <c r="N3343" s="529"/>
      <c r="O3343" s="529"/>
      <c r="P3343" s="529"/>
      <c r="Q3343" s="529"/>
      <c r="R3343" s="529"/>
      <c r="S3343" s="529"/>
      <c r="T3343" s="529"/>
      <c r="U3343" s="529"/>
      <c r="V3343" s="529"/>
      <c r="W3343" s="529"/>
      <c r="X3343" s="529"/>
      <c r="Y3343" s="529"/>
      <c r="Z3343" s="529"/>
      <c r="AA3343" s="529"/>
      <c r="AB3343" s="529"/>
      <c r="AC3343" s="529"/>
      <c r="AD3343" s="529"/>
      <c r="AE3343" s="529"/>
      <c r="AF3343" s="529"/>
      <c r="AG3343" s="529"/>
      <c r="AH3343" s="529"/>
      <c r="AI3343" s="529"/>
      <c r="AJ3343" s="529"/>
      <c r="AK3343" s="529"/>
      <c r="AL3343" s="529"/>
      <c r="AM3343" s="529"/>
      <c r="AN3343" s="529"/>
      <c r="AO3343" s="529"/>
      <c r="AP3343" s="529"/>
      <c r="AQ3343" s="529"/>
      <c r="AR3343" s="529"/>
    </row>
    <row r="3344" ht="12.75" customHeight="1">
      <c r="A3344" s="529"/>
      <c r="B3344" s="529"/>
      <c r="C3344" s="529"/>
      <c r="D3344" s="529"/>
      <c r="E3344" s="533" t="s">
        <v>10338</v>
      </c>
      <c r="F3344" s="533" t="s">
        <v>10339</v>
      </c>
      <c r="G3344" s="529"/>
      <c r="H3344" s="529"/>
      <c r="I3344" s="529"/>
      <c r="J3344" s="529"/>
      <c r="K3344" s="529"/>
      <c r="L3344" s="529"/>
      <c r="M3344" s="529"/>
      <c r="N3344" s="529"/>
      <c r="O3344" s="529"/>
      <c r="P3344" s="529"/>
      <c r="Q3344" s="529"/>
      <c r="R3344" s="529"/>
      <c r="S3344" s="529"/>
      <c r="T3344" s="529"/>
      <c r="U3344" s="529"/>
      <c r="V3344" s="529"/>
      <c r="W3344" s="529"/>
      <c r="X3344" s="529"/>
      <c r="Y3344" s="529"/>
      <c r="Z3344" s="529"/>
      <c r="AA3344" s="529"/>
      <c r="AB3344" s="529"/>
      <c r="AC3344" s="529"/>
      <c r="AD3344" s="529"/>
      <c r="AE3344" s="529"/>
      <c r="AF3344" s="529"/>
      <c r="AG3344" s="529"/>
      <c r="AH3344" s="529"/>
      <c r="AI3344" s="529"/>
      <c r="AJ3344" s="529"/>
      <c r="AK3344" s="529"/>
      <c r="AL3344" s="529"/>
      <c r="AM3344" s="529"/>
      <c r="AN3344" s="529"/>
      <c r="AO3344" s="529"/>
      <c r="AP3344" s="529"/>
      <c r="AQ3344" s="529"/>
      <c r="AR3344" s="529"/>
    </row>
    <row r="3345" ht="12.75" customHeight="1">
      <c r="A3345" s="529"/>
      <c r="B3345" s="529"/>
      <c r="C3345" s="529"/>
      <c r="D3345" s="529"/>
      <c r="E3345" s="533" t="s">
        <v>10340</v>
      </c>
      <c r="F3345" s="533" t="s">
        <v>10341</v>
      </c>
      <c r="G3345" s="529"/>
      <c r="H3345" s="529"/>
      <c r="I3345" s="529"/>
      <c r="J3345" s="529"/>
      <c r="K3345" s="529"/>
      <c r="L3345" s="529"/>
      <c r="M3345" s="529"/>
      <c r="N3345" s="529"/>
      <c r="O3345" s="529"/>
      <c r="P3345" s="529"/>
      <c r="Q3345" s="529"/>
      <c r="R3345" s="529"/>
      <c r="S3345" s="529"/>
      <c r="T3345" s="529"/>
      <c r="U3345" s="529"/>
      <c r="V3345" s="529"/>
      <c r="W3345" s="529"/>
      <c r="X3345" s="529"/>
      <c r="Y3345" s="529"/>
      <c r="Z3345" s="529"/>
      <c r="AA3345" s="529"/>
      <c r="AB3345" s="529"/>
      <c r="AC3345" s="529"/>
      <c r="AD3345" s="529"/>
      <c r="AE3345" s="529"/>
      <c r="AF3345" s="529"/>
      <c r="AG3345" s="529"/>
      <c r="AH3345" s="529"/>
      <c r="AI3345" s="529"/>
      <c r="AJ3345" s="529"/>
      <c r="AK3345" s="529"/>
      <c r="AL3345" s="529"/>
      <c r="AM3345" s="529"/>
      <c r="AN3345" s="529"/>
      <c r="AO3345" s="529"/>
      <c r="AP3345" s="529"/>
      <c r="AQ3345" s="529"/>
      <c r="AR3345" s="529"/>
    </row>
    <row r="3346" ht="12.75" customHeight="1">
      <c r="A3346" s="529"/>
      <c r="B3346" s="529"/>
      <c r="C3346" s="529"/>
      <c r="D3346" s="529"/>
      <c r="E3346" s="533" t="s">
        <v>10342</v>
      </c>
      <c r="F3346" s="533" t="s">
        <v>10343</v>
      </c>
      <c r="G3346" s="529"/>
      <c r="H3346" s="529"/>
      <c r="I3346" s="529"/>
      <c r="J3346" s="529"/>
      <c r="K3346" s="529"/>
      <c r="L3346" s="529"/>
      <c r="M3346" s="529"/>
      <c r="N3346" s="529"/>
      <c r="O3346" s="529"/>
      <c r="P3346" s="529"/>
      <c r="Q3346" s="529"/>
      <c r="R3346" s="529"/>
      <c r="S3346" s="529"/>
      <c r="T3346" s="529"/>
      <c r="U3346" s="529"/>
      <c r="V3346" s="529"/>
      <c r="W3346" s="529"/>
      <c r="X3346" s="529"/>
      <c r="Y3346" s="529"/>
      <c r="Z3346" s="529"/>
      <c r="AA3346" s="529"/>
      <c r="AB3346" s="529"/>
      <c r="AC3346" s="529"/>
      <c r="AD3346" s="529"/>
      <c r="AE3346" s="529"/>
      <c r="AF3346" s="529"/>
      <c r="AG3346" s="529"/>
      <c r="AH3346" s="529"/>
      <c r="AI3346" s="529"/>
      <c r="AJ3346" s="529"/>
      <c r="AK3346" s="529"/>
      <c r="AL3346" s="529"/>
      <c r="AM3346" s="529"/>
      <c r="AN3346" s="529"/>
      <c r="AO3346" s="529"/>
      <c r="AP3346" s="529"/>
      <c r="AQ3346" s="529"/>
      <c r="AR3346" s="529"/>
    </row>
    <row r="3347" ht="12.75" customHeight="1">
      <c r="A3347" s="529"/>
      <c r="B3347" s="529"/>
      <c r="C3347" s="529"/>
      <c r="D3347" s="529"/>
      <c r="E3347" s="533" t="s">
        <v>10344</v>
      </c>
      <c r="F3347" s="533" t="s">
        <v>10345</v>
      </c>
      <c r="G3347" s="529"/>
      <c r="H3347" s="529"/>
      <c r="I3347" s="529"/>
      <c r="J3347" s="529"/>
      <c r="K3347" s="529"/>
      <c r="L3347" s="529"/>
      <c r="M3347" s="529"/>
      <c r="N3347" s="529"/>
      <c r="O3347" s="529"/>
      <c r="P3347" s="529"/>
      <c r="Q3347" s="529"/>
      <c r="R3347" s="529"/>
      <c r="S3347" s="529"/>
      <c r="T3347" s="529"/>
      <c r="U3347" s="529"/>
      <c r="V3347" s="529"/>
      <c r="W3347" s="529"/>
      <c r="X3347" s="529"/>
      <c r="Y3347" s="529"/>
      <c r="Z3347" s="529"/>
      <c r="AA3347" s="529"/>
      <c r="AB3347" s="529"/>
      <c r="AC3347" s="529"/>
      <c r="AD3347" s="529"/>
      <c r="AE3347" s="529"/>
      <c r="AF3347" s="529"/>
      <c r="AG3347" s="529"/>
      <c r="AH3347" s="529"/>
      <c r="AI3347" s="529"/>
      <c r="AJ3347" s="529"/>
      <c r="AK3347" s="529"/>
      <c r="AL3347" s="529"/>
      <c r="AM3347" s="529"/>
      <c r="AN3347" s="529"/>
      <c r="AO3347" s="529"/>
      <c r="AP3347" s="529"/>
      <c r="AQ3347" s="529"/>
      <c r="AR3347" s="529"/>
    </row>
    <row r="3348" ht="12.75" customHeight="1">
      <c r="A3348" s="529"/>
      <c r="B3348" s="529"/>
      <c r="C3348" s="529"/>
      <c r="D3348" s="529"/>
      <c r="E3348" s="533" t="s">
        <v>10346</v>
      </c>
      <c r="F3348" s="533" t="s">
        <v>10347</v>
      </c>
      <c r="G3348" s="529"/>
      <c r="H3348" s="529"/>
      <c r="I3348" s="529"/>
      <c r="J3348" s="529"/>
      <c r="K3348" s="529"/>
      <c r="L3348" s="529"/>
      <c r="M3348" s="529"/>
      <c r="N3348" s="529"/>
      <c r="O3348" s="529"/>
      <c r="P3348" s="529"/>
      <c r="Q3348" s="529"/>
      <c r="R3348" s="529"/>
      <c r="S3348" s="529"/>
      <c r="T3348" s="529"/>
      <c r="U3348" s="529"/>
      <c r="V3348" s="529"/>
      <c r="W3348" s="529"/>
      <c r="X3348" s="529"/>
      <c r="Y3348" s="529"/>
      <c r="Z3348" s="529"/>
      <c r="AA3348" s="529"/>
      <c r="AB3348" s="529"/>
      <c r="AC3348" s="529"/>
      <c r="AD3348" s="529"/>
      <c r="AE3348" s="529"/>
      <c r="AF3348" s="529"/>
      <c r="AG3348" s="529"/>
      <c r="AH3348" s="529"/>
      <c r="AI3348" s="529"/>
      <c r="AJ3348" s="529"/>
      <c r="AK3348" s="529"/>
      <c r="AL3348" s="529"/>
      <c r="AM3348" s="529"/>
      <c r="AN3348" s="529"/>
      <c r="AO3348" s="529"/>
      <c r="AP3348" s="529"/>
      <c r="AQ3348" s="529"/>
      <c r="AR3348" s="529"/>
    </row>
    <row r="3349" ht="12.75" customHeight="1">
      <c r="A3349" s="529"/>
      <c r="B3349" s="529"/>
      <c r="C3349" s="529"/>
      <c r="D3349" s="529"/>
      <c r="E3349" s="533" t="s">
        <v>10348</v>
      </c>
      <c r="F3349" s="533" t="s">
        <v>10349</v>
      </c>
      <c r="G3349" s="529"/>
      <c r="H3349" s="529"/>
      <c r="I3349" s="529"/>
      <c r="J3349" s="529"/>
      <c r="K3349" s="529"/>
      <c r="L3349" s="529"/>
      <c r="M3349" s="529"/>
      <c r="N3349" s="529"/>
      <c r="O3349" s="529"/>
      <c r="P3349" s="529"/>
      <c r="Q3349" s="529"/>
      <c r="R3349" s="529"/>
      <c r="S3349" s="529"/>
      <c r="T3349" s="529"/>
      <c r="U3349" s="529"/>
      <c r="V3349" s="529"/>
      <c r="W3349" s="529"/>
      <c r="X3349" s="529"/>
      <c r="Y3349" s="529"/>
      <c r="Z3349" s="529"/>
      <c r="AA3349" s="529"/>
      <c r="AB3349" s="529"/>
      <c r="AC3349" s="529"/>
      <c r="AD3349" s="529"/>
      <c r="AE3349" s="529"/>
      <c r="AF3349" s="529"/>
      <c r="AG3349" s="529"/>
      <c r="AH3349" s="529"/>
      <c r="AI3349" s="529"/>
      <c r="AJ3349" s="529"/>
      <c r="AK3349" s="529"/>
      <c r="AL3349" s="529"/>
      <c r="AM3349" s="529"/>
      <c r="AN3349" s="529"/>
      <c r="AO3349" s="529"/>
      <c r="AP3349" s="529"/>
      <c r="AQ3349" s="529"/>
      <c r="AR3349" s="529"/>
    </row>
    <row r="3350" ht="12.75" customHeight="1">
      <c r="A3350" s="529"/>
      <c r="B3350" s="529"/>
      <c r="C3350" s="529"/>
      <c r="D3350" s="529"/>
      <c r="E3350" s="533" t="s">
        <v>10350</v>
      </c>
      <c r="F3350" s="533" t="s">
        <v>10351</v>
      </c>
      <c r="G3350" s="529"/>
      <c r="H3350" s="529"/>
      <c r="I3350" s="529"/>
      <c r="J3350" s="529"/>
      <c r="K3350" s="529"/>
      <c r="L3350" s="529"/>
      <c r="M3350" s="529"/>
      <c r="N3350" s="529"/>
      <c r="O3350" s="529"/>
      <c r="P3350" s="529"/>
      <c r="Q3350" s="529"/>
      <c r="R3350" s="529"/>
      <c r="S3350" s="529"/>
      <c r="T3350" s="529"/>
      <c r="U3350" s="529"/>
      <c r="V3350" s="529"/>
      <c r="W3350" s="529"/>
      <c r="X3350" s="529"/>
      <c r="Y3350" s="529"/>
      <c r="Z3350" s="529"/>
      <c r="AA3350" s="529"/>
      <c r="AB3350" s="529"/>
      <c r="AC3350" s="529"/>
      <c r="AD3350" s="529"/>
      <c r="AE3350" s="529"/>
      <c r="AF3350" s="529"/>
      <c r="AG3350" s="529"/>
      <c r="AH3350" s="529"/>
      <c r="AI3350" s="529"/>
      <c r="AJ3350" s="529"/>
      <c r="AK3350" s="529"/>
      <c r="AL3350" s="529"/>
      <c r="AM3350" s="529"/>
      <c r="AN3350" s="529"/>
      <c r="AO3350" s="529"/>
      <c r="AP3350" s="529"/>
      <c r="AQ3350" s="529"/>
      <c r="AR3350" s="529"/>
    </row>
    <row r="3351" ht="12.75" customHeight="1">
      <c r="A3351" s="529"/>
      <c r="B3351" s="529"/>
      <c r="C3351" s="529"/>
      <c r="D3351" s="529"/>
      <c r="E3351" s="533" t="s">
        <v>10352</v>
      </c>
      <c r="F3351" s="533" t="s">
        <v>10353</v>
      </c>
      <c r="G3351" s="529"/>
      <c r="H3351" s="529"/>
      <c r="I3351" s="529"/>
      <c r="J3351" s="529"/>
      <c r="K3351" s="529"/>
      <c r="L3351" s="529"/>
      <c r="M3351" s="529"/>
      <c r="N3351" s="529"/>
      <c r="O3351" s="529"/>
      <c r="P3351" s="529"/>
      <c r="Q3351" s="529"/>
      <c r="R3351" s="529"/>
      <c r="S3351" s="529"/>
      <c r="T3351" s="529"/>
      <c r="U3351" s="529"/>
      <c r="V3351" s="529"/>
      <c r="W3351" s="529"/>
      <c r="X3351" s="529"/>
      <c r="Y3351" s="529"/>
      <c r="Z3351" s="529"/>
      <c r="AA3351" s="529"/>
      <c r="AB3351" s="529"/>
      <c r="AC3351" s="529"/>
      <c r="AD3351" s="529"/>
      <c r="AE3351" s="529"/>
      <c r="AF3351" s="529"/>
      <c r="AG3351" s="529"/>
      <c r="AH3351" s="529"/>
      <c r="AI3351" s="529"/>
      <c r="AJ3351" s="529"/>
      <c r="AK3351" s="529"/>
      <c r="AL3351" s="529"/>
      <c r="AM3351" s="529"/>
      <c r="AN3351" s="529"/>
      <c r="AO3351" s="529"/>
      <c r="AP3351" s="529"/>
      <c r="AQ3351" s="529"/>
      <c r="AR3351" s="529"/>
    </row>
    <row r="3352" ht="12.75" customHeight="1">
      <c r="A3352" s="529"/>
      <c r="B3352" s="529"/>
      <c r="C3352" s="529"/>
      <c r="D3352" s="529"/>
      <c r="E3352" s="533" t="s">
        <v>2240</v>
      </c>
      <c r="F3352" s="533" t="s">
        <v>10354</v>
      </c>
      <c r="G3352" s="529"/>
      <c r="H3352" s="529"/>
      <c r="I3352" s="529"/>
      <c r="J3352" s="529"/>
      <c r="K3352" s="529"/>
      <c r="L3352" s="529"/>
      <c r="M3352" s="529"/>
      <c r="N3352" s="529"/>
      <c r="O3352" s="529"/>
      <c r="P3352" s="529"/>
      <c r="Q3352" s="529"/>
      <c r="R3352" s="529"/>
      <c r="S3352" s="529"/>
      <c r="T3352" s="529"/>
      <c r="U3352" s="529"/>
      <c r="V3352" s="529"/>
      <c r="W3352" s="529"/>
      <c r="X3352" s="529"/>
      <c r="Y3352" s="529"/>
      <c r="Z3352" s="529"/>
      <c r="AA3352" s="529"/>
      <c r="AB3352" s="529"/>
      <c r="AC3352" s="529"/>
      <c r="AD3352" s="529"/>
      <c r="AE3352" s="529"/>
      <c r="AF3352" s="529"/>
      <c r="AG3352" s="529"/>
      <c r="AH3352" s="529"/>
      <c r="AI3352" s="529"/>
      <c r="AJ3352" s="529"/>
      <c r="AK3352" s="529"/>
      <c r="AL3352" s="529"/>
      <c r="AM3352" s="529"/>
      <c r="AN3352" s="529"/>
      <c r="AO3352" s="529"/>
      <c r="AP3352" s="529"/>
      <c r="AQ3352" s="529"/>
      <c r="AR3352" s="529"/>
    </row>
    <row r="3353" ht="12.75" customHeight="1">
      <c r="A3353" s="529"/>
      <c r="B3353" s="529"/>
      <c r="C3353" s="529"/>
      <c r="D3353" s="529"/>
      <c r="E3353" s="533" t="s">
        <v>10355</v>
      </c>
      <c r="F3353" s="533" t="s">
        <v>10356</v>
      </c>
      <c r="G3353" s="529"/>
      <c r="H3353" s="529"/>
      <c r="I3353" s="529"/>
      <c r="J3353" s="529"/>
      <c r="K3353" s="529"/>
      <c r="L3353" s="529"/>
      <c r="M3353" s="529"/>
      <c r="N3353" s="529"/>
      <c r="O3353" s="529"/>
      <c r="P3353" s="529"/>
      <c r="Q3353" s="529"/>
      <c r="R3353" s="529"/>
      <c r="S3353" s="529"/>
      <c r="T3353" s="529"/>
      <c r="U3353" s="529"/>
      <c r="V3353" s="529"/>
      <c r="W3353" s="529"/>
      <c r="X3353" s="529"/>
      <c r="Y3353" s="529"/>
      <c r="Z3353" s="529"/>
      <c r="AA3353" s="529"/>
      <c r="AB3353" s="529"/>
      <c r="AC3353" s="529"/>
      <c r="AD3353" s="529"/>
      <c r="AE3353" s="529"/>
      <c r="AF3353" s="529"/>
      <c r="AG3353" s="529"/>
      <c r="AH3353" s="529"/>
      <c r="AI3353" s="529"/>
      <c r="AJ3353" s="529"/>
      <c r="AK3353" s="529"/>
      <c r="AL3353" s="529"/>
      <c r="AM3353" s="529"/>
      <c r="AN3353" s="529"/>
      <c r="AO3353" s="529"/>
      <c r="AP3353" s="529"/>
      <c r="AQ3353" s="529"/>
      <c r="AR3353" s="529"/>
    </row>
    <row r="3354" ht="12.75" customHeight="1">
      <c r="A3354" s="529"/>
      <c r="B3354" s="529"/>
      <c r="C3354" s="529"/>
      <c r="D3354" s="529"/>
      <c r="E3354" s="533" t="s">
        <v>10357</v>
      </c>
      <c r="F3354" s="533" t="s">
        <v>10358</v>
      </c>
      <c r="G3354" s="529"/>
      <c r="H3354" s="529"/>
      <c r="I3354" s="529"/>
      <c r="J3354" s="529"/>
      <c r="K3354" s="529"/>
      <c r="L3354" s="529"/>
      <c r="M3354" s="529"/>
      <c r="N3354" s="529"/>
      <c r="O3354" s="529"/>
      <c r="P3354" s="529"/>
      <c r="Q3354" s="529"/>
      <c r="R3354" s="529"/>
      <c r="S3354" s="529"/>
      <c r="T3354" s="529"/>
      <c r="U3354" s="529"/>
      <c r="V3354" s="529"/>
      <c r="W3354" s="529"/>
      <c r="X3354" s="529"/>
      <c r="Y3354" s="529"/>
      <c r="Z3354" s="529"/>
      <c r="AA3354" s="529"/>
      <c r="AB3354" s="529"/>
      <c r="AC3354" s="529"/>
      <c r="AD3354" s="529"/>
      <c r="AE3354" s="529"/>
      <c r="AF3354" s="529"/>
      <c r="AG3354" s="529"/>
      <c r="AH3354" s="529"/>
      <c r="AI3354" s="529"/>
      <c r="AJ3354" s="529"/>
      <c r="AK3354" s="529"/>
      <c r="AL3354" s="529"/>
      <c r="AM3354" s="529"/>
      <c r="AN3354" s="529"/>
      <c r="AO3354" s="529"/>
      <c r="AP3354" s="529"/>
      <c r="AQ3354" s="529"/>
      <c r="AR3354" s="529"/>
    </row>
    <row r="3355" ht="12.75" customHeight="1">
      <c r="A3355" s="529"/>
      <c r="B3355" s="529"/>
      <c r="C3355" s="529"/>
      <c r="D3355" s="529"/>
      <c r="E3355" s="533" t="s">
        <v>10359</v>
      </c>
      <c r="F3355" s="533" t="s">
        <v>10360</v>
      </c>
      <c r="G3355" s="529"/>
      <c r="H3355" s="529"/>
      <c r="I3355" s="529"/>
      <c r="J3355" s="529"/>
      <c r="K3355" s="529"/>
      <c r="L3355" s="529"/>
      <c r="M3355" s="529"/>
      <c r="N3355" s="529"/>
      <c r="O3355" s="529"/>
      <c r="P3355" s="529"/>
      <c r="Q3355" s="529"/>
      <c r="R3355" s="529"/>
      <c r="S3355" s="529"/>
      <c r="T3355" s="529"/>
      <c r="U3355" s="529"/>
      <c r="V3355" s="529"/>
      <c r="W3355" s="529"/>
      <c r="X3355" s="529"/>
      <c r="Y3355" s="529"/>
      <c r="Z3355" s="529"/>
      <c r="AA3355" s="529"/>
      <c r="AB3355" s="529"/>
      <c r="AC3355" s="529"/>
      <c r="AD3355" s="529"/>
      <c r="AE3355" s="529"/>
      <c r="AF3355" s="529"/>
      <c r="AG3355" s="529"/>
      <c r="AH3355" s="529"/>
      <c r="AI3355" s="529"/>
      <c r="AJ3355" s="529"/>
      <c r="AK3355" s="529"/>
      <c r="AL3355" s="529"/>
      <c r="AM3355" s="529"/>
      <c r="AN3355" s="529"/>
      <c r="AO3355" s="529"/>
      <c r="AP3355" s="529"/>
      <c r="AQ3355" s="529"/>
      <c r="AR3355" s="529"/>
    </row>
    <row r="3356" ht="12.75" customHeight="1">
      <c r="A3356" s="529"/>
      <c r="B3356" s="529"/>
      <c r="C3356" s="529"/>
      <c r="D3356" s="529"/>
      <c r="E3356" s="533" t="s">
        <v>10361</v>
      </c>
      <c r="F3356" s="533" t="s">
        <v>10362</v>
      </c>
      <c r="G3356" s="529"/>
      <c r="H3356" s="529"/>
      <c r="I3356" s="529"/>
      <c r="J3356" s="529"/>
      <c r="K3356" s="529"/>
      <c r="L3356" s="529"/>
      <c r="M3356" s="529"/>
      <c r="N3356" s="529"/>
      <c r="O3356" s="529"/>
      <c r="P3356" s="529"/>
      <c r="Q3356" s="529"/>
      <c r="R3356" s="529"/>
      <c r="S3356" s="529"/>
      <c r="T3356" s="529"/>
      <c r="U3356" s="529"/>
      <c r="V3356" s="529"/>
      <c r="W3356" s="529"/>
      <c r="X3356" s="529"/>
      <c r="Y3356" s="529"/>
      <c r="Z3356" s="529"/>
      <c r="AA3356" s="529"/>
      <c r="AB3356" s="529"/>
      <c r="AC3356" s="529"/>
      <c r="AD3356" s="529"/>
      <c r="AE3356" s="529"/>
      <c r="AF3356" s="529"/>
      <c r="AG3356" s="529"/>
      <c r="AH3356" s="529"/>
      <c r="AI3356" s="529"/>
      <c r="AJ3356" s="529"/>
      <c r="AK3356" s="529"/>
      <c r="AL3356" s="529"/>
      <c r="AM3356" s="529"/>
      <c r="AN3356" s="529"/>
      <c r="AO3356" s="529"/>
      <c r="AP3356" s="529"/>
      <c r="AQ3356" s="529"/>
      <c r="AR3356" s="529"/>
    </row>
    <row r="3357" ht="12.75" customHeight="1">
      <c r="A3357" s="529"/>
      <c r="B3357" s="529"/>
      <c r="C3357" s="529"/>
      <c r="D3357" s="529"/>
      <c r="E3357" s="533" t="s">
        <v>10363</v>
      </c>
      <c r="F3357" s="533" t="s">
        <v>10364</v>
      </c>
      <c r="G3357" s="529"/>
      <c r="H3357" s="529"/>
      <c r="I3357" s="529"/>
      <c r="J3357" s="529"/>
      <c r="K3357" s="529"/>
      <c r="L3357" s="529"/>
      <c r="M3357" s="529"/>
      <c r="N3357" s="529"/>
      <c r="O3357" s="529"/>
      <c r="P3357" s="529"/>
      <c r="Q3357" s="529"/>
      <c r="R3357" s="529"/>
      <c r="S3357" s="529"/>
      <c r="T3357" s="529"/>
      <c r="U3357" s="529"/>
      <c r="V3357" s="529"/>
      <c r="W3357" s="529"/>
      <c r="X3357" s="529"/>
      <c r="Y3357" s="529"/>
      <c r="Z3357" s="529"/>
      <c r="AA3357" s="529"/>
      <c r="AB3357" s="529"/>
      <c r="AC3357" s="529"/>
      <c r="AD3357" s="529"/>
      <c r="AE3357" s="529"/>
      <c r="AF3357" s="529"/>
      <c r="AG3357" s="529"/>
      <c r="AH3357" s="529"/>
      <c r="AI3357" s="529"/>
      <c r="AJ3357" s="529"/>
      <c r="AK3357" s="529"/>
      <c r="AL3357" s="529"/>
      <c r="AM3357" s="529"/>
      <c r="AN3357" s="529"/>
      <c r="AO3357" s="529"/>
      <c r="AP3357" s="529"/>
      <c r="AQ3357" s="529"/>
      <c r="AR3357" s="529"/>
    </row>
    <row r="3358" ht="12.75" customHeight="1">
      <c r="A3358" s="529"/>
      <c r="B3358" s="529"/>
      <c r="C3358" s="529"/>
      <c r="D3358" s="529"/>
      <c r="E3358" s="533" t="s">
        <v>10365</v>
      </c>
      <c r="F3358" s="533" t="s">
        <v>10366</v>
      </c>
      <c r="G3358" s="529"/>
      <c r="H3358" s="529"/>
      <c r="I3358" s="529"/>
      <c r="J3358" s="529"/>
      <c r="K3358" s="529"/>
      <c r="L3358" s="529"/>
      <c r="M3358" s="529"/>
      <c r="N3358" s="529"/>
      <c r="O3358" s="529"/>
      <c r="P3358" s="529"/>
      <c r="Q3358" s="529"/>
      <c r="R3358" s="529"/>
      <c r="S3358" s="529"/>
      <c r="T3358" s="529"/>
      <c r="U3358" s="529"/>
      <c r="V3358" s="529"/>
      <c r="W3358" s="529"/>
      <c r="X3358" s="529"/>
      <c r="Y3358" s="529"/>
      <c r="Z3358" s="529"/>
      <c r="AA3358" s="529"/>
      <c r="AB3358" s="529"/>
      <c r="AC3358" s="529"/>
      <c r="AD3358" s="529"/>
      <c r="AE3358" s="529"/>
      <c r="AF3358" s="529"/>
      <c r="AG3358" s="529"/>
      <c r="AH3358" s="529"/>
      <c r="AI3358" s="529"/>
      <c r="AJ3358" s="529"/>
      <c r="AK3358" s="529"/>
      <c r="AL3358" s="529"/>
      <c r="AM3358" s="529"/>
      <c r="AN3358" s="529"/>
      <c r="AO3358" s="529"/>
      <c r="AP3358" s="529"/>
      <c r="AQ3358" s="529"/>
      <c r="AR3358" s="529"/>
    </row>
    <row r="3359" ht="12.75" customHeight="1">
      <c r="A3359" s="529"/>
      <c r="B3359" s="529"/>
      <c r="C3359" s="529"/>
      <c r="D3359" s="529"/>
      <c r="E3359" s="533" t="s">
        <v>10367</v>
      </c>
      <c r="F3359" s="533" t="s">
        <v>10368</v>
      </c>
      <c r="G3359" s="529"/>
      <c r="H3359" s="529"/>
      <c r="I3359" s="529"/>
      <c r="J3359" s="529"/>
      <c r="K3359" s="529"/>
      <c r="L3359" s="529"/>
      <c r="M3359" s="529"/>
      <c r="N3359" s="529"/>
      <c r="O3359" s="529"/>
      <c r="P3359" s="529"/>
      <c r="Q3359" s="529"/>
      <c r="R3359" s="529"/>
      <c r="S3359" s="529"/>
      <c r="T3359" s="529"/>
      <c r="U3359" s="529"/>
      <c r="V3359" s="529"/>
      <c r="W3359" s="529"/>
      <c r="X3359" s="529"/>
      <c r="Y3359" s="529"/>
      <c r="Z3359" s="529"/>
      <c r="AA3359" s="529"/>
      <c r="AB3359" s="529"/>
      <c r="AC3359" s="529"/>
      <c r="AD3359" s="529"/>
      <c r="AE3359" s="529"/>
      <c r="AF3359" s="529"/>
      <c r="AG3359" s="529"/>
      <c r="AH3359" s="529"/>
      <c r="AI3359" s="529"/>
      <c r="AJ3359" s="529"/>
      <c r="AK3359" s="529"/>
      <c r="AL3359" s="529"/>
      <c r="AM3359" s="529"/>
      <c r="AN3359" s="529"/>
      <c r="AO3359" s="529"/>
      <c r="AP3359" s="529"/>
      <c r="AQ3359" s="529"/>
      <c r="AR3359" s="529"/>
    </row>
    <row r="3360" ht="12.75" customHeight="1">
      <c r="A3360" s="529"/>
      <c r="B3360" s="529"/>
      <c r="C3360" s="529"/>
      <c r="D3360" s="529"/>
      <c r="E3360" s="533" t="s">
        <v>10369</v>
      </c>
      <c r="F3360" s="533" t="s">
        <v>10370</v>
      </c>
      <c r="G3360" s="529"/>
      <c r="H3360" s="529"/>
      <c r="I3360" s="529"/>
      <c r="J3360" s="529"/>
      <c r="K3360" s="529"/>
      <c r="L3360" s="529"/>
      <c r="M3360" s="529"/>
      <c r="N3360" s="529"/>
      <c r="O3360" s="529"/>
      <c r="P3360" s="529"/>
      <c r="Q3360" s="529"/>
      <c r="R3360" s="529"/>
      <c r="S3360" s="529"/>
      <c r="T3360" s="529"/>
      <c r="U3360" s="529"/>
      <c r="V3360" s="529"/>
      <c r="W3360" s="529"/>
      <c r="X3360" s="529"/>
      <c r="Y3360" s="529"/>
      <c r="Z3360" s="529"/>
      <c r="AA3360" s="529"/>
      <c r="AB3360" s="529"/>
      <c r="AC3360" s="529"/>
      <c r="AD3360" s="529"/>
      <c r="AE3360" s="529"/>
      <c r="AF3360" s="529"/>
      <c r="AG3360" s="529"/>
      <c r="AH3360" s="529"/>
      <c r="AI3360" s="529"/>
      <c r="AJ3360" s="529"/>
      <c r="AK3360" s="529"/>
      <c r="AL3360" s="529"/>
      <c r="AM3360" s="529"/>
      <c r="AN3360" s="529"/>
      <c r="AO3360" s="529"/>
      <c r="AP3360" s="529"/>
      <c r="AQ3360" s="529"/>
      <c r="AR3360" s="529"/>
    </row>
    <row r="3361" ht="12.75" customHeight="1">
      <c r="A3361" s="529"/>
      <c r="B3361" s="529"/>
      <c r="C3361" s="529"/>
      <c r="D3361" s="529"/>
      <c r="E3361" s="533" t="s">
        <v>10371</v>
      </c>
      <c r="F3361" s="533" t="s">
        <v>10372</v>
      </c>
      <c r="G3361" s="529"/>
      <c r="H3361" s="529"/>
      <c r="I3361" s="529"/>
      <c r="J3361" s="529"/>
      <c r="K3361" s="529"/>
      <c r="L3361" s="529"/>
      <c r="M3361" s="529"/>
      <c r="N3361" s="529"/>
      <c r="O3361" s="529"/>
      <c r="P3361" s="529"/>
      <c r="Q3361" s="529"/>
      <c r="R3361" s="529"/>
      <c r="S3361" s="529"/>
      <c r="T3361" s="529"/>
      <c r="U3361" s="529"/>
      <c r="V3361" s="529"/>
      <c r="W3361" s="529"/>
      <c r="X3361" s="529"/>
      <c r="Y3361" s="529"/>
      <c r="Z3361" s="529"/>
      <c r="AA3361" s="529"/>
      <c r="AB3361" s="529"/>
      <c r="AC3361" s="529"/>
      <c r="AD3361" s="529"/>
      <c r="AE3361" s="529"/>
      <c r="AF3361" s="529"/>
      <c r="AG3361" s="529"/>
      <c r="AH3361" s="529"/>
      <c r="AI3361" s="529"/>
      <c r="AJ3361" s="529"/>
      <c r="AK3361" s="529"/>
      <c r="AL3361" s="529"/>
      <c r="AM3361" s="529"/>
      <c r="AN3361" s="529"/>
      <c r="AO3361" s="529"/>
      <c r="AP3361" s="529"/>
      <c r="AQ3361" s="529"/>
      <c r="AR3361" s="529"/>
    </row>
    <row r="3362" ht="12.75" customHeight="1">
      <c r="A3362" s="529"/>
      <c r="B3362" s="529"/>
      <c r="C3362" s="529"/>
      <c r="D3362" s="529"/>
      <c r="E3362" s="533" t="s">
        <v>10373</v>
      </c>
      <c r="F3362" s="533" t="s">
        <v>10374</v>
      </c>
      <c r="G3362" s="529"/>
      <c r="H3362" s="529"/>
      <c r="I3362" s="529"/>
      <c r="J3362" s="529"/>
      <c r="K3362" s="529"/>
      <c r="L3362" s="529"/>
      <c r="M3362" s="529"/>
      <c r="N3362" s="529"/>
      <c r="O3362" s="529"/>
      <c r="P3362" s="529"/>
      <c r="Q3362" s="529"/>
      <c r="R3362" s="529"/>
      <c r="S3362" s="529"/>
      <c r="T3362" s="529"/>
      <c r="U3362" s="529"/>
      <c r="V3362" s="529"/>
      <c r="W3362" s="529"/>
      <c r="X3362" s="529"/>
      <c r="Y3362" s="529"/>
      <c r="Z3362" s="529"/>
      <c r="AA3362" s="529"/>
      <c r="AB3362" s="529"/>
      <c r="AC3362" s="529"/>
      <c r="AD3362" s="529"/>
      <c r="AE3362" s="529"/>
      <c r="AF3362" s="529"/>
      <c r="AG3362" s="529"/>
      <c r="AH3362" s="529"/>
      <c r="AI3362" s="529"/>
      <c r="AJ3362" s="529"/>
      <c r="AK3362" s="529"/>
      <c r="AL3362" s="529"/>
      <c r="AM3362" s="529"/>
      <c r="AN3362" s="529"/>
      <c r="AO3362" s="529"/>
      <c r="AP3362" s="529"/>
      <c r="AQ3362" s="529"/>
      <c r="AR3362" s="529"/>
    </row>
    <row r="3363" ht="12.75" customHeight="1">
      <c r="A3363" s="529"/>
      <c r="B3363" s="529"/>
      <c r="C3363" s="529"/>
      <c r="D3363" s="529"/>
      <c r="E3363" s="533" t="s">
        <v>932</v>
      </c>
      <c r="F3363" s="533" t="s">
        <v>10375</v>
      </c>
      <c r="G3363" s="529"/>
      <c r="H3363" s="529"/>
      <c r="I3363" s="529"/>
      <c r="J3363" s="529"/>
      <c r="K3363" s="529"/>
      <c r="L3363" s="529"/>
      <c r="M3363" s="529"/>
      <c r="N3363" s="529"/>
      <c r="O3363" s="529"/>
      <c r="P3363" s="529"/>
      <c r="Q3363" s="529"/>
      <c r="R3363" s="529"/>
      <c r="S3363" s="529"/>
      <c r="T3363" s="529"/>
      <c r="U3363" s="529"/>
      <c r="V3363" s="529"/>
      <c r="W3363" s="529"/>
      <c r="X3363" s="529"/>
      <c r="Y3363" s="529"/>
      <c r="Z3363" s="529"/>
      <c r="AA3363" s="529"/>
      <c r="AB3363" s="529"/>
      <c r="AC3363" s="529"/>
      <c r="AD3363" s="529"/>
      <c r="AE3363" s="529"/>
      <c r="AF3363" s="529"/>
      <c r="AG3363" s="529"/>
      <c r="AH3363" s="529"/>
      <c r="AI3363" s="529"/>
      <c r="AJ3363" s="529"/>
      <c r="AK3363" s="529"/>
      <c r="AL3363" s="529"/>
      <c r="AM3363" s="529"/>
      <c r="AN3363" s="529"/>
      <c r="AO3363" s="529"/>
      <c r="AP3363" s="529"/>
      <c r="AQ3363" s="529"/>
      <c r="AR3363" s="529"/>
    </row>
    <row r="3364" ht="12.75" customHeight="1">
      <c r="A3364" s="529"/>
      <c r="B3364" s="529"/>
      <c r="C3364" s="529"/>
      <c r="D3364" s="529"/>
      <c r="E3364" s="533" t="s">
        <v>1012</v>
      </c>
      <c r="F3364" s="533" t="s">
        <v>10376</v>
      </c>
      <c r="G3364" s="529"/>
      <c r="H3364" s="529"/>
      <c r="I3364" s="529"/>
      <c r="J3364" s="529"/>
      <c r="K3364" s="529"/>
      <c r="L3364" s="529"/>
      <c r="M3364" s="529"/>
      <c r="N3364" s="529"/>
      <c r="O3364" s="529"/>
      <c r="P3364" s="529"/>
      <c r="Q3364" s="529"/>
      <c r="R3364" s="529"/>
      <c r="S3364" s="529"/>
      <c r="T3364" s="529"/>
      <c r="U3364" s="529"/>
      <c r="V3364" s="529"/>
      <c r="W3364" s="529"/>
      <c r="X3364" s="529"/>
      <c r="Y3364" s="529"/>
      <c r="Z3364" s="529"/>
      <c r="AA3364" s="529"/>
      <c r="AB3364" s="529"/>
      <c r="AC3364" s="529"/>
      <c r="AD3364" s="529"/>
      <c r="AE3364" s="529"/>
      <c r="AF3364" s="529"/>
      <c r="AG3364" s="529"/>
      <c r="AH3364" s="529"/>
      <c r="AI3364" s="529"/>
      <c r="AJ3364" s="529"/>
      <c r="AK3364" s="529"/>
      <c r="AL3364" s="529"/>
      <c r="AM3364" s="529"/>
      <c r="AN3364" s="529"/>
      <c r="AO3364" s="529"/>
      <c r="AP3364" s="529"/>
      <c r="AQ3364" s="529"/>
      <c r="AR3364" s="529"/>
    </row>
    <row r="3365" ht="12.75" customHeight="1">
      <c r="A3365" s="529"/>
      <c r="B3365" s="529"/>
      <c r="C3365" s="529"/>
      <c r="D3365" s="529"/>
      <c r="E3365" s="533" t="s">
        <v>1092</v>
      </c>
      <c r="F3365" s="533" t="s">
        <v>10377</v>
      </c>
      <c r="G3365" s="529"/>
      <c r="H3365" s="529"/>
      <c r="I3365" s="529"/>
      <c r="J3365" s="529"/>
      <c r="K3365" s="529"/>
      <c r="L3365" s="529"/>
      <c r="M3365" s="529"/>
      <c r="N3365" s="529"/>
      <c r="O3365" s="529"/>
      <c r="P3365" s="529"/>
      <c r="Q3365" s="529"/>
      <c r="R3365" s="529"/>
      <c r="S3365" s="529"/>
      <c r="T3365" s="529"/>
      <c r="U3365" s="529"/>
      <c r="V3365" s="529"/>
      <c r="W3365" s="529"/>
      <c r="X3365" s="529"/>
      <c r="Y3365" s="529"/>
      <c r="Z3365" s="529"/>
      <c r="AA3365" s="529"/>
      <c r="AB3365" s="529"/>
      <c r="AC3365" s="529"/>
      <c r="AD3365" s="529"/>
      <c r="AE3365" s="529"/>
      <c r="AF3365" s="529"/>
      <c r="AG3365" s="529"/>
      <c r="AH3365" s="529"/>
      <c r="AI3365" s="529"/>
      <c r="AJ3365" s="529"/>
      <c r="AK3365" s="529"/>
      <c r="AL3365" s="529"/>
      <c r="AM3365" s="529"/>
      <c r="AN3365" s="529"/>
      <c r="AO3365" s="529"/>
      <c r="AP3365" s="529"/>
      <c r="AQ3365" s="529"/>
      <c r="AR3365" s="529"/>
    </row>
    <row r="3366" ht="12.75" customHeight="1">
      <c r="A3366" s="529"/>
      <c r="B3366" s="529"/>
      <c r="C3366" s="529"/>
      <c r="D3366" s="529"/>
      <c r="E3366" s="533" t="s">
        <v>1171</v>
      </c>
      <c r="F3366" s="533" t="s">
        <v>10378</v>
      </c>
      <c r="G3366" s="529"/>
      <c r="H3366" s="529"/>
      <c r="I3366" s="529"/>
      <c r="J3366" s="529"/>
      <c r="K3366" s="529"/>
      <c r="L3366" s="529"/>
      <c r="M3366" s="529"/>
      <c r="N3366" s="529"/>
      <c r="O3366" s="529"/>
      <c r="P3366" s="529"/>
      <c r="Q3366" s="529"/>
      <c r="R3366" s="529"/>
      <c r="S3366" s="529"/>
      <c r="T3366" s="529"/>
      <c r="U3366" s="529"/>
      <c r="V3366" s="529"/>
      <c r="W3366" s="529"/>
      <c r="X3366" s="529"/>
      <c r="Y3366" s="529"/>
      <c r="Z3366" s="529"/>
      <c r="AA3366" s="529"/>
      <c r="AB3366" s="529"/>
      <c r="AC3366" s="529"/>
      <c r="AD3366" s="529"/>
      <c r="AE3366" s="529"/>
      <c r="AF3366" s="529"/>
      <c r="AG3366" s="529"/>
      <c r="AH3366" s="529"/>
      <c r="AI3366" s="529"/>
      <c r="AJ3366" s="529"/>
      <c r="AK3366" s="529"/>
      <c r="AL3366" s="529"/>
      <c r="AM3366" s="529"/>
      <c r="AN3366" s="529"/>
      <c r="AO3366" s="529"/>
      <c r="AP3366" s="529"/>
      <c r="AQ3366" s="529"/>
      <c r="AR3366" s="529"/>
    </row>
    <row r="3367" ht="12.75" customHeight="1">
      <c r="A3367" s="529"/>
      <c r="B3367" s="529"/>
      <c r="C3367" s="529"/>
      <c r="D3367" s="529"/>
      <c r="E3367" s="533" t="s">
        <v>1248</v>
      </c>
      <c r="F3367" s="533" t="s">
        <v>10379</v>
      </c>
      <c r="G3367" s="529"/>
      <c r="H3367" s="529"/>
      <c r="I3367" s="529"/>
      <c r="J3367" s="529"/>
      <c r="K3367" s="529"/>
      <c r="L3367" s="529"/>
      <c r="M3367" s="529"/>
      <c r="N3367" s="529"/>
      <c r="O3367" s="529"/>
      <c r="P3367" s="529"/>
      <c r="Q3367" s="529"/>
      <c r="R3367" s="529"/>
      <c r="S3367" s="529"/>
      <c r="T3367" s="529"/>
      <c r="U3367" s="529"/>
      <c r="V3367" s="529"/>
      <c r="W3367" s="529"/>
      <c r="X3367" s="529"/>
      <c r="Y3367" s="529"/>
      <c r="Z3367" s="529"/>
      <c r="AA3367" s="529"/>
      <c r="AB3367" s="529"/>
      <c r="AC3367" s="529"/>
      <c r="AD3367" s="529"/>
      <c r="AE3367" s="529"/>
      <c r="AF3367" s="529"/>
      <c r="AG3367" s="529"/>
      <c r="AH3367" s="529"/>
      <c r="AI3367" s="529"/>
      <c r="AJ3367" s="529"/>
      <c r="AK3367" s="529"/>
      <c r="AL3367" s="529"/>
      <c r="AM3367" s="529"/>
      <c r="AN3367" s="529"/>
      <c r="AO3367" s="529"/>
      <c r="AP3367" s="529"/>
      <c r="AQ3367" s="529"/>
      <c r="AR3367" s="529"/>
    </row>
    <row r="3368" ht="12.75" customHeight="1">
      <c r="A3368" s="529"/>
      <c r="B3368" s="529"/>
      <c r="C3368" s="529"/>
      <c r="D3368" s="529"/>
      <c r="E3368" s="533" t="s">
        <v>10380</v>
      </c>
      <c r="F3368" s="533" t="s">
        <v>10381</v>
      </c>
      <c r="G3368" s="529"/>
      <c r="H3368" s="529"/>
      <c r="I3368" s="529"/>
      <c r="J3368" s="529"/>
      <c r="K3368" s="529"/>
      <c r="L3368" s="529"/>
      <c r="M3368" s="529"/>
      <c r="N3368" s="529"/>
      <c r="O3368" s="529"/>
      <c r="P3368" s="529"/>
      <c r="Q3368" s="529"/>
      <c r="R3368" s="529"/>
      <c r="S3368" s="529"/>
      <c r="T3368" s="529"/>
      <c r="U3368" s="529"/>
      <c r="V3368" s="529"/>
      <c r="W3368" s="529"/>
      <c r="X3368" s="529"/>
      <c r="Y3368" s="529"/>
      <c r="Z3368" s="529"/>
      <c r="AA3368" s="529"/>
      <c r="AB3368" s="529"/>
      <c r="AC3368" s="529"/>
      <c r="AD3368" s="529"/>
      <c r="AE3368" s="529"/>
      <c r="AF3368" s="529"/>
      <c r="AG3368" s="529"/>
      <c r="AH3368" s="529"/>
      <c r="AI3368" s="529"/>
      <c r="AJ3368" s="529"/>
      <c r="AK3368" s="529"/>
      <c r="AL3368" s="529"/>
      <c r="AM3368" s="529"/>
      <c r="AN3368" s="529"/>
      <c r="AO3368" s="529"/>
      <c r="AP3368" s="529"/>
      <c r="AQ3368" s="529"/>
      <c r="AR3368" s="529"/>
    </row>
    <row r="3369" ht="12.75" customHeight="1">
      <c r="A3369" s="529"/>
      <c r="B3369" s="529"/>
      <c r="C3369" s="529"/>
      <c r="D3369" s="529"/>
      <c r="E3369" s="533" t="s">
        <v>954</v>
      </c>
      <c r="F3369" s="533" t="s">
        <v>10382</v>
      </c>
      <c r="G3369" s="529"/>
      <c r="H3369" s="529"/>
      <c r="I3369" s="529"/>
      <c r="J3369" s="529"/>
      <c r="K3369" s="529"/>
      <c r="L3369" s="529"/>
      <c r="M3369" s="529"/>
      <c r="N3369" s="529"/>
      <c r="O3369" s="529"/>
      <c r="P3369" s="529"/>
      <c r="Q3369" s="529"/>
      <c r="R3369" s="529"/>
      <c r="S3369" s="529"/>
      <c r="T3369" s="529"/>
      <c r="U3369" s="529"/>
      <c r="V3369" s="529"/>
      <c r="W3369" s="529"/>
      <c r="X3369" s="529"/>
      <c r="Y3369" s="529"/>
      <c r="Z3369" s="529"/>
      <c r="AA3369" s="529"/>
      <c r="AB3369" s="529"/>
      <c r="AC3369" s="529"/>
      <c r="AD3369" s="529"/>
      <c r="AE3369" s="529"/>
      <c r="AF3369" s="529"/>
      <c r="AG3369" s="529"/>
      <c r="AH3369" s="529"/>
      <c r="AI3369" s="529"/>
      <c r="AJ3369" s="529"/>
      <c r="AK3369" s="529"/>
      <c r="AL3369" s="529"/>
      <c r="AM3369" s="529"/>
      <c r="AN3369" s="529"/>
      <c r="AO3369" s="529"/>
      <c r="AP3369" s="529"/>
      <c r="AQ3369" s="529"/>
      <c r="AR3369" s="529"/>
    </row>
    <row r="3370" ht="12.75" customHeight="1">
      <c r="A3370" s="529"/>
      <c r="B3370" s="529"/>
      <c r="C3370" s="529"/>
      <c r="D3370" s="529"/>
      <c r="E3370" s="533" t="s">
        <v>1034</v>
      </c>
      <c r="F3370" s="533" t="s">
        <v>10383</v>
      </c>
      <c r="G3370" s="529"/>
      <c r="H3370" s="529"/>
      <c r="I3370" s="529"/>
      <c r="J3370" s="529"/>
      <c r="K3370" s="529"/>
      <c r="L3370" s="529"/>
      <c r="M3370" s="529"/>
      <c r="N3370" s="529"/>
      <c r="O3370" s="529"/>
      <c r="P3370" s="529"/>
      <c r="Q3370" s="529"/>
      <c r="R3370" s="529"/>
      <c r="S3370" s="529"/>
      <c r="T3370" s="529"/>
      <c r="U3370" s="529"/>
      <c r="V3370" s="529"/>
      <c r="W3370" s="529"/>
      <c r="X3370" s="529"/>
      <c r="Y3370" s="529"/>
      <c r="Z3370" s="529"/>
      <c r="AA3370" s="529"/>
      <c r="AB3370" s="529"/>
      <c r="AC3370" s="529"/>
      <c r="AD3370" s="529"/>
      <c r="AE3370" s="529"/>
      <c r="AF3370" s="529"/>
      <c r="AG3370" s="529"/>
      <c r="AH3370" s="529"/>
      <c r="AI3370" s="529"/>
      <c r="AJ3370" s="529"/>
      <c r="AK3370" s="529"/>
      <c r="AL3370" s="529"/>
      <c r="AM3370" s="529"/>
      <c r="AN3370" s="529"/>
      <c r="AO3370" s="529"/>
      <c r="AP3370" s="529"/>
      <c r="AQ3370" s="529"/>
      <c r="AR3370" s="529"/>
    </row>
    <row r="3371" ht="12.75" customHeight="1">
      <c r="A3371" s="529"/>
      <c r="B3371" s="529"/>
      <c r="C3371" s="529"/>
      <c r="D3371" s="529"/>
      <c r="E3371" s="533" t="s">
        <v>1114</v>
      </c>
      <c r="F3371" s="533" t="s">
        <v>10384</v>
      </c>
      <c r="G3371" s="529"/>
      <c r="H3371" s="529"/>
      <c r="I3371" s="529"/>
      <c r="J3371" s="529"/>
      <c r="K3371" s="529"/>
      <c r="L3371" s="529"/>
      <c r="M3371" s="529"/>
      <c r="N3371" s="529"/>
      <c r="O3371" s="529"/>
      <c r="P3371" s="529"/>
      <c r="Q3371" s="529"/>
      <c r="R3371" s="529"/>
      <c r="S3371" s="529"/>
      <c r="T3371" s="529"/>
      <c r="U3371" s="529"/>
      <c r="V3371" s="529"/>
      <c r="W3371" s="529"/>
      <c r="X3371" s="529"/>
      <c r="Y3371" s="529"/>
      <c r="Z3371" s="529"/>
      <c r="AA3371" s="529"/>
      <c r="AB3371" s="529"/>
      <c r="AC3371" s="529"/>
      <c r="AD3371" s="529"/>
      <c r="AE3371" s="529"/>
      <c r="AF3371" s="529"/>
      <c r="AG3371" s="529"/>
      <c r="AH3371" s="529"/>
      <c r="AI3371" s="529"/>
      <c r="AJ3371" s="529"/>
      <c r="AK3371" s="529"/>
      <c r="AL3371" s="529"/>
      <c r="AM3371" s="529"/>
      <c r="AN3371" s="529"/>
      <c r="AO3371" s="529"/>
      <c r="AP3371" s="529"/>
      <c r="AQ3371" s="529"/>
      <c r="AR3371" s="529"/>
    </row>
    <row r="3372" ht="12.75" customHeight="1">
      <c r="A3372" s="529"/>
      <c r="B3372" s="529"/>
      <c r="C3372" s="529"/>
      <c r="D3372" s="529"/>
      <c r="E3372" s="533" t="s">
        <v>1194</v>
      </c>
      <c r="F3372" s="533" t="s">
        <v>10385</v>
      </c>
      <c r="G3372" s="529"/>
      <c r="H3372" s="529"/>
      <c r="I3372" s="529"/>
      <c r="J3372" s="529"/>
      <c r="K3372" s="529"/>
      <c r="L3372" s="529"/>
      <c r="M3372" s="529"/>
      <c r="N3372" s="529"/>
      <c r="O3372" s="529"/>
      <c r="P3372" s="529"/>
      <c r="Q3372" s="529"/>
      <c r="R3372" s="529"/>
      <c r="S3372" s="529"/>
      <c r="T3372" s="529"/>
      <c r="U3372" s="529"/>
      <c r="V3372" s="529"/>
      <c r="W3372" s="529"/>
      <c r="X3372" s="529"/>
      <c r="Y3372" s="529"/>
      <c r="Z3372" s="529"/>
      <c r="AA3372" s="529"/>
      <c r="AB3372" s="529"/>
      <c r="AC3372" s="529"/>
      <c r="AD3372" s="529"/>
      <c r="AE3372" s="529"/>
      <c r="AF3372" s="529"/>
      <c r="AG3372" s="529"/>
      <c r="AH3372" s="529"/>
      <c r="AI3372" s="529"/>
      <c r="AJ3372" s="529"/>
      <c r="AK3372" s="529"/>
      <c r="AL3372" s="529"/>
      <c r="AM3372" s="529"/>
      <c r="AN3372" s="529"/>
      <c r="AO3372" s="529"/>
      <c r="AP3372" s="529"/>
      <c r="AQ3372" s="529"/>
      <c r="AR3372" s="529"/>
    </row>
    <row r="3373" ht="12.75" customHeight="1">
      <c r="A3373" s="529"/>
      <c r="B3373" s="529"/>
      <c r="C3373" s="529"/>
      <c r="D3373" s="529"/>
      <c r="E3373" s="533" t="s">
        <v>1271</v>
      </c>
      <c r="F3373" s="533" t="s">
        <v>10386</v>
      </c>
      <c r="G3373" s="529"/>
      <c r="H3373" s="529"/>
      <c r="I3373" s="529"/>
      <c r="J3373" s="529"/>
      <c r="K3373" s="529"/>
      <c r="L3373" s="529"/>
      <c r="M3373" s="529"/>
      <c r="N3373" s="529"/>
      <c r="O3373" s="529"/>
      <c r="P3373" s="529"/>
      <c r="Q3373" s="529"/>
      <c r="R3373" s="529"/>
      <c r="S3373" s="529"/>
      <c r="T3373" s="529"/>
      <c r="U3373" s="529"/>
      <c r="V3373" s="529"/>
      <c r="W3373" s="529"/>
      <c r="X3373" s="529"/>
      <c r="Y3373" s="529"/>
      <c r="Z3373" s="529"/>
      <c r="AA3373" s="529"/>
      <c r="AB3373" s="529"/>
      <c r="AC3373" s="529"/>
      <c r="AD3373" s="529"/>
      <c r="AE3373" s="529"/>
      <c r="AF3373" s="529"/>
      <c r="AG3373" s="529"/>
      <c r="AH3373" s="529"/>
      <c r="AI3373" s="529"/>
      <c r="AJ3373" s="529"/>
      <c r="AK3373" s="529"/>
      <c r="AL3373" s="529"/>
      <c r="AM3373" s="529"/>
      <c r="AN3373" s="529"/>
      <c r="AO3373" s="529"/>
      <c r="AP3373" s="529"/>
      <c r="AQ3373" s="529"/>
      <c r="AR3373" s="529"/>
    </row>
    <row r="3374" ht="12.75" customHeight="1">
      <c r="A3374" s="529"/>
      <c r="B3374" s="529"/>
      <c r="C3374" s="529"/>
      <c r="D3374" s="529"/>
      <c r="E3374" s="533" t="s">
        <v>10387</v>
      </c>
      <c r="F3374" s="533" t="s">
        <v>10388</v>
      </c>
      <c r="G3374" s="529"/>
      <c r="H3374" s="529"/>
      <c r="I3374" s="529"/>
      <c r="J3374" s="529"/>
      <c r="K3374" s="529"/>
      <c r="L3374" s="529"/>
      <c r="M3374" s="529"/>
      <c r="N3374" s="529"/>
      <c r="O3374" s="529"/>
      <c r="P3374" s="529"/>
      <c r="Q3374" s="529"/>
      <c r="R3374" s="529"/>
      <c r="S3374" s="529"/>
      <c r="T3374" s="529"/>
      <c r="U3374" s="529"/>
      <c r="V3374" s="529"/>
      <c r="W3374" s="529"/>
      <c r="X3374" s="529"/>
      <c r="Y3374" s="529"/>
      <c r="Z3374" s="529"/>
      <c r="AA3374" s="529"/>
      <c r="AB3374" s="529"/>
      <c r="AC3374" s="529"/>
      <c r="AD3374" s="529"/>
      <c r="AE3374" s="529"/>
      <c r="AF3374" s="529"/>
      <c r="AG3374" s="529"/>
      <c r="AH3374" s="529"/>
      <c r="AI3374" s="529"/>
      <c r="AJ3374" s="529"/>
      <c r="AK3374" s="529"/>
      <c r="AL3374" s="529"/>
      <c r="AM3374" s="529"/>
      <c r="AN3374" s="529"/>
      <c r="AO3374" s="529"/>
      <c r="AP3374" s="529"/>
      <c r="AQ3374" s="529"/>
      <c r="AR3374" s="529"/>
    </row>
    <row r="3375" ht="12.75" customHeight="1">
      <c r="A3375" s="529"/>
      <c r="B3375" s="529"/>
      <c r="C3375" s="529"/>
      <c r="D3375" s="529"/>
      <c r="E3375" s="533" t="s">
        <v>1344</v>
      </c>
      <c r="F3375" s="533" t="s">
        <v>10389</v>
      </c>
      <c r="G3375" s="529"/>
      <c r="H3375" s="529"/>
      <c r="I3375" s="529"/>
      <c r="J3375" s="529"/>
      <c r="K3375" s="529"/>
      <c r="L3375" s="529"/>
      <c r="M3375" s="529"/>
      <c r="N3375" s="529"/>
      <c r="O3375" s="529"/>
      <c r="P3375" s="529"/>
      <c r="Q3375" s="529"/>
      <c r="R3375" s="529"/>
      <c r="S3375" s="529"/>
      <c r="T3375" s="529"/>
      <c r="U3375" s="529"/>
      <c r="V3375" s="529"/>
      <c r="W3375" s="529"/>
      <c r="X3375" s="529"/>
      <c r="Y3375" s="529"/>
      <c r="Z3375" s="529"/>
      <c r="AA3375" s="529"/>
      <c r="AB3375" s="529"/>
      <c r="AC3375" s="529"/>
      <c r="AD3375" s="529"/>
      <c r="AE3375" s="529"/>
      <c r="AF3375" s="529"/>
      <c r="AG3375" s="529"/>
      <c r="AH3375" s="529"/>
      <c r="AI3375" s="529"/>
      <c r="AJ3375" s="529"/>
      <c r="AK3375" s="529"/>
      <c r="AL3375" s="529"/>
      <c r="AM3375" s="529"/>
      <c r="AN3375" s="529"/>
      <c r="AO3375" s="529"/>
      <c r="AP3375" s="529"/>
      <c r="AQ3375" s="529"/>
      <c r="AR3375" s="529"/>
    </row>
    <row r="3376" ht="12.75" customHeight="1">
      <c r="A3376" s="529"/>
      <c r="B3376" s="529"/>
      <c r="C3376" s="529"/>
      <c r="D3376" s="529"/>
      <c r="E3376" s="533" t="s">
        <v>10390</v>
      </c>
      <c r="F3376" s="533" t="s">
        <v>10391</v>
      </c>
      <c r="G3376" s="529"/>
      <c r="H3376" s="529"/>
      <c r="I3376" s="529"/>
      <c r="J3376" s="529"/>
      <c r="K3376" s="529"/>
      <c r="L3376" s="529"/>
      <c r="M3376" s="529"/>
      <c r="N3376" s="529"/>
      <c r="O3376" s="529"/>
      <c r="P3376" s="529"/>
      <c r="Q3376" s="529"/>
      <c r="R3376" s="529"/>
      <c r="S3376" s="529"/>
      <c r="T3376" s="529"/>
      <c r="U3376" s="529"/>
      <c r="V3376" s="529"/>
      <c r="W3376" s="529"/>
      <c r="X3376" s="529"/>
      <c r="Y3376" s="529"/>
      <c r="Z3376" s="529"/>
      <c r="AA3376" s="529"/>
      <c r="AB3376" s="529"/>
      <c r="AC3376" s="529"/>
      <c r="AD3376" s="529"/>
      <c r="AE3376" s="529"/>
      <c r="AF3376" s="529"/>
      <c r="AG3376" s="529"/>
      <c r="AH3376" s="529"/>
      <c r="AI3376" s="529"/>
      <c r="AJ3376" s="529"/>
      <c r="AK3376" s="529"/>
      <c r="AL3376" s="529"/>
      <c r="AM3376" s="529"/>
      <c r="AN3376" s="529"/>
      <c r="AO3376" s="529"/>
      <c r="AP3376" s="529"/>
      <c r="AQ3376" s="529"/>
      <c r="AR3376" s="529"/>
    </row>
    <row r="3377" ht="12.75" customHeight="1">
      <c r="A3377" s="529"/>
      <c r="B3377" s="529"/>
      <c r="C3377" s="529"/>
      <c r="D3377" s="529"/>
      <c r="E3377" s="533" t="s">
        <v>1416</v>
      </c>
      <c r="F3377" s="533" t="s">
        <v>10392</v>
      </c>
      <c r="G3377" s="529"/>
      <c r="H3377" s="529"/>
      <c r="I3377" s="529"/>
      <c r="J3377" s="529"/>
      <c r="K3377" s="529"/>
      <c r="L3377" s="529"/>
      <c r="M3377" s="529"/>
      <c r="N3377" s="529"/>
      <c r="O3377" s="529"/>
      <c r="P3377" s="529"/>
      <c r="Q3377" s="529"/>
      <c r="R3377" s="529"/>
      <c r="S3377" s="529"/>
      <c r="T3377" s="529"/>
      <c r="U3377" s="529"/>
      <c r="V3377" s="529"/>
      <c r="W3377" s="529"/>
      <c r="X3377" s="529"/>
      <c r="Y3377" s="529"/>
      <c r="Z3377" s="529"/>
      <c r="AA3377" s="529"/>
      <c r="AB3377" s="529"/>
      <c r="AC3377" s="529"/>
      <c r="AD3377" s="529"/>
      <c r="AE3377" s="529"/>
      <c r="AF3377" s="529"/>
      <c r="AG3377" s="529"/>
      <c r="AH3377" s="529"/>
      <c r="AI3377" s="529"/>
      <c r="AJ3377" s="529"/>
      <c r="AK3377" s="529"/>
      <c r="AL3377" s="529"/>
      <c r="AM3377" s="529"/>
      <c r="AN3377" s="529"/>
      <c r="AO3377" s="529"/>
      <c r="AP3377" s="529"/>
      <c r="AQ3377" s="529"/>
      <c r="AR3377" s="529"/>
    </row>
    <row r="3378" ht="12.75" customHeight="1">
      <c r="A3378" s="529"/>
      <c r="B3378" s="529"/>
      <c r="C3378" s="529"/>
      <c r="D3378" s="529"/>
      <c r="E3378" s="533" t="s">
        <v>1488</v>
      </c>
      <c r="F3378" s="533" t="s">
        <v>10393</v>
      </c>
      <c r="G3378" s="529"/>
      <c r="H3378" s="529"/>
      <c r="I3378" s="529"/>
      <c r="J3378" s="529"/>
      <c r="K3378" s="529"/>
      <c r="L3378" s="529"/>
      <c r="M3378" s="529"/>
      <c r="N3378" s="529"/>
      <c r="O3378" s="529"/>
      <c r="P3378" s="529"/>
      <c r="Q3378" s="529"/>
      <c r="R3378" s="529"/>
      <c r="S3378" s="529"/>
      <c r="T3378" s="529"/>
      <c r="U3378" s="529"/>
      <c r="V3378" s="529"/>
      <c r="W3378" s="529"/>
      <c r="X3378" s="529"/>
      <c r="Y3378" s="529"/>
      <c r="Z3378" s="529"/>
      <c r="AA3378" s="529"/>
      <c r="AB3378" s="529"/>
      <c r="AC3378" s="529"/>
      <c r="AD3378" s="529"/>
      <c r="AE3378" s="529"/>
      <c r="AF3378" s="529"/>
      <c r="AG3378" s="529"/>
      <c r="AH3378" s="529"/>
      <c r="AI3378" s="529"/>
      <c r="AJ3378" s="529"/>
      <c r="AK3378" s="529"/>
      <c r="AL3378" s="529"/>
      <c r="AM3378" s="529"/>
      <c r="AN3378" s="529"/>
      <c r="AO3378" s="529"/>
      <c r="AP3378" s="529"/>
      <c r="AQ3378" s="529"/>
      <c r="AR3378" s="529"/>
    </row>
    <row r="3379" ht="12.75" customHeight="1">
      <c r="A3379" s="529"/>
      <c r="B3379" s="529"/>
      <c r="C3379" s="529"/>
      <c r="D3379" s="529"/>
      <c r="E3379" s="533" t="s">
        <v>1554</v>
      </c>
      <c r="F3379" s="533" t="s">
        <v>10394</v>
      </c>
      <c r="G3379" s="529"/>
      <c r="H3379" s="529"/>
      <c r="I3379" s="529"/>
      <c r="J3379" s="529"/>
      <c r="K3379" s="529"/>
      <c r="L3379" s="529"/>
      <c r="M3379" s="529"/>
      <c r="N3379" s="529"/>
      <c r="O3379" s="529"/>
      <c r="P3379" s="529"/>
      <c r="Q3379" s="529"/>
      <c r="R3379" s="529"/>
      <c r="S3379" s="529"/>
      <c r="T3379" s="529"/>
      <c r="U3379" s="529"/>
      <c r="V3379" s="529"/>
      <c r="W3379" s="529"/>
      <c r="X3379" s="529"/>
      <c r="Y3379" s="529"/>
      <c r="Z3379" s="529"/>
      <c r="AA3379" s="529"/>
      <c r="AB3379" s="529"/>
      <c r="AC3379" s="529"/>
      <c r="AD3379" s="529"/>
      <c r="AE3379" s="529"/>
      <c r="AF3379" s="529"/>
      <c r="AG3379" s="529"/>
      <c r="AH3379" s="529"/>
      <c r="AI3379" s="529"/>
      <c r="AJ3379" s="529"/>
      <c r="AK3379" s="529"/>
      <c r="AL3379" s="529"/>
      <c r="AM3379" s="529"/>
      <c r="AN3379" s="529"/>
      <c r="AO3379" s="529"/>
      <c r="AP3379" s="529"/>
      <c r="AQ3379" s="529"/>
      <c r="AR3379" s="529"/>
    </row>
    <row r="3380" ht="12.75" customHeight="1">
      <c r="A3380" s="529"/>
      <c r="B3380" s="529"/>
      <c r="C3380" s="529"/>
      <c r="D3380" s="529"/>
      <c r="E3380" s="533" t="s">
        <v>1620</v>
      </c>
      <c r="F3380" s="533" t="s">
        <v>10395</v>
      </c>
      <c r="G3380" s="529"/>
      <c r="H3380" s="529"/>
      <c r="I3380" s="529"/>
      <c r="J3380" s="529"/>
      <c r="K3380" s="529"/>
      <c r="L3380" s="529"/>
      <c r="M3380" s="529"/>
      <c r="N3380" s="529"/>
      <c r="O3380" s="529"/>
      <c r="P3380" s="529"/>
      <c r="Q3380" s="529"/>
      <c r="R3380" s="529"/>
      <c r="S3380" s="529"/>
      <c r="T3380" s="529"/>
      <c r="U3380" s="529"/>
      <c r="V3380" s="529"/>
      <c r="W3380" s="529"/>
      <c r="X3380" s="529"/>
      <c r="Y3380" s="529"/>
      <c r="Z3380" s="529"/>
      <c r="AA3380" s="529"/>
      <c r="AB3380" s="529"/>
      <c r="AC3380" s="529"/>
      <c r="AD3380" s="529"/>
      <c r="AE3380" s="529"/>
      <c r="AF3380" s="529"/>
      <c r="AG3380" s="529"/>
      <c r="AH3380" s="529"/>
      <c r="AI3380" s="529"/>
      <c r="AJ3380" s="529"/>
      <c r="AK3380" s="529"/>
      <c r="AL3380" s="529"/>
      <c r="AM3380" s="529"/>
      <c r="AN3380" s="529"/>
      <c r="AO3380" s="529"/>
      <c r="AP3380" s="529"/>
      <c r="AQ3380" s="529"/>
      <c r="AR3380" s="529"/>
    </row>
    <row r="3381" ht="12.75" customHeight="1">
      <c r="A3381" s="529"/>
      <c r="B3381" s="529"/>
      <c r="C3381" s="529"/>
      <c r="D3381" s="529"/>
      <c r="E3381" s="533" t="s">
        <v>1683</v>
      </c>
      <c r="F3381" s="533" t="s">
        <v>10396</v>
      </c>
      <c r="G3381" s="529"/>
      <c r="H3381" s="529"/>
      <c r="I3381" s="529"/>
      <c r="J3381" s="529"/>
      <c r="K3381" s="529"/>
      <c r="L3381" s="529"/>
      <c r="M3381" s="529"/>
      <c r="N3381" s="529"/>
      <c r="O3381" s="529"/>
      <c r="P3381" s="529"/>
      <c r="Q3381" s="529"/>
      <c r="R3381" s="529"/>
      <c r="S3381" s="529"/>
      <c r="T3381" s="529"/>
      <c r="U3381" s="529"/>
      <c r="V3381" s="529"/>
      <c r="W3381" s="529"/>
      <c r="X3381" s="529"/>
      <c r="Y3381" s="529"/>
      <c r="Z3381" s="529"/>
      <c r="AA3381" s="529"/>
      <c r="AB3381" s="529"/>
      <c r="AC3381" s="529"/>
      <c r="AD3381" s="529"/>
      <c r="AE3381" s="529"/>
      <c r="AF3381" s="529"/>
      <c r="AG3381" s="529"/>
      <c r="AH3381" s="529"/>
      <c r="AI3381" s="529"/>
      <c r="AJ3381" s="529"/>
      <c r="AK3381" s="529"/>
      <c r="AL3381" s="529"/>
      <c r="AM3381" s="529"/>
      <c r="AN3381" s="529"/>
      <c r="AO3381" s="529"/>
      <c r="AP3381" s="529"/>
      <c r="AQ3381" s="529"/>
      <c r="AR3381" s="529"/>
    </row>
    <row r="3382" ht="12.75" customHeight="1">
      <c r="A3382" s="529"/>
      <c r="B3382" s="529"/>
      <c r="C3382" s="529"/>
      <c r="D3382" s="529"/>
      <c r="E3382" s="533" t="s">
        <v>1744</v>
      </c>
      <c r="F3382" s="533" t="s">
        <v>10397</v>
      </c>
      <c r="G3382" s="529"/>
      <c r="H3382" s="529"/>
      <c r="I3382" s="529"/>
      <c r="J3382" s="529"/>
      <c r="K3382" s="529"/>
      <c r="L3382" s="529"/>
      <c r="M3382" s="529"/>
      <c r="N3382" s="529"/>
      <c r="O3382" s="529"/>
      <c r="P3382" s="529"/>
      <c r="Q3382" s="529"/>
      <c r="R3382" s="529"/>
      <c r="S3382" s="529"/>
      <c r="T3382" s="529"/>
      <c r="U3382" s="529"/>
      <c r="V3382" s="529"/>
      <c r="W3382" s="529"/>
      <c r="X3382" s="529"/>
      <c r="Y3382" s="529"/>
      <c r="Z3382" s="529"/>
      <c r="AA3382" s="529"/>
      <c r="AB3382" s="529"/>
      <c r="AC3382" s="529"/>
      <c r="AD3382" s="529"/>
      <c r="AE3382" s="529"/>
      <c r="AF3382" s="529"/>
      <c r="AG3382" s="529"/>
      <c r="AH3382" s="529"/>
      <c r="AI3382" s="529"/>
      <c r="AJ3382" s="529"/>
      <c r="AK3382" s="529"/>
      <c r="AL3382" s="529"/>
      <c r="AM3382" s="529"/>
      <c r="AN3382" s="529"/>
      <c r="AO3382" s="529"/>
      <c r="AP3382" s="529"/>
      <c r="AQ3382" s="529"/>
      <c r="AR3382" s="529"/>
    </row>
    <row r="3383" ht="12.75" customHeight="1">
      <c r="A3383" s="529"/>
      <c r="B3383" s="529"/>
      <c r="C3383" s="529"/>
      <c r="D3383" s="529"/>
      <c r="E3383" s="533" t="s">
        <v>1806</v>
      </c>
      <c r="F3383" s="533" t="s">
        <v>10398</v>
      </c>
      <c r="G3383" s="529"/>
      <c r="H3383" s="529"/>
      <c r="I3383" s="529"/>
      <c r="J3383" s="529"/>
      <c r="K3383" s="529"/>
      <c r="L3383" s="529"/>
      <c r="M3383" s="529"/>
      <c r="N3383" s="529"/>
      <c r="O3383" s="529"/>
      <c r="P3383" s="529"/>
      <c r="Q3383" s="529"/>
      <c r="R3383" s="529"/>
      <c r="S3383" s="529"/>
      <c r="T3383" s="529"/>
      <c r="U3383" s="529"/>
      <c r="V3383" s="529"/>
      <c r="W3383" s="529"/>
      <c r="X3383" s="529"/>
      <c r="Y3383" s="529"/>
      <c r="Z3383" s="529"/>
      <c r="AA3383" s="529"/>
      <c r="AB3383" s="529"/>
      <c r="AC3383" s="529"/>
      <c r="AD3383" s="529"/>
      <c r="AE3383" s="529"/>
      <c r="AF3383" s="529"/>
      <c r="AG3383" s="529"/>
      <c r="AH3383" s="529"/>
      <c r="AI3383" s="529"/>
      <c r="AJ3383" s="529"/>
      <c r="AK3383" s="529"/>
      <c r="AL3383" s="529"/>
      <c r="AM3383" s="529"/>
      <c r="AN3383" s="529"/>
      <c r="AO3383" s="529"/>
      <c r="AP3383" s="529"/>
      <c r="AQ3383" s="529"/>
      <c r="AR3383" s="529"/>
    </row>
    <row r="3384" ht="12.75" customHeight="1">
      <c r="A3384" s="529"/>
      <c r="B3384" s="529"/>
      <c r="C3384" s="529"/>
      <c r="D3384" s="529"/>
      <c r="E3384" s="533" t="s">
        <v>10399</v>
      </c>
      <c r="F3384" s="533" t="s">
        <v>10400</v>
      </c>
      <c r="G3384" s="529"/>
      <c r="H3384" s="529"/>
      <c r="I3384" s="529"/>
      <c r="J3384" s="529"/>
      <c r="K3384" s="529"/>
      <c r="L3384" s="529"/>
      <c r="M3384" s="529"/>
      <c r="N3384" s="529"/>
      <c r="O3384" s="529"/>
      <c r="P3384" s="529"/>
      <c r="Q3384" s="529"/>
      <c r="R3384" s="529"/>
      <c r="S3384" s="529"/>
      <c r="T3384" s="529"/>
      <c r="U3384" s="529"/>
      <c r="V3384" s="529"/>
      <c r="W3384" s="529"/>
      <c r="X3384" s="529"/>
      <c r="Y3384" s="529"/>
      <c r="Z3384" s="529"/>
      <c r="AA3384" s="529"/>
      <c r="AB3384" s="529"/>
      <c r="AC3384" s="529"/>
      <c r="AD3384" s="529"/>
      <c r="AE3384" s="529"/>
      <c r="AF3384" s="529"/>
      <c r="AG3384" s="529"/>
      <c r="AH3384" s="529"/>
      <c r="AI3384" s="529"/>
      <c r="AJ3384" s="529"/>
      <c r="AK3384" s="529"/>
      <c r="AL3384" s="529"/>
      <c r="AM3384" s="529"/>
      <c r="AN3384" s="529"/>
      <c r="AO3384" s="529"/>
      <c r="AP3384" s="529"/>
      <c r="AQ3384" s="529"/>
      <c r="AR3384" s="529"/>
    </row>
    <row r="3385" ht="12.75" customHeight="1">
      <c r="A3385" s="529"/>
      <c r="B3385" s="529"/>
      <c r="C3385" s="529"/>
      <c r="D3385" s="529"/>
      <c r="E3385" s="533" t="s">
        <v>10401</v>
      </c>
      <c r="F3385" s="533" t="s">
        <v>10402</v>
      </c>
      <c r="G3385" s="529"/>
      <c r="H3385" s="529"/>
      <c r="I3385" s="529"/>
      <c r="J3385" s="529"/>
      <c r="K3385" s="529"/>
      <c r="L3385" s="529"/>
      <c r="M3385" s="529"/>
      <c r="N3385" s="529"/>
      <c r="O3385" s="529"/>
      <c r="P3385" s="529"/>
      <c r="Q3385" s="529"/>
      <c r="R3385" s="529"/>
      <c r="S3385" s="529"/>
      <c r="T3385" s="529"/>
      <c r="U3385" s="529"/>
      <c r="V3385" s="529"/>
      <c r="W3385" s="529"/>
      <c r="X3385" s="529"/>
      <c r="Y3385" s="529"/>
      <c r="Z3385" s="529"/>
      <c r="AA3385" s="529"/>
      <c r="AB3385" s="529"/>
      <c r="AC3385" s="529"/>
      <c r="AD3385" s="529"/>
      <c r="AE3385" s="529"/>
      <c r="AF3385" s="529"/>
      <c r="AG3385" s="529"/>
      <c r="AH3385" s="529"/>
      <c r="AI3385" s="529"/>
      <c r="AJ3385" s="529"/>
      <c r="AK3385" s="529"/>
      <c r="AL3385" s="529"/>
      <c r="AM3385" s="529"/>
      <c r="AN3385" s="529"/>
      <c r="AO3385" s="529"/>
      <c r="AP3385" s="529"/>
      <c r="AQ3385" s="529"/>
      <c r="AR3385" s="529"/>
    </row>
    <row r="3386" ht="12.75" customHeight="1">
      <c r="A3386" s="529"/>
      <c r="B3386" s="529"/>
      <c r="C3386" s="529"/>
      <c r="D3386" s="529"/>
      <c r="E3386" s="533" t="s">
        <v>10403</v>
      </c>
      <c r="F3386" s="533" t="s">
        <v>10404</v>
      </c>
      <c r="G3386" s="529"/>
      <c r="H3386" s="529"/>
      <c r="I3386" s="529"/>
      <c r="J3386" s="529"/>
      <c r="K3386" s="529"/>
      <c r="L3386" s="529"/>
      <c r="M3386" s="529"/>
      <c r="N3386" s="529"/>
      <c r="O3386" s="529"/>
      <c r="P3386" s="529"/>
      <c r="Q3386" s="529"/>
      <c r="R3386" s="529"/>
      <c r="S3386" s="529"/>
      <c r="T3386" s="529"/>
      <c r="U3386" s="529"/>
      <c r="V3386" s="529"/>
      <c r="W3386" s="529"/>
      <c r="X3386" s="529"/>
      <c r="Y3386" s="529"/>
      <c r="Z3386" s="529"/>
      <c r="AA3386" s="529"/>
      <c r="AB3386" s="529"/>
      <c r="AC3386" s="529"/>
      <c r="AD3386" s="529"/>
      <c r="AE3386" s="529"/>
      <c r="AF3386" s="529"/>
      <c r="AG3386" s="529"/>
      <c r="AH3386" s="529"/>
      <c r="AI3386" s="529"/>
      <c r="AJ3386" s="529"/>
      <c r="AK3386" s="529"/>
      <c r="AL3386" s="529"/>
      <c r="AM3386" s="529"/>
      <c r="AN3386" s="529"/>
      <c r="AO3386" s="529"/>
      <c r="AP3386" s="529"/>
      <c r="AQ3386" s="529"/>
      <c r="AR3386" s="529"/>
    </row>
    <row r="3387" ht="12.75" customHeight="1">
      <c r="A3387" s="529"/>
      <c r="B3387" s="529"/>
      <c r="C3387" s="529"/>
      <c r="D3387" s="529"/>
      <c r="E3387" s="533" t="s">
        <v>10405</v>
      </c>
      <c r="F3387" s="533" t="s">
        <v>10406</v>
      </c>
      <c r="G3387" s="529"/>
      <c r="H3387" s="529"/>
      <c r="I3387" s="529"/>
      <c r="J3387" s="529"/>
      <c r="K3387" s="529"/>
      <c r="L3387" s="529"/>
      <c r="M3387" s="529"/>
      <c r="N3387" s="529"/>
      <c r="O3387" s="529"/>
      <c r="P3387" s="529"/>
      <c r="Q3387" s="529"/>
      <c r="R3387" s="529"/>
      <c r="S3387" s="529"/>
      <c r="T3387" s="529"/>
      <c r="U3387" s="529"/>
      <c r="V3387" s="529"/>
      <c r="W3387" s="529"/>
      <c r="X3387" s="529"/>
      <c r="Y3387" s="529"/>
      <c r="Z3387" s="529"/>
      <c r="AA3387" s="529"/>
      <c r="AB3387" s="529"/>
      <c r="AC3387" s="529"/>
      <c r="AD3387" s="529"/>
      <c r="AE3387" s="529"/>
      <c r="AF3387" s="529"/>
      <c r="AG3387" s="529"/>
      <c r="AH3387" s="529"/>
      <c r="AI3387" s="529"/>
      <c r="AJ3387" s="529"/>
      <c r="AK3387" s="529"/>
      <c r="AL3387" s="529"/>
      <c r="AM3387" s="529"/>
      <c r="AN3387" s="529"/>
      <c r="AO3387" s="529"/>
      <c r="AP3387" s="529"/>
      <c r="AQ3387" s="529"/>
      <c r="AR3387" s="529"/>
    </row>
    <row r="3388" ht="12.75" customHeight="1">
      <c r="A3388" s="529"/>
      <c r="B3388" s="529"/>
      <c r="C3388" s="529"/>
      <c r="D3388" s="529"/>
      <c r="E3388" s="533" t="s">
        <v>10407</v>
      </c>
      <c r="F3388" s="533" t="s">
        <v>10408</v>
      </c>
      <c r="G3388" s="529"/>
      <c r="H3388" s="529"/>
      <c r="I3388" s="529"/>
      <c r="J3388" s="529"/>
      <c r="K3388" s="529"/>
      <c r="L3388" s="529"/>
      <c r="M3388" s="529"/>
      <c r="N3388" s="529"/>
      <c r="O3388" s="529"/>
      <c r="P3388" s="529"/>
      <c r="Q3388" s="529"/>
      <c r="R3388" s="529"/>
      <c r="S3388" s="529"/>
      <c r="T3388" s="529"/>
      <c r="U3388" s="529"/>
      <c r="V3388" s="529"/>
      <c r="W3388" s="529"/>
      <c r="X3388" s="529"/>
      <c r="Y3388" s="529"/>
      <c r="Z3388" s="529"/>
      <c r="AA3388" s="529"/>
      <c r="AB3388" s="529"/>
      <c r="AC3388" s="529"/>
      <c r="AD3388" s="529"/>
      <c r="AE3388" s="529"/>
      <c r="AF3388" s="529"/>
      <c r="AG3388" s="529"/>
      <c r="AH3388" s="529"/>
      <c r="AI3388" s="529"/>
      <c r="AJ3388" s="529"/>
      <c r="AK3388" s="529"/>
      <c r="AL3388" s="529"/>
      <c r="AM3388" s="529"/>
      <c r="AN3388" s="529"/>
      <c r="AO3388" s="529"/>
      <c r="AP3388" s="529"/>
      <c r="AQ3388" s="529"/>
      <c r="AR3388" s="529"/>
    </row>
    <row r="3389" ht="12.75" customHeight="1">
      <c r="A3389" s="529"/>
      <c r="B3389" s="529"/>
      <c r="C3389" s="529"/>
      <c r="D3389" s="529"/>
      <c r="E3389" s="533" t="s">
        <v>10409</v>
      </c>
      <c r="F3389" s="533" t="s">
        <v>10410</v>
      </c>
      <c r="G3389" s="529"/>
      <c r="H3389" s="529"/>
      <c r="I3389" s="529"/>
      <c r="J3389" s="529"/>
      <c r="K3389" s="529"/>
      <c r="L3389" s="529"/>
      <c r="M3389" s="529"/>
      <c r="N3389" s="529"/>
      <c r="O3389" s="529"/>
      <c r="P3389" s="529"/>
      <c r="Q3389" s="529"/>
      <c r="R3389" s="529"/>
      <c r="S3389" s="529"/>
      <c r="T3389" s="529"/>
      <c r="U3389" s="529"/>
      <c r="V3389" s="529"/>
      <c r="W3389" s="529"/>
      <c r="X3389" s="529"/>
      <c r="Y3389" s="529"/>
      <c r="Z3389" s="529"/>
      <c r="AA3389" s="529"/>
      <c r="AB3389" s="529"/>
      <c r="AC3389" s="529"/>
      <c r="AD3389" s="529"/>
      <c r="AE3389" s="529"/>
      <c r="AF3389" s="529"/>
      <c r="AG3389" s="529"/>
      <c r="AH3389" s="529"/>
      <c r="AI3389" s="529"/>
      <c r="AJ3389" s="529"/>
      <c r="AK3389" s="529"/>
      <c r="AL3389" s="529"/>
      <c r="AM3389" s="529"/>
      <c r="AN3389" s="529"/>
      <c r="AO3389" s="529"/>
      <c r="AP3389" s="529"/>
      <c r="AQ3389" s="529"/>
      <c r="AR3389" s="529"/>
    </row>
    <row r="3390" ht="12.75" customHeight="1">
      <c r="A3390" s="529"/>
      <c r="B3390" s="529"/>
      <c r="C3390" s="529"/>
      <c r="D3390" s="529"/>
      <c r="E3390" s="533" t="s">
        <v>10411</v>
      </c>
      <c r="F3390" s="533" t="s">
        <v>10412</v>
      </c>
      <c r="G3390" s="529"/>
      <c r="H3390" s="529"/>
      <c r="I3390" s="529"/>
      <c r="J3390" s="529"/>
      <c r="K3390" s="529"/>
      <c r="L3390" s="529"/>
      <c r="M3390" s="529"/>
      <c r="N3390" s="529"/>
      <c r="O3390" s="529"/>
      <c r="P3390" s="529"/>
      <c r="Q3390" s="529"/>
      <c r="R3390" s="529"/>
      <c r="S3390" s="529"/>
      <c r="T3390" s="529"/>
      <c r="U3390" s="529"/>
      <c r="V3390" s="529"/>
      <c r="W3390" s="529"/>
      <c r="X3390" s="529"/>
      <c r="Y3390" s="529"/>
      <c r="Z3390" s="529"/>
      <c r="AA3390" s="529"/>
      <c r="AB3390" s="529"/>
      <c r="AC3390" s="529"/>
      <c r="AD3390" s="529"/>
      <c r="AE3390" s="529"/>
      <c r="AF3390" s="529"/>
      <c r="AG3390" s="529"/>
      <c r="AH3390" s="529"/>
      <c r="AI3390" s="529"/>
      <c r="AJ3390" s="529"/>
      <c r="AK3390" s="529"/>
      <c r="AL3390" s="529"/>
      <c r="AM3390" s="529"/>
      <c r="AN3390" s="529"/>
      <c r="AO3390" s="529"/>
      <c r="AP3390" s="529"/>
      <c r="AQ3390" s="529"/>
      <c r="AR3390" s="529"/>
    </row>
    <row r="3391" ht="12.75" customHeight="1">
      <c r="A3391" s="529"/>
      <c r="B3391" s="529"/>
      <c r="C3391" s="529"/>
      <c r="D3391" s="529"/>
      <c r="E3391" s="533" t="s">
        <v>10413</v>
      </c>
      <c r="F3391" s="533" t="s">
        <v>10414</v>
      </c>
      <c r="G3391" s="529"/>
      <c r="H3391" s="529"/>
      <c r="I3391" s="529"/>
      <c r="J3391" s="529"/>
      <c r="K3391" s="529"/>
      <c r="L3391" s="529"/>
      <c r="M3391" s="529"/>
      <c r="N3391" s="529"/>
      <c r="O3391" s="529"/>
      <c r="P3391" s="529"/>
      <c r="Q3391" s="529"/>
      <c r="R3391" s="529"/>
      <c r="S3391" s="529"/>
      <c r="T3391" s="529"/>
      <c r="U3391" s="529"/>
      <c r="V3391" s="529"/>
      <c r="W3391" s="529"/>
      <c r="X3391" s="529"/>
      <c r="Y3391" s="529"/>
      <c r="Z3391" s="529"/>
      <c r="AA3391" s="529"/>
      <c r="AB3391" s="529"/>
      <c r="AC3391" s="529"/>
      <c r="AD3391" s="529"/>
      <c r="AE3391" s="529"/>
      <c r="AF3391" s="529"/>
      <c r="AG3391" s="529"/>
      <c r="AH3391" s="529"/>
      <c r="AI3391" s="529"/>
      <c r="AJ3391" s="529"/>
      <c r="AK3391" s="529"/>
      <c r="AL3391" s="529"/>
      <c r="AM3391" s="529"/>
      <c r="AN3391" s="529"/>
      <c r="AO3391" s="529"/>
      <c r="AP3391" s="529"/>
      <c r="AQ3391" s="529"/>
      <c r="AR3391" s="529"/>
    </row>
    <row r="3392" ht="12.75" customHeight="1">
      <c r="A3392" s="529"/>
      <c r="B3392" s="529"/>
      <c r="C3392" s="529"/>
      <c r="D3392" s="529"/>
      <c r="E3392" s="533" t="s">
        <v>10415</v>
      </c>
      <c r="F3392" s="533" t="s">
        <v>10416</v>
      </c>
      <c r="G3392" s="529"/>
      <c r="H3392" s="529"/>
      <c r="I3392" s="529"/>
      <c r="J3392" s="529"/>
      <c r="K3392" s="529"/>
      <c r="L3392" s="529"/>
      <c r="M3392" s="529"/>
      <c r="N3392" s="529"/>
      <c r="O3392" s="529"/>
      <c r="P3392" s="529"/>
      <c r="Q3392" s="529"/>
      <c r="R3392" s="529"/>
      <c r="S3392" s="529"/>
      <c r="T3392" s="529"/>
      <c r="U3392" s="529"/>
      <c r="V3392" s="529"/>
      <c r="W3392" s="529"/>
      <c r="X3392" s="529"/>
      <c r="Y3392" s="529"/>
      <c r="Z3392" s="529"/>
      <c r="AA3392" s="529"/>
      <c r="AB3392" s="529"/>
      <c r="AC3392" s="529"/>
      <c r="AD3392" s="529"/>
      <c r="AE3392" s="529"/>
      <c r="AF3392" s="529"/>
      <c r="AG3392" s="529"/>
      <c r="AH3392" s="529"/>
      <c r="AI3392" s="529"/>
      <c r="AJ3392" s="529"/>
      <c r="AK3392" s="529"/>
      <c r="AL3392" s="529"/>
      <c r="AM3392" s="529"/>
      <c r="AN3392" s="529"/>
      <c r="AO3392" s="529"/>
      <c r="AP3392" s="529"/>
      <c r="AQ3392" s="529"/>
      <c r="AR3392" s="529"/>
    </row>
    <row r="3393" ht="12.75" customHeight="1">
      <c r="A3393" s="529"/>
      <c r="B3393" s="529"/>
      <c r="C3393" s="529"/>
      <c r="D3393" s="529"/>
      <c r="E3393" s="533" t="s">
        <v>1868</v>
      </c>
      <c r="F3393" s="533" t="s">
        <v>10417</v>
      </c>
      <c r="G3393" s="529"/>
      <c r="H3393" s="529"/>
      <c r="I3393" s="529"/>
      <c r="J3393" s="529"/>
      <c r="K3393" s="529"/>
      <c r="L3393" s="529"/>
      <c r="M3393" s="529"/>
      <c r="N3393" s="529"/>
      <c r="O3393" s="529"/>
      <c r="P3393" s="529"/>
      <c r="Q3393" s="529"/>
      <c r="R3393" s="529"/>
      <c r="S3393" s="529"/>
      <c r="T3393" s="529"/>
      <c r="U3393" s="529"/>
      <c r="V3393" s="529"/>
      <c r="W3393" s="529"/>
      <c r="X3393" s="529"/>
      <c r="Y3393" s="529"/>
      <c r="Z3393" s="529"/>
      <c r="AA3393" s="529"/>
      <c r="AB3393" s="529"/>
      <c r="AC3393" s="529"/>
      <c r="AD3393" s="529"/>
      <c r="AE3393" s="529"/>
      <c r="AF3393" s="529"/>
      <c r="AG3393" s="529"/>
      <c r="AH3393" s="529"/>
      <c r="AI3393" s="529"/>
      <c r="AJ3393" s="529"/>
      <c r="AK3393" s="529"/>
      <c r="AL3393" s="529"/>
      <c r="AM3393" s="529"/>
      <c r="AN3393" s="529"/>
      <c r="AO3393" s="529"/>
      <c r="AP3393" s="529"/>
      <c r="AQ3393" s="529"/>
      <c r="AR3393" s="529"/>
    </row>
    <row r="3394" ht="12.75" customHeight="1">
      <c r="A3394" s="529"/>
      <c r="B3394" s="529"/>
      <c r="C3394" s="529"/>
      <c r="D3394" s="529"/>
      <c r="E3394" s="533" t="s">
        <v>10418</v>
      </c>
      <c r="F3394" s="533" t="s">
        <v>10419</v>
      </c>
      <c r="G3394" s="529"/>
      <c r="H3394" s="529"/>
      <c r="I3394" s="529"/>
      <c r="J3394" s="529"/>
      <c r="K3394" s="529"/>
      <c r="L3394" s="529"/>
      <c r="M3394" s="529"/>
      <c r="N3394" s="529"/>
      <c r="O3394" s="529"/>
      <c r="P3394" s="529"/>
      <c r="Q3394" s="529"/>
      <c r="R3394" s="529"/>
      <c r="S3394" s="529"/>
      <c r="T3394" s="529"/>
      <c r="U3394" s="529"/>
      <c r="V3394" s="529"/>
      <c r="W3394" s="529"/>
      <c r="X3394" s="529"/>
      <c r="Y3394" s="529"/>
      <c r="Z3394" s="529"/>
      <c r="AA3394" s="529"/>
      <c r="AB3394" s="529"/>
      <c r="AC3394" s="529"/>
      <c r="AD3394" s="529"/>
      <c r="AE3394" s="529"/>
      <c r="AF3394" s="529"/>
      <c r="AG3394" s="529"/>
      <c r="AH3394" s="529"/>
      <c r="AI3394" s="529"/>
      <c r="AJ3394" s="529"/>
      <c r="AK3394" s="529"/>
      <c r="AL3394" s="529"/>
      <c r="AM3394" s="529"/>
      <c r="AN3394" s="529"/>
      <c r="AO3394" s="529"/>
      <c r="AP3394" s="529"/>
      <c r="AQ3394" s="529"/>
      <c r="AR3394" s="529"/>
    </row>
    <row r="3395" ht="12.75" customHeight="1">
      <c r="A3395" s="529"/>
      <c r="B3395" s="529"/>
      <c r="C3395" s="529"/>
      <c r="D3395" s="529"/>
      <c r="E3395" s="533" t="s">
        <v>10420</v>
      </c>
      <c r="F3395" s="533" t="s">
        <v>10421</v>
      </c>
      <c r="G3395" s="529"/>
      <c r="H3395" s="529"/>
      <c r="I3395" s="529"/>
      <c r="J3395" s="529"/>
      <c r="K3395" s="529"/>
      <c r="L3395" s="529"/>
      <c r="M3395" s="529"/>
      <c r="N3395" s="529"/>
      <c r="O3395" s="529"/>
      <c r="P3395" s="529"/>
      <c r="Q3395" s="529"/>
      <c r="R3395" s="529"/>
      <c r="S3395" s="529"/>
      <c r="T3395" s="529"/>
      <c r="U3395" s="529"/>
      <c r="V3395" s="529"/>
      <c r="W3395" s="529"/>
      <c r="X3395" s="529"/>
      <c r="Y3395" s="529"/>
      <c r="Z3395" s="529"/>
      <c r="AA3395" s="529"/>
      <c r="AB3395" s="529"/>
      <c r="AC3395" s="529"/>
      <c r="AD3395" s="529"/>
      <c r="AE3395" s="529"/>
      <c r="AF3395" s="529"/>
      <c r="AG3395" s="529"/>
      <c r="AH3395" s="529"/>
      <c r="AI3395" s="529"/>
      <c r="AJ3395" s="529"/>
      <c r="AK3395" s="529"/>
      <c r="AL3395" s="529"/>
      <c r="AM3395" s="529"/>
      <c r="AN3395" s="529"/>
      <c r="AO3395" s="529"/>
      <c r="AP3395" s="529"/>
      <c r="AQ3395" s="529"/>
      <c r="AR3395" s="529"/>
    </row>
    <row r="3396" ht="12.75" customHeight="1">
      <c r="A3396" s="529"/>
      <c r="B3396" s="529"/>
      <c r="C3396" s="529"/>
      <c r="D3396" s="529"/>
      <c r="E3396" s="533" t="s">
        <v>10422</v>
      </c>
      <c r="F3396" s="533" t="s">
        <v>10423</v>
      </c>
      <c r="G3396" s="529"/>
      <c r="H3396" s="529"/>
      <c r="I3396" s="529"/>
      <c r="J3396" s="529"/>
      <c r="K3396" s="529"/>
      <c r="L3396" s="529"/>
      <c r="M3396" s="529"/>
      <c r="N3396" s="529"/>
      <c r="O3396" s="529"/>
      <c r="P3396" s="529"/>
      <c r="Q3396" s="529"/>
      <c r="R3396" s="529"/>
      <c r="S3396" s="529"/>
      <c r="T3396" s="529"/>
      <c r="U3396" s="529"/>
      <c r="V3396" s="529"/>
      <c r="W3396" s="529"/>
      <c r="X3396" s="529"/>
      <c r="Y3396" s="529"/>
      <c r="Z3396" s="529"/>
      <c r="AA3396" s="529"/>
      <c r="AB3396" s="529"/>
      <c r="AC3396" s="529"/>
      <c r="AD3396" s="529"/>
      <c r="AE3396" s="529"/>
      <c r="AF3396" s="529"/>
      <c r="AG3396" s="529"/>
      <c r="AH3396" s="529"/>
      <c r="AI3396" s="529"/>
      <c r="AJ3396" s="529"/>
      <c r="AK3396" s="529"/>
      <c r="AL3396" s="529"/>
      <c r="AM3396" s="529"/>
      <c r="AN3396" s="529"/>
      <c r="AO3396" s="529"/>
      <c r="AP3396" s="529"/>
      <c r="AQ3396" s="529"/>
      <c r="AR3396" s="529"/>
    </row>
    <row r="3397" ht="12.75" customHeight="1">
      <c r="A3397" s="529"/>
      <c r="B3397" s="529"/>
      <c r="C3397" s="529"/>
      <c r="D3397" s="529"/>
      <c r="E3397" s="533" t="s">
        <v>1929</v>
      </c>
      <c r="F3397" s="533" t="s">
        <v>10424</v>
      </c>
      <c r="G3397" s="529"/>
      <c r="H3397" s="529"/>
      <c r="I3397" s="529"/>
      <c r="J3397" s="529"/>
      <c r="K3397" s="529"/>
      <c r="L3397" s="529"/>
      <c r="M3397" s="529"/>
      <c r="N3397" s="529"/>
      <c r="O3397" s="529"/>
      <c r="P3397" s="529"/>
      <c r="Q3397" s="529"/>
      <c r="R3397" s="529"/>
      <c r="S3397" s="529"/>
      <c r="T3397" s="529"/>
      <c r="U3397" s="529"/>
      <c r="V3397" s="529"/>
      <c r="W3397" s="529"/>
      <c r="X3397" s="529"/>
      <c r="Y3397" s="529"/>
      <c r="Z3397" s="529"/>
      <c r="AA3397" s="529"/>
      <c r="AB3397" s="529"/>
      <c r="AC3397" s="529"/>
      <c r="AD3397" s="529"/>
      <c r="AE3397" s="529"/>
      <c r="AF3397" s="529"/>
      <c r="AG3397" s="529"/>
      <c r="AH3397" s="529"/>
      <c r="AI3397" s="529"/>
      <c r="AJ3397" s="529"/>
      <c r="AK3397" s="529"/>
      <c r="AL3397" s="529"/>
      <c r="AM3397" s="529"/>
      <c r="AN3397" s="529"/>
      <c r="AO3397" s="529"/>
      <c r="AP3397" s="529"/>
      <c r="AQ3397" s="529"/>
      <c r="AR3397" s="529"/>
    </row>
    <row r="3398" ht="12.75" customHeight="1">
      <c r="A3398" s="529"/>
      <c r="B3398" s="529"/>
      <c r="C3398" s="529"/>
      <c r="D3398" s="529"/>
      <c r="E3398" s="533" t="s">
        <v>10425</v>
      </c>
      <c r="F3398" s="533" t="s">
        <v>10426</v>
      </c>
      <c r="G3398" s="529"/>
      <c r="H3398" s="529"/>
      <c r="I3398" s="529"/>
      <c r="J3398" s="529"/>
      <c r="K3398" s="529"/>
      <c r="L3398" s="529"/>
      <c r="M3398" s="529"/>
      <c r="N3398" s="529"/>
      <c r="O3398" s="529"/>
      <c r="P3398" s="529"/>
      <c r="Q3398" s="529"/>
      <c r="R3398" s="529"/>
      <c r="S3398" s="529"/>
      <c r="T3398" s="529"/>
      <c r="U3398" s="529"/>
      <c r="V3398" s="529"/>
      <c r="W3398" s="529"/>
      <c r="X3398" s="529"/>
      <c r="Y3398" s="529"/>
      <c r="Z3398" s="529"/>
      <c r="AA3398" s="529"/>
      <c r="AB3398" s="529"/>
      <c r="AC3398" s="529"/>
      <c r="AD3398" s="529"/>
      <c r="AE3398" s="529"/>
      <c r="AF3398" s="529"/>
      <c r="AG3398" s="529"/>
      <c r="AH3398" s="529"/>
      <c r="AI3398" s="529"/>
      <c r="AJ3398" s="529"/>
      <c r="AK3398" s="529"/>
      <c r="AL3398" s="529"/>
      <c r="AM3398" s="529"/>
      <c r="AN3398" s="529"/>
      <c r="AO3398" s="529"/>
      <c r="AP3398" s="529"/>
      <c r="AQ3398" s="529"/>
      <c r="AR3398" s="529"/>
    </row>
    <row r="3399" ht="12.75" customHeight="1">
      <c r="A3399" s="529"/>
      <c r="B3399" s="529"/>
      <c r="C3399" s="529"/>
      <c r="D3399" s="529"/>
      <c r="E3399" s="533" t="s">
        <v>10427</v>
      </c>
      <c r="F3399" s="533" t="s">
        <v>10428</v>
      </c>
      <c r="G3399" s="529"/>
      <c r="H3399" s="529"/>
      <c r="I3399" s="529"/>
      <c r="J3399" s="529"/>
      <c r="K3399" s="529"/>
      <c r="L3399" s="529"/>
      <c r="M3399" s="529"/>
      <c r="N3399" s="529"/>
      <c r="O3399" s="529"/>
      <c r="P3399" s="529"/>
      <c r="Q3399" s="529"/>
      <c r="R3399" s="529"/>
      <c r="S3399" s="529"/>
      <c r="T3399" s="529"/>
      <c r="U3399" s="529"/>
      <c r="V3399" s="529"/>
      <c r="W3399" s="529"/>
      <c r="X3399" s="529"/>
      <c r="Y3399" s="529"/>
      <c r="Z3399" s="529"/>
      <c r="AA3399" s="529"/>
      <c r="AB3399" s="529"/>
      <c r="AC3399" s="529"/>
      <c r="AD3399" s="529"/>
      <c r="AE3399" s="529"/>
      <c r="AF3399" s="529"/>
      <c r="AG3399" s="529"/>
      <c r="AH3399" s="529"/>
      <c r="AI3399" s="529"/>
      <c r="AJ3399" s="529"/>
      <c r="AK3399" s="529"/>
      <c r="AL3399" s="529"/>
      <c r="AM3399" s="529"/>
      <c r="AN3399" s="529"/>
      <c r="AO3399" s="529"/>
      <c r="AP3399" s="529"/>
      <c r="AQ3399" s="529"/>
      <c r="AR3399" s="529"/>
    </row>
    <row r="3400" ht="12.75" customHeight="1">
      <c r="A3400" s="529"/>
      <c r="B3400" s="529"/>
      <c r="C3400" s="529"/>
      <c r="D3400" s="529"/>
      <c r="E3400" s="533" t="s">
        <v>1990</v>
      </c>
      <c r="F3400" s="533" t="s">
        <v>10429</v>
      </c>
      <c r="G3400" s="529"/>
      <c r="H3400" s="529"/>
      <c r="I3400" s="529"/>
      <c r="J3400" s="529"/>
      <c r="K3400" s="529"/>
      <c r="L3400" s="529"/>
      <c r="M3400" s="529"/>
      <c r="N3400" s="529"/>
      <c r="O3400" s="529"/>
      <c r="P3400" s="529"/>
      <c r="Q3400" s="529"/>
      <c r="R3400" s="529"/>
      <c r="S3400" s="529"/>
      <c r="T3400" s="529"/>
      <c r="U3400" s="529"/>
      <c r="V3400" s="529"/>
      <c r="W3400" s="529"/>
      <c r="X3400" s="529"/>
      <c r="Y3400" s="529"/>
      <c r="Z3400" s="529"/>
      <c r="AA3400" s="529"/>
      <c r="AB3400" s="529"/>
      <c r="AC3400" s="529"/>
      <c r="AD3400" s="529"/>
      <c r="AE3400" s="529"/>
      <c r="AF3400" s="529"/>
      <c r="AG3400" s="529"/>
      <c r="AH3400" s="529"/>
      <c r="AI3400" s="529"/>
      <c r="AJ3400" s="529"/>
      <c r="AK3400" s="529"/>
      <c r="AL3400" s="529"/>
      <c r="AM3400" s="529"/>
      <c r="AN3400" s="529"/>
      <c r="AO3400" s="529"/>
      <c r="AP3400" s="529"/>
      <c r="AQ3400" s="529"/>
      <c r="AR3400" s="529"/>
    </row>
    <row r="3401" ht="12.75" customHeight="1">
      <c r="A3401" s="529"/>
      <c r="B3401" s="529"/>
      <c r="C3401" s="529"/>
      <c r="D3401" s="529"/>
      <c r="E3401" s="533" t="s">
        <v>2050</v>
      </c>
      <c r="F3401" s="533" t="s">
        <v>10430</v>
      </c>
      <c r="G3401" s="529"/>
      <c r="H3401" s="529"/>
      <c r="I3401" s="529"/>
      <c r="J3401" s="529"/>
      <c r="K3401" s="529"/>
      <c r="L3401" s="529"/>
      <c r="M3401" s="529"/>
      <c r="N3401" s="529"/>
      <c r="O3401" s="529"/>
      <c r="P3401" s="529"/>
      <c r="Q3401" s="529"/>
      <c r="R3401" s="529"/>
      <c r="S3401" s="529"/>
      <c r="T3401" s="529"/>
      <c r="U3401" s="529"/>
      <c r="V3401" s="529"/>
      <c r="W3401" s="529"/>
      <c r="X3401" s="529"/>
      <c r="Y3401" s="529"/>
      <c r="Z3401" s="529"/>
      <c r="AA3401" s="529"/>
      <c r="AB3401" s="529"/>
      <c r="AC3401" s="529"/>
      <c r="AD3401" s="529"/>
      <c r="AE3401" s="529"/>
      <c r="AF3401" s="529"/>
      <c r="AG3401" s="529"/>
      <c r="AH3401" s="529"/>
      <c r="AI3401" s="529"/>
      <c r="AJ3401" s="529"/>
      <c r="AK3401" s="529"/>
      <c r="AL3401" s="529"/>
      <c r="AM3401" s="529"/>
      <c r="AN3401" s="529"/>
      <c r="AO3401" s="529"/>
      <c r="AP3401" s="529"/>
      <c r="AQ3401" s="529"/>
      <c r="AR3401" s="529"/>
    </row>
    <row r="3402" ht="12.75" customHeight="1">
      <c r="A3402" s="529"/>
      <c r="B3402" s="529"/>
      <c r="C3402" s="529"/>
      <c r="D3402" s="529"/>
      <c r="E3402" s="533" t="s">
        <v>2108</v>
      </c>
      <c r="F3402" s="533" t="s">
        <v>10431</v>
      </c>
      <c r="G3402" s="529"/>
      <c r="H3402" s="529"/>
      <c r="I3402" s="529"/>
      <c r="J3402" s="529"/>
      <c r="K3402" s="529"/>
      <c r="L3402" s="529"/>
      <c r="M3402" s="529"/>
      <c r="N3402" s="529"/>
      <c r="O3402" s="529"/>
      <c r="P3402" s="529"/>
      <c r="Q3402" s="529"/>
      <c r="R3402" s="529"/>
      <c r="S3402" s="529"/>
      <c r="T3402" s="529"/>
      <c r="U3402" s="529"/>
      <c r="V3402" s="529"/>
      <c r="W3402" s="529"/>
      <c r="X3402" s="529"/>
      <c r="Y3402" s="529"/>
      <c r="Z3402" s="529"/>
      <c r="AA3402" s="529"/>
      <c r="AB3402" s="529"/>
      <c r="AC3402" s="529"/>
      <c r="AD3402" s="529"/>
      <c r="AE3402" s="529"/>
      <c r="AF3402" s="529"/>
      <c r="AG3402" s="529"/>
      <c r="AH3402" s="529"/>
      <c r="AI3402" s="529"/>
      <c r="AJ3402" s="529"/>
      <c r="AK3402" s="529"/>
      <c r="AL3402" s="529"/>
      <c r="AM3402" s="529"/>
      <c r="AN3402" s="529"/>
      <c r="AO3402" s="529"/>
      <c r="AP3402" s="529"/>
      <c r="AQ3402" s="529"/>
      <c r="AR3402" s="529"/>
    </row>
    <row r="3403" ht="12.75" customHeight="1">
      <c r="A3403" s="529"/>
      <c r="B3403" s="529"/>
      <c r="C3403" s="529"/>
      <c r="D3403" s="529"/>
      <c r="E3403" s="533" t="s">
        <v>10432</v>
      </c>
      <c r="F3403" s="533" t="s">
        <v>10433</v>
      </c>
      <c r="G3403" s="529"/>
      <c r="H3403" s="529"/>
      <c r="I3403" s="529"/>
      <c r="J3403" s="529"/>
      <c r="K3403" s="529"/>
      <c r="L3403" s="529"/>
      <c r="M3403" s="529"/>
      <c r="N3403" s="529"/>
      <c r="O3403" s="529"/>
      <c r="P3403" s="529"/>
      <c r="Q3403" s="529"/>
      <c r="R3403" s="529"/>
      <c r="S3403" s="529"/>
      <c r="T3403" s="529"/>
      <c r="U3403" s="529"/>
      <c r="V3403" s="529"/>
      <c r="W3403" s="529"/>
      <c r="X3403" s="529"/>
      <c r="Y3403" s="529"/>
      <c r="Z3403" s="529"/>
      <c r="AA3403" s="529"/>
      <c r="AB3403" s="529"/>
      <c r="AC3403" s="529"/>
      <c r="AD3403" s="529"/>
      <c r="AE3403" s="529"/>
      <c r="AF3403" s="529"/>
      <c r="AG3403" s="529"/>
      <c r="AH3403" s="529"/>
      <c r="AI3403" s="529"/>
      <c r="AJ3403" s="529"/>
      <c r="AK3403" s="529"/>
      <c r="AL3403" s="529"/>
      <c r="AM3403" s="529"/>
      <c r="AN3403" s="529"/>
      <c r="AO3403" s="529"/>
      <c r="AP3403" s="529"/>
      <c r="AQ3403" s="529"/>
      <c r="AR3403" s="529"/>
    </row>
    <row r="3404" ht="12.75" customHeight="1">
      <c r="A3404" s="529"/>
      <c r="B3404" s="529"/>
      <c r="C3404" s="529"/>
      <c r="D3404" s="529"/>
      <c r="E3404" s="533" t="s">
        <v>10434</v>
      </c>
      <c r="F3404" s="533" t="s">
        <v>10435</v>
      </c>
      <c r="G3404" s="529"/>
      <c r="H3404" s="529"/>
      <c r="I3404" s="529"/>
      <c r="J3404" s="529"/>
      <c r="K3404" s="529"/>
      <c r="L3404" s="529"/>
      <c r="M3404" s="529"/>
      <c r="N3404" s="529"/>
      <c r="O3404" s="529"/>
      <c r="P3404" s="529"/>
      <c r="Q3404" s="529"/>
      <c r="R3404" s="529"/>
      <c r="S3404" s="529"/>
      <c r="T3404" s="529"/>
      <c r="U3404" s="529"/>
      <c r="V3404" s="529"/>
      <c r="W3404" s="529"/>
      <c r="X3404" s="529"/>
      <c r="Y3404" s="529"/>
      <c r="Z3404" s="529"/>
      <c r="AA3404" s="529"/>
      <c r="AB3404" s="529"/>
      <c r="AC3404" s="529"/>
      <c r="AD3404" s="529"/>
      <c r="AE3404" s="529"/>
      <c r="AF3404" s="529"/>
      <c r="AG3404" s="529"/>
      <c r="AH3404" s="529"/>
      <c r="AI3404" s="529"/>
      <c r="AJ3404" s="529"/>
      <c r="AK3404" s="529"/>
      <c r="AL3404" s="529"/>
      <c r="AM3404" s="529"/>
      <c r="AN3404" s="529"/>
      <c r="AO3404" s="529"/>
      <c r="AP3404" s="529"/>
      <c r="AQ3404" s="529"/>
      <c r="AR3404" s="529"/>
    </row>
    <row r="3405" ht="12.75" customHeight="1">
      <c r="A3405" s="529"/>
      <c r="B3405" s="529"/>
      <c r="C3405" s="529"/>
      <c r="D3405" s="529"/>
      <c r="E3405" s="533" t="s">
        <v>10436</v>
      </c>
      <c r="F3405" s="533" t="s">
        <v>10437</v>
      </c>
      <c r="G3405" s="529"/>
      <c r="H3405" s="529"/>
      <c r="I3405" s="529"/>
      <c r="J3405" s="529"/>
      <c r="K3405" s="529"/>
      <c r="L3405" s="529"/>
      <c r="M3405" s="529"/>
      <c r="N3405" s="529"/>
      <c r="O3405" s="529"/>
      <c r="P3405" s="529"/>
      <c r="Q3405" s="529"/>
      <c r="R3405" s="529"/>
      <c r="S3405" s="529"/>
      <c r="T3405" s="529"/>
      <c r="U3405" s="529"/>
      <c r="V3405" s="529"/>
      <c r="W3405" s="529"/>
      <c r="X3405" s="529"/>
      <c r="Y3405" s="529"/>
      <c r="Z3405" s="529"/>
      <c r="AA3405" s="529"/>
      <c r="AB3405" s="529"/>
      <c r="AC3405" s="529"/>
      <c r="AD3405" s="529"/>
      <c r="AE3405" s="529"/>
      <c r="AF3405" s="529"/>
      <c r="AG3405" s="529"/>
      <c r="AH3405" s="529"/>
      <c r="AI3405" s="529"/>
      <c r="AJ3405" s="529"/>
      <c r="AK3405" s="529"/>
      <c r="AL3405" s="529"/>
      <c r="AM3405" s="529"/>
      <c r="AN3405" s="529"/>
      <c r="AO3405" s="529"/>
      <c r="AP3405" s="529"/>
      <c r="AQ3405" s="529"/>
      <c r="AR3405" s="529"/>
    </row>
    <row r="3406" ht="12.75" customHeight="1">
      <c r="A3406" s="529"/>
      <c r="B3406" s="529"/>
      <c r="C3406" s="529"/>
      <c r="D3406" s="529"/>
      <c r="E3406" s="533" t="s">
        <v>10438</v>
      </c>
      <c r="F3406" s="533" t="s">
        <v>10439</v>
      </c>
      <c r="G3406" s="529"/>
      <c r="H3406" s="529"/>
      <c r="I3406" s="529"/>
      <c r="J3406" s="529"/>
      <c r="K3406" s="529"/>
      <c r="L3406" s="529"/>
      <c r="M3406" s="529"/>
      <c r="N3406" s="529"/>
      <c r="O3406" s="529"/>
      <c r="P3406" s="529"/>
      <c r="Q3406" s="529"/>
      <c r="R3406" s="529"/>
      <c r="S3406" s="529"/>
      <c r="T3406" s="529"/>
      <c r="U3406" s="529"/>
      <c r="V3406" s="529"/>
      <c r="W3406" s="529"/>
      <c r="X3406" s="529"/>
      <c r="Y3406" s="529"/>
      <c r="Z3406" s="529"/>
      <c r="AA3406" s="529"/>
      <c r="AB3406" s="529"/>
      <c r="AC3406" s="529"/>
      <c r="AD3406" s="529"/>
      <c r="AE3406" s="529"/>
      <c r="AF3406" s="529"/>
      <c r="AG3406" s="529"/>
      <c r="AH3406" s="529"/>
      <c r="AI3406" s="529"/>
      <c r="AJ3406" s="529"/>
      <c r="AK3406" s="529"/>
      <c r="AL3406" s="529"/>
      <c r="AM3406" s="529"/>
      <c r="AN3406" s="529"/>
      <c r="AO3406" s="529"/>
      <c r="AP3406" s="529"/>
      <c r="AQ3406" s="529"/>
      <c r="AR3406" s="529"/>
    </row>
    <row r="3407" ht="12.75" customHeight="1">
      <c r="A3407" s="529"/>
      <c r="B3407" s="529"/>
      <c r="C3407" s="529"/>
      <c r="D3407" s="529"/>
      <c r="E3407" s="533" t="s">
        <v>10440</v>
      </c>
      <c r="F3407" s="533" t="s">
        <v>10441</v>
      </c>
      <c r="G3407" s="529"/>
      <c r="H3407" s="529"/>
      <c r="I3407" s="529"/>
      <c r="J3407" s="529"/>
      <c r="K3407" s="529"/>
      <c r="L3407" s="529"/>
      <c r="M3407" s="529"/>
      <c r="N3407" s="529"/>
      <c r="O3407" s="529"/>
      <c r="P3407" s="529"/>
      <c r="Q3407" s="529"/>
      <c r="R3407" s="529"/>
      <c r="S3407" s="529"/>
      <c r="T3407" s="529"/>
      <c r="U3407" s="529"/>
      <c r="V3407" s="529"/>
      <c r="W3407" s="529"/>
      <c r="X3407" s="529"/>
      <c r="Y3407" s="529"/>
      <c r="Z3407" s="529"/>
      <c r="AA3407" s="529"/>
      <c r="AB3407" s="529"/>
      <c r="AC3407" s="529"/>
      <c r="AD3407" s="529"/>
      <c r="AE3407" s="529"/>
      <c r="AF3407" s="529"/>
      <c r="AG3407" s="529"/>
      <c r="AH3407" s="529"/>
      <c r="AI3407" s="529"/>
      <c r="AJ3407" s="529"/>
      <c r="AK3407" s="529"/>
      <c r="AL3407" s="529"/>
      <c r="AM3407" s="529"/>
      <c r="AN3407" s="529"/>
      <c r="AO3407" s="529"/>
      <c r="AP3407" s="529"/>
      <c r="AQ3407" s="529"/>
      <c r="AR3407" s="529"/>
    </row>
    <row r="3408" ht="12.75" customHeight="1">
      <c r="A3408" s="529"/>
      <c r="B3408" s="529"/>
      <c r="C3408" s="529"/>
      <c r="D3408" s="529"/>
      <c r="E3408" s="533" t="s">
        <v>10442</v>
      </c>
      <c r="F3408" s="533" t="s">
        <v>10443</v>
      </c>
      <c r="G3408" s="529"/>
      <c r="H3408" s="529"/>
      <c r="I3408" s="529"/>
      <c r="J3408" s="529"/>
      <c r="K3408" s="529"/>
      <c r="L3408" s="529"/>
      <c r="M3408" s="529"/>
      <c r="N3408" s="529"/>
      <c r="O3408" s="529"/>
      <c r="P3408" s="529"/>
      <c r="Q3408" s="529"/>
      <c r="R3408" s="529"/>
      <c r="S3408" s="529"/>
      <c r="T3408" s="529"/>
      <c r="U3408" s="529"/>
      <c r="V3408" s="529"/>
      <c r="W3408" s="529"/>
      <c r="X3408" s="529"/>
      <c r="Y3408" s="529"/>
      <c r="Z3408" s="529"/>
      <c r="AA3408" s="529"/>
      <c r="AB3408" s="529"/>
      <c r="AC3408" s="529"/>
      <c r="AD3408" s="529"/>
      <c r="AE3408" s="529"/>
      <c r="AF3408" s="529"/>
      <c r="AG3408" s="529"/>
      <c r="AH3408" s="529"/>
      <c r="AI3408" s="529"/>
      <c r="AJ3408" s="529"/>
      <c r="AK3408" s="529"/>
      <c r="AL3408" s="529"/>
      <c r="AM3408" s="529"/>
      <c r="AN3408" s="529"/>
      <c r="AO3408" s="529"/>
      <c r="AP3408" s="529"/>
      <c r="AQ3408" s="529"/>
      <c r="AR3408" s="529"/>
    </row>
    <row r="3409" ht="12.75" customHeight="1">
      <c r="A3409" s="529"/>
      <c r="B3409" s="529"/>
      <c r="C3409" s="529"/>
      <c r="D3409" s="529"/>
      <c r="E3409" s="533" t="s">
        <v>10444</v>
      </c>
      <c r="F3409" s="533" t="s">
        <v>10445</v>
      </c>
      <c r="G3409" s="529"/>
      <c r="H3409" s="529"/>
      <c r="I3409" s="529"/>
      <c r="J3409" s="529"/>
      <c r="K3409" s="529"/>
      <c r="L3409" s="529"/>
      <c r="M3409" s="529"/>
      <c r="N3409" s="529"/>
      <c r="O3409" s="529"/>
      <c r="P3409" s="529"/>
      <c r="Q3409" s="529"/>
      <c r="R3409" s="529"/>
      <c r="S3409" s="529"/>
      <c r="T3409" s="529"/>
      <c r="U3409" s="529"/>
      <c r="V3409" s="529"/>
      <c r="W3409" s="529"/>
      <c r="X3409" s="529"/>
      <c r="Y3409" s="529"/>
      <c r="Z3409" s="529"/>
      <c r="AA3409" s="529"/>
      <c r="AB3409" s="529"/>
      <c r="AC3409" s="529"/>
      <c r="AD3409" s="529"/>
      <c r="AE3409" s="529"/>
      <c r="AF3409" s="529"/>
      <c r="AG3409" s="529"/>
      <c r="AH3409" s="529"/>
      <c r="AI3409" s="529"/>
      <c r="AJ3409" s="529"/>
      <c r="AK3409" s="529"/>
      <c r="AL3409" s="529"/>
      <c r="AM3409" s="529"/>
      <c r="AN3409" s="529"/>
      <c r="AO3409" s="529"/>
      <c r="AP3409" s="529"/>
      <c r="AQ3409" s="529"/>
      <c r="AR3409" s="529"/>
    </row>
    <row r="3410" ht="12.75" customHeight="1">
      <c r="A3410" s="529"/>
      <c r="B3410" s="529"/>
      <c r="C3410" s="529"/>
      <c r="D3410" s="529"/>
      <c r="E3410" s="533" t="s">
        <v>2163</v>
      </c>
      <c r="F3410" s="533" t="s">
        <v>10446</v>
      </c>
      <c r="G3410" s="529"/>
      <c r="H3410" s="529"/>
      <c r="I3410" s="529"/>
      <c r="J3410" s="529"/>
      <c r="K3410" s="529"/>
      <c r="L3410" s="529"/>
      <c r="M3410" s="529"/>
      <c r="N3410" s="529"/>
      <c r="O3410" s="529"/>
      <c r="P3410" s="529"/>
      <c r="Q3410" s="529"/>
      <c r="R3410" s="529"/>
      <c r="S3410" s="529"/>
      <c r="T3410" s="529"/>
      <c r="U3410" s="529"/>
      <c r="V3410" s="529"/>
      <c r="W3410" s="529"/>
      <c r="X3410" s="529"/>
      <c r="Y3410" s="529"/>
      <c r="Z3410" s="529"/>
      <c r="AA3410" s="529"/>
      <c r="AB3410" s="529"/>
      <c r="AC3410" s="529"/>
      <c r="AD3410" s="529"/>
      <c r="AE3410" s="529"/>
      <c r="AF3410" s="529"/>
      <c r="AG3410" s="529"/>
      <c r="AH3410" s="529"/>
      <c r="AI3410" s="529"/>
      <c r="AJ3410" s="529"/>
      <c r="AK3410" s="529"/>
      <c r="AL3410" s="529"/>
      <c r="AM3410" s="529"/>
      <c r="AN3410" s="529"/>
      <c r="AO3410" s="529"/>
      <c r="AP3410" s="529"/>
      <c r="AQ3410" s="529"/>
      <c r="AR3410" s="529"/>
    </row>
    <row r="3411" ht="12.75" customHeight="1">
      <c r="A3411" s="529"/>
      <c r="B3411" s="529"/>
      <c r="C3411" s="529"/>
      <c r="D3411" s="529"/>
      <c r="E3411" s="533" t="s">
        <v>2213</v>
      </c>
      <c r="F3411" s="533" t="s">
        <v>10447</v>
      </c>
      <c r="G3411" s="529"/>
      <c r="H3411" s="529"/>
      <c r="I3411" s="529"/>
      <c r="J3411" s="529"/>
      <c r="K3411" s="529"/>
      <c r="L3411" s="529"/>
      <c r="M3411" s="529"/>
      <c r="N3411" s="529"/>
      <c r="O3411" s="529"/>
      <c r="P3411" s="529"/>
      <c r="Q3411" s="529"/>
      <c r="R3411" s="529"/>
      <c r="S3411" s="529"/>
      <c r="T3411" s="529"/>
      <c r="U3411" s="529"/>
      <c r="V3411" s="529"/>
      <c r="W3411" s="529"/>
      <c r="X3411" s="529"/>
      <c r="Y3411" s="529"/>
      <c r="Z3411" s="529"/>
      <c r="AA3411" s="529"/>
      <c r="AB3411" s="529"/>
      <c r="AC3411" s="529"/>
      <c r="AD3411" s="529"/>
      <c r="AE3411" s="529"/>
      <c r="AF3411" s="529"/>
      <c r="AG3411" s="529"/>
      <c r="AH3411" s="529"/>
      <c r="AI3411" s="529"/>
      <c r="AJ3411" s="529"/>
      <c r="AK3411" s="529"/>
      <c r="AL3411" s="529"/>
      <c r="AM3411" s="529"/>
      <c r="AN3411" s="529"/>
      <c r="AO3411" s="529"/>
      <c r="AP3411" s="529"/>
      <c r="AQ3411" s="529"/>
      <c r="AR3411" s="529"/>
    </row>
    <row r="3412" ht="12.75" customHeight="1">
      <c r="A3412" s="529"/>
      <c r="B3412" s="529"/>
      <c r="C3412" s="529"/>
      <c r="D3412" s="529"/>
      <c r="E3412" s="533" t="s">
        <v>10448</v>
      </c>
      <c r="F3412" s="533" t="s">
        <v>10449</v>
      </c>
      <c r="G3412" s="529"/>
      <c r="H3412" s="529"/>
      <c r="I3412" s="529"/>
      <c r="J3412" s="529"/>
      <c r="K3412" s="529"/>
      <c r="L3412" s="529"/>
      <c r="M3412" s="529"/>
      <c r="N3412" s="529"/>
      <c r="O3412" s="529"/>
      <c r="P3412" s="529"/>
      <c r="Q3412" s="529"/>
      <c r="R3412" s="529"/>
      <c r="S3412" s="529"/>
      <c r="T3412" s="529"/>
      <c r="U3412" s="529"/>
      <c r="V3412" s="529"/>
      <c r="W3412" s="529"/>
      <c r="X3412" s="529"/>
      <c r="Y3412" s="529"/>
      <c r="Z3412" s="529"/>
      <c r="AA3412" s="529"/>
      <c r="AB3412" s="529"/>
      <c r="AC3412" s="529"/>
      <c r="AD3412" s="529"/>
      <c r="AE3412" s="529"/>
      <c r="AF3412" s="529"/>
      <c r="AG3412" s="529"/>
      <c r="AH3412" s="529"/>
      <c r="AI3412" s="529"/>
      <c r="AJ3412" s="529"/>
      <c r="AK3412" s="529"/>
      <c r="AL3412" s="529"/>
      <c r="AM3412" s="529"/>
      <c r="AN3412" s="529"/>
      <c r="AO3412" s="529"/>
      <c r="AP3412" s="529"/>
      <c r="AQ3412" s="529"/>
      <c r="AR3412" s="529"/>
    </row>
    <row r="3413" ht="12.75" customHeight="1">
      <c r="A3413" s="529"/>
      <c r="B3413" s="529"/>
      <c r="C3413" s="529"/>
      <c r="D3413" s="529"/>
      <c r="E3413" s="533" t="s">
        <v>10450</v>
      </c>
      <c r="F3413" s="533" t="s">
        <v>10451</v>
      </c>
      <c r="G3413" s="529"/>
      <c r="H3413" s="529"/>
      <c r="I3413" s="529"/>
      <c r="J3413" s="529"/>
      <c r="K3413" s="529"/>
      <c r="L3413" s="529"/>
      <c r="M3413" s="529"/>
      <c r="N3413" s="529"/>
      <c r="O3413" s="529"/>
      <c r="P3413" s="529"/>
      <c r="Q3413" s="529"/>
      <c r="R3413" s="529"/>
      <c r="S3413" s="529"/>
      <c r="T3413" s="529"/>
      <c r="U3413" s="529"/>
      <c r="V3413" s="529"/>
      <c r="W3413" s="529"/>
      <c r="X3413" s="529"/>
      <c r="Y3413" s="529"/>
      <c r="Z3413" s="529"/>
      <c r="AA3413" s="529"/>
      <c r="AB3413" s="529"/>
      <c r="AC3413" s="529"/>
      <c r="AD3413" s="529"/>
      <c r="AE3413" s="529"/>
      <c r="AF3413" s="529"/>
      <c r="AG3413" s="529"/>
      <c r="AH3413" s="529"/>
      <c r="AI3413" s="529"/>
      <c r="AJ3413" s="529"/>
      <c r="AK3413" s="529"/>
      <c r="AL3413" s="529"/>
      <c r="AM3413" s="529"/>
      <c r="AN3413" s="529"/>
      <c r="AO3413" s="529"/>
      <c r="AP3413" s="529"/>
      <c r="AQ3413" s="529"/>
      <c r="AR3413" s="529"/>
    </row>
    <row r="3414" ht="12.75" customHeight="1">
      <c r="A3414" s="529"/>
      <c r="B3414" s="529"/>
      <c r="C3414" s="529"/>
      <c r="D3414" s="529"/>
      <c r="E3414" s="533" t="s">
        <v>10452</v>
      </c>
      <c r="F3414" s="533" t="s">
        <v>10453</v>
      </c>
      <c r="G3414" s="529"/>
      <c r="H3414" s="529"/>
      <c r="I3414" s="529"/>
      <c r="J3414" s="529"/>
      <c r="K3414" s="529"/>
      <c r="L3414" s="529"/>
      <c r="M3414" s="529"/>
      <c r="N3414" s="529"/>
      <c r="O3414" s="529"/>
      <c r="P3414" s="529"/>
      <c r="Q3414" s="529"/>
      <c r="R3414" s="529"/>
      <c r="S3414" s="529"/>
      <c r="T3414" s="529"/>
      <c r="U3414" s="529"/>
      <c r="V3414" s="529"/>
      <c r="W3414" s="529"/>
      <c r="X3414" s="529"/>
      <c r="Y3414" s="529"/>
      <c r="Z3414" s="529"/>
      <c r="AA3414" s="529"/>
      <c r="AB3414" s="529"/>
      <c r="AC3414" s="529"/>
      <c r="AD3414" s="529"/>
      <c r="AE3414" s="529"/>
      <c r="AF3414" s="529"/>
      <c r="AG3414" s="529"/>
      <c r="AH3414" s="529"/>
      <c r="AI3414" s="529"/>
      <c r="AJ3414" s="529"/>
      <c r="AK3414" s="529"/>
      <c r="AL3414" s="529"/>
      <c r="AM3414" s="529"/>
      <c r="AN3414" s="529"/>
      <c r="AO3414" s="529"/>
      <c r="AP3414" s="529"/>
      <c r="AQ3414" s="529"/>
      <c r="AR3414" s="529"/>
    </row>
    <row r="3415" ht="12.75" customHeight="1">
      <c r="A3415" s="529"/>
      <c r="B3415" s="529"/>
      <c r="C3415" s="529"/>
      <c r="D3415" s="529"/>
      <c r="E3415" s="533" t="s">
        <v>10454</v>
      </c>
      <c r="F3415" s="533" t="s">
        <v>10455</v>
      </c>
      <c r="G3415" s="529"/>
      <c r="H3415" s="529"/>
      <c r="I3415" s="529"/>
      <c r="J3415" s="529"/>
      <c r="K3415" s="529"/>
      <c r="L3415" s="529"/>
      <c r="M3415" s="529"/>
      <c r="N3415" s="529"/>
      <c r="O3415" s="529"/>
      <c r="P3415" s="529"/>
      <c r="Q3415" s="529"/>
      <c r="R3415" s="529"/>
      <c r="S3415" s="529"/>
      <c r="T3415" s="529"/>
      <c r="U3415" s="529"/>
      <c r="V3415" s="529"/>
      <c r="W3415" s="529"/>
      <c r="X3415" s="529"/>
      <c r="Y3415" s="529"/>
      <c r="Z3415" s="529"/>
      <c r="AA3415" s="529"/>
      <c r="AB3415" s="529"/>
      <c r="AC3415" s="529"/>
      <c r="AD3415" s="529"/>
      <c r="AE3415" s="529"/>
      <c r="AF3415" s="529"/>
      <c r="AG3415" s="529"/>
      <c r="AH3415" s="529"/>
      <c r="AI3415" s="529"/>
      <c r="AJ3415" s="529"/>
      <c r="AK3415" s="529"/>
      <c r="AL3415" s="529"/>
      <c r="AM3415" s="529"/>
      <c r="AN3415" s="529"/>
      <c r="AO3415" s="529"/>
      <c r="AP3415" s="529"/>
      <c r="AQ3415" s="529"/>
      <c r="AR3415" s="529"/>
    </row>
    <row r="3416" ht="12.75" customHeight="1">
      <c r="A3416" s="529"/>
      <c r="B3416" s="529"/>
      <c r="C3416" s="529"/>
      <c r="D3416" s="529"/>
      <c r="E3416" s="533" t="s">
        <v>10456</v>
      </c>
      <c r="F3416" s="533" t="s">
        <v>10457</v>
      </c>
      <c r="G3416" s="529"/>
      <c r="H3416" s="529"/>
      <c r="I3416" s="529"/>
      <c r="J3416" s="529"/>
      <c r="K3416" s="529"/>
      <c r="L3416" s="529"/>
      <c r="M3416" s="529"/>
      <c r="N3416" s="529"/>
      <c r="O3416" s="529"/>
      <c r="P3416" s="529"/>
      <c r="Q3416" s="529"/>
      <c r="R3416" s="529"/>
      <c r="S3416" s="529"/>
      <c r="T3416" s="529"/>
      <c r="U3416" s="529"/>
      <c r="V3416" s="529"/>
      <c r="W3416" s="529"/>
      <c r="X3416" s="529"/>
      <c r="Y3416" s="529"/>
      <c r="Z3416" s="529"/>
      <c r="AA3416" s="529"/>
      <c r="AB3416" s="529"/>
      <c r="AC3416" s="529"/>
      <c r="AD3416" s="529"/>
      <c r="AE3416" s="529"/>
      <c r="AF3416" s="529"/>
      <c r="AG3416" s="529"/>
      <c r="AH3416" s="529"/>
      <c r="AI3416" s="529"/>
      <c r="AJ3416" s="529"/>
      <c r="AK3416" s="529"/>
      <c r="AL3416" s="529"/>
      <c r="AM3416" s="529"/>
      <c r="AN3416" s="529"/>
      <c r="AO3416" s="529"/>
      <c r="AP3416" s="529"/>
      <c r="AQ3416" s="529"/>
      <c r="AR3416" s="529"/>
    </row>
    <row r="3417" ht="12.75" customHeight="1">
      <c r="A3417" s="529"/>
      <c r="B3417" s="529"/>
      <c r="C3417" s="529"/>
      <c r="D3417" s="529"/>
      <c r="E3417" s="533" t="s">
        <v>2262</v>
      </c>
      <c r="F3417" s="533" t="s">
        <v>10458</v>
      </c>
      <c r="G3417" s="529"/>
      <c r="H3417" s="529"/>
      <c r="I3417" s="529"/>
      <c r="J3417" s="529"/>
      <c r="K3417" s="529"/>
      <c r="L3417" s="529"/>
      <c r="M3417" s="529"/>
      <c r="N3417" s="529"/>
      <c r="O3417" s="529"/>
      <c r="P3417" s="529"/>
      <c r="Q3417" s="529"/>
      <c r="R3417" s="529"/>
      <c r="S3417" s="529"/>
      <c r="T3417" s="529"/>
      <c r="U3417" s="529"/>
      <c r="V3417" s="529"/>
      <c r="W3417" s="529"/>
      <c r="X3417" s="529"/>
      <c r="Y3417" s="529"/>
      <c r="Z3417" s="529"/>
      <c r="AA3417" s="529"/>
      <c r="AB3417" s="529"/>
      <c r="AC3417" s="529"/>
      <c r="AD3417" s="529"/>
      <c r="AE3417" s="529"/>
      <c r="AF3417" s="529"/>
      <c r="AG3417" s="529"/>
      <c r="AH3417" s="529"/>
      <c r="AI3417" s="529"/>
      <c r="AJ3417" s="529"/>
      <c r="AK3417" s="529"/>
      <c r="AL3417" s="529"/>
      <c r="AM3417" s="529"/>
      <c r="AN3417" s="529"/>
      <c r="AO3417" s="529"/>
      <c r="AP3417" s="529"/>
      <c r="AQ3417" s="529"/>
      <c r="AR3417" s="529"/>
    </row>
    <row r="3418" ht="12.75" customHeight="1">
      <c r="A3418" s="529"/>
      <c r="B3418" s="529"/>
      <c r="C3418" s="529"/>
      <c r="D3418" s="529"/>
      <c r="E3418" s="533" t="s">
        <v>2310</v>
      </c>
      <c r="F3418" s="533" t="s">
        <v>10459</v>
      </c>
      <c r="G3418" s="529"/>
      <c r="H3418" s="529"/>
      <c r="I3418" s="529"/>
      <c r="J3418" s="529"/>
      <c r="K3418" s="529"/>
      <c r="L3418" s="529"/>
      <c r="M3418" s="529"/>
      <c r="N3418" s="529"/>
      <c r="O3418" s="529"/>
      <c r="P3418" s="529"/>
      <c r="Q3418" s="529"/>
      <c r="R3418" s="529"/>
      <c r="S3418" s="529"/>
      <c r="T3418" s="529"/>
      <c r="U3418" s="529"/>
      <c r="V3418" s="529"/>
      <c r="W3418" s="529"/>
      <c r="X3418" s="529"/>
      <c r="Y3418" s="529"/>
      <c r="Z3418" s="529"/>
      <c r="AA3418" s="529"/>
      <c r="AB3418" s="529"/>
      <c r="AC3418" s="529"/>
      <c r="AD3418" s="529"/>
      <c r="AE3418" s="529"/>
      <c r="AF3418" s="529"/>
      <c r="AG3418" s="529"/>
      <c r="AH3418" s="529"/>
      <c r="AI3418" s="529"/>
      <c r="AJ3418" s="529"/>
      <c r="AK3418" s="529"/>
      <c r="AL3418" s="529"/>
      <c r="AM3418" s="529"/>
      <c r="AN3418" s="529"/>
      <c r="AO3418" s="529"/>
      <c r="AP3418" s="529"/>
      <c r="AQ3418" s="529"/>
      <c r="AR3418" s="529"/>
    </row>
    <row r="3419" ht="12.75" customHeight="1">
      <c r="A3419" s="529"/>
      <c r="B3419" s="529"/>
      <c r="C3419" s="529"/>
      <c r="D3419" s="529"/>
      <c r="E3419" s="533" t="s">
        <v>2356</v>
      </c>
      <c r="F3419" s="533" t="s">
        <v>10460</v>
      </c>
      <c r="G3419" s="529"/>
      <c r="H3419" s="529"/>
      <c r="I3419" s="529"/>
      <c r="J3419" s="529"/>
      <c r="K3419" s="529"/>
      <c r="L3419" s="529"/>
      <c r="M3419" s="529"/>
      <c r="N3419" s="529"/>
      <c r="O3419" s="529"/>
      <c r="P3419" s="529"/>
      <c r="Q3419" s="529"/>
      <c r="R3419" s="529"/>
      <c r="S3419" s="529"/>
      <c r="T3419" s="529"/>
      <c r="U3419" s="529"/>
      <c r="V3419" s="529"/>
      <c r="W3419" s="529"/>
      <c r="X3419" s="529"/>
      <c r="Y3419" s="529"/>
      <c r="Z3419" s="529"/>
      <c r="AA3419" s="529"/>
      <c r="AB3419" s="529"/>
      <c r="AC3419" s="529"/>
      <c r="AD3419" s="529"/>
      <c r="AE3419" s="529"/>
      <c r="AF3419" s="529"/>
      <c r="AG3419" s="529"/>
      <c r="AH3419" s="529"/>
      <c r="AI3419" s="529"/>
      <c r="AJ3419" s="529"/>
      <c r="AK3419" s="529"/>
      <c r="AL3419" s="529"/>
      <c r="AM3419" s="529"/>
      <c r="AN3419" s="529"/>
      <c r="AO3419" s="529"/>
      <c r="AP3419" s="529"/>
      <c r="AQ3419" s="529"/>
      <c r="AR3419" s="529"/>
    </row>
    <row r="3420" ht="12.75" customHeight="1">
      <c r="A3420" s="529"/>
      <c r="B3420" s="529"/>
      <c r="C3420" s="529"/>
      <c r="D3420" s="529"/>
      <c r="E3420" s="533" t="s">
        <v>10461</v>
      </c>
      <c r="F3420" s="533" t="s">
        <v>10462</v>
      </c>
      <c r="G3420" s="529"/>
      <c r="H3420" s="529"/>
      <c r="I3420" s="529"/>
      <c r="J3420" s="529"/>
      <c r="K3420" s="529"/>
      <c r="L3420" s="529"/>
      <c r="M3420" s="529"/>
      <c r="N3420" s="529"/>
      <c r="O3420" s="529"/>
      <c r="P3420" s="529"/>
      <c r="Q3420" s="529"/>
      <c r="R3420" s="529"/>
      <c r="S3420" s="529"/>
      <c r="T3420" s="529"/>
      <c r="U3420" s="529"/>
      <c r="V3420" s="529"/>
      <c r="W3420" s="529"/>
      <c r="X3420" s="529"/>
      <c r="Y3420" s="529"/>
      <c r="Z3420" s="529"/>
      <c r="AA3420" s="529"/>
      <c r="AB3420" s="529"/>
      <c r="AC3420" s="529"/>
      <c r="AD3420" s="529"/>
      <c r="AE3420" s="529"/>
      <c r="AF3420" s="529"/>
      <c r="AG3420" s="529"/>
      <c r="AH3420" s="529"/>
      <c r="AI3420" s="529"/>
      <c r="AJ3420" s="529"/>
      <c r="AK3420" s="529"/>
      <c r="AL3420" s="529"/>
      <c r="AM3420" s="529"/>
      <c r="AN3420" s="529"/>
      <c r="AO3420" s="529"/>
      <c r="AP3420" s="529"/>
      <c r="AQ3420" s="529"/>
      <c r="AR3420" s="529"/>
    </row>
    <row r="3421" ht="12.75" customHeight="1">
      <c r="A3421" s="529"/>
      <c r="B3421" s="529"/>
      <c r="C3421" s="529"/>
      <c r="D3421" s="529"/>
      <c r="E3421" s="533" t="s">
        <v>10463</v>
      </c>
      <c r="F3421" s="533" t="s">
        <v>10464</v>
      </c>
      <c r="G3421" s="529"/>
      <c r="H3421" s="529"/>
      <c r="I3421" s="529"/>
      <c r="J3421" s="529"/>
      <c r="K3421" s="529"/>
      <c r="L3421" s="529"/>
      <c r="M3421" s="529"/>
      <c r="N3421" s="529"/>
      <c r="O3421" s="529"/>
      <c r="P3421" s="529"/>
      <c r="Q3421" s="529"/>
      <c r="R3421" s="529"/>
      <c r="S3421" s="529"/>
      <c r="T3421" s="529"/>
      <c r="U3421" s="529"/>
      <c r="V3421" s="529"/>
      <c r="W3421" s="529"/>
      <c r="X3421" s="529"/>
      <c r="Y3421" s="529"/>
      <c r="Z3421" s="529"/>
      <c r="AA3421" s="529"/>
      <c r="AB3421" s="529"/>
      <c r="AC3421" s="529"/>
      <c r="AD3421" s="529"/>
      <c r="AE3421" s="529"/>
      <c r="AF3421" s="529"/>
      <c r="AG3421" s="529"/>
      <c r="AH3421" s="529"/>
      <c r="AI3421" s="529"/>
      <c r="AJ3421" s="529"/>
      <c r="AK3421" s="529"/>
      <c r="AL3421" s="529"/>
      <c r="AM3421" s="529"/>
      <c r="AN3421" s="529"/>
      <c r="AO3421" s="529"/>
      <c r="AP3421" s="529"/>
      <c r="AQ3421" s="529"/>
      <c r="AR3421" s="529"/>
    </row>
    <row r="3422" ht="12.75" customHeight="1">
      <c r="A3422" s="529"/>
      <c r="B3422" s="529"/>
      <c r="C3422" s="529"/>
      <c r="D3422" s="529"/>
      <c r="E3422" s="533" t="s">
        <v>2402</v>
      </c>
      <c r="F3422" s="533" t="s">
        <v>10465</v>
      </c>
      <c r="G3422" s="529"/>
      <c r="H3422" s="529"/>
      <c r="I3422" s="529"/>
      <c r="J3422" s="529"/>
      <c r="K3422" s="529"/>
      <c r="L3422" s="529"/>
      <c r="M3422" s="529"/>
      <c r="N3422" s="529"/>
      <c r="O3422" s="529"/>
      <c r="P3422" s="529"/>
      <c r="Q3422" s="529"/>
      <c r="R3422" s="529"/>
      <c r="S3422" s="529"/>
      <c r="T3422" s="529"/>
      <c r="U3422" s="529"/>
      <c r="V3422" s="529"/>
      <c r="W3422" s="529"/>
      <c r="X3422" s="529"/>
      <c r="Y3422" s="529"/>
      <c r="Z3422" s="529"/>
      <c r="AA3422" s="529"/>
      <c r="AB3422" s="529"/>
      <c r="AC3422" s="529"/>
      <c r="AD3422" s="529"/>
      <c r="AE3422" s="529"/>
      <c r="AF3422" s="529"/>
      <c r="AG3422" s="529"/>
      <c r="AH3422" s="529"/>
      <c r="AI3422" s="529"/>
      <c r="AJ3422" s="529"/>
      <c r="AK3422" s="529"/>
      <c r="AL3422" s="529"/>
      <c r="AM3422" s="529"/>
      <c r="AN3422" s="529"/>
      <c r="AO3422" s="529"/>
      <c r="AP3422" s="529"/>
      <c r="AQ3422" s="529"/>
      <c r="AR3422" s="529"/>
    </row>
    <row r="3423" ht="12.75" customHeight="1">
      <c r="A3423" s="529"/>
      <c r="B3423" s="529"/>
      <c r="C3423" s="529"/>
      <c r="D3423" s="529"/>
      <c r="E3423" s="533" t="s">
        <v>10466</v>
      </c>
      <c r="F3423" s="533" t="s">
        <v>10467</v>
      </c>
      <c r="G3423" s="529"/>
      <c r="H3423" s="529"/>
      <c r="I3423" s="529"/>
      <c r="J3423" s="529"/>
      <c r="K3423" s="529"/>
      <c r="L3423" s="529"/>
      <c r="M3423" s="529"/>
      <c r="N3423" s="529"/>
      <c r="O3423" s="529"/>
      <c r="P3423" s="529"/>
      <c r="Q3423" s="529"/>
      <c r="R3423" s="529"/>
      <c r="S3423" s="529"/>
      <c r="T3423" s="529"/>
      <c r="U3423" s="529"/>
      <c r="V3423" s="529"/>
      <c r="W3423" s="529"/>
      <c r="X3423" s="529"/>
      <c r="Y3423" s="529"/>
      <c r="Z3423" s="529"/>
      <c r="AA3423" s="529"/>
      <c r="AB3423" s="529"/>
      <c r="AC3423" s="529"/>
      <c r="AD3423" s="529"/>
      <c r="AE3423" s="529"/>
      <c r="AF3423" s="529"/>
      <c r="AG3423" s="529"/>
      <c r="AH3423" s="529"/>
      <c r="AI3423" s="529"/>
      <c r="AJ3423" s="529"/>
      <c r="AK3423" s="529"/>
      <c r="AL3423" s="529"/>
      <c r="AM3423" s="529"/>
      <c r="AN3423" s="529"/>
      <c r="AO3423" s="529"/>
      <c r="AP3423" s="529"/>
      <c r="AQ3423" s="529"/>
      <c r="AR3423" s="529"/>
    </row>
    <row r="3424" ht="12.75" customHeight="1">
      <c r="A3424" s="529"/>
      <c r="B3424" s="529"/>
      <c r="C3424" s="529"/>
      <c r="D3424" s="529"/>
      <c r="E3424" s="533" t="s">
        <v>10468</v>
      </c>
      <c r="F3424" s="533" t="s">
        <v>10469</v>
      </c>
      <c r="G3424" s="529"/>
      <c r="H3424" s="529"/>
      <c r="I3424" s="529"/>
      <c r="J3424" s="529"/>
      <c r="K3424" s="529"/>
      <c r="L3424" s="529"/>
      <c r="M3424" s="529"/>
      <c r="N3424" s="529"/>
      <c r="O3424" s="529"/>
      <c r="P3424" s="529"/>
      <c r="Q3424" s="529"/>
      <c r="R3424" s="529"/>
      <c r="S3424" s="529"/>
      <c r="T3424" s="529"/>
      <c r="U3424" s="529"/>
      <c r="V3424" s="529"/>
      <c r="W3424" s="529"/>
      <c r="X3424" s="529"/>
      <c r="Y3424" s="529"/>
      <c r="Z3424" s="529"/>
      <c r="AA3424" s="529"/>
      <c r="AB3424" s="529"/>
      <c r="AC3424" s="529"/>
      <c r="AD3424" s="529"/>
      <c r="AE3424" s="529"/>
      <c r="AF3424" s="529"/>
      <c r="AG3424" s="529"/>
      <c r="AH3424" s="529"/>
      <c r="AI3424" s="529"/>
      <c r="AJ3424" s="529"/>
      <c r="AK3424" s="529"/>
      <c r="AL3424" s="529"/>
      <c r="AM3424" s="529"/>
      <c r="AN3424" s="529"/>
      <c r="AO3424" s="529"/>
      <c r="AP3424" s="529"/>
      <c r="AQ3424" s="529"/>
      <c r="AR3424" s="529"/>
    </row>
    <row r="3425" ht="12.75" customHeight="1">
      <c r="A3425" s="529"/>
      <c r="B3425" s="529"/>
      <c r="C3425" s="529"/>
      <c r="D3425" s="529"/>
      <c r="E3425" s="533" t="s">
        <v>10470</v>
      </c>
      <c r="F3425" s="533" t="s">
        <v>10471</v>
      </c>
      <c r="G3425" s="529"/>
      <c r="H3425" s="529"/>
      <c r="I3425" s="529"/>
      <c r="J3425" s="529"/>
      <c r="K3425" s="529"/>
      <c r="L3425" s="529"/>
      <c r="M3425" s="529"/>
      <c r="N3425" s="529"/>
      <c r="O3425" s="529"/>
      <c r="P3425" s="529"/>
      <c r="Q3425" s="529"/>
      <c r="R3425" s="529"/>
      <c r="S3425" s="529"/>
      <c r="T3425" s="529"/>
      <c r="U3425" s="529"/>
      <c r="V3425" s="529"/>
      <c r="W3425" s="529"/>
      <c r="X3425" s="529"/>
      <c r="Y3425" s="529"/>
      <c r="Z3425" s="529"/>
      <c r="AA3425" s="529"/>
      <c r="AB3425" s="529"/>
      <c r="AC3425" s="529"/>
      <c r="AD3425" s="529"/>
      <c r="AE3425" s="529"/>
      <c r="AF3425" s="529"/>
      <c r="AG3425" s="529"/>
      <c r="AH3425" s="529"/>
      <c r="AI3425" s="529"/>
      <c r="AJ3425" s="529"/>
      <c r="AK3425" s="529"/>
      <c r="AL3425" s="529"/>
      <c r="AM3425" s="529"/>
      <c r="AN3425" s="529"/>
      <c r="AO3425" s="529"/>
      <c r="AP3425" s="529"/>
      <c r="AQ3425" s="529"/>
      <c r="AR3425" s="529"/>
    </row>
    <row r="3426" ht="12.75" customHeight="1">
      <c r="A3426" s="529"/>
      <c r="B3426" s="529"/>
      <c r="C3426" s="529"/>
      <c r="D3426" s="529"/>
      <c r="E3426" s="533" t="s">
        <v>2446</v>
      </c>
      <c r="F3426" s="533" t="s">
        <v>10472</v>
      </c>
      <c r="G3426" s="529"/>
      <c r="H3426" s="529"/>
      <c r="I3426" s="529"/>
      <c r="J3426" s="529"/>
      <c r="K3426" s="529"/>
      <c r="L3426" s="529"/>
      <c r="M3426" s="529"/>
      <c r="N3426" s="529"/>
      <c r="O3426" s="529"/>
      <c r="P3426" s="529"/>
      <c r="Q3426" s="529"/>
      <c r="R3426" s="529"/>
      <c r="S3426" s="529"/>
      <c r="T3426" s="529"/>
      <c r="U3426" s="529"/>
      <c r="V3426" s="529"/>
      <c r="W3426" s="529"/>
      <c r="X3426" s="529"/>
      <c r="Y3426" s="529"/>
      <c r="Z3426" s="529"/>
      <c r="AA3426" s="529"/>
      <c r="AB3426" s="529"/>
      <c r="AC3426" s="529"/>
      <c r="AD3426" s="529"/>
      <c r="AE3426" s="529"/>
      <c r="AF3426" s="529"/>
      <c r="AG3426" s="529"/>
      <c r="AH3426" s="529"/>
      <c r="AI3426" s="529"/>
      <c r="AJ3426" s="529"/>
      <c r="AK3426" s="529"/>
      <c r="AL3426" s="529"/>
      <c r="AM3426" s="529"/>
      <c r="AN3426" s="529"/>
      <c r="AO3426" s="529"/>
      <c r="AP3426" s="529"/>
      <c r="AQ3426" s="529"/>
      <c r="AR3426" s="529"/>
    </row>
    <row r="3427" ht="12.75" customHeight="1">
      <c r="A3427" s="529"/>
      <c r="B3427" s="529"/>
      <c r="C3427" s="529"/>
      <c r="D3427" s="529"/>
      <c r="E3427" s="533" t="s">
        <v>2485</v>
      </c>
      <c r="F3427" s="533" t="s">
        <v>10473</v>
      </c>
      <c r="G3427" s="529"/>
      <c r="H3427" s="529"/>
      <c r="I3427" s="529"/>
      <c r="J3427" s="529"/>
      <c r="K3427" s="529"/>
      <c r="L3427" s="529"/>
      <c r="M3427" s="529"/>
      <c r="N3427" s="529"/>
      <c r="O3427" s="529"/>
      <c r="P3427" s="529"/>
      <c r="Q3427" s="529"/>
      <c r="R3427" s="529"/>
      <c r="S3427" s="529"/>
      <c r="T3427" s="529"/>
      <c r="U3427" s="529"/>
      <c r="V3427" s="529"/>
      <c r="W3427" s="529"/>
      <c r="X3427" s="529"/>
      <c r="Y3427" s="529"/>
      <c r="Z3427" s="529"/>
      <c r="AA3427" s="529"/>
      <c r="AB3427" s="529"/>
      <c r="AC3427" s="529"/>
      <c r="AD3427" s="529"/>
      <c r="AE3427" s="529"/>
      <c r="AF3427" s="529"/>
      <c r="AG3427" s="529"/>
      <c r="AH3427" s="529"/>
      <c r="AI3427" s="529"/>
      <c r="AJ3427" s="529"/>
      <c r="AK3427" s="529"/>
      <c r="AL3427" s="529"/>
      <c r="AM3427" s="529"/>
      <c r="AN3427" s="529"/>
      <c r="AO3427" s="529"/>
      <c r="AP3427" s="529"/>
      <c r="AQ3427" s="529"/>
      <c r="AR3427" s="529"/>
    </row>
    <row r="3428" ht="12.75" customHeight="1">
      <c r="A3428" s="529"/>
      <c r="B3428" s="529"/>
      <c r="C3428" s="529"/>
      <c r="D3428" s="529"/>
      <c r="E3428" s="533" t="s">
        <v>2522</v>
      </c>
      <c r="F3428" s="533" t="s">
        <v>10474</v>
      </c>
      <c r="G3428" s="529"/>
      <c r="H3428" s="529"/>
      <c r="I3428" s="529"/>
      <c r="J3428" s="529"/>
      <c r="K3428" s="529"/>
      <c r="L3428" s="529"/>
      <c r="M3428" s="529"/>
      <c r="N3428" s="529"/>
      <c r="O3428" s="529"/>
      <c r="P3428" s="529"/>
      <c r="Q3428" s="529"/>
      <c r="R3428" s="529"/>
      <c r="S3428" s="529"/>
      <c r="T3428" s="529"/>
      <c r="U3428" s="529"/>
      <c r="V3428" s="529"/>
      <c r="W3428" s="529"/>
      <c r="X3428" s="529"/>
      <c r="Y3428" s="529"/>
      <c r="Z3428" s="529"/>
      <c r="AA3428" s="529"/>
      <c r="AB3428" s="529"/>
      <c r="AC3428" s="529"/>
      <c r="AD3428" s="529"/>
      <c r="AE3428" s="529"/>
      <c r="AF3428" s="529"/>
      <c r="AG3428" s="529"/>
      <c r="AH3428" s="529"/>
      <c r="AI3428" s="529"/>
      <c r="AJ3428" s="529"/>
      <c r="AK3428" s="529"/>
      <c r="AL3428" s="529"/>
      <c r="AM3428" s="529"/>
      <c r="AN3428" s="529"/>
      <c r="AO3428" s="529"/>
      <c r="AP3428" s="529"/>
      <c r="AQ3428" s="529"/>
      <c r="AR3428" s="529"/>
    </row>
    <row r="3429" ht="12.75" customHeight="1">
      <c r="A3429" s="529"/>
      <c r="B3429" s="529"/>
      <c r="C3429" s="529"/>
      <c r="D3429" s="529"/>
      <c r="E3429" s="533" t="s">
        <v>2558</v>
      </c>
      <c r="F3429" s="533" t="s">
        <v>10475</v>
      </c>
      <c r="G3429" s="529"/>
      <c r="H3429" s="529"/>
      <c r="I3429" s="529"/>
      <c r="J3429" s="529"/>
      <c r="K3429" s="529"/>
      <c r="L3429" s="529"/>
      <c r="M3429" s="529"/>
      <c r="N3429" s="529"/>
      <c r="O3429" s="529"/>
      <c r="P3429" s="529"/>
      <c r="Q3429" s="529"/>
      <c r="R3429" s="529"/>
      <c r="S3429" s="529"/>
      <c r="T3429" s="529"/>
      <c r="U3429" s="529"/>
      <c r="V3429" s="529"/>
      <c r="W3429" s="529"/>
      <c r="X3429" s="529"/>
      <c r="Y3429" s="529"/>
      <c r="Z3429" s="529"/>
      <c r="AA3429" s="529"/>
      <c r="AB3429" s="529"/>
      <c r="AC3429" s="529"/>
      <c r="AD3429" s="529"/>
      <c r="AE3429" s="529"/>
      <c r="AF3429" s="529"/>
      <c r="AG3429" s="529"/>
      <c r="AH3429" s="529"/>
      <c r="AI3429" s="529"/>
      <c r="AJ3429" s="529"/>
      <c r="AK3429" s="529"/>
      <c r="AL3429" s="529"/>
      <c r="AM3429" s="529"/>
      <c r="AN3429" s="529"/>
      <c r="AO3429" s="529"/>
      <c r="AP3429" s="529"/>
      <c r="AQ3429" s="529"/>
      <c r="AR3429" s="529"/>
    </row>
    <row r="3430" ht="12.75" customHeight="1">
      <c r="A3430" s="529"/>
      <c r="B3430" s="529"/>
      <c r="C3430" s="529"/>
      <c r="D3430" s="529"/>
      <c r="E3430" s="533" t="s">
        <v>2593</v>
      </c>
      <c r="F3430" s="533" t="s">
        <v>10476</v>
      </c>
      <c r="G3430" s="529"/>
      <c r="H3430" s="529"/>
      <c r="I3430" s="529"/>
      <c r="J3430" s="529"/>
      <c r="K3430" s="529"/>
      <c r="L3430" s="529"/>
      <c r="M3430" s="529"/>
      <c r="N3430" s="529"/>
      <c r="O3430" s="529"/>
      <c r="P3430" s="529"/>
      <c r="Q3430" s="529"/>
      <c r="R3430" s="529"/>
      <c r="S3430" s="529"/>
      <c r="T3430" s="529"/>
      <c r="U3430" s="529"/>
      <c r="V3430" s="529"/>
      <c r="W3430" s="529"/>
      <c r="X3430" s="529"/>
      <c r="Y3430" s="529"/>
      <c r="Z3430" s="529"/>
      <c r="AA3430" s="529"/>
      <c r="AB3430" s="529"/>
      <c r="AC3430" s="529"/>
      <c r="AD3430" s="529"/>
      <c r="AE3430" s="529"/>
      <c r="AF3430" s="529"/>
      <c r="AG3430" s="529"/>
      <c r="AH3430" s="529"/>
      <c r="AI3430" s="529"/>
      <c r="AJ3430" s="529"/>
      <c r="AK3430" s="529"/>
      <c r="AL3430" s="529"/>
      <c r="AM3430" s="529"/>
      <c r="AN3430" s="529"/>
      <c r="AO3430" s="529"/>
      <c r="AP3430" s="529"/>
      <c r="AQ3430" s="529"/>
      <c r="AR3430" s="529"/>
    </row>
    <row r="3431" ht="12.75" customHeight="1">
      <c r="A3431" s="529"/>
      <c r="B3431" s="529"/>
      <c r="C3431" s="529"/>
      <c r="D3431" s="529"/>
      <c r="E3431" s="533" t="s">
        <v>2627</v>
      </c>
      <c r="F3431" s="533" t="s">
        <v>10477</v>
      </c>
      <c r="G3431" s="529"/>
      <c r="H3431" s="529"/>
      <c r="I3431" s="529"/>
      <c r="J3431" s="529"/>
      <c r="K3431" s="529"/>
      <c r="L3431" s="529"/>
      <c r="M3431" s="529"/>
      <c r="N3431" s="529"/>
      <c r="O3431" s="529"/>
      <c r="P3431" s="529"/>
      <c r="Q3431" s="529"/>
      <c r="R3431" s="529"/>
      <c r="S3431" s="529"/>
      <c r="T3431" s="529"/>
      <c r="U3431" s="529"/>
      <c r="V3431" s="529"/>
      <c r="W3431" s="529"/>
      <c r="X3431" s="529"/>
      <c r="Y3431" s="529"/>
      <c r="Z3431" s="529"/>
      <c r="AA3431" s="529"/>
      <c r="AB3431" s="529"/>
      <c r="AC3431" s="529"/>
      <c r="AD3431" s="529"/>
      <c r="AE3431" s="529"/>
      <c r="AF3431" s="529"/>
      <c r="AG3431" s="529"/>
      <c r="AH3431" s="529"/>
      <c r="AI3431" s="529"/>
      <c r="AJ3431" s="529"/>
      <c r="AK3431" s="529"/>
      <c r="AL3431" s="529"/>
      <c r="AM3431" s="529"/>
      <c r="AN3431" s="529"/>
      <c r="AO3431" s="529"/>
      <c r="AP3431" s="529"/>
      <c r="AQ3431" s="529"/>
      <c r="AR3431" s="529"/>
    </row>
    <row r="3432" ht="12.75" customHeight="1">
      <c r="A3432" s="529"/>
      <c r="B3432" s="529"/>
      <c r="C3432" s="529"/>
      <c r="D3432" s="529"/>
      <c r="E3432" s="533" t="s">
        <v>10478</v>
      </c>
      <c r="F3432" s="533" t="s">
        <v>10479</v>
      </c>
      <c r="G3432" s="529"/>
      <c r="H3432" s="529"/>
      <c r="I3432" s="529"/>
      <c r="J3432" s="529"/>
      <c r="K3432" s="529"/>
      <c r="L3432" s="529"/>
      <c r="M3432" s="529"/>
      <c r="N3432" s="529"/>
      <c r="O3432" s="529"/>
      <c r="P3432" s="529"/>
      <c r="Q3432" s="529"/>
      <c r="R3432" s="529"/>
      <c r="S3432" s="529"/>
      <c r="T3432" s="529"/>
      <c r="U3432" s="529"/>
      <c r="V3432" s="529"/>
      <c r="W3432" s="529"/>
      <c r="X3432" s="529"/>
      <c r="Y3432" s="529"/>
      <c r="Z3432" s="529"/>
      <c r="AA3432" s="529"/>
      <c r="AB3432" s="529"/>
      <c r="AC3432" s="529"/>
      <c r="AD3432" s="529"/>
      <c r="AE3432" s="529"/>
      <c r="AF3432" s="529"/>
      <c r="AG3432" s="529"/>
      <c r="AH3432" s="529"/>
      <c r="AI3432" s="529"/>
      <c r="AJ3432" s="529"/>
      <c r="AK3432" s="529"/>
      <c r="AL3432" s="529"/>
      <c r="AM3432" s="529"/>
      <c r="AN3432" s="529"/>
      <c r="AO3432" s="529"/>
      <c r="AP3432" s="529"/>
      <c r="AQ3432" s="529"/>
      <c r="AR3432" s="529"/>
    </row>
    <row r="3433" ht="12.75" customHeight="1">
      <c r="A3433" s="529"/>
      <c r="B3433" s="529"/>
      <c r="C3433" s="529"/>
      <c r="D3433" s="529"/>
      <c r="E3433" s="533" t="s">
        <v>10480</v>
      </c>
      <c r="F3433" s="533" t="s">
        <v>10481</v>
      </c>
      <c r="G3433" s="529"/>
      <c r="H3433" s="529"/>
      <c r="I3433" s="529"/>
      <c r="J3433" s="529"/>
      <c r="K3433" s="529"/>
      <c r="L3433" s="529"/>
      <c r="M3433" s="529"/>
      <c r="N3433" s="529"/>
      <c r="O3433" s="529"/>
      <c r="P3433" s="529"/>
      <c r="Q3433" s="529"/>
      <c r="R3433" s="529"/>
      <c r="S3433" s="529"/>
      <c r="T3433" s="529"/>
      <c r="U3433" s="529"/>
      <c r="V3433" s="529"/>
      <c r="W3433" s="529"/>
      <c r="X3433" s="529"/>
      <c r="Y3433" s="529"/>
      <c r="Z3433" s="529"/>
      <c r="AA3433" s="529"/>
      <c r="AB3433" s="529"/>
      <c r="AC3433" s="529"/>
      <c r="AD3433" s="529"/>
      <c r="AE3433" s="529"/>
      <c r="AF3433" s="529"/>
      <c r="AG3433" s="529"/>
      <c r="AH3433" s="529"/>
      <c r="AI3433" s="529"/>
      <c r="AJ3433" s="529"/>
      <c r="AK3433" s="529"/>
      <c r="AL3433" s="529"/>
      <c r="AM3433" s="529"/>
      <c r="AN3433" s="529"/>
      <c r="AO3433" s="529"/>
      <c r="AP3433" s="529"/>
      <c r="AQ3433" s="529"/>
      <c r="AR3433" s="529"/>
    </row>
    <row r="3434" ht="12.75" customHeight="1">
      <c r="A3434" s="529"/>
      <c r="B3434" s="529"/>
      <c r="C3434" s="529"/>
      <c r="D3434" s="529"/>
      <c r="E3434" s="533" t="s">
        <v>2658</v>
      </c>
      <c r="F3434" s="533" t="s">
        <v>10482</v>
      </c>
      <c r="G3434" s="529"/>
      <c r="H3434" s="529"/>
      <c r="I3434" s="529"/>
      <c r="J3434" s="529"/>
      <c r="K3434" s="529"/>
      <c r="L3434" s="529"/>
      <c r="M3434" s="529"/>
      <c r="N3434" s="529"/>
      <c r="O3434" s="529"/>
      <c r="P3434" s="529"/>
      <c r="Q3434" s="529"/>
      <c r="R3434" s="529"/>
      <c r="S3434" s="529"/>
      <c r="T3434" s="529"/>
      <c r="U3434" s="529"/>
      <c r="V3434" s="529"/>
      <c r="W3434" s="529"/>
      <c r="X3434" s="529"/>
      <c r="Y3434" s="529"/>
      <c r="Z3434" s="529"/>
      <c r="AA3434" s="529"/>
      <c r="AB3434" s="529"/>
      <c r="AC3434" s="529"/>
      <c r="AD3434" s="529"/>
      <c r="AE3434" s="529"/>
      <c r="AF3434" s="529"/>
      <c r="AG3434" s="529"/>
      <c r="AH3434" s="529"/>
      <c r="AI3434" s="529"/>
      <c r="AJ3434" s="529"/>
      <c r="AK3434" s="529"/>
      <c r="AL3434" s="529"/>
      <c r="AM3434" s="529"/>
      <c r="AN3434" s="529"/>
      <c r="AO3434" s="529"/>
      <c r="AP3434" s="529"/>
      <c r="AQ3434" s="529"/>
      <c r="AR3434" s="529"/>
    </row>
    <row r="3435" ht="12.75" customHeight="1">
      <c r="A3435" s="529"/>
      <c r="B3435" s="529"/>
      <c r="C3435" s="529"/>
      <c r="D3435" s="529"/>
      <c r="E3435" s="533" t="s">
        <v>10483</v>
      </c>
      <c r="F3435" s="533" t="s">
        <v>10484</v>
      </c>
      <c r="G3435" s="529"/>
      <c r="H3435" s="529"/>
      <c r="I3435" s="529"/>
      <c r="J3435" s="529"/>
      <c r="K3435" s="529"/>
      <c r="L3435" s="529"/>
      <c r="M3435" s="529"/>
      <c r="N3435" s="529"/>
      <c r="O3435" s="529"/>
      <c r="P3435" s="529"/>
      <c r="Q3435" s="529"/>
      <c r="R3435" s="529"/>
      <c r="S3435" s="529"/>
      <c r="T3435" s="529"/>
      <c r="U3435" s="529"/>
      <c r="V3435" s="529"/>
      <c r="W3435" s="529"/>
      <c r="X3435" s="529"/>
      <c r="Y3435" s="529"/>
      <c r="Z3435" s="529"/>
      <c r="AA3435" s="529"/>
      <c r="AB3435" s="529"/>
      <c r="AC3435" s="529"/>
      <c r="AD3435" s="529"/>
      <c r="AE3435" s="529"/>
      <c r="AF3435" s="529"/>
      <c r="AG3435" s="529"/>
      <c r="AH3435" s="529"/>
      <c r="AI3435" s="529"/>
      <c r="AJ3435" s="529"/>
      <c r="AK3435" s="529"/>
      <c r="AL3435" s="529"/>
      <c r="AM3435" s="529"/>
      <c r="AN3435" s="529"/>
      <c r="AO3435" s="529"/>
      <c r="AP3435" s="529"/>
      <c r="AQ3435" s="529"/>
      <c r="AR3435" s="529"/>
    </row>
    <row r="3436" ht="12.75" customHeight="1">
      <c r="A3436" s="529"/>
      <c r="B3436" s="529"/>
      <c r="C3436" s="529"/>
      <c r="D3436" s="529"/>
      <c r="E3436" s="533" t="s">
        <v>10485</v>
      </c>
      <c r="F3436" s="533" t="s">
        <v>10486</v>
      </c>
      <c r="G3436" s="529"/>
      <c r="H3436" s="529"/>
      <c r="I3436" s="529"/>
      <c r="J3436" s="529"/>
      <c r="K3436" s="529"/>
      <c r="L3436" s="529"/>
      <c r="M3436" s="529"/>
      <c r="N3436" s="529"/>
      <c r="O3436" s="529"/>
      <c r="P3436" s="529"/>
      <c r="Q3436" s="529"/>
      <c r="R3436" s="529"/>
      <c r="S3436" s="529"/>
      <c r="T3436" s="529"/>
      <c r="U3436" s="529"/>
      <c r="V3436" s="529"/>
      <c r="W3436" s="529"/>
      <c r="X3436" s="529"/>
      <c r="Y3436" s="529"/>
      <c r="Z3436" s="529"/>
      <c r="AA3436" s="529"/>
      <c r="AB3436" s="529"/>
      <c r="AC3436" s="529"/>
      <c r="AD3436" s="529"/>
      <c r="AE3436" s="529"/>
      <c r="AF3436" s="529"/>
      <c r="AG3436" s="529"/>
      <c r="AH3436" s="529"/>
      <c r="AI3436" s="529"/>
      <c r="AJ3436" s="529"/>
      <c r="AK3436" s="529"/>
      <c r="AL3436" s="529"/>
      <c r="AM3436" s="529"/>
      <c r="AN3436" s="529"/>
      <c r="AO3436" s="529"/>
      <c r="AP3436" s="529"/>
      <c r="AQ3436" s="529"/>
      <c r="AR3436" s="529"/>
    </row>
    <row r="3437" ht="12.75" customHeight="1">
      <c r="A3437" s="529"/>
      <c r="B3437" s="529"/>
      <c r="C3437" s="529"/>
      <c r="D3437" s="529"/>
      <c r="E3437" s="533" t="s">
        <v>10487</v>
      </c>
      <c r="F3437" s="533" t="s">
        <v>10488</v>
      </c>
      <c r="G3437" s="529"/>
      <c r="H3437" s="529"/>
      <c r="I3437" s="529"/>
      <c r="J3437" s="529"/>
      <c r="K3437" s="529"/>
      <c r="L3437" s="529"/>
      <c r="M3437" s="529"/>
      <c r="N3437" s="529"/>
      <c r="O3437" s="529"/>
      <c r="P3437" s="529"/>
      <c r="Q3437" s="529"/>
      <c r="R3437" s="529"/>
      <c r="S3437" s="529"/>
      <c r="T3437" s="529"/>
      <c r="U3437" s="529"/>
      <c r="V3437" s="529"/>
      <c r="W3437" s="529"/>
      <c r="X3437" s="529"/>
      <c r="Y3437" s="529"/>
      <c r="Z3437" s="529"/>
      <c r="AA3437" s="529"/>
      <c r="AB3437" s="529"/>
      <c r="AC3437" s="529"/>
      <c r="AD3437" s="529"/>
      <c r="AE3437" s="529"/>
      <c r="AF3437" s="529"/>
      <c r="AG3437" s="529"/>
      <c r="AH3437" s="529"/>
      <c r="AI3437" s="529"/>
      <c r="AJ3437" s="529"/>
      <c r="AK3437" s="529"/>
      <c r="AL3437" s="529"/>
      <c r="AM3437" s="529"/>
      <c r="AN3437" s="529"/>
      <c r="AO3437" s="529"/>
      <c r="AP3437" s="529"/>
      <c r="AQ3437" s="529"/>
      <c r="AR3437" s="529"/>
    </row>
    <row r="3438" ht="12.75" customHeight="1">
      <c r="A3438" s="529"/>
      <c r="B3438" s="529"/>
      <c r="C3438" s="529"/>
      <c r="D3438" s="529"/>
      <c r="E3438" s="533" t="s">
        <v>10489</v>
      </c>
      <c r="F3438" s="533" t="s">
        <v>10490</v>
      </c>
      <c r="G3438" s="529"/>
      <c r="H3438" s="529"/>
      <c r="I3438" s="529"/>
      <c r="J3438" s="529"/>
      <c r="K3438" s="529"/>
      <c r="L3438" s="529"/>
      <c r="M3438" s="529"/>
      <c r="N3438" s="529"/>
      <c r="O3438" s="529"/>
      <c r="P3438" s="529"/>
      <c r="Q3438" s="529"/>
      <c r="R3438" s="529"/>
      <c r="S3438" s="529"/>
      <c r="T3438" s="529"/>
      <c r="U3438" s="529"/>
      <c r="V3438" s="529"/>
      <c r="W3438" s="529"/>
      <c r="X3438" s="529"/>
      <c r="Y3438" s="529"/>
      <c r="Z3438" s="529"/>
      <c r="AA3438" s="529"/>
      <c r="AB3438" s="529"/>
      <c r="AC3438" s="529"/>
      <c r="AD3438" s="529"/>
      <c r="AE3438" s="529"/>
      <c r="AF3438" s="529"/>
      <c r="AG3438" s="529"/>
      <c r="AH3438" s="529"/>
      <c r="AI3438" s="529"/>
      <c r="AJ3438" s="529"/>
      <c r="AK3438" s="529"/>
      <c r="AL3438" s="529"/>
      <c r="AM3438" s="529"/>
      <c r="AN3438" s="529"/>
      <c r="AO3438" s="529"/>
      <c r="AP3438" s="529"/>
      <c r="AQ3438" s="529"/>
      <c r="AR3438" s="529"/>
    </row>
    <row r="3439" ht="12.75" customHeight="1">
      <c r="A3439" s="529"/>
      <c r="B3439" s="529"/>
      <c r="C3439" s="529"/>
      <c r="D3439" s="529"/>
      <c r="E3439" s="533" t="s">
        <v>10491</v>
      </c>
      <c r="F3439" s="533" t="s">
        <v>10492</v>
      </c>
      <c r="G3439" s="529"/>
      <c r="H3439" s="529"/>
      <c r="I3439" s="529"/>
      <c r="J3439" s="529"/>
      <c r="K3439" s="529"/>
      <c r="L3439" s="529"/>
      <c r="M3439" s="529"/>
      <c r="N3439" s="529"/>
      <c r="O3439" s="529"/>
      <c r="P3439" s="529"/>
      <c r="Q3439" s="529"/>
      <c r="R3439" s="529"/>
      <c r="S3439" s="529"/>
      <c r="T3439" s="529"/>
      <c r="U3439" s="529"/>
      <c r="V3439" s="529"/>
      <c r="W3439" s="529"/>
      <c r="X3439" s="529"/>
      <c r="Y3439" s="529"/>
      <c r="Z3439" s="529"/>
      <c r="AA3439" s="529"/>
      <c r="AB3439" s="529"/>
      <c r="AC3439" s="529"/>
      <c r="AD3439" s="529"/>
      <c r="AE3439" s="529"/>
      <c r="AF3439" s="529"/>
      <c r="AG3439" s="529"/>
      <c r="AH3439" s="529"/>
      <c r="AI3439" s="529"/>
      <c r="AJ3439" s="529"/>
      <c r="AK3439" s="529"/>
      <c r="AL3439" s="529"/>
      <c r="AM3439" s="529"/>
      <c r="AN3439" s="529"/>
      <c r="AO3439" s="529"/>
      <c r="AP3439" s="529"/>
      <c r="AQ3439" s="529"/>
      <c r="AR3439" s="529"/>
    </row>
    <row r="3440" ht="12.75" customHeight="1">
      <c r="A3440" s="529"/>
      <c r="B3440" s="529"/>
      <c r="C3440" s="529"/>
      <c r="D3440" s="529"/>
      <c r="E3440" s="533" t="s">
        <v>10493</v>
      </c>
      <c r="F3440" s="533" t="s">
        <v>10494</v>
      </c>
      <c r="G3440" s="529"/>
      <c r="H3440" s="529"/>
      <c r="I3440" s="529"/>
      <c r="J3440" s="529"/>
      <c r="K3440" s="529"/>
      <c r="L3440" s="529"/>
      <c r="M3440" s="529"/>
      <c r="N3440" s="529"/>
      <c r="O3440" s="529"/>
      <c r="P3440" s="529"/>
      <c r="Q3440" s="529"/>
      <c r="R3440" s="529"/>
      <c r="S3440" s="529"/>
      <c r="T3440" s="529"/>
      <c r="U3440" s="529"/>
      <c r="V3440" s="529"/>
      <c r="W3440" s="529"/>
      <c r="X3440" s="529"/>
      <c r="Y3440" s="529"/>
      <c r="Z3440" s="529"/>
      <c r="AA3440" s="529"/>
      <c r="AB3440" s="529"/>
      <c r="AC3440" s="529"/>
      <c r="AD3440" s="529"/>
      <c r="AE3440" s="529"/>
      <c r="AF3440" s="529"/>
      <c r="AG3440" s="529"/>
      <c r="AH3440" s="529"/>
      <c r="AI3440" s="529"/>
      <c r="AJ3440" s="529"/>
      <c r="AK3440" s="529"/>
      <c r="AL3440" s="529"/>
      <c r="AM3440" s="529"/>
      <c r="AN3440" s="529"/>
      <c r="AO3440" s="529"/>
      <c r="AP3440" s="529"/>
      <c r="AQ3440" s="529"/>
      <c r="AR3440" s="529"/>
    </row>
    <row r="3441" ht="12.75" customHeight="1">
      <c r="A3441" s="529"/>
      <c r="B3441" s="529"/>
      <c r="C3441" s="529"/>
      <c r="D3441" s="529"/>
      <c r="E3441" s="533" t="s">
        <v>10495</v>
      </c>
      <c r="F3441" s="533" t="s">
        <v>10496</v>
      </c>
      <c r="G3441" s="529"/>
      <c r="H3441" s="529"/>
      <c r="I3441" s="529"/>
      <c r="J3441" s="529"/>
      <c r="K3441" s="529"/>
      <c r="L3441" s="529"/>
      <c r="M3441" s="529"/>
      <c r="N3441" s="529"/>
      <c r="O3441" s="529"/>
      <c r="P3441" s="529"/>
      <c r="Q3441" s="529"/>
      <c r="R3441" s="529"/>
      <c r="S3441" s="529"/>
      <c r="T3441" s="529"/>
      <c r="U3441" s="529"/>
      <c r="V3441" s="529"/>
      <c r="W3441" s="529"/>
      <c r="X3441" s="529"/>
      <c r="Y3441" s="529"/>
      <c r="Z3441" s="529"/>
      <c r="AA3441" s="529"/>
      <c r="AB3441" s="529"/>
      <c r="AC3441" s="529"/>
      <c r="AD3441" s="529"/>
      <c r="AE3441" s="529"/>
      <c r="AF3441" s="529"/>
      <c r="AG3441" s="529"/>
      <c r="AH3441" s="529"/>
      <c r="AI3441" s="529"/>
      <c r="AJ3441" s="529"/>
      <c r="AK3441" s="529"/>
      <c r="AL3441" s="529"/>
      <c r="AM3441" s="529"/>
      <c r="AN3441" s="529"/>
      <c r="AO3441" s="529"/>
      <c r="AP3441" s="529"/>
      <c r="AQ3441" s="529"/>
      <c r="AR3441" s="529"/>
    </row>
    <row r="3442" ht="12.75" customHeight="1">
      <c r="A3442" s="529"/>
      <c r="B3442" s="529"/>
      <c r="C3442" s="529"/>
      <c r="D3442" s="529"/>
      <c r="E3442" s="533" t="s">
        <v>2690</v>
      </c>
      <c r="F3442" s="533" t="s">
        <v>10497</v>
      </c>
      <c r="G3442" s="529"/>
      <c r="H3442" s="529"/>
      <c r="I3442" s="529"/>
      <c r="J3442" s="529"/>
      <c r="K3442" s="529"/>
      <c r="L3442" s="529"/>
      <c r="M3442" s="529"/>
      <c r="N3442" s="529"/>
      <c r="O3442" s="529"/>
      <c r="P3442" s="529"/>
      <c r="Q3442" s="529"/>
      <c r="R3442" s="529"/>
      <c r="S3442" s="529"/>
      <c r="T3442" s="529"/>
      <c r="U3442" s="529"/>
      <c r="V3442" s="529"/>
      <c r="W3442" s="529"/>
      <c r="X3442" s="529"/>
      <c r="Y3442" s="529"/>
      <c r="Z3442" s="529"/>
      <c r="AA3442" s="529"/>
      <c r="AB3442" s="529"/>
      <c r="AC3442" s="529"/>
      <c r="AD3442" s="529"/>
      <c r="AE3442" s="529"/>
      <c r="AF3442" s="529"/>
      <c r="AG3442" s="529"/>
      <c r="AH3442" s="529"/>
      <c r="AI3442" s="529"/>
      <c r="AJ3442" s="529"/>
      <c r="AK3442" s="529"/>
      <c r="AL3442" s="529"/>
      <c r="AM3442" s="529"/>
      <c r="AN3442" s="529"/>
      <c r="AO3442" s="529"/>
      <c r="AP3442" s="529"/>
      <c r="AQ3442" s="529"/>
      <c r="AR3442" s="529"/>
    </row>
    <row r="3443" ht="12.75" customHeight="1">
      <c r="A3443" s="529"/>
      <c r="B3443" s="529"/>
      <c r="C3443" s="529"/>
      <c r="D3443" s="529"/>
      <c r="E3443" s="533" t="s">
        <v>10498</v>
      </c>
      <c r="F3443" s="533" t="s">
        <v>10499</v>
      </c>
      <c r="G3443" s="529"/>
      <c r="H3443" s="529"/>
      <c r="I3443" s="529"/>
      <c r="J3443" s="529"/>
      <c r="K3443" s="529"/>
      <c r="L3443" s="529"/>
      <c r="M3443" s="529"/>
      <c r="N3443" s="529"/>
      <c r="O3443" s="529"/>
      <c r="P3443" s="529"/>
      <c r="Q3443" s="529"/>
      <c r="R3443" s="529"/>
      <c r="S3443" s="529"/>
      <c r="T3443" s="529"/>
      <c r="U3443" s="529"/>
      <c r="V3443" s="529"/>
      <c r="W3443" s="529"/>
      <c r="X3443" s="529"/>
      <c r="Y3443" s="529"/>
      <c r="Z3443" s="529"/>
      <c r="AA3443" s="529"/>
      <c r="AB3443" s="529"/>
      <c r="AC3443" s="529"/>
      <c r="AD3443" s="529"/>
      <c r="AE3443" s="529"/>
      <c r="AF3443" s="529"/>
      <c r="AG3443" s="529"/>
      <c r="AH3443" s="529"/>
      <c r="AI3443" s="529"/>
      <c r="AJ3443" s="529"/>
      <c r="AK3443" s="529"/>
      <c r="AL3443" s="529"/>
      <c r="AM3443" s="529"/>
      <c r="AN3443" s="529"/>
      <c r="AO3443" s="529"/>
      <c r="AP3443" s="529"/>
      <c r="AQ3443" s="529"/>
      <c r="AR3443" s="529"/>
    </row>
    <row r="3444" ht="12.75" customHeight="1">
      <c r="A3444" s="529"/>
      <c r="B3444" s="529"/>
      <c r="C3444" s="529"/>
      <c r="D3444" s="529"/>
      <c r="E3444" s="533" t="s">
        <v>10500</v>
      </c>
      <c r="F3444" s="533" t="s">
        <v>10501</v>
      </c>
      <c r="G3444" s="529"/>
      <c r="H3444" s="529"/>
      <c r="I3444" s="529"/>
      <c r="J3444" s="529"/>
      <c r="K3444" s="529"/>
      <c r="L3444" s="529"/>
      <c r="M3444" s="529"/>
      <c r="N3444" s="529"/>
      <c r="O3444" s="529"/>
      <c r="P3444" s="529"/>
      <c r="Q3444" s="529"/>
      <c r="R3444" s="529"/>
      <c r="S3444" s="529"/>
      <c r="T3444" s="529"/>
      <c r="U3444" s="529"/>
      <c r="V3444" s="529"/>
      <c r="W3444" s="529"/>
      <c r="X3444" s="529"/>
      <c r="Y3444" s="529"/>
      <c r="Z3444" s="529"/>
      <c r="AA3444" s="529"/>
      <c r="AB3444" s="529"/>
      <c r="AC3444" s="529"/>
      <c r="AD3444" s="529"/>
      <c r="AE3444" s="529"/>
      <c r="AF3444" s="529"/>
      <c r="AG3444" s="529"/>
      <c r="AH3444" s="529"/>
      <c r="AI3444" s="529"/>
      <c r="AJ3444" s="529"/>
      <c r="AK3444" s="529"/>
      <c r="AL3444" s="529"/>
      <c r="AM3444" s="529"/>
      <c r="AN3444" s="529"/>
      <c r="AO3444" s="529"/>
      <c r="AP3444" s="529"/>
      <c r="AQ3444" s="529"/>
      <c r="AR3444" s="529"/>
    </row>
    <row r="3445" ht="12.75" customHeight="1">
      <c r="A3445" s="529"/>
      <c r="B3445" s="529"/>
      <c r="C3445" s="529"/>
      <c r="D3445" s="529"/>
      <c r="E3445" s="533" t="s">
        <v>10502</v>
      </c>
      <c r="F3445" s="533" t="s">
        <v>10503</v>
      </c>
      <c r="G3445" s="529"/>
      <c r="H3445" s="529"/>
      <c r="I3445" s="529"/>
      <c r="J3445" s="529"/>
      <c r="K3445" s="529"/>
      <c r="L3445" s="529"/>
      <c r="M3445" s="529"/>
      <c r="N3445" s="529"/>
      <c r="O3445" s="529"/>
      <c r="P3445" s="529"/>
      <c r="Q3445" s="529"/>
      <c r="R3445" s="529"/>
      <c r="S3445" s="529"/>
      <c r="T3445" s="529"/>
      <c r="U3445" s="529"/>
      <c r="V3445" s="529"/>
      <c r="W3445" s="529"/>
      <c r="X3445" s="529"/>
      <c r="Y3445" s="529"/>
      <c r="Z3445" s="529"/>
      <c r="AA3445" s="529"/>
      <c r="AB3445" s="529"/>
      <c r="AC3445" s="529"/>
      <c r="AD3445" s="529"/>
      <c r="AE3445" s="529"/>
      <c r="AF3445" s="529"/>
      <c r="AG3445" s="529"/>
      <c r="AH3445" s="529"/>
      <c r="AI3445" s="529"/>
      <c r="AJ3445" s="529"/>
      <c r="AK3445" s="529"/>
      <c r="AL3445" s="529"/>
      <c r="AM3445" s="529"/>
      <c r="AN3445" s="529"/>
      <c r="AO3445" s="529"/>
      <c r="AP3445" s="529"/>
      <c r="AQ3445" s="529"/>
      <c r="AR3445" s="529"/>
    </row>
    <row r="3446" ht="12.75" customHeight="1">
      <c r="A3446" s="529"/>
      <c r="B3446" s="529"/>
      <c r="C3446" s="529"/>
      <c r="D3446" s="529"/>
      <c r="E3446" s="533" t="s">
        <v>2777</v>
      </c>
      <c r="F3446" s="533" t="s">
        <v>10504</v>
      </c>
      <c r="G3446" s="529"/>
      <c r="H3446" s="529"/>
      <c r="I3446" s="529"/>
      <c r="J3446" s="529"/>
      <c r="K3446" s="529"/>
      <c r="L3446" s="529"/>
      <c r="M3446" s="529"/>
      <c r="N3446" s="529"/>
      <c r="O3446" s="529"/>
      <c r="P3446" s="529"/>
      <c r="Q3446" s="529"/>
      <c r="R3446" s="529"/>
      <c r="S3446" s="529"/>
      <c r="T3446" s="529"/>
      <c r="U3446" s="529"/>
      <c r="V3446" s="529"/>
      <c r="W3446" s="529"/>
      <c r="X3446" s="529"/>
      <c r="Y3446" s="529"/>
      <c r="Z3446" s="529"/>
      <c r="AA3446" s="529"/>
      <c r="AB3446" s="529"/>
      <c r="AC3446" s="529"/>
      <c r="AD3446" s="529"/>
      <c r="AE3446" s="529"/>
      <c r="AF3446" s="529"/>
      <c r="AG3446" s="529"/>
      <c r="AH3446" s="529"/>
      <c r="AI3446" s="529"/>
      <c r="AJ3446" s="529"/>
      <c r="AK3446" s="529"/>
      <c r="AL3446" s="529"/>
      <c r="AM3446" s="529"/>
      <c r="AN3446" s="529"/>
      <c r="AO3446" s="529"/>
      <c r="AP3446" s="529"/>
      <c r="AQ3446" s="529"/>
      <c r="AR3446" s="529"/>
    </row>
    <row r="3447" ht="12.75" customHeight="1">
      <c r="A3447" s="529"/>
      <c r="B3447" s="529"/>
      <c r="C3447" s="529"/>
      <c r="D3447" s="529"/>
      <c r="E3447" s="533" t="s">
        <v>10505</v>
      </c>
      <c r="F3447" s="533" t="s">
        <v>10506</v>
      </c>
      <c r="G3447" s="529"/>
      <c r="H3447" s="529"/>
      <c r="I3447" s="529"/>
      <c r="J3447" s="529"/>
      <c r="K3447" s="529"/>
      <c r="L3447" s="529"/>
      <c r="M3447" s="529"/>
      <c r="N3447" s="529"/>
      <c r="O3447" s="529"/>
      <c r="P3447" s="529"/>
      <c r="Q3447" s="529"/>
      <c r="R3447" s="529"/>
      <c r="S3447" s="529"/>
      <c r="T3447" s="529"/>
      <c r="U3447" s="529"/>
      <c r="V3447" s="529"/>
      <c r="W3447" s="529"/>
      <c r="X3447" s="529"/>
      <c r="Y3447" s="529"/>
      <c r="Z3447" s="529"/>
      <c r="AA3447" s="529"/>
      <c r="AB3447" s="529"/>
      <c r="AC3447" s="529"/>
      <c r="AD3447" s="529"/>
      <c r="AE3447" s="529"/>
      <c r="AF3447" s="529"/>
      <c r="AG3447" s="529"/>
      <c r="AH3447" s="529"/>
      <c r="AI3447" s="529"/>
      <c r="AJ3447" s="529"/>
      <c r="AK3447" s="529"/>
      <c r="AL3447" s="529"/>
      <c r="AM3447" s="529"/>
      <c r="AN3447" s="529"/>
      <c r="AO3447" s="529"/>
      <c r="AP3447" s="529"/>
      <c r="AQ3447" s="529"/>
      <c r="AR3447" s="529"/>
    </row>
    <row r="3448" ht="12.75" customHeight="1">
      <c r="A3448" s="529"/>
      <c r="B3448" s="529"/>
      <c r="C3448" s="529"/>
      <c r="D3448" s="529"/>
      <c r="E3448" s="533" t="s">
        <v>10507</v>
      </c>
      <c r="F3448" s="533" t="s">
        <v>10508</v>
      </c>
      <c r="G3448" s="529"/>
      <c r="H3448" s="529"/>
      <c r="I3448" s="529"/>
      <c r="J3448" s="529"/>
      <c r="K3448" s="529"/>
      <c r="L3448" s="529"/>
      <c r="M3448" s="529"/>
      <c r="N3448" s="529"/>
      <c r="O3448" s="529"/>
      <c r="P3448" s="529"/>
      <c r="Q3448" s="529"/>
      <c r="R3448" s="529"/>
      <c r="S3448" s="529"/>
      <c r="T3448" s="529"/>
      <c r="U3448" s="529"/>
      <c r="V3448" s="529"/>
      <c r="W3448" s="529"/>
      <c r="X3448" s="529"/>
      <c r="Y3448" s="529"/>
      <c r="Z3448" s="529"/>
      <c r="AA3448" s="529"/>
      <c r="AB3448" s="529"/>
      <c r="AC3448" s="529"/>
      <c r="AD3448" s="529"/>
      <c r="AE3448" s="529"/>
      <c r="AF3448" s="529"/>
      <c r="AG3448" s="529"/>
      <c r="AH3448" s="529"/>
      <c r="AI3448" s="529"/>
      <c r="AJ3448" s="529"/>
      <c r="AK3448" s="529"/>
      <c r="AL3448" s="529"/>
      <c r="AM3448" s="529"/>
      <c r="AN3448" s="529"/>
      <c r="AO3448" s="529"/>
      <c r="AP3448" s="529"/>
      <c r="AQ3448" s="529"/>
      <c r="AR3448" s="529"/>
    </row>
    <row r="3449" ht="12.75" customHeight="1">
      <c r="A3449" s="529"/>
      <c r="B3449" s="529"/>
      <c r="C3449" s="529"/>
      <c r="D3449" s="529"/>
      <c r="E3449" s="533" t="s">
        <v>10509</v>
      </c>
      <c r="F3449" s="533" t="s">
        <v>10510</v>
      </c>
      <c r="G3449" s="529"/>
      <c r="H3449" s="529"/>
      <c r="I3449" s="529"/>
      <c r="J3449" s="529"/>
      <c r="K3449" s="529"/>
      <c r="L3449" s="529"/>
      <c r="M3449" s="529"/>
      <c r="N3449" s="529"/>
      <c r="O3449" s="529"/>
      <c r="P3449" s="529"/>
      <c r="Q3449" s="529"/>
      <c r="R3449" s="529"/>
      <c r="S3449" s="529"/>
      <c r="T3449" s="529"/>
      <c r="U3449" s="529"/>
      <c r="V3449" s="529"/>
      <c r="W3449" s="529"/>
      <c r="X3449" s="529"/>
      <c r="Y3449" s="529"/>
      <c r="Z3449" s="529"/>
      <c r="AA3449" s="529"/>
      <c r="AB3449" s="529"/>
      <c r="AC3449" s="529"/>
      <c r="AD3449" s="529"/>
      <c r="AE3449" s="529"/>
      <c r="AF3449" s="529"/>
      <c r="AG3449" s="529"/>
      <c r="AH3449" s="529"/>
      <c r="AI3449" s="529"/>
      <c r="AJ3449" s="529"/>
      <c r="AK3449" s="529"/>
      <c r="AL3449" s="529"/>
      <c r="AM3449" s="529"/>
      <c r="AN3449" s="529"/>
      <c r="AO3449" s="529"/>
      <c r="AP3449" s="529"/>
      <c r="AQ3449" s="529"/>
      <c r="AR3449" s="529"/>
    </row>
    <row r="3450" ht="12.75" customHeight="1">
      <c r="A3450" s="529"/>
      <c r="B3450" s="529"/>
      <c r="C3450" s="529"/>
      <c r="D3450" s="529"/>
      <c r="E3450" s="533" t="s">
        <v>2800</v>
      </c>
      <c r="F3450" s="533" t="s">
        <v>10511</v>
      </c>
      <c r="G3450" s="529"/>
      <c r="H3450" s="529"/>
      <c r="I3450" s="529"/>
      <c r="J3450" s="529"/>
      <c r="K3450" s="529"/>
      <c r="L3450" s="529"/>
      <c r="M3450" s="529"/>
      <c r="N3450" s="529"/>
      <c r="O3450" s="529"/>
      <c r="P3450" s="529"/>
      <c r="Q3450" s="529"/>
      <c r="R3450" s="529"/>
      <c r="S3450" s="529"/>
      <c r="T3450" s="529"/>
      <c r="U3450" s="529"/>
      <c r="V3450" s="529"/>
      <c r="W3450" s="529"/>
      <c r="X3450" s="529"/>
      <c r="Y3450" s="529"/>
      <c r="Z3450" s="529"/>
      <c r="AA3450" s="529"/>
      <c r="AB3450" s="529"/>
      <c r="AC3450" s="529"/>
      <c r="AD3450" s="529"/>
      <c r="AE3450" s="529"/>
      <c r="AF3450" s="529"/>
      <c r="AG3450" s="529"/>
      <c r="AH3450" s="529"/>
      <c r="AI3450" s="529"/>
      <c r="AJ3450" s="529"/>
      <c r="AK3450" s="529"/>
      <c r="AL3450" s="529"/>
      <c r="AM3450" s="529"/>
      <c r="AN3450" s="529"/>
      <c r="AO3450" s="529"/>
      <c r="AP3450" s="529"/>
      <c r="AQ3450" s="529"/>
      <c r="AR3450" s="529"/>
    </row>
    <row r="3451" ht="12.75" customHeight="1">
      <c r="A3451" s="529"/>
      <c r="B3451" s="529"/>
      <c r="C3451" s="529"/>
      <c r="D3451" s="529"/>
      <c r="E3451" s="533" t="s">
        <v>2823</v>
      </c>
      <c r="F3451" s="533" t="s">
        <v>10512</v>
      </c>
      <c r="G3451" s="529"/>
      <c r="H3451" s="529"/>
      <c r="I3451" s="529"/>
      <c r="J3451" s="529"/>
      <c r="K3451" s="529"/>
      <c r="L3451" s="529"/>
      <c r="M3451" s="529"/>
      <c r="N3451" s="529"/>
      <c r="O3451" s="529"/>
      <c r="P3451" s="529"/>
      <c r="Q3451" s="529"/>
      <c r="R3451" s="529"/>
      <c r="S3451" s="529"/>
      <c r="T3451" s="529"/>
      <c r="U3451" s="529"/>
      <c r="V3451" s="529"/>
      <c r="W3451" s="529"/>
      <c r="X3451" s="529"/>
      <c r="Y3451" s="529"/>
      <c r="Z3451" s="529"/>
      <c r="AA3451" s="529"/>
      <c r="AB3451" s="529"/>
      <c r="AC3451" s="529"/>
      <c r="AD3451" s="529"/>
      <c r="AE3451" s="529"/>
      <c r="AF3451" s="529"/>
      <c r="AG3451" s="529"/>
      <c r="AH3451" s="529"/>
      <c r="AI3451" s="529"/>
      <c r="AJ3451" s="529"/>
      <c r="AK3451" s="529"/>
      <c r="AL3451" s="529"/>
      <c r="AM3451" s="529"/>
      <c r="AN3451" s="529"/>
      <c r="AO3451" s="529"/>
      <c r="AP3451" s="529"/>
      <c r="AQ3451" s="529"/>
      <c r="AR3451" s="529"/>
    </row>
    <row r="3452" ht="12.75" customHeight="1">
      <c r="A3452" s="529"/>
      <c r="B3452" s="529"/>
      <c r="C3452" s="529"/>
      <c r="D3452" s="529"/>
      <c r="E3452" s="533" t="s">
        <v>2846</v>
      </c>
      <c r="F3452" s="533" t="s">
        <v>10513</v>
      </c>
      <c r="G3452" s="529"/>
      <c r="H3452" s="529"/>
      <c r="I3452" s="529"/>
      <c r="J3452" s="529"/>
      <c r="K3452" s="529"/>
      <c r="L3452" s="529"/>
      <c r="M3452" s="529"/>
      <c r="N3452" s="529"/>
      <c r="O3452" s="529"/>
      <c r="P3452" s="529"/>
      <c r="Q3452" s="529"/>
      <c r="R3452" s="529"/>
      <c r="S3452" s="529"/>
      <c r="T3452" s="529"/>
      <c r="U3452" s="529"/>
      <c r="V3452" s="529"/>
      <c r="W3452" s="529"/>
      <c r="X3452" s="529"/>
      <c r="Y3452" s="529"/>
      <c r="Z3452" s="529"/>
      <c r="AA3452" s="529"/>
      <c r="AB3452" s="529"/>
      <c r="AC3452" s="529"/>
      <c r="AD3452" s="529"/>
      <c r="AE3452" s="529"/>
      <c r="AF3452" s="529"/>
      <c r="AG3452" s="529"/>
      <c r="AH3452" s="529"/>
      <c r="AI3452" s="529"/>
      <c r="AJ3452" s="529"/>
      <c r="AK3452" s="529"/>
      <c r="AL3452" s="529"/>
      <c r="AM3452" s="529"/>
      <c r="AN3452" s="529"/>
      <c r="AO3452" s="529"/>
      <c r="AP3452" s="529"/>
      <c r="AQ3452" s="529"/>
      <c r="AR3452" s="529"/>
    </row>
    <row r="3453" ht="12.75" customHeight="1">
      <c r="A3453" s="529"/>
      <c r="B3453" s="529"/>
      <c r="C3453" s="529"/>
      <c r="D3453" s="529"/>
      <c r="E3453" s="533" t="s">
        <v>10514</v>
      </c>
      <c r="F3453" s="533" t="s">
        <v>10515</v>
      </c>
      <c r="G3453" s="529"/>
      <c r="H3453" s="529"/>
      <c r="I3453" s="529"/>
      <c r="J3453" s="529"/>
      <c r="K3453" s="529"/>
      <c r="L3453" s="529"/>
      <c r="M3453" s="529"/>
      <c r="N3453" s="529"/>
      <c r="O3453" s="529"/>
      <c r="P3453" s="529"/>
      <c r="Q3453" s="529"/>
      <c r="R3453" s="529"/>
      <c r="S3453" s="529"/>
      <c r="T3453" s="529"/>
      <c r="U3453" s="529"/>
      <c r="V3453" s="529"/>
      <c r="W3453" s="529"/>
      <c r="X3453" s="529"/>
      <c r="Y3453" s="529"/>
      <c r="Z3453" s="529"/>
      <c r="AA3453" s="529"/>
      <c r="AB3453" s="529"/>
      <c r="AC3453" s="529"/>
      <c r="AD3453" s="529"/>
      <c r="AE3453" s="529"/>
      <c r="AF3453" s="529"/>
      <c r="AG3453" s="529"/>
      <c r="AH3453" s="529"/>
      <c r="AI3453" s="529"/>
      <c r="AJ3453" s="529"/>
      <c r="AK3453" s="529"/>
      <c r="AL3453" s="529"/>
      <c r="AM3453" s="529"/>
      <c r="AN3453" s="529"/>
      <c r="AO3453" s="529"/>
      <c r="AP3453" s="529"/>
      <c r="AQ3453" s="529"/>
      <c r="AR3453" s="529"/>
    </row>
    <row r="3454" ht="12.75" customHeight="1">
      <c r="A3454" s="529"/>
      <c r="B3454" s="529"/>
      <c r="C3454" s="529"/>
      <c r="D3454" s="529"/>
      <c r="E3454" s="533" t="s">
        <v>10516</v>
      </c>
      <c r="F3454" s="533" t="s">
        <v>10517</v>
      </c>
      <c r="G3454" s="529"/>
      <c r="H3454" s="529"/>
      <c r="I3454" s="529"/>
      <c r="J3454" s="529"/>
      <c r="K3454" s="529"/>
      <c r="L3454" s="529"/>
      <c r="M3454" s="529"/>
      <c r="N3454" s="529"/>
      <c r="O3454" s="529"/>
      <c r="P3454" s="529"/>
      <c r="Q3454" s="529"/>
      <c r="R3454" s="529"/>
      <c r="S3454" s="529"/>
      <c r="T3454" s="529"/>
      <c r="U3454" s="529"/>
      <c r="V3454" s="529"/>
      <c r="W3454" s="529"/>
      <c r="X3454" s="529"/>
      <c r="Y3454" s="529"/>
      <c r="Z3454" s="529"/>
      <c r="AA3454" s="529"/>
      <c r="AB3454" s="529"/>
      <c r="AC3454" s="529"/>
      <c r="AD3454" s="529"/>
      <c r="AE3454" s="529"/>
      <c r="AF3454" s="529"/>
      <c r="AG3454" s="529"/>
      <c r="AH3454" s="529"/>
      <c r="AI3454" s="529"/>
      <c r="AJ3454" s="529"/>
      <c r="AK3454" s="529"/>
      <c r="AL3454" s="529"/>
      <c r="AM3454" s="529"/>
      <c r="AN3454" s="529"/>
      <c r="AO3454" s="529"/>
      <c r="AP3454" s="529"/>
      <c r="AQ3454" s="529"/>
      <c r="AR3454" s="529"/>
    </row>
    <row r="3455" ht="12.75" customHeight="1">
      <c r="A3455" s="529"/>
      <c r="B3455" s="529"/>
      <c r="C3455" s="529"/>
      <c r="D3455" s="529"/>
      <c r="E3455" s="533" t="s">
        <v>2869</v>
      </c>
      <c r="F3455" s="533" t="s">
        <v>10518</v>
      </c>
      <c r="G3455" s="529"/>
      <c r="H3455" s="529"/>
      <c r="I3455" s="529"/>
      <c r="J3455" s="529"/>
      <c r="K3455" s="529"/>
      <c r="L3455" s="529"/>
      <c r="M3455" s="529"/>
      <c r="N3455" s="529"/>
      <c r="O3455" s="529"/>
      <c r="P3455" s="529"/>
      <c r="Q3455" s="529"/>
      <c r="R3455" s="529"/>
      <c r="S3455" s="529"/>
      <c r="T3455" s="529"/>
      <c r="U3455" s="529"/>
      <c r="V3455" s="529"/>
      <c r="W3455" s="529"/>
      <c r="X3455" s="529"/>
      <c r="Y3455" s="529"/>
      <c r="Z3455" s="529"/>
      <c r="AA3455" s="529"/>
      <c r="AB3455" s="529"/>
      <c r="AC3455" s="529"/>
      <c r="AD3455" s="529"/>
      <c r="AE3455" s="529"/>
      <c r="AF3455" s="529"/>
      <c r="AG3455" s="529"/>
      <c r="AH3455" s="529"/>
      <c r="AI3455" s="529"/>
      <c r="AJ3455" s="529"/>
      <c r="AK3455" s="529"/>
      <c r="AL3455" s="529"/>
      <c r="AM3455" s="529"/>
      <c r="AN3455" s="529"/>
      <c r="AO3455" s="529"/>
      <c r="AP3455" s="529"/>
      <c r="AQ3455" s="529"/>
      <c r="AR3455" s="529"/>
    </row>
    <row r="3456" ht="12.75" customHeight="1">
      <c r="A3456" s="529"/>
      <c r="B3456" s="529"/>
      <c r="C3456" s="529"/>
      <c r="D3456" s="529"/>
      <c r="E3456" s="533" t="s">
        <v>2892</v>
      </c>
      <c r="F3456" s="533" t="s">
        <v>10519</v>
      </c>
      <c r="G3456" s="529"/>
      <c r="H3456" s="529"/>
      <c r="I3456" s="529"/>
      <c r="J3456" s="529"/>
      <c r="K3456" s="529"/>
      <c r="L3456" s="529"/>
      <c r="M3456" s="529"/>
      <c r="N3456" s="529"/>
      <c r="O3456" s="529"/>
      <c r="P3456" s="529"/>
      <c r="Q3456" s="529"/>
      <c r="R3456" s="529"/>
      <c r="S3456" s="529"/>
      <c r="T3456" s="529"/>
      <c r="U3456" s="529"/>
      <c r="V3456" s="529"/>
      <c r="W3456" s="529"/>
      <c r="X3456" s="529"/>
      <c r="Y3456" s="529"/>
      <c r="Z3456" s="529"/>
      <c r="AA3456" s="529"/>
      <c r="AB3456" s="529"/>
      <c r="AC3456" s="529"/>
      <c r="AD3456" s="529"/>
      <c r="AE3456" s="529"/>
      <c r="AF3456" s="529"/>
      <c r="AG3456" s="529"/>
      <c r="AH3456" s="529"/>
      <c r="AI3456" s="529"/>
      <c r="AJ3456" s="529"/>
      <c r="AK3456" s="529"/>
      <c r="AL3456" s="529"/>
      <c r="AM3456" s="529"/>
      <c r="AN3456" s="529"/>
      <c r="AO3456" s="529"/>
      <c r="AP3456" s="529"/>
      <c r="AQ3456" s="529"/>
      <c r="AR3456" s="529"/>
    </row>
    <row r="3457" ht="12.75" customHeight="1">
      <c r="A3457" s="529"/>
      <c r="B3457" s="529"/>
      <c r="C3457" s="529"/>
      <c r="D3457" s="529"/>
      <c r="E3457" s="533" t="s">
        <v>2912</v>
      </c>
      <c r="F3457" s="533" t="s">
        <v>10520</v>
      </c>
      <c r="G3457" s="529"/>
      <c r="H3457" s="529"/>
      <c r="I3457" s="529"/>
      <c r="J3457" s="529"/>
      <c r="K3457" s="529"/>
      <c r="L3457" s="529"/>
      <c r="M3457" s="529"/>
      <c r="N3457" s="529"/>
      <c r="O3457" s="529"/>
      <c r="P3457" s="529"/>
      <c r="Q3457" s="529"/>
      <c r="R3457" s="529"/>
      <c r="S3457" s="529"/>
      <c r="T3457" s="529"/>
      <c r="U3457" s="529"/>
      <c r="V3457" s="529"/>
      <c r="W3457" s="529"/>
      <c r="X3457" s="529"/>
      <c r="Y3457" s="529"/>
      <c r="Z3457" s="529"/>
      <c r="AA3457" s="529"/>
      <c r="AB3457" s="529"/>
      <c r="AC3457" s="529"/>
      <c r="AD3457" s="529"/>
      <c r="AE3457" s="529"/>
      <c r="AF3457" s="529"/>
      <c r="AG3457" s="529"/>
      <c r="AH3457" s="529"/>
      <c r="AI3457" s="529"/>
      <c r="AJ3457" s="529"/>
      <c r="AK3457" s="529"/>
      <c r="AL3457" s="529"/>
      <c r="AM3457" s="529"/>
      <c r="AN3457" s="529"/>
      <c r="AO3457" s="529"/>
      <c r="AP3457" s="529"/>
      <c r="AQ3457" s="529"/>
      <c r="AR3457" s="529"/>
    </row>
    <row r="3458" ht="12.75" customHeight="1">
      <c r="A3458" s="529"/>
      <c r="B3458" s="529"/>
      <c r="C3458" s="529"/>
      <c r="D3458" s="529"/>
      <c r="E3458" s="533" t="s">
        <v>2929</v>
      </c>
      <c r="F3458" s="533" t="s">
        <v>10521</v>
      </c>
      <c r="G3458" s="529"/>
      <c r="H3458" s="529"/>
      <c r="I3458" s="529"/>
      <c r="J3458" s="529"/>
      <c r="K3458" s="529"/>
      <c r="L3458" s="529"/>
      <c r="M3458" s="529"/>
      <c r="N3458" s="529"/>
      <c r="O3458" s="529"/>
      <c r="P3458" s="529"/>
      <c r="Q3458" s="529"/>
      <c r="R3458" s="529"/>
      <c r="S3458" s="529"/>
      <c r="T3458" s="529"/>
      <c r="U3458" s="529"/>
      <c r="V3458" s="529"/>
      <c r="W3458" s="529"/>
      <c r="X3458" s="529"/>
      <c r="Y3458" s="529"/>
      <c r="Z3458" s="529"/>
      <c r="AA3458" s="529"/>
      <c r="AB3458" s="529"/>
      <c r="AC3458" s="529"/>
      <c r="AD3458" s="529"/>
      <c r="AE3458" s="529"/>
      <c r="AF3458" s="529"/>
      <c r="AG3458" s="529"/>
      <c r="AH3458" s="529"/>
      <c r="AI3458" s="529"/>
      <c r="AJ3458" s="529"/>
      <c r="AK3458" s="529"/>
      <c r="AL3458" s="529"/>
      <c r="AM3458" s="529"/>
      <c r="AN3458" s="529"/>
      <c r="AO3458" s="529"/>
      <c r="AP3458" s="529"/>
      <c r="AQ3458" s="529"/>
      <c r="AR3458" s="529"/>
    </row>
    <row r="3459" ht="12.75" customHeight="1">
      <c r="A3459" s="529"/>
      <c r="B3459" s="529"/>
      <c r="C3459" s="529"/>
      <c r="D3459" s="529"/>
      <c r="E3459" s="533" t="s">
        <v>2945</v>
      </c>
      <c r="F3459" s="533" t="s">
        <v>10522</v>
      </c>
      <c r="G3459" s="529"/>
      <c r="H3459" s="529"/>
      <c r="I3459" s="529"/>
      <c r="J3459" s="529"/>
      <c r="K3459" s="529"/>
      <c r="L3459" s="529"/>
      <c r="M3459" s="529"/>
      <c r="N3459" s="529"/>
      <c r="O3459" s="529"/>
      <c r="P3459" s="529"/>
      <c r="Q3459" s="529"/>
      <c r="R3459" s="529"/>
      <c r="S3459" s="529"/>
      <c r="T3459" s="529"/>
      <c r="U3459" s="529"/>
      <c r="V3459" s="529"/>
      <c r="W3459" s="529"/>
      <c r="X3459" s="529"/>
      <c r="Y3459" s="529"/>
      <c r="Z3459" s="529"/>
      <c r="AA3459" s="529"/>
      <c r="AB3459" s="529"/>
      <c r="AC3459" s="529"/>
      <c r="AD3459" s="529"/>
      <c r="AE3459" s="529"/>
      <c r="AF3459" s="529"/>
      <c r="AG3459" s="529"/>
      <c r="AH3459" s="529"/>
      <c r="AI3459" s="529"/>
      <c r="AJ3459" s="529"/>
      <c r="AK3459" s="529"/>
      <c r="AL3459" s="529"/>
      <c r="AM3459" s="529"/>
      <c r="AN3459" s="529"/>
      <c r="AO3459" s="529"/>
      <c r="AP3459" s="529"/>
      <c r="AQ3459" s="529"/>
      <c r="AR3459" s="529"/>
    </row>
    <row r="3460" ht="12.75" customHeight="1">
      <c r="A3460" s="529"/>
      <c r="B3460" s="529"/>
      <c r="C3460" s="529"/>
      <c r="D3460" s="529"/>
      <c r="E3460" s="533" t="s">
        <v>10523</v>
      </c>
      <c r="F3460" s="533" t="s">
        <v>10524</v>
      </c>
      <c r="G3460" s="529"/>
      <c r="H3460" s="529"/>
      <c r="I3460" s="529"/>
      <c r="J3460" s="529"/>
      <c r="K3460" s="529"/>
      <c r="L3460" s="529"/>
      <c r="M3460" s="529"/>
      <c r="N3460" s="529"/>
      <c r="O3460" s="529"/>
      <c r="P3460" s="529"/>
      <c r="Q3460" s="529"/>
      <c r="R3460" s="529"/>
      <c r="S3460" s="529"/>
      <c r="T3460" s="529"/>
      <c r="U3460" s="529"/>
      <c r="V3460" s="529"/>
      <c r="W3460" s="529"/>
      <c r="X3460" s="529"/>
      <c r="Y3460" s="529"/>
      <c r="Z3460" s="529"/>
      <c r="AA3460" s="529"/>
      <c r="AB3460" s="529"/>
      <c r="AC3460" s="529"/>
      <c r="AD3460" s="529"/>
      <c r="AE3460" s="529"/>
      <c r="AF3460" s="529"/>
      <c r="AG3460" s="529"/>
      <c r="AH3460" s="529"/>
      <c r="AI3460" s="529"/>
      <c r="AJ3460" s="529"/>
      <c r="AK3460" s="529"/>
      <c r="AL3460" s="529"/>
      <c r="AM3460" s="529"/>
      <c r="AN3460" s="529"/>
      <c r="AO3460" s="529"/>
      <c r="AP3460" s="529"/>
      <c r="AQ3460" s="529"/>
      <c r="AR3460" s="529"/>
    </row>
    <row r="3461" ht="12.75" customHeight="1">
      <c r="A3461" s="529"/>
      <c r="B3461" s="529"/>
      <c r="C3461" s="529"/>
      <c r="D3461" s="529"/>
      <c r="E3461" s="533" t="s">
        <v>10525</v>
      </c>
      <c r="F3461" s="533" t="s">
        <v>10526</v>
      </c>
      <c r="G3461" s="529"/>
      <c r="H3461" s="529"/>
      <c r="I3461" s="529"/>
      <c r="J3461" s="529"/>
      <c r="K3461" s="529"/>
      <c r="L3461" s="529"/>
      <c r="M3461" s="529"/>
      <c r="N3461" s="529"/>
      <c r="O3461" s="529"/>
      <c r="P3461" s="529"/>
      <c r="Q3461" s="529"/>
      <c r="R3461" s="529"/>
      <c r="S3461" s="529"/>
      <c r="T3461" s="529"/>
      <c r="U3461" s="529"/>
      <c r="V3461" s="529"/>
      <c r="W3461" s="529"/>
      <c r="X3461" s="529"/>
      <c r="Y3461" s="529"/>
      <c r="Z3461" s="529"/>
      <c r="AA3461" s="529"/>
      <c r="AB3461" s="529"/>
      <c r="AC3461" s="529"/>
      <c r="AD3461" s="529"/>
      <c r="AE3461" s="529"/>
      <c r="AF3461" s="529"/>
      <c r="AG3461" s="529"/>
      <c r="AH3461" s="529"/>
      <c r="AI3461" s="529"/>
      <c r="AJ3461" s="529"/>
      <c r="AK3461" s="529"/>
      <c r="AL3461" s="529"/>
      <c r="AM3461" s="529"/>
      <c r="AN3461" s="529"/>
      <c r="AO3461" s="529"/>
      <c r="AP3461" s="529"/>
      <c r="AQ3461" s="529"/>
      <c r="AR3461" s="529"/>
    </row>
    <row r="3462" ht="12.75" customHeight="1">
      <c r="A3462" s="529"/>
      <c r="B3462" s="529"/>
      <c r="C3462" s="529"/>
      <c r="D3462" s="529"/>
      <c r="E3462" s="533" t="s">
        <v>10527</v>
      </c>
      <c r="F3462" s="533" t="s">
        <v>10528</v>
      </c>
      <c r="G3462" s="529"/>
      <c r="H3462" s="529"/>
      <c r="I3462" s="529"/>
      <c r="J3462" s="529"/>
      <c r="K3462" s="529"/>
      <c r="L3462" s="529"/>
      <c r="M3462" s="529"/>
      <c r="N3462" s="529"/>
      <c r="O3462" s="529"/>
      <c r="P3462" s="529"/>
      <c r="Q3462" s="529"/>
      <c r="R3462" s="529"/>
      <c r="S3462" s="529"/>
      <c r="T3462" s="529"/>
      <c r="U3462" s="529"/>
      <c r="V3462" s="529"/>
      <c r="W3462" s="529"/>
      <c r="X3462" s="529"/>
      <c r="Y3462" s="529"/>
      <c r="Z3462" s="529"/>
      <c r="AA3462" s="529"/>
      <c r="AB3462" s="529"/>
      <c r="AC3462" s="529"/>
      <c r="AD3462" s="529"/>
      <c r="AE3462" s="529"/>
      <c r="AF3462" s="529"/>
      <c r="AG3462" s="529"/>
      <c r="AH3462" s="529"/>
      <c r="AI3462" s="529"/>
      <c r="AJ3462" s="529"/>
      <c r="AK3462" s="529"/>
      <c r="AL3462" s="529"/>
      <c r="AM3462" s="529"/>
      <c r="AN3462" s="529"/>
      <c r="AO3462" s="529"/>
      <c r="AP3462" s="529"/>
      <c r="AQ3462" s="529"/>
      <c r="AR3462" s="529"/>
    </row>
    <row r="3463" ht="12.75" customHeight="1">
      <c r="A3463" s="529"/>
      <c r="B3463" s="529"/>
      <c r="C3463" s="529"/>
      <c r="D3463" s="529"/>
      <c r="E3463" s="533" t="s">
        <v>10529</v>
      </c>
      <c r="F3463" s="533" t="s">
        <v>10530</v>
      </c>
      <c r="G3463" s="529"/>
      <c r="H3463" s="529"/>
      <c r="I3463" s="529"/>
      <c r="J3463" s="529"/>
      <c r="K3463" s="529"/>
      <c r="L3463" s="529"/>
      <c r="M3463" s="529"/>
      <c r="N3463" s="529"/>
      <c r="O3463" s="529"/>
      <c r="P3463" s="529"/>
      <c r="Q3463" s="529"/>
      <c r="R3463" s="529"/>
      <c r="S3463" s="529"/>
      <c r="T3463" s="529"/>
      <c r="U3463" s="529"/>
      <c r="V3463" s="529"/>
      <c r="W3463" s="529"/>
      <c r="X3463" s="529"/>
      <c r="Y3463" s="529"/>
      <c r="Z3463" s="529"/>
      <c r="AA3463" s="529"/>
      <c r="AB3463" s="529"/>
      <c r="AC3463" s="529"/>
      <c r="AD3463" s="529"/>
      <c r="AE3463" s="529"/>
      <c r="AF3463" s="529"/>
      <c r="AG3463" s="529"/>
      <c r="AH3463" s="529"/>
      <c r="AI3463" s="529"/>
      <c r="AJ3463" s="529"/>
      <c r="AK3463" s="529"/>
      <c r="AL3463" s="529"/>
      <c r="AM3463" s="529"/>
      <c r="AN3463" s="529"/>
      <c r="AO3463" s="529"/>
      <c r="AP3463" s="529"/>
      <c r="AQ3463" s="529"/>
      <c r="AR3463" s="529"/>
    </row>
    <row r="3464" ht="12.75" customHeight="1">
      <c r="A3464" s="529"/>
      <c r="B3464" s="529"/>
      <c r="C3464" s="529"/>
      <c r="D3464" s="529"/>
      <c r="E3464" s="533" t="s">
        <v>10531</v>
      </c>
      <c r="F3464" s="533" t="s">
        <v>10532</v>
      </c>
      <c r="G3464" s="529"/>
      <c r="H3464" s="529"/>
      <c r="I3464" s="529"/>
      <c r="J3464" s="529"/>
      <c r="K3464" s="529"/>
      <c r="L3464" s="529"/>
      <c r="M3464" s="529"/>
      <c r="N3464" s="529"/>
      <c r="O3464" s="529"/>
      <c r="P3464" s="529"/>
      <c r="Q3464" s="529"/>
      <c r="R3464" s="529"/>
      <c r="S3464" s="529"/>
      <c r="T3464" s="529"/>
      <c r="U3464" s="529"/>
      <c r="V3464" s="529"/>
      <c r="W3464" s="529"/>
      <c r="X3464" s="529"/>
      <c r="Y3464" s="529"/>
      <c r="Z3464" s="529"/>
      <c r="AA3464" s="529"/>
      <c r="AB3464" s="529"/>
      <c r="AC3464" s="529"/>
      <c r="AD3464" s="529"/>
      <c r="AE3464" s="529"/>
      <c r="AF3464" s="529"/>
      <c r="AG3464" s="529"/>
      <c r="AH3464" s="529"/>
      <c r="AI3464" s="529"/>
      <c r="AJ3464" s="529"/>
      <c r="AK3464" s="529"/>
      <c r="AL3464" s="529"/>
      <c r="AM3464" s="529"/>
      <c r="AN3464" s="529"/>
      <c r="AO3464" s="529"/>
      <c r="AP3464" s="529"/>
      <c r="AQ3464" s="529"/>
      <c r="AR3464" s="529"/>
    </row>
    <row r="3465" ht="12.75" customHeight="1">
      <c r="A3465" s="529"/>
      <c r="B3465" s="529"/>
      <c r="C3465" s="529"/>
      <c r="D3465" s="529"/>
      <c r="E3465" s="533" t="s">
        <v>10533</v>
      </c>
      <c r="F3465" s="533" t="s">
        <v>10534</v>
      </c>
      <c r="G3465" s="529"/>
      <c r="H3465" s="529"/>
      <c r="I3465" s="529"/>
      <c r="J3465" s="529"/>
      <c r="K3465" s="529"/>
      <c r="L3465" s="529"/>
      <c r="M3465" s="529"/>
      <c r="N3465" s="529"/>
      <c r="O3465" s="529"/>
      <c r="P3465" s="529"/>
      <c r="Q3465" s="529"/>
      <c r="R3465" s="529"/>
      <c r="S3465" s="529"/>
      <c r="T3465" s="529"/>
      <c r="U3465" s="529"/>
      <c r="V3465" s="529"/>
      <c r="W3465" s="529"/>
      <c r="X3465" s="529"/>
      <c r="Y3465" s="529"/>
      <c r="Z3465" s="529"/>
      <c r="AA3465" s="529"/>
      <c r="AB3465" s="529"/>
      <c r="AC3465" s="529"/>
      <c r="AD3465" s="529"/>
      <c r="AE3465" s="529"/>
      <c r="AF3465" s="529"/>
      <c r="AG3465" s="529"/>
      <c r="AH3465" s="529"/>
      <c r="AI3465" s="529"/>
      <c r="AJ3465" s="529"/>
      <c r="AK3465" s="529"/>
      <c r="AL3465" s="529"/>
      <c r="AM3465" s="529"/>
      <c r="AN3465" s="529"/>
      <c r="AO3465" s="529"/>
      <c r="AP3465" s="529"/>
      <c r="AQ3465" s="529"/>
      <c r="AR3465" s="529"/>
    </row>
    <row r="3466" ht="12.75" customHeight="1">
      <c r="A3466" s="529"/>
      <c r="B3466" s="529"/>
      <c r="C3466" s="529"/>
      <c r="D3466" s="529"/>
      <c r="E3466" s="533" t="s">
        <v>10535</v>
      </c>
      <c r="F3466" s="533" t="s">
        <v>10536</v>
      </c>
      <c r="G3466" s="529"/>
      <c r="H3466" s="529"/>
      <c r="I3466" s="529"/>
      <c r="J3466" s="529"/>
      <c r="K3466" s="529"/>
      <c r="L3466" s="529"/>
      <c r="M3466" s="529"/>
      <c r="N3466" s="529"/>
      <c r="O3466" s="529"/>
      <c r="P3466" s="529"/>
      <c r="Q3466" s="529"/>
      <c r="R3466" s="529"/>
      <c r="S3466" s="529"/>
      <c r="T3466" s="529"/>
      <c r="U3466" s="529"/>
      <c r="V3466" s="529"/>
      <c r="W3466" s="529"/>
      <c r="X3466" s="529"/>
      <c r="Y3466" s="529"/>
      <c r="Z3466" s="529"/>
      <c r="AA3466" s="529"/>
      <c r="AB3466" s="529"/>
      <c r="AC3466" s="529"/>
      <c r="AD3466" s="529"/>
      <c r="AE3466" s="529"/>
      <c r="AF3466" s="529"/>
      <c r="AG3466" s="529"/>
      <c r="AH3466" s="529"/>
      <c r="AI3466" s="529"/>
      <c r="AJ3466" s="529"/>
      <c r="AK3466" s="529"/>
      <c r="AL3466" s="529"/>
      <c r="AM3466" s="529"/>
      <c r="AN3466" s="529"/>
      <c r="AO3466" s="529"/>
      <c r="AP3466" s="529"/>
      <c r="AQ3466" s="529"/>
      <c r="AR3466" s="529"/>
    </row>
    <row r="3467" ht="12.75" customHeight="1">
      <c r="A3467" s="529"/>
      <c r="B3467" s="529"/>
      <c r="C3467" s="529"/>
      <c r="D3467" s="529"/>
      <c r="E3467" s="533" t="s">
        <v>10537</v>
      </c>
      <c r="F3467" s="533" t="s">
        <v>10538</v>
      </c>
      <c r="G3467" s="529"/>
      <c r="H3467" s="529"/>
      <c r="I3467" s="529"/>
      <c r="J3467" s="529"/>
      <c r="K3467" s="529"/>
      <c r="L3467" s="529"/>
      <c r="M3467" s="529"/>
      <c r="N3467" s="529"/>
      <c r="O3467" s="529"/>
      <c r="P3467" s="529"/>
      <c r="Q3467" s="529"/>
      <c r="R3467" s="529"/>
      <c r="S3467" s="529"/>
      <c r="T3467" s="529"/>
      <c r="U3467" s="529"/>
      <c r="V3467" s="529"/>
      <c r="W3467" s="529"/>
      <c r="X3467" s="529"/>
      <c r="Y3467" s="529"/>
      <c r="Z3467" s="529"/>
      <c r="AA3467" s="529"/>
      <c r="AB3467" s="529"/>
      <c r="AC3467" s="529"/>
      <c r="AD3467" s="529"/>
      <c r="AE3467" s="529"/>
      <c r="AF3467" s="529"/>
      <c r="AG3467" s="529"/>
      <c r="AH3467" s="529"/>
      <c r="AI3467" s="529"/>
      <c r="AJ3467" s="529"/>
      <c r="AK3467" s="529"/>
      <c r="AL3467" s="529"/>
      <c r="AM3467" s="529"/>
      <c r="AN3467" s="529"/>
      <c r="AO3467" s="529"/>
      <c r="AP3467" s="529"/>
      <c r="AQ3467" s="529"/>
      <c r="AR3467" s="529"/>
    </row>
    <row r="3468" ht="12.75" customHeight="1">
      <c r="A3468" s="529"/>
      <c r="B3468" s="529"/>
      <c r="C3468" s="529"/>
      <c r="D3468" s="529"/>
      <c r="E3468" s="533" t="s">
        <v>10539</v>
      </c>
      <c r="F3468" s="533" t="s">
        <v>10540</v>
      </c>
      <c r="G3468" s="529"/>
      <c r="H3468" s="529"/>
      <c r="I3468" s="529"/>
      <c r="J3468" s="529"/>
      <c r="K3468" s="529"/>
      <c r="L3468" s="529"/>
      <c r="M3468" s="529"/>
      <c r="N3468" s="529"/>
      <c r="O3468" s="529"/>
      <c r="P3468" s="529"/>
      <c r="Q3468" s="529"/>
      <c r="R3468" s="529"/>
      <c r="S3468" s="529"/>
      <c r="T3468" s="529"/>
      <c r="U3468" s="529"/>
      <c r="V3468" s="529"/>
      <c r="W3468" s="529"/>
      <c r="X3468" s="529"/>
      <c r="Y3468" s="529"/>
      <c r="Z3468" s="529"/>
      <c r="AA3468" s="529"/>
      <c r="AB3468" s="529"/>
      <c r="AC3468" s="529"/>
      <c r="AD3468" s="529"/>
      <c r="AE3468" s="529"/>
      <c r="AF3468" s="529"/>
      <c r="AG3468" s="529"/>
      <c r="AH3468" s="529"/>
      <c r="AI3468" s="529"/>
      <c r="AJ3468" s="529"/>
      <c r="AK3468" s="529"/>
      <c r="AL3468" s="529"/>
      <c r="AM3468" s="529"/>
      <c r="AN3468" s="529"/>
      <c r="AO3468" s="529"/>
      <c r="AP3468" s="529"/>
      <c r="AQ3468" s="529"/>
      <c r="AR3468" s="529"/>
    </row>
    <row r="3469" ht="12.75" customHeight="1">
      <c r="A3469" s="529"/>
      <c r="B3469" s="529"/>
      <c r="C3469" s="529"/>
      <c r="D3469" s="529"/>
      <c r="E3469" s="533" t="s">
        <v>10541</v>
      </c>
      <c r="F3469" s="533" t="s">
        <v>10542</v>
      </c>
      <c r="G3469" s="529"/>
      <c r="H3469" s="529"/>
      <c r="I3469" s="529"/>
      <c r="J3469" s="529"/>
      <c r="K3469" s="529"/>
      <c r="L3469" s="529"/>
      <c r="M3469" s="529"/>
      <c r="N3469" s="529"/>
      <c r="O3469" s="529"/>
      <c r="P3469" s="529"/>
      <c r="Q3469" s="529"/>
      <c r="R3469" s="529"/>
      <c r="S3469" s="529"/>
      <c r="T3469" s="529"/>
      <c r="U3469" s="529"/>
      <c r="V3469" s="529"/>
      <c r="W3469" s="529"/>
      <c r="X3469" s="529"/>
      <c r="Y3469" s="529"/>
      <c r="Z3469" s="529"/>
      <c r="AA3469" s="529"/>
      <c r="AB3469" s="529"/>
      <c r="AC3469" s="529"/>
      <c r="AD3469" s="529"/>
      <c r="AE3469" s="529"/>
      <c r="AF3469" s="529"/>
      <c r="AG3469" s="529"/>
      <c r="AH3469" s="529"/>
      <c r="AI3469" s="529"/>
      <c r="AJ3469" s="529"/>
      <c r="AK3469" s="529"/>
      <c r="AL3469" s="529"/>
      <c r="AM3469" s="529"/>
      <c r="AN3469" s="529"/>
      <c r="AO3469" s="529"/>
      <c r="AP3469" s="529"/>
      <c r="AQ3469" s="529"/>
      <c r="AR3469" s="529"/>
    </row>
    <row r="3470" ht="12.75" customHeight="1">
      <c r="A3470" s="529"/>
      <c r="B3470" s="529"/>
      <c r="C3470" s="529"/>
      <c r="D3470" s="529"/>
      <c r="E3470" s="533" t="s">
        <v>2960</v>
      </c>
      <c r="F3470" s="533" t="s">
        <v>10543</v>
      </c>
      <c r="G3470" s="529"/>
      <c r="H3470" s="529"/>
      <c r="I3470" s="529"/>
      <c r="J3470" s="529"/>
      <c r="K3470" s="529"/>
      <c r="L3470" s="529"/>
      <c r="M3470" s="529"/>
      <c r="N3470" s="529"/>
      <c r="O3470" s="529"/>
      <c r="P3470" s="529"/>
      <c r="Q3470" s="529"/>
      <c r="R3470" s="529"/>
      <c r="S3470" s="529"/>
      <c r="T3470" s="529"/>
      <c r="U3470" s="529"/>
      <c r="V3470" s="529"/>
      <c r="W3470" s="529"/>
      <c r="X3470" s="529"/>
      <c r="Y3470" s="529"/>
      <c r="Z3470" s="529"/>
      <c r="AA3470" s="529"/>
      <c r="AB3470" s="529"/>
      <c r="AC3470" s="529"/>
      <c r="AD3470" s="529"/>
      <c r="AE3470" s="529"/>
      <c r="AF3470" s="529"/>
      <c r="AG3470" s="529"/>
      <c r="AH3470" s="529"/>
      <c r="AI3470" s="529"/>
      <c r="AJ3470" s="529"/>
      <c r="AK3470" s="529"/>
      <c r="AL3470" s="529"/>
      <c r="AM3470" s="529"/>
      <c r="AN3470" s="529"/>
      <c r="AO3470" s="529"/>
      <c r="AP3470" s="529"/>
      <c r="AQ3470" s="529"/>
      <c r="AR3470" s="529"/>
    </row>
    <row r="3471" ht="12.75" customHeight="1">
      <c r="A3471" s="529"/>
      <c r="B3471" s="529"/>
      <c r="C3471" s="529"/>
      <c r="D3471" s="529"/>
      <c r="E3471" s="533" t="s">
        <v>10544</v>
      </c>
      <c r="F3471" s="533" t="s">
        <v>10545</v>
      </c>
      <c r="G3471" s="529"/>
      <c r="H3471" s="529"/>
      <c r="I3471" s="529"/>
      <c r="J3471" s="529"/>
      <c r="K3471" s="529"/>
      <c r="L3471" s="529"/>
      <c r="M3471" s="529"/>
      <c r="N3471" s="529"/>
      <c r="O3471" s="529"/>
      <c r="P3471" s="529"/>
      <c r="Q3471" s="529"/>
      <c r="R3471" s="529"/>
      <c r="S3471" s="529"/>
      <c r="T3471" s="529"/>
      <c r="U3471" s="529"/>
      <c r="V3471" s="529"/>
      <c r="W3471" s="529"/>
      <c r="X3471" s="529"/>
      <c r="Y3471" s="529"/>
      <c r="Z3471" s="529"/>
      <c r="AA3471" s="529"/>
      <c r="AB3471" s="529"/>
      <c r="AC3471" s="529"/>
      <c r="AD3471" s="529"/>
      <c r="AE3471" s="529"/>
      <c r="AF3471" s="529"/>
      <c r="AG3471" s="529"/>
      <c r="AH3471" s="529"/>
      <c r="AI3471" s="529"/>
      <c r="AJ3471" s="529"/>
      <c r="AK3471" s="529"/>
      <c r="AL3471" s="529"/>
      <c r="AM3471" s="529"/>
      <c r="AN3471" s="529"/>
      <c r="AO3471" s="529"/>
      <c r="AP3471" s="529"/>
      <c r="AQ3471" s="529"/>
      <c r="AR3471" s="529"/>
    </row>
    <row r="3472" ht="12.75" customHeight="1">
      <c r="A3472" s="529"/>
      <c r="B3472" s="529"/>
      <c r="C3472" s="529"/>
      <c r="D3472" s="529"/>
      <c r="E3472" s="533" t="s">
        <v>10546</v>
      </c>
      <c r="F3472" s="533" t="s">
        <v>10547</v>
      </c>
      <c r="G3472" s="529"/>
      <c r="H3472" s="529"/>
      <c r="I3472" s="529"/>
      <c r="J3472" s="529"/>
      <c r="K3472" s="529"/>
      <c r="L3472" s="529"/>
      <c r="M3472" s="529"/>
      <c r="N3472" s="529"/>
      <c r="O3472" s="529"/>
      <c r="P3472" s="529"/>
      <c r="Q3472" s="529"/>
      <c r="R3472" s="529"/>
      <c r="S3472" s="529"/>
      <c r="T3472" s="529"/>
      <c r="U3472" s="529"/>
      <c r="V3472" s="529"/>
      <c r="W3472" s="529"/>
      <c r="X3472" s="529"/>
      <c r="Y3472" s="529"/>
      <c r="Z3472" s="529"/>
      <c r="AA3472" s="529"/>
      <c r="AB3472" s="529"/>
      <c r="AC3472" s="529"/>
      <c r="AD3472" s="529"/>
      <c r="AE3472" s="529"/>
      <c r="AF3472" s="529"/>
      <c r="AG3472" s="529"/>
      <c r="AH3472" s="529"/>
      <c r="AI3472" s="529"/>
      <c r="AJ3472" s="529"/>
      <c r="AK3472" s="529"/>
      <c r="AL3472" s="529"/>
      <c r="AM3472" s="529"/>
      <c r="AN3472" s="529"/>
      <c r="AO3472" s="529"/>
      <c r="AP3472" s="529"/>
      <c r="AQ3472" s="529"/>
      <c r="AR3472" s="529"/>
    </row>
    <row r="3473" ht="12.75" customHeight="1">
      <c r="A3473" s="529"/>
      <c r="B3473" s="529"/>
      <c r="C3473" s="529"/>
      <c r="D3473" s="529"/>
      <c r="E3473" s="533" t="s">
        <v>933</v>
      </c>
      <c r="F3473" s="533" t="s">
        <v>10548</v>
      </c>
      <c r="G3473" s="529"/>
      <c r="H3473" s="529"/>
      <c r="I3473" s="529"/>
      <c r="J3473" s="529"/>
      <c r="K3473" s="529"/>
      <c r="L3473" s="529"/>
      <c r="M3473" s="529"/>
      <c r="N3473" s="529"/>
      <c r="O3473" s="529"/>
      <c r="P3473" s="529"/>
      <c r="Q3473" s="529"/>
      <c r="R3473" s="529"/>
      <c r="S3473" s="529"/>
      <c r="T3473" s="529"/>
      <c r="U3473" s="529"/>
      <c r="V3473" s="529"/>
      <c r="W3473" s="529"/>
      <c r="X3473" s="529"/>
      <c r="Y3473" s="529"/>
      <c r="Z3473" s="529"/>
      <c r="AA3473" s="529"/>
      <c r="AB3473" s="529"/>
      <c r="AC3473" s="529"/>
      <c r="AD3473" s="529"/>
      <c r="AE3473" s="529"/>
      <c r="AF3473" s="529"/>
      <c r="AG3473" s="529"/>
      <c r="AH3473" s="529"/>
      <c r="AI3473" s="529"/>
      <c r="AJ3473" s="529"/>
      <c r="AK3473" s="529"/>
      <c r="AL3473" s="529"/>
      <c r="AM3473" s="529"/>
      <c r="AN3473" s="529"/>
      <c r="AO3473" s="529"/>
      <c r="AP3473" s="529"/>
      <c r="AQ3473" s="529"/>
      <c r="AR3473" s="529"/>
    </row>
    <row r="3474" ht="12.75" customHeight="1">
      <c r="A3474" s="529"/>
      <c r="B3474" s="529"/>
      <c r="C3474" s="529"/>
      <c r="D3474" s="529"/>
      <c r="E3474" s="533" t="s">
        <v>1013</v>
      </c>
      <c r="F3474" s="533" t="s">
        <v>10549</v>
      </c>
      <c r="G3474" s="529"/>
      <c r="H3474" s="529"/>
      <c r="I3474" s="529"/>
      <c r="J3474" s="529"/>
      <c r="K3474" s="529"/>
      <c r="L3474" s="529"/>
      <c r="M3474" s="529"/>
      <c r="N3474" s="529"/>
      <c r="O3474" s="529"/>
      <c r="P3474" s="529"/>
      <c r="Q3474" s="529"/>
      <c r="R3474" s="529"/>
      <c r="S3474" s="529"/>
      <c r="T3474" s="529"/>
      <c r="U3474" s="529"/>
      <c r="V3474" s="529"/>
      <c r="W3474" s="529"/>
      <c r="X3474" s="529"/>
      <c r="Y3474" s="529"/>
      <c r="Z3474" s="529"/>
      <c r="AA3474" s="529"/>
      <c r="AB3474" s="529"/>
      <c r="AC3474" s="529"/>
      <c r="AD3474" s="529"/>
      <c r="AE3474" s="529"/>
      <c r="AF3474" s="529"/>
      <c r="AG3474" s="529"/>
      <c r="AH3474" s="529"/>
      <c r="AI3474" s="529"/>
      <c r="AJ3474" s="529"/>
      <c r="AK3474" s="529"/>
      <c r="AL3474" s="529"/>
      <c r="AM3474" s="529"/>
      <c r="AN3474" s="529"/>
      <c r="AO3474" s="529"/>
      <c r="AP3474" s="529"/>
      <c r="AQ3474" s="529"/>
      <c r="AR3474" s="529"/>
    </row>
    <row r="3475" ht="12.75" customHeight="1">
      <c r="A3475" s="529"/>
      <c r="B3475" s="529"/>
      <c r="C3475" s="529"/>
      <c r="D3475" s="529"/>
      <c r="E3475" s="533" t="s">
        <v>1093</v>
      </c>
      <c r="F3475" s="533" t="s">
        <v>10550</v>
      </c>
      <c r="G3475" s="529"/>
      <c r="H3475" s="529"/>
      <c r="I3475" s="529"/>
      <c r="J3475" s="529"/>
      <c r="K3475" s="529"/>
      <c r="L3475" s="529"/>
      <c r="M3475" s="529"/>
      <c r="N3475" s="529"/>
      <c r="O3475" s="529"/>
      <c r="P3475" s="529"/>
      <c r="Q3475" s="529"/>
      <c r="R3475" s="529"/>
      <c r="S3475" s="529"/>
      <c r="T3475" s="529"/>
      <c r="U3475" s="529"/>
      <c r="V3475" s="529"/>
      <c r="W3475" s="529"/>
      <c r="X3475" s="529"/>
      <c r="Y3475" s="529"/>
      <c r="Z3475" s="529"/>
      <c r="AA3475" s="529"/>
      <c r="AB3475" s="529"/>
      <c r="AC3475" s="529"/>
      <c r="AD3475" s="529"/>
      <c r="AE3475" s="529"/>
      <c r="AF3475" s="529"/>
      <c r="AG3475" s="529"/>
      <c r="AH3475" s="529"/>
      <c r="AI3475" s="529"/>
      <c r="AJ3475" s="529"/>
      <c r="AK3475" s="529"/>
      <c r="AL3475" s="529"/>
      <c r="AM3475" s="529"/>
      <c r="AN3475" s="529"/>
      <c r="AO3475" s="529"/>
      <c r="AP3475" s="529"/>
      <c r="AQ3475" s="529"/>
      <c r="AR3475" s="529"/>
    </row>
    <row r="3476" ht="12.75" customHeight="1">
      <c r="A3476" s="529"/>
      <c r="B3476" s="529"/>
      <c r="C3476" s="529"/>
      <c r="D3476" s="529"/>
      <c r="E3476" s="533" t="s">
        <v>1172</v>
      </c>
      <c r="F3476" s="533" t="s">
        <v>10551</v>
      </c>
      <c r="G3476" s="529"/>
      <c r="H3476" s="529"/>
      <c r="I3476" s="529"/>
      <c r="J3476" s="529"/>
      <c r="K3476" s="529"/>
      <c r="L3476" s="529"/>
      <c r="M3476" s="529"/>
      <c r="N3476" s="529"/>
      <c r="O3476" s="529"/>
      <c r="P3476" s="529"/>
      <c r="Q3476" s="529"/>
      <c r="R3476" s="529"/>
      <c r="S3476" s="529"/>
      <c r="T3476" s="529"/>
      <c r="U3476" s="529"/>
      <c r="V3476" s="529"/>
      <c r="W3476" s="529"/>
      <c r="X3476" s="529"/>
      <c r="Y3476" s="529"/>
      <c r="Z3476" s="529"/>
      <c r="AA3476" s="529"/>
      <c r="AB3476" s="529"/>
      <c r="AC3476" s="529"/>
      <c r="AD3476" s="529"/>
      <c r="AE3476" s="529"/>
      <c r="AF3476" s="529"/>
      <c r="AG3476" s="529"/>
      <c r="AH3476" s="529"/>
      <c r="AI3476" s="529"/>
      <c r="AJ3476" s="529"/>
      <c r="AK3476" s="529"/>
      <c r="AL3476" s="529"/>
      <c r="AM3476" s="529"/>
      <c r="AN3476" s="529"/>
      <c r="AO3476" s="529"/>
      <c r="AP3476" s="529"/>
      <c r="AQ3476" s="529"/>
      <c r="AR3476" s="529"/>
    </row>
    <row r="3477" ht="12.75" customHeight="1">
      <c r="A3477" s="529"/>
      <c r="B3477" s="529"/>
      <c r="C3477" s="529"/>
      <c r="D3477" s="529"/>
      <c r="E3477" s="533" t="s">
        <v>1249</v>
      </c>
      <c r="F3477" s="533" t="s">
        <v>10552</v>
      </c>
      <c r="G3477" s="529"/>
      <c r="H3477" s="529"/>
      <c r="I3477" s="529"/>
      <c r="J3477" s="529"/>
      <c r="K3477" s="529"/>
      <c r="L3477" s="529"/>
      <c r="M3477" s="529"/>
      <c r="N3477" s="529"/>
      <c r="O3477" s="529"/>
      <c r="P3477" s="529"/>
      <c r="Q3477" s="529"/>
      <c r="R3477" s="529"/>
      <c r="S3477" s="529"/>
      <c r="T3477" s="529"/>
      <c r="U3477" s="529"/>
      <c r="V3477" s="529"/>
      <c r="W3477" s="529"/>
      <c r="X3477" s="529"/>
      <c r="Y3477" s="529"/>
      <c r="Z3477" s="529"/>
      <c r="AA3477" s="529"/>
      <c r="AB3477" s="529"/>
      <c r="AC3477" s="529"/>
      <c r="AD3477" s="529"/>
      <c r="AE3477" s="529"/>
      <c r="AF3477" s="529"/>
      <c r="AG3477" s="529"/>
      <c r="AH3477" s="529"/>
      <c r="AI3477" s="529"/>
      <c r="AJ3477" s="529"/>
      <c r="AK3477" s="529"/>
      <c r="AL3477" s="529"/>
      <c r="AM3477" s="529"/>
      <c r="AN3477" s="529"/>
      <c r="AO3477" s="529"/>
      <c r="AP3477" s="529"/>
      <c r="AQ3477" s="529"/>
      <c r="AR3477" s="529"/>
    </row>
    <row r="3478" ht="12.75" customHeight="1">
      <c r="A3478" s="529"/>
      <c r="B3478" s="529"/>
      <c r="C3478" s="529"/>
      <c r="D3478" s="529"/>
      <c r="E3478" s="533" t="s">
        <v>1323</v>
      </c>
      <c r="F3478" s="533" t="s">
        <v>10553</v>
      </c>
      <c r="G3478" s="529"/>
      <c r="H3478" s="529"/>
      <c r="I3478" s="529"/>
      <c r="J3478" s="529"/>
      <c r="K3478" s="529"/>
      <c r="L3478" s="529"/>
      <c r="M3478" s="529"/>
      <c r="N3478" s="529"/>
      <c r="O3478" s="529"/>
      <c r="P3478" s="529"/>
      <c r="Q3478" s="529"/>
      <c r="R3478" s="529"/>
      <c r="S3478" s="529"/>
      <c r="T3478" s="529"/>
      <c r="U3478" s="529"/>
      <c r="V3478" s="529"/>
      <c r="W3478" s="529"/>
      <c r="X3478" s="529"/>
      <c r="Y3478" s="529"/>
      <c r="Z3478" s="529"/>
      <c r="AA3478" s="529"/>
      <c r="AB3478" s="529"/>
      <c r="AC3478" s="529"/>
      <c r="AD3478" s="529"/>
      <c r="AE3478" s="529"/>
      <c r="AF3478" s="529"/>
      <c r="AG3478" s="529"/>
      <c r="AH3478" s="529"/>
      <c r="AI3478" s="529"/>
      <c r="AJ3478" s="529"/>
      <c r="AK3478" s="529"/>
      <c r="AL3478" s="529"/>
      <c r="AM3478" s="529"/>
      <c r="AN3478" s="529"/>
      <c r="AO3478" s="529"/>
      <c r="AP3478" s="529"/>
      <c r="AQ3478" s="529"/>
      <c r="AR3478" s="529"/>
    </row>
    <row r="3479" ht="12.75" customHeight="1">
      <c r="A3479" s="529"/>
      <c r="B3479" s="529"/>
      <c r="C3479" s="529"/>
      <c r="D3479" s="529"/>
      <c r="E3479" s="533" t="s">
        <v>1395</v>
      </c>
      <c r="F3479" s="533" t="s">
        <v>10554</v>
      </c>
      <c r="G3479" s="529"/>
      <c r="H3479" s="529"/>
      <c r="I3479" s="529"/>
      <c r="J3479" s="529"/>
      <c r="K3479" s="529"/>
      <c r="L3479" s="529"/>
      <c r="M3479" s="529"/>
      <c r="N3479" s="529"/>
      <c r="O3479" s="529"/>
      <c r="P3479" s="529"/>
      <c r="Q3479" s="529"/>
      <c r="R3479" s="529"/>
      <c r="S3479" s="529"/>
      <c r="T3479" s="529"/>
      <c r="U3479" s="529"/>
      <c r="V3479" s="529"/>
      <c r="W3479" s="529"/>
      <c r="X3479" s="529"/>
      <c r="Y3479" s="529"/>
      <c r="Z3479" s="529"/>
      <c r="AA3479" s="529"/>
      <c r="AB3479" s="529"/>
      <c r="AC3479" s="529"/>
      <c r="AD3479" s="529"/>
      <c r="AE3479" s="529"/>
      <c r="AF3479" s="529"/>
      <c r="AG3479" s="529"/>
      <c r="AH3479" s="529"/>
      <c r="AI3479" s="529"/>
      <c r="AJ3479" s="529"/>
      <c r="AK3479" s="529"/>
      <c r="AL3479" s="529"/>
      <c r="AM3479" s="529"/>
      <c r="AN3479" s="529"/>
      <c r="AO3479" s="529"/>
      <c r="AP3479" s="529"/>
      <c r="AQ3479" s="529"/>
      <c r="AR3479" s="529"/>
    </row>
    <row r="3480" ht="12.75" customHeight="1">
      <c r="A3480" s="529"/>
      <c r="B3480" s="529"/>
      <c r="C3480" s="529"/>
      <c r="D3480" s="529"/>
      <c r="E3480" s="533" t="s">
        <v>1466</v>
      </c>
      <c r="F3480" s="533" t="s">
        <v>10555</v>
      </c>
      <c r="G3480" s="529"/>
      <c r="H3480" s="529"/>
      <c r="I3480" s="529"/>
      <c r="J3480" s="529"/>
      <c r="K3480" s="529"/>
      <c r="L3480" s="529"/>
      <c r="M3480" s="529"/>
      <c r="N3480" s="529"/>
      <c r="O3480" s="529"/>
      <c r="P3480" s="529"/>
      <c r="Q3480" s="529"/>
      <c r="R3480" s="529"/>
      <c r="S3480" s="529"/>
      <c r="T3480" s="529"/>
      <c r="U3480" s="529"/>
      <c r="V3480" s="529"/>
      <c r="W3480" s="529"/>
      <c r="X3480" s="529"/>
      <c r="Y3480" s="529"/>
      <c r="Z3480" s="529"/>
      <c r="AA3480" s="529"/>
      <c r="AB3480" s="529"/>
      <c r="AC3480" s="529"/>
      <c r="AD3480" s="529"/>
      <c r="AE3480" s="529"/>
      <c r="AF3480" s="529"/>
      <c r="AG3480" s="529"/>
      <c r="AH3480" s="529"/>
      <c r="AI3480" s="529"/>
      <c r="AJ3480" s="529"/>
      <c r="AK3480" s="529"/>
      <c r="AL3480" s="529"/>
      <c r="AM3480" s="529"/>
      <c r="AN3480" s="529"/>
      <c r="AO3480" s="529"/>
      <c r="AP3480" s="529"/>
      <c r="AQ3480" s="529"/>
      <c r="AR3480" s="529"/>
    </row>
    <row r="3481" ht="12.75" customHeight="1">
      <c r="A3481" s="529"/>
      <c r="B3481" s="529"/>
      <c r="C3481" s="529"/>
      <c r="D3481" s="529"/>
      <c r="E3481" s="533" t="s">
        <v>1533</v>
      </c>
      <c r="F3481" s="533" t="s">
        <v>10556</v>
      </c>
      <c r="G3481" s="529"/>
      <c r="H3481" s="529"/>
      <c r="I3481" s="529"/>
      <c r="J3481" s="529"/>
      <c r="K3481" s="529"/>
      <c r="L3481" s="529"/>
      <c r="M3481" s="529"/>
      <c r="N3481" s="529"/>
      <c r="O3481" s="529"/>
      <c r="P3481" s="529"/>
      <c r="Q3481" s="529"/>
      <c r="R3481" s="529"/>
      <c r="S3481" s="529"/>
      <c r="T3481" s="529"/>
      <c r="U3481" s="529"/>
      <c r="V3481" s="529"/>
      <c r="W3481" s="529"/>
      <c r="X3481" s="529"/>
      <c r="Y3481" s="529"/>
      <c r="Z3481" s="529"/>
      <c r="AA3481" s="529"/>
      <c r="AB3481" s="529"/>
      <c r="AC3481" s="529"/>
      <c r="AD3481" s="529"/>
      <c r="AE3481" s="529"/>
      <c r="AF3481" s="529"/>
      <c r="AG3481" s="529"/>
      <c r="AH3481" s="529"/>
      <c r="AI3481" s="529"/>
      <c r="AJ3481" s="529"/>
      <c r="AK3481" s="529"/>
      <c r="AL3481" s="529"/>
      <c r="AM3481" s="529"/>
      <c r="AN3481" s="529"/>
      <c r="AO3481" s="529"/>
      <c r="AP3481" s="529"/>
      <c r="AQ3481" s="529"/>
      <c r="AR3481" s="529"/>
    </row>
    <row r="3482" ht="12.75" customHeight="1">
      <c r="A3482" s="529"/>
      <c r="B3482" s="529"/>
      <c r="C3482" s="529"/>
      <c r="D3482" s="529"/>
      <c r="E3482" s="533" t="s">
        <v>1598</v>
      </c>
      <c r="F3482" s="533" t="s">
        <v>10557</v>
      </c>
      <c r="G3482" s="529"/>
      <c r="H3482" s="529"/>
      <c r="I3482" s="529"/>
      <c r="J3482" s="529"/>
      <c r="K3482" s="529"/>
      <c r="L3482" s="529"/>
      <c r="M3482" s="529"/>
      <c r="N3482" s="529"/>
      <c r="O3482" s="529"/>
      <c r="P3482" s="529"/>
      <c r="Q3482" s="529"/>
      <c r="R3482" s="529"/>
      <c r="S3482" s="529"/>
      <c r="T3482" s="529"/>
      <c r="U3482" s="529"/>
      <c r="V3482" s="529"/>
      <c r="W3482" s="529"/>
      <c r="X3482" s="529"/>
      <c r="Y3482" s="529"/>
      <c r="Z3482" s="529"/>
      <c r="AA3482" s="529"/>
      <c r="AB3482" s="529"/>
      <c r="AC3482" s="529"/>
      <c r="AD3482" s="529"/>
      <c r="AE3482" s="529"/>
      <c r="AF3482" s="529"/>
      <c r="AG3482" s="529"/>
      <c r="AH3482" s="529"/>
      <c r="AI3482" s="529"/>
      <c r="AJ3482" s="529"/>
      <c r="AK3482" s="529"/>
      <c r="AL3482" s="529"/>
      <c r="AM3482" s="529"/>
      <c r="AN3482" s="529"/>
      <c r="AO3482" s="529"/>
      <c r="AP3482" s="529"/>
      <c r="AQ3482" s="529"/>
      <c r="AR3482" s="529"/>
    </row>
    <row r="3483" ht="12.75" customHeight="1">
      <c r="A3483" s="529"/>
      <c r="B3483" s="529"/>
      <c r="C3483" s="529"/>
      <c r="D3483" s="529"/>
      <c r="E3483" s="533" t="s">
        <v>1661</v>
      </c>
      <c r="F3483" s="533" t="s">
        <v>10558</v>
      </c>
      <c r="G3483" s="529"/>
      <c r="H3483" s="529"/>
      <c r="I3483" s="529"/>
      <c r="J3483" s="529"/>
      <c r="K3483" s="529"/>
      <c r="L3483" s="529"/>
      <c r="M3483" s="529"/>
      <c r="N3483" s="529"/>
      <c r="O3483" s="529"/>
      <c r="P3483" s="529"/>
      <c r="Q3483" s="529"/>
      <c r="R3483" s="529"/>
      <c r="S3483" s="529"/>
      <c r="T3483" s="529"/>
      <c r="U3483" s="529"/>
      <c r="V3483" s="529"/>
      <c r="W3483" s="529"/>
      <c r="X3483" s="529"/>
      <c r="Y3483" s="529"/>
      <c r="Z3483" s="529"/>
      <c r="AA3483" s="529"/>
      <c r="AB3483" s="529"/>
      <c r="AC3483" s="529"/>
      <c r="AD3483" s="529"/>
      <c r="AE3483" s="529"/>
      <c r="AF3483" s="529"/>
      <c r="AG3483" s="529"/>
      <c r="AH3483" s="529"/>
      <c r="AI3483" s="529"/>
      <c r="AJ3483" s="529"/>
      <c r="AK3483" s="529"/>
      <c r="AL3483" s="529"/>
      <c r="AM3483" s="529"/>
      <c r="AN3483" s="529"/>
      <c r="AO3483" s="529"/>
      <c r="AP3483" s="529"/>
      <c r="AQ3483" s="529"/>
      <c r="AR3483" s="529"/>
    </row>
    <row r="3484" ht="12.75" customHeight="1">
      <c r="A3484" s="529"/>
      <c r="B3484" s="529"/>
      <c r="C3484" s="529"/>
      <c r="D3484" s="529"/>
      <c r="E3484" s="533" t="s">
        <v>1723</v>
      </c>
      <c r="F3484" s="533" t="s">
        <v>10559</v>
      </c>
      <c r="G3484" s="529"/>
      <c r="H3484" s="529"/>
      <c r="I3484" s="529"/>
      <c r="J3484" s="529"/>
      <c r="K3484" s="529"/>
      <c r="L3484" s="529"/>
      <c r="M3484" s="529"/>
      <c r="N3484" s="529"/>
      <c r="O3484" s="529"/>
      <c r="P3484" s="529"/>
      <c r="Q3484" s="529"/>
      <c r="R3484" s="529"/>
      <c r="S3484" s="529"/>
      <c r="T3484" s="529"/>
      <c r="U3484" s="529"/>
      <c r="V3484" s="529"/>
      <c r="W3484" s="529"/>
      <c r="X3484" s="529"/>
      <c r="Y3484" s="529"/>
      <c r="Z3484" s="529"/>
      <c r="AA3484" s="529"/>
      <c r="AB3484" s="529"/>
      <c r="AC3484" s="529"/>
      <c r="AD3484" s="529"/>
      <c r="AE3484" s="529"/>
      <c r="AF3484" s="529"/>
      <c r="AG3484" s="529"/>
      <c r="AH3484" s="529"/>
      <c r="AI3484" s="529"/>
      <c r="AJ3484" s="529"/>
      <c r="AK3484" s="529"/>
      <c r="AL3484" s="529"/>
      <c r="AM3484" s="529"/>
      <c r="AN3484" s="529"/>
      <c r="AO3484" s="529"/>
      <c r="AP3484" s="529"/>
      <c r="AQ3484" s="529"/>
      <c r="AR3484" s="529"/>
    </row>
    <row r="3485" ht="12.75" customHeight="1">
      <c r="A3485" s="529"/>
      <c r="B3485" s="529"/>
      <c r="C3485" s="529"/>
      <c r="D3485" s="529"/>
      <c r="E3485" s="533" t="s">
        <v>1784</v>
      </c>
      <c r="F3485" s="533" t="s">
        <v>10560</v>
      </c>
      <c r="G3485" s="529"/>
      <c r="H3485" s="529"/>
      <c r="I3485" s="529"/>
      <c r="J3485" s="529"/>
      <c r="K3485" s="529"/>
      <c r="L3485" s="529"/>
      <c r="M3485" s="529"/>
      <c r="N3485" s="529"/>
      <c r="O3485" s="529"/>
      <c r="P3485" s="529"/>
      <c r="Q3485" s="529"/>
      <c r="R3485" s="529"/>
      <c r="S3485" s="529"/>
      <c r="T3485" s="529"/>
      <c r="U3485" s="529"/>
      <c r="V3485" s="529"/>
      <c r="W3485" s="529"/>
      <c r="X3485" s="529"/>
      <c r="Y3485" s="529"/>
      <c r="Z3485" s="529"/>
      <c r="AA3485" s="529"/>
      <c r="AB3485" s="529"/>
      <c r="AC3485" s="529"/>
      <c r="AD3485" s="529"/>
      <c r="AE3485" s="529"/>
      <c r="AF3485" s="529"/>
      <c r="AG3485" s="529"/>
      <c r="AH3485" s="529"/>
      <c r="AI3485" s="529"/>
      <c r="AJ3485" s="529"/>
      <c r="AK3485" s="529"/>
      <c r="AL3485" s="529"/>
      <c r="AM3485" s="529"/>
      <c r="AN3485" s="529"/>
      <c r="AO3485" s="529"/>
      <c r="AP3485" s="529"/>
      <c r="AQ3485" s="529"/>
      <c r="AR3485" s="529"/>
    </row>
    <row r="3486" ht="12.75" customHeight="1">
      <c r="A3486" s="529"/>
      <c r="B3486" s="529"/>
      <c r="C3486" s="529"/>
      <c r="D3486" s="529"/>
      <c r="E3486" s="533" t="s">
        <v>1846</v>
      </c>
      <c r="F3486" s="533" t="s">
        <v>10561</v>
      </c>
      <c r="G3486" s="529"/>
      <c r="H3486" s="529"/>
      <c r="I3486" s="529"/>
      <c r="J3486" s="529"/>
      <c r="K3486" s="529"/>
      <c r="L3486" s="529"/>
      <c r="M3486" s="529"/>
      <c r="N3486" s="529"/>
      <c r="O3486" s="529"/>
      <c r="P3486" s="529"/>
      <c r="Q3486" s="529"/>
      <c r="R3486" s="529"/>
      <c r="S3486" s="529"/>
      <c r="T3486" s="529"/>
      <c r="U3486" s="529"/>
      <c r="V3486" s="529"/>
      <c r="W3486" s="529"/>
      <c r="X3486" s="529"/>
      <c r="Y3486" s="529"/>
      <c r="Z3486" s="529"/>
      <c r="AA3486" s="529"/>
      <c r="AB3486" s="529"/>
      <c r="AC3486" s="529"/>
      <c r="AD3486" s="529"/>
      <c r="AE3486" s="529"/>
      <c r="AF3486" s="529"/>
      <c r="AG3486" s="529"/>
      <c r="AH3486" s="529"/>
      <c r="AI3486" s="529"/>
      <c r="AJ3486" s="529"/>
      <c r="AK3486" s="529"/>
      <c r="AL3486" s="529"/>
      <c r="AM3486" s="529"/>
      <c r="AN3486" s="529"/>
      <c r="AO3486" s="529"/>
      <c r="AP3486" s="529"/>
      <c r="AQ3486" s="529"/>
      <c r="AR3486" s="529"/>
    </row>
    <row r="3487" ht="12.75" customHeight="1">
      <c r="A3487" s="529"/>
      <c r="B3487" s="529"/>
      <c r="C3487" s="529"/>
      <c r="D3487" s="529"/>
      <c r="E3487" s="533" t="s">
        <v>10562</v>
      </c>
      <c r="F3487" s="533" t="s">
        <v>10563</v>
      </c>
      <c r="G3487" s="529"/>
      <c r="H3487" s="529"/>
      <c r="I3487" s="529"/>
      <c r="J3487" s="529"/>
      <c r="K3487" s="529"/>
      <c r="L3487" s="529"/>
      <c r="M3487" s="529"/>
      <c r="N3487" s="529"/>
      <c r="O3487" s="529"/>
      <c r="P3487" s="529"/>
      <c r="Q3487" s="529"/>
      <c r="R3487" s="529"/>
      <c r="S3487" s="529"/>
      <c r="T3487" s="529"/>
      <c r="U3487" s="529"/>
      <c r="V3487" s="529"/>
      <c r="W3487" s="529"/>
      <c r="X3487" s="529"/>
      <c r="Y3487" s="529"/>
      <c r="Z3487" s="529"/>
      <c r="AA3487" s="529"/>
      <c r="AB3487" s="529"/>
      <c r="AC3487" s="529"/>
      <c r="AD3487" s="529"/>
      <c r="AE3487" s="529"/>
      <c r="AF3487" s="529"/>
      <c r="AG3487" s="529"/>
      <c r="AH3487" s="529"/>
      <c r="AI3487" s="529"/>
      <c r="AJ3487" s="529"/>
      <c r="AK3487" s="529"/>
      <c r="AL3487" s="529"/>
      <c r="AM3487" s="529"/>
      <c r="AN3487" s="529"/>
      <c r="AO3487" s="529"/>
      <c r="AP3487" s="529"/>
      <c r="AQ3487" s="529"/>
      <c r="AR3487" s="529"/>
    </row>
    <row r="3488" ht="12.75" customHeight="1">
      <c r="A3488" s="529"/>
      <c r="B3488" s="529"/>
      <c r="C3488" s="529"/>
      <c r="D3488" s="529"/>
      <c r="E3488" s="533" t="s">
        <v>10564</v>
      </c>
      <c r="F3488" s="533" t="s">
        <v>10565</v>
      </c>
      <c r="G3488" s="529"/>
      <c r="H3488" s="529"/>
      <c r="I3488" s="529"/>
      <c r="J3488" s="529"/>
      <c r="K3488" s="529"/>
      <c r="L3488" s="529"/>
      <c r="M3488" s="529"/>
      <c r="N3488" s="529"/>
      <c r="O3488" s="529"/>
      <c r="P3488" s="529"/>
      <c r="Q3488" s="529"/>
      <c r="R3488" s="529"/>
      <c r="S3488" s="529"/>
      <c r="T3488" s="529"/>
      <c r="U3488" s="529"/>
      <c r="V3488" s="529"/>
      <c r="W3488" s="529"/>
      <c r="X3488" s="529"/>
      <c r="Y3488" s="529"/>
      <c r="Z3488" s="529"/>
      <c r="AA3488" s="529"/>
      <c r="AB3488" s="529"/>
      <c r="AC3488" s="529"/>
      <c r="AD3488" s="529"/>
      <c r="AE3488" s="529"/>
      <c r="AF3488" s="529"/>
      <c r="AG3488" s="529"/>
      <c r="AH3488" s="529"/>
      <c r="AI3488" s="529"/>
      <c r="AJ3488" s="529"/>
      <c r="AK3488" s="529"/>
      <c r="AL3488" s="529"/>
      <c r="AM3488" s="529"/>
      <c r="AN3488" s="529"/>
      <c r="AO3488" s="529"/>
      <c r="AP3488" s="529"/>
      <c r="AQ3488" s="529"/>
      <c r="AR3488" s="529"/>
    </row>
    <row r="3489" ht="12.75" customHeight="1">
      <c r="A3489" s="529"/>
      <c r="B3489" s="529"/>
      <c r="C3489" s="529"/>
      <c r="D3489" s="529"/>
      <c r="E3489" s="533" t="s">
        <v>10566</v>
      </c>
      <c r="F3489" s="533" t="s">
        <v>10567</v>
      </c>
      <c r="G3489" s="529"/>
      <c r="H3489" s="529"/>
      <c r="I3489" s="529"/>
      <c r="J3489" s="529"/>
      <c r="K3489" s="529"/>
      <c r="L3489" s="529"/>
      <c r="M3489" s="529"/>
      <c r="N3489" s="529"/>
      <c r="O3489" s="529"/>
      <c r="P3489" s="529"/>
      <c r="Q3489" s="529"/>
      <c r="R3489" s="529"/>
      <c r="S3489" s="529"/>
      <c r="T3489" s="529"/>
      <c r="U3489" s="529"/>
      <c r="V3489" s="529"/>
      <c r="W3489" s="529"/>
      <c r="X3489" s="529"/>
      <c r="Y3489" s="529"/>
      <c r="Z3489" s="529"/>
      <c r="AA3489" s="529"/>
      <c r="AB3489" s="529"/>
      <c r="AC3489" s="529"/>
      <c r="AD3489" s="529"/>
      <c r="AE3489" s="529"/>
      <c r="AF3489" s="529"/>
      <c r="AG3489" s="529"/>
      <c r="AH3489" s="529"/>
      <c r="AI3489" s="529"/>
      <c r="AJ3489" s="529"/>
      <c r="AK3489" s="529"/>
      <c r="AL3489" s="529"/>
      <c r="AM3489" s="529"/>
      <c r="AN3489" s="529"/>
      <c r="AO3489" s="529"/>
      <c r="AP3489" s="529"/>
      <c r="AQ3489" s="529"/>
      <c r="AR3489" s="529"/>
    </row>
    <row r="3490" ht="12.75" customHeight="1">
      <c r="A3490" s="529"/>
      <c r="B3490" s="529"/>
      <c r="C3490" s="529"/>
      <c r="D3490" s="529"/>
      <c r="E3490" s="533" t="s">
        <v>10568</v>
      </c>
      <c r="F3490" s="533" t="s">
        <v>10569</v>
      </c>
      <c r="G3490" s="529"/>
      <c r="H3490" s="529"/>
      <c r="I3490" s="529"/>
      <c r="J3490" s="529"/>
      <c r="K3490" s="529"/>
      <c r="L3490" s="529"/>
      <c r="M3490" s="529"/>
      <c r="N3490" s="529"/>
      <c r="O3490" s="529"/>
      <c r="P3490" s="529"/>
      <c r="Q3490" s="529"/>
      <c r="R3490" s="529"/>
      <c r="S3490" s="529"/>
      <c r="T3490" s="529"/>
      <c r="U3490" s="529"/>
      <c r="V3490" s="529"/>
      <c r="W3490" s="529"/>
      <c r="X3490" s="529"/>
      <c r="Y3490" s="529"/>
      <c r="Z3490" s="529"/>
      <c r="AA3490" s="529"/>
      <c r="AB3490" s="529"/>
      <c r="AC3490" s="529"/>
      <c r="AD3490" s="529"/>
      <c r="AE3490" s="529"/>
      <c r="AF3490" s="529"/>
      <c r="AG3490" s="529"/>
      <c r="AH3490" s="529"/>
      <c r="AI3490" s="529"/>
      <c r="AJ3490" s="529"/>
      <c r="AK3490" s="529"/>
      <c r="AL3490" s="529"/>
      <c r="AM3490" s="529"/>
      <c r="AN3490" s="529"/>
      <c r="AO3490" s="529"/>
      <c r="AP3490" s="529"/>
      <c r="AQ3490" s="529"/>
      <c r="AR3490" s="529"/>
    </row>
    <row r="3491" ht="12.75" customHeight="1">
      <c r="A3491" s="529"/>
      <c r="B3491" s="529"/>
      <c r="C3491" s="529"/>
      <c r="D3491" s="529"/>
      <c r="E3491" s="533" t="s">
        <v>1908</v>
      </c>
      <c r="F3491" s="533" t="s">
        <v>10570</v>
      </c>
      <c r="G3491" s="529"/>
      <c r="H3491" s="529"/>
      <c r="I3491" s="529"/>
      <c r="J3491" s="529"/>
      <c r="K3491" s="529"/>
      <c r="L3491" s="529"/>
      <c r="M3491" s="529"/>
      <c r="N3491" s="529"/>
      <c r="O3491" s="529"/>
      <c r="P3491" s="529"/>
      <c r="Q3491" s="529"/>
      <c r="R3491" s="529"/>
      <c r="S3491" s="529"/>
      <c r="T3491" s="529"/>
      <c r="U3491" s="529"/>
      <c r="V3491" s="529"/>
      <c r="W3491" s="529"/>
      <c r="X3491" s="529"/>
      <c r="Y3491" s="529"/>
      <c r="Z3491" s="529"/>
      <c r="AA3491" s="529"/>
      <c r="AB3491" s="529"/>
      <c r="AC3491" s="529"/>
      <c r="AD3491" s="529"/>
      <c r="AE3491" s="529"/>
      <c r="AF3491" s="529"/>
      <c r="AG3491" s="529"/>
      <c r="AH3491" s="529"/>
      <c r="AI3491" s="529"/>
      <c r="AJ3491" s="529"/>
      <c r="AK3491" s="529"/>
      <c r="AL3491" s="529"/>
      <c r="AM3491" s="529"/>
      <c r="AN3491" s="529"/>
      <c r="AO3491" s="529"/>
      <c r="AP3491" s="529"/>
      <c r="AQ3491" s="529"/>
      <c r="AR3491" s="529"/>
    </row>
    <row r="3492" ht="12.75" customHeight="1">
      <c r="A3492" s="529"/>
      <c r="B3492" s="529"/>
      <c r="C3492" s="529"/>
      <c r="D3492" s="529"/>
      <c r="E3492" s="533" t="s">
        <v>10571</v>
      </c>
      <c r="F3492" s="533" t="s">
        <v>10572</v>
      </c>
      <c r="G3492" s="529"/>
      <c r="H3492" s="529"/>
      <c r="I3492" s="529"/>
      <c r="J3492" s="529"/>
      <c r="K3492" s="529"/>
      <c r="L3492" s="529"/>
      <c r="M3492" s="529"/>
      <c r="N3492" s="529"/>
      <c r="O3492" s="529"/>
      <c r="P3492" s="529"/>
      <c r="Q3492" s="529"/>
      <c r="R3492" s="529"/>
      <c r="S3492" s="529"/>
      <c r="T3492" s="529"/>
      <c r="U3492" s="529"/>
      <c r="V3492" s="529"/>
      <c r="W3492" s="529"/>
      <c r="X3492" s="529"/>
      <c r="Y3492" s="529"/>
      <c r="Z3492" s="529"/>
      <c r="AA3492" s="529"/>
      <c r="AB3492" s="529"/>
      <c r="AC3492" s="529"/>
      <c r="AD3492" s="529"/>
      <c r="AE3492" s="529"/>
      <c r="AF3492" s="529"/>
      <c r="AG3492" s="529"/>
      <c r="AH3492" s="529"/>
      <c r="AI3492" s="529"/>
      <c r="AJ3492" s="529"/>
      <c r="AK3492" s="529"/>
      <c r="AL3492" s="529"/>
      <c r="AM3492" s="529"/>
      <c r="AN3492" s="529"/>
      <c r="AO3492" s="529"/>
      <c r="AP3492" s="529"/>
      <c r="AQ3492" s="529"/>
      <c r="AR3492" s="529"/>
    </row>
    <row r="3493" ht="12.75" customHeight="1">
      <c r="A3493" s="529"/>
      <c r="B3493" s="529"/>
      <c r="C3493" s="529"/>
      <c r="D3493" s="529"/>
      <c r="E3493" s="533" t="s">
        <v>10573</v>
      </c>
      <c r="F3493" s="533" t="s">
        <v>10574</v>
      </c>
      <c r="G3493" s="529"/>
      <c r="H3493" s="529"/>
      <c r="I3493" s="529"/>
      <c r="J3493" s="529"/>
      <c r="K3493" s="529"/>
      <c r="L3493" s="529"/>
      <c r="M3493" s="529"/>
      <c r="N3493" s="529"/>
      <c r="O3493" s="529"/>
      <c r="P3493" s="529"/>
      <c r="Q3493" s="529"/>
      <c r="R3493" s="529"/>
      <c r="S3493" s="529"/>
      <c r="T3493" s="529"/>
      <c r="U3493" s="529"/>
      <c r="V3493" s="529"/>
      <c r="W3493" s="529"/>
      <c r="X3493" s="529"/>
      <c r="Y3493" s="529"/>
      <c r="Z3493" s="529"/>
      <c r="AA3493" s="529"/>
      <c r="AB3493" s="529"/>
      <c r="AC3493" s="529"/>
      <c r="AD3493" s="529"/>
      <c r="AE3493" s="529"/>
      <c r="AF3493" s="529"/>
      <c r="AG3493" s="529"/>
      <c r="AH3493" s="529"/>
      <c r="AI3493" s="529"/>
      <c r="AJ3493" s="529"/>
      <c r="AK3493" s="529"/>
      <c r="AL3493" s="529"/>
      <c r="AM3493" s="529"/>
      <c r="AN3493" s="529"/>
      <c r="AO3493" s="529"/>
      <c r="AP3493" s="529"/>
      <c r="AQ3493" s="529"/>
      <c r="AR3493" s="529"/>
    </row>
    <row r="3494" ht="12.75" customHeight="1">
      <c r="A3494" s="529"/>
      <c r="B3494" s="529"/>
      <c r="C3494" s="529"/>
      <c r="D3494" s="529"/>
      <c r="E3494" s="533" t="s">
        <v>10575</v>
      </c>
      <c r="F3494" s="533" t="s">
        <v>10576</v>
      </c>
      <c r="G3494" s="529"/>
      <c r="H3494" s="529"/>
      <c r="I3494" s="529"/>
      <c r="J3494" s="529"/>
      <c r="K3494" s="529"/>
      <c r="L3494" s="529"/>
      <c r="M3494" s="529"/>
      <c r="N3494" s="529"/>
      <c r="O3494" s="529"/>
      <c r="P3494" s="529"/>
      <c r="Q3494" s="529"/>
      <c r="R3494" s="529"/>
      <c r="S3494" s="529"/>
      <c r="T3494" s="529"/>
      <c r="U3494" s="529"/>
      <c r="V3494" s="529"/>
      <c r="W3494" s="529"/>
      <c r="X3494" s="529"/>
      <c r="Y3494" s="529"/>
      <c r="Z3494" s="529"/>
      <c r="AA3494" s="529"/>
      <c r="AB3494" s="529"/>
      <c r="AC3494" s="529"/>
      <c r="AD3494" s="529"/>
      <c r="AE3494" s="529"/>
      <c r="AF3494" s="529"/>
      <c r="AG3494" s="529"/>
      <c r="AH3494" s="529"/>
      <c r="AI3494" s="529"/>
      <c r="AJ3494" s="529"/>
      <c r="AK3494" s="529"/>
      <c r="AL3494" s="529"/>
      <c r="AM3494" s="529"/>
      <c r="AN3494" s="529"/>
      <c r="AO3494" s="529"/>
      <c r="AP3494" s="529"/>
      <c r="AQ3494" s="529"/>
      <c r="AR3494" s="529"/>
    </row>
    <row r="3495" ht="12.75" customHeight="1">
      <c r="A3495" s="529"/>
      <c r="B3495" s="529"/>
      <c r="C3495" s="529"/>
      <c r="D3495" s="529"/>
      <c r="E3495" s="533" t="s">
        <v>1968</v>
      </c>
      <c r="F3495" s="533" t="s">
        <v>10577</v>
      </c>
      <c r="G3495" s="529"/>
      <c r="H3495" s="529"/>
      <c r="I3495" s="529"/>
      <c r="J3495" s="529"/>
      <c r="K3495" s="529"/>
      <c r="L3495" s="529"/>
      <c r="M3495" s="529"/>
      <c r="N3495" s="529"/>
      <c r="O3495" s="529"/>
      <c r="P3495" s="529"/>
      <c r="Q3495" s="529"/>
      <c r="R3495" s="529"/>
      <c r="S3495" s="529"/>
      <c r="T3495" s="529"/>
      <c r="U3495" s="529"/>
      <c r="V3495" s="529"/>
      <c r="W3495" s="529"/>
      <c r="X3495" s="529"/>
      <c r="Y3495" s="529"/>
      <c r="Z3495" s="529"/>
      <c r="AA3495" s="529"/>
      <c r="AB3495" s="529"/>
      <c r="AC3495" s="529"/>
      <c r="AD3495" s="529"/>
      <c r="AE3495" s="529"/>
      <c r="AF3495" s="529"/>
      <c r="AG3495" s="529"/>
      <c r="AH3495" s="529"/>
      <c r="AI3495" s="529"/>
      <c r="AJ3495" s="529"/>
      <c r="AK3495" s="529"/>
      <c r="AL3495" s="529"/>
      <c r="AM3495" s="529"/>
      <c r="AN3495" s="529"/>
      <c r="AO3495" s="529"/>
      <c r="AP3495" s="529"/>
      <c r="AQ3495" s="529"/>
      <c r="AR3495" s="529"/>
    </row>
    <row r="3496" ht="12.75" customHeight="1">
      <c r="A3496" s="529"/>
      <c r="B3496" s="529"/>
      <c r="C3496" s="529"/>
      <c r="D3496" s="529"/>
      <c r="E3496" s="533" t="s">
        <v>10578</v>
      </c>
      <c r="F3496" s="533" t="s">
        <v>10579</v>
      </c>
      <c r="G3496" s="529"/>
      <c r="H3496" s="529"/>
      <c r="I3496" s="529"/>
      <c r="J3496" s="529"/>
      <c r="K3496" s="529"/>
      <c r="L3496" s="529"/>
      <c r="M3496" s="529"/>
      <c r="N3496" s="529"/>
      <c r="O3496" s="529"/>
      <c r="P3496" s="529"/>
      <c r="Q3496" s="529"/>
      <c r="R3496" s="529"/>
      <c r="S3496" s="529"/>
      <c r="T3496" s="529"/>
      <c r="U3496" s="529"/>
      <c r="V3496" s="529"/>
      <c r="W3496" s="529"/>
      <c r="X3496" s="529"/>
      <c r="Y3496" s="529"/>
      <c r="Z3496" s="529"/>
      <c r="AA3496" s="529"/>
      <c r="AB3496" s="529"/>
      <c r="AC3496" s="529"/>
      <c r="AD3496" s="529"/>
      <c r="AE3496" s="529"/>
      <c r="AF3496" s="529"/>
      <c r="AG3496" s="529"/>
      <c r="AH3496" s="529"/>
      <c r="AI3496" s="529"/>
      <c r="AJ3496" s="529"/>
      <c r="AK3496" s="529"/>
      <c r="AL3496" s="529"/>
      <c r="AM3496" s="529"/>
      <c r="AN3496" s="529"/>
      <c r="AO3496" s="529"/>
      <c r="AP3496" s="529"/>
      <c r="AQ3496" s="529"/>
      <c r="AR3496" s="529"/>
    </row>
    <row r="3497" ht="12.75" customHeight="1">
      <c r="A3497" s="529"/>
      <c r="B3497" s="529"/>
      <c r="C3497" s="529"/>
      <c r="D3497" s="529"/>
      <c r="E3497" s="533" t="s">
        <v>10580</v>
      </c>
      <c r="F3497" s="533" t="s">
        <v>10581</v>
      </c>
      <c r="G3497" s="529"/>
      <c r="H3497" s="529"/>
      <c r="I3497" s="529"/>
      <c r="J3497" s="529"/>
      <c r="K3497" s="529"/>
      <c r="L3497" s="529"/>
      <c r="M3497" s="529"/>
      <c r="N3497" s="529"/>
      <c r="O3497" s="529"/>
      <c r="P3497" s="529"/>
      <c r="Q3497" s="529"/>
      <c r="R3497" s="529"/>
      <c r="S3497" s="529"/>
      <c r="T3497" s="529"/>
      <c r="U3497" s="529"/>
      <c r="V3497" s="529"/>
      <c r="W3497" s="529"/>
      <c r="X3497" s="529"/>
      <c r="Y3497" s="529"/>
      <c r="Z3497" s="529"/>
      <c r="AA3497" s="529"/>
      <c r="AB3497" s="529"/>
      <c r="AC3497" s="529"/>
      <c r="AD3497" s="529"/>
      <c r="AE3497" s="529"/>
      <c r="AF3497" s="529"/>
      <c r="AG3497" s="529"/>
      <c r="AH3497" s="529"/>
      <c r="AI3497" s="529"/>
      <c r="AJ3497" s="529"/>
      <c r="AK3497" s="529"/>
      <c r="AL3497" s="529"/>
      <c r="AM3497" s="529"/>
      <c r="AN3497" s="529"/>
      <c r="AO3497" s="529"/>
      <c r="AP3497" s="529"/>
      <c r="AQ3497" s="529"/>
      <c r="AR3497" s="529"/>
    </row>
    <row r="3498" ht="12.75" customHeight="1">
      <c r="A3498" s="529"/>
      <c r="B3498" s="529"/>
      <c r="C3498" s="529"/>
      <c r="D3498" s="529"/>
      <c r="E3498" s="533" t="s">
        <v>10582</v>
      </c>
      <c r="F3498" s="533" t="s">
        <v>10583</v>
      </c>
      <c r="G3498" s="529"/>
      <c r="H3498" s="529"/>
      <c r="I3498" s="529"/>
      <c r="J3498" s="529"/>
      <c r="K3498" s="529"/>
      <c r="L3498" s="529"/>
      <c r="M3498" s="529"/>
      <c r="N3498" s="529"/>
      <c r="O3498" s="529"/>
      <c r="P3498" s="529"/>
      <c r="Q3498" s="529"/>
      <c r="R3498" s="529"/>
      <c r="S3498" s="529"/>
      <c r="T3498" s="529"/>
      <c r="U3498" s="529"/>
      <c r="V3498" s="529"/>
      <c r="W3498" s="529"/>
      <c r="X3498" s="529"/>
      <c r="Y3498" s="529"/>
      <c r="Z3498" s="529"/>
      <c r="AA3498" s="529"/>
      <c r="AB3498" s="529"/>
      <c r="AC3498" s="529"/>
      <c r="AD3498" s="529"/>
      <c r="AE3498" s="529"/>
      <c r="AF3498" s="529"/>
      <c r="AG3498" s="529"/>
      <c r="AH3498" s="529"/>
      <c r="AI3498" s="529"/>
      <c r="AJ3498" s="529"/>
      <c r="AK3498" s="529"/>
      <c r="AL3498" s="529"/>
      <c r="AM3498" s="529"/>
      <c r="AN3498" s="529"/>
      <c r="AO3498" s="529"/>
      <c r="AP3498" s="529"/>
      <c r="AQ3498" s="529"/>
      <c r="AR3498" s="529"/>
    </row>
    <row r="3499" ht="12.75" customHeight="1">
      <c r="A3499" s="529"/>
      <c r="B3499" s="529"/>
      <c r="C3499" s="529"/>
      <c r="D3499" s="529"/>
      <c r="E3499" s="533" t="s">
        <v>10584</v>
      </c>
      <c r="F3499" s="533" t="s">
        <v>10585</v>
      </c>
      <c r="G3499" s="529"/>
      <c r="H3499" s="529"/>
      <c r="I3499" s="529"/>
      <c r="J3499" s="529"/>
      <c r="K3499" s="529"/>
      <c r="L3499" s="529"/>
      <c r="M3499" s="529"/>
      <c r="N3499" s="529"/>
      <c r="O3499" s="529"/>
      <c r="P3499" s="529"/>
      <c r="Q3499" s="529"/>
      <c r="R3499" s="529"/>
      <c r="S3499" s="529"/>
      <c r="T3499" s="529"/>
      <c r="U3499" s="529"/>
      <c r="V3499" s="529"/>
      <c r="W3499" s="529"/>
      <c r="X3499" s="529"/>
      <c r="Y3499" s="529"/>
      <c r="Z3499" s="529"/>
      <c r="AA3499" s="529"/>
      <c r="AB3499" s="529"/>
      <c r="AC3499" s="529"/>
      <c r="AD3499" s="529"/>
      <c r="AE3499" s="529"/>
      <c r="AF3499" s="529"/>
      <c r="AG3499" s="529"/>
      <c r="AH3499" s="529"/>
      <c r="AI3499" s="529"/>
      <c r="AJ3499" s="529"/>
      <c r="AK3499" s="529"/>
      <c r="AL3499" s="529"/>
      <c r="AM3499" s="529"/>
      <c r="AN3499" s="529"/>
      <c r="AO3499" s="529"/>
      <c r="AP3499" s="529"/>
      <c r="AQ3499" s="529"/>
      <c r="AR3499" s="529"/>
    </row>
    <row r="3500" ht="12.75" customHeight="1">
      <c r="A3500" s="529"/>
      <c r="B3500" s="529"/>
      <c r="C3500" s="529"/>
      <c r="D3500" s="529"/>
      <c r="E3500" s="533" t="s">
        <v>10586</v>
      </c>
      <c r="F3500" s="533" t="s">
        <v>10587</v>
      </c>
      <c r="G3500" s="529"/>
      <c r="H3500" s="529"/>
      <c r="I3500" s="529"/>
      <c r="J3500" s="529"/>
      <c r="K3500" s="529"/>
      <c r="L3500" s="529"/>
      <c r="M3500" s="529"/>
      <c r="N3500" s="529"/>
      <c r="O3500" s="529"/>
      <c r="P3500" s="529"/>
      <c r="Q3500" s="529"/>
      <c r="R3500" s="529"/>
      <c r="S3500" s="529"/>
      <c r="T3500" s="529"/>
      <c r="U3500" s="529"/>
      <c r="V3500" s="529"/>
      <c r="W3500" s="529"/>
      <c r="X3500" s="529"/>
      <c r="Y3500" s="529"/>
      <c r="Z3500" s="529"/>
      <c r="AA3500" s="529"/>
      <c r="AB3500" s="529"/>
      <c r="AC3500" s="529"/>
      <c r="AD3500" s="529"/>
      <c r="AE3500" s="529"/>
      <c r="AF3500" s="529"/>
      <c r="AG3500" s="529"/>
      <c r="AH3500" s="529"/>
      <c r="AI3500" s="529"/>
      <c r="AJ3500" s="529"/>
      <c r="AK3500" s="529"/>
      <c r="AL3500" s="529"/>
      <c r="AM3500" s="529"/>
      <c r="AN3500" s="529"/>
      <c r="AO3500" s="529"/>
      <c r="AP3500" s="529"/>
      <c r="AQ3500" s="529"/>
      <c r="AR3500" s="529"/>
    </row>
    <row r="3501" ht="12.75" customHeight="1">
      <c r="A3501" s="529"/>
      <c r="B3501" s="529"/>
      <c r="C3501" s="529"/>
      <c r="D3501" s="529"/>
      <c r="E3501" s="533" t="s">
        <v>10588</v>
      </c>
      <c r="F3501" s="533" t="s">
        <v>10589</v>
      </c>
      <c r="G3501" s="529"/>
      <c r="H3501" s="529"/>
      <c r="I3501" s="529"/>
      <c r="J3501" s="529"/>
      <c r="K3501" s="529"/>
      <c r="L3501" s="529"/>
      <c r="M3501" s="529"/>
      <c r="N3501" s="529"/>
      <c r="O3501" s="529"/>
      <c r="P3501" s="529"/>
      <c r="Q3501" s="529"/>
      <c r="R3501" s="529"/>
      <c r="S3501" s="529"/>
      <c r="T3501" s="529"/>
      <c r="U3501" s="529"/>
      <c r="V3501" s="529"/>
      <c r="W3501" s="529"/>
      <c r="X3501" s="529"/>
      <c r="Y3501" s="529"/>
      <c r="Z3501" s="529"/>
      <c r="AA3501" s="529"/>
      <c r="AB3501" s="529"/>
      <c r="AC3501" s="529"/>
      <c r="AD3501" s="529"/>
      <c r="AE3501" s="529"/>
      <c r="AF3501" s="529"/>
      <c r="AG3501" s="529"/>
      <c r="AH3501" s="529"/>
      <c r="AI3501" s="529"/>
      <c r="AJ3501" s="529"/>
      <c r="AK3501" s="529"/>
      <c r="AL3501" s="529"/>
      <c r="AM3501" s="529"/>
      <c r="AN3501" s="529"/>
      <c r="AO3501" s="529"/>
      <c r="AP3501" s="529"/>
      <c r="AQ3501" s="529"/>
      <c r="AR3501" s="529"/>
    </row>
    <row r="3502" ht="12.75" customHeight="1">
      <c r="A3502" s="529"/>
      <c r="B3502" s="529"/>
      <c r="C3502" s="529"/>
      <c r="D3502" s="529"/>
      <c r="E3502" s="533" t="s">
        <v>10590</v>
      </c>
      <c r="F3502" s="533" t="s">
        <v>10591</v>
      </c>
      <c r="G3502" s="529"/>
      <c r="H3502" s="529"/>
      <c r="I3502" s="529"/>
      <c r="J3502" s="529"/>
      <c r="K3502" s="529"/>
      <c r="L3502" s="529"/>
      <c r="M3502" s="529"/>
      <c r="N3502" s="529"/>
      <c r="O3502" s="529"/>
      <c r="P3502" s="529"/>
      <c r="Q3502" s="529"/>
      <c r="R3502" s="529"/>
      <c r="S3502" s="529"/>
      <c r="T3502" s="529"/>
      <c r="U3502" s="529"/>
      <c r="V3502" s="529"/>
      <c r="W3502" s="529"/>
      <c r="X3502" s="529"/>
      <c r="Y3502" s="529"/>
      <c r="Z3502" s="529"/>
      <c r="AA3502" s="529"/>
      <c r="AB3502" s="529"/>
      <c r="AC3502" s="529"/>
      <c r="AD3502" s="529"/>
      <c r="AE3502" s="529"/>
      <c r="AF3502" s="529"/>
      <c r="AG3502" s="529"/>
      <c r="AH3502" s="529"/>
      <c r="AI3502" s="529"/>
      <c r="AJ3502" s="529"/>
      <c r="AK3502" s="529"/>
      <c r="AL3502" s="529"/>
      <c r="AM3502" s="529"/>
      <c r="AN3502" s="529"/>
      <c r="AO3502" s="529"/>
      <c r="AP3502" s="529"/>
      <c r="AQ3502" s="529"/>
      <c r="AR3502" s="529"/>
    </row>
    <row r="3503" ht="12.75" customHeight="1">
      <c r="A3503" s="529"/>
      <c r="B3503" s="529"/>
      <c r="C3503" s="529"/>
      <c r="D3503" s="529"/>
      <c r="E3503" s="533" t="s">
        <v>10592</v>
      </c>
      <c r="F3503" s="533" t="s">
        <v>10593</v>
      </c>
      <c r="G3503" s="529"/>
      <c r="H3503" s="529"/>
      <c r="I3503" s="529"/>
      <c r="J3503" s="529"/>
      <c r="K3503" s="529"/>
      <c r="L3503" s="529"/>
      <c r="M3503" s="529"/>
      <c r="N3503" s="529"/>
      <c r="O3503" s="529"/>
      <c r="P3503" s="529"/>
      <c r="Q3503" s="529"/>
      <c r="R3503" s="529"/>
      <c r="S3503" s="529"/>
      <c r="T3503" s="529"/>
      <c r="U3503" s="529"/>
      <c r="V3503" s="529"/>
      <c r="W3503" s="529"/>
      <c r="X3503" s="529"/>
      <c r="Y3503" s="529"/>
      <c r="Z3503" s="529"/>
      <c r="AA3503" s="529"/>
      <c r="AB3503" s="529"/>
      <c r="AC3503" s="529"/>
      <c r="AD3503" s="529"/>
      <c r="AE3503" s="529"/>
      <c r="AF3503" s="529"/>
      <c r="AG3503" s="529"/>
      <c r="AH3503" s="529"/>
      <c r="AI3503" s="529"/>
      <c r="AJ3503" s="529"/>
      <c r="AK3503" s="529"/>
      <c r="AL3503" s="529"/>
      <c r="AM3503" s="529"/>
      <c r="AN3503" s="529"/>
      <c r="AO3503" s="529"/>
      <c r="AP3503" s="529"/>
      <c r="AQ3503" s="529"/>
      <c r="AR3503" s="529"/>
    </row>
    <row r="3504" ht="12.75" customHeight="1">
      <c r="A3504" s="529"/>
      <c r="B3504" s="529"/>
      <c r="C3504" s="529"/>
      <c r="D3504" s="529"/>
      <c r="E3504" s="533" t="s">
        <v>10594</v>
      </c>
      <c r="F3504" s="533" t="s">
        <v>10595</v>
      </c>
      <c r="G3504" s="529"/>
      <c r="H3504" s="529"/>
      <c r="I3504" s="529"/>
      <c r="J3504" s="529"/>
      <c r="K3504" s="529"/>
      <c r="L3504" s="529"/>
      <c r="M3504" s="529"/>
      <c r="N3504" s="529"/>
      <c r="O3504" s="529"/>
      <c r="P3504" s="529"/>
      <c r="Q3504" s="529"/>
      <c r="R3504" s="529"/>
      <c r="S3504" s="529"/>
      <c r="T3504" s="529"/>
      <c r="U3504" s="529"/>
      <c r="V3504" s="529"/>
      <c r="W3504" s="529"/>
      <c r="X3504" s="529"/>
      <c r="Y3504" s="529"/>
      <c r="Z3504" s="529"/>
      <c r="AA3504" s="529"/>
      <c r="AB3504" s="529"/>
      <c r="AC3504" s="529"/>
      <c r="AD3504" s="529"/>
      <c r="AE3504" s="529"/>
      <c r="AF3504" s="529"/>
      <c r="AG3504" s="529"/>
      <c r="AH3504" s="529"/>
      <c r="AI3504" s="529"/>
      <c r="AJ3504" s="529"/>
      <c r="AK3504" s="529"/>
      <c r="AL3504" s="529"/>
      <c r="AM3504" s="529"/>
      <c r="AN3504" s="529"/>
      <c r="AO3504" s="529"/>
      <c r="AP3504" s="529"/>
      <c r="AQ3504" s="529"/>
      <c r="AR3504" s="529"/>
    </row>
    <row r="3505" ht="12.75" customHeight="1">
      <c r="A3505" s="529"/>
      <c r="B3505" s="529"/>
      <c r="C3505" s="529"/>
      <c r="D3505" s="529"/>
      <c r="E3505" s="533" t="s">
        <v>10596</v>
      </c>
      <c r="F3505" s="533" t="s">
        <v>10597</v>
      </c>
      <c r="G3505" s="529"/>
      <c r="H3505" s="529"/>
      <c r="I3505" s="529"/>
      <c r="J3505" s="529"/>
      <c r="K3505" s="529"/>
      <c r="L3505" s="529"/>
      <c r="M3505" s="529"/>
      <c r="N3505" s="529"/>
      <c r="O3505" s="529"/>
      <c r="P3505" s="529"/>
      <c r="Q3505" s="529"/>
      <c r="R3505" s="529"/>
      <c r="S3505" s="529"/>
      <c r="T3505" s="529"/>
      <c r="U3505" s="529"/>
      <c r="V3505" s="529"/>
      <c r="W3505" s="529"/>
      <c r="X3505" s="529"/>
      <c r="Y3505" s="529"/>
      <c r="Z3505" s="529"/>
      <c r="AA3505" s="529"/>
      <c r="AB3505" s="529"/>
      <c r="AC3505" s="529"/>
      <c r="AD3505" s="529"/>
      <c r="AE3505" s="529"/>
      <c r="AF3505" s="529"/>
      <c r="AG3505" s="529"/>
      <c r="AH3505" s="529"/>
      <c r="AI3505" s="529"/>
      <c r="AJ3505" s="529"/>
      <c r="AK3505" s="529"/>
      <c r="AL3505" s="529"/>
      <c r="AM3505" s="529"/>
      <c r="AN3505" s="529"/>
      <c r="AO3505" s="529"/>
      <c r="AP3505" s="529"/>
      <c r="AQ3505" s="529"/>
      <c r="AR3505" s="529"/>
    </row>
    <row r="3506" ht="12.75" customHeight="1">
      <c r="A3506" s="529"/>
      <c r="B3506" s="529"/>
      <c r="C3506" s="529"/>
      <c r="D3506" s="529"/>
      <c r="E3506" s="533" t="s">
        <v>10598</v>
      </c>
      <c r="F3506" s="533" t="s">
        <v>10599</v>
      </c>
      <c r="G3506" s="529"/>
      <c r="H3506" s="529"/>
      <c r="I3506" s="529"/>
      <c r="J3506" s="529"/>
      <c r="K3506" s="529"/>
      <c r="L3506" s="529"/>
      <c r="M3506" s="529"/>
      <c r="N3506" s="529"/>
      <c r="O3506" s="529"/>
      <c r="P3506" s="529"/>
      <c r="Q3506" s="529"/>
      <c r="R3506" s="529"/>
      <c r="S3506" s="529"/>
      <c r="T3506" s="529"/>
      <c r="U3506" s="529"/>
      <c r="V3506" s="529"/>
      <c r="W3506" s="529"/>
      <c r="X3506" s="529"/>
      <c r="Y3506" s="529"/>
      <c r="Z3506" s="529"/>
      <c r="AA3506" s="529"/>
      <c r="AB3506" s="529"/>
      <c r="AC3506" s="529"/>
      <c r="AD3506" s="529"/>
      <c r="AE3506" s="529"/>
      <c r="AF3506" s="529"/>
      <c r="AG3506" s="529"/>
      <c r="AH3506" s="529"/>
      <c r="AI3506" s="529"/>
      <c r="AJ3506" s="529"/>
      <c r="AK3506" s="529"/>
      <c r="AL3506" s="529"/>
      <c r="AM3506" s="529"/>
      <c r="AN3506" s="529"/>
      <c r="AO3506" s="529"/>
      <c r="AP3506" s="529"/>
      <c r="AQ3506" s="529"/>
      <c r="AR3506" s="529"/>
    </row>
    <row r="3507" ht="12.75" customHeight="1">
      <c r="A3507" s="529"/>
      <c r="B3507" s="529"/>
      <c r="C3507" s="529"/>
      <c r="D3507" s="529"/>
      <c r="E3507" s="533" t="s">
        <v>10600</v>
      </c>
      <c r="F3507" s="533" t="s">
        <v>10601</v>
      </c>
      <c r="G3507" s="529"/>
      <c r="H3507" s="529"/>
      <c r="I3507" s="529"/>
      <c r="J3507" s="529"/>
      <c r="K3507" s="529"/>
      <c r="L3507" s="529"/>
      <c r="M3507" s="529"/>
      <c r="N3507" s="529"/>
      <c r="O3507" s="529"/>
      <c r="P3507" s="529"/>
      <c r="Q3507" s="529"/>
      <c r="R3507" s="529"/>
      <c r="S3507" s="529"/>
      <c r="T3507" s="529"/>
      <c r="U3507" s="529"/>
      <c r="V3507" s="529"/>
      <c r="W3507" s="529"/>
      <c r="X3507" s="529"/>
      <c r="Y3507" s="529"/>
      <c r="Z3507" s="529"/>
      <c r="AA3507" s="529"/>
      <c r="AB3507" s="529"/>
      <c r="AC3507" s="529"/>
      <c r="AD3507" s="529"/>
      <c r="AE3507" s="529"/>
      <c r="AF3507" s="529"/>
      <c r="AG3507" s="529"/>
      <c r="AH3507" s="529"/>
      <c r="AI3507" s="529"/>
      <c r="AJ3507" s="529"/>
      <c r="AK3507" s="529"/>
      <c r="AL3507" s="529"/>
      <c r="AM3507" s="529"/>
      <c r="AN3507" s="529"/>
      <c r="AO3507" s="529"/>
      <c r="AP3507" s="529"/>
      <c r="AQ3507" s="529"/>
      <c r="AR3507" s="529"/>
    </row>
    <row r="3508" ht="12.75" customHeight="1">
      <c r="A3508" s="529"/>
      <c r="B3508" s="529"/>
      <c r="C3508" s="529"/>
      <c r="D3508" s="529"/>
      <c r="E3508" s="533" t="s">
        <v>10602</v>
      </c>
      <c r="F3508" s="533" t="s">
        <v>10603</v>
      </c>
      <c r="G3508" s="529"/>
      <c r="H3508" s="529"/>
      <c r="I3508" s="529"/>
      <c r="J3508" s="529"/>
      <c r="K3508" s="529"/>
      <c r="L3508" s="529"/>
      <c r="M3508" s="529"/>
      <c r="N3508" s="529"/>
      <c r="O3508" s="529"/>
      <c r="P3508" s="529"/>
      <c r="Q3508" s="529"/>
      <c r="R3508" s="529"/>
      <c r="S3508" s="529"/>
      <c r="T3508" s="529"/>
      <c r="U3508" s="529"/>
      <c r="V3508" s="529"/>
      <c r="W3508" s="529"/>
      <c r="X3508" s="529"/>
      <c r="Y3508" s="529"/>
      <c r="Z3508" s="529"/>
      <c r="AA3508" s="529"/>
      <c r="AB3508" s="529"/>
      <c r="AC3508" s="529"/>
      <c r="AD3508" s="529"/>
      <c r="AE3508" s="529"/>
      <c r="AF3508" s="529"/>
      <c r="AG3508" s="529"/>
      <c r="AH3508" s="529"/>
      <c r="AI3508" s="529"/>
      <c r="AJ3508" s="529"/>
      <c r="AK3508" s="529"/>
      <c r="AL3508" s="529"/>
      <c r="AM3508" s="529"/>
      <c r="AN3508" s="529"/>
      <c r="AO3508" s="529"/>
      <c r="AP3508" s="529"/>
      <c r="AQ3508" s="529"/>
      <c r="AR3508" s="529"/>
    </row>
    <row r="3509" ht="12.75" customHeight="1">
      <c r="A3509" s="529"/>
      <c r="B3509" s="529"/>
      <c r="C3509" s="529"/>
      <c r="D3509" s="529"/>
      <c r="E3509" s="533" t="s">
        <v>10604</v>
      </c>
      <c r="F3509" s="533" t="s">
        <v>10605</v>
      </c>
      <c r="G3509" s="529"/>
      <c r="H3509" s="529"/>
      <c r="I3509" s="529"/>
      <c r="J3509" s="529"/>
      <c r="K3509" s="529"/>
      <c r="L3509" s="529"/>
      <c r="M3509" s="529"/>
      <c r="N3509" s="529"/>
      <c r="O3509" s="529"/>
      <c r="P3509" s="529"/>
      <c r="Q3509" s="529"/>
      <c r="R3509" s="529"/>
      <c r="S3509" s="529"/>
      <c r="T3509" s="529"/>
      <c r="U3509" s="529"/>
      <c r="V3509" s="529"/>
      <c r="W3509" s="529"/>
      <c r="X3509" s="529"/>
      <c r="Y3509" s="529"/>
      <c r="Z3509" s="529"/>
      <c r="AA3509" s="529"/>
      <c r="AB3509" s="529"/>
      <c r="AC3509" s="529"/>
      <c r="AD3509" s="529"/>
      <c r="AE3509" s="529"/>
      <c r="AF3509" s="529"/>
      <c r="AG3509" s="529"/>
      <c r="AH3509" s="529"/>
      <c r="AI3509" s="529"/>
      <c r="AJ3509" s="529"/>
      <c r="AK3509" s="529"/>
      <c r="AL3509" s="529"/>
      <c r="AM3509" s="529"/>
      <c r="AN3509" s="529"/>
      <c r="AO3509" s="529"/>
      <c r="AP3509" s="529"/>
      <c r="AQ3509" s="529"/>
      <c r="AR3509" s="529"/>
    </row>
    <row r="3510" ht="12.75" customHeight="1">
      <c r="A3510" s="529"/>
      <c r="B3510" s="529"/>
      <c r="C3510" s="529"/>
      <c r="D3510" s="529"/>
      <c r="E3510" s="533" t="s">
        <v>10606</v>
      </c>
      <c r="F3510" s="533" t="s">
        <v>10607</v>
      </c>
      <c r="G3510" s="529"/>
      <c r="H3510" s="529"/>
      <c r="I3510" s="529"/>
      <c r="J3510" s="529"/>
      <c r="K3510" s="529"/>
      <c r="L3510" s="529"/>
      <c r="M3510" s="529"/>
      <c r="N3510" s="529"/>
      <c r="O3510" s="529"/>
      <c r="P3510" s="529"/>
      <c r="Q3510" s="529"/>
      <c r="R3510" s="529"/>
      <c r="S3510" s="529"/>
      <c r="T3510" s="529"/>
      <c r="U3510" s="529"/>
      <c r="V3510" s="529"/>
      <c r="W3510" s="529"/>
      <c r="X3510" s="529"/>
      <c r="Y3510" s="529"/>
      <c r="Z3510" s="529"/>
      <c r="AA3510" s="529"/>
      <c r="AB3510" s="529"/>
      <c r="AC3510" s="529"/>
      <c r="AD3510" s="529"/>
      <c r="AE3510" s="529"/>
      <c r="AF3510" s="529"/>
      <c r="AG3510" s="529"/>
      <c r="AH3510" s="529"/>
      <c r="AI3510" s="529"/>
      <c r="AJ3510" s="529"/>
      <c r="AK3510" s="529"/>
      <c r="AL3510" s="529"/>
      <c r="AM3510" s="529"/>
      <c r="AN3510" s="529"/>
      <c r="AO3510" s="529"/>
      <c r="AP3510" s="529"/>
      <c r="AQ3510" s="529"/>
      <c r="AR3510" s="529"/>
    </row>
    <row r="3511" ht="12.75" customHeight="1">
      <c r="A3511" s="529"/>
      <c r="B3511" s="529"/>
      <c r="C3511" s="529"/>
      <c r="D3511" s="529"/>
      <c r="E3511" s="533" t="s">
        <v>10608</v>
      </c>
      <c r="F3511" s="533" t="s">
        <v>10609</v>
      </c>
      <c r="G3511" s="529"/>
      <c r="H3511" s="529"/>
      <c r="I3511" s="529"/>
      <c r="J3511" s="529"/>
      <c r="K3511" s="529"/>
      <c r="L3511" s="529"/>
      <c r="M3511" s="529"/>
      <c r="N3511" s="529"/>
      <c r="O3511" s="529"/>
      <c r="P3511" s="529"/>
      <c r="Q3511" s="529"/>
      <c r="R3511" s="529"/>
      <c r="S3511" s="529"/>
      <c r="T3511" s="529"/>
      <c r="U3511" s="529"/>
      <c r="V3511" s="529"/>
      <c r="W3511" s="529"/>
      <c r="X3511" s="529"/>
      <c r="Y3511" s="529"/>
      <c r="Z3511" s="529"/>
      <c r="AA3511" s="529"/>
      <c r="AB3511" s="529"/>
      <c r="AC3511" s="529"/>
      <c r="AD3511" s="529"/>
      <c r="AE3511" s="529"/>
      <c r="AF3511" s="529"/>
      <c r="AG3511" s="529"/>
      <c r="AH3511" s="529"/>
      <c r="AI3511" s="529"/>
      <c r="AJ3511" s="529"/>
      <c r="AK3511" s="529"/>
      <c r="AL3511" s="529"/>
      <c r="AM3511" s="529"/>
      <c r="AN3511" s="529"/>
      <c r="AO3511" s="529"/>
      <c r="AP3511" s="529"/>
      <c r="AQ3511" s="529"/>
      <c r="AR3511" s="529"/>
    </row>
    <row r="3512" ht="12.75" customHeight="1">
      <c r="A3512" s="529"/>
      <c r="B3512" s="529"/>
      <c r="C3512" s="529"/>
      <c r="D3512" s="529"/>
      <c r="E3512" s="533" t="s">
        <v>10610</v>
      </c>
      <c r="F3512" s="533" t="s">
        <v>10611</v>
      </c>
      <c r="G3512" s="529"/>
      <c r="H3512" s="529"/>
      <c r="I3512" s="529"/>
      <c r="J3512" s="529"/>
      <c r="K3512" s="529"/>
      <c r="L3512" s="529"/>
      <c r="M3512" s="529"/>
      <c r="N3512" s="529"/>
      <c r="O3512" s="529"/>
      <c r="P3512" s="529"/>
      <c r="Q3512" s="529"/>
      <c r="R3512" s="529"/>
      <c r="S3512" s="529"/>
      <c r="T3512" s="529"/>
      <c r="U3512" s="529"/>
      <c r="V3512" s="529"/>
      <c r="W3512" s="529"/>
      <c r="X3512" s="529"/>
      <c r="Y3512" s="529"/>
      <c r="Z3512" s="529"/>
      <c r="AA3512" s="529"/>
      <c r="AB3512" s="529"/>
      <c r="AC3512" s="529"/>
      <c r="AD3512" s="529"/>
      <c r="AE3512" s="529"/>
      <c r="AF3512" s="529"/>
      <c r="AG3512" s="529"/>
      <c r="AH3512" s="529"/>
      <c r="AI3512" s="529"/>
      <c r="AJ3512" s="529"/>
      <c r="AK3512" s="529"/>
      <c r="AL3512" s="529"/>
      <c r="AM3512" s="529"/>
      <c r="AN3512" s="529"/>
      <c r="AO3512" s="529"/>
      <c r="AP3512" s="529"/>
      <c r="AQ3512" s="529"/>
      <c r="AR3512" s="529"/>
    </row>
    <row r="3513" ht="12.75" customHeight="1">
      <c r="A3513" s="529"/>
      <c r="B3513" s="529"/>
      <c r="C3513" s="529"/>
      <c r="D3513" s="529"/>
      <c r="E3513" s="533" t="s">
        <v>10612</v>
      </c>
      <c r="F3513" s="533" t="s">
        <v>10613</v>
      </c>
      <c r="G3513" s="529"/>
      <c r="H3513" s="529"/>
      <c r="I3513" s="529"/>
      <c r="J3513" s="529"/>
      <c r="K3513" s="529"/>
      <c r="L3513" s="529"/>
      <c r="M3513" s="529"/>
      <c r="N3513" s="529"/>
      <c r="O3513" s="529"/>
      <c r="P3513" s="529"/>
      <c r="Q3513" s="529"/>
      <c r="R3513" s="529"/>
      <c r="S3513" s="529"/>
      <c r="T3513" s="529"/>
      <c r="U3513" s="529"/>
      <c r="V3513" s="529"/>
      <c r="W3513" s="529"/>
      <c r="X3513" s="529"/>
      <c r="Y3513" s="529"/>
      <c r="Z3513" s="529"/>
      <c r="AA3513" s="529"/>
      <c r="AB3513" s="529"/>
      <c r="AC3513" s="529"/>
      <c r="AD3513" s="529"/>
      <c r="AE3513" s="529"/>
      <c r="AF3513" s="529"/>
      <c r="AG3513" s="529"/>
      <c r="AH3513" s="529"/>
      <c r="AI3513" s="529"/>
      <c r="AJ3513" s="529"/>
      <c r="AK3513" s="529"/>
      <c r="AL3513" s="529"/>
      <c r="AM3513" s="529"/>
      <c r="AN3513" s="529"/>
      <c r="AO3513" s="529"/>
      <c r="AP3513" s="529"/>
      <c r="AQ3513" s="529"/>
      <c r="AR3513" s="529"/>
    </row>
    <row r="3514" ht="12.75" customHeight="1">
      <c r="A3514" s="529"/>
      <c r="B3514" s="529"/>
      <c r="C3514" s="529"/>
      <c r="D3514" s="529"/>
      <c r="E3514" s="533" t="s">
        <v>10614</v>
      </c>
      <c r="F3514" s="533" t="s">
        <v>10615</v>
      </c>
      <c r="G3514" s="529"/>
      <c r="H3514" s="529"/>
      <c r="I3514" s="529"/>
      <c r="J3514" s="529"/>
      <c r="K3514" s="529"/>
      <c r="L3514" s="529"/>
      <c r="M3514" s="529"/>
      <c r="N3514" s="529"/>
      <c r="O3514" s="529"/>
      <c r="P3514" s="529"/>
      <c r="Q3514" s="529"/>
      <c r="R3514" s="529"/>
      <c r="S3514" s="529"/>
      <c r="T3514" s="529"/>
      <c r="U3514" s="529"/>
      <c r="V3514" s="529"/>
      <c r="W3514" s="529"/>
      <c r="X3514" s="529"/>
      <c r="Y3514" s="529"/>
      <c r="Z3514" s="529"/>
      <c r="AA3514" s="529"/>
      <c r="AB3514" s="529"/>
      <c r="AC3514" s="529"/>
      <c r="AD3514" s="529"/>
      <c r="AE3514" s="529"/>
      <c r="AF3514" s="529"/>
      <c r="AG3514" s="529"/>
      <c r="AH3514" s="529"/>
      <c r="AI3514" s="529"/>
      <c r="AJ3514" s="529"/>
      <c r="AK3514" s="529"/>
      <c r="AL3514" s="529"/>
      <c r="AM3514" s="529"/>
      <c r="AN3514" s="529"/>
      <c r="AO3514" s="529"/>
      <c r="AP3514" s="529"/>
      <c r="AQ3514" s="529"/>
      <c r="AR3514" s="529"/>
    </row>
    <row r="3515" ht="12.75" customHeight="1">
      <c r="A3515" s="529"/>
      <c r="B3515" s="529"/>
      <c r="C3515" s="529"/>
      <c r="D3515" s="529"/>
      <c r="E3515" s="533" t="s">
        <v>10616</v>
      </c>
      <c r="F3515" s="533" t="s">
        <v>10617</v>
      </c>
      <c r="G3515" s="529"/>
      <c r="H3515" s="529"/>
      <c r="I3515" s="529"/>
      <c r="J3515" s="529"/>
      <c r="K3515" s="529"/>
      <c r="L3515" s="529"/>
      <c r="M3515" s="529"/>
      <c r="N3515" s="529"/>
      <c r="O3515" s="529"/>
      <c r="P3515" s="529"/>
      <c r="Q3515" s="529"/>
      <c r="R3515" s="529"/>
      <c r="S3515" s="529"/>
      <c r="T3515" s="529"/>
      <c r="U3515" s="529"/>
      <c r="V3515" s="529"/>
      <c r="W3515" s="529"/>
      <c r="X3515" s="529"/>
      <c r="Y3515" s="529"/>
      <c r="Z3515" s="529"/>
      <c r="AA3515" s="529"/>
      <c r="AB3515" s="529"/>
      <c r="AC3515" s="529"/>
      <c r="AD3515" s="529"/>
      <c r="AE3515" s="529"/>
      <c r="AF3515" s="529"/>
      <c r="AG3515" s="529"/>
      <c r="AH3515" s="529"/>
      <c r="AI3515" s="529"/>
      <c r="AJ3515" s="529"/>
      <c r="AK3515" s="529"/>
      <c r="AL3515" s="529"/>
      <c r="AM3515" s="529"/>
      <c r="AN3515" s="529"/>
      <c r="AO3515" s="529"/>
      <c r="AP3515" s="529"/>
      <c r="AQ3515" s="529"/>
      <c r="AR3515" s="529"/>
    </row>
    <row r="3516" ht="12.75" customHeight="1">
      <c r="A3516" s="529"/>
      <c r="B3516" s="529"/>
      <c r="C3516" s="529"/>
      <c r="D3516" s="529"/>
      <c r="E3516" s="533" t="s">
        <v>10618</v>
      </c>
      <c r="F3516" s="533" t="s">
        <v>10619</v>
      </c>
      <c r="G3516" s="529"/>
      <c r="H3516" s="529"/>
      <c r="I3516" s="529"/>
      <c r="J3516" s="529"/>
      <c r="K3516" s="529"/>
      <c r="L3516" s="529"/>
      <c r="M3516" s="529"/>
      <c r="N3516" s="529"/>
      <c r="O3516" s="529"/>
      <c r="P3516" s="529"/>
      <c r="Q3516" s="529"/>
      <c r="R3516" s="529"/>
      <c r="S3516" s="529"/>
      <c r="T3516" s="529"/>
      <c r="U3516" s="529"/>
      <c r="V3516" s="529"/>
      <c r="W3516" s="529"/>
      <c r="X3516" s="529"/>
      <c r="Y3516" s="529"/>
      <c r="Z3516" s="529"/>
      <c r="AA3516" s="529"/>
      <c r="AB3516" s="529"/>
      <c r="AC3516" s="529"/>
      <c r="AD3516" s="529"/>
      <c r="AE3516" s="529"/>
      <c r="AF3516" s="529"/>
      <c r="AG3516" s="529"/>
      <c r="AH3516" s="529"/>
      <c r="AI3516" s="529"/>
      <c r="AJ3516" s="529"/>
      <c r="AK3516" s="529"/>
      <c r="AL3516" s="529"/>
      <c r="AM3516" s="529"/>
      <c r="AN3516" s="529"/>
      <c r="AO3516" s="529"/>
      <c r="AP3516" s="529"/>
      <c r="AQ3516" s="529"/>
      <c r="AR3516" s="529"/>
    </row>
    <row r="3517" ht="12.75" customHeight="1">
      <c r="A3517" s="529"/>
      <c r="B3517" s="529"/>
      <c r="C3517" s="529"/>
      <c r="D3517" s="529"/>
      <c r="E3517" s="533" t="s">
        <v>10620</v>
      </c>
      <c r="F3517" s="533" t="s">
        <v>10621</v>
      </c>
      <c r="G3517" s="529"/>
      <c r="H3517" s="529"/>
      <c r="I3517" s="529"/>
      <c r="J3517" s="529"/>
      <c r="K3517" s="529"/>
      <c r="L3517" s="529"/>
      <c r="M3517" s="529"/>
      <c r="N3517" s="529"/>
      <c r="O3517" s="529"/>
      <c r="P3517" s="529"/>
      <c r="Q3517" s="529"/>
      <c r="R3517" s="529"/>
      <c r="S3517" s="529"/>
      <c r="T3517" s="529"/>
      <c r="U3517" s="529"/>
      <c r="V3517" s="529"/>
      <c r="W3517" s="529"/>
      <c r="X3517" s="529"/>
      <c r="Y3517" s="529"/>
      <c r="Z3517" s="529"/>
      <c r="AA3517" s="529"/>
      <c r="AB3517" s="529"/>
      <c r="AC3517" s="529"/>
      <c r="AD3517" s="529"/>
      <c r="AE3517" s="529"/>
      <c r="AF3517" s="529"/>
      <c r="AG3517" s="529"/>
      <c r="AH3517" s="529"/>
      <c r="AI3517" s="529"/>
      <c r="AJ3517" s="529"/>
      <c r="AK3517" s="529"/>
      <c r="AL3517" s="529"/>
      <c r="AM3517" s="529"/>
      <c r="AN3517" s="529"/>
      <c r="AO3517" s="529"/>
      <c r="AP3517" s="529"/>
      <c r="AQ3517" s="529"/>
      <c r="AR3517" s="529"/>
    </row>
    <row r="3518" ht="12.75" customHeight="1">
      <c r="A3518" s="529"/>
      <c r="B3518" s="529"/>
      <c r="C3518" s="529"/>
      <c r="D3518" s="529"/>
      <c r="E3518" s="533" t="s">
        <v>10622</v>
      </c>
      <c r="F3518" s="533" t="s">
        <v>10623</v>
      </c>
      <c r="G3518" s="529"/>
      <c r="H3518" s="529"/>
      <c r="I3518" s="529"/>
      <c r="J3518" s="529"/>
      <c r="K3518" s="529"/>
      <c r="L3518" s="529"/>
      <c r="M3518" s="529"/>
      <c r="N3518" s="529"/>
      <c r="O3518" s="529"/>
      <c r="P3518" s="529"/>
      <c r="Q3518" s="529"/>
      <c r="R3518" s="529"/>
      <c r="S3518" s="529"/>
      <c r="T3518" s="529"/>
      <c r="U3518" s="529"/>
      <c r="V3518" s="529"/>
      <c r="W3518" s="529"/>
      <c r="X3518" s="529"/>
      <c r="Y3518" s="529"/>
      <c r="Z3518" s="529"/>
      <c r="AA3518" s="529"/>
      <c r="AB3518" s="529"/>
      <c r="AC3518" s="529"/>
      <c r="AD3518" s="529"/>
      <c r="AE3518" s="529"/>
      <c r="AF3518" s="529"/>
      <c r="AG3518" s="529"/>
      <c r="AH3518" s="529"/>
      <c r="AI3518" s="529"/>
      <c r="AJ3518" s="529"/>
      <c r="AK3518" s="529"/>
      <c r="AL3518" s="529"/>
      <c r="AM3518" s="529"/>
      <c r="AN3518" s="529"/>
      <c r="AO3518" s="529"/>
      <c r="AP3518" s="529"/>
      <c r="AQ3518" s="529"/>
      <c r="AR3518" s="529"/>
    </row>
    <row r="3519" ht="12.75" customHeight="1">
      <c r="A3519" s="529"/>
      <c r="B3519" s="529"/>
      <c r="C3519" s="529"/>
      <c r="D3519" s="529"/>
      <c r="E3519" s="533" t="s">
        <v>10624</v>
      </c>
      <c r="F3519" s="533" t="s">
        <v>10625</v>
      </c>
      <c r="G3519" s="529"/>
      <c r="H3519" s="529"/>
      <c r="I3519" s="529"/>
      <c r="J3519" s="529"/>
      <c r="K3519" s="529"/>
      <c r="L3519" s="529"/>
      <c r="M3519" s="529"/>
      <c r="N3519" s="529"/>
      <c r="O3519" s="529"/>
      <c r="P3519" s="529"/>
      <c r="Q3519" s="529"/>
      <c r="R3519" s="529"/>
      <c r="S3519" s="529"/>
      <c r="T3519" s="529"/>
      <c r="U3519" s="529"/>
      <c r="V3519" s="529"/>
      <c r="W3519" s="529"/>
      <c r="X3519" s="529"/>
      <c r="Y3519" s="529"/>
      <c r="Z3519" s="529"/>
      <c r="AA3519" s="529"/>
      <c r="AB3519" s="529"/>
      <c r="AC3519" s="529"/>
      <c r="AD3519" s="529"/>
      <c r="AE3519" s="529"/>
      <c r="AF3519" s="529"/>
      <c r="AG3519" s="529"/>
      <c r="AH3519" s="529"/>
      <c r="AI3519" s="529"/>
      <c r="AJ3519" s="529"/>
      <c r="AK3519" s="529"/>
      <c r="AL3519" s="529"/>
      <c r="AM3519" s="529"/>
      <c r="AN3519" s="529"/>
      <c r="AO3519" s="529"/>
      <c r="AP3519" s="529"/>
      <c r="AQ3519" s="529"/>
      <c r="AR3519" s="529"/>
    </row>
    <row r="3520" ht="12.75" customHeight="1">
      <c r="A3520" s="529"/>
      <c r="B3520" s="529"/>
      <c r="C3520" s="529"/>
      <c r="D3520" s="529"/>
      <c r="E3520" s="533" t="s">
        <v>10626</v>
      </c>
      <c r="F3520" s="533" t="s">
        <v>10627</v>
      </c>
      <c r="G3520" s="529"/>
      <c r="H3520" s="529"/>
      <c r="I3520" s="529"/>
      <c r="J3520" s="529"/>
      <c r="K3520" s="529"/>
      <c r="L3520" s="529"/>
      <c r="M3520" s="529"/>
      <c r="N3520" s="529"/>
      <c r="O3520" s="529"/>
      <c r="P3520" s="529"/>
      <c r="Q3520" s="529"/>
      <c r="R3520" s="529"/>
      <c r="S3520" s="529"/>
      <c r="T3520" s="529"/>
      <c r="U3520" s="529"/>
      <c r="V3520" s="529"/>
      <c r="W3520" s="529"/>
      <c r="X3520" s="529"/>
      <c r="Y3520" s="529"/>
      <c r="Z3520" s="529"/>
      <c r="AA3520" s="529"/>
      <c r="AB3520" s="529"/>
      <c r="AC3520" s="529"/>
      <c r="AD3520" s="529"/>
      <c r="AE3520" s="529"/>
      <c r="AF3520" s="529"/>
      <c r="AG3520" s="529"/>
      <c r="AH3520" s="529"/>
      <c r="AI3520" s="529"/>
      <c r="AJ3520" s="529"/>
      <c r="AK3520" s="529"/>
      <c r="AL3520" s="529"/>
      <c r="AM3520" s="529"/>
      <c r="AN3520" s="529"/>
      <c r="AO3520" s="529"/>
      <c r="AP3520" s="529"/>
      <c r="AQ3520" s="529"/>
      <c r="AR3520" s="529"/>
    </row>
    <row r="3521" ht="12.75" customHeight="1">
      <c r="A3521" s="529"/>
      <c r="B3521" s="529"/>
      <c r="C3521" s="529"/>
      <c r="D3521" s="529"/>
      <c r="E3521" s="533" t="s">
        <v>2028</v>
      </c>
      <c r="F3521" s="533" t="s">
        <v>10628</v>
      </c>
      <c r="G3521" s="529"/>
      <c r="H3521" s="529"/>
      <c r="I3521" s="529"/>
      <c r="J3521" s="529"/>
      <c r="K3521" s="529"/>
      <c r="L3521" s="529"/>
      <c r="M3521" s="529"/>
      <c r="N3521" s="529"/>
      <c r="O3521" s="529"/>
      <c r="P3521" s="529"/>
      <c r="Q3521" s="529"/>
      <c r="R3521" s="529"/>
      <c r="S3521" s="529"/>
      <c r="T3521" s="529"/>
      <c r="U3521" s="529"/>
      <c r="V3521" s="529"/>
      <c r="W3521" s="529"/>
      <c r="X3521" s="529"/>
      <c r="Y3521" s="529"/>
      <c r="Z3521" s="529"/>
      <c r="AA3521" s="529"/>
      <c r="AB3521" s="529"/>
      <c r="AC3521" s="529"/>
      <c r="AD3521" s="529"/>
      <c r="AE3521" s="529"/>
      <c r="AF3521" s="529"/>
      <c r="AG3521" s="529"/>
      <c r="AH3521" s="529"/>
      <c r="AI3521" s="529"/>
      <c r="AJ3521" s="529"/>
      <c r="AK3521" s="529"/>
      <c r="AL3521" s="529"/>
      <c r="AM3521" s="529"/>
      <c r="AN3521" s="529"/>
      <c r="AO3521" s="529"/>
      <c r="AP3521" s="529"/>
      <c r="AQ3521" s="529"/>
      <c r="AR3521" s="529"/>
    </row>
    <row r="3522" ht="12.75" customHeight="1">
      <c r="A3522" s="529"/>
      <c r="B3522" s="529"/>
      <c r="C3522" s="529"/>
      <c r="D3522" s="529"/>
      <c r="E3522" s="533" t="s">
        <v>2086</v>
      </c>
      <c r="F3522" s="533" t="s">
        <v>10629</v>
      </c>
      <c r="G3522" s="529"/>
      <c r="H3522" s="529"/>
      <c r="I3522" s="529"/>
      <c r="J3522" s="529"/>
      <c r="K3522" s="529"/>
      <c r="L3522" s="529"/>
      <c r="M3522" s="529"/>
      <c r="N3522" s="529"/>
      <c r="O3522" s="529"/>
      <c r="P3522" s="529"/>
      <c r="Q3522" s="529"/>
      <c r="R3522" s="529"/>
      <c r="S3522" s="529"/>
      <c r="T3522" s="529"/>
      <c r="U3522" s="529"/>
      <c r="V3522" s="529"/>
      <c r="W3522" s="529"/>
      <c r="X3522" s="529"/>
      <c r="Y3522" s="529"/>
      <c r="Z3522" s="529"/>
      <c r="AA3522" s="529"/>
      <c r="AB3522" s="529"/>
      <c r="AC3522" s="529"/>
      <c r="AD3522" s="529"/>
      <c r="AE3522" s="529"/>
      <c r="AF3522" s="529"/>
      <c r="AG3522" s="529"/>
      <c r="AH3522" s="529"/>
      <c r="AI3522" s="529"/>
      <c r="AJ3522" s="529"/>
      <c r="AK3522" s="529"/>
      <c r="AL3522" s="529"/>
      <c r="AM3522" s="529"/>
      <c r="AN3522" s="529"/>
      <c r="AO3522" s="529"/>
      <c r="AP3522" s="529"/>
      <c r="AQ3522" s="529"/>
      <c r="AR3522" s="529"/>
    </row>
    <row r="3523" ht="12.75" customHeight="1">
      <c r="A3523" s="529"/>
      <c r="B3523" s="529"/>
      <c r="C3523" s="529"/>
      <c r="D3523" s="529"/>
      <c r="E3523" s="533" t="s">
        <v>10630</v>
      </c>
      <c r="F3523" s="533" t="s">
        <v>10631</v>
      </c>
      <c r="G3523" s="529"/>
      <c r="H3523" s="529"/>
      <c r="I3523" s="529"/>
      <c r="J3523" s="529"/>
      <c r="K3523" s="529"/>
      <c r="L3523" s="529"/>
      <c r="M3523" s="529"/>
      <c r="N3523" s="529"/>
      <c r="O3523" s="529"/>
      <c r="P3523" s="529"/>
      <c r="Q3523" s="529"/>
      <c r="R3523" s="529"/>
      <c r="S3523" s="529"/>
      <c r="T3523" s="529"/>
      <c r="U3523" s="529"/>
      <c r="V3523" s="529"/>
      <c r="W3523" s="529"/>
      <c r="X3523" s="529"/>
      <c r="Y3523" s="529"/>
      <c r="Z3523" s="529"/>
      <c r="AA3523" s="529"/>
      <c r="AB3523" s="529"/>
      <c r="AC3523" s="529"/>
      <c r="AD3523" s="529"/>
      <c r="AE3523" s="529"/>
      <c r="AF3523" s="529"/>
      <c r="AG3523" s="529"/>
      <c r="AH3523" s="529"/>
      <c r="AI3523" s="529"/>
      <c r="AJ3523" s="529"/>
      <c r="AK3523" s="529"/>
      <c r="AL3523" s="529"/>
      <c r="AM3523" s="529"/>
      <c r="AN3523" s="529"/>
      <c r="AO3523" s="529"/>
      <c r="AP3523" s="529"/>
      <c r="AQ3523" s="529"/>
      <c r="AR3523" s="529"/>
    </row>
    <row r="3524" ht="12.75" customHeight="1">
      <c r="A3524" s="529"/>
      <c r="B3524" s="529"/>
      <c r="C3524" s="529"/>
      <c r="D3524" s="529"/>
      <c r="E3524" s="533" t="s">
        <v>10632</v>
      </c>
      <c r="F3524" s="533" t="s">
        <v>10633</v>
      </c>
      <c r="G3524" s="529"/>
      <c r="H3524" s="529"/>
      <c r="I3524" s="529"/>
      <c r="J3524" s="529"/>
      <c r="K3524" s="529"/>
      <c r="L3524" s="529"/>
      <c r="M3524" s="529"/>
      <c r="N3524" s="529"/>
      <c r="O3524" s="529"/>
      <c r="P3524" s="529"/>
      <c r="Q3524" s="529"/>
      <c r="R3524" s="529"/>
      <c r="S3524" s="529"/>
      <c r="T3524" s="529"/>
      <c r="U3524" s="529"/>
      <c r="V3524" s="529"/>
      <c r="W3524" s="529"/>
      <c r="X3524" s="529"/>
      <c r="Y3524" s="529"/>
      <c r="Z3524" s="529"/>
      <c r="AA3524" s="529"/>
      <c r="AB3524" s="529"/>
      <c r="AC3524" s="529"/>
      <c r="AD3524" s="529"/>
      <c r="AE3524" s="529"/>
      <c r="AF3524" s="529"/>
      <c r="AG3524" s="529"/>
      <c r="AH3524" s="529"/>
      <c r="AI3524" s="529"/>
      <c r="AJ3524" s="529"/>
      <c r="AK3524" s="529"/>
      <c r="AL3524" s="529"/>
      <c r="AM3524" s="529"/>
      <c r="AN3524" s="529"/>
      <c r="AO3524" s="529"/>
      <c r="AP3524" s="529"/>
      <c r="AQ3524" s="529"/>
      <c r="AR3524" s="529"/>
    </row>
    <row r="3525" ht="12.75" customHeight="1">
      <c r="A3525" s="529"/>
      <c r="B3525" s="529"/>
      <c r="C3525" s="529"/>
      <c r="D3525" s="529"/>
      <c r="E3525" s="533" t="s">
        <v>10634</v>
      </c>
      <c r="F3525" s="533" t="s">
        <v>10635</v>
      </c>
      <c r="G3525" s="529"/>
      <c r="H3525" s="529"/>
      <c r="I3525" s="529"/>
      <c r="J3525" s="529"/>
      <c r="K3525" s="529"/>
      <c r="L3525" s="529"/>
      <c r="M3525" s="529"/>
      <c r="N3525" s="529"/>
      <c r="O3525" s="529"/>
      <c r="P3525" s="529"/>
      <c r="Q3525" s="529"/>
      <c r="R3525" s="529"/>
      <c r="S3525" s="529"/>
      <c r="T3525" s="529"/>
      <c r="U3525" s="529"/>
      <c r="V3525" s="529"/>
      <c r="W3525" s="529"/>
      <c r="X3525" s="529"/>
      <c r="Y3525" s="529"/>
      <c r="Z3525" s="529"/>
      <c r="AA3525" s="529"/>
      <c r="AB3525" s="529"/>
      <c r="AC3525" s="529"/>
      <c r="AD3525" s="529"/>
      <c r="AE3525" s="529"/>
      <c r="AF3525" s="529"/>
      <c r="AG3525" s="529"/>
      <c r="AH3525" s="529"/>
      <c r="AI3525" s="529"/>
      <c r="AJ3525" s="529"/>
      <c r="AK3525" s="529"/>
      <c r="AL3525" s="529"/>
      <c r="AM3525" s="529"/>
      <c r="AN3525" s="529"/>
      <c r="AO3525" s="529"/>
      <c r="AP3525" s="529"/>
      <c r="AQ3525" s="529"/>
      <c r="AR3525" s="529"/>
    </row>
    <row r="3526" ht="12.75" customHeight="1">
      <c r="A3526" s="529"/>
      <c r="B3526" s="529"/>
      <c r="C3526" s="529"/>
      <c r="D3526" s="529"/>
      <c r="E3526" s="533" t="s">
        <v>10636</v>
      </c>
      <c r="F3526" s="533" t="s">
        <v>10637</v>
      </c>
      <c r="G3526" s="529"/>
      <c r="H3526" s="529"/>
      <c r="I3526" s="529"/>
      <c r="J3526" s="529"/>
      <c r="K3526" s="529"/>
      <c r="L3526" s="529"/>
      <c r="M3526" s="529"/>
      <c r="N3526" s="529"/>
      <c r="O3526" s="529"/>
      <c r="P3526" s="529"/>
      <c r="Q3526" s="529"/>
      <c r="R3526" s="529"/>
      <c r="S3526" s="529"/>
      <c r="T3526" s="529"/>
      <c r="U3526" s="529"/>
      <c r="V3526" s="529"/>
      <c r="W3526" s="529"/>
      <c r="X3526" s="529"/>
      <c r="Y3526" s="529"/>
      <c r="Z3526" s="529"/>
      <c r="AA3526" s="529"/>
      <c r="AB3526" s="529"/>
      <c r="AC3526" s="529"/>
      <c r="AD3526" s="529"/>
      <c r="AE3526" s="529"/>
      <c r="AF3526" s="529"/>
      <c r="AG3526" s="529"/>
      <c r="AH3526" s="529"/>
      <c r="AI3526" s="529"/>
      <c r="AJ3526" s="529"/>
      <c r="AK3526" s="529"/>
      <c r="AL3526" s="529"/>
      <c r="AM3526" s="529"/>
      <c r="AN3526" s="529"/>
      <c r="AO3526" s="529"/>
      <c r="AP3526" s="529"/>
      <c r="AQ3526" s="529"/>
      <c r="AR3526" s="529"/>
    </row>
    <row r="3527" ht="12.75" customHeight="1">
      <c r="A3527" s="529"/>
      <c r="B3527" s="529"/>
      <c r="C3527" s="529"/>
      <c r="D3527" s="529"/>
      <c r="E3527" s="533" t="s">
        <v>10638</v>
      </c>
      <c r="F3527" s="533" t="s">
        <v>10639</v>
      </c>
      <c r="G3527" s="529"/>
      <c r="H3527" s="529"/>
      <c r="I3527" s="529"/>
      <c r="J3527" s="529"/>
      <c r="K3527" s="529"/>
      <c r="L3527" s="529"/>
      <c r="M3527" s="529"/>
      <c r="N3527" s="529"/>
      <c r="O3527" s="529"/>
      <c r="P3527" s="529"/>
      <c r="Q3527" s="529"/>
      <c r="R3527" s="529"/>
      <c r="S3527" s="529"/>
      <c r="T3527" s="529"/>
      <c r="U3527" s="529"/>
      <c r="V3527" s="529"/>
      <c r="W3527" s="529"/>
      <c r="X3527" s="529"/>
      <c r="Y3527" s="529"/>
      <c r="Z3527" s="529"/>
      <c r="AA3527" s="529"/>
      <c r="AB3527" s="529"/>
      <c r="AC3527" s="529"/>
      <c r="AD3527" s="529"/>
      <c r="AE3527" s="529"/>
      <c r="AF3527" s="529"/>
      <c r="AG3527" s="529"/>
      <c r="AH3527" s="529"/>
      <c r="AI3527" s="529"/>
      <c r="AJ3527" s="529"/>
      <c r="AK3527" s="529"/>
      <c r="AL3527" s="529"/>
      <c r="AM3527" s="529"/>
      <c r="AN3527" s="529"/>
      <c r="AO3527" s="529"/>
      <c r="AP3527" s="529"/>
      <c r="AQ3527" s="529"/>
      <c r="AR3527" s="529"/>
    </row>
    <row r="3528" ht="12.75" customHeight="1">
      <c r="A3528" s="529"/>
      <c r="B3528" s="529"/>
      <c r="C3528" s="529"/>
      <c r="D3528" s="529"/>
      <c r="E3528" s="533" t="s">
        <v>10640</v>
      </c>
      <c r="F3528" s="533" t="s">
        <v>10641</v>
      </c>
      <c r="G3528" s="529"/>
      <c r="H3528" s="529"/>
      <c r="I3528" s="529"/>
      <c r="J3528" s="529"/>
      <c r="K3528" s="529"/>
      <c r="L3528" s="529"/>
      <c r="M3528" s="529"/>
      <c r="N3528" s="529"/>
      <c r="O3528" s="529"/>
      <c r="P3528" s="529"/>
      <c r="Q3528" s="529"/>
      <c r="R3528" s="529"/>
      <c r="S3528" s="529"/>
      <c r="T3528" s="529"/>
      <c r="U3528" s="529"/>
      <c r="V3528" s="529"/>
      <c r="W3528" s="529"/>
      <c r="X3528" s="529"/>
      <c r="Y3528" s="529"/>
      <c r="Z3528" s="529"/>
      <c r="AA3528" s="529"/>
      <c r="AB3528" s="529"/>
      <c r="AC3528" s="529"/>
      <c r="AD3528" s="529"/>
      <c r="AE3528" s="529"/>
      <c r="AF3528" s="529"/>
      <c r="AG3528" s="529"/>
      <c r="AH3528" s="529"/>
      <c r="AI3528" s="529"/>
      <c r="AJ3528" s="529"/>
      <c r="AK3528" s="529"/>
      <c r="AL3528" s="529"/>
      <c r="AM3528" s="529"/>
      <c r="AN3528" s="529"/>
      <c r="AO3528" s="529"/>
      <c r="AP3528" s="529"/>
      <c r="AQ3528" s="529"/>
      <c r="AR3528" s="529"/>
    </row>
    <row r="3529" ht="12.75" customHeight="1">
      <c r="A3529" s="529"/>
      <c r="B3529" s="529"/>
      <c r="C3529" s="529"/>
      <c r="D3529" s="529"/>
      <c r="E3529" s="533" t="s">
        <v>10642</v>
      </c>
      <c r="F3529" s="533" t="s">
        <v>10643</v>
      </c>
      <c r="G3529" s="529"/>
      <c r="H3529" s="529"/>
      <c r="I3529" s="529"/>
      <c r="J3529" s="529"/>
      <c r="K3529" s="529"/>
      <c r="L3529" s="529"/>
      <c r="M3529" s="529"/>
      <c r="N3529" s="529"/>
      <c r="O3529" s="529"/>
      <c r="P3529" s="529"/>
      <c r="Q3529" s="529"/>
      <c r="R3529" s="529"/>
      <c r="S3529" s="529"/>
      <c r="T3529" s="529"/>
      <c r="U3529" s="529"/>
      <c r="V3529" s="529"/>
      <c r="W3529" s="529"/>
      <c r="X3529" s="529"/>
      <c r="Y3529" s="529"/>
      <c r="Z3529" s="529"/>
      <c r="AA3529" s="529"/>
      <c r="AB3529" s="529"/>
      <c r="AC3529" s="529"/>
      <c r="AD3529" s="529"/>
      <c r="AE3529" s="529"/>
      <c r="AF3529" s="529"/>
      <c r="AG3529" s="529"/>
      <c r="AH3529" s="529"/>
      <c r="AI3529" s="529"/>
      <c r="AJ3529" s="529"/>
      <c r="AK3529" s="529"/>
      <c r="AL3529" s="529"/>
      <c r="AM3529" s="529"/>
      <c r="AN3529" s="529"/>
      <c r="AO3529" s="529"/>
      <c r="AP3529" s="529"/>
      <c r="AQ3529" s="529"/>
      <c r="AR3529" s="529"/>
    </row>
    <row r="3530" ht="12.75" customHeight="1">
      <c r="A3530" s="529"/>
      <c r="B3530" s="529"/>
      <c r="C3530" s="529"/>
      <c r="D3530" s="529"/>
      <c r="E3530" s="533" t="s">
        <v>10644</v>
      </c>
      <c r="F3530" s="533" t="s">
        <v>10645</v>
      </c>
      <c r="G3530" s="529"/>
      <c r="H3530" s="529"/>
      <c r="I3530" s="529"/>
      <c r="J3530" s="529"/>
      <c r="K3530" s="529"/>
      <c r="L3530" s="529"/>
      <c r="M3530" s="529"/>
      <c r="N3530" s="529"/>
      <c r="O3530" s="529"/>
      <c r="P3530" s="529"/>
      <c r="Q3530" s="529"/>
      <c r="R3530" s="529"/>
      <c r="S3530" s="529"/>
      <c r="T3530" s="529"/>
      <c r="U3530" s="529"/>
      <c r="V3530" s="529"/>
      <c r="W3530" s="529"/>
      <c r="X3530" s="529"/>
      <c r="Y3530" s="529"/>
      <c r="Z3530" s="529"/>
      <c r="AA3530" s="529"/>
      <c r="AB3530" s="529"/>
      <c r="AC3530" s="529"/>
      <c r="AD3530" s="529"/>
      <c r="AE3530" s="529"/>
      <c r="AF3530" s="529"/>
      <c r="AG3530" s="529"/>
      <c r="AH3530" s="529"/>
      <c r="AI3530" s="529"/>
      <c r="AJ3530" s="529"/>
      <c r="AK3530" s="529"/>
      <c r="AL3530" s="529"/>
      <c r="AM3530" s="529"/>
      <c r="AN3530" s="529"/>
      <c r="AO3530" s="529"/>
      <c r="AP3530" s="529"/>
      <c r="AQ3530" s="529"/>
      <c r="AR3530" s="529"/>
    </row>
    <row r="3531" ht="12.75" customHeight="1">
      <c r="A3531" s="529"/>
      <c r="B3531" s="529"/>
      <c r="C3531" s="529"/>
      <c r="D3531" s="529"/>
      <c r="E3531" s="533" t="s">
        <v>10646</v>
      </c>
      <c r="F3531" s="533" t="s">
        <v>10647</v>
      </c>
      <c r="G3531" s="529"/>
      <c r="H3531" s="529"/>
      <c r="I3531" s="529"/>
      <c r="J3531" s="529"/>
      <c r="K3531" s="529"/>
      <c r="L3531" s="529"/>
      <c r="M3531" s="529"/>
      <c r="N3531" s="529"/>
      <c r="O3531" s="529"/>
      <c r="P3531" s="529"/>
      <c r="Q3531" s="529"/>
      <c r="R3531" s="529"/>
      <c r="S3531" s="529"/>
      <c r="T3531" s="529"/>
      <c r="U3531" s="529"/>
      <c r="V3531" s="529"/>
      <c r="W3531" s="529"/>
      <c r="X3531" s="529"/>
      <c r="Y3531" s="529"/>
      <c r="Z3531" s="529"/>
      <c r="AA3531" s="529"/>
      <c r="AB3531" s="529"/>
      <c r="AC3531" s="529"/>
      <c r="AD3531" s="529"/>
      <c r="AE3531" s="529"/>
      <c r="AF3531" s="529"/>
      <c r="AG3531" s="529"/>
      <c r="AH3531" s="529"/>
      <c r="AI3531" s="529"/>
      <c r="AJ3531" s="529"/>
      <c r="AK3531" s="529"/>
      <c r="AL3531" s="529"/>
      <c r="AM3531" s="529"/>
      <c r="AN3531" s="529"/>
      <c r="AO3531" s="529"/>
      <c r="AP3531" s="529"/>
      <c r="AQ3531" s="529"/>
      <c r="AR3531" s="529"/>
    </row>
    <row r="3532" ht="12.75" customHeight="1">
      <c r="A3532" s="529"/>
      <c r="B3532" s="529"/>
      <c r="C3532" s="529"/>
      <c r="D3532" s="529"/>
      <c r="E3532" s="533" t="s">
        <v>10648</v>
      </c>
      <c r="F3532" s="533" t="s">
        <v>10649</v>
      </c>
      <c r="G3532" s="529"/>
      <c r="H3532" s="529"/>
      <c r="I3532" s="529"/>
      <c r="J3532" s="529"/>
      <c r="K3532" s="529"/>
      <c r="L3532" s="529"/>
      <c r="M3532" s="529"/>
      <c r="N3532" s="529"/>
      <c r="O3532" s="529"/>
      <c r="P3532" s="529"/>
      <c r="Q3532" s="529"/>
      <c r="R3532" s="529"/>
      <c r="S3532" s="529"/>
      <c r="T3532" s="529"/>
      <c r="U3532" s="529"/>
      <c r="V3532" s="529"/>
      <c r="W3532" s="529"/>
      <c r="X3532" s="529"/>
      <c r="Y3532" s="529"/>
      <c r="Z3532" s="529"/>
      <c r="AA3532" s="529"/>
      <c r="AB3532" s="529"/>
      <c r="AC3532" s="529"/>
      <c r="AD3532" s="529"/>
      <c r="AE3532" s="529"/>
      <c r="AF3532" s="529"/>
      <c r="AG3532" s="529"/>
      <c r="AH3532" s="529"/>
      <c r="AI3532" s="529"/>
      <c r="AJ3532" s="529"/>
      <c r="AK3532" s="529"/>
      <c r="AL3532" s="529"/>
      <c r="AM3532" s="529"/>
      <c r="AN3532" s="529"/>
      <c r="AO3532" s="529"/>
      <c r="AP3532" s="529"/>
      <c r="AQ3532" s="529"/>
      <c r="AR3532" s="529"/>
    </row>
    <row r="3533" ht="12.75" customHeight="1">
      <c r="A3533" s="529"/>
      <c r="B3533" s="529"/>
      <c r="C3533" s="529"/>
      <c r="D3533" s="529"/>
      <c r="E3533" s="533" t="s">
        <v>10650</v>
      </c>
      <c r="F3533" s="533" t="s">
        <v>10651</v>
      </c>
      <c r="G3533" s="529"/>
      <c r="H3533" s="529"/>
      <c r="I3533" s="529"/>
      <c r="J3533" s="529"/>
      <c r="K3533" s="529"/>
      <c r="L3533" s="529"/>
      <c r="M3533" s="529"/>
      <c r="N3533" s="529"/>
      <c r="O3533" s="529"/>
      <c r="P3533" s="529"/>
      <c r="Q3533" s="529"/>
      <c r="R3533" s="529"/>
      <c r="S3533" s="529"/>
      <c r="T3533" s="529"/>
      <c r="U3533" s="529"/>
      <c r="V3533" s="529"/>
      <c r="W3533" s="529"/>
      <c r="X3533" s="529"/>
      <c r="Y3533" s="529"/>
      <c r="Z3533" s="529"/>
      <c r="AA3533" s="529"/>
      <c r="AB3533" s="529"/>
      <c r="AC3533" s="529"/>
      <c r="AD3533" s="529"/>
      <c r="AE3533" s="529"/>
      <c r="AF3533" s="529"/>
      <c r="AG3533" s="529"/>
      <c r="AH3533" s="529"/>
      <c r="AI3533" s="529"/>
      <c r="AJ3533" s="529"/>
      <c r="AK3533" s="529"/>
      <c r="AL3533" s="529"/>
      <c r="AM3533" s="529"/>
      <c r="AN3533" s="529"/>
      <c r="AO3533" s="529"/>
      <c r="AP3533" s="529"/>
      <c r="AQ3533" s="529"/>
      <c r="AR3533" s="529"/>
    </row>
    <row r="3534" ht="12.75" customHeight="1">
      <c r="A3534" s="529"/>
      <c r="B3534" s="529"/>
      <c r="C3534" s="529"/>
      <c r="D3534" s="529"/>
      <c r="E3534" s="533" t="s">
        <v>934</v>
      </c>
      <c r="F3534" s="533" t="s">
        <v>10652</v>
      </c>
      <c r="G3534" s="529"/>
      <c r="H3534" s="529"/>
      <c r="I3534" s="529"/>
      <c r="J3534" s="529"/>
      <c r="K3534" s="529"/>
      <c r="L3534" s="529"/>
      <c r="M3534" s="529"/>
      <c r="N3534" s="529"/>
      <c r="O3534" s="529"/>
      <c r="P3534" s="529"/>
      <c r="Q3534" s="529"/>
      <c r="R3534" s="529"/>
      <c r="S3534" s="529"/>
      <c r="T3534" s="529"/>
      <c r="U3534" s="529"/>
      <c r="V3534" s="529"/>
      <c r="W3534" s="529"/>
      <c r="X3534" s="529"/>
      <c r="Y3534" s="529"/>
      <c r="Z3534" s="529"/>
      <c r="AA3534" s="529"/>
      <c r="AB3534" s="529"/>
      <c r="AC3534" s="529"/>
      <c r="AD3534" s="529"/>
      <c r="AE3534" s="529"/>
      <c r="AF3534" s="529"/>
      <c r="AG3534" s="529"/>
      <c r="AH3534" s="529"/>
      <c r="AI3534" s="529"/>
      <c r="AJ3534" s="529"/>
      <c r="AK3534" s="529"/>
      <c r="AL3534" s="529"/>
      <c r="AM3534" s="529"/>
      <c r="AN3534" s="529"/>
      <c r="AO3534" s="529"/>
      <c r="AP3534" s="529"/>
      <c r="AQ3534" s="529"/>
      <c r="AR3534" s="529"/>
    </row>
    <row r="3535" ht="12.75" customHeight="1">
      <c r="A3535" s="529"/>
      <c r="B3535" s="529"/>
      <c r="C3535" s="529"/>
      <c r="D3535" s="529"/>
      <c r="E3535" s="533" t="s">
        <v>1014</v>
      </c>
      <c r="F3535" s="533" t="s">
        <v>10653</v>
      </c>
      <c r="G3535" s="529"/>
      <c r="H3535" s="529"/>
      <c r="I3535" s="529"/>
      <c r="J3535" s="529"/>
      <c r="K3535" s="529"/>
      <c r="L3535" s="529"/>
      <c r="M3535" s="529"/>
      <c r="N3535" s="529"/>
      <c r="O3535" s="529"/>
      <c r="P3535" s="529"/>
      <c r="Q3535" s="529"/>
      <c r="R3535" s="529"/>
      <c r="S3535" s="529"/>
      <c r="T3535" s="529"/>
      <c r="U3535" s="529"/>
      <c r="V3535" s="529"/>
      <c r="W3535" s="529"/>
      <c r="X3535" s="529"/>
      <c r="Y3535" s="529"/>
      <c r="Z3535" s="529"/>
      <c r="AA3535" s="529"/>
      <c r="AB3535" s="529"/>
      <c r="AC3535" s="529"/>
      <c r="AD3535" s="529"/>
      <c r="AE3535" s="529"/>
      <c r="AF3535" s="529"/>
      <c r="AG3535" s="529"/>
      <c r="AH3535" s="529"/>
      <c r="AI3535" s="529"/>
      <c r="AJ3535" s="529"/>
      <c r="AK3535" s="529"/>
      <c r="AL3535" s="529"/>
      <c r="AM3535" s="529"/>
      <c r="AN3535" s="529"/>
      <c r="AO3535" s="529"/>
      <c r="AP3535" s="529"/>
      <c r="AQ3535" s="529"/>
      <c r="AR3535" s="529"/>
    </row>
    <row r="3536" ht="12.75" customHeight="1">
      <c r="A3536" s="529"/>
      <c r="B3536" s="529"/>
      <c r="C3536" s="529"/>
      <c r="D3536" s="529"/>
      <c r="E3536" s="533" t="s">
        <v>1094</v>
      </c>
      <c r="F3536" s="533" t="s">
        <v>10654</v>
      </c>
      <c r="G3536" s="529"/>
      <c r="H3536" s="529"/>
      <c r="I3536" s="529"/>
      <c r="J3536" s="529"/>
      <c r="K3536" s="529"/>
      <c r="L3536" s="529"/>
      <c r="M3536" s="529"/>
      <c r="N3536" s="529"/>
      <c r="O3536" s="529"/>
      <c r="P3536" s="529"/>
      <c r="Q3536" s="529"/>
      <c r="R3536" s="529"/>
      <c r="S3536" s="529"/>
      <c r="T3536" s="529"/>
      <c r="U3536" s="529"/>
      <c r="V3536" s="529"/>
      <c r="W3536" s="529"/>
      <c r="X3536" s="529"/>
      <c r="Y3536" s="529"/>
      <c r="Z3536" s="529"/>
      <c r="AA3536" s="529"/>
      <c r="AB3536" s="529"/>
      <c r="AC3536" s="529"/>
      <c r="AD3536" s="529"/>
      <c r="AE3536" s="529"/>
      <c r="AF3536" s="529"/>
      <c r="AG3536" s="529"/>
      <c r="AH3536" s="529"/>
      <c r="AI3536" s="529"/>
      <c r="AJ3536" s="529"/>
      <c r="AK3536" s="529"/>
      <c r="AL3536" s="529"/>
      <c r="AM3536" s="529"/>
      <c r="AN3536" s="529"/>
      <c r="AO3536" s="529"/>
      <c r="AP3536" s="529"/>
      <c r="AQ3536" s="529"/>
      <c r="AR3536" s="529"/>
    </row>
    <row r="3537" ht="12.75" customHeight="1">
      <c r="A3537" s="529"/>
      <c r="B3537" s="529"/>
      <c r="C3537" s="529"/>
      <c r="D3537" s="529"/>
      <c r="E3537" s="533" t="s">
        <v>1173</v>
      </c>
      <c r="F3537" s="533" t="s">
        <v>10655</v>
      </c>
      <c r="G3537" s="529"/>
      <c r="H3537" s="529"/>
      <c r="I3537" s="529"/>
      <c r="J3537" s="529"/>
      <c r="K3537" s="529"/>
      <c r="L3537" s="529"/>
      <c r="M3537" s="529"/>
      <c r="N3537" s="529"/>
      <c r="O3537" s="529"/>
      <c r="P3537" s="529"/>
      <c r="Q3537" s="529"/>
      <c r="R3537" s="529"/>
      <c r="S3537" s="529"/>
      <c r="T3537" s="529"/>
      <c r="U3537" s="529"/>
      <c r="V3537" s="529"/>
      <c r="W3537" s="529"/>
      <c r="X3537" s="529"/>
      <c r="Y3537" s="529"/>
      <c r="Z3537" s="529"/>
      <c r="AA3537" s="529"/>
      <c r="AB3537" s="529"/>
      <c r="AC3537" s="529"/>
      <c r="AD3537" s="529"/>
      <c r="AE3537" s="529"/>
      <c r="AF3537" s="529"/>
      <c r="AG3537" s="529"/>
      <c r="AH3537" s="529"/>
      <c r="AI3537" s="529"/>
      <c r="AJ3537" s="529"/>
      <c r="AK3537" s="529"/>
      <c r="AL3537" s="529"/>
      <c r="AM3537" s="529"/>
      <c r="AN3537" s="529"/>
      <c r="AO3537" s="529"/>
      <c r="AP3537" s="529"/>
      <c r="AQ3537" s="529"/>
      <c r="AR3537" s="529"/>
    </row>
    <row r="3538" ht="12.75" customHeight="1">
      <c r="A3538" s="529"/>
      <c r="B3538" s="529"/>
      <c r="C3538" s="529"/>
      <c r="D3538" s="529"/>
      <c r="E3538" s="533" t="s">
        <v>1250</v>
      </c>
      <c r="F3538" s="533" t="s">
        <v>10656</v>
      </c>
      <c r="G3538" s="529"/>
      <c r="H3538" s="529"/>
      <c r="I3538" s="529"/>
      <c r="J3538" s="529"/>
      <c r="K3538" s="529"/>
      <c r="L3538" s="529"/>
      <c r="M3538" s="529"/>
      <c r="N3538" s="529"/>
      <c r="O3538" s="529"/>
      <c r="P3538" s="529"/>
      <c r="Q3538" s="529"/>
      <c r="R3538" s="529"/>
      <c r="S3538" s="529"/>
      <c r="T3538" s="529"/>
      <c r="U3538" s="529"/>
      <c r="V3538" s="529"/>
      <c r="W3538" s="529"/>
      <c r="X3538" s="529"/>
      <c r="Y3538" s="529"/>
      <c r="Z3538" s="529"/>
      <c r="AA3538" s="529"/>
      <c r="AB3538" s="529"/>
      <c r="AC3538" s="529"/>
      <c r="AD3538" s="529"/>
      <c r="AE3538" s="529"/>
      <c r="AF3538" s="529"/>
      <c r="AG3538" s="529"/>
      <c r="AH3538" s="529"/>
      <c r="AI3538" s="529"/>
      <c r="AJ3538" s="529"/>
      <c r="AK3538" s="529"/>
      <c r="AL3538" s="529"/>
      <c r="AM3538" s="529"/>
      <c r="AN3538" s="529"/>
      <c r="AO3538" s="529"/>
      <c r="AP3538" s="529"/>
      <c r="AQ3538" s="529"/>
      <c r="AR3538" s="529"/>
    </row>
    <row r="3539" ht="12.75" customHeight="1">
      <c r="A3539" s="529"/>
      <c r="B3539" s="529"/>
      <c r="C3539" s="529"/>
      <c r="D3539" s="529"/>
      <c r="E3539" s="533" t="s">
        <v>1324</v>
      </c>
      <c r="F3539" s="533" t="s">
        <v>10657</v>
      </c>
      <c r="G3539" s="529"/>
      <c r="H3539" s="529"/>
      <c r="I3539" s="529"/>
      <c r="J3539" s="529"/>
      <c r="K3539" s="529"/>
      <c r="L3539" s="529"/>
      <c r="M3539" s="529"/>
      <c r="N3539" s="529"/>
      <c r="O3539" s="529"/>
      <c r="P3539" s="529"/>
      <c r="Q3539" s="529"/>
      <c r="R3539" s="529"/>
      <c r="S3539" s="529"/>
      <c r="T3539" s="529"/>
      <c r="U3539" s="529"/>
      <c r="V3539" s="529"/>
      <c r="W3539" s="529"/>
      <c r="X3539" s="529"/>
      <c r="Y3539" s="529"/>
      <c r="Z3539" s="529"/>
      <c r="AA3539" s="529"/>
      <c r="AB3539" s="529"/>
      <c r="AC3539" s="529"/>
      <c r="AD3539" s="529"/>
      <c r="AE3539" s="529"/>
      <c r="AF3539" s="529"/>
      <c r="AG3539" s="529"/>
      <c r="AH3539" s="529"/>
      <c r="AI3539" s="529"/>
      <c r="AJ3539" s="529"/>
      <c r="AK3539" s="529"/>
      <c r="AL3539" s="529"/>
      <c r="AM3539" s="529"/>
      <c r="AN3539" s="529"/>
      <c r="AO3539" s="529"/>
      <c r="AP3539" s="529"/>
      <c r="AQ3539" s="529"/>
      <c r="AR3539" s="529"/>
    </row>
    <row r="3540" ht="12.75" customHeight="1">
      <c r="A3540" s="529"/>
      <c r="B3540" s="529"/>
      <c r="C3540" s="529"/>
      <c r="D3540" s="529"/>
      <c r="E3540" s="533" t="s">
        <v>1396</v>
      </c>
      <c r="F3540" s="533" t="s">
        <v>10658</v>
      </c>
      <c r="G3540" s="529"/>
      <c r="H3540" s="529"/>
      <c r="I3540" s="529"/>
      <c r="J3540" s="529"/>
      <c r="K3540" s="529"/>
      <c r="L3540" s="529"/>
      <c r="M3540" s="529"/>
      <c r="N3540" s="529"/>
      <c r="O3540" s="529"/>
      <c r="P3540" s="529"/>
      <c r="Q3540" s="529"/>
      <c r="R3540" s="529"/>
      <c r="S3540" s="529"/>
      <c r="T3540" s="529"/>
      <c r="U3540" s="529"/>
      <c r="V3540" s="529"/>
      <c r="W3540" s="529"/>
      <c r="X3540" s="529"/>
      <c r="Y3540" s="529"/>
      <c r="Z3540" s="529"/>
      <c r="AA3540" s="529"/>
      <c r="AB3540" s="529"/>
      <c r="AC3540" s="529"/>
      <c r="AD3540" s="529"/>
      <c r="AE3540" s="529"/>
      <c r="AF3540" s="529"/>
      <c r="AG3540" s="529"/>
      <c r="AH3540" s="529"/>
      <c r="AI3540" s="529"/>
      <c r="AJ3540" s="529"/>
      <c r="AK3540" s="529"/>
      <c r="AL3540" s="529"/>
      <c r="AM3540" s="529"/>
      <c r="AN3540" s="529"/>
      <c r="AO3540" s="529"/>
      <c r="AP3540" s="529"/>
      <c r="AQ3540" s="529"/>
      <c r="AR3540" s="529"/>
    </row>
    <row r="3541" ht="12.75" customHeight="1">
      <c r="A3541" s="529"/>
      <c r="B3541" s="529"/>
      <c r="C3541" s="529"/>
      <c r="D3541" s="529"/>
      <c r="E3541" s="533" t="s">
        <v>1467</v>
      </c>
      <c r="F3541" s="533" t="s">
        <v>10659</v>
      </c>
      <c r="G3541" s="529"/>
      <c r="H3541" s="529"/>
      <c r="I3541" s="529"/>
      <c r="J3541" s="529"/>
      <c r="K3541" s="529"/>
      <c r="L3541" s="529"/>
      <c r="M3541" s="529"/>
      <c r="N3541" s="529"/>
      <c r="O3541" s="529"/>
      <c r="P3541" s="529"/>
      <c r="Q3541" s="529"/>
      <c r="R3541" s="529"/>
      <c r="S3541" s="529"/>
      <c r="T3541" s="529"/>
      <c r="U3541" s="529"/>
      <c r="V3541" s="529"/>
      <c r="W3541" s="529"/>
      <c r="X3541" s="529"/>
      <c r="Y3541" s="529"/>
      <c r="Z3541" s="529"/>
      <c r="AA3541" s="529"/>
      <c r="AB3541" s="529"/>
      <c r="AC3541" s="529"/>
      <c r="AD3541" s="529"/>
      <c r="AE3541" s="529"/>
      <c r="AF3541" s="529"/>
      <c r="AG3541" s="529"/>
      <c r="AH3541" s="529"/>
      <c r="AI3541" s="529"/>
      <c r="AJ3541" s="529"/>
      <c r="AK3541" s="529"/>
      <c r="AL3541" s="529"/>
      <c r="AM3541" s="529"/>
      <c r="AN3541" s="529"/>
      <c r="AO3541" s="529"/>
      <c r="AP3541" s="529"/>
      <c r="AQ3541" s="529"/>
      <c r="AR3541" s="529"/>
    </row>
    <row r="3542" ht="12.75" customHeight="1">
      <c r="A3542" s="529"/>
      <c r="B3542" s="529"/>
      <c r="C3542" s="529"/>
      <c r="D3542" s="529"/>
      <c r="E3542" s="533" t="s">
        <v>1534</v>
      </c>
      <c r="F3542" s="533" t="s">
        <v>10660</v>
      </c>
      <c r="G3542" s="529"/>
      <c r="H3542" s="529"/>
      <c r="I3542" s="529"/>
      <c r="J3542" s="529"/>
      <c r="K3542" s="529"/>
      <c r="L3542" s="529"/>
      <c r="M3542" s="529"/>
      <c r="N3542" s="529"/>
      <c r="O3542" s="529"/>
      <c r="P3542" s="529"/>
      <c r="Q3542" s="529"/>
      <c r="R3542" s="529"/>
      <c r="S3542" s="529"/>
      <c r="T3542" s="529"/>
      <c r="U3542" s="529"/>
      <c r="V3542" s="529"/>
      <c r="W3542" s="529"/>
      <c r="X3542" s="529"/>
      <c r="Y3542" s="529"/>
      <c r="Z3542" s="529"/>
      <c r="AA3542" s="529"/>
      <c r="AB3542" s="529"/>
      <c r="AC3542" s="529"/>
      <c r="AD3542" s="529"/>
      <c r="AE3542" s="529"/>
      <c r="AF3542" s="529"/>
      <c r="AG3542" s="529"/>
      <c r="AH3542" s="529"/>
      <c r="AI3542" s="529"/>
      <c r="AJ3542" s="529"/>
      <c r="AK3542" s="529"/>
      <c r="AL3542" s="529"/>
      <c r="AM3542" s="529"/>
      <c r="AN3542" s="529"/>
      <c r="AO3542" s="529"/>
      <c r="AP3542" s="529"/>
      <c r="AQ3542" s="529"/>
      <c r="AR3542" s="529"/>
    </row>
    <row r="3543" ht="12.75" customHeight="1">
      <c r="A3543" s="529"/>
      <c r="B3543" s="529"/>
      <c r="C3543" s="529"/>
      <c r="D3543" s="529"/>
      <c r="E3543" s="533" t="s">
        <v>10661</v>
      </c>
      <c r="F3543" s="533" t="s">
        <v>10662</v>
      </c>
      <c r="G3543" s="529"/>
      <c r="H3543" s="529"/>
      <c r="I3543" s="529"/>
      <c r="J3543" s="529"/>
      <c r="K3543" s="529"/>
      <c r="L3543" s="529"/>
      <c r="M3543" s="529"/>
      <c r="N3543" s="529"/>
      <c r="O3543" s="529"/>
      <c r="P3543" s="529"/>
      <c r="Q3543" s="529"/>
      <c r="R3543" s="529"/>
      <c r="S3543" s="529"/>
      <c r="T3543" s="529"/>
      <c r="U3543" s="529"/>
      <c r="V3543" s="529"/>
      <c r="W3543" s="529"/>
      <c r="X3543" s="529"/>
      <c r="Y3543" s="529"/>
      <c r="Z3543" s="529"/>
      <c r="AA3543" s="529"/>
      <c r="AB3543" s="529"/>
      <c r="AC3543" s="529"/>
      <c r="AD3543" s="529"/>
      <c r="AE3543" s="529"/>
      <c r="AF3543" s="529"/>
      <c r="AG3543" s="529"/>
      <c r="AH3543" s="529"/>
      <c r="AI3543" s="529"/>
      <c r="AJ3543" s="529"/>
      <c r="AK3543" s="529"/>
      <c r="AL3543" s="529"/>
      <c r="AM3543" s="529"/>
      <c r="AN3543" s="529"/>
      <c r="AO3543" s="529"/>
      <c r="AP3543" s="529"/>
      <c r="AQ3543" s="529"/>
      <c r="AR3543" s="529"/>
    </row>
    <row r="3544" ht="12.75" customHeight="1">
      <c r="A3544" s="529"/>
      <c r="B3544" s="529"/>
      <c r="C3544" s="529"/>
      <c r="D3544" s="529"/>
      <c r="E3544" s="533" t="s">
        <v>10663</v>
      </c>
      <c r="F3544" s="533" t="s">
        <v>10664</v>
      </c>
      <c r="G3544" s="529"/>
      <c r="H3544" s="529"/>
      <c r="I3544" s="529"/>
      <c r="J3544" s="529"/>
      <c r="K3544" s="529"/>
      <c r="L3544" s="529"/>
      <c r="M3544" s="529"/>
      <c r="N3544" s="529"/>
      <c r="O3544" s="529"/>
      <c r="P3544" s="529"/>
      <c r="Q3544" s="529"/>
      <c r="R3544" s="529"/>
      <c r="S3544" s="529"/>
      <c r="T3544" s="529"/>
      <c r="U3544" s="529"/>
      <c r="V3544" s="529"/>
      <c r="W3544" s="529"/>
      <c r="X3544" s="529"/>
      <c r="Y3544" s="529"/>
      <c r="Z3544" s="529"/>
      <c r="AA3544" s="529"/>
      <c r="AB3544" s="529"/>
      <c r="AC3544" s="529"/>
      <c r="AD3544" s="529"/>
      <c r="AE3544" s="529"/>
      <c r="AF3544" s="529"/>
      <c r="AG3544" s="529"/>
      <c r="AH3544" s="529"/>
      <c r="AI3544" s="529"/>
      <c r="AJ3544" s="529"/>
      <c r="AK3544" s="529"/>
      <c r="AL3544" s="529"/>
      <c r="AM3544" s="529"/>
      <c r="AN3544" s="529"/>
      <c r="AO3544" s="529"/>
      <c r="AP3544" s="529"/>
      <c r="AQ3544" s="529"/>
      <c r="AR3544" s="529"/>
    </row>
    <row r="3545" ht="12.75" customHeight="1">
      <c r="A3545" s="529"/>
      <c r="B3545" s="529"/>
      <c r="C3545" s="529"/>
      <c r="D3545" s="529"/>
      <c r="E3545" s="533" t="s">
        <v>10665</v>
      </c>
      <c r="F3545" s="533" t="s">
        <v>10666</v>
      </c>
      <c r="G3545" s="529"/>
      <c r="H3545" s="529"/>
      <c r="I3545" s="529"/>
      <c r="J3545" s="529"/>
      <c r="K3545" s="529"/>
      <c r="L3545" s="529"/>
      <c r="M3545" s="529"/>
      <c r="N3545" s="529"/>
      <c r="O3545" s="529"/>
      <c r="P3545" s="529"/>
      <c r="Q3545" s="529"/>
      <c r="R3545" s="529"/>
      <c r="S3545" s="529"/>
      <c r="T3545" s="529"/>
      <c r="U3545" s="529"/>
      <c r="V3545" s="529"/>
      <c r="W3545" s="529"/>
      <c r="X3545" s="529"/>
      <c r="Y3545" s="529"/>
      <c r="Z3545" s="529"/>
      <c r="AA3545" s="529"/>
      <c r="AB3545" s="529"/>
      <c r="AC3545" s="529"/>
      <c r="AD3545" s="529"/>
      <c r="AE3545" s="529"/>
      <c r="AF3545" s="529"/>
      <c r="AG3545" s="529"/>
      <c r="AH3545" s="529"/>
      <c r="AI3545" s="529"/>
      <c r="AJ3545" s="529"/>
      <c r="AK3545" s="529"/>
      <c r="AL3545" s="529"/>
      <c r="AM3545" s="529"/>
      <c r="AN3545" s="529"/>
      <c r="AO3545" s="529"/>
      <c r="AP3545" s="529"/>
      <c r="AQ3545" s="529"/>
      <c r="AR3545" s="529"/>
    </row>
    <row r="3546" ht="12.75" customHeight="1">
      <c r="A3546" s="529"/>
      <c r="B3546" s="529"/>
      <c r="C3546" s="529"/>
      <c r="D3546" s="529"/>
      <c r="E3546" s="533" t="s">
        <v>10667</v>
      </c>
      <c r="F3546" s="533" t="s">
        <v>10668</v>
      </c>
      <c r="G3546" s="529"/>
      <c r="H3546" s="529"/>
      <c r="I3546" s="529"/>
      <c r="J3546" s="529"/>
      <c r="K3546" s="529"/>
      <c r="L3546" s="529"/>
      <c r="M3546" s="529"/>
      <c r="N3546" s="529"/>
      <c r="O3546" s="529"/>
      <c r="P3546" s="529"/>
      <c r="Q3546" s="529"/>
      <c r="R3546" s="529"/>
      <c r="S3546" s="529"/>
      <c r="T3546" s="529"/>
      <c r="U3546" s="529"/>
      <c r="V3546" s="529"/>
      <c r="W3546" s="529"/>
      <c r="X3546" s="529"/>
      <c r="Y3546" s="529"/>
      <c r="Z3546" s="529"/>
      <c r="AA3546" s="529"/>
      <c r="AB3546" s="529"/>
      <c r="AC3546" s="529"/>
      <c r="AD3546" s="529"/>
      <c r="AE3546" s="529"/>
      <c r="AF3546" s="529"/>
      <c r="AG3546" s="529"/>
      <c r="AH3546" s="529"/>
      <c r="AI3546" s="529"/>
      <c r="AJ3546" s="529"/>
      <c r="AK3546" s="529"/>
      <c r="AL3546" s="529"/>
      <c r="AM3546" s="529"/>
      <c r="AN3546" s="529"/>
      <c r="AO3546" s="529"/>
      <c r="AP3546" s="529"/>
      <c r="AQ3546" s="529"/>
      <c r="AR3546" s="529"/>
    </row>
    <row r="3547" ht="12.75" customHeight="1">
      <c r="A3547" s="529"/>
      <c r="B3547" s="529"/>
      <c r="C3547" s="529"/>
      <c r="D3547" s="529"/>
      <c r="E3547" s="533" t="s">
        <v>10669</v>
      </c>
      <c r="F3547" s="533" t="s">
        <v>10670</v>
      </c>
      <c r="G3547" s="529"/>
      <c r="H3547" s="529"/>
      <c r="I3547" s="529"/>
      <c r="J3547" s="529"/>
      <c r="K3547" s="529"/>
      <c r="L3547" s="529"/>
      <c r="M3547" s="529"/>
      <c r="N3547" s="529"/>
      <c r="O3547" s="529"/>
      <c r="P3547" s="529"/>
      <c r="Q3547" s="529"/>
      <c r="R3547" s="529"/>
      <c r="S3547" s="529"/>
      <c r="T3547" s="529"/>
      <c r="U3547" s="529"/>
      <c r="V3547" s="529"/>
      <c r="W3547" s="529"/>
      <c r="X3547" s="529"/>
      <c r="Y3547" s="529"/>
      <c r="Z3547" s="529"/>
      <c r="AA3547" s="529"/>
      <c r="AB3547" s="529"/>
      <c r="AC3547" s="529"/>
      <c r="AD3547" s="529"/>
      <c r="AE3547" s="529"/>
      <c r="AF3547" s="529"/>
      <c r="AG3547" s="529"/>
      <c r="AH3547" s="529"/>
      <c r="AI3547" s="529"/>
      <c r="AJ3547" s="529"/>
      <c r="AK3547" s="529"/>
      <c r="AL3547" s="529"/>
      <c r="AM3547" s="529"/>
      <c r="AN3547" s="529"/>
      <c r="AO3547" s="529"/>
      <c r="AP3547" s="529"/>
      <c r="AQ3547" s="529"/>
      <c r="AR3547" s="529"/>
    </row>
    <row r="3548" ht="12.75" customHeight="1">
      <c r="A3548" s="529"/>
      <c r="B3548" s="529"/>
      <c r="C3548" s="529"/>
      <c r="D3548" s="529"/>
      <c r="E3548" s="533" t="s">
        <v>1599</v>
      </c>
      <c r="F3548" s="533" t="s">
        <v>10671</v>
      </c>
      <c r="G3548" s="529"/>
      <c r="H3548" s="529"/>
      <c r="I3548" s="529"/>
      <c r="J3548" s="529"/>
      <c r="K3548" s="529"/>
      <c r="L3548" s="529"/>
      <c r="M3548" s="529"/>
      <c r="N3548" s="529"/>
      <c r="O3548" s="529"/>
      <c r="P3548" s="529"/>
      <c r="Q3548" s="529"/>
      <c r="R3548" s="529"/>
      <c r="S3548" s="529"/>
      <c r="T3548" s="529"/>
      <c r="U3548" s="529"/>
      <c r="V3548" s="529"/>
      <c r="W3548" s="529"/>
      <c r="X3548" s="529"/>
      <c r="Y3548" s="529"/>
      <c r="Z3548" s="529"/>
      <c r="AA3548" s="529"/>
      <c r="AB3548" s="529"/>
      <c r="AC3548" s="529"/>
      <c r="AD3548" s="529"/>
      <c r="AE3548" s="529"/>
      <c r="AF3548" s="529"/>
      <c r="AG3548" s="529"/>
      <c r="AH3548" s="529"/>
      <c r="AI3548" s="529"/>
      <c r="AJ3548" s="529"/>
      <c r="AK3548" s="529"/>
      <c r="AL3548" s="529"/>
      <c r="AM3548" s="529"/>
      <c r="AN3548" s="529"/>
      <c r="AO3548" s="529"/>
      <c r="AP3548" s="529"/>
      <c r="AQ3548" s="529"/>
      <c r="AR3548" s="529"/>
    </row>
    <row r="3549" ht="12.75" customHeight="1">
      <c r="A3549" s="529"/>
      <c r="B3549" s="529"/>
      <c r="C3549" s="529"/>
      <c r="D3549" s="529"/>
      <c r="E3549" s="533" t="s">
        <v>10672</v>
      </c>
      <c r="F3549" s="533" t="s">
        <v>10673</v>
      </c>
      <c r="G3549" s="529"/>
      <c r="H3549" s="529"/>
      <c r="I3549" s="529"/>
      <c r="J3549" s="529"/>
      <c r="K3549" s="529"/>
      <c r="L3549" s="529"/>
      <c r="M3549" s="529"/>
      <c r="N3549" s="529"/>
      <c r="O3549" s="529"/>
      <c r="P3549" s="529"/>
      <c r="Q3549" s="529"/>
      <c r="R3549" s="529"/>
      <c r="S3549" s="529"/>
      <c r="T3549" s="529"/>
      <c r="U3549" s="529"/>
      <c r="V3549" s="529"/>
      <c r="W3549" s="529"/>
      <c r="X3549" s="529"/>
      <c r="Y3549" s="529"/>
      <c r="Z3549" s="529"/>
      <c r="AA3549" s="529"/>
      <c r="AB3549" s="529"/>
      <c r="AC3549" s="529"/>
      <c r="AD3549" s="529"/>
      <c r="AE3549" s="529"/>
      <c r="AF3549" s="529"/>
      <c r="AG3549" s="529"/>
      <c r="AH3549" s="529"/>
      <c r="AI3549" s="529"/>
      <c r="AJ3549" s="529"/>
      <c r="AK3549" s="529"/>
      <c r="AL3549" s="529"/>
      <c r="AM3549" s="529"/>
      <c r="AN3549" s="529"/>
      <c r="AO3549" s="529"/>
      <c r="AP3549" s="529"/>
      <c r="AQ3549" s="529"/>
      <c r="AR3549" s="529"/>
    </row>
    <row r="3550" ht="12.75" customHeight="1">
      <c r="A3550" s="529"/>
      <c r="B3550" s="529"/>
      <c r="C3550" s="529"/>
      <c r="D3550" s="529"/>
      <c r="E3550" s="533" t="s">
        <v>10674</v>
      </c>
      <c r="F3550" s="533" t="s">
        <v>10675</v>
      </c>
      <c r="G3550" s="529"/>
      <c r="H3550" s="529"/>
      <c r="I3550" s="529"/>
      <c r="J3550" s="529"/>
      <c r="K3550" s="529"/>
      <c r="L3550" s="529"/>
      <c r="M3550" s="529"/>
      <c r="N3550" s="529"/>
      <c r="O3550" s="529"/>
      <c r="P3550" s="529"/>
      <c r="Q3550" s="529"/>
      <c r="R3550" s="529"/>
      <c r="S3550" s="529"/>
      <c r="T3550" s="529"/>
      <c r="U3550" s="529"/>
      <c r="V3550" s="529"/>
      <c r="W3550" s="529"/>
      <c r="X3550" s="529"/>
      <c r="Y3550" s="529"/>
      <c r="Z3550" s="529"/>
      <c r="AA3550" s="529"/>
      <c r="AB3550" s="529"/>
      <c r="AC3550" s="529"/>
      <c r="AD3550" s="529"/>
      <c r="AE3550" s="529"/>
      <c r="AF3550" s="529"/>
      <c r="AG3550" s="529"/>
      <c r="AH3550" s="529"/>
      <c r="AI3550" s="529"/>
      <c r="AJ3550" s="529"/>
      <c r="AK3550" s="529"/>
      <c r="AL3550" s="529"/>
      <c r="AM3550" s="529"/>
      <c r="AN3550" s="529"/>
      <c r="AO3550" s="529"/>
      <c r="AP3550" s="529"/>
      <c r="AQ3550" s="529"/>
      <c r="AR3550" s="529"/>
    </row>
    <row r="3551" ht="12.75" customHeight="1">
      <c r="A3551" s="529"/>
      <c r="B3551" s="529"/>
      <c r="C3551" s="529"/>
      <c r="D3551" s="529"/>
      <c r="E3551" s="533" t="s">
        <v>10676</v>
      </c>
      <c r="F3551" s="533" t="s">
        <v>10677</v>
      </c>
      <c r="G3551" s="529"/>
      <c r="H3551" s="529"/>
      <c r="I3551" s="529"/>
      <c r="J3551" s="529"/>
      <c r="K3551" s="529"/>
      <c r="L3551" s="529"/>
      <c r="M3551" s="529"/>
      <c r="N3551" s="529"/>
      <c r="O3551" s="529"/>
      <c r="P3551" s="529"/>
      <c r="Q3551" s="529"/>
      <c r="R3551" s="529"/>
      <c r="S3551" s="529"/>
      <c r="T3551" s="529"/>
      <c r="U3551" s="529"/>
      <c r="V3551" s="529"/>
      <c r="W3551" s="529"/>
      <c r="X3551" s="529"/>
      <c r="Y3551" s="529"/>
      <c r="Z3551" s="529"/>
      <c r="AA3551" s="529"/>
      <c r="AB3551" s="529"/>
      <c r="AC3551" s="529"/>
      <c r="AD3551" s="529"/>
      <c r="AE3551" s="529"/>
      <c r="AF3551" s="529"/>
      <c r="AG3551" s="529"/>
      <c r="AH3551" s="529"/>
      <c r="AI3551" s="529"/>
      <c r="AJ3551" s="529"/>
      <c r="AK3551" s="529"/>
      <c r="AL3551" s="529"/>
      <c r="AM3551" s="529"/>
      <c r="AN3551" s="529"/>
      <c r="AO3551" s="529"/>
      <c r="AP3551" s="529"/>
      <c r="AQ3551" s="529"/>
      <c r="AR3551" s="529"/>
    </row>
    <row r="3552" ht="12.75" customHeight="1">
      <c r="A3552" s="529"/>
      <c r="B3552" s="529"/>
      <c r="C3552" s="529"/>
      <c r="D3552" s="529"/>
      <c r="E3552" s="533" t="s">
        <v>10678</v>
      </c>
      <c r="F3552" s="533" t="s">
        <v>10679</v>
      </c>
      <c r="G3552" s="529"/>
      <c r="H3552" s="529"/>
      <c r="I3552" s="529"/>
      <c r="J3552" s="529"/>
      <c r="K3552" s="529"/>
      <c r="L3552" s="529"/>
      <c r="M3552" s="529"/>
      <c r="N3552" s="529"/>
      <c r="O3552" s="529"/>
      <c r="P3552" s="529"/>
      <c r="Q3552" s="529"/>
      <c r="R3552" s="529"/>
      <c r="S3552" s="529"/>
      <c r="T3552" s="529"/>
      <c r="U3552" s="529"/>
      <c r="V3552" s="529"/>
      <c r="W3552" s="529"/>
      <c r="X3552" s="529"/>
      <c r="Y3552" s="529"/>
      <c r="Z3552" s="529"/>
      <c r="AA3552" s="529"/>
      <c r="AB3552" s="529"/>
      <c r="AC3552" s="529"/>
      <c r="AD3552" s="529"/>
      <c r="AE3552" s="529"/>
      <c r="AF3552" s="529"/>
      <c r="AG3552" s="529"/>
      <c r="AH3552" s="529"/>
      <c r="AI3552" s="529"/>
      <c r="AJ3552" s="529"/>
      <c r="AK3552" s="529"/>
      <c r="AL3552" s="529"/>
      <c r="AM3552" s="529"/>
      <c r="AN3552" s="529"/>
      <c r="AO3552" s="529"/>
      <c r="AP3552" s="529"/>
      <c r="AQ3552" s="529"/>
      <c r="AR3552" s="529"/>
    </row>
    <row r="3553" ht="12.75" customHeight="1">
      <c r="A3553" s="529"/>
      <c r="B3553" s="529"/>
      <c r="C3553" s="529"/>
      <c r="D3553" s="529"/>
      <c r="E3553" s="533" t="s">
        <v>1662</v>
      </c>
      <c r="F3553" s="533" t="s">
        <v>10680</v>
      </c>
      <c r="G3553" s="529"/>
      <c r="H3553" s="529"/>
      <c r="I3553" s="529"/>
      <c r="J3553" s="529"/>
      <c r="K3553" s="529"/>
      <c r="L3553" s="529"/>
      <c r="M3553" s="529"/>
      <c r="N3553" s="529"/>
      <c r="O3553" s="529"/>
      <c r="P3553" s="529"/>
      <c r="Q3553" s="529"/>
      <c r="R3553" s="529"/>
      <c r="S3553" s="529"/>
      <c r="T3553" s="529"/>
      <c r="U3553" s="529"/>
      <c r="V3553" s="529"/>
      <c r="W3553" s="529"/>
      <c r="X3553" s="529"/>
      <c r="Y3553" s="529"/>
      <c r="Z3553" s="529"/>
      <c r="AA3553" s="529"/>
      <c r="AB3553" s="529"/>
      <c r="AC3553" s="529"/>
      <c r="AD3553" s="529"/>
      <c r="AE3553" s="529"/>
      <c r="AF3553" s="529"/>
      <c r="AG3553" s="529"/>
      <c r="AH3553" s="529"/>
      <c r="AI3553" s="529"/>
      <c r="AJ3553" s="529"/>
      <c r="AK3553" s="529"/>
      <c r="AL3553" s="529"/>
      <c r="AM3553" s="529"/>
      <c r="AN3553" s="529"/>
      <c r="AO3553" s="529"/>
      <c r="AP3553" s="529"/>
      <c r="AQ3553" s="529"/>
      <c r="AR3553" s="529"/>
    </row>
    <row r="3554" ht="12.75" customHeight="1">
      <c r="A3554" s="529"/>
      <c r="B3554" s="529"/>
      <c r="C3554" s="529"/>
      <c r="D3554" s="529"/>
      <c r="E3554" s="533" t="s">
        <v>10681</v>
      </c>
      <c r="F3554" s="533" t="s">
        <v>10682</v>
      </c>
      <c r="G3554" s="529"/>
      <c r="H3554" s="529"/>
      <c r="I3554" s="529"/>
      <c r="J3554" s="529"/>
      <c r="K3554" s="529"/>
      <c r="L3554" s="529"/>
      <c r="M3554" s="529"/>
      <c r="N3554" s="529"/>
      <c r="O3554" s="529"/>
      <c r="P3554" s="529"/>
      <c r="Q3554" s="529"/>
      <c r="R3554" s="529"/>
      <c r="S3554" s="529"/>
      <c r="T3554" s="529"/>
      <c r="U3554" s="529"/>
      <c r="V3554" s="529"/>
      <c r="W3554" s="529"/>
      <c r="X3554" s="529"/>
      <c r="Y3554" s="529"/>
      <c r="Z3554" s="529"/>
      <c r="AA3554" s="529"/>
      <c r="AB3554" s="529"/>
      <c r="AC3554" s="529"/>
      <c r="AD3554" s="529"/>
      <c r="AE3554" s="529"/>
      <c r="AF3554" s="529"/>
      <c r="AG3554" s="529"/>
      <c r="AH3554" s="529"/>
      <c r="AI3554" s="529"/>
      <c r="AJ3554" s="529"/>
      <c r="AK3554" s="529"/>
      <c r="AL3554" s="529"/>
      <c r="AM3554" s="529"/>
      <c r="AN3554" s="529"/>
      <c r="AO3554" s="529"/>
      <c r="AP3554" s="529"/>
      <c r="AQ3554" s="529"/>
      <c r="AR3554" s="529"/>
    </row>
    <row r="3555" ht="12.75" customHeight="1">
      <c r="A3555" s="529"/>
      <c r="B3555" s="529"/>
      <c r="C3555" s="529"/>
      <c r="D3555" s="529"/>
      <c r="E3555" s="533" t="s">
        <v>10683</v>
      </c>
      <c r="F3555" s="533" t="s">
        <v>10684</v>
      </c>
      <c r="G3555" s="529"/>
      <c r="H3555" s="529"/>
      <c r="I3555" s="529"/>
      <c r="J3555" s="529"/>
      <c r="K3555" s="529"/>
      <c r="L3555" s="529"/>
      <c r="M3555" s="529"/>
      <c r="N3555" s="529"/>
      <c r="O3555" s="529"/>
      <c r="P3555" s="529"/>
      <c r="Q3555" s="529"/>
      <c r="R3555" s="529"/>
      <c r="S3555" s="529"/>
      <c r="T3555" s="529"/>
      <c r="U3555" s="529"/>
      <c r="V3555" s="529"/>
      <c r="W3555" s="529"/>
      <c r="X3555" s="529"/>
      <c r="Y3555" s="529"/>
      <c r="Z3555" s="529"/>
      <c r="AA3555" s="529"/>
      <c r="AB3555" s="529"/>
      <c r="AC3555" s="529"/>
      <c r="AD3555" s="529"/>
      <c r="AE3555" s="529"/>
      <c r="AF3555" s="529"/>
      <c r="AG3555" s="529"/>
      <c r="AH3555" s="529"/>
      <c r="AI3555" s="529"/>
      <c r="AJ3555" s="529"/>
      <c r="AK3555" s="529"/>
      <c r="AL3555" s="529"/>
      <c r="AM3555" s="529"/>
      <c r="AN3555" s="529"/>
      <c r="AO3555" s="529"/>
      <c r="AP3555" s="529"/>
      <c r="AQ3555" s="529"/>
      <c r="AR3555" s="529"/>
    </row>
    <row r="3556" ht="12.75" customHeight="1">
      <c r="A3556" s="529"/>
      <c r="B3556" s="529"/>
      <c r="C3556" s="529"/>
      <c r="D3556" s="529"/>
      <c r="E3556" s="533" t="s">
        <v>10685</v>
      </c>
      <c r="F3556" s="533" t="s">
        <v>10686</v>
      </c>
      <c r="G3556" s="529"/>
      <c r="H3556" s="529"/>
      <c r="I3556" s="529"/>
      <c r="J3556" s="529"/>
      <c r="K3556" s="529"/>
      <c r="L3556" s="529"/>
      <c r="M3556" s="529"/>
      <c r="N3556" s="529"/>
      <c r="O3556" s="529"/>
      <c r="P3556" s="529"/>
      <c r="Q3556" s="529"/>
      <c r="R3556" s="529"/>
      <c r="S3556" s="529"/>
      <c r="T3556" s="529"/>
      <c r="U3556" s="529"/>
      <c r="V3556" s="529"/>
      <c r="W3556" s="529"/>
      <c r="X3556" s="529"/>
      <c r="Y3556" s="529"/>
      <c r="Z3556" s="529"/>
      <c r="AA3556" s="529"/>
      <c r="AB3556" s="529"/>
      <c r="AC3556" s="529"/>
      <c r="AD3556" s="529"/>
      <c r="AE3556" s="529"/>
      <c r="AF3556" s="529"/>
      <c r="AG3556" s="529"/>
      <c r="AH3556" s="529"/>
      <c r="AI3556" s="529"/>
      <c r="AJ3556" s="529"/>
      <c r="AK3556" s="529"/>
      <c r="AL3556" s="529"/>
      <c r="AM3556" s="529"/>
      <c r="AN3556" s="529"/>
      <c r="AO3556" s="529"/>
      <c r="AP3556" s="529"/>
      <c r="AQ3556" s="529"/>
      <c r="AR3556" s="529"/>
    </row>
    <row r="3557" ht="12.75" customHeight="1">
      <c r="A3557" s="529"/>
      <c r="B3557" s="529"/>
      <c r="C3557" s="529"/>
      <c r="D3557" s="529"/>
      <c r="E3557" s="533" t="s">
        <v>1724</v>
      </c>
      <c r="F3557" s="533" t="s">
        <v>10687</v>
      </c>
      <c r="G3557" s="529"/>
      <c r="H3557" s="529"/>
      <c r="I3557" s="529"/>
      <c r="J3557" s="529"/>
      <c r="K3557" s="529"/>
      <c r="L3557" s="529"/>
      <c r="M3557" s="529"/>
      <c r="N3557" s="529"/>
      <c r="O3557" s="529"/>
      <c r="P3557" s="529"/>
      <c r="Q3557" s="529"/>
      <c r="R3557" s="529"/>
      <c r="S3557" s="529"/>
      <c r="T3557" s="529"/>
      <c r="U3557" s="529"/>
      <c r="V3557" s="529"/>
      <c r="W3557" s="529"/>
      <c r="X3557" s="529"/>
      <c r="Y3557" s="529"/>
      <c r="Z3557" s="529"/>
      <c r="AA3557" s="529"/>
      <c r="AB3557" s="529"/>
      <c r="AC3557" s="529"/>
      <c r="AD3557" s="529"/>
      <c r="AE3557" s="529"/>
      <c r="AF3557" s="529"/>
      <c r="AG3557" s="529"/>
      <c r="AH3557" s="529"/>
      <c r="AI3557" s="529"/>
      <c r="AJ3557" s="529"/>
      <c r="AK3557" s="529"/>
      <c r="AL3557" s="529"/>
      <c r="AM3557" s="529"/>
      <c r="AN3557" s="529"/>
      <c r="AO3557" s="529"/>
      <c r="AP3557" s="529"/>
      <c r="AQ3557" s="529"/>
      <c r="AR3557" s="529"/>
    </row>
    <row r="3558" ht="12.75" customHeight="1">
      <c r="A3558" s="529"/>
      <c r="B3558" s="529"/>
      <c r="C3558" s="529"/>
      <c r="D3558" s="529"/>
      <c r="E3558" s="533" t="s">
        <v>1785</v>
      </c>
      <c r="F3558" s="533" t="s">
        <v>10688</v>
      </c>
      <c r="G3558" s="529"/>
      <c r="H3558" s="529"/>
      <c r="I3558" s="529"/>
      <c r="J3558" s="529"/>
      <c r="K3558" s="529"/>
      <c r="L3558" s="529"/>
      <c r="M3558" s="529"/>
      <c r="N3558" s="529"/>
      <c r="O3558" s="529"/>
      <c r="P3558" s="529"/>
      <c r="Q3558" s="529"/>
      <c r="R3558" s="529"/>
      <c r="S3558" s="529"/>
      <c r="T3558" s="529"/>
      <c r="U3558" s="529"/>
      <c r="V3558" s="529"/>
      <c r="W3558" s="529"/>
      <c r="X3558" s="529"/>
      <c r="Y3558" s="529"/>
      <c r="Z3558" s="529"/>
      <c r="AA3558" s="529"/>
      <c r="AB3558" s="529"/>
      <c r="AC3558" s="529"/>
      <c r="AD3558" s="529"/>
      <c r="AE3558" s="529"/>
      <c r="AF3558" s="529"/>
      <c r="AG3558" s="529"/>
      <c r="AH3558" s="529"/>
      <c r="AI3558" s="529"/>
      <c r="AJ3558" s="529"/>
      <c r="AK3558" s="529"/>
      <c r="AL3558" s="529"/>
      <c r="AM3558" s="529"/>
      <c r="AN3558" s="529"/>
      <c r="AO3558" s="529"/>
      <c r="AP3558" s="529"/>
      <c r="AQ3558" s="529"/>
      <c r="AR3558" s="529"/>
    </row>
    <row r="3559" ht="12.75" customHeight="1">
      <c r="A3559" s="529"/>
      <c r="B3559" s="529"/>
      <c r="C3559" s="529"/>
      <c r="D3559" s="529"/>
      <c r="E3559" s="533" t="s">
        <v>1847</v>
      </c>
      <c r="F3559" s="533" t="s">
        <v>10689</v>
      </c>
      <c r="G3559" s="529"/>
      <c r="H3559" s="529"/>
      <c r="I3559" s="529"/>
      <c r="J3559" s="529"/>
      <c r="K3559" s="529"/>
      <c r="L3559" s="529"/>
      <c r="M3559" s="529"/>
      <c r="N3559" s="529"/>
      <c r="O3559" s="529"/>
      <c r="P3559" s="529"/>
      <c r="Q3559" s="529"/>
      <c r="R3559" s="529"/>
      <c r="S3559" s="529"/>
      <c r="T3559" s="529"/>
      <c r="U3559" s="529"/>
      <c r="V3559" s="529"/>
      <c r="W3559" s="529"/>
      <c r="X3559" s="529"/>
      <c r="Y3559" s="529"/>
      <c r="Z3559" s="529"/>
      <c r="AA3559" s="529"/>
      <c r="AB3559" s="529"/>
      <c r="AC3559" s="529"/>
      <c r="AD3559" s="529"/>
      <c r="AE3559" s="529"/>
      <c r="AF3559" s="529"/>
      <c r="AG3559" s="529"/>
      <c r="AH3559" s="529"/>
      <c r="AI3559" s="529"/>
      <c r="AJ3559" s="529"/>
      <c r="AK3559" s="529"/>
      <c r="AL3559" s="529"/>
      <c r="AM3559" s="529"/>
      <c r="AN3559" s="529"/>
      <c r="AO3559" s="529"/>
      <c r="AP3559" s="529"/>
      <c r="AQ3559" s="529"/>
      <c r="AR3559" s="529"/>
    </row>
    <row r="3560" ht="12.75" customHeight="1">
      <c r="A3560" s="529"/>
      <c r="B3560" s="529"/>
      <c r="C3560" s="529"/>
      <c r="D3560" s="529"/>
      <c r="E3560" s="533" t="s">
        <v>1909</v>
      </c>
      <c r="F3560" s="533" t="s">
        <v>10690</v>
      </c>
      <c r="G3560" s="529"/>
      <c r="H3560" s="529"/>
      <c r="I3560" s="529"/>
      <c r="J3560" s="529"/>
      <c r="K3560" s="529"/>
      <c r="L3560" s="529"/>
      <c r="M3560" s="529"/>
      <c r="N3560" s="529"/>
      <c r="O3560" s="529"/>
      <c r="P3560" s="529"/>
      <c r="Q3560" s="529"/>
      <c r="R3560" s="529"/>
      <c r="S3560" s="529"/>
      <c r="T3560" s="529"/>
      <c r="U3560" s="529"/>
      <c r="V3560" s="529"/>
      <c r="W3560" s="529"/>
      <c r="X3560" s="529"/>
      <c r="Y3560" s="529"/>
      <c r="Z3560" s="529"/>
      <c r="AA3560" s="529"/>
      <c r="AB3560" s="529"/>
      <c r="AC3560" s="529"/>
      <c r="AD3560" s="529"/>
      <c r="AE3560" s="529"/>
      <c r="AF3560" s="529"/>
      <c r="AG3560" s="529"/>
      <c r="AH3560" s="529"/>
      <c r="AI3560" s="529"/>
      <c r="AJ3560" s="529"/>
      <c r="AK3560" s="529"/>
      <c r="AL3560" s="529"/>
      <c r="AM3560" s="529"/>
      <c r="AN3560" s="529"/>
      <c r="AO3560" s="529"/>
      <c r="AP3560" s="529"/>
      <c r="AQ3560" s="529"/>
      <c r="AR3560" s="529"/>
    </row>
    <row r="3561" ht="12.75" customHeight="1">
      <c r="A3561" s="529"/>
      <c r="B3561" s="529"/>
      <c r="C3561" s="529"/>
      <c r="D3561" s="529"/>
      <c r="E3561" s="533" t="s">
        <v>1969</v>
      </c>
      <c r="F3561" s="533" t="s">
        <v>10691</v>
      </c>
      <c r="G3561" s="529"/>
      <c r="H3561" s="529"/>
      <c r="I3561" s="529"/>
      <c r="J3561" s="529"/>
      <c r="K3561" s="529"/>
      <c r="L3561" s="529"/>
      <c r="M3561" s="529"/>
      <c r="N3561" s="529"/>
      <c r="O3561" s="529"/>
      <c r="P3561" s="529"/>
      <c r="Q3561" s="529"/>
      <c r="R3561" s="529"/>
      <c r="S3561" s="529"/>
      <c r="T3561" s="529"/>
      <c r="U3561" s="529"/>
      <c r="V3561" s="529"/>
      <c r="W3561" s="529"/>
      <c r="X3561" s="529"/>
      <c r="Y3561" s="529"/>
      <c r="Z3561" s="529"/>
      <c r="AA3561" s="529"/>
      <c r="AB3561" s="529"/>
      <c r="AC3561" s="529"/>
      <c r="AD3561" s="529"/>
      <c r="AE3561" s="529"/>
      <c r="AF3561" s="529"/>
      <c r="AG3561" s="529"/>
      <c r="AH3561" s="529"/>
      <c r="AI3561" s="529"/>
      <c r="AJ3561" s="529"/>
      <c r="AK3561" s="529"/>
      <c r="AL3561" s="529"/>
      <c r="AM3561" s="529"/>
      <c r="AN3561" s="529"/>
      <c r="AO3561" s="529"/>
      <c r="AP3561" s="529"/>
      <c r="AQ3561" s="529"/>
      <c r="AR3561" s="529"/>
    </row>
    <row r="3562" ht="12.75" customHeight="1">
      <c r="A3562" s="529"/>
      <c r="B3562" s="529"/>
      <c r="C3562" s="529"/>
      <c r="D3562" s="529"/>
      <c r="E3562" s="533" t="s">
        <v>2029</v>
      </c>
      <c r="F3562" s="533" t="s">
        <v>10692</v>
      </c>
      <c r="G3562" s="529"/>
      <c r="H3562" s="529"/>
      <c r="I3562" s="529"/>
      <c r="J3562" s="529"/>
      <c r="K3562" s="529"/>
      <c r="L3562" s="529"/>
      <c r="M3562" s="529"/>
      <c r="N3562" s="529"/>
      <c r="O3562" s="529"/>
      <c r="P3562" s="529"/>
      <c r="Q3562" s="529"/>
      <c r="R3562" s="529"/>
      <c r="S3562" s="529"/>
      <c r="T3562" s="529"/>
      <c r="U3562" s="529"/>
      <c r="V3562" s="529"/>
      <c r="W3562" s="529"/>
      <c r="X3562" s="529"/>
      <c r="Y3562" s="529"/>
      <c r="Z3562" s="529"/>
      <c r="AA3562" s="529"/>
      <c r="AB3562" s="529"/>
      <c r="AC3562" s="529"/>
      <c r="AD3562" s="529"/>
      <c r="AE3562" s="529"/>
      <c r="AF3562" s="529"/>
      <c r="AG3562" s="529"/>
      <c r="AH3562" s="529"/>
      <c r="AI3562" s="529"/>
      <c r="AJ3562" s="529"/>
      <c r="AK3562" s="529"/>
      <c r="AL3562" s="529"/>
      <c r="AM3562" s="529"/>
      <c r="AN3562" s="529"/>
      <c r="AO3562" s="529"/>
      <c r="AP3562" s="529"/>
      <c r="AQ3562" s="529"/>
      <c r="AR3562" s="529"/>
    </row>
    <row r="3563" ht="12.75" customHeight="1">
      <c r="A3563" s="529"/>
      <c r="B3563" s="529"/>
      <c r="C3563" s="529"/>
      <c r="D3563" s="529"/>
      <c r="E3563" s="533" t="s">
        <v>2087</v>
      </c>
      <c r="F3563" s="533" t="s">
        <v>10693</v>
      </c>
      <c r="G3563" s="529"/>
      <c r="H3563" s="529"/>
      <c r="I3563" s="529"/>
      <c r="J3563" s="529"/>
      <c r="K3563" s="529"/>
      <c r="L3563" s="529"/>
      <c r="M3563" s="529"/>
      <c r="N3563" s="529"/>
      <c r="O3563" s="529"/>
      <c r="P3563" s="529"/>
      <c r="Q3563" s="529"/>
      <c r="R3563" s="529"/>
      <c r="S3563" s="529"/>
      <c r="T3563" s="529"/>
      <c r="U3563" s="529"/>
      <c r="V3563" s="529"/>
      <c r="W3563" s="529"/>
      <c r="X3563" s="529"/>
      <c r="Y3563" s="529"/>
      <c r="Z3563" s="529"/>
      <c r="AA3563" s="529"/>
      <c r="AB3563" s="529"/>
      <c r="AC3563" s="529"/>
      <c r="AD3563" s="529"/>
      <c r="AE3563" s="529"/>
      <c r="AF3563" s="529"/>
      <c r="AG3563" s="529"/>
      <c r="AH3563" s="529"/>
      <c r="AI3563" s="529"/>
      <c r="AJ3563" s="529"/>
      <c r="AK3563" s="529"/>
      <c r="AL3563" s="529"/>
      <c r="AM3563" s="529"/>
      <c r="AN3563" s="529"/>
      <c r="AO3563" s="529"/>
      <c r="AP3563" s="529"/>
      <c r="AQ3563" s="529"/>
      <c r="AR3563" s="529"/>
    </row>
    <row r="3564" ht="12.75" customHeight="1">
      <c r="A3564" s="529"/>
      <c r="B3564" s="529"/>
      <c r="C3564" s="529"/>
      <c r="D3564" s="529"/>
      <c r="E3564" s="533" t="s">
        <v>2143</v>
      </c>
      <c r="F3564" s="533" t="s">
        <v>10694</v>
      </c>
      <c r="G3564" s="529"/>
      <c r="H3564" s="529"/>
      <c r="I3564" s="529"/>
      <c r="J3564" s="529"/>
      <c r="K3564" s="529"/>
      <c r="L3564" s="529"/>
      <c r="M3564" s="529"/>
      <c r="N3564" s="529"/>
      <c r="O3564" s="529"/>
      <c r="P3564" s="529"/>
      <c r="Q3564" s="529"/>
      <c r="R3564" s="529"/>
      <c r="S3564" s="529"/>
      <c r="T3564" s="529"/>
      <c r="U3564" s="529"/>
      <c r="V3564" s="529"/>
      <c r="W3564" s="529"/>
      <c r="X3564" s="529"/>
      <c r="Y3564" s="529"/>
      <c r="Z3564" s="529"/>
      <c r="AA3564" s="529"/>
      <c r="AB3564" s="529"/>
      <c r="AC3564" s="529"/>
      <c r="AD3564" s="529"/>
      <c r="AE3564" s="529"/>
      <c r="AF3564" s="529"/>
      <c r="AG3564" s="529"/>
      <c r="AH3564" s="529"/>
      <c r="AI3564" s="529"/>
      <c r="AJ3564" s="529"/>
      <c r="AK3564" s="529"/>
      <c r="AL3564" s="529"/>
      <c r="AM3564" s="529"/>
      <c r="AN3564" s="529"/>
      <c r="AO3564" s="529"/>
      <c r="AP3564" s="529"/>
      <c r="AQ3564" s="529"/>
      <c r="AR3564" s="529"/>
    </row>
    <row r="3565" ht="12.75" customHeight="1">
      <c r="A3565" s="529"/>
      <c r="B3565" s="529"/>
      <c r="C3565" s="529"/>
      <c r="D3565" s="529"/>
      <c r="E3565" s="533" t="s">
        <v>2193</v>
      </c>
      <c r="F3565" s="533" t="s">
        <v>10695</v>
      </c>
      <c r="G3565" s="529"/>
      <c r="H3565" s="529"/>
      <c r="I3565" s="529"/>
      <c r="J3565" s="529"/>
      <c r="K3565" s="529"/>
      <c r="L3565" s="529"/>
      <c r="M3565" s="529"/>
      <c r="N3565" s="529"/>
      <c r="O3565" s="529"/>
      <c r="P3565" s="529"/>
      <c r="Q3565" s="529"/>
      <c r="R3565" s="529"/>
      <c r="S3565" s="529"/>
      <c r="T3565" s="529"/>
      <c r="U3565" s="529"/>
      <c r="V3565" s="529"/>
      <c r="W3565" s="529"/>
      <c r="X3565" s="529"/>
      <c r="Y3565" s="529"/>
      <c r="Z3565" s="529"/>
      <c r="AA3565" s="529"/>
      <c r="AB3565" s="529"/>
      <c r="AC3565" s="529"/>
      <c r="AD3565" s="529"/>
      <c r="AE3565" s="529"/>
      <c r="AF3565" s="529"/>
      <c r="AG3565" s="529"/>
      <c r="AH3565" s="529"/>
      <c r="AI3565" s="529"/>
      <c r="AJ3565" s="529"/>
      <c r="AK3565" s="529"/>
      <c r="AL3565" s="529"/>
      <c r="AM3565" s="529"/>
      <c r="AN3565" s="529"/>
      <c r="AO3565" s="529"/>
      <c r="AP3565" s="529"/>
      <c r="AQ3565" s="529"/>
      <c r="AR3565" s="529"/>
    </row>
    <row r="3566" ht="12.75" customHeight="1">
      <c r="A3566" s="529"/>
      <c r="B3566" s="529"/>
      <c r="C3566" s="529"/>
      <c r="D3566" s="529"/>
      <c r="E3566" s="533" t="s">
        <v>10696</v>
      </c>
      <c r="F3566" s="533" t="s">
        <v>10697</v>
      </c>
      <c r="G3566" s="529"/>
      <c r="H3566" s="529"/>
      <c r="I3566" s="529"/>
      <c r="J3566" s="529"/>
      <c r="K3566" s="529"/>
      <c r="L3566" s="529"/>
      <c r="M3566" s="529"/>
      <c r="N3566" s="529"/>
      <c r="O3566" s="529"/>
      <c r="P3566" s="529"/>
      <c r="Q3566" s="529"/>
      <c r="R3566" s="529"/>
      <c r="S3566" s="529"/>
      <c r="T3566" s="529"/>
      <c r="U3566" s="529"/>
      <c r="V3566" s="529"/>
      <c r="W3566" s="529"/>
      <c r="X3566" s="529"/>
      <c r="Y3566" s="529"/>
      <c r="Z3566" s="529"/>
      <c r="AA3566" s="529"/>
      <c r="AB3566" s="529"/>
      <c r="AC3566" s="529"/>
      <c r="AD3566" s="529"/>
      <c r="AE3566" s="529"/>
      <c r="AF3566" s="529"/>
      <c r="AG3566" s="529"/>
      <c r="AH3566" s="529"/>
      <c r="AI3566" s="529"/>
      <c r="AJ3566" s="529"/>
      <c r="AK3566" s="529"/>
      <c r="AL3566" s="529"/>
      <c r="AM3566" s="529"/>
      <c r="AN3566" s="529"/>
      <c r="AO3566" s="529"/>
      <c r="AP3566" s="529"/>
      <c r="AQ3566" s="529"/>
      <c r="AR3566" s="529"/>
    </row>
    <row r="3567" ht="12.75" customHeight="1">
      <c r="A3567" s="529"/>
      <c r="B3567" s="529"/>
      <c r="C3567" s="529"/>
      <c r="D3567" s="529"/>
      <c r="E3567" s="533" t="s">
        <v>10698</v>
      </c>
      <c r="F3567" s="533" t="s">
        <v>10699</v>
      </c>
      <c r="G3567" s="529"/>
      <c r="H3567" s="529"/>
      <c r="I3567" s="529"/>
      <c r="J3567" s="529"/>
      <c r="K3567" s="529"/>
      <c r="L3567" s="529"/>
      <c r="M3567" s="529"/>
      <c r="N3567" s="529"/>
      <c r="O3567" s="529"/>
      <c r="P3567" s="529"/>
      <c r="Q3567" s="529"/>
      <c r="R3567" s="529"/>
      <c r="S3567" s="529"/>
      <c r="T3567" s="529"/>
      <c r="U3567" s="529"/>
      <c r="V3567" s="529"/>
      <c r="W3567" s="529"/>
      <c r="X3567" s="529"/>
      <c r="Y3567" s="529"/>
      <c r="Z3567" s="529"/>
      <c r="AA3567" s="529"/>
      <c r="AB3567" s="529"/>
      <c r="AC3567" s="529"/>
      <c r="AD3567" s="529"/>
      <c r="AE3567" s="529"/>
      <c r="AF3567" s="529"/>
      <c r="AG3567" s="529"/>
      <c r="AH3567" s="529"/>
      <c r="AI3567" s="529"/>
      <c r="AJ3567" s="529"/>
      <c r="AK3567" s="529"/>
      <c r="AL3567" s="529"/>
      <c r="AM3567" s="529"/>
      <c r="AN3567" s="529"/>
      <c r="AO3567" s="529"/>
      <c r="AP3567" s="529"/>
      <c r="AQ3567" s="529"/>
      <c r="AR3567" s="529"/>
    </row>
    <row r="3568" ht="12.75" customHeight="1">
      <c r="A3568" s="529"/>
      <c r="B3568" s="529"/>
      <c r="C3568" s="529"/>
      <c r="D3568" s="529"/>
      <c r="E3568" s="533" t="s">
        <v>10700</v>
      </c>
      <c r="F3568" s="533" t="s">
        <v>10701</v>
      </c>
      <c r="G3568" s="529"/>
      <c r="H3568" s="529"/>
      <c r="I3568" s="529"/>
      <c r="J3568" s="529"/>
      <c r="K3568" s="529"/>
      <c r="L3568" s="529"/>
      <c r="M3568" s="529"/>
      <c r="N3568" s="529"/>
      <c r="O3568" s="529"/>
      <c r="P3568" s="529"/>
      <c r="Q3568" s="529"/>
      <c r="R3568" s="529"/>
      <c r="S3568" s="529"/>
      <c r="T3568" s="529"/>
      <c r="U3568" s="529"/>
      <c r="V3568" s="529"/>
      <c r="W3568" s="529"/>
      <c r="X3568" s="529"/>
      <c r="Y3568" s="529"/>
      <c r="Z3568" s="529"/>
      <c r="AA3568" s="529"/>
      <c r="AB3568" s="529"/>
      <c r="AC3568" s="529"/>
      <c r="AD3568" s="529"/>
      <c r="AE3568" s="529"/>
      <c r="AF3568" s="529"/>
      <c r="AG3568" s="529"/>
      <c r="AH3568" s="529"/>
      <c r="AI3568" s="529"/>
      <c r="AJ3568" s="529"/>
      <c r="AK3568" s="529"/>
      <c r="AL3568" s="529"/>
      <c r="AM3568" s="529"/>
      <c r="AN3568" s="529"/>
      <c r="AO3568" s="529"/>
      <c r="AP3568" s="529"/>
      <c r="AQ3568" s="529"/>
      <c r="AR3568" s="529"/>
    </row>
    <row r="3569" ht="12.75" customHeight="1">
      <c r="A3569" s="529"/>
      <c r="B3569" s="529"/>
      <c r="C3569" s="529"/>
      <c r="D3569" s="529"/>
      <c r="E3569" s="533" t="s">
        <v>10702</v>
      </c>
      <c r="F3569" s="533" t="s">
        <v>10703</v>
      </c>
      <c r="G3569" s="529"/>
      <c r="H3569" s="529"/>
      <c r="I3569" s="529"/>
      <c r="J3569" s="529"/>
      <c r="K3569" s="529"/>
      <c r="L3569" s="529"/>
      <c r="M3569" s="529"/>
      <c r="N3569" s="529"/>
      <c r="O3569" s="529"/>
      <c r="P3569" s="529"/>
      <c r="Q3569" s="529"/>
      <c r="R3569" s="529"/>
      <c r="S3569" s="529"/>
      <c r="T3569" s="529"/>
      <c r="U3569" s="529"/>
      <c r="V3569" s="529"/>
      <c r="W3569" s="529"/>
      <c r="X3569" s="529"/>
      <c r="Y3569" s="529"/>
      <c r="Z3569" s="529"/>
      <c r="AA3569" s="529"/>
      <c r="AB3569" s="529"/>
      <c r="AC3569" s="529"/>
      <c r="AD3569" s="529"/>
      <c r="AE3569" s="529"/>
      <c r="AF3569" s="529"/>
      <c r="AG3569" s="529"/>
      <c r="AH3569" s="529"/>
      <c r="AI3569" s="529"/>
      <c r="AJ3569" s="529"/>
      <c r="AK3569" s="529"/>
      <c r="AL3569" s="529"/>
      <c r="AM3569" s="529"/>
      <c r="AN3569" s="529"/>
      <c r="AO3569" s="529"/>
      <c r="AP3569" s="529"/>
      <c r="AQ3569" s="529"/>
      <c r="AR3569" s="529"/>
    </row>
    <row r="3570" ht="12.75" customHeight="1">
      <c r="A3570" s="529"/>
      <c r="B3570" s="529"/>
      <c r="C3570" s="529"/>
      <c r="D3570" s="529"/>
      <c r="E3570" s="533" t="s">
        <v>10704</v>
      </c>
      <c r="F3570" s="533" t="s">
        <v>10705</v>
      </c>
      <c r="G3570" s="529"/>
      <c r="H3570" s="529"/>
      <c r="I3570" s="529"/>
      <c r="J3570" s="529"/>
      <c r="K3570" s="529"/>
      <c r="L3570" s="529"/>
      <c r="M3570" s="529"/>
      <c r="N3570" s="529"/>
      <c r="O3570" s="529"/>
      <c r="P3570" s="529"/>
      <c r="Q3570" s="529"/>
      <c r="R3570" s="529"/>
      <c r="S3570" s="529"/>
      <c r="T3570" s="529"/>
      <c r="U3570" s="529"/>
      <c r="V3570" s="529"/>
      <c r="W3570" s="529"/>
      <c r="X3570" s="529"/>
      <c r="Y3570" s="529"/>
      <c r="Z3570" s="529"/>
      <c r="AA3570" s="529"/>
      <c r="AB3570" s="529"/>
      <c r="AC3570" s="529"/>
      <c r="AD3570" s="529"/>
      <c r="AE3570" s="529"/>
      <c r="AF3570" s="529"/>
      <c r="AG3570" s="529"/>
      <c r="AH3570" s="529"/>
      <c r="AI3570" s="529"/>
      <c r="AJ3570" s="529"/>
      <c r="AK3570" s="529"/>
      <c r="AL3570" s="529"/>
      <c r="AM3570" s="529"/>
      <c r="AN3570" s="529"/>
      <c r="AO3570" s="529"/>
      <c r="AP3570" s="529"/>
      <c r="AQ3570" s="529"/>
      <c r="AR3570" s="529"/>
    </row>
    <row r="3571" ht="12.75" customHeight="1">
      <c r="A3571" s="529"/>
      <c r="B3571" s="529"/>
      <c r="C3571" s="529"/>
      <c r="D3571" s="529"/>
      <c r="E3571" s="533" t="s">
        <v>10706</v>
      </c>
      <c r="F3571" s="533" t="s">
        <v>10707</v>
      </c>
      <c r="G3571" s="529"/>
      <c r="H3571" s="529"/>
      <c r="I3571" s="529"/>
      <c r="J3571" s="529"/>
      <c r="K3571" s="529"/>
      <c r="L3571" s="529"/>
      <c r="M3571" s="529"/>
      <c r="N3571" s="529"/>
      <c r="O3571" s="529"/>
      <c r="P3571" s="529"/>
      <c r="Q3571" s="529"/>
      <c r="R3571" s="529"/>
      <c r="S3571" s="529"/>
      <c r="T3571" s="529"/>
      <c r="U3571" s="529"/>
      <c r="V3571" s="529"/>
      <c r="W3571" s="529"/>
      <c r="X3571" s="529"/>
      <c r="Y3571" s="529"/>
      <c r="Z3571" s="529"/>
      <c r="AA3571" s="529"/>
      <c r="AB3571" s="529"/>
      <c r="AC3571" s="529"/>
      <c r="AD3571" s="529"/>
      <c r="AE3571" s="529"/>
      <c r="AF3571" s="529"/>
      <c r="AG3571" s="529"/>
      <c r="AH3571" s="529"/>
      <c r="AI3571" s="529"/>
      <c r="AJ3571" s="529"/>
      <c r="AK3571" s="529"/>
      <c r="AL3571" s="529"/>
      <c r="AM3571" s="529"/>
      <c r="AN3571" s="529"/>
      <c r="AO3571" s="529"/>
      <c r="AP3571" s="529"/>
      <c r="AQ3571" s="529"/>
      <c r="AR3571" s="529"/>
    </row>
    <row r="3572" ht="12.75" customHeight="1">
      <c r="A3572" s="529"/>
      <c r="B3572" s="529"/>
      <c r="C3572" s="529"/>
      <c r="D3572" s="529"/>
      <c r="E3572" s="533" t="s">
        <v>10708</v>
      </c>
      <c r="F3572" s="533" t="s">
        <v>10709</v>
      </c>
      <c r="G3572" s="529"/>
      <c r="H3572" s="529"/>
      <c r="I3572" s="529"/>
      <c r="J3572" s="529"/>
      <c r="K3572" s="529"/>
      <c r="L3572" s="529"/>
      <c r="M3572" s="529"/>
      <c r="N3572" s="529"/>
      <c r="O3572" s="529"/>
      <c r="P3572" s="529"/>
      <c r="Q3572" s="529"/>
      <c r="R3572" s="529"/>
      <c r="S3572" s="529"/>
      <c r="T3572" s="529"/>
      <c r="U3572" s="529"/>
      <c r="V3572" s="529"/>
      <c r="W3572" s="529"/>
      <c r="X3572" s="529"/>
      <c r="Y3572" s="529"/>
      <c r="Z3572" s="529"/>
      <c r="AA3572" s="529"/>
      <c r="AB3572" s="529"/>
      <c r="AC3572" s="529"/>
      <c r="AD3572" s="529"/>
      <c r="AE3572" s="529"/>
      <c r="AF3572" s="529"/>
      <c r="AG3572" s="529"/>
      <c r="AH3572" s="529"/>
      <c r="AI3572" s="529"/>
      <c r="AJ3572" s="529"/>
      <c r="AK3572" s="529"/>
      <c r="AL3572" s="529"/>
      <c r="AM3572" s="529"/>
      <c r="AN3572" s="529"/>
      <c r="AO3572" s="529"/>
      <c r="AP3572" s="529"/>
      <c r="AQ3572" s="529"/>
      <c r="AR3572" s="529"/>
    </row>
    <row r="3573" ht="12.75" customHeight="1">
      <c r="A3573" s="529"/>
      <c r="B3573" s="529"/>
      <c r="C3573" s="529"/>
      <c r="D3573" s="529"/>
      <c r="E3573" s="533" t="s">
        <v>2241</v>
      </c>
      <c r="F3573" s="533" t="s">
        <v>10710</v>
      </c>
      <c r="G3573" s="529"/>
      <c r="H3573" s="529"/>
      <c r="I3573" s="529"/>
      <c r="J3573" s="529"/>
      <c r="K3573" s="529"/>
      <c r="L3573" s="529"/>
      <c r="M3573" s="529"/>
      <c r="N3573" s="529"/>
      <c r="O3573" s="529"/>
      <c r="P3573" s="529"/>
      <c r="Q3573" s="529"/>
      <c r="R3573" s="529"/>
      <c r="S3573" s="529"/>
      <c r="T3573" s="529"/>
      <c r="U3573" s="529"/>
      <c r="V3573" s="529"/>
      <c r="W3573" s="529"/>
      <c r="X3573" s="529"/>
      <c r="Y3573" s="529"/>
      <c r="Z3573" s="529"/>
      <c r="AA3573" s="529"/>
      <c r="AB3573" s="529"/>
      <c r="AC3573" s="529"/>
      <c r="AD3573" s="529"/>
      <c r="AE3573" s="529"/>
      <c r="AF3573" s="529"/>
      <c r="AG3573" s="529"/>
      <c r="AH3573" s="529"/>
      <c r="AI3573" s="529"/>
      <c r="AJ3573" s="529"/>
      <c r="AK3573" s="529"/>
      <c r="AL3573" s="529"/>
      <c r="AM3573" s="529"/>
      <c r="AN3573" s="529"/>
      <c r="AO3573" s="529"/>
      <c r="AP3573" s="529"/>
      <c r="AQ3573" s="529"/>
      <c r="AR3573" s="529"/>
    </row>
    <row r="3574" ht="12.75" customHeight="1">
      <c r="A3574" s="529"/>
      <c r="B3574" s="529"/>
      <c r="C3574" s="529"/>
      <c r="D3574" s="529"/>
      <c r="E3574" s="533" t="s">
        <v>2289</v>
      </c>
      <c r="F3574" s="533" t="s">
        <v>10711</v>
      </c>
      <c r="G3574" s="529"/>
      <c r="H3574" s="529"/>
      <c r="I3574" s="529"/>
      <c r="J3574" s="529"/>
      <c r="K3574" s="529"/>
      <c r="L3574" s="529"/>
      <c r="M3574" s="529"/>
      <c r="N3574" s="529"/>
      <c r="O3574" s="529"/>
      <c r="P3574" s="529"/>
      <c r="Q3574" s="529"/>
      <c r="R3574" s="529"/>
      <c r="S3574" s="529"/>
      <c r="T3574" s="529"/>
      <c r="U3574" s="529"/>
      <c r="V3574" s="529"/>
      <c r="W3574" s="529"/>
      <c r="X3574" s="529"/>
      <c r="Y3574" s="529"/>
      <c r="Z3574" s="529"/>
      <c r="AA3574" s="529"/>
      <c r="AB3574" s="529"/>
      <c r="AC3574" s="529"/>
      <c r="AD3574" s="529"/>
      <c r="AE3574" s="529"/>
      <c r="AF3574" s="529"/>
      <c r="AG3574" s="529"/>
      <c r="AH3574" s="529"/>
      <c r="AI3574" s="529"/>
      <c r="AJ3574" s="529"/>
      <c r="AK3574" s="529"/>
      <c r="AL3574" s="529"/>
      <c r="AM3574" s="529"/>
      <c r="AN3574" s="529"/>
      <c r="AO3574" s="529"/>
      <c r="AP3574" s="529"/>
      <c r="AQ3574" s="529"/>
      <c r="AR3574" s="529"/>
    </row>
    <row r="3575" ht="12.75" customHeight="1">
      <c r="A3575" s="529"/>
      <c r="B3575" s="529"/>
      <c r="C3575" s="529"/>
      <c r="D3575" s="529"/>
      <c r="E3575" s="533" t="s">
        <v>2337</v>
      </c>
      <c r="F3575" s="533" t="s">
        <v>10712</v>
      </c>
      <c r="G3575" s="529"/>
      <c r="H3575" s="529"/>
      <c r="I3575" s="529"/>
      <c r="J3575" s="529"/>
      <c r="K3575" s="529"/>
      <c r="L3575" s="529"/>
      <c r="M3575" s="529"/>
      <c r="N3575" s="529"/>
      <c r="O3575" s="529"/>
      <c r="P3575" s="529"/>
      <c r="Q3575" s="529"/>
      <c r="R3575" s="529"/>
      <c r="S3575" s="529"/>
      <c r="T3575" s="529"/>
      <c r="U3575" s="529"/>
      <c r="V3575" s="529"/>
      <c r="W3575" s="529"/>
      <c r="X3575" s="529"/>
      <c r="Y3575" s="529"/>
      <c r="Z3575" s="529"/>
      <c r="AA3575" s="529"/>
      <c r="AB3575" s="529"/>
      <c r="AC3575" s="529"/>
      <c r="AD3575" s="529"/>
      <c r="AE3575" s="529"/>
      <c r="AF3575" s="529"/>
      <c r="AG3575" s="529"/>
      <c r="AH3575" s="529"/>
      <c r="AI3575" s="529"/>
      <c r="AJ3575" s="529"/>
      <c r="AK3575" s="529"/>
      <c r="AL3575" s="529"/>
      <c r="AM3575" s="529"/>
      <c r="AN3575" s="529"/>
      <c r="AO3575" s="529"/>
      <c r="AP3575" s="529"/>
      <c r="AQ3575" s="529"/>
      <c r="AR3575" s="529"/>
    </row>
    <row r="3576" ht="12.75" customHeight="1">
      <c r="A3576" s="529"/>
      <c r="B3576" s="529"/>
      <c r="C3576" s="529"/>
      <c r="D3576" s="529"/>
      <c r="E3576" s="533" t="s">
        <v>2383</v>
      </c>
      <c r="F3576" s="533" t="s">
        <v>10713</v>
      </c>
      <c r="G3576" s="529"/>
      <c r="H3576" s="529"/>
      <c r="I3576" s="529"/>
      <c r="J3576" s="529"/>
      <c r="K3576" s="529"/>
      <c r="L3576" s="529"/>
      <c r="M3576" s="529"/>
      <c r="N3576" s="529"/>
      <c r="O3576" s="529"/>
      <c r="P3576" s="529"/>
      <c r="Q3576" s="529"/>
      <c r="R3576" s="529"/>
      <c r="S3576" s="529"/>
      <c r="T3576" s="529"/>
      <c r="U3576" s="529"/>
      <c r="V3576" s="529"/>
      <c r="W3576" s="529"/>
      <c r="X3576" s="529"/>
      <c r="Y3576" s="529"/>
      <c r="Z3576" s="529"/>
      <c r="AA3576" s="529"/>
      <c r="AB3576" s="529"/>
      <c r="AC3576" s="529"/>
      <c r="AD3576" s="529"/>
      <c r="AE3576" s="529"/>
      <c r="AF3576" s="529"/>
      <c r="AG3576" s="529"/>
      <c r="AH3576" s="529"/>
      <c r="AI3576" s="529"/>
      <c r="AJ3576" s="529"/>
      <c r="AK3576" s="529"/>
      <c r="AL3576" s="529"/>
      <c r="AM3576" s="529"/>
      <c r="AN3576" s="529"/>
      <c r="AO3576" s="529"/>
      <c r="AP3576" s="529"/>
      <c r="AQ3576" s="529"/>
      <c r="AR3576" s="529"/>
    </row>
    <row r="3577" ht="12.75" customHeight="1">
      <c r="A3577" s="529"/>
      <c r="B3577" s="529"/>
      <c r="C3577" s="529"/>
      <c r="D3577" s="529"/>
      <c r="E3577" s="533" t="s">
        <v>2427</v>
      </c>
      <c r="F3577" s="533" t="s">
        <v>10714</v>
      </c>
      <c r="G3577" s="529"/>
      <c r="H3577" s="529"/>
      <c r="I3577" s="529"/>
      <c r="J3577" s="529"/>
      <c r="K3577" s="529"/>
      <c r="L3577" s="529"/>
      <c r="M3577" s="529"/>
      <c r="N3577" s="529"/>
      <c r="O3577" s="529"/>
      <c r="P3577" s="529"/>
      <c r="Q3577" s="529"/>
      <c r="R3577" s="529"/>
      <c r="S3577" s="529"/>
      <c r="T3577" s="529"/>
      <c r="U3577" s="529"/>
      <c r="V3577" s="529"/>
      <c r="W3577" s="529"/>
      <c r="X3577" s="529"/>
      <c r="Y3577" s="529"/>
      <c r="Z3577" s="529"/>
      <c r="AA3577" s="529"/>
      <c r="AB3577" s="529"/>
      <c r="AC3577" s="529"/>
      <c r="AD3577" s="529"/>
      <c r="AE3577" s="529"/>
      <c r="AF3577" s="529"/>
      <c r="AG3577" s="529"/>
      <c r="AH3577" s="529"/>
      <c r="AI3577" s="529"/>
      <c r="AJ3577" s="529"/>
      <c r="AK3577" s="529"/>
      <c r="AL3577" s="529"/>
      <c r="AM3577" s="529"/>
      <c r="AN3577" s="529"/>
      <c r="AO3577" s="529"/>
      <c r="AP3577" s="529"/>
      <c r="AQ3577" s="529"/>
      <c r="AR3577" s="529"/>
    </row>
    <row r="3578" ht="12.75" customHeight="1">
      <c r="A3578" s="529"/>
      <c r="B3578" s="529"/>
      <c r="C3578" s="529"/>
      <c r="D3578" s="529"/>
      <c r="E3578" s="533" t="s">
        <v>10715</v>
      </c>
      <c r="F3578" s="533" t="s">
        <v>10716</v>
      </c>
      <c r="G3578" s="529"/>
      <c r="H3578" s="529"/>
      <c r="I3578" s="529"/>
      <c r="J3578" s="529"/>
      <c r="K3578" s="529"/>
      <c r="L3578" s="529"/>
      <c r="M3578" s="529"/>
      <c r="N3578" s="529"/>
      <c r="O3578" s="529"/>
      <c r="P3578" s="529"/>
      <c r="Q3578" s="529"/>
      <c r="R3578" s="529"/>
      <c r="S3578" s="529"/>
      <c r="T3578" s="529"/>
      <c r="U3578" s="529"/>
      <c r="V3578" s="529"/>
      <c r="W3578" s="529"/>
      <c r="X3578" s="529"/>
      <c r="Y3578" s="529"/>
      <c r="Z3578" s="529"/>
      <c r="AA3578" s="529"/>
      <c r="AB3578" s="529"/>
      <c r="AC3578" s="529"/>
      <c r="AD3578" s="529"/>
      <c r="AE3578" s="529"/>
      <c r="AF3578" s="529"/>
      <c r="AG3578" s="529"/>
      <c r="AH3578" s="529"/>
      <c r="AI3578" s="529"/>
      <c r="AJ3578" s="529"/>
      <c r="AK3578" s="529"/>
      <c r="AL3578" s="529"/>
      <c r="AM3578" s="529"/>
      <c r="AN3578" s="529"/>
      <c r="AO3578" s="529"/>
      <c r="AP3578" s="529"/>
      <c r="AQ3578" s="529"/>
      <c r="AR3578" s="529"/>
    </row>
    <row r="3579" ht="12.75" customHeight="1">
      <c r="A3579" s="529"/>
      <c r="B3579" s="529"/>
      <c r="C3579" s="529"/>
      <c r="D3579" s="529"/>
      <c r="E3579" s="533" t="s">
        <v>935</v>
      </c>
      <c r="F3579" s="533" t="s">
        <v>10717</v>
      </c>
      <c r="G3579" s="529"/>
      <c r="H3579" s="529"/>
      <c r="I3579" s="529"/>
      <c r="J3579" s="529"/>
      <c r="K3579" s="529"/>
      <c r="L3579" s="529"/>
      <c r="M3579" s="529"/>
      <c r="N3579" s="529"/>
      <c r="O3579" s="529"/>
      <c r="P3579" s="529"/>
      <c r="Q3579" s="529"/>
      <c r="R3579" s="529"/>
      <c r="S3579" s="529"/>
      <c r="T3579" s="529"/>
      <c r="U3579" s="529"/>
      <c r="V3579" s="529"/>
      <c r="W3579" s="529"/>
      <c r="X3579" s="529"/>
      <c r="Y3579" s="529"/>
      <c r="Z3579" s="529"/>
      <c r="AA3579" s="529"/>
      <c r="AB3579" s="529"/>
      <c r="AC3579" s="529"/>
      <c r="AD3579" s="529"/>
      <c r="AE3579" s="529"/>
      <c r="AF3579" s="529"/>
      <c r="AG3579" s="529"/>
      <c r="AH3579" s="529"/>
      <c r="AI3579" s="529"/>
      <c r="AJ3579" s="529"/>
      <c r="AK3579" s="529"/>
      <c r="AL3579" s="529"/>
      <c r="AM3579" s="529"/>
      <c r="AN3579" s="529"/>
      <c r="AO3579" s="529"/>
      <c r="AP3579" s="529"/>
      <c r="AQ3579" s="529"/>
      <c r="AR3579" s="529"/>
    </row>
    <row r="3580" ht="12.75" customHeight="1">
      <c r="A3580" s="529"/>
      <c r="B3580" s="529"/>
      <c r="C3580" s="529"/>
      <c r="D3580" s="529"/>
      <c r="E3580" s="533" t="s">
        <v>10718</v>
      </c>
      <c r="F3580" s="533" t="s">
        <v>10719</v>
      </c>
      <c r="G3580" s="529"/>
      <c r="H3580" s="529"/>
      <c r="I3580" s="529"/>
      <c r="J3580" s="529"/>
      <c r="K3580" s="529"/>
      <c r="L3580" s="529"/>
      <c r="M3580" s="529"/>
      <c r="N3580" s="529"/>
      <c r="O3580" s="529"/>
      <c r="P3580" s="529"/>
      <c r="Q3580" s="529"/>
      <c r="R3580" s="529"/>
      <c r="S3580" s="529"/>
      <c r="T3580" s="529"/>
      <c r="U3580" s="529"/>
      <c r="V3580" s="529"/>
      <c r="W3580" s="529"/>
      <c r="X3580" s="529"/>
      <c r="Y3580" s="529"/>
      <c r="Z3580" s="529"/>
      <c r="AA3580" s="529"/>
      <c r="AB3580" s="529"/>
      <c r="AC3580" s="529"/>
      <c r="AD3580" s="529"/>
      <c r="AE3580" s="529"/>
      <c r="AF3580" s="529"/>
      <c r="AG3580" s="529"/>
      <c r="AH3580" s="529"/>
      <c r="AI3580" s="529"/>
      <c r="AJ3580" s="529"/>
      <c r="AK3580" s="529"/>
      <c r="AL3580" s="529"/>
      <c r="AM3580" s="529"/>
      <c r="AN3580" s="529"/>
      <c r="AO3580" s="529"/>
      <c r="AP3580" s="529"/>
      <c r="AQ3580" s="529"/>
      <c r="AR3580" s="529"/>
    </row>
    <row r="3581" ht="12.75" customHeight="1">
      <c r="A3581" s="529"/>
      <c r="B3581" s="529"/>
      <c r="C3581" s="529"/>
      <c r="D3581" s="529"/>
      <c r="E3581" s="533" t="s">
        <v>1015</v>
      </c>
      <c r="F3581" s="533" t="s">
        <v>10720</v>
      </c>
      <c r="G3581" s="529"/>
      <c r="H3581" s="529"/>
      <c r="I3581" s="529"/>
      <c r="J3581" s="529"/>
      <c r="K3581" s="529"/>
      <c r="L3581" s="529"/>
      <c r="M3581" s="529"/>
      <c r="N3581" s="529"/>
      <c r="O3581" s="529"/>
      <c r="P3581" s="529"/>
      <c r="Q3581" s="529"/>
      <c r="R3581" s="529"/>
      <c r="S3581" s="529"/>
      <c r="T3581" s="529"/>
      <c r="U3581" s="529"/>
      <c r="V3581" s="529"/>
      <c r="W3581" s="529"/>
      <c r="X3581" s="529"/>
      <c r="Y3581" s="529"/>
      <c r="Z3581" s="529"/>
      <c r="AA3581" s="529"/>
      <c r="AB3581" s="529"/>
      <c r="AC3581" s="529"/>
      <c r="AD3581" s="529"/>
      <c r="AE3581" s="529"/>
      <c r="AF3581" s="529"/>
      <c r="AG3581" s="529"/>
      <c r="AH3581" s="529"/>
      <c r="AI3581" s="529"/>
      <c r="AJ3581" s="529"/>
      <c r="AK3581" s="529"/>
      <c r="AL3581" s="529"/>
      <c r="AM3581" s="529"/>
      <c r="AN3581" s="529"/>
      <c r="AO3581" s="529"/>
      <c r="AP3581" s="529"/>
      <c r="AQ3581" s="529"/>
      <c r="AR3581" s="529"/>
    </row>
    <row r="3582" ht="12.75" customHeight="1">
      <c r="A3582" s="529"/>
      <c r="B3582" s="529"/>
      <c r="C3582" s="529"/>
      <c r="D3582" s="529"/>
      <c r="E3582" s="533" t="s">
        <v>1095</v>
      </c>
      <c r="F3582" s="533" t="s">
        <v>10721</v>
      </c>
      <c r="G3582" s="529"/>
      <c r="H3582" s="529"/>
      <c r="I3582" s="529"/>
      <c r="J3582" s="529"/>
      <c r="K3582" s="529"/>
      <c r="L3582" s="529"/>
      <c r="M3582" s="529"/>
      <c r="N3582" s="529"/>
      <c r="O3582" s="529"/>
      <c r="P3582" s="529"/>
      <c r="Q3582" s="529"/>
      <c r="R3582" s="529"/>
      <c r="S3582" s="529"/>
      <c r="T3582" s="529"/>
      <c r="U3582" s="529"/>
      <c r="V3582" s="529"/>
      <c r="W3582" s="529"/>
      <c r="X3582" s="529"/>
      <c r="Y3582" s="529"/>
      <c r="Z3582" s="529"/>
      <c r="AA3582" s="529"/>
      <c r="AB3582" s="529"/>
      <c r="AC3582" s="529"/>
      <c r="AD3582" s="529"/>
      <c r="AE3582" s="529"/>
      <c r="AF3582" s="529"/>
      <c r="AG3582" s="529"/>
      <c r="AH3582" s="529"/>
      <c r="AI3582" s="529"/>
      <c r="AJ3582" s="529"/>
      <c r="AK3582" s="529"/>
      <c r="AL3582" s="529"/>
      <c r="AM3582" s="529"/>
      <c r="AN3582" s="529"/>
      <c r="AO3582" s="529"/>
      <c r="AP3582" s="529"/>
      <c r="AQ3582" s="529"/>
      <c r="AR3582" s="529"/>
    </row>
    <row r="3583" ht="12.75" customHeight="1">
      <c r="A3583" s="529"/>
      <c r="B3583" s="529"/>
      <c r="C3583" s="529"/>
      <c r="D3583" s="529"/>
      <c r="E3583" s="533" t="s">
        <v>10722</v>
      </c>
      <c r="F3583" s="533" t="s">
        <v>10723</v>
      </c>
      <c r="G3583" s="529"/>
      <c r="H3583" s="529"/>
      <c r="I3583" s="529"/>
      <c r="J3583" s="529"/>
      <c r="K3583" s="529"/>
      <c r="L3583" s="529"/>
      <c r="M3583" s="529"/>
      <c r="N3583" s="529"/>
      <c r="O3583" s="529"/>
      <c r="P3583" s="529"/>
      <c r="Q3583" s="529"/>
      <c r="R3583" s="529"/>
      <c r="S3583" s="529"/>
      <c r="T3583" s="529"/>
      <c r="U3583" s="529"/>
      <c r="V3583" s="529"/>
      <c r="W3583" s="529"/>
      <c r="X3583" s="529"/>
      <c r="Y3583" s="529"/>
      <c r="Z3583" s="529"/>
      <c r="AA3583" s="529"/>
      <c r="AB3583" s="529"/>
      <c r="AC3583" s="529"/>
      <c r="AD3583" s="529"/>
      <c r="AE3583" s="529"/>
      <c r="AF3583" s="529"/>
      <c r="AG3583" s="529"/>
      <c r="AH3583" s="529"/>
      <c r="AI3583" s="529"/>
      <c r="AJ3583" s="529"/>
      <c r="AK3583" s="529"/>
      <c r="AL3583" s="529"/>
      <c r="AM3583" s="529"/>
      <c r="AN3583" s="529"/>
      <c r="AO3583" s="529"/>
      <c r="AP3583" s="529"/>
      <c r="AQ3583" s="529"/>
      <c r="AR3583" s="529"/>
    </row>
    <row r="3584" ht="12.75" customHeight="1">
      <c r="A3584" s="529"/>
      <c r="B3584" s="529"/>
      <c r="C3584" s="529"/>
      <c r="D3584" s="529"/>
      <c r="E3584" s="533" t="s">
        <v>1174</v>
      </c>
      <c r="F3584" s="533" t="s">
        <v>10724</v>
      </c>
      <c r="G3584" s="529"/>
      <c r="H3584" s="529"/>
      <c r="I3584" s="529"/>
      <c r="J3584" s="529"/>
      <c r="K3584" s="529"/>
      <c r="L3584" s="529"/>
      <c r="M3584" s="529"/>
      <c r="N3584" s="529"/>
      <c r="O3584" s="529"/>
      <c r="P3584" s="529"/>
      <c r="Q3584" s="529"/>
      <c r="R3584" s="529"/>
      <c r="S3584" s="529"/>
      <c r="T3584" s="529"/>
      <c r="U3584" s="529"/>
      <c r="V3584" s="529"/>
      <c r="W3584" s="529"/>
      <c r="X3584" s="529"/>
      <c r="Y3584" s="529"/>
      <c r="Z3584" s="529"/>
      <c r="AA3584" s="529"/>
      <c r="AB3584" s="529"/>
      <c r="AC3584" s="529"/>
      <c r="AD3584" s="529"/>
      <c r="AE3584" s="529"/>
      <c r="AF3584" s="529"/>
      <c r="AG3584" s="529"/>
      <c r="AH3584" s="529"/>
      <c r="AI3584" s="529"/>
      <c r="AJ3584" s="529"/>
      <c r="AK3584" s="529"/>
      <c r="AL3584" s="529"/>
      <c r="AM3584" s="529"/>
      <c r="AN3584" s="529"/>
      <c r="AO3584" s="529"/>
      <c r="AP3584" s="529"/>
      <c r="AQ3584" s="529"/>
      <c r="AR3584" s="529"/>
    </row>
    <row r="3585" ht="12.75" customHeight="1">
      <c r="A3585" s="529"/>
      <c r="B3585" s="529"/>
      <c r="C3585" s="529"/>
      <c r="D3585" s="529"/>
      <c r="E3585" s="533" t="s">
        <v>10725</v>
      </c>
      <c r="F3585" s="533" t="s">
        <v>10726</v>
      </c>
      <c r="G3585" s="529"/>
      <c r="H3585" s="529"/>
      <c r="I3585" s="529"/>
      <c r="J3585" s="529"/>
      <c r="K3585" s="529"/>
      <c r="L3585" s="529"/>
      <c r="M3585" s="529"/>
      <c r="N3585" s="529"/>
      <c r="O3585" s="529"/>
      <c r="P3585" s="529"/>
      <c r="Q3585" s="529"/>
      <c r="R3585" s="529"/>
      <c r="S3585" s="529"/>
      <c r="T3585" s="529"/>
      <c r="U3585" s="529"/>
      <c r="V3585" s="529"/>
      <c r="W3585" s="529"/>
      <c r="X3585" s="529"/>
      <c r="Y3585" s="529"/>
      <c r="Z3585" s="529"/>
      <c r="AA3585" s="529"/>
      <c r="AB3585" s="529"/>
      <c r="AC3585" s="529"/>
      <c r="AD3585" s="529"/>
      <c r="AE3585" s="529"/>
      <c r="AF3585" s="529"/>
      <c r="AG3585" s="529"/>
      <c r="AH3585" s="529"/>
      <c r="AI3585" s="529"/>
      <c r="AJ3585" s="529"/>
      <c r="AK3585" s="529"/>
      <c r="AL3585" s="529"/>
      <c r="AM3585" s="529"/>
      <c r="AN3585" s="529"/>
      <c r="AO3585" s="529"/>
      <c r="AP3585" s="529"/>
      <c r="AQ3585" s="529"/>
      <c r="AR3585" s="529"/>
    </row>
    <row r="3586" ht="12.75" customHeight="1">
      <c r="A3586" s="529"/>
      <c r="B3586" s="529"/>
      <c r="C3586" s="529"/>
      <c r="D3586" s="529"/>
      <c r="E3586" s="533" t="s">
        <v>1251</v>
      </c>
      <c r="F3586" s="533" t="s">
        <v>10727</v>
      </c>
      <c r="G3586" s="529"/>
      <c r="H3586" s="529"/>
      <c r="I3586" s="529"/>
      <c r="J3586" s="529"/>
      <c r="K3586" s="529"/>
      <c r="L3586" s="529"/>
      <c r="M3586" s="529"/>
      <c r="N3586" s="529"/>
      <c r="O3586" s="529"/>
      <c r="P3586" s="529"/>
      <c r="Q3586" s="529"/>
      <c r="R3586" s="529"/>
      <c r="S3586" s="529"/>
      <c r="T3586" s="529"/>
      <c r="U3586" s="529"/>
      <c r="V3586" s="529"/>
      <c r="W3586" s="529"/>
      <c r="X3586" s="529"/>
      <c r="Y3586" s="529"/>
      <c r="Z3586" s="529"/>
      <c r="AA3586" s="529"/>
      <c r="AB3586" s="529"/>
      <c r="AC3586" s="529"/>
      <c r="AD3586" s="529"/>
      <c r="AE3586" s="529"/>
      <c r="AF3586" s="529"/>
      <c r="AG3586" s="529"/>
      <c r="AH3586" s="529"/>
      <c r="AI3586" s="529"/>
      <c r="AJ3586" s="529"/>
      <c r="AK3586" s="529"/>
      <c r="AL3586" s="529"/>
      <c r="AM3586" s="529"/>
      <c r="AN3586" s="529"/>
      <c r="AO3586" s="529"/>
      <c r="AP3586" s="529"/>
      <c r="AQ3586" s="529"/>
      <c r="AR3586" s="529"/>
    </row>
    <row r="3587" ht="12.75" customHeight="1">
      <c r="A3587" s="529"/>
      <c r="B3587" s="529"/>
      <c r="C3587" s="529"/>
      <c r="D3587" s="529"/>
      <c r="E3587" s="533" t="s">
        <v>10728</v>
      </c>
      <c r="F3587" s="533" t="s">
        <v>10729</v>
      </c>
      <c r="G3587" s="529"/>
      <c r="H3587" s="529"/>
      <c r="I3587" s="529"/>
      <c r="J3587" s="529"/>
      <c r="K3587" s="529"/>
      <c r="L3587" s="529"/>
      <c r="M3587" s="529"/>
      <c r="N3587" s="529"/>
      <c r="O3587" s="529"/>
      <c r="P3587" s="529"/>
      <c r="Q3587" s="529"/>
      <c r="R3587" s="529"/>
      <c r="S3587" s="529"/>
      <c r="T3587" s="529"/>
      <c r="U3587" s="529"/>
      <c r="V3587" s="529"/>
      <c r="W3587" s="529"/>
      <c r="X3587" s="529"/>
      <c r="Y3587" s="529"/>
      <c r="Z3587" s="529"/>
      <c r="AA3587" s="529"/>
      <c r="AB3587" s="529"/>
      <c r="AC3587" s="529"/>
      <c r="AD3587" s="529"/>
      <c r="AE3587" s="529"/>
      <c r="AF3587" s="529"/>
      <c r="AG3587" s="529"/>
      <c r="AH3587" s="529"/>
      <c r="AI3587" s="529"/>
      <c r="AJ3587" s="529"/>
      <c r="AK3587" s="529"/>
      <c r="AL3587" s="529"/>
      <c r="AM3587" s="529"/>
      <c r="AN3587" s="529"/>
      <c r="AO3587" s="529"/>
      <c r="AP3587" s="529"/>
      <c r="AQ3587" s="529"/>
      <c r="AR3587" s="529"/>
    </row>
    <row r="3588" ht="12.75" customHeight="1">
      <c r="A3588" s="529"/>
      <c r="B3588" s="529"/>
      <c r="C3588" s="529"/>
      <c r="D3588" s="529"/>
      <c r="E3588" s="533" t="s">
        <v>1325</v>
      </c>
      <c r="F3588" s="533" t="s">
        <v>10730</v>
      </c>
      <c r="G3588" s="529"/>
      <c r="H3588" s="529"/>
      <c r="I3588" s="529"/>
      <c r="J3588" s="529"/>
      <c r="K3588" s="529"/>
      <c r="L3588" s="529"/>
      <c r="M3588" s="529"/>
      <c r="N3588" s="529"/>
      <c r="O3588" s="529"/>
      <c r="P3588" s="529"/>
      <c r="Q3588" s="529"/>
      <c r="R3588" s="529"/>
      <c r="S3588" s="529"/>
      <c r="T3588" s="529"/>
      <c r="U3588" s="529"/>
      <c r="V3588" s="529"/>
      <c r="W3588" s="529"/>
      <c r="X3588" s="529"/>
      <c r="Y3588" s="529"/>
      <c r="Z3588" s="529"/>
      <c r="AA3588" s="529"/>
      <c r="AB3588" s="529"/>
      <c r="AC3588" s="529"/>
      <c r="AD3588" s="529"/>
      <c r="AE3588" s="529"/>
      <c r="AF3588" s="529"/>
      <c r="AG3588" s="529"/>
      <c r="AH3588" s="529"/>
      <c r="AI3588" s="529"/>
      <c r="AJ3588" s="529"/>
      <c r="AK3588" s="529"/>
      <c r="AL3588" s="529"/>
      <c r="AM3588" s="529"/>
      <c r="AN3588" s="529"/>
      <c r="AO3588" s="529"/>
      <c r="AP3588" s="529"/>
      <c r="AQ3588" s="529"/>
      <c r="AR3588" s="529"/>
    </row>
    <row r="3589" ht="12.75" customHeight="1">
      <c r="A3589" s="529"/>
      <c r="B3589" s="529"/>
      <c r="C3589" s="529"/>
      <c r="D3589" s="529"/>
      <c r="E3589" s="533" t="s">
        <v>10731</v>
      </c>
      <c r="F3589" s="533" t="s">
        <v>10732</v>
      </c>
      <c r="G3589" s="529"/>
      <c r="H3589" s="529"/>
      <c r="I3589" s="529"/>
      <c r="J3589" s="529"/>
      <c r="K3589" s="529"/>
      <c r="L3589" s="529"/>
      <c r="M3589" s="529"/>
      <c r="N3589" s="529"/>
      <c r="O3589" s="529"/>
      <c r="P3589" s="529"/>
      <c r="Q3589" s="529"/>
      <c r="R3589" s="529"/>
      <c r="S3589" s="529"/>
      <c r="T3589" s="529"/>
      <c r="U3589" s="529"/>
      <c r="V3589" s="529"/>
      <c r="W3589" s="529"/>
      <c r="X3589" s="529"/>
      <c r="Y3589" s="529"/>
      <c r="Z3589" s="529"/>
      <c r="AA3589" s="529"/>
      <c r="AB3589" s="529"/>
      <c r="AC3589" s="529"/>
      <c r="AD3589" s="529"/>
      <c r="AE3589" s="529"/>
      <c r="AF3589" s="529"/>
      <c r="AG3589" s="529"/>
      <c r="AH3589" s="529"/>
      <c r="AI3589" s="529"/>
      <c r="AJ3589" s="529"/>
      <c r="AK3589" s="529"/>
      <c r="AL3589" s="529"/>
      <c r="AM3589" s="529"/>
      <c r="AN3589" s="529"/>
      <c r="AO3589" s="529"/>
      <c r="AP3589" s="529"/>
      <c r="AQ3589" s="529"/>
      <c r="AR3589" s="529"/>
    </row>
    <row r="3590" ht="12.75" customHeight="1">
      <c r="A3590" s="529"/>
      <c r="B3590" s="529"/>
      <c r="C3590" s="529"/>
      <c r="D3590" s="529"/>
      <c r="E3590" s="533" t="s">
        <v>10733</v>
      </c>
      <c r="F3590" s="533" t="s">
        <v>10734</v>
      </c>
      <c r="G3590" s="529"/>
      <c r="H3590" s="529"/>
      <c r="I3590" s="529"/>
      <c r="J3590" s="529"/>
      <c r="K3590" s="529"/>
      <c r="L3590" s="529"/>
      <c r="M3590" s="529"/>
      <c r="N3590" s="529"/>
      <c r="O3590" s="529"/>
      <c r="P3590" s="529"/>
      <c r="Q3590" s="529"/>
      <c r="R3590" s="529"/>
      <c r="S3590" s="529"/>
      <c r="T3590" s="529"/>
      <c r="U3590" s="529"/>
      <c r="V3590" s="529"/>
      <c r="W3590" s="529"/>
      <c r="X3590" s="529"/>
      <c r="Y3590" s="529"/>
      <c r="Z3590" s="529"/>
      <c r="AA3590" s="529"/>
      <c r="AB3590" s="529"/>
      <c r="AC3590" s="529"/>
      <c r="AD3590" s="529"/>
      <c r="AE3590" s="529"/>
      <c r="AF3590" s="529"/>
      <c r="AG3590" s="529"/>
      <c r="AH3590" s="529"/>
      <c r="AI3590" s="529"/>
      <c r="AJ3590" s="529"/>
      <c r="AK3590" s="529"/>
      <c r="AL3590" s="529"/>
      <c r="AM3590" s="529"/>
      <c r="AN3590" s="529"/>
      <c r="AO3590" s="529"/>
      <c r="AP3590" s="529"/>
      <c r="AQ3590" s="529"/>
      <c r="AR3590" s="529"/>
    </row>
    <row r="3591" ht="12.75" customHeight="1">
      <c r="A3591" s="529"/>
      <c r="B3591" s="529"/>
      <c r="C3591" s="529"/>
      <c r="D3591" s="529"/>
      <c r="E3591" s="533" t="s">
        <v>1397</v>
      </c>
      <c r="F3591" s="533" t="s">
        <v>10735</v>
      </c>
      <c r="G3591" s="529"/>
      <c r="H3591" s="529"/>
      <c r="I3591" s="529"/>
      <c r="J3591" s="529"/>
      <c r="K3591" s="529"/>
      <c r="L3591" s="529"/>
      <c r="M3591" s="529"/>
      <c r="N3591" s="529"/>
      <c r="O3591" s="529"/>
      <c r="P3591" s="529"/>
      <c r="Q3591" s="529"/>
      <c r="R3591" s="529"/>
      <c r="S3591" s="529"/>
      <c r="T3591" s="529"/>
      <c r="U3591" s="529"/>
      <c r="V3591" s="529"/>
      <c r="W3591" s="529"/>
      <c r="X3591" s="529"/>
      <c r="Y3591" s="529"/>
      <c r="Z3591" s="529"/>
      <c r="AA3591" s="529"/>
      <c r="AB3591" s="529"/>
      <c r="AC3591" s="529"/>
      <c r="AD3591" s="529"/>
      <c r="AE3591" s="529"/>
      <c r="AF3591" s="529"/>
      <c r="AG3591" s="529"/>
      <c r="AH3591" s="529"/>
      <c r="AI3591" s="529"/>
      <c r="AJ3591" s="529"/>
      <c r="AK3591" s="529"/>
      <c r="AL3591" s="529"/>
      <c r="AM3591" s="529"/>
      <c r="AN3591" s="529"/>
      <c r="AO3591" s="529"/>
      <c r="AP3591" s="529"/>
      <c r="AQ3591" s="529"/>
      <c r="AR3591" s="529"/>
    </row>
    <row r="3592" ht="12.75" customHeight="1">
      <c r="A3592" s="529"/>
      <c r="B3592" s="529"/>
      <c r="C3592" s="529"/>
      <c r="D3592" s="529"/>
      <c r="E3592" s="533" t="s">
        <v>1468</v>
      </c>
      <c r="F3592" s="533" t="s">
        <v>10736</v>
      </c>
      <c r="G3592" s="529"/>
      <c r="H3592" s="529"/>
      <c r="I3592" s="529"/>
      <c r="J3592" s="529"/>
      <c r="K3592" s="529"/>
      <c r="L3592" s="529"/>
      <c r="M3592" s="529"/>
      <c r="N3592" s="529"/>
      <c r="O3592" s="529"/>
      <c r="P3592" s="529"/>
      <c r="Q3592" s="529"/>
      <c r="R3592" s="529"/>
      <c r="S3592" s="529"/>
      <c r="T3592" s="529"/>
      <c r="U3592" s="529"/>
      <c r="V3592" s="529"/>
      <c r="W3592" s="529"/>
      <c r="X3592" s="529"/>
      <c r="Y3592" s="529"/>
      <c r="Z3592" s="529"/>
      <c r="AA3592" s="529"/>
      <c r="AB3592" s="529"/>
      <c r="AC3592" s="529"/>
      <c r="AD3592" s="529"/>
      <c r="AE3592" s="529"/>
      <c r="AF3592" s="529"/>
      <c r="AG3592" s="529"/>
      <c r="AH3592" s="529"/>
      <c r="AI3592" s="529"/>
      <c r="AJ3592" s="529"/>
      <c r="AK3592" s="529"/>
      <c r="AL3592" s="529"/>
      <c r="AM3592" s="529"/>
      <c r="AN3592" s="529"/>
      <c r="AO3592" s="529"/>
      <c r="AP3592" s="529"/>
      <c r="AQ3592" s="529"/>
      <c r="AR3592" s="529"/>
    </row>
    <row r="3593" ht="12.75" customHeight="1">
      <c r="A3593" s="529"/>
      <c r="B3593" s="529"/>
      <c r="C3593" s="529"/>
      <c r="D3593" s="529"/>
      <c r="E3593" s="533" t="s">
        <v>1535</v>
      </c>
      <c r="F3593" s="533" t="s">
        <v>10737</v>
      </c>
      <c r="G3593" s="529"/>
      <c r="H3593" s="529"/>
      <c r="I3593" s="529"/>
      <c r="J3593" s="529"/>
      <c r="K3593" s="529"/>
      <c r="L3593" s="529"/>
      <c r="M3593" s="529"/>
      <c r="N3593" s="529"/>
      <c r="O3593" s="529"/>
      <c r="P3593" s="529"/>
      <c r="Q3593" s="529"/>
      <c r="R3593" s="529"/>
      <c r="S3593" s="529"/>
      <c r="T3593" s="529"/>
      <c r="U3593" s="529"/>
      <c r="V3593" s="529"/>
      <c r="W3593" s="529"/>
      <c r="X3593" s="529"/>
      <c r="Y3593" s="529"/>
      <c r="Z3593" s="529"/>
      <c r="AA3593" s="529"/>
      <c r="AB3593" s="529"/>
      <c r="AC3593" s="529"/>
      <c r="AD3593" s="529"/>
      <c r="AE3593" s="529"/>
      <c r="AF3593" s="529"/>
      <c r="AG3593" s="529"/>
      <c r="AH3593" s="529"/>
      <c r="AI3593" s="529"/>
      <c r="AJ3593" s="529"/>
      <c r="AK3593" s="529"/>
      <c r="AL3593" s="529"/>
      <c r="AM3593" s="529"/>
      <c r="AN3593" s="529"/>
      <c r="AO3593" s="529"/>
      <c r="AP3593" s="529"/>
      <c r="AQ3593" s="529"/>
      <c r="AR3593" s="529"/>
    </row>
    <row r="3594" ht="12.75" customHeight="1">
      <c r="A3594" s="529"/>
      <c r="B3594" s="529"/>
      <c r="C3594" s="529"/>
      <c r="D3594" s="529"/>
      <c r="E3594" s="533" t="s">
        <v>1600</v>
      </c>
      <c r="F3594" s="533" t="s">
        <v>10738</v>
      </c>
      <c r="G3594" s="529"/>
      <c r="H3594" s="529"/>
      <c r="I3594" s="529"/>
      <c r="J3594" s="529"/>
      <c r="K3594" s="529"/>
      <c r="L3594" s="529"/>
      <c r="M3594" s="529"/>
      <c r="N3594" s="529"/>
      <c r="O3594" s="529"/>
      <c r="P3594" s="529"/>
      <c r="Q3594" s="529"/>
      <c r="R3594" s="529"/>
      <c r="S3594" s="529"/>
      <c r="T3594" s="529"/>
      <c r="U3594" s="529"/>
      <c r="V3594" s="529"/>
      <c r="W3594" s="529"/>
      <c r="X3594" s="529"/>
      <c r="Y3594" s="529"/>
      <c r="Z3594" s="529"/>
      <c r="AA3594" s="529"/>
      <c r="AB3594" s="529"/>
      <c r="AC3594" s="529"/>
      <c r="AD3594" s="529"/>
      <c r="AE3594" s="529"/>
      <c r="AF3594" s="529"/>
      <c r="AG3594" s="529"/>
      <c r="AH3594" s="529"/>
      <c r="AI3594" s="529"/>
      <c r="AJ3594" s="529"/>
      <c r="AK3594" s="529"/>
      <c r="AL3594" s="529"/>
      <c r="AM3594" s="529"/>
      <c r="AN3594" s="529"/>
      <c r="AO3594" s="529"/>
      <c r="AP3594" s="529"/>
      <c r="AQ3594" s="529"/>
      <c r="AR3594" s="529"/>
    </row>
    <row r="3595" ht="12.75" customHeight="1">
      <c r="A3595" s="529"/>
      <c r="B3595" s="529"/>
      <c r="C3595" s="529"/>
      <c r="D3595" s="529"/>
      <c r="E3595" s="533" t="s">
        <v>1663</v>
      </c>
      <c r="F3595" s="533" t="s">
        <v>10739</v>
      </c>
      <c r="G3595" s="529"/>
      <c r="H3595" s="529"/>
      <c r="I3595" s="529"/>
      <c r="J3595" s="529"/>
      <c r="K3595" s="529"/>
      <c r="L3595" s="529"/>
      <c r="M3595" s="529"/>
      <c r="N3595" s="529"/>
      <c r="O3595" s="529"/>
      <c r="P3595" s="529"/>
      <c r="Q3595" s="529"/>
      <c r="R3595" s="529"/>
      <c r="S3595" s="529"/>
      <c r="T3595" s="529"/>
      <c r="U3595" s="529"/>
      <c r="V3595" s="529"/>
      <c r="W3595" s="529"/>
      <c r="X3595" s="529"/>
      <c r="Y3595" s="529"/>
      <c r="Z3595" s="529"/>
      <c r="AA3595" s="529"/>
      <c r="AB3595" s="529"/>
      <c r="AC3595" s="529"/>
      <c r="AD3595" s="529"/>
      <c r="AE3595" s="529"/>
      <c r="AF3595" s="529"/>
      <c r="AG3595" s="529"/>
      <c r="AH3595" s="529"/>
      <c r="AI3595" s="529"/>
      <c r="AJ3595" s="529"/>
      <c r="AK3595" s="529"/>
      <c r="AL3595" s="529"/>
      <c r="AM3595" s="529"/>
      <c r="AN3595" s="529"/>
      <c r="AO3595" s="529"/>
      <c r="AP3595" s="529"/>
      <c r="AQ3595" s="529"/>
      <c r="AR3595" s="529"/>
    </row>
    <row r="3596" ht="12.75" customHeight="1">
      <c r="A3596" s="529"/>
      <c r="B3596" s="529"/>
      <c r="C3596" s="529"/>
      <c r="D3596" s="529"/>
      <c r="E3596" s="533" t="s">
        <v>1725</v>
      </c>
      <c r="F3596" s="533" t="s">
        <v>10740</v>
      </c>
      <c r="G3596" s="529"/>
      <c r="H3596" s="529"/>
      <c r="I3596" s="529"/>
      <c r="J3596" s="529"/>
      <c r="K3596" s="529"/>
      <c r="L3596" s="529"/>
      <c r="M3596" s="529"/>
      <c r="N3596" s="529"/>
      <c r="O3596" s="529"/>
      <c r="P3596" s="529"/>
      <c r="Q3596" s="529"/>
      <c r="R3596" s="529"/>
      <c r="S3596" s="529"/>
      <c r="T3596" s="529"/>
      <c r="U3596" s="529"/>
      <c r="V3596" s="529"/>
      <c r="W3596" s="529"/>
      <c r="X3596" s="529"/>
      <c r="Y3596" s="529"/>
      <c r="Z3596" s="529"/>
      <c r="AA3596" s="529"/>
      <c r="AB3596" s="529"/>
      <c r="AC3596" s="529"/>
      <c r="AD3596" s="529"/>
      <c r="AE3596" s="529"/>
      <c r="AF3596" s="529"/>
      <c r="AG3596" s="529"/>
      <c r="AH3596" s="529"/>
      <c r="AI3596" s="529"/>
      <c r="AJ3596" s="529"/>
      <c r="AK3596" s="529"/>
      <c r="AL3596" s="529"/>
      <c r="AM3596" s="529"/>
      <c r="AN3596" s="529"/>
      <c r="AO3596" s="529"/>
      <c r="AP3596" s="529"/>
      <c r="AQ3596" s="529"/>
      <c r="AR3596" s="529"/>
    </row>
    <row r="3597" ht="12.75" customHeight="1">
      <c r="A3597" s="529"/>
      <c r="B3597" s="529"/>
      <c r="C3597" s="529"/>
      <c r="D3597" s="529"/>
      <c r="E3597" s="533" t="s">
        <v>1786</v>
      </c>
      <c r="F3597" s="533" t="s">
        <v>10741</v>
      </c>
      <c r="G3597" s="529"/>
      <c r="H3597" s="529"/>
      <c r="I3597" s="529"/>
      <c r="J3597" s="529"/>
      <c r="K3597" s="529"/>
      <c r="L3597" s="529"/>
      <c r="M3597" s="529"/>
      <c r="N3597" s="529"/>
      <c r="O3597" s="529"/>
      <c r="P3597" s="529"/>
      <c r="Q3597" s="529"/>
      <c r="R3597" s="529"/>
      <c r="S3597" s="529"/>
      <c r="T3597" s="529"/>
      <c r="U3597" s="529"/>
      <c r="V3597" s="529"/>
      <c r="W3597" s="529"/>
      <c r="X3597" s="529"/>
      <c r="Y3597" s="529"/>
      <c r="Z3597" s="529"/>
      <c r="AA3597" s="529"/>
      <c r="AB3597" s="529"/>
      <c r="AC3597" s="529"/>
      <c r="AD3597" s="529"/>
      <c r="AE3597" s="529"/>
      <c r="AF3597" s="529"/>
      <c r="AG3597" s="529"/>
      <c r="AH3597" s="529"/>
      <c r="AI3597" s="529"/>
      <c r="AJ3597" s="529"/>
      <c r="AK3597" s="529"/>
      <c r="AL3597" s="529"/>
      <c r="AM3597" s="529"/>
      <c r="AN3597" s="529"/>
      <c r="AO3597" s="529"/>
      <c r="AP3597" s="529"/>
      <c r="AQ3597" s="529"/>
      <c r="AR3597" s="529"/>
    </row>
    <row r="3598" ht="12.75" customHeight="1">
      <c r="A3598" s="529"/>
      <c r="B3598" s="529"/>
      <c r="C3598" s="529"/>
      <c r="D3598" s="529"/>
      <c r="E3598" s="533" t="s">
        <v>1848</v>
      </c>
      <c r="F3598" s="533" t="s">
        <v>10742</v>
      </c>
      <c r="G3598" s="529"/>
      <c r="H3598" s="529"/>
      <c r="I3598" s="529"/>
      <c r="J3598" s="529"/>
      <c r="K3598" s="529"/>
      <c r="L3598" s="529"/>
      <c r="M3598" s="529"/>
      <c r="N3598" s="529"/>
      <c r="O3598" s="529"/>
      <c r="P3598" s="529"/>
      <c r="Q3598" s="529"/>
      <c r="R3598" s="529"/>
      <c r="S3598" s="529"/>
      <c r="T3598" s="529"/>
      <c r="U3598" s="529"/>
      <c r="V3598" s="529"/>
      <c r="W3598" s="529"/>
      <c r="X3598" s="529"/>
      <c r="Y3598" s="529"/>
      <c r="Z3598" s="529"/>
      <c r="AA3598" s="529"/>
      <c r="AB3598" s="529"/>
      <c r="AC3598" s="529"/>
      <c r="AD3598" s="529"/>
      <c r="AE3598" s="529"/>
      <c r="AF3598" s="529"/>
      <c r="AG3598" s="529"/>
      <c r="AH3598" s="529"/>
      <c r="AI3598" s="529"/>
      <c r="AJ3598" s="529"/>
      <c r="AK3598" s="529"/>
      <c r="AL3598" s="529"/>
      <c r="AM3598" s="529"/>
      <c r="AN3598" s="529"/>
      <c r="AO3598" s="529"/>
      <c r="AP3598" s="529"/>
      <c r="AQ3598" s="529"/>
      <c r="AR3598" s="529"/>
    </row>
    <row r="3599" ht="12.75" customHeight="1">
      <c r="A3599" s="529"/>
      <c r="B3599" s="529"/>
      <c r="C3599" s="529"/>
      <c r="D3599" s="529"/>
      <c r="E3599" s="533" t="s">
        <v>1910</v>
      </c>
      <c r="F3599" s="533" t="s">
        <v>10743</v>
      </c>
      <c r="G3599" s="529"/>
      <c r="H3599" s="529"/>
      <c r="I3599" s="529"/>
      <c r="J3599" s="529"/>
      <c r="K3599" s="529"/>
      <c r="L3599" s="529"/>
      <c r="M3599" s="529"/>
      <c r="N3599" s="529"/>
      <c r="O3599" s="529"/>
      <c r="P3599" s="529"/>
      <c r="Q3599" s="529"/>
      <c r="R3599" s="529"/>
      <c r="S3599" s="529"/>
      <c r="T3599" s="529"/>
      <c r="U3599" s="529"/>
      <c r="V3599" s="529"/>
      <c r="W3599" s="529"/>
      <c r="X3599" s="529"/>
      <c r="Y3599" s="529"/>
      <c r="Z3599" s="529"/>
      <c r="AA3599" s="529"/>
      <c r="AB3599" s="529"/>
      <c r="AC3599" s="529"/>
      <c r="AD3599" s="529"/>
      <c r="AE3599" s="529"/>
      <c r="AF3599" s="529"/>
      <c r="AG3599" s="529"/>
      <c r="AH3599" s="529"/>
      <c r="AI3599" s="529"/>
      <c r="AJ3599" s="529"/>
      <c r="AK3599" s="529"/>
      <c r="AL3599" s="529"/>
      <c r="AM3599" s="529"/>
      <c r="AN3599" s="529"/>
      <c r="AO3599" s="529"/>
      <c r="AP3599" s="529"/>
      <c r="AQ3599" s="529"/>
      <c r="AR3599" s="529"/>
    </row>
    <row r="3600" ht="12.75" customHeight="1">
      <c r="A3600" s="529"/>
      <c r="B3600" s="529"/>
      <c r="C3600" s="529"/>
      <c r="D3600" s="529"/>
      <c r="E3600" s="533" t="s">
        <v>1970</v>
      </c>
      <c r="F3600" s="533" t="s">
        <v>10744</v>
      </c>
      <c r="G3600" s="529"/>
      <c r="H3600" s="529"/>
      <c r="I3600" s="529"/>
      <c r="J3600" s="529"/>
      <c r="K3600" s="529"/>
      <c r="L3600" s="529"/>
      <c r="M3600" s="529"/>
      <c r="N3600" s="529"/>
      <c r="O3600" s="529"/>
      <c r="P3600" s="529"/>
      <c r="Q3600" s="529"/>
      <c r="R3600" s="529"/>
      <c r="S3600" s="529"/>
      <c r="T3600" s="529"/>
      <c r="U3600" s="529"/>
      <c r="V3600" s="529"/>
      <c r="W3600" s="529"/>
      <c r="X3600" s="529"/>
      <c r="Y3600" s="529"/>
      <c r="Z3600" s="529"/>
      <c r="AA3600" s="529"/>
      <c r="AB3600" s="529"/>
      <c r="AC3600" s="529"/>
      <c r="AD3600" s="529"/>
      <c r="AE3600" s="529"/>
      <c r="AF3600" s="529"/>
      <c r="AG3600" s="529"/>
      <c r="AH3600" s="529"/>
      <c r="AI3600" s="529"/>
      <c r="AJ3600" s="529"/>
      <c r="AK3600" s="529"/>
      <c r="AL3600" s="529"/>
      <c r="AM3600" s="529"/>
      <c r="AN3600" s="529"/>
      <c r="AO3600" s="529"/>
      <c r="AP3600" s="529"/>
      <c r="AQ3600" s="529"/>
      <c r="AR3600" s="529"/>
    </row>
    <row r="3601" ht="12.75" customHeight="1">
      <c r="A3601" s="529"/>
      <c r="B3601" s="529"/>
      <c r="C3601" s="529"/>
      <c r="D3601" s="529"/>
      <c r="E3601" s="533" t="s">
        <v>2030</v>
      </c>
      <c r="F3601" s="533" t="s">
        <v>10745</v>
      </c>
      <c r="G3601" s="529"/>
      <c r="H3601" s="529"/>
      <c r="I3601" s="529"/>
      <c r="J3601" s="529"/>
      <c r="K3601" s="529"/>
      <c r="L3601" s="529"/>
      <c r="M3601" s="529"/>
      <c r="N3601" s="529"/>
      <c r="O3601" s="529"/>
      <c r="P3601" s="529"/>
      <c r="Q3601" s="529"/>
      <c r="R3601" s="529"/>
      <c r="S3601" s="529"/>
      <c r="T3601" s="529"/>
      <c r="U3601" s="529"/>
      <c r="V3601" s="529"/>
      <c r="W3601" s="529"/>
      <c r="X3601" s="529"/>
      <c r="Y3601" s="529"/>
      <c r="Z3601" s="529"/>
      <c r="AA3601" s="529"/>
      <c r="AB3601" s="529"/>
      <c r="AC3601" s="529"/>
      <c r="AD3601" s="529"/>
      <c r="AE3601" s="529"/>
      <c r="AF3601" s="529"/>
      <c r="AG3601" s="529"/>
      <c r="AH3601" s="529"/>
      <c r="AI3601" s="529"/>
      <c r="AJ3601" s="529"/>
      <c r="AK3601" s="529"/>
      <c r="AL3601" s="529"/>
      <c r="AM3601" s="529"/>
      <c r="AN3601" s="529"/>
      <c r="AO3601" s="529"/>
      <c r="AP3601" s="529"/>
      <c r="AQ3601" s="529"/>
      <c r="AR3601" s="529"/>
    </row>
    <row r="3602" ht="12.75" customHeight="1">
      <c r="A3602" s="529"/>
      <c r="B3602" s="529"/>
      <c r="C3602" s="529"/>
      <c r="D3602" s="529"/>
      <c r="E3602" s="533" t="s">
        <v>2088</v>
      </c>
      <c r="F3602" s="533" t="s">
        <v>10746</v>
      </c>
      <c r="G3602" s="529"/>
      <c r="H3602" s="529"/>
      <c r="I3602" s="529"/>
      <c r="J3602" s="529"/>
      <c r="K3602" s="529"/>
      <c r="L3602" s="529"/>
      <c r="M3602" s="529"/>
      <c r="N3602" s="529"/>
      <c r="O3602" s="529"/>
      <c r="P3602" s="529"/>
      <c r="Q3602" s="529"/>
      <c r="R3602" s="529"/>
      <c r="S3602" s="529"/>
      <c r="T3602" s="529"/>
      <c r="U3602" s="529"/>
      <c r="V3602" s="529"/>
      <c r="W3602" s="529"/>
      <c r="X3602" s="529"/>
      <c r="Y3602" s="529"/>
      <c r="Z3602" s="529"/>
      <c r="AA3602" s="529"/>
      <c r="AB3602" s="529"/>
      <c r="AC3602" s="529"/>
      <c r="AD3602" s="529"/>
      <c r="AE3602" s="529"/>
      <c r="AF3602" s="529"/>
      <c r="AG3602" s="529"/>
      <c r="AH3602" s="529"/>
      <c r="AI3602" s="529"/>
      <c r="AJ3602" s="529"/>
      <c r="AK3602" s="529"/>
      <c r="AL3602" s="529"/>
      <c r="AM3602" s="529"/>
      <c r="AN3602" s="529"/>
      <c r="AO3602" s="529"/>
      <c r="AP3602" s="529"/>
      <c r="AQ3602" s="529"/>
      <c r="AR3602" s="529"/>
    </row>
    <row r="3603" ht="12.75" customHeight="1">
      <c r="A3603" s="529"/>
      <c r="B3603" s="529"/>
      <c r="C3603" s="529"/>
      <c r="D3603" s="529"/>
      <c r="E3603" s="533" t="s">
        <v>2144</v>
      </c>
      <c r="F3603" s="533" t="s">
        <v>10747</v>
      </c>
      <c r="G3603" s="529"/>
      <c r="H3603" s="529"/>
      <c r="I3603" s="529"/>
      <c r="J3603" s="529"/>
      <c r="K3603" s="529"/>
      <c r="L3603" s="529"/>
      <c r="M3603" s="529"/>
      <c r="N3603" s="529"/>
      <c r="O3603" s="529"/>
      <c r="P3603" s="529"/>
      <c r="Q3603" s="529"/>
      <c r="R3603" s="529"/>
      <c r="S3603" s="529"/>
      <c r="T3603" s="529"/>
      <c r="U3603" s="529"/>
      <c r="V3603" s="529"/>
      <c r="W3603" s="529"/>
      <c r="X3603" s="529"/>
      <c r="Y3603" s="529"/>
      <c r="Z3603" s="529"/>
      <c r="AA3603" s="529"/>
      <c r="AB3603" s="529"/>
      <c r="AC3603" s="529"/>
      <c r="AD3603" s="529"/>
      <c r="AE3603" s="529"/>
      <c r="AF3603" s="529"/>
      <c r="AG3603" s="529"/>
      <c r="AH3603" s="529"/>
      <c r="AI3603" s="529"/>
      <c r="AJ3603" s="529"/>
      <c r="AK3603" s="529"/>
      <c r="AL3603" s="529"/>
      <c r="AM3603" s="529"/>
      <c r="AN3603" s="529"/>
      <c r="AO3603" s="529"/>
      <c r="AP3603" s="529"/>
      <c r="AQ3603" s="529"/>
      <c r="AR3603" s="529"/>
    </row>
    <row r="3604" ht="12.75" customHeight="1">
      <c r="A3604" s="529"/>
      <c r="B3604" s="529"/>
      <c r="C3604" s="529"/>
      <c r="D3604" s="529"/>
      <c r="E3604" s="533" t="s">
        <v>10748</v>
      </c>
      <c r="F3604" s="533" t="s">
        <v>10749</v>
      </c>
      <c r="G3604" s="529"/>
      <c r="H3604" s="529"/>
      <c r="I3604" s="529"/>
      <c r="J3604" s="529"/>
      <c r="K3604" s="529"/>
      <c r="L3604" s="529"/>
      <c r="M3604" s="529"/>
      <c r="N3604" s="529"/>
      <c r="O3604" s="529"/>
      <c r="P3604" s="529"/>
      <c r="Q3604" s="529"/>
      <c r="R3604" s="529"/>
      <c r="S3604" s="529"/>
      <c r="T3604" s="529"/>
      <c r="U3604" s="529"/>
      <c r="V3604" s="529"/>
      <c r="W3604" s="529"/>
      <c r="X3604" s="529"/>
      <c r="Y3604" s="529"/>
      <c r="Z3604" s="529"/>
      <c r="AA3604" s="529"/>
      <c r="AB3604" s="529"/>
      <c r="AC3604" s="529"/>
      <c r="AD3604" s="529"/>
      <c r="AE3604" s="529"/>
      <c r="AF3604" s="529"/>
      <c r="AG3604" s="529"/>
      <c r="AH3604" s="529"/>
      <c r="AI3604" s="529"/>
      <c r="AJ3604" s="529"/>
      <c r="AK3604" s="529"/>
      <c r="AL3604" s="529"/>
      <c r="AM3604" s="529"/>
      <c r="AN3604" s="529"/>
      <c r="AO3604" s="529"/>
      <c r="AP3604" s="529"/>
      <c r="AQ3604" s="529"/>
      <c r="AR3604" s="529"/>
    </row>
    <row r="3605" ht="12.75" customHeight="1">
      <c r="A3605" s="529"/>
      <c r="B3605" s="529"/>
      <c r="C3605" s="529"/>
      <c r="D3605" s="529"/>
      <c r="E3605" s="533" t="s">
        <v>10750</v>
      </c>
      <c r="F3605" s="533" t="s">
        <v>10751</v>
      </c>
      <c r="G3605" s="529"/>
      <c r="H3605" s="529"/>
      <c r="I3605" s="529"/>
      <c r="J3605" s="529"/>
      <c r="K3605" s="529"/>
      <c r="L3605" s="529"/>
      <c r="M3605" s="529"/>
      <c r="N3605" s="529"/>
      <c r="O3605" s="529"/>
      <c r="P3605" s="529"/>
      <c r="Q3605" s="529"/>
      <c r="R3605" s="529"/>
      <c r="S3605" s="529"/>
      <c r="T3605" s="529"/>
      <c r="U3605" s="529"/>
      <c r="V3605" s="529"/>
      <c r="W3605" s="529"/>
      <c r="X3605" s="529"/>
      <c r="Y3605" s="529"/>
      <c r="Z3605" s="529"/>
      <c r="AA3605" s="529"/>
      <c r="AB3605" s="529"/>
      <c r="AC3605" s="529"/>
      <c r="AD3605" s="529"/>
      <c r="AE3605" s="529"/>
      <c r="AF3605" s="529"/>
      <c r="AG3605" s="529"/>
      <c r="AH3605" s="529"/>
      <c r="AI3605" s="529"/>
      <c r="AJ3605" s="529"/>
      <c r="AK3605" s="529"/>
      <c r="AL3605" s="529"/>
      <c r="AM3605" s="529"/>
      <c r="AN3605" s="529"/>
      <c r="AO3605" s="529"/>
      <c r="AP3605" s="529"/>
      <c r="AQ3605" s="529"/>
      <c r="AR3605" s="529"/>
    </row>
    <row r="3606" ht="12.75" customHeight="1">
      <c r="A3606" s="529"/>
      <c r="B3606" s="529"/>
      <c r="C3606" s="529"/>
      <c r="D3606" s="529"/>
      <c r="E3606" s="533" t="s">
        <v>2194</v>
      </c>
      <c r="F3606" s="533" t="s">
        <v>10752</v>
      </c>
      <c r="G3606" s="529"/>
      <c r="H3606" s="529"/>
      <c r="I3606" s="529"/>
      <c r="J3606" s="529"/>
      <c r="K3606" s="529"/>
      <c r="L3606" s="529"/>
      <c r="M3606" s="529"/>
      <c r="N3606" s="529"/>
      <c r="O3606" s="529"/>
      <c r="P3606" s="529"/>
      <c r="Q3606" s="529"/>
      <c r="R3606" s="529"/>
      <c r="S3606" s="529"/>
      <c r="T3606" s="529"/>
      <c r="U3606" s="529"/>
      <c r="V3606" s="529"/>
      <c r="W3606" s="529"/>
      <c r="X3606" s="529"/>
      <c r="Y3606" s="529"/>
      <c r="Z3606" s="529"/>
      <c r="AA3606" s="529"/>
      <c r="AB3606" s="529"/>
      <c r="AC3606" s="529"/>
      <c r="AD3606" s="529"/>
      <c r="AE3606" s="529"/>
      <c r="AF3606" s="529"/>
      <c r="AG3606" s="529"/>
      <c r="AH3606" s="529"/>
      <c r="AI3606" s="529"/>
      <c r="AJ3606" s="529"/>
      <c r="AK3606" s="529"/>
      <c r="AL3606" s="529"/>
      <c r="AM3606" s="529"/>
      <c r="AN3606" s="529"/>
      <c r="AO3606" s="529"/>
      <c r="AP3606" s="529"/>
      <c r="AQ3606" s="529"/>
      <c r="AR3606" s="529"/>
    </row>
    <row r="3607" ht="12.75" customHeight="1">
      <c r="A3607" s="529"/>
      <c r="B3607" s="529"/>
      <c r="C3607" s="529"/>
      <c r="D3607" s="529"/>
      <c r="E3607" s="533" t="s">
        <v>2242</v>
      </c>
      <c r="F3607" s="533" t="s">
        <v>10753</v>
      </c>
      <c r="G3607" s="529"/>
      <c r="H3607" s="529"/>
      <c r="I3607" s="529"/>
      <c r="J3607" s="529"/>
      <c r="K3607" s="529"/>
      <c r="L3607" s="529"/>
      <c r="M3607" s="529"/>
      <c r="N3607" s="529"/>
      <c r="O3607" s="529"/>
      <c r="P3607" s="529"/>
      <c r="Q3607" s="529"/>
      <c r="R3607" s="529"/>
      <c r="S3607" s="529"/>
      <c r="T3607" s="529"/>
      <c r="U3607" s="529"/>
      <c r="V3607" s="529"/>
      <c r="W3607" s="529"/>
      <c r="X3607" s="529"/>
      <c r="Y3607" s="529"/>
      <c r="Z3607" s="529"/>
      <c r="AA3607" s="529"/>
      <c r="AB3607" s="529"/>
      <c r="AC3607" s="529"/>
      <c r="AD3607" s="529"/>
      <c r="AE3607" s="529"/>
      <c r="AF3607" s="529"/>
      <c r="AG3607" s="529"/>
      <c r="AH3607" s="529"/>
      <c r="AI3607" s="529"/>
      <c r="AJ3607" s="529"/>
      <c r="AK3607" s="529"/>
      <c r="AL3607" s="529"/>
      <c r="AM3607" s="529"/>
      <c r="AN3607" s="529"/>
      <c r="AO3607" s="529"/>
      <c r="AP3607" s="529"/>
      <c r="AQ3607" s="529"/>
      <c r="AR3607" s="529"/>
    </row>
    <row r="3608" ht="12.75" customHeight="1">
      <c r="A3608" s="529"/>
      <c r="B3608" s="529"/>
      <c r="C3608" s="529"/>
      <c r="D3608" s="529"/>
      <c r="E3608" s="533" t="s">
        <v>10754</v>
      </c>
      <c r="F3608" s="533" t="s">
        <v>10755</v>
      </c>
      <c r="G3608" s="529"/>
      <c r="H3608" s="529"/>
      <c r="I3608" s="529"/>
      <c r="J3608" s="529"/>
      <c r="K3608" s="529"/>
      <c r="L3608" s="529"/>
      <c r="M3608" s="529"/>
      <c r="N3608" s="529"/>
      <c r="O3608" s="529"/>
      <c r="P3608" s="529"/>
      <c r="Q3608" s="529"/>
      <c r="R3608" s="529"/>
      <c r="S3608" s="529"/>
      <c r="T3608" s="529"/>
      <c r="U3608" s="529"/>
      <c r="V3608" s="529"/>
      <c r="W3608" s="529"/>
      <c r="X3608" s="529"/>
      <c r="Y3608" s="529"/>
      <c r="Z3608" s="529"/>
      <c r="AA3608" s="529"/>
      <c r="AB3608" s="529"/>
      <c r="AC3608" s="529"/>
      <c r="AD3608" s="529"/>
      <c r="AE3608" s="529"/>
      <c r="AF3608" s="529"/>
      <c r="AG3608" s="529"/>
      <c r="AH3608" s="529"/>
      <c r="AI3608" s="529"/>
      <c r="AJ3608" s="529"/>
      <c r="AK3608" s="529"/>
      <c r="AL3608" s="529"/>
      <c r="AM3608" s="529"/>
      <c r="AN3608" s="529"/>
      <c r="AO3608" s="529"/>
      <c r="AP3608" s="529"/>
      <c r="AQ3608" s="529"/>
      <c r="AR3608" s="529"/>
    </row>
    <row r="3609" ht="12.75" customHeight="1">
      <c r="A3609" s="529"/>
      <c r="B3609" s="529"/>
      <c r="C3609" s="529"/>
      <c r="D3609" s="529"/>
      <c r="E3609" s="533" t="s">
        <v>10756</v>
      </c>
      <c r="F3609" s="533" t="s">
        <v>10757</v>
      </c>
      <c r="G3609" s="529"/>
      <c r="H3609" s="529"/>
      <c r="I3609" s="529"/>
      <c r="J3609" s="529"/>
      <c r="K3609" s="529"/>
      <c r="L3609" s="529"/>
      <c r="M3609" s="529"/>
      <c r="N3609" s="529"/>
      <c r="O3609" s="529"/>
      <c r="P3609" s="529"/>
      <c r="Q3609" s="529"/>
      <c r="R3609" s="529"/>
      <c r="S3609" s="529"/>
      <c r="T3609" s="529"/>
      <c r="U3609" s="529"/>
      <c r="V3609" s="529"/>
      <c r="W3609" s="529"/>
      <c r="X3609" s="529"/>
      <c r="Y3609" s="529"/>
      <c r="Z3609" s="529"/>
      <c r="AA3609" s="529"/>
      <c r="AB3609" s="529"/>
      <c r="AC3609" s="529"/>
      <c r="AD3609" s="529"/>
      <c r="AE3609" s="529"/>
      <c r="AF3609" s="529"/>
      <c r="AG3609" s="529"/>
      <c r="AH3609" s="529"/>
      <c r="AI3609" s="529"/>
      <c r="AJ3609" s="529"/>
      <c r="AK3609" s="529"/>
      <c r="AL3609" s="529"/>
      <c r="AM3609" s="529"/>
      <c r="AN3609" s="529"/>
      <c r="AO3609" s="529"/>
      <c r="AP3609" s="529"/>
      <c r="AQ3609" s="529"/>
      <c r="AR3609" s="529"/>
    </row>
    <row r="3610" ht="12.75" customHeight="1">
      <c r="A3610" s="529"/>
      <c r="B3610" s="529"/>
      <c r="C3610" s="529"/>
      <c r="D3610" s="529"/>
      <c r="E3610" s="533" t="s">
        <v>10758</v>
      </c>
      <c r="F3610" s="533" t="s">
        <v>10759</v>
      </c>
      <c r="G3610" s="529"/>
      <c r="H3610" s="529"/>
      <c r="I3610" s="529"/>
      <c r="J3610" s="529"/>
      <c r="K3610" s="529"/>
      <c r="L3610" s="529"/>
      <c r="M3610" s="529"/>
      <c r="N3610" s="529"/>
      <c r="O3610" s="529"/>
      <c r="P3610" s="529"/>
      <c r="Q3610" s="529"/>
      <c r="R3610" s="529"/>
      <c r="S3610" s="529"/>
      <c r="T3610" s="529"/>
      <c r="U3610" s="529"/>
      <c r="V3610" s="529"/>
      <c r="W3610" s="529"/>
      <c r="X3610" s="529"/>
      <c r="Y3610" s="529"/>
      <c r="Z3610" s="529"/>
      <c r="AA3610" s="529"/>
      <c r="AB3610" s="529"/>
      <c r="AC3610" s="529"/>
      <c r="AD3610" s="529"/>
      <c r="AE3610" s="529"/>
      <c r="AF3610" s="529"/>
      <c r="AG3610" s="529"/>
      <c r="AH3610" s="529"/>
      <c r="AI3610" s="529"/>
      <c r="AJ3610" s="529"/>
      <c r="AK3610" s="529"/>
      <c r="AL3610" s="529"/>
      <c r="AM3610" s="529"/>
      <c r="AN3610" s="529"/>
      <c r="AO3610" s="529"/>
      <c r="AP3610" s="529"/>
      <c r="AQ3610" s="529"/>
      <c r="AR3610" s="529"/>
    </row>
    <row r="3611" ht="12.75" customHeight="1">
      <c r="A3611" s="529"/>
      <c r="B3611" s="529"/>
      <c r="C3611" s="529"/>
      <c r="D3611" s="529"/>
      <c r="E3611" s="533" t="s">
        <v>10760</v>
      </c>
      <c r="F3611" s="533" t="s">
        <v>10761</v>
      </c>
      <c r="G3611" s="529"/>
      <c r="H3611" s="529"/>
      <c r="I3611" s="529"/>
      <c r="J3611" s="529"/>
      <c r="K3611" s="529"/>
      <c r="L3611" s="529"/>
      <c r="M3611" s="529"/>
      <c r="N3611" s="529"/>
      <c r="O3611" s="529"/>
      <c r="P3611" s="529"/>
      <c r="Q3611" s="529"/>
      <c r="R3611" s="529"/>
      <c r="S3611" s="529"/>
      <c r="T3611" s="529"/>
      <c r="U3611" s="529"/>
      <c r="V3611" s="529"/>
      <c r="W3611" s="529"/>
      <c r="X3611" s="529"/>
      <c r="Y3611" s="529"/>
      <c r="Z3611" s="529"/>
      <c r="AA3611" s="529"/>
      <c r="AB3611" s="529"/>
      <c r="AC3611" s="529"/>
      <c r="AD3611" s="529"/>
      <c r="AE3611" s="529"/>
      <c r="AF3611" s="529"/>
      <c r="AG3611" s="529"/>
      <c r="AH3611" s="529"/>
      <c r="AI3611" s="529"/>
      <c r="AJ3611" s="529"/>
      <c r="AK3611" s="529"/>
      <c r="AL3611" s="529"/>
      <c r="AM3611" s="529"/>
      <c r="AN3611" s="529"/>
      <c r="AO3611" s="529"/>
      <c r="AP3611" s="529"/>
      <c r="AQ3611" s="529"/>
      <c r="AR3611" s="529"/>
    </row>
    <row r="3612" ht="12.75" customHeight="1">
      <c r="A3612" s="529"/>
      <c r="B3612" s="529"/>
      <c r="C3612" s="529"/>
      <c r="D3612" s="529"/>
      <c r="E3612" s="533" t="s">
        <v>10762</v>
      </c>
      <c r="F3612" s="533" t="s">
        <v>10763</v>
      </c>
      <c r="G3612" s="529"/>
      <c r="H3612" s="529"/>
      <c r="I3612" s="529"/>
      <c r="J3612" s="529"/>
      <c r="K3612" s="529"/>
      <c r="L3612" s="529"/>
      <c r="M3612" s="529"/>
      <c r="N3612" s="529"/>
      <c r="O3612" s="529"/>
      <c r="P3612" s="529"/>
      <c r="Q3612" s="529"/>
      <c r="R3612" s="529"/>
      <c r="S3612" s="529"/>
      <c r="T3612" s="529"/>
      <c r="U3612" s="529"/>
      <c r="V3612" s="529"/>
      <c r="W3612" s="529"/>
      <c r="X3612" s="529"/>
      <c r="Y3612" s="529"/>
      <c r="Z3612" s="529"/>
      <c r="AA3612" s="529"/>
      <c r="AB3612" s="529"/>
      <c r="AC3612" s="529"/>
      <c r="AD3612" s="529"/>
      <c r="AE3612" s="529"/>
      <c r="AF3612" s="529"/>
      <c r="AG3612" s="529"/>
      <c r="AH3612" s="529"/>
      <c r="AI3612" s="529"/>
      <c r="AJ3612" s="529"/>
      <c r="AK3612" s="529"/>
      <c r="AL3612" s="529"/>
      <c r="AM3612" s="529"/>
      <c r="AN3612" s="529"/>
      <c r="AO3612" s="529"/>
      <c r="AP3612" s="529"/>
      <c r="AQ3612" s="529"/>
      <c r="AR3612" s="529"/>
    </row>
    <row r="3613" ht="12.75" customHeight="1">
      <c r="A3613" s="529"/>
      <c r="B3613" s="529"/>
      <c r="C3613" s="529"/>
      <c r="D3613" s="529"/>
      <c r="E3613" s="533" t="s">
        <v>10764</v>
      </c>
      <c r="F3613" s="533" t="s">
        <v>10765</v>
      </c>
      <c r="G3613" s="529"/>
      <c r="H3613" s="529"/>
      <c r="I3613" s="529"/>
      <c r="J3613" s="529"/>
      <c r="K3613" s="529"/>
      <c r="L3613" s="529"/>
      <c r="M3613" s="529"/>
      <c r="N3613" s="529"/>
      <c r="O3613" s="529"/>
      <c r="P3613" s="529"/>
      <c r="Q3613" s="529"/>
      <c r="R3613" s="529"/>
      <c r="S3613" s="529"/>
      <c r="T3613" s="529"/>
      <c r="U3613" s="529"/>
      <c r="V3613" s="529"/>
      <c r="W3613" s="529"/>
      <c r="X3613" s="529"/>
      <c r="Y3613" s="529"/>
      <c r="Z3613" s="529"/>
      <c r="AA3613" s="529"/>
      <c r="AB3613" s="529"/>
      <c r="AC3613" s="529"/>
      <c r="AD3613" s="529"/>
      <c r="AE3613" s="529"/>
      <c r="AF3613" s="529"/>
      <c r="AG3613" s="529"/>
      <c r="AH3613" s="529"/>
      <c r="AI3613" s="529"/>
      <c r="AJ3613" s="529"/>
      <c r="AK3613" s="529"/>
      <c r="AL3613" s="529"/>
      <c r="AM3613" s="529"/>
      <c r="AN3613" s="529"/>
      <c r="AO3613" s="529"/>
      <c r="AP3613" s="529"/>
      <c r="AQ3613" s="529"/>
      <c r="AR3613" s="529"/>
    </row>
    <row r="3614" ht="12.75" customHeight="1">
      <c r="A3614" s="529"/>
      <c r="B3614" s="529"/>
      <c r="C3614" s="529"/>
      <c r="D3614" s="529"/>
      <c r="E3614" s="533" t="s">
        <v>10766</v>
      </c>
      <c r="F3614" s="533" t="s">
        <v>10767</v>
      </c>
      <c r="G3614" s="529"/>
      <c r="H3614" s="529"/>
      <c r="I3614" s="529"/>
      <c r="J3614" s="529"/>
      <c r="K3614" s="529"/>
      <c r="L3614" s="529"/>
      <c r="M3614" s="529"/>
      <c r="N3614" s="529"/>
      <c r="O3614" s="529"/>
      <c r="P3614" s="529"/>
      <c r="Q3614" s="529"/>
      <c r="R3614" s="529"/>
      <c r="S3614" s="529"/>
      <c r="T3614" s="529"/>
      <c r="U3614" s="529"/>
      <c r="V3614" s="529"/>
      <c r="W3614" s="529"/>
      <c r="X3614" s="529"/>
      <c r="Y3614" s="529"/>
      <c r="Z3614" s="529"/>
      <c r="AA3614" s="529"/>
      <c r="AB3614" s="529"/>
      <c r="AC3614" s="529"/>
      <c r="AD3614" s="529"/>
      <c r="AE3614" s="529"/>
      <c r="AF3614" s="529"/>
      <c r="AG3614" s="529"/>
      <c r="AH3614" s="529"/>
      <c r="AI3614" s="529"/>
      <c r="AJ3614" s="529"/>
      <c r="AK3614" s="529"/>
      <c r="AL3614" s="529"/>
      <c r="AM3614" s="529"/>
      <c r="AN3614" s="529"/>
      <c r="AO3614" s="529"/>
      <c r="AP3614" s="529"/>
      <c r="AQ3614" s="529"/>
      <c r="AR3614" s="529"/>
    </row>
    <row r="3615" ht="12.75" customHeight="1">
      <c r="A3615" s="529"/>
      <c r="B3615" s="529"/>
      <c r="C3615" s="529"/>
      <c r="D3615" s="529"/>
      <c r="E3615" s="533" t="s">
        <v>10768</v>
      </c>
      <c r="F3615" s="533" t="s">
        <v>10769</v>
      </c>
      <c r="G3615" s="529"/>
      <c r="H3615" s="529"/>
      <c r="I3615" s="529"/>
      <c r="J3615" s="529"/>
      <c r="K3615" s="529"/>
      <c r="L3615" s="529"/>
      <c r="M3615" s="529"/>
      <c r="N3615" s="529"/>
      <c r="O3615" s="529"/>
      <c r="P3615" s="529"/>
      <c r="Q3615" s="529"/>
      <c r="R3615" s="529"/>
      <c r="S3615" s="529"/>
      <c r="T3615" s="529"/>
      <c r="U3615" s="529"/>
      <c r="V3615" s="529"/>
      <c r="W3615" s="529"/>
      <c r="X3615" s="529"/>
      <c r="Y3615" s="529"/>
      <c r="Z3615" s="529"/>
      <c r="AA3615" s="529"/>
      <c r="AB3615" s="529"/>
      <c r="AC3615" s="529"/>
      <c r="AD3615" s="529"/>
      <c r="AE3615" s="529"/>
      <c r="AF3615" s="529"/>
      <c r="AG3615" s="529"/>
      <c r="AH3615" s="529"/>
      <c r="AI3615" s="529"/>
      <c r="AJ3615" s="529"/>
      <c r="AK3615" s="529"/>
      <c r="AL3615" s="529"/>
      <c r="AM3615" s="529"/>
      <c r="AN3615" s="529"/>
      <c r="AO3615" s="529"/>
      <c r="AP3615" s="529"/>
      <c r="AQ3615" s="529"/>
      <c r="AR3615" s="529"/>
    </row>
    <row r="3616" ht="12.75" customHeight="1">
      <c r="A3616" s="529"/>
      <c r="B3616" s="529"/>
      <c r="C3616" s="529"/>
      <c r="D3616" s="529"/>
      <c r="E3616" s="533" t="s">
        <v>10770</v>
      </c>
      <c r="F3616" s="533" t="s">
        <v>10771</v>
      </c>
      <c r="G3616" s="529"/>
      <c r="H3616" s="529"/>
      <c r="I3616" s="529"/>
      <c r="J3616" s="529"/>
      <c r="K3616" s="529"/>
      <c r="L3616" s="529"/>
      <c r="M3616" s="529"/>
      <c r="N3616" s="529"/>
      <c r="O3616" s="529"/>
      <c r="P3616" s="529"/>
      <c r="Q3616" s="529"/>
      <c r="R3616" s="529"/>
      <c r="S3616" s="529"/>
      <c r="T3616" s="529"/>
      <c r="U3616" s="529"/>
      <c r="V3616" s="529"/>
      <c r="W3616" s="529"/>
      <c r="X3616" s="529"/>
      <c r="Y3616" s="529"/>
      <c r="Z3616" s="529"/>
      <c r="AA3616" s="529"/>
      <c r="AB3616" s="529"/>
      <c r="AC3616" s="529"/>
      <c r="AD3616" s="529"/>
      <c r="AE3616" s="529"/>
      <c r="AF3616" s="529"/>
      <c r="AG3616" s="529"/>
      <c r="AH3616" s="529"/>
      <c r="AI3616" s="529"/>
      <c r="AJ3616" s="529"/>
      <c r="AK3616" s="529"/>
      <c r="AL3616" s="529"/>
      <c r="AM3616" s="529"/>
      <c r="AN3616" s="529"/>
      <c r="AO3616" s="529"/>
      <c r="AP3616" s="529"/>
      <c r="AQ3616" s="529"/>
      <c r="AR3616" s="529"/>
    </row>
    <row r="3617" ht="12.75" customHeight="1">
      <c r="A3617" s="529"/>
      <c r="B3617" s="529"/>
      <c r="C3617" s="529"/>
      <c r="D3617" s="529"/>
      <c r="E3617" s="533" t="s">
        <v>10772</v>
      </c>
      <c r="F3617" s="533" t="s">
        <v>10773</v>
      </c>
      <c r="G3617" s="529"/>
      <c r="H3617" s="529"/>
      <c r="I3617" s="529"/>
      <c r="J3617" s="529"/>
      <c r="K3617" s="529"/>
      <c r="L3617" s="529"/>
      <c r="M3617" s="529"/>
      <c r="N3617" s="529"/>
      <c r="O3617" s="529"/>
      <c r="P3617" s="529"/>
      <c r="Q3617" s="529"/>
      <c r="R3617" s="529"/>
      <c r="S3617" s="529"/>
      <c r="T3617" s="529"/>
      <c r="U3617" s="529"/>
      <c r="V3617" s="529"/>
      <c r="W3617" s="529"/>
      <c r="X3617" s="529"/>
      <c r="Y3617" s="529"/>
      <c r="Z3617" s="529"/>
      <c r="AA3617" s="529"/>
      <c r="AB3617" s="529"/>
      <c r="AC3617" s="529"/>
      <c r="AD3617" s="529"/>
      <c r="AE3617" s="529"/>
      <c r="AF3617" s="529"/>
      <c r="AG3617" s="529"/>
      <c r="AH3617" s="529"/>
      <c r="AI3617" s="529"/>
      <c r="AJ3617" s="529"/>
      <c r="AK3617" s="529"/>
      <c r="AL3617" s="529"/>
      <c r="AM3617" s="529"/>
      <c r="AN3617" s="529"/>
      <c r="AO3617" s="529"/>
      <c r="AP3617" s="529"/>
      <c r="AQ3617" s="529"/>
      <c r="AR3617" s="529"/>
    </row>
    <row r="3618" ht="12.75" customHeight="1">
      <c r="A3618" s="529"/>
      <c r="B3618" s="529"/>
      <c r="C3618" s="529"/>
      <c r="D3618" s="529"/>
      <c r="E3618" s="533" t="s">
        <v>10774</v>
      </c>
      <c r="F3618" s="533" t="s">
        <v>10775</v>
      </c>
      <c r="G3618" s="529"/>
      <c r="H3618" s="529"/>
      <c r="I3618" s="529"/>
      <c r="J3618" s="529"/>
      <c r="K3618" s="529"/>
      <c r="L3618" s="529"/>
      <c r="M3618" s="529"/>
      <c r="N3618" s="529"/>
      <c r="O3618" s="529"/>
      <c r="P3618" s="529"/>
      <c r="Q3618" s="529"/>
      <c r="R3618" s="529"/>
      <c r="S3618" s="529"/>
      <c r="T3618" s="529"/>
      <c r="U3618" s="529"/>
      <c r="V3618" s="529"/>
      <c r="W3618" s="529"/>
      <c r="X3618" s="529"/>
      <c r="Y3618" s="529"/>
      <c r="Z3618" s="529"/>
      <c r="AA3618" s="529"/>
      <c r="AB3618" s="529"/>
      <c r="AC3618" s="529"/>
      <c r="AD3618" s="529"/>
      <c r="AE3618" s="529"/>
      <c r="AF3618" s="529"/>
      <c r="AG3618" s="529"/>
      <c r="AH3618" s="529"/>
      <c r="AI3618" s="529"/>
      <c r="AJ3618" s="529"/>
      <c r="AK3618" s="529"/>
      <c r="AL3618" s="529"/>
      <c r="AM3618" s="529"/>
      <c r="AN3618" s="529"/>
      <c r="AO3618" s="529"/>
      <c r="AP3618" s="529"/>
      <c r="AQ3618" s="529"/>
      <c r="AR3618" s="529"/>
    </row>
    <row r="3619" ht="12.75" customHeight="1">
      <c r="A3619" s="529"/>
      <c r="B3619" s="529"/>
      <c r="C3619" s="529"/>
      <c r="D3619" s="529"/>
      <c r="E3619" s="533" t="s">
        <v>10776</v>
      </c>
      <c r="F3619" s="533" t="s">
        <v>10777</v>
      </c>
      <c r="G3619" s="529"/>
      <c r="H3619" s="529"/>
      <c r="I3619" s="529"/>
      <c r="J3619" s="529"/>
      <c r="K3619" s="529"/>
      <c r="L3619" s="529"/>
      <c r="M3619" s="529"/>
      <c r="N3619" s="529"/>
      <c r="O3619" s="529"/>
      <c r="P3619" s="529"/>
      <c r="Q3619" s="529"/>
      <c r="R3619" s="529"/>
      <c r="S3619" s="529"/>
      <c r="T3619" s="529"/>
      <c r="U3619" s="529"/>
      <c r="V3619" s="529"/>
      <c r="W3619" s="529"/>
      <c r="X3619" s="529"/>
      <c r="Y3619" s="529"/>
      <c r="Z3619" s="529"/>
      <c r="AA3619" s="529"/>
      <c r="AB3619" s="529"/>
      <c r="AC3619" s="529"/>
      <c r="AD3619" s="529"/>
      <c r="AE3619" s="529"/>
      <c r="AF3619" s="529"/>
      <c r="AG3619" s="529"/>
      <c r="AH3619" s="529"/>
      <c r="AI3619" s="529"/>
      <c r="AJ3619" s="529"/>
      <c r="AK3619" s="529"/>
      <c r="AL3619" s="529"/>
      <c r="AM3619" s="529"/>
      <c r="AN3619" s="529"/>
      <c r="AO3619" s="529"/>
      <c r="AP3619" s="529"/>
      <c r="AQ3619" s="529"/>
      <c r="AR3619" s="529"/>
    </row>
    <row r="3620" ht="12.75" customHeight="1">
      <c r="A3620" s="529"/>
      <c r="B3620" s="529"/>
      <c r="C3620" s="529"/>
      <c r="D3620" s="529"/>
      <c r="E3620" s="533" t="s">
        <v>10778</v>
      </c>
      <c r="F3620" s="533" t="s">
        <v>10779</v>
      </c>
      <c r="G3620" s="529"/>
      <c r="H3620" s="529"/>
      <c r="I3620" s="529"/>
      <c r="J3620" s="529"/>
      <c r="K3620" s="529"/>
      <c r="L3620" s="529"/>
      <c r="M3620" s="529"/>
      <c r="N3620" s="529"/>
      <c r="O3620" s="529"/>
      <c r="P3620" s="529"/>
      <c r="Q3620" s="529"/>
      <c r="R3620" s="529"/>
      <c r="S3620" s="529"/>
      <c r="T3620" s="529"/>
      <c r="U3620" s="529"/>
      <c r="V3620" s="529"/>
      <c r="W3620" s="529"/>
      <c r="X3620" s="529"/>
      <c r="Y3620" s="529"/>
      <c r="Z3620" s="529"/>
      <c r="AA3620" s="529"/>
      <c r="AB3620" s="529"/>
      <c r="AC3620" s="529"/>
      <c r="AD3620" s="529"/>
      <c r="AE3620" s="529"/>
      <c r="AF3620" s="529"/>
      <c r="AG3620" s="529"/>
      <c r="AH3620" s="529"/>
      <c r="AI3620" s="529"/>
      <c r="AJ3620" s="529"/>
      <c r="AK3620" s="529"/>
      <c r="AL3620" s="529"/>
      <c r="AM3620" s="529"/>
      <c r="AN3620" s="529"/>
      <c r="AO3620" s="529"/>
      <c r="AP3620" s="529"/>
      <c r="AQ3620" s="529"/>
      <c r="AR3620" s="529"/>
    </row>
    <row r="3621" ht="12.75" customHeight="1">
      <c r="A3621" s="529"/>
      <c r="B3621" s="529"/>
      <c r="C3621" s="529"/>
      <c r="D3621" s="529"/>
      <c r="E3621" s="533" t="s">
        <v>10780</v>
      </c>
      <c r="F3621" s="533" t="s">
        <v>10781</v>
      </c>
      <c r="G3621" s="529"/>
      <c r="H3621" s="529"/>
      <c r="I3621" s="529"/>
      <c r="J3621" s="529"/>
      <c r="K3621" s="529"/>
      <c r="L3621" s="529"/>
      <c r="M3621" s="529"/>
      <c r="N3621" s="529"/>
      <c r="O3621" s="529"/>
      <c r="P3621" s="529"/>
      <c r="Q3621" s="529"/>
      <c r="R3621" s="529"/>
      <c r="S3621" s="529"/>
      <c r="T3621" s="529"/>
      <c r="U3621" s="529"/>
      <c r="V3621" s="529"/>
      <c r="W3621" s="529"/>
      <c r="X3621" s="529"/>
      <c r="Y3621" s="529"/>
      <c r="Z3621" s="529"/>
      <c r="AA3621" s="529"/>
      <c r="AB3621" s="529"/>
      <c r="AC3621" s="529"/>
      <c r="AD3621" s="529"/>
      <c r="AE3621" s="529"/>
      <c r="AF3621" s="529"/>
      <c r="AG3621" s="529"/>
      <c r="AH3621" s="529"/>
      <c r="AI3621" s="529"/>
      <c r="AJ3621" s="529"/>
      <c r="AK3621" s="529"/>
      <c r="AL3621" s="529"/>
      <c r="AM3621" s="529"/>
      <c r="AN3621" s="529"/>
      <c r="AO3621" s="529"/>
      <c r="AP3621" s="529"/>
      <c r="AQ3621" s="529"/>
      <c r="AR3621" s="529"/>
    </row>
    <row r="3622" ht="12.75" customHeight="1">
      <c r="A3622" s="529"/>
      <c r="B3622" s="529"/>
      <c r="C3622" s="529"/>
      <c r="D3622" s="529"/>
      <c r="E3622" s="533" t="s">
        <v>10782</v>
      </c>
      <c r="F3622" s="533" t="s">
        <v>10783</v>
      </c>
      <c r="G3622" s="529"/>
      <c r="H3622" s="529"/>
      <c r="I3622" s="529"/>
      <c r="J3622" s="529"/>
      <c r="K3622" s="529"/>
      <c r="L3622" s="529"/>
      <c r="M3622" s="529"/>
      <c r="N3622" s="529"/>
      <c r="O3622" s="529"/>
      <c r="P3622" s="529"/>
      <c r="Q3622" s="529"/>
      <c r="R3622" s="529"/>
      <c r="S3622" s="529"/>
      <c r="T3622" s="529"/>
      <c r="U3622" s="529"/>
      <c r="V3622" s="529"/>
      <c r="W3622" s="529"/>
      <c r="X3622" s="529"/>
      <c r="Y3622" s="529"/>
      <c r="Z3622" s="529"/>
      <c r="AA3622" s="529"/>
      <c r="AB3622" s="529"/>
      <c r="AC3622" s="529"/>
      <c r="AD3622" s="529"/>
      <c r="AE3622" s="529"/>
      <c r="AF3622" s="529"/>
      <c r="AG3622" s="529"/>
      <c r="AH3622" s="529"/>
      <c r="AI3622" s="529"/>
      <c r="AJ3622" s="529"/>
      <c r="AK3622" s="529"/>
      <c r="AL3622" s="529"/>
      <c r="AM3622" s="529"/>
      <c r="AN3622" s="529"/>
      <c r="AO3622" s="529"/>
      <c r="AP3622" s="529"/>
      <c r="AQ3622" s="529"/>
      <c r="AR3622" s="529"/>
    </row>
    <row r="3623" ht="12.75" customHeight="1">
      <c r="A3623" s="529"/>
      <c r="B3623" s="529"/>
      <c r="C3623" s="529"/>
      <c r="D3623" s="529"/>
      <c r="E3623" s="533" t="s">
        <v>10784</v>
      </c>
      <c r="F3623" s="533" t="s">
        <v>10785</v>
      </c>
      <c r="G3623" s="529"/>
      <c r="H3623" s="529"/>
      <c r="I3623" s="529"/>
      <c r="J3623" s="529"/>
      <c r="K3623" s="529"/>
      <c r="L3623" s="529"/>
      <c r="M3623" s="529"/>
      <c r="N3623" s="529"/>
      <c r="O3623" s="529"/>
      <c r="P3623" s="529"/>
      <c r="Q3623" s="529"/>
      <c r="R3623" s="529"/>
      <c r="S3623" s="529"/>
      <c r="T3623" s="529"/>
      <c r="U3623" s="529"/>
      <c r="V3623" s="529"/>
      <c r="W3623" s="529"/>
      <c r="X3623" s="529"/>
      <c r="Y3623" s="529"/>
      <c r="Z3623" s="529"/>
      <c r="AA3623" s="529"/>
      <c r="AB3623" s="529"/>
      <c r="AC3623" s="529"/>
      <c r="AD3623" s="529"/>
      <c r="AE3623" s="529"/>
      <c r="AF3623" s="529"/>
      <c r="AG3623" s="529"/>
      <c r="AH3623" s="529"/>
      <c r="AI3623" s="529"/>
      <c r="AJ3623" s="529"/>
      <c r="AK3623" s="529"/>
      <c r="AL3623" s="529"/>
      <c r="AM3623" s="529"/>
      <c r="AN3623" s="529"/>
      <c r="AO3623" s="529"/>
      <c r="AP3623" s="529"/>
      <c r="AQ3623" s="529"/>
      <c r="AR3623" s="529"/>
    </row>
    <row r="3624" ht="12.75" customHeight="1">
      <c r="A3624" s="529"/>
      <c r="B3624" s="529"/>
      <c r="C3624" s="529"/>
      <c r="D3624" s="529"/>
      <c r="E3624" s="533" t="s">
        <v>10786</v>
      </c>
      <c r="F3624" s="533" t="s">
        <v>10787</v>
      </c>
      <c r="G3624" s="529"/>
      <c r="H3624" s="529"/>
      <c r="I3624" s="529"/>
      <c r="J3624" s="529"/>
      <c r="K3624" s="529"/>
      <c r="L3624" s="529"/>
      <c r="M3624" s="529"/>
      <c r="N3624" s="529"/>
      <c r="O3624" s="529"/>
      <c r="P3624" s="529"/>
      <c r="Q3624" s="529"/>
      <c r="R3624" s="529"/>
      <c r="S3624" s="529"/>
      <c r="T3624" s="529"/>
      <c r="U3624" s="529"/>
      <c r="V3624" s="529"/>
      <c r="W3624" s="529"/>
      <c r="X3624" s="529"/>
      <c r="Y3624" s="529"/>
      <c r="Z3624" s="529"/>
      <c r="AA3624" s="529"/>
      <c r="AB3624" s="529"/>
      <c r="AC3624" s="529"/>
      <c r="AD3624" s="529"/>
      <c r="AE3624" s="529"/>
      <c r="AF3624" s="529"/>
      <c r="AG3624" s="529"/>
      <c r="AH3624" s="529"/>
      <c r="AI3624" s="529"/>
      <c r="AJ3624" s="529"/>
      <c r="AK3624" s="529"/>
      <c r="AL3624" s="529"/>
      <c r="AM3624" s="529"/>
      <c r="AN3624" s="529"/>
      <c r="AO3624" s="529"/>
      <c r="AP3624" s="529"/>
      <c r="AQ3624" s="529"/>
      <c r="AR3624" s="529"/>
    </row>
    <row r="3625" ht="12.75" customHeight="1">
      <c r="A3625" s="529"/>
      <c r="B3625" s="529"/>
      <c r="C3625" s="529"/>
      <c r="D3625" s="529"/>
      <c r="E3625" s="533" t="s">
        <v>10788</v>
      </c>
      <c r="F3625" s="533" t="s">
        <v>10789</v>
      </c>
      <c r="G3625" s="529"/>
      <c r="H3625" s="529"/>
      <c r="I3625" s="529"/>
      <c r="J3625" s="529"/>
      <c r="K3625" s="529"/>
      <c r="L3625" s="529"/>
      <c r="M3625" s="529"/>
      <c r="N3625" s="529"/>
      <c r="O3625" s="529"/>
      <c r="P3625" s="529"/>
      <c r="Q3625" s="529"/>
      <c r="R3625" s="529"/>
      <c r="S3625" s="529"/>
      <c r="T3625" s="529"/>
      <c r="U3625" s="529"/>
      <c r="V3625" s="529"/>
      <c r="W3625" s="529"/>
      <c r="X3625" s="529"/>
      <c r="Y3625" s="529"/>
      <c r="Z3625" s="529"/>
      <c r="AA3625" s="529"/>
      <c r="AB3625" s="529"/>
      <c r="AC3625" s="529"/>
      <c r="AD3625" s="529"/>
      <c r="AE3625" s="529"/>
      <c r="AF3625" s="529"/>
      <c r="AG3625" s="529"/>
      <c r="AH3625" s="529"/>
      <c r="AI3625" s="529"/>
      <c r="AJ3625" s="529"/>
      <c r="AK3625" s="529"/>
      <c r="AL3625" s="529"/>
      <c r="AM3625" s="529"/>
      <c r="AN3625" s="529"/>
      <c r="AO3625" s="529"/>
      <c r="AP3625" s="529"/>
      <c r="AQ3625" s="529"/>
      <c r="AR3625" s="529"/>
    </row>
    <row r="3626" ht="12.75" customHeight="1">
      <c r="A3626" s="529"/>
      <c r="B3626" s="529"/>
      <c r="C3626" s="529"/>
      <c r="D3626" s="529"/>
      <c r="E3626" s="533" t="s">
        <v>10790</v>
      </c>
      <c r="F3626" s="533" t="s">
        <v>10791</v>
      </c>
      <c r="G3626" s="529"/>
      <c r="H3626" s="529"/>
      <c r="I3626" s="529"/>
      <c r="J3626" s="529"/>
      <c r="K3626" s="529"/>
      <c r="L3626" s="529"/>
      <c r="M3626" s="529"/>
      <c r="N3626" s="529"/>
      <c r="O3626" s="529"/>
      <c r="P3626" s="529"/>
      <c r="Q3626" s="529"/>
      <c r="R3626" s="529"/>
      <c r="S3626" s="529"/>
      <c r="T3626" s="529"/>
      <c r="U3626" s="529"/>
      <c r="V3626" s="529"/>
      <c r="W3626" s="529"/>
      <c r="X3626" s="529"/>
      <c r="Y3626" s="529"/>
      <c r="Z3626" s="529"/>
      <c r="AA3626" s="529"/>
      <c r="AB3626" s="529"/>
      <c r="AC3626" s="529"/>
      <c r="AD3626" s="529"/>
      <c r="AE3626" s="529"/>
      <c r="AF3626" s="529"/>
      <c r="AG3626" s="529"/>
      <c r="AH3626" s="529"/>
      <c r="AI3626" s="529"/>
      <c r="AJ3626" s="529"/>
      <c r="AK3626" s="529"/>
      <c r="AL3626" s="529"/>
      <c r="AM3626" s="529"/>
      <c r="AN3626" s="529"/>
      <c r="AO3626" s="529"/>
      <c r="AP3626" s="529"/>
      <c r="AQ3626" s="529"/>
      <c r="AR3626" s="529"/>
    </row>
    <row r="3627" ht="12.75" customHeight="1">
      <c r="A3627" s="529"/>
      <c r="B3627" s="529"/>
      <c r="C3627" s="529"/>
      <c r="D3627" s="529"/>
      <c r="E3627" s="533" t="s">
        <v>10792</v>
      </c>
      <c r="F3627" s="533" t="s">
        <v>10793</v>
      </c>
      <c r="G3627" s="529"/>
      <c r="H3627" s="529"/>
      <c r="I3627" s="529"/>
      <c r="J3627" s="529"/>
      <c r="K3627" s="529"/>
      <c r="L3627" s="529"/>
      <c r="M3627" s="529"/>
      <c r="N3627" s="529"/>
      <c r="O3627" s="529"/>
      <c r="P3627" s="529"/>
      <c r="Q3627" s="529"/>
      <c r="R3627" s="529"/>
      <c r="S3627" s="529"/>
      <c r="T3627" s="529"/>
      <c r="U3627" s="529"/>
      <c r="V3627" s="529"/>
      <c r="W3627" s="529"/>
      <c r="X3627" s="529"/>
      <c r="Y3627" s="529"/>
      <c r="Z3627" s="529"/>
      <c r="AA3627" s="529"/>
      <c r="AB3627" s="529"/>
      <c r="AC3627" s="529"/>
      <c r="AD3627" s="529"/>
      <c r="AE3627" s="529"/>
      <c r="AF3627" s="529"/>
      <c r="AG3627" s="529"/>
      <c r="AH3627" s="529"/>
      <c r="AI3627" s="529"/>
      <c r="AJ3627" s="529"/>
      <c r="AK3627" s="529"/>
      <c r="AL3627" s="529"/>
      <c r="AM3627" s="529"/>
      <c r="AN3627" s="529"/>
      <c r="AO3627" s="529"/>
      <c r="AP3627" s="529"/>
      <c r="AQ3627" s="529"/>
      <c r="AR3627" s="529"/>
    </row>
    <row r="3628" ht="12.75" customHeight="1">
      <c r="A3628" s="529"/>
      <c r="B3628" s="529"/>
      <c r="C3628" s="529"/>
      <c r="D3628" s="529"/>
      <c r="E3628" s="533" t="s">
        <v>10794</v>
      </c>
      <c r="F3628" s="533" t="s">
        <v>10795</v>
      </c>
      <c r="G3628" s="529"/>
      <c r="H3628" s="529"/>
      <c r="I3628" s="529"/>
      <c r="J3628" s="529"/>
      <c r="K3628" s="529"/>
      <c r="L3628" s="529"/>
      <c r="M3628" s="529"/>
      <c r="N3628" s="529"/>
      <c r="O3628" s="529"/>
      <c r="P3628" s="529"/>
      <c r="Q3628" s="529"/>
      <c r="R3628" s="529"/>
      <c r="S3628" s="529"/>
      <c r="T3628" s="529"/>
      <c r="U3628" s="529"/>
      <c r="V3628" s="529"/>
      <c r="W3628" s="529"/>
      <c r="X3628" s="529"/>
      <c r="Y3628" s="529"/>
      <c r="Z3628" s="529"/>
      <c r="AA3628" s="529"/>
      <c r="AB3628" s="529"/>
      <c r="AC3628" s="529"/>
      <c r="AD3628" s="529"/>
      <c r="AE3628" s="529"/>
      <c r="AF3628" s="529"/>
      <c r="AG3628" s="529"/>
      <c r="AH3628" s="529"/>
      <c r="AI3628" s="529"/>
      <c r="AJ3628" s="529"/>
      <c r="AK3628" s="529"/>
      <c r="AL3628" s="529"/>
      <c r="AM3628" s="529"/>
      <c r="AN3628" s="529"/>
      <c r="AO3628" s="529"/>
      <c r="AP3628" s="529"/>
      <c r="AQ3628" s="529"/>
      <c r="AR3628" s="529"/>
    </row>
    <row r="3629" ht="12.75" customHeight="1">
      <c r="A3629" s="529"/>
      <c r="B3629" s="529"/>
      <c r="C3629" s="529"/>
      <c r="D3629" s="529"/>
      <c r="E3629" s="533" t="s">
        <v>10796</v>
      </c>
      <c r="F3629" s="533" t="s">
        <v>10797</v>
      </c>
      <c r="G3629" s="529"/>
      <c r="H3629" s="529"/>
      <c r="I3629" s="529"/>
      <c r="J3629" s="529"/>
      <c r="K3629" s="529"/>
      <c r="L3629" s="529"/>
      <c r="M3629" s="529"/>
      <c r="N3629" s="529"/>
      <c r="O3629" s="529"/>
      <c r="P3629" s="529"/>
      <c r="Q3629" s="529"/>
      <c r="R3629" s="529"/>
      <c r="S3629" s="529"/>
      <c r="T3629" s="529"/>
      <c r="U3629" s="529"/>
      <c r="V3629" s="529"/>
      <c r="W3629" s="529"/>
      <c r="X3629" s="529"/>
      <c r="Y3629" s="529"/>
      <c r="Z3629" s="529"/>
      <c r="AA3629" s="529"/>
      <c r="AB3629" s="529"/>
      <c r="AC3629" s="529"/>
      <c r="AD3629" s="529"/>
      <c r="AE3629" s="529"/>
      <c r="AF3629" s="529"/>
      <c r="AG3629" s="529"/>
      <c r="AH3629" s="529"/>
      <c r="AI3629" s="529"/>
      <c r="AJ3629" s="529"/>
      <c r="AK3629" s="529"/>
      <c r="AL3629" s="529"/>
      <c r="AM3629" s="529"/>
      <c r="AN3629" s="529"/>
      <c r="AO3629" s="529"/>
      <c r="AP3629" s="529"/>
      <c r="AQ3629" s="529"/>
      <c r="AR3629" s="529"/>
    </row>
    <row r="3630" ht="12.75" customHeight="1">
      <c r="A3630" s="529"/>
      <c r="B3630" s="529"/>
      <c r="C3630" s="529"/>
      <c r="D3630" s="529"/>
      <c r="E3630" s="533" t="s">
        <v>10798</v>
      </c>
      <c r="F3630" s="533" t="s">
        <v>10799</v>
      </c>
      <c r="G3630" s="529"/>
      <c r="H3630" s="529"/>
      <c r="I3630" s="529"/>
      <c r="J3630" s="529"/>
      <c r="K3630" s="529"/>
      <c r="L3630" s="529"/>
      <c r="M3630" s="529"/>
      <c r="N3630" s="529"/>
      <c r="O3630" s="529"/>
      <c r="P3630" s="529"/>
      <c r="Q3630" s="529"/>
      <c r="R3630" s="529"/>
      <c r="S3630" s="529"/>
      <c r="T3630" s="529"/>
      <c r="U3630" s="529"/>
      <c r="V3630" s="529"/>
      <c r="W3630" s="529"/>
      <c r="X3630" s="529"/>
      <c r="Y3630" s="529"/>
      <c r="Z3630" s="529"/>
      <c r="AA3630" s="529"/>
      <c r="AB3630" s="529"/>
      <c r="AC3630" s="529"/>
      <c r="AD3630" s="529"/>
      <c r="AE3630" s="529"/>
      <c r="AF3630" s="529"/>
      <c r="AG3630" s="529"/>
      <c r="AH3630" s="529"/>
      <c r="AI3630" s="529"/>
      <c r="AJ3630" s="529"/>
      <c r="AK3630" s="529"/>
      <c r="AL3630" s="529"/>
      <c r="AM3630" s="529"/>
      <c r="AN3630" s="529"/>
      <c r="AO3630" s="529"/>
      <c r="AP3630" s="529"/>
      <c r="AQ3630" s="529"/>
      <c r="AR3630" s="529"/>
    </row>
    <row r="3631" ht="12.75" customHeight="1">
      <c r="A3631" s="529"/>
      <c r="B3631" s="529"/>
      <c r="C3631" s="529"/>
      <c r="D3631" s="529"/>
      <c r="E3631" s="533" t="s">
        <v>10800</v>
      </c>
      <c r="F3631" s="533" t="s">
        <v>10801</v>
      </c>
      <c r="G3631" s="529"/>
      <c r="H3631" s="529"/>
      <c r="I3631" s="529"/>
      <c r="J3631" s="529"/>
      <c r="K3631" s="529"/>
      <c r="L3631" s="529"/>
      <c r="M3631" s="529"/>
      <c r="N3631" s="529"/>
      <c r="O3631" s="529"/>
      <c r="P3631" s="529"/>
      <c r="Q3631" s="529"/>
      <c r="R3631" s="529"/>
      <c r="S3631" s="529"/>
      <c r="T3631" s="529"/>
      <c r="U3631" s="529"/>
      <c r="V3631" s="529"/>
      <c r="W3631" s="529"/>
      <c r="X3631" s="529"/>
      <c r="Y3631" s="529"/>
      <c r="Z3631" s="529"/>
      <c r="AA3631" s="529"/>
      <c r="AB3631" s="529"/>
      <c r="AC3631" s="529"/>
      <c r="AD3631" s="529"/>
      <c r="AE3631" s="529"/>
      <c r="AF3631" s="529"/>
      <c r="AG3631" s="529"/>
      <c r="AH3631" s="529"/>
      <c r="AI3631" s="529"/>
      <c r="AJ3631" s="529"/>
      <c r="AK3631" s="529"/>
      <c r="AL3631" s="529"/>
      <c r="AM3631" s="529"/>
      <c r="AN3631" s="529"/>
      <c r="AO3631" s="529"/>
      <c r="AP3631" s="529"/>
      <c r="AQ3631" s="529"/>
      <c r="AR3631" s="529"/>
    </row>
    <row r="3632" ht="12.75" customHeight="1">
      <c r="A3632" s="529"/>
      <c r="B3632" s="529"/>
      <c r="C3632" s="529"/>
      <c r="D3632" s="529"/>
      <c r="E3632" s="533" t="s">
        <v>10802</v>
      </c>
      <c r="F3632" s="533" t="s">
        <v>10803</v>
      </c>
      <c r="G3632" s="529"/>
      <c r="H3632" s="529"/>
      <c r="I3632" s="529"/>
      <c r="J3632" s="529"/>
      <c r="K3632" s="529"/>
      <c r="L3632" s="529"/>
      <c r="M3632" s="529"/>
      <c r="N3632" s="529"/>
      <c r="O3632" s="529"/>
      <c r="P3632" s="529"/>
      <c r="Q3632" s="529"/>
      <c r="R3632" s="529"/>
      <c r="S3632" s="529"/>
      <c r="T3632" s="529"/>
      <c r="U3632" s="529"/>
      <c r="V3632" s="529"/>
      <c r="W3632" s="529"/>
      <c r="X3632" s="529"/>
      <c r="Y3632" s="529"/>
      <c r="Z3632" s="529"/>
      <c r="AA3632" s="529"/>
      <c r="AB3632" s="529"/>
      <c r="AC3632" s="529"/>
      <c r="AD3632" s="529"/>
      <c r="AE3632" s="529"/>
      <c r="AF3632" s="529"/>
      <c r="AG3632" s="529"/>
      <c r="AH3632" s="529"/>
      <c r="AI3632" s="529"/>
      <c r="AJ3632" s="529"/>
      <c r="AK3632" s="529"/>
      <c r="AL3632" s="529"/>
      <c r="AM3632" s="529"/>
      <c r="AN3632" s="529"/>
      <c r="AO3632" s="529"/>
      <c r="AP3632" s="529"/>
      <c r="AQ3632" s="529"/>
      <c r="AR3632" s="529"/>
    </row>
    <row r="3633" ht="12.75" customHeight="1">
      <c r="A3633" s="529"/>
      <c r="B3633" s="529"/>
      <c r="C3633" s="529"/>
      <c r="D3633" s="529"/>
      <c r="E3633" s="533" t="s">
        <v>10804</v>
      </c>
      <c r="F3633" s="533" t="s">
        <v>10805</v>
      </c>
      <c r="G3633" s="529"/>
      <c r="H3633" s="529"/>
      <c r="I3633" s="529"/>
      <c r="J3633" s="529"/>
      <c r="K3633" s="529"/>
      <c r="L3633" s="529"/>
      <c r="M3633" s="529"/>
      <c r="N3633" s="529"/>
      <c r="O3633" s="529"/>
      <c r="P3633" s="529"/>
      <c r="Q3633" s="529"/>
      <c r="R3633" s="529"/>
      <c r="S3633" s="529"/>
      <c r="T3633" s="529"/>
      <c r="U3633" s="529"/>
      <c r="V3633" s="529"/>
      <c r="W3633" s="529"/>
      <c r="X3633" s="529"/>
      <c r="Y3633" s="529"/>
      <c r="Z3633" s="529"/>
      <c r="AA3633" s="529"/>
      <c r="AB3633" s="529"/>
      <c r="AC3633" s="529"/>
      <c r="AD3633" s="529"/>
      <c r="AE3633" s="529"/>
      <c r="AF3633" s="529"/>
      <c r="AG3633" s="529"/>
      <c r="AH3633" s="529"/>
      <c r="AI3633" s="529"/>
      <c r="AJ3633" s="529"/>
      <c r="AK3633" s="529"/>
      <c r="AL3633" s="529"/>
      <c r="AM3633" s="529"/>
      <c r="AN3633" s="529"/>
      <c r="AO3633" s="529"/>
      <c r="AP3633" s="529"/>
      <c r="AQ3633" s="529"/>
      <c r="AR3633" s="529"/>
    </row>
    <row r="3634" ht="12.75" customHeight="1">
      <c r="A3634" s="529"/>
      <c r="B3634" s="529"/>
      <c r="C3634" s="529"/>
      <c r="D3634" s="529"/>
      <c r="E3634" s="533" t="s">
        <v>10806</v>
      </c>
      <c r="F3634" s="533" t="s">
        <v>10807</v>
      </c>
      <c r="G3634" s="529"/>
      <c r="H3634" s="529"/>
      <c r="I3634" s="529"/>
      <c r="J3634" s="529"/>
      <c r="K3634" s="529"/>
      <c r="L3634" s="529"/>
      <c r="M3634" s="529"/>
      <c r="N3634" s="529"/>
      <c r="O3634" s="529"/>
      <c r="P3634" s="529"/>
      <c r="Q3634" s="529"/>
      <c r="R3634" s="529"/>
      <c r="S3634" s="529"/>
      <c r="T3634" s="529"/>
      <c r="U3634" s="529"/>
      <c r="V3634" s="529"/>
      <c r="W3634" s="529"/>
      <c r="X3634" s="529"/>
      <c r="Y3634" s="529"/>
      <c r="Z3634" s="529"/>
      <c r="AA3634" s="529"/>
      <c r="AB3634" s="529"/>
      <c r="AC3634" s="529"/>
      <c r="AD3634" s="529"/>
      <c r="AE3634" s="529"/>
      <c r="AF3634" s="529"/>
      <c r="AG3634" s="529"/>
      <c r="AH3634" s="529"/>
      <c r="AI3634" s="529"/>
      <c r="AJ3634" s="529"/>
      <c r="AK3634" s="529"/>
      <c r="AL3634" s="529"/>
      <c r="AM3634" s="529"/>
      <c r="AN3634" s="529"/>
      <c r="AO3634" s="529"/>
      <c r="AP3634" s="529"/>
      <c r="AQ3634" s="529"/>
      <c r="AR3634" s="529"/>
    </row>
    <row r="3635" ht="12.75" customHeight="1">
      <c r="A3635" s="529"/>
      <c r="B3635" s="529"/>
      <c r="C3635" s="529"/>
      <c r="D3635" s="529"/>
      <c r="E3635" s="533" t="s">
        <v>10808</v>
      </c>
      <c r="F3635" s="533" t="s">
        <v>10809</v>
      </c>
      <c r="G3635" s="529"/>
      <c r="H3635" s="529"/>
      <c r="I3635" s="529"/>
      <c r="J3635" s="529"/>
      <c r="K3635" s="529"/>
      <c r="L3635" s="529"/>
      <c r="M3635" s="529"/>
      <c r="N3635" s="529"/>
      <c r="O3635" s="529"/>
      <c r="P3635" s="529"/>
      <c r="Q3635" s="529"/>
      <c r="R3635" s="529"/>
      <c r="S3635" s="529"/>
      <c r="T3635" s="529"/>
      <c r="U3635" s="529"/>
      <c r="V3635" s="529"/>
      <c r="W3635" s="529"/>
      <c r="X3635" s="529"/>
      <c r="Y3635" s="529"/>
      <c r="Z3635" s="529"/>
      <c r="AA3635" s="529"/>
      <c r="AB3635" s="529"/>
      <c r="AC3635" s="529"/>
      <c r="AD3635" s="529"/>
      <c r="AE3635" s="529"/>
      <c r="AF3635" s="529"/>
      <c r="AG3635" s="529"/>
      <c r="AH3635" s="529"/>
      <c r="AI3635" s="529"/>
      <c r="AJ3635" s="529"/>
      <c r="AK3635" s="529"/>
      <c r="AL3635" s="529"/>
      <c r="AM3635" s="529"/>
      <c r="AN3635" s="529"/>
      <c r="AO3635" s="529"/>
      <c r="AP3635" s="529"/>
      <c r="AQ3635" s="529"/>
      <c r="AR3635" s="529"/>
    </row>
    <row r="3636" ht="12.75" customHeight="1">
      <c r="A3636" s="529"/>
      <c r="B3636" s="529"/>
      <c r="C3636" s="529"/>
      <c r="D3636" s="529"/>
      <c r="E3636" s="533" t="s">
        <v>2290</v>
      </c>
      <c r="F3636" s="533" t="s">
        <v>10810</v>
      </c>
      <c r="G3636" s="529"/>
      <c r="H3636" s="529"/>
      <c r="I3636" s="529"/>
      <c r="J3636" s="529"/>
      <c r="K3636" s="529"/>
      <c r="L3636" s="529"/>
      <c r="M3636" s="529"/>
      <c r="N3636" s="529"/>
      <c r="O3636" s="529"/>
      <c r="P3636" s="529"/>
      <c r="Q3636" s="529"/>
      <c r="R3636" s="529"/>
      <c r="S3636" s="529"/>
      <c r="T3636" s="529"/>
      <c r="U3636" s="529"/>
      <c r="V3636" s="529"/>
      <c r="W3636" s="529"/>
      <c r="X3636" s="529"/>
      <c r="Y3636" s="529"/>
      <c r="Z3636" s="529"/>
      <c r="AA3636" s="529"/>
      <c r="AB3636" s="529"/>
      <c r="AC3636" s="529"/>
      <c r="AD3636" s="529"/>
      <c r="AE3636" s="529"/>
      <c r="AF3636" s="529"/>
      <c r="AG3636" s="529"/>
      <c r="AH3636" s="529"/>
      <c r="AI3636" s="529"/>
      <c r="AJ3636" s="529"/>
      <c r="AK3636" s="529"/>
      <c r="AL3636" s="529"/>
      <c r="AM3636" s="529"/>
      <c r="AN3636" s="529"/>
      <c r="AO3636" s="529"/>
      <c r="AP3636" s="529"/>
      <c r="AQ3636" s="529"/>
      <c r="AR3636" s="529"/>
    </row>
    <row r="3637" ht="12.75" customHeight="1">
      <c r="A3637" s="529"/>
      <c r="B3637" s="529"/>
      <c r="C3637" s="529"/>
      <c r="D3637" s="529"/>
      <c r="E3637" s="533" t="s">
        <v>10811</v>
      </c>
      <c r="F3637" s="533" t="s">
        <v>10812</v>
      </c>
      <c r="G3637" s="529"/>
      <c r="H3637" s="529"/>
      <c r="I3637" s="529"/>
      <c r="J3637" s="529"/>
      <c r="K3637" s="529"/>
      <c r="L3637" s="529"/>
      <c r="M3637" s="529"/>
      <c r="N3637" s="529"/>
      <c r="O3637" s="529"/>
      <c r="P3637" s="529"/>
      <c r="Q3637" s="529"/>
      <c r="R3637" s="529"/>
      <c r="S3637" s="529"/>
      <c r="T3637" s="529"/>
      <c r="U3637" s="529"/>
      <c r="V3637" s="529"/>
      <c r="W3637" s="529"/>
      <c r="X3637" s="529"/>
      <c r="Y3637" s="529"/>
      <c r="Z3637" s="529"/>
      <c r="AA3637" s="529"/>
      <c r="AB3637" s="529"/>
      <c r="AC3637" s="529"/>
      <c r="AD3637" s="529"/>
      <c r="AE3637" s="529"/>
      <c r="AF3637" s="529"/>
      <c r="AG3637" s="529"/>
      <c r="AH3637" s="529"/>
      <c r="AI3637" s="529"/>
      <c r="AJ3637" s="529"/>
      <c r="AK3637" s="529"/>
      <c r="AL3637" s="529"/>
      <c r="AM3637" s="529"/>
      <c r="AN3637" s="529"/>
      <c r="AO3637" s="529"/>
      <c r="AP3637" s="529"/>
      <c r="AQ3637" s="529"/>
      <c r="AR3637" s="529"/>
    </row>
    <row r="3638" ht="12.75" customHeight="1">
      <c r="A3638" s="529"/>
      <c r="B3638" s="529"/>
      <c r="C3638" s="529"/>
      <c r="D3638" s="529"/>
      <c r="E3638" s="533" t="s">
        <v>10813</v>
      </c>
      <c r="F3638" s="533" t="s">
        <v>10814</v>
      </c>
      <c r="G3638" s="529"/>
      <c r="H3638" s="529"/>
      <c r="I3638" s="529"/>
      <c r="J3638" s="529"/>
      <c r="K3638" s="529"/>
      <c r="L3638" s="529"/>
      <c r="M3638" s="529"/>
      <c r="N3638" s="529"/>
      <c r="O3638" s="529"/>
      <c r="P3638" s="529"/>
      <c r="Q3638" s="529"/>
      <c r="R3638" s="529"/>
      <c r="S3638" s="529"/>
      <c r="T3638" s="529"/>
      <c r="U3638" s="529"/>
      <c r="V3638" s="529"/>
      <c r="W3638" s="529"/>
      <c r="X3638" s="529"/>
      <c r="Y3638" s="529"/>
      <c r="Z3638" s="529"/>
      <c r="AA3638" s="529"/>
      <c r="AB3638" s="529"/>
      <c r="AC3638" s="529"/>
      <c r="AD3638" s="529"/>
      <c r="AE3638" s="529"/>
      <c r="AF3638" s="529"/>
      <c r="AG3638" s="529"/>
      <c r="AH3638" s="529"/>
      <c r="AI3638" s="529"/>
      <c r="AJ3638" s="529"/>
      <c r="AK3638" s="529"/>
      <c r="AL3638" s="529"/>
      <c r="AM3638" s="529"/>
      <c r="AN3638" s="529"/>
      <c r="AO3638" s="529"/>
      <c r="AP3638" s="529"/>
      <c r="AQ3638" s="529"/>
      <c r="AR3638" s="529"/>
    </row>
    <row r="3639" ht="12.75" customHeight="1">
      <c r="A3639" s="529"/>
      <c r="B3639" s="529"/>
      <c r="C3639" s="529"/>
      <c r="D3639" s="529"/>
      <c r="E3639" s="533" t="s">
        <v>10815</v>
      </c>
      <c r="F3639" s="533" t="s">
        <v>10816</v>
      </c>
      <c r="G3639" s="529"/>
      <c r="H3639" s="529"/>
      <c r="I3639" s="529"/>
      <c r="J3639" s="529"/>
      <c r="K3639" s="529"/>
      <c r="L3639" s="529"/>
      <c r="M3639" s="529"/>
      <c r="N3639" s="529"/>
      <c r="O3639" s="529"/>
      <c r="P3639" s="529"/>
      <c r="Q3639" s="529"/>
      <c r="R3639" s="529"/>
      <c r="S3639" s="529"/>
      <c r="T3639" s="529"/>
      <c r="U3639" s="529"/>
      <c r="V3639" s="529"/>
      <c r="W3639" s="529"/>
      <c r="X3639" s="529"/>
      <c r="Y3639" s="529"/>
      <c r="Z3639" s="529"/>
      <c r="AA3639" s="529"/>
      <c r="AB3639" s="529"/>
      <c r="AC3639" s="529"/>
      <c r="AD3639" s="529"/>
      <c r="AE3639" s="529"/>
      <c r="AF3639" s="529"/>
      <c r="AG3639" s="529"/>
      <c r="AH3639" s="529"/>
      <c r="AI3639" s="529"/>
      <c r="AJ3639" s="529"/>
      <c r="AK3639" s="529"/>
      <c r="AL3639" s="529"/>
      <c r="AM3639" s="529"/>
      <c r="AN3639" s="529"/>
      <c r="AO3639" s="529"/>
      <c r="AP3639" s="529"/>
      <c r="AQ3639" s="529"/>
      <c r="AR3639" s="529"/>
    </row>
    <row r="3640" ht="12.75" customHeight="1">
      <c r="A3640" s="529"/>
      <c r="B3640" s="529"/>
      <c r="C3640" s="529"/>
      <c r="D3640" s="529"/>
      <c r="E3640" s="533" t="s">
        <v>2338</v>
      </c>
      <c r="F3640" s="533" t="s">
        <v>10817</v>
      </c>
      <c r="G3640" s="529"/>
      <c r="H3640" s="529"/>
      <c r="I3640" s="529"/>
      <c r="J3640" s="529"/>
      <c r="K3640" s="529"/>
      <c r="L3640" s="529"/>
      <c r="M3640" s="529"/>
      <c r="N3640" s="529"/>
      <c r="O3640" s="529"/>
      <c r="P3640" s="529"/>
      <c r="Q3640" s="529"/>
      <c r="R3640" s="529"/>
      <c r="S3640" s="529"/>
      <c r="T3640" s="529"/>
      <c r="U3640" s="529"/>
      <c r="V3640" s="529"/>
      <c r="W3640" s="529"/>
      <c r="X3640" s="529"/>
      <c r="Y3640" s="529"/>
      <c r="Z3640" s="529"/>
      <c r="AA3640" s="529"/>
      <c r="AB3640" s="529"/>
      <c r="AC3640" s="529"/>
      <c r="AD3640" s="529"/>
      <c r="AE3640" s="529"/>
      <c r="AF3640" s="529"/>
      <c r="AG3640" s="529"/>
      <c r="AH3640" s="529"/>
      <c r="AI3640" s="529"/>
      <c r="AJ3640" s="529"/>
      <c r="AK3640" s="529"/>
      <c r="AL3640" s="529"/>
      <c r="AM3640" s="529"/>
      <c r="AN3640" s="529"/>
      <c r="AO3640" s="529"/>
      <c r="AP3640" s="529"/>
      <c r="AQ3640" s="529"/>
      <c r="AR3640" s="529"/>
    </row>
    <row r="3641" ht="12.75" customHeight="1">
      <c r="A3641" s="529"/>
      <c r="B3641" s="529"/>
      <c r="C3641" s="529"/>
      <c r="D3641" s="529"/>
      <c r="E3641" s="533" t="s">
        <v>10818</v>
      </c>
      <c r="F3641" s="533" t="s">
        <v>10819</v>
      </c>
      <c r="G3641" s="529"/>
      <c r="H3641" s="529"/>
      <c r="I3641" s="529"/>
      <c r="J3641" s="529"/>
      <c r="K3641" s="529"/>
      <c r="L3641" s="529"/>
      <c r="M3641" s="529"/>
      <c r="N3641" s="529"/>
      <c r="O3641" s="529"/>
      <c r="P3641" s="529"/>
      <c r="Q3641" s="529"/>
      <c r="R3641" s="529"/>
      <c r="S3641" s="529"/>
      <c r="T3641" s="529"/>
      <c r="U3641" s="529"/>
      <c r="V3641" s="529"/>
      <c r="W3641" s="529"/>
      <c r="X3641" s="529"/>
      <c r="Y3641" s="529"/>
      <c r="Z3641" s="529"/>
      <c r="AA3641" s="529"/>
      <c r="AB3641" s="529"/>
      <c r="AC3641" s="529"/>
      <c r="AD3641" s="529"/>
      <c r="AE3641" s="529"/>
      <c r="AF3641" s="529"/>
      <c r="AG3641" s="529"/>
      <c r="AH3641" s="529"/>
      <c r="AI3641" s="529"/>
      <c r="AJ3641" s="529"/>
      <c r="AK3641" s="529"/>
      <c r="AL3641" s="529"/>
      <c r="AM3641" s="529"/>
      <c r="AN3641" s="529"/>
      <c r="AO3641" s="529"/>
      <c r="AP3641" s="529"/>
      <c r="AQ3641" s="529"/>
      <c r="AR3641" s="529"/>
    </row>
    <row r="3642" ht="12.75" customHeight="1">
      <c r="A3642" s="529"/>
      <c r="B3642" s="529"/>
      <c r="C3642" s="529"/>
      <c r="D3642" s="529"/>
      <c r="E3642" s="533" t="s">
        <v>10820</v>
      </c>
      <c r="F3642" s="533" t="s">
        <v>10821</v>
      </c>
      <c r="G3642" s="529"/>
      <c r="H3642" s="529"/>
      <c r="I3642" s="529"/>
      <c r="J3642" s="529"/>
      <c r="K3642" s="529"/>
      <c r="L3642" s="529"/>
      <c r="M3642" s="529"/>
      <c r="N3642" s="529"/>
      <c r="O3642" s="529"/>
      <c r="P3642" s="529"/>
      <c r="Q3642" s="529"/>
      <c r="R3642" s="529"/>
      <c r="S3642" s="529"/>
      <c r="T3642" s="529"/>
      <c r="U3642" s="529"/>
      <c r="V3642" s="529"/>
      <c r="W3642" s="529"/>
      <c r="X3642" s="529"/>
      <c r="Y3642" s="529"/>
      <c r="Z3642" s="529"/>
      <c r="AA3642" s="529"/>
      <c r="AB3642" s="529"/>
      <c r="AC3642" s="529"/>
      <c r="AD3642" s="529"/>
      <c r="AE3642" s="529"/>
      <c r="AF3642" s="529"/>
      <c r="AG3642" s="529"/>
      <c r="AH3642" s="529"/>
      <c r="AI3642" s="529"/>
      <c r="AJ3642" s="529"/>
      <c r="AK3642" s="529"/>
      <c r="AL3642" s="529"/>
      <c r="AM3642" s="529"/>
      <c r="AN3642" s="529"/>
      <c r="AO3642" s="529"/>
      <c r="AP3642" s="529"/>
      <c r="AQ3642" s="529"/>
      <c r="AR3642" s="529"/>
    </row>
    <row r="3643" ht="12.75" customHeight="1">
      <c r="A3643" s="529"/>
      <c r="B3643" s="529"/>
      <c r="C3643" s="529"/>
      <c r="D3643" s="529"/>
      <c r="E3643" s="533" t="s">
        <v>10822</v>
      </c>
      <c r="F3643" s="533" t="s">
        <v>10823</v>
      </c>
      <c r="G3643" s="529"/>
      <c r="H3643" s="529"/>
      <c r="I3643" s="529"/>
      <c r="J3643" s="529"/>
      <c r="K3643" s="529"/>
      <c r="L3643" s="529"/>
      <c r="M3643" s="529"/>
      <c r="N3643" s="529"/>
      <c r="O3643" s="529"/>
      <c r="P3643" s="529"/>
      <c r="Q3643" s="529"/>
      <c r="R3643" s="529"/>
      <c r="S3643" s="529"/>
      <c r="T3643" s="529"/>
      <c r="U3643" s="529"/>
      <c r="V3643" s="529"/>
      <c r="W3643" s="529"/>
      <c r="X3643" s="529"/>
      <c r="Y3643" s="529"/>
      <c r="Z3643" s="529"/>
      <c r="AA3643" s="529"/>
      <c r="AB3643" s="529"/>
      <c r="AC3643" s="529"/>
      <c r="AD3643" s="529"/>
      <c r="AE3643" s="529"/>
      <c r="AF3643" s="529"/>
      <c r="AG3643" s="529"/>
      <c r="AH3643" s="529"/>
      <c r="AI3643" s="529"/>
      <c r="AJ3643" s="529"/>
      <c r="AK3643" s="529"/>
      <c r="AL3643" s="529"/>
      <c r="AM3643" s="529"/>
      <c r="AN3643" s="529"/>
      <c r="AO3643" s="529"/>
      <c r="AP3643" s="529"/>
      <c r="AQ3643" s="529"/>
      <c r="AR3643" s="529"/>
    </row>
    <row r="3644" ht="12.75" customHeight="1">
      <c r="A3644" s="529"/>
      <c r="B3644" s="529"/>
      <c r="C3644" s="529"/>
      <c r="D3644" s="529"/>
      <c r="E3644" s="533" t="s">
        <v>10824</v>
      </c>
      <c r="F3644" s="533" t="s">
        <v>10825</v>
      </c>
      <c r="G3644" s="529"/>
      <c r="H3644" s="529"/>
      <c r="I3644" s="529"/>
      <c r="J3644" s="529"/>
      <c r="K3644" s="529"/>
      <c r="L3644" s="529"/>
      <c r="M3644" s="529"/>
      <c r="N3644" s="529"/>
      <c r="O3644" s="529"/>
      <c r="P3644" s="529"/>
      <c r="Q3644" s="529"/>
      <c r="R3644" s="529"/>
      <c r="S3644" s="529"/>
      <c r="T3644" s="529"/>
      <c r="U3644" s="529"/>
      <c r="V3644" s="529"/>
      <c r="W3644" s="529"/>
      <c r="X3644" s="529"/>
      <c r="Y3644" s="529"/>
      <c r="Z3644" s="529"/>
      <c r="AA3644" s="529"/>
      <c r="AB3644" s="529"/>
      <c r="AC3644" s="529"/>
      <c r="AD3644" s="529"/>
      <c r="AE3644" s="529"/>
      <c r="AF3644" s="529"/>
      <c r="AG3644" s="529"/>
      <c r="AH3644" s="529"/>
      <c r="AI3644" s="529"/>
      <c r="AJ3644" s="529"/>
      <c r="AK3644" s="529"/>
      <c r="AL3644" s="529"/>
      <c r="AM3644" s="529"/>
      <c r="AN3644" s="529"/>
      <c r="AO3644" s="529"/>
      <c r="AP3644" s="529"/>
      <c r="AQ3644" s="529"/>
      <c r="AR3644" s="529"/>
    </row>
    <row r="3645" ht="12.75" customHeight="1">
      <c r="A3645" s="529"/>
      <c r="B3645" s="529"/>
      <c r="C3645" s="529"/>
      <c r="D3645" s="529"/>
      <c r="E3645" s="533" t="s">
        <v>10826</v>
      </c>
      <c r="F3645" s="533" t="s">
        <v>10827</v>
      </c>
      <c r="G3645" s="529"/>
      <c r="H3645" s="529"/>
      <c r="I3645" s="529"/>
      <c r="J3645" s="529"/>
      <c r="K3645" s="529"/>
      <c r="L3645" s="529"/>
      <c r="M3645" s="529"/>
      <c r="N3645" s="529"/>
      <c r="O3645" s="529"/>
      <c r="P3645" s="529"/>
      <c r="Q3645" s="529"/>
      <c r="R3645" s="529"/>
      <c r="S3645" s="529"/>
      <c r="T3645" s="529"/>
      <c r="U3645" s="529"/>
      <c r="V3645" s="529"/>
      <c r="W3645" s="529"/>
      <c r="X3645" s="529"/>
      <c r="Y3645" s="529"/>
      <c r="Z3645" s="529"/>
      <c r="AA3645" s="529"/>
      <c r="AB3645" s="529"/>
      <c r="AC3645" s="529"/>
      <c r="AD3645" s="529"/>
      <c r="AE3645" s="529"/>
      <c r="AF3645" s="529"/>
      <c r="AG3645" s="529"/>
      <c r="AH3645" s="529"/>
      <c r="AI3645" s="529"/>
      <c r="AJ3645" s="529"/>
      <c r="AK3645" s="529"/>
      <c r="AL3645" s="529"/>
      <c r="AM3645" s="529"/>
      <c r="AN3645" s="529"/>
      <c r="AO3645" s="529"/>
      <c r="AP3645" s="529"/>
      <c r="AQ3645" s="529"/>
      <c r="AR3645" s="529"/>
    </row>
    <row r="3646" ht="12.75" customHeight="1">
      <c r="A3646" s="529"/>
      <c r="B3646" s="529"/>
      <c r="C3646" s="529"/>
      <c r="D3646" s="529"/>
      <c r="E3646" s="533" t="s">
        <v>10828</v>
      </c>
      <c r="F3646" s="533" t="s">
        <v>10829</v>
      </c>
      <c r="G3646" s="529"/>
      <c r="H3646" s="529"/>
      <c r="I3646" s="529"/>
      <c r="J3646" s="529"/>
      <c r="K3646" s="529"/>
      <c r="L3646" s="529"/>
      <c r="M3646" s="529"/>
      <c r="N3646" s="529"/>
      <c r="O3646" s="529"/>
      <c r="P3646" s="529"/>
      <c r="Q3646" s="529"/>
      <c r="R3646" s="529"/>
      <c r="S3646" s="529"/>
      <c r="T3646" s="529"/>
      <c r="U3646" s="529"/>
      <c r="V3646" s="529"/>
      <c r="W3646" s="529"/>
      <c r="X3646" s="529"/>
      <c r="Y3646" s="529"/>
      <c r="Z3646" s="529"/>
      <c r="AA3646" s="529"/>
      <c r="AB3646" s="529"/>
      <c r="AC3646" s="529"/>
      <c r="AD3646" s="529"/>
      <c r="AE3646" s="529"/>
      <c r="AF3646" s="529"/>
      <c r="AG3646" s="529"/>
      <c r="AH3646" s="529"/>
      <c r="AI3646" s="529"/>
      <c r="AJ3646" s="529"/>
      <c r="AK3646" s="529"/>
      <c r="AL3646" s="529"/>
      <c r="AM3646" s="529"/>
      <c r="AN3646" s="529"/>
      <c r="AO3646" s="529"/>
      <c r="AP3646" s="529"/>
      <c r="AQ3646" s="529"/>
      <c r="AR3646" s="529"/>
    </row>
    <row r="3647" ht="12.75" customHeight="1">
      <c r="A3647" s="529"/>
      <c r="B3647" s="529"/>
      <c r="C3647" s="529"/>
      <c r="D3647" s="529"/>
      <c r="E3647" s="533" t="s">
        <v>10830</v>
      </c>
      <c r="F3647" s="533" t="s">
        <v>10831</v>
      </c>
      <c r="G3647" s="529"/>
      <c r="H3647" s="529"/>
      <c r="I3647" s="529"/>
      <c r="J3647" s="529"/>
      <c r="K3647" s="529"/>
      <c r="L3647" s="529"/>
      <c r="M3647" s="529"/>
      <c r="N3647" s="529"/>
      <c r="O3647" s="529"/>
      <c r="P3647" s="529"/>
      <c r="Q3647" s="529"/>
      <c r="R3647" s="529"/>
      <c r="S3647" s="529"/>
      <c r="T3647" s="529"/>
      <c r="U3647" s="529"/>
      <c r="V3647" s="529"/>
      <c r="W3647" s="529"/>
      <c r="X3647" s="529"/>
      <c r="Y3647" s="529"/>
      <c r="Z3647" s="529"/>
      <c r="AA3647" s="529"/>
      <c r="AB3647" s="529"/>
      <c r="AC3647" s="529"/>
      <c r="AD3647" s="529"/>
      <c r="AE3647" s="529"/>
      <c r="AF3647" s="529"/>
      <c r="AG3647" s="529"/>
      <c r="AH3647" s="529"/>
      <c r="AI3647" s="529"/>
      <c r="AJ3647" s="529"/>
      <c r="AK3647" s="529"/>
      <c r="AL3647" s="529"/>
      <c r="AM3647" s="529"/>
      <c r="AN3647" s="529"/>
      <c r="AO3647" s="529"/>
      <c r="AP3647" s="529"/>
      <c r="AQ3647" s="529"/>
      <c r="AR3647" s="529"/>
    </row>
    <row r="3648" ht="12.75" customHeight="1">
      <c r="A3648" s="529"/>
      <c r="B3648" s="529"/>
      <c r="C3648" s="529"/>
      <c r="D3648" s="529"/>
      <c r="E3648" s="533" t="s">
        <v>10832</v>
      </c>
      <c r="F3648" s="533" t="s">
        <v>10833</v>
      </c>
      <c r="G3648" s="529"/>
      <c r="H3648" s="529"/>
      <c r="I3648" s="529"/>
      <c r="J3648" s="529"/>
      <c r="K3648" s="529"/>
      <c r="L3648" s="529"/>
      <c r="M3648" s="529"/>
      <c r="N3648" s="529"/>
      <c r="O3648" s="529"/>
      <c r="P3648" s="529"/>
      <c r="Q3648" s="529"/>
      <c r="R3648" s="529"/>
      <c r="S3648" s="529"/>
      <c r="T3648" s="529"/>
      <c r="U3648" s="529"/>
      <c r="V3648" s="529"/>
      <c r="W3648" s="529"/>
      <c r="X3648" s="529"/>
      <c r="Y3648" s="529"/>
      <c r="Z3648" s="529"/>
      <c r="AA3648" s="529"/>
      <c r="AB3648" s="529"/>
      <c r="AC3648" s="529"/>
      <c r="AD3648" s="529"/>
      <c r="AE3648" s="529"/>
      <c r="AF3648" s="529"/>
      <c r="AG3648" s="529"/>
      <c r="AH3648" s="529"/>
      <c r="AI3648" s="529"/>
      <c r="AJ3648" s="529"/>
      <c r="AK3648" s="529"/>
      <c r="AL3648" s="529"/>
      <c r="AM3648" s="529"/>
      <c r="AN3648" s="529"/>
      <c r="AO3648" s="529"/>
      <c r="AP3648" s="529"/>
      <c r="AQ3648" s="529"/>
      <c r="AR3648" s="529"/>
    </row>
    <row r="3649" ht="12.75" customHeight="1">
      <c r="A3649" s="529"/>
      <c r="B3649" s="529"/>
      <c r="C3649" s="529"/>
      <c r="D3649" s="529"/>
      <c r="E3649" s="533" t="s">
        <v>10834</v>
      </c>
      <c r="F3649" s="533" t="s">
        <v>10835</v>
      </c>
      <c r="G3649" s="529"/>
      <c r="H3649" s="529"/>
      <c r="I3649" s="529"/>
      <c r="J3649" s="529"/>
      <c r="K3649" s="529"/>
      <c r="L3649" s="529"/>
      <c r="M3649" s="529"/>
      <c r="N3649" s="529"/>
      <c r="O3649" s="529"/>
      <c r="P3649" s="529"/>
      <c r="Q3649" s="529"/>
      <c r="R3649" s="529"/>
      <c r="S3649" s="529"/>
      <c r="T3649" s="529"/>
      <c r="U3649" s="529"/>
      <c r="V3649" s="529"/>
      <c r="W3649" s="529"/>
      <c r="X3649" s="529"/>
      <c r="Y3649" s="529"/>
      <c r="Z3649" s="529"/>
      <c r="AA3649" s="529"/>
      <c r="AB3649" s="529"/>
      <c r="AC3649" s="529"/>
      <c r="AD3649" s="529"/>
      <c r="AE3649" s="529"/>
      <c r="AF3649" s="529"/>
      <c r="AG3649" s="529"/>
      <c r="AH3649" s="529"/>
      <c r="AI3649" s="529"/>
      <c r="AJ3649" s="529"/>
      <c r="AK3649" s="529"/>
      <c r="AL3649" s="529"/>
      <c r="AM3649" s="529"/>
      <c r="AN3649" s="529"/>
      <c r="AO3649" s="529"/>
      <c r="AP3649" s="529"/>
      <c r="AQ3649" s="529"/>
      <c r="AR3649" s="529"/>
    </row>
    <row r="3650" ht="12.75" customHeight="1">
      <c r="A3650" s="529"/>
      <c r="B3650" s="529"/>
      <c r="C3650" s="529"/>
      <c r="D3650" s="529"/>
      <c r="E3650" s="533" t="s">
        <v>10836</v>
      </c>
      <c r="F3650" s="533" t="s">
        <v>10837</v>
      </c>
      <c r="G3650" s="529"/>
      <c r="H3650" s="529"/>
      <c r="I3650" s="529"/>
      <c r="J3650" s="529"/>
      <c r="K3650" s="529"/>
      <c r="L3650" s="529"/>
      <c r="M3650" s="529"/>
      <c r="N3650" s="529"/>
      <c r="O3650" s="529"/>
      <c r="P3650" s="529"/>
      <c r="Q3650" s="529"/>
      <c r="R3650" s="529"/>
      <c r="S3650" s="529"/>
      <c r="T3650" s="529"/>
      <c r="U3650" s="529"/>
      <c r="V3650" s="529"/>
      <c r="W3650" s="529"/>
      <c r="X3650" s="529"/>
      <c r="Y3650" s="529"/>
      <c r="Z3650" s="529"/>
      <c r="AA3650" s="529"/>
      <c r="AB3650" s="529"/>
      <c r="AC3650" s="529"/>
      <c r="AD3650" s="529"/>
      <c r="AE3650" s="529"/>
      <c r="AF3650" s="529"/>
      <c r="AG3650" s="529"/>
      <c r="AH3650" s="529"/>
      <c r="AI3650" s="529"/>
      <c r="AJ3650" s="529"/>
      <c r="AK3650" s="529"/>
      <c r="AL3650" s="529"/>
      <c r="AM3650" s="529"/>
      <c r="AN3650" s="529"/>
      <c r="AO3650" s="529"/>
      <c r="AP3650" s="529"/>
      <c r="AQ3650" s="529"/>
      <c r="AR3650" s="529"/>
    </row>
    <row r="3651" ht="12.75" customHeight="1">
      <c r="A3651" s="529"/>
      <c r="B3651" s="529"/>
      <c r="C3651" s="529"/>
      <c r="D3651" s="529"/>
      <c r="E3651" s="533" t="s">
        <v>10838</v>
      </c>
      <c r="F3651" s="533" t="s">
        <v>10839</v>
      </c>
      <c r="G3651" s="529"/>
      <c r="H3651" s="529"/>
      <c r="I3651" s="529"/>
      <c r="J3651" s="529"/>
      <c r="K3651" s="529"/>
      <c r="L3651" s="529"/>
      <c r="M3651" s="529"/>
      <c r="N3651" s="529"/>
      <c r="O3651" s="529"/>
      <c r="P3651" s="529"/>
      <c r="Q3651" s="529"/>
      <c r="R3651" s="529"/>
      <c r="S3651" s="529"/>
      <c r="T3651" s="529"/>
      <c r="U3651" s="529"/>
      <c r="V3651" s="529"/>
      <c r="W3651" s="529"/>
      <c r="X3651" s="529"/>
      <c r="Y3651" s="529"/>
      <c r="Z3651" s="529"/>
      <c r="AA3651" s="529"/>
      <c r="AB3651" s="529"/>
      <c r="AC3651" s="529"/>
      <c r="AD3651" s="529"/>
      <c r="AE3651" s="529"/>
      <c r="AF3651" s="529"/>
      <c r="AG3651" s="529"/>
      <c r="AH3651" s="529"/>
      <c r="AI3651" s="529"/>
      <c r="AJ3651" s="529"/>
      <c r="AK3651" s="529"/>
      <c r="AL3651" s="529"/>
      <c r="AM3651" s="529"/>
      <c r="AN3651" s="529"/>
      <c r="AO3651" s="529"/>
      <c r="AP3651" s="529"/>
      <c r="AQ3651" s="529"/>
      <c r="AR3651" s="529"/>
    </row>
    <row r="3652" ht="12.75" customHeight="1">
      <c r="A3652" s="529"/>
      <c r="B3652" s="529"/>
      <c r="C3652" s="529"/>
      <c r="D3652" s="529"/>
      <c r="E3652" s="533" t="s">
        <v>10840</v>
      </c>
      <c r="F3652" s="533" t="s">
        <v>10841</v>
      </c>
      <c r="G3652" s="529"/>
      <c r="H3652" s="529"/>
      <c r="I3652" s="529"/>
      <c r="J3652" s="529"/>
      <c r="K3652" s="529"/>
      <c r="L3652" s="529"/>
      <c r="M3652" s="529"/>
      <c r="N3652" s="529"/>
      <c r="O3652" s="529"/>
      <c r="P3652" s="529"/>
      <c r="Q3652" s="529"/>
      <c r="R3652" s="529"/>
      <c r="S3652" s="529"/>
      <c r="T3652" s="529"/>
      <c r="U3652" s="529"/>
      <c r="V3652" s="529"/>
      <c r="W3652" s="529"/>
      <c r="X3652" s="529"/>
      <c r="Y3652" s="529"/>
      <c r="Z3652" s="529"/>
      <c r="AA3652" s="529"/>
      <c r="AB3652" s="529"/>
      <c r="AC3652" s="529"/>
      <c r="AD3652" s="529"/>
      <c r="AE3652" s="529"/>
      <c r="AF3652" s="529"/>
      <c r="AG3652" s="529"/>
      <c r="AH3652" s="529"/>
      <c r="AI3652" s="529"/>
      <c r="AJ3652" s="529"/>
      <c r="AK3652" s="529"/>
      <c r="AL3652" s="529"/>
      <c r="AM3652" s="529"/>
      <c r="AN3652" s="529"/>
      <c r="AO3652" s="529"/>
      <c r="AP3652" s="529"/>
      <c r="AQ3652" s="529"/>
      <c r="AR3652" s="529"/>
    </row>
    <row r="3653" ht="12.75" customHeight="1">
      <c r="A3653" s="529"/>
      <c r="B3653" s="529"/>
      <c r="C3653" s="529"/>
      <c r="D3653" s="529"/>
      <c r="E3653" s="533" t="s">
        <v>2384</v>
      </c>
      <c r="F3653" s="533" t="s">
        <v>10842</v>
      </c>
      <c r="G3653" s="529"/>
      <c r="H3653" s="529"/>
      <c r="I3653" s="529"/>
      <c r="J3653" s="529"/>
      <c r="K3653" s="529"/>
      <c r="L3653" s="529"/>
      <c r="M3653" s="529"/>
      <c r="N3653" s="529"/>
      <c r="O3653" s="529"/>
      <c r="P3653" s="529"/>
      <c r="Q3653" s="529"/>
      <c r="R3653" s="529"/>
      <c r="S3653" s="529"/>
      <c r="T3653" s="529"/>
      <c r="U3653" s="529"/>
      <c r="V3653" s="529"/>
      <c r="W3653" s="529"/>
      <c r="X3653" s="529"/>
      <c r="Y3653" s="529"/>
      <c r="Z3653" s="529"/>
      <c r="AA3653" s="529"/>
      <c r="AB3653" s="529"/>
      <c r="AC3653" s="529"/>
      <c r="AD3653" s="529"/>
      <c r="AE3653" s="529"/>
      <c r="AF3653" s="529"/>
      <c r="AG3653" s="529"/>
      <c r="AH3653" s="529"/>
      <c r="AI3653" s="529"/>
      <c r="AJ3653" s="529"/>
      <c r="AK3653" s="529"/>
      <c r="AL3653" s="529"/>
      <c r="AM3653" s="529"/>
      <c r="AN3653" s="529"/>
      <c r="AO3653" s="529"/>
      <c r="AP3653" s="529"/>
      <c r="AQ3653" s="529"/>
      <c r="AR3653" s="529"/>
    </row>
    <row r="3654" ht="12.75" customHeight="1">
      <c r="A3654" s="529"/>
      <c r="B3654" s="529"/>
      <c r="C3654" s="529"/>
      <c r="D3654" s="529"/>
      <c r="E3654" s="533" t="s">
        <v>10843</v>
      </c>
      <c r="F3654" s="533" t="s">
        <v>10844</v>
      </c>
      <c r="G3654" s="529"/>
      <c r="H3654" s="529"/>
      <c r="I3654" s="529"/>
      <c r="J3654" s="529"/>
      <c r="K3654" s="529"/>
      <c r="L3654" s="529"/>
      <c r="M3654" s="529"/>
      <c r="N3654" s="529"/>
      <c r="O3654" s="529"/>
      <c r="P3654" s="529"/>
      <c r="Q3654" s="529"/>
      <c r="R3654" s="529"/>
      <c r="S3654" s="529"/>
      <c r="T3654" s="529"/>
      <c r="U3654" s="529"/>
      <c r="V3654" s="529"/>
      <c r="W3654" s="529"/>
      <c r="X3654" s="529"/>
      <c r="Y3654" s="529"/>
      <c r="Z3654" s="529"/>
      <c r="AA3654" s="529"/>
      <c r="AB3654" s="529"/>
      <c r="AC3654" s="529"/>
      <c r="AD3654" s="529"/>
      <c r="AE3654" s="529"/>
      <c r="AF3654" s="529"/>
      <c r="AG3654" s="529"/>
      <c r="AH3654" s="529"/>
      <c r="AI3654" s="529"/>
      <c r="AJ3654" s="529"/>
      <c r="AK3654" s="529"/>
      <c r="AL3654" s="529"/>
      <c r="AM3654" s="529"/>
      <c r="AN3654" s="529"/>
      <c r="AO3654" s="529"/>
      <c r="AP3654" s="529"/>
      <c r="AQ3654" s="529"/>
      <c r="AR3654" s="529"/>
    </row>
    <row r="3655" ht="12.75" customHeight="1">
      <c r="A3655" s="529"/>
      <c r="B3655" s="529"/>
      <c r="C3655" s="529"/>
      <c r="D3655" s="529"/>
      <c r="E3655" s="533" t="s">
        <v>10845</v>
      </c>
      <c r="F3655" s="533" t="s">
        <v>10846</v>
      </c>
      <c r="G3655" s="529"/>
      <c r="H3655" s="529"/>
      <c r="I3655" s="529"/>
      <c r="J3655" s="529"/>
      <c r="K3655" s="529"/>
      <c r="L3655" s="529"/>
      <c r="M3655" s="529"/>
      <c r="N3655" s="529"/>
      <c r="O3655" s="529"/>
      <c r="P3655" s="529"/>
      <c r="Q3655" s="529"/>
      <c r="R3655" s="529"/>
      <c r="S3655" s="529"/>
      <c r="T3655" s="529"/>
      <c r="U3655" s="529"/>
      <c r="V3655" s="529"/>
      <c r="W3655" s="529"/>
      <c r="X3655" s="529"/>
      <c r="Y3655" s="529"/>
      <c r="Z3655" s="529"/>
      <c r="AA3655" s="529"/>
      <c r="AB3655" s="529"/>
      <c r="AC3655" s="529"/>
      <c r="AD3655" s="529"/>
      <c r="AE3655" s="529"/>
      <c r="AF3655" s="529"/>
      <c r="AG3655" s="529"/>
      <c r="AH3655" s="529"/>
      <c r="AI3655" s="529"/>
      <c r="AJ3655" s="529"/>
      <c r="AK3655" s="529"/>
      <c r="AL3655" s="529"/>
      <c r="AM3655" s="529"/>
      <c r="AN3655" s="529"/>
      <c r="AO3655" s="529"/>
      <c r="AP3655" s="529"/>
      <c r="AQ3655" s="529"/>
      <c r="AR3655" s="529"/>
    </row>
    <row r="3656" ht="12.75" customHeight="1">
      <c r="A3656" s="529"/>
      <c r="B3656" s="529"/>
      <c r="C3656" s="529"/>
      <c r="D3656" s="529"/>
      <c r="E3656" s="533" t="s">
        <v>10847</v>
      </c>
      <c r="F3656" s="533" t="s">
        <v>10848</v>
      </c>
      <c r="G3656" s="529"/>
      <c r="H3656" s="529"/>
      <c r="I3656" s="529"/>
      <c r="J3656" s="529"/>
      <c r="K3656" s="529"/>
      <c r="L3656" s="529"/>
      <c r="M3656" s="529"/>
      <c r="N3656" s="529"/>
      <c r="O3656" s="529"/>
      <c r="P3656" s="529"/>
      <c r="Q3656" s="529"/>
      <c r="R3656" s="529"/>
      <c r="S3656" s="529"/>
      <c r="T3656" s="529"/>
      <c r="U3656" s="529"/>
      <c r="V3656" s="529"/>
      <c r="W3656" s="529"/>
      <c r="X3656" s="529"/>
      <c r="Y3656" s="529"/>
      <c r="Z3656" s="529"/>
      <c r="AA3656" s="529"/>
      <c r="AB3656" s="529"/>
      <c r="AC3656" s="529"/>
      <c r="AD3656" s="529"/>
      <c r="AE3656" s="529"/>
      <c r="AF3656" s="529"/>
      <c r="AG3656" s="529"/>
      <c r="AH3656" s="529"/>
      <c r="AI3656" s="529"/>
      <c r="AJ3656" s="529"/>
      <c r="AK3656" s="529"/>
      <c r="AL3656" s="529"/>
      <c r="AM3656" s="529"/>
      <c r="AN3656" s="529"/>
      <c r="AO3656" s="529"/>
      <c r="AP3656" s="529"/>
      <c r="AQ3656" s="529"/>
      <c r="AR3656" s="529"/>
    </row>
    <row r="3657" ht="12.75" customHeight="1">
      <c r="A3657" s="529"/>
      <c r="B3657" s="529"/>
      <c r="C3657" s="529"/>
      <c r="D3657" s="529"/>
      <c r="E3657" s="533" t="s">
        <v>10849</v>
      </c>
      <c r="F3657" s="533" t="s">
        <v>10850</v>
      </c>
      <c r="G3657" s="529"/>
      <c r="H3657" s="529"/>
      <c r="I3657" s="529"/>
      <c r="J3657" s="529"/>
      <c r="K3657" s="529"/>
      <c r="L3657" s="529"/>
      <c r="M3657" s="529"/>
      <c r="N3657" s="529"/>
      <c r="O3657" s="529"/>
      <c r="P3657" s="529"/>
      <c r="Q3657" s="529"/>
      <c r="R3657" s="529"/>
      <c r="S3657" s="529"/>
      <c r="T3657" s="529"/>
      <c r="U3657" s="529"/>
      <c r="V3657" s="529"/>
      <c r="W3657" s="529"/>
      <c r="X3657" s="529"/>
      <c r="Y3657" s="529"/>
      <c r="Z3657" s="529"/>
      <c r="AA3657" s="529"/>
      <c r="AB3657" s="529"/>
      <c r="AC3657" s="529"/>
      <c r="AD3657" s="529"/>
      <c r="AE3657" s="529"/>
      <c r="AF3657" s="529"/>
      <c r="AG3657" s="529"/>
      <c r="AH3657" s="529"/>
      <c r="AI3657" s="529"/>
      <c r="AJ3657" s="529"/>
      <c r="AK3657" s="529"/>
      <c r="AL3657" s="529"/>
      <c r="AM3657" s="529"/>
      <c r="AN3657" s="529"/>
      <c r="AO3657" s="529"/>
      <c r="AP3657" s="529"/>
      <c r="AQ3657" s="529"/>
      <c r="AR3657" s="529"/>
    </row>
    <row r="3658" ht="12.75" customHeight="1">
      <c r="A3658" s="529"/>
      <c r="B3658" s="529"/>
      <c r="C3658" s="529"/>
      <c r="D3658" s="529"/>
      <c r="E3658" s="533" t="s">
        <v>10851</v>
      </c>
      <c r="F3658" s="533" t="s">
        <v>10852</v>
      </c>
      <c r="G3658" s="529"/>
      <c r="H3658" s="529"/>
      <c r="I3658" s="529"/>
      <c r="J3658" s="529"/>
      <c r="K3658" s="529"/>
      <c r="L3658" s="529"/>
      <c r="M3658" s="529"/>
      <c r="N3658" s="529"/>
      <c r="O3658" s="529"/>
      <c r="P3658" s="529"/>
      <c r="Q3658" s="529"/>
      <c r="R3658" s="529"/>
      <c r="S3658" s="529"/>
      <c r="T3658" s="529"/>
      <c r="U3658" s="529"/>
      <c r="V3658" s="529"/>
      <c r="W3658" s="529"/>
      <c r="X3658" s="529"/>
      <c r="Y3658" s="529"/>
      <c r="Z3658" s="529"/>
      <c r="AA3658" s="529"/>
      <c r="AB3658" s="529"/>
      <c r="AC3658" s="529"/>
      <c r="AD3658" s="529"/>
      <c r="AE3658" s="529"/>
      <c r="AF3658" s="529"/>
      <c r="AG3658" s="529"/>
      <c r="AH3658" s="529"/>
      <c r="AI3658" s="529"/>
      <c r="AJ3658" s="529"/>
      <c r="AK3658" s="529"/>
      <c r="AL3658" s="529"/>
      <c r="AM3658" s="529"/>
      <c r="AN3658" s="529"/>
      <c r="AO3658" s="529"/>
      <c r="AP3658" s="529"/>
      <c r="AQ3658" s="529"/>
      <c r="AR3658" s="529"/>
    </row>
    <row r="3659" ht="12.75" customHeight="1">
      <c r="A3659" s="529"/>
      <c r="B3659" s="529"/>
      <c r="C3659" s="529"/>
      <c r="D3659" s="529"/>
      <c r="E3659" s="533" t="s">
        <v>10853</v>
      </c>
      <c r="F3659" s="533" t="s">
        <v>10854</v>
      </c>
      <c r="G3659" s="529"/>
      <c r="H3659" s="529"/>
      <c r="I3659" s="529"/>
      <c r="J3659" s="529"/>
      <c r="K3659" s="529"/>
      <c r="L3659" s="529"/>
      <c r="M3659" s="529"/>
      <c r="N3659" s="529"/>
      <c r="O3659" s="529"/>
      <c r="P3659" s="529"/>
      <c r="Q3659" s="529"/>
      <c r="R3659" s="529"/>
      <c r="S3659" s="529"/>
      <c r="T3659" s="529"/>
      <c r="U3659" s="529"/>
      <c r="V3659" s="529"/>
      <c r="W3659" s="529"/>
      <c r="X3659" s="529"/>
      <c r="Y3659" s="529"/>
      <c r="Z3659" s="529"/>
      <c r="AA3659" s="529"/>
      <c r="AB3659" s="529"/>
      <c r="AC3659" s="529"/>
      <c r="AD3659" s="529"/>
      <c r="AE3659" s="529"/>
      <c r="AF3659" s="529"/>
      <c r="AG3659" s="529"/>
      <c r="AH3659" s="529"/>
      <c r="AI3659" s="529"/>
      <c r="AJ3659" s="529"/>
      <c r="AK3659" s="529"/>
      <c r="AL3659" s="529"/>
      <c r="AM3659" s="529"/>
      <c r="AN3659" s="529"/>
      <c r="AO3659" s="529"/>
      <c r="AP3659" s="529"/>
      <c r="AQ3659" s="529"/>
      <c r="AR3659" s="529"/>
    </row>
    <row r="3660" ht="12.75" customHeight="1">
      <c r="A3660" s="529"/>
      <c r="B3660" s="529"/>
      <c r="C3660" s="529"/>
      <c r="D3660" s="529"/>
      <c r="E3660" s="533" t="s">
        <v>10855</v>
      </c>
      <c r="F3660" s="533" t="s">
        <v>10856</v>
      </c>
      <c r="G3660" s="529"/>
      <c r="H3660" s="529"/>
      <c r="I3660" s="529"/>
      <c r="J3660" s="529"/>
      <c r="K3660" s="529"/>
      <c r="L3660" s="529"/>
      <c r="M3660" s="529"/>
      <c r="N3660" s="529"/>
      <c r="O3660" s="529"/>
      <c r="P3660" s="529"/>
      <c r="Q3660" s="529"/>
      <c r="R3660" s="529"/>
      <c r="S3660" s="529"/>
      <c r="T3660" s="529"/>
      <c r="U3660" s="529"/>
      <c r="V3660" s="529"/>
      <c r="W3660" s="529"/>
      <c r="X3660" s="529"/>
      <c r="Y3660" s="529"/>
      <c r="Z3660" s="529"/>
      <c r="AA3660" s="529"/>
      <c r="AB3660" s="529"/>
      <c r="AC3660" s="529"/>
      <c r="AD3660" s="529"/>
      <c r="AE3660" s="529"/>
      <c r="AF3660" s="529"/>
      <c r="AG3660" s="529"/>
      <c r="AH3660" s="529"/>
      <c r="AI3660" s="529"/>
      <c r="AJ3660" s="529"/>
      <c r="AK3660" s="529"/>
      <c r="AL3660" s="529"/>
      <c r="AM3660" s="529"/>
      <c r="AN3660" s="529"/>
      <c r="AO3660" s="529"/>
      <c r="AP3660" s="529"/>
      <c r="AQ3660" s="529"/>
      <c r="AR3660" s="529"/>
    </row>
    <row r="3661" ht="12.75" customHeight="1">
      <c r="A3661" s="529"/>
      <c r="B3661" s="529"/>
      <c r="C3661" s="529"/>
      <c r="D3661" s="529"/>
      <c r="E3661" s="533" t="s">
        <v>10857</v>
      </c>
      <c r="F3661" s="533" t="s">
        <v>10858</v>
      </c>
      <c r="G3661" s="529"/>
      <c r="H3661" s="529"/>
      <c r="I3661" s="529"/>
      <c r="J3661" s="529"/>
      <c r="K3661" s="529"/>
      <c r="L3661" s="529"/>
      <c r="M3661" s="529"/>
      <c r="N3661" s="529"/>
      <c r="O3661" s="529"/>
      <c r="P3661" s="529"/>
      <c r="Q3661" s="529"/>
      <c r="R3661" s="529"/>
      <c r="S3661" s="529"/>
      <c r="T3661" s="529"/>
      <c r="U3661" s="529"/>
      <c r="V3661" s="529"/>
      <c r="W3661" s="529"/>
      <c r="X3661" s="529"/>
      <c r="Y3661" s="529"/>
      <c r="Z3661" s="529"/>
      <c r="AA3661" s="529"/>
      <c r="AB3661" s="529"/>
      <c r="AC3661" s="529"/>
      <c r="AD3661" s="529"/>
      <c r="AE3661" s="529"/>
      <c r="AF3661" s="529"/>
      <c r="AG3661" s="529"/>
      <c r="AH3661" s="529"/>
      <c r="AI3661" s="529"/>
      <c r="AJ3661" s="529"/>
      <c r="AK3661" s="529"/>
      <c r="AL3661" s="529"/>
      <c r="AM3661" s="529"/>
      <c r="AN3661" s="529"/>
      <c r="AO3661" s="529"/>
      <c r="AP3661" s="529"/>
      <c r="AQ3661" s="529"/>
      <c r="AR3661" s="529"/>
    </row>
    <row r="3662" ht="12.75" customHeight="1">
      <c r="A3662" s="529"/>
      <c r="B3662" s="529"/>
      <c r="C3662" s="529"/>
      <c r="D3662" s="529"/>
      <c r="E3662" s="533" t="s">
        <v>10859</v>
      </c>
      <c r="F3662" s="533" t="s">
        <v>10860</v>
      </c>
      <c r="G3662" s="529"/>
      <c r="H3662" s="529"/>
      <c r="I3662" s="529"/>
      <c r="J3662" s="529"/>
      <c r="K3662" s="529"/>
      <c r="L3662" s="529"/>
      <c r="M3662" s="529"/>
      <c r="N3662" s="529"/>
      <c r="O3662" s="529"/>
      <c r="P3662" s="529"/>
      <c r="Q3662" s="529"/>
      <c r="R3662" s="529"/>
      <c r="S3662" s="529"/>
      <c r="T3662" s="529"/>
      <c r="U3662" s="529"/>
      <c r="V3662" s="529"/>
      <c r="W3662" s="529"/>
      <c r="X3662" s="529"/>
      <c r="Y3662" s="529"/>
      <c r="Z3662" s="529"/>
      <c r="AA3662" s="529"/>
      <c r="AB3662" s="529"/>
      <c r="AC3662" s="529"/>
      <c r="AD3662" s="529"/>
      <c r="AE3662" s="529"/>
      <c r="AF3662" s="529"/>
      <c r="AG3662" s="529"/>
      <c r="AH3662" s="529"/>
      <c r="AI3662" s="529"/>
      <c r="AJ3662" s="529"/>
      <c r="AK3662" s="529"/>
      <c r="AL3662" s="529"/>
      <c r="AM3662" s="529"/>
      <c r="AN3662" s="529"/>
      <c r="AO3662" s="529"/>
      <c r="AP3662" s="529"/>
      <c r="AQ3662" s="529"/>
      <c r="AR3662" s="529"/>
    </row>
    <row r="3663" ht="12.75" customHeight="1">
      <c r="A3663" s="529"/>
      <c r="B3663" s="529"/>
      <c r="C3663" s="529"/>
      <c r="D3663" s="529"/>
      <c r="E3663" s="533" t="s">
        <v>2468</v>
      </c>
      <c r="F3663" s="533" t="s">
        <v>10861</v>
      </c>
      <c r="G3663" s="529"/>
      <c r="H3663" s="529"/>
      <c r="I3663" s="529"/>
      <c r="J3663" s="529"/>
      <c r="K3663" s="529"/>
      <c r="L3663" s="529"/>
      <c r="M3663" s="529"/>
      <c r="N3663" s="529"/>
      <c r="O3663" s="529"/>
      <c r="P3663" s="529"/>
      <c r="Q3663" s="529"/>
      <c r="R3663" s="529"/>
      <c r="S3663" s="529"/>
      <c r="T3663" s="529"/>
      <c r="U3663" s="529"/>
      <c r="V3663" s="529"/>
      <c r="W3663" s="529"/>
      <c r="X3663" s="529"/>
      <c r="Y3663" s="529"/>
      <c r="Z3663" s="529"/>
      <c r="AA3663" s="529"/>
      <c r="AB3663" s="529"/>
      <c r="AC3663" s="529"/>
      <c r="AD3663" s="529"/>
      <c r="AE3663" s="529"/>
      <c r="AF3663" s="529"/>
      <c r="AG3663" s="529"/>
      <c r="AH3663" s="529"/>
      <c r="AI3663" s="529"/>
      <c r="AJ3663" s="529"/>
      <c r="AK3663" s="529"/>
      <c r="AL3663" s="529"/>
      <c r="AM3663" s="529"/>
      <c r="AN3663" s="529"/>
      <c r="AO3663" s="529"/>
      <c r="AP3663" s="529"/>
      <c r="AQ3663" s="529"/>
      <c r="AR3663" s="529"/>
    </row>
    <row r="3664" ht="12.75" customHeight="1">
      <c r="A3664" s="529"/>
      <c r="B3664" s="529"/>
      <c r="C3664" s="529"/>
      <c r="D3664" s="529"/>
      <c r="E3664" s="533" t="s">
        <v>10862</v>
      </c>
      <c r="F3664" s="533" t="s">
        <v>10863</v>
      </c>
      <c r="G3664" s="529"/>
      <c r="H3664" s="529"/>
      <c r="I3664" s="529"/>
      <c r="J3664" s="529"/>
      <c r="K3664" s="529"/>
      <c r="L3664" s="529"/>
      <c r="M3664" s="529"/>
      <c r="N3664" s="529"/>
      <c r="O3664" s="529"/>
      <c r="P3664" s="529"/>
      <c r="Q3664" s="529"/>
      <c r="R3664" s="529"/>
      <c r="S3664" s="529"/>
      <c r="T3664" s="529"/>
      <c r="U3664" s="529"/>
      <c r="V3664" s="529"/>
      <c r="W3664" s="529"/>
      <c r="X3664" s="529"/>
      <c r="Y3664" s="529"/>
      <c r="Z3664" s="529"/>
      <c r="AA3664" s="529"/>
      <c r="AB3664" s="529"/>
      <c r="AC3664" s="529"/>
      <c r="AD3664" s="529"/>
      <c r="AE3664" s="529"/>
      <c r="AF3664" s="529"/>
      <c r="AG3664" s="529"/>
      <c r="AH3664" s="529"/>
      <c r="AI3664" s="529"/>
      <c r="AJ3664" s="529"/>
      <c r="AK3664" s="529"/>
      <c r="AL3664" s="529"/>
      <c r="AM3664" s="529"/>
      <c r="AN3664" s="529"/>
      <c r="AO3664" s="529"/>
      <c r="AP3664" s="529"/>
      <c r="AQ3664" s="529"/>
      <c r="AR3664" s="529"/>
    </row>
    <row r="3665" ht="12.75" customHeight="1">
      <c r="A3665" s="529"/>
      <c r="B3665" s="529"/>
      <c r="C3665" s="529"/>
      <c r="D3665" s="529"/>
      <c r="E3665" s="533" t="s">
        <v>10864</v>
      </c>
      <c r="F3665" s="533" t="s">
        <v>10865</v>
      </c>
      <c r="G3665" s="529"/>
      <c r="H3665" s="529"/>
      <c r="I3665" s="529"/>
      <c r="J3665" s="529"/>
      <c r="K3665" s="529"/>
      <c r="L3665" s="529"/>
      <c r="M3665" s="529"/>
      <c r="N3665" s="529"/>
      <c r="O3665" s="529"/>
      <c r="P3665" s="529"/>
      <c r="Q3665" s="529"/>
      <c r="R3665" s="529"/>
      <c r="S3665" s="529"/>
      <c r="T3665" s="529"/>
      <c r="U3665" s="529"/>
      <c r="V3665" s="529"/>
      <c r="W3665" s="529"/>
      <c r="X3665" s="529"/>
      <c r="Y3665" s="529"/>
      <c r="Z3665" s="529"/>
      <c r="AA3665" s="529"/>
      <c r="AB3665" s="529"/>
      <c r="AC3665" s="529"/>
      <c r="AD3665" s="529"/>
      <c r="AE3665" s="529"/>
      <c r="AF3665" s="529"/>
      <c r="AG3665" s="529"/>
      <c r="AH3665" s="529"/>
      <c r="AI3665" s="529"/>
      <c r="AJ3665" s="529"/>
      <c r="AK3665" s="529"/>
      <c r="AL3665" s="529"/>
      <c r="AM3665" s="529"/>
      <c r="AN3665" s="529"/>
      <c r="AO3665" s="529"/>
      <c r="AP3665" s="529"/>
      <c r="AQ3665" s="529"/>
      <c r="AR3665" s="529"/>
    </row>
    <row r="3666" ht="12.75" customHeight="1">
      <c r="A3666" s="529"/>
      <c r="B3666" s="529"/>
      <c r="C3666" s="529"/>
      <c r="D3666" s="529"/>
      <c r="E3666" s="533" t="s">
        <v>10866</v>
      </c>
      <c r="F3666" s="533" t="s">
        <v>10867</v>
      </c>
      <c r="G3666" s="529"/>
      <c r="H3666" s="529"/>
      <c r="I3666" s="529"/>
      <c r="J3666" s="529"/>
      <c r="K3666" s="529"/>
      <c r="L3666" s="529"/>
      <c r="M3666" s="529"/>
      <c r="N3666" s="529"/>
      <c r="O3666" s="529"/>
      <c r="P3666" s="529"/>
      <c r="Q3666" s="529"/>
      <c r="R3666" s="529"/>
      <c r="S3666" s="529"/>
      <c r="T3666" s="529"/>
      <c r="U3666" s="529"/>
      <c r="V3666" s="529"/>
      <c r="W3666" s="529"/>
      <c r="X3666" s="529"/>
      <c r="Y3666" s="529"/>
      <c r="Z3666" s="529"/>
      <c r="AA3666" s="529"/>
      <c r="AB3666" s="529"/>
      <c r="AC3666" s="529"/>
      <c r="AD3666" s="529"/>
      <c r="AE3666" s="529"/>
      <c r="AF3666" s="529"/>
      <c r="AG3666" s="529"/>
      <c r="AH3666" s="529"/>
      <c r="AI3666" s="529"/>
      <c r="AJ3666" s="529"/>
      <c r="AK3666" s="529"/>
      <c r="AL3666" s="529"/>
      <c r="AM3666" s="529"/>
      <c r="AN3666" s="529"/>
      <c r="AO3666" s="529"/>
      <c r="AP3666" s="529"/>
      <c r="AQ3666" s="529"/>
      <c r="AR3666" s="529"/>
    </row>
    <row r="3667" ht="12.75" customHeight="1">
      <c r="A3667" s="529"/>
      <c r="B3667" s="529"/>
      <c r="C3667" s="529"/>
      <c r="D3667" s="529"/>
      <c r="E3667" s="533" t="s">
        <v>10868</v>
      </c>
      <c r="F3667" s="533" t="s">
        <v>10869</v>
      </c>
      <c r="G3667" s="529"/>
      <c r="H3667" s="529"/>
      <c r="I3667" s="529"/>
      <c r="J3667" s="529"/>
      <c r="K3667" s="529"/>
      <c r="L3667" s="529"/>
      <c r="M3667" s="529"/>
      <c r="N3667" s="529"/>
      <c r="O3667" s="529"/>
      <c r="P3667" s="529"/>
      <c r="Q3667" s="529"/>
      <c r="R3667" s="529"/>
      <c r="S3667" s="529"/>
      <c r="T3667" s="529"/>
      <c r="U3667" s="529"/>
      <c r="V3667" s="529"/>
      <c r="W3667" s="529"/>
      <c r="X3667" s="529"/>
      <c r="Y3667" s="529"/>
      <c r="Z3667" s="529"/>
      <c r="AA3667" s="529"/>
      <c r="AB3667" s="529"/>
      <c r="AC3667" s="529"/>
      <c r="AD3667" s="529"/>
      <c r="AE3667" s="529"/>
      <c r="AF3667" s="529"/>
      <c r="AG3667" s="529"/>
      <c r="AH3667" s="529"/>
      <c r="AI3667" s="529"/>
      <c r="AJ3667" s="529"/>
      <c r="AK3667" s="529"/>
      <c r="AL3667" s="529"/>
      <c r="AM3667" s="529"/>
      <c r="AN3667" s="529"/>
      <c r="AO3667" s="529"/>
      <c r="AP3667" s="529"/>
      <c r="AQ3667" s="529"/>
      <c r="AR3667" s="529"/>
    </row>
    <row r="3668" ht="12.75" customHeight="1">
      <c r="A3668" s="529"/>
      <c r="B3668" s="529"/>
      <c r="C3668" s="529"/>
      <c r="D3668" s="529"/>
      <c r="E3668" s="533" t="s">
        <v>10870</v>
      </c>
      <c r="F3668" s="533" t="s">
        <v>10871</v>
      </c>
      <c r="G3668" s="529"/>
      <c r="H3668" s="529"/>
      <c r="I3668" s="529"/>
      <c r="J3668" s="529"/>
      <c r="K3668" s="529"/>
      <c r="L3668" s="529"/>
      <c r="M3668" s="529"/>
      <c r="N3668" s="529"/>
      <c r="O3668" s="529"/>
      <c r="P3668" s="529"/>
      <c r="Q3668" s="529"/>
      <c r="R3668" s="529"/>
      <c r="S3668" s="529"/>
      <c r="T3668" s="529"/>
      <c r="U3668" s="529"/>
      <c r="V3668" s="529"/>
      <c r="W3668" s="529"/>
      <c r="X3668" s="529"/>
      <c r="Y3668" s="529"/>
      <c r="Z3668" s="529"/>
      <c r="AA3668" s="529"/>
      <c r="AB3668" s="529"/>
      <c r="AC3668" s="529"/>
      <c r="AD3668" s="529"/>
      <c r="AE3668" s="529"/>
      <c r="AF3668" s="529"/>
      <c r="AG3668" s="529"/>
      <c r="AH3668" s="529"/>
      <c r="AI3668" s="529"/>
      <c r="AJ3668" s="529"/>
      <c r="AK3668" s="529"/>
      <c r="AL3668" s="529"/>
      <c r="AM3668" s="529"/>
      <c r="AN3668" s="529"/>
      <c r="AO3668" s="529"/>
      <c r="AP3668" s="529"/>
      <c r="AQ3668" s="529"/>
      <c r="AR3668" s="529"/>
    </row>
    <row r="3669" ht="12.75" customHeight="1">
      <c r="A3669" s="529"/>
      <c r="B3669" s="529"/>
      <c r="C3669" s="529"/>
      <c r="D3669" s="529"/>
      <c r="E3669" s="533" t="s">
        <v>10872</v>
      </c>
      <c r="F3669" s="533" t="s">
        <v>10873</v>
      </c>
      <c r="G3669" s="529"/>
      <c r="H3669" s="529"/>
      <c r="I3669" s="529"/>
      <c r="J3669" s="529"/>
      <c r="K3669" s="529"/>
      <c r="L3669" s="529"/>
      <c r="M3669" s="529"/>
      <c r="N3669" s="529"/>
      <c r="O3669" s="529"/>
      <c r="P3669" s="529"/>
      <c r="Q3669" s="529"/>
      <c r="R3669" s="529"/>
      <c r="S3669" s="529"/>
      <c r="T3669" s="529"/>
      <c r="U3669" s="529"/>
      <c r="V3669" s="529"/>
      <c r="W3669" s="529"/>
      <c r="X3669" s="529"/>
      <c r="Y3669" s="529"/>
      <c r="Z3669" s="529"/>
      <c r="AA3669" s="529"/>
      <c r="AB3669" s="529"/>
      <c r="AC3669" s="529"/>
      <c r="AD3669" s="529"/>
      <c r="AE3669" s="529"/>
      <c r="AF3669" s="529"/>
      <c r="AG3669" s="529"/>
      <c r="AH3669" s="529"/>
      <c r="AI3669" s="529"/>
      <c r="AJ3669" s="529"/>
      <c r="AK3669" s="529"/>
      <c r="AL3669" s="529"/>
      <c r="AM3669" s="529"/>
      <c r="AN3669" s="529"/>
      <c r="AO3669" s="529"/>
      <c r="AP3669" s="529"/>
      <c r="AQ3669" s="529"/>
      <c r="AR3669" s="529"/>
    </row>
    <row r="3670" ht="12.75" customHeight="1">
      <c r="A3670" s="529"/>
      <c r="B3670" s="529"/>
      <c r="C3670" s="529"/>
      <c r="D3670" s="529"/>
      <c r="E3670" s="533" t="s">
        <v>10874</v>
      </c>
      <c r="F3670" s="533" t="s">
        <v>10875</v>
      </c>
      <c r="G3670" s="529"/>
      <c r="H3670" s="529"/>
      <c r="I3670" s="529"/>
      <c r="J3670" s="529"/>
      <c r="K3670" s="529"/>
      <c r="L3670" s="529"/>
      <c r="M3670" s="529"/>
      <c r="N3670" s="529"/>
      <c r="O3670" s="529"/>
      <c r="P3670" s="529"/>
      <c r="Q3670" s="529"/>
      <c r="R3670" s="529"/>
      <c r="S3670" s="529"/>
      <c r="T3670" s="529"/>
      <c r="U3670" s="529"/>
      <c r="V3670" s="529"/>
      <c r="W3670" s="529"/>
      <c r="X3670" s="529"/>
      <c r="Y3670" s="529"/>
      <c r="Z3670" s="529"/>
      <c r="AA3670" s="529"/>
      <c r="AB3670" s="529"/>
      <c r="AC3670" s="529"/>
      <c r="AD3670" s="529"/>
      <c r="AE3670" s="529"/>
      <c r="AF3670" s="529"/>
      <c r="AG3670" s="529"/>
      <c r="AH3670" s="529"/>
      <c r="AI3670" s="529"/>
      <c r="AJ3670" s="529"/>
      <c r="AK3670" s="529"/>
      <c r="AL3670" s="529"/>
      <c r="AM3670" s="529"/>
      <c r="AN3670" s="529"/>
      <c r="AO3670" s="529"/>
      <c r="AP3670" s="529"/>
      <c r="AQ3670" s="529"/>
      <c r="AR3670" s="529"/>
    </row>
    <row r="3671" ht="12.75" customHeight="1">
      <c r="A3671" s="529"/>
      <c r="B3671" s="529"/>
      <c r="C3671" s="529"/>
      <c r="D3671" s="529"/>
      <c r="E3671" s="533" t="s">
        <v>2506</v>
      </c>
      <c r="F3671" s="533" t="s">
        <v>10876</v>
      </c>
      <c r="G3671" s="529"/>
      <c r="H3671" s="529"/>
      <c r="I3671" s="529"/>
      <c r="J3671" s="529"/>
      <c r="K3671" s="529"/>
      <c r="L3671" s="529"/>
      <c r="M3671" s="529"/>
      <c r="N3671" s="529"/>
      <c r="O3671" s="529"/>
      <c r="P3671" s="529"/>
      <c r="Q3671" s="529"/>
      <c r="R3671" s="529"/>
      <c r="S3671" s="529"/>
      <c r="T3671" s="529"/>
      <c r="U3671" s="529"/>
      <c r="V3671" s="529"/>
      <c r="W3671" s="529"/>
      <c r="X3671" s="529"/>
      <c r="Y3671" s="529"/>
      <c r="Z3671" s="529"/>
      <c r="AA3671" s="529"/>
      <c r="AB3671" s="529"/>
      <c r="AC3671" s="529"/>
      <c r="AD3671" s="529"/>
      <c r="AE3671" s="529"/>
      <c r="AF3671" s="529"/>
      <c r="AG3671" s="529"/>
      <c r="AH3671" s="529"/>
      <c r="AI3671" s="529"/>
      <c r="AJ3671" s="529"/>
      <c r="AK3671" s="529"/>
      <c r="AL3671" s="529"/>
      <c r="AM3671" s="529"/>
      <c r="AN3671" s="529"/>
      <c r="AO3671" s="529"/>
      <c r="AP3671" s="529"/>
      <c r="AQ3671" s="529"/>
      <c r="AR3671" s="529"/>
    </row>
    <row r="3672" ht="12.75" customHeight="1">
      <c r="A3672" s="529"/>
      <c r="B3672" s="529"/>
      <c r="C3672" s="529"/>
      <c r="D3672" s="529"/>
      <c r="E3672" s="533" t="s">
        <v>2542</v>
      </c>
      <c r="F3672" s="533" t="s">
        <v>10877</v>
      </c>
      <c r="G3672" s="529"/>
      <c r="H3672" s="529"/>
      <c r="I3672" s="529"/>
      <c r="J3672" s="529"/>
      <c r="K3672" s="529"/>
      <c r="L3672" s="529"/>
      <c r="M3672" s="529"/>
      <c r="N3672" s="529"/>
      <c r="O3672" s="529"/>
      <c r="P3672" s="529"/>
      <c r="Q3672" s="529"/>
      <c r="R3672" s="529"/>
      <c r="S3672" s="529"/>
      <c r="T3672" s="529"/>
      <c r="U3672" s="529"/>
      <c r="V3672" s="529"/>
      <c r="W3672" s="529"/>
      <c r="X3672" s="529"/>
      <c r="Y3672" s="529"/>
      <c r="Z3672" s="529"/>
      <c r="AA3672" s="529"/>
      <c r="AB3672" s="529"/>
      <c r="AC3672" s="529"/>
      <c r="AD3672" s="529"/>
      <c r="AE3672" s="529"/>
      <c r="AF3672" s="529"/>
      <c r="AG3672" s="529"/>
      <c r="AH3672" s="529"/>
      <c r="AI3672" s="529"/>
      <c r="AJ3672" s="529"/>
      <c r="AK3672" s="529"/>
      <c r="AL3672" s="529"/>
      <c r="AM3672" s="529"/>
      <c r="AN3672" s="529"/>
      <c r="AO3672" s="529"/>
      <c r="AP3672" s="529"/>
      <c r="AQ3672" s="529"/>
      <c r="AR3672" s="529"/>
    </row>
    <row r="3673" ht="12.75" customHeight="1">
      <c r="A3673" s="529"/>
      <c r="B3673" s="529"/>
      <c r="C3673" s="529"/>
      <c r="D3673" s="529"/>
      <c r="E3673" s="533" t="s">
        <v>2577</v>
      </c>
      <c r="F3673" s="533" t="s">
        <v>10878</v>
      </c>
      <c r="G3673" s="529"/>
      <c r="H3673" s="529"/>
      <c r="I3673" s="529"/>
      <c r="J3673" s="529"/>
      <c r="K3673" s="529"/>
      <c r="L3673" s="529"/>
      <c r="M3673" s="529"/>
      <c r="N3673" s="529"/>
      <c r="O3673" s="529"/>
      <c r="P3673" s="529"/>
      <c r="Q3673" s="529"/>
      <c r="R3673" s="529"/>
      <c r="S3673" s="529"/>
      <c r="T3673" s="529"/>
      <c r="U3673" s="529"/>
      <c r="V3673" s="529"/>
      <c r="W3673" s="529"/>
      <c r="X3673" s="529"/>
      <c r="Y3673" s="529"/>
      <c r="Z3673" s="529"/>
      <c r="AA3673" s="529"/>
      <c r="AB3673" s="529"/>
      <c r="AC3673" s="529"/>
      <c r="AD3673" s="529"/>
      <c r="AE3673" s="529"/>
      <c r="AF3673" s="529"/>
      <c r="AG3673" s="529"/>
      <c r="AH3673" s="529"/>
      <c r="AI3673" s="529"/>
      <c r="AJ3673" s="529"/>
      <c r="AK3673" s="529"/>
      <c r="AL3673" s="529"/>
      <c r="AM3673" s="529"/>
      <c r="AN3673" s="529"/>
      <c r="AO3673" s="529"/>
      <c r="AP3673" s="529"/>
      <c r="AQ3673" s="529"/>
      <c r="AR3673" s="529"/>
    </row>
    <row r="3674" ht="12.75" customHeight="1">
      <c r="A3674" s="529"/>
      <c r="B3674" s="529"/>
      <c r="C3674" s="529"/>
      <c r="D3674" s="529"/>
      <c r="E3674" s="533" t="s">
        <v>2612</v>
      </c>
      <c r="F3674" s="533" t="s">
        <v>10879</v>
      </c>
      <c r="G3674" s="529"/>
      <c r="H3674" s="529"/>
      <c r="I3674" s="529"/>
      <c r="J3674" s="529"/>
      <c r="K3674" s="529"/>
      <c r="L3674" s="529"/>
      <c r="M3674" s="529"/>
      <c r="N3674" s="529"/>
      <c r="O3674" s="529"/>
      <c r="P3674" s="529"/>
      <c r="Q3674" s="529"/>
      <c r="R3674" s="529"/>
      <c r="S3674" s="529"/>
      <c r="T3674" s="529"/>
      <c r="U3674" s="529"/>
      <c r="V3674" s="529"/>
      <c r="W3674" s="529"/>
      <c r="X3674" s="529"/>
      <c r="Y3674" s="529"/>
      <c r="Z3674" s="529"/>
      <c r="AA3674" s="529"/>
      <c r="AB3674" s="529"/>
      <c r="AC3674" s="529"/>
      <c r="AD3674" s="529"/>
      <c r="AE3674" s="529"/>
      <c r="AF3674" s="529"/>
      <c r="AG3674" s="529"/>
      <c r="AH3674" s="529"/>
      <c r="AI3674" s="529"/>
      <c r="AJ3674" s="529"/>
      <c r="AK3674" s="529"/>
      <c r="AL3674" s="529"/>
      <c r="AM3674" s="529"/>
      <c r="AN3674" s="529"/>
      <c r="AO3674" s="529"/>
      <c r="AP3674" s="529"/>
      <c r="AQ3674" s="529"/>
      <c r="AR3674" s="529"/>
    </row>
    <row r="3675" ht="12.75" customHeight="1">
      <c r="A3675" s="529"/>
      <c r="B3675" s="529"/>
      <c r="C3675" s="529"/>
      <c r="D3675" s="529"/>
      <c r="E3675" s="533" t="s">
        <v>2645</v>
      </c>
      <c r="F3675" s="533" t="s">
        <v>10880</v>
      </c>
      <c r="G3675" s="529"/>
      <c r="H3675" s="529"/>
      <c r="I3675" s="529"/>
      <c r="J3675" s="529"/>
      <c r="K3675" s="529"/>
      <c r="L3675" s="529"/>
      <c r="M3675" s="529"/>
      <c r="N3675" s="529"/>
      <c r="O3675" s="529"/>
      <c r="P3675" s="529"/>
      <c r="Q3675" s="529"/>
      <c r="R3675" s="529"/>
      <c r="S3675" s="529"/>
      <c r="T3675" s="529"/>
      <c r="U3675" s="529"/>
      <c r="V3675" s="529"/>
      <c r="W3675" s="529"/>
      <c r="X3675" s="529"/>
      <c r="Y3675" s="529"/>
      <c r="Z3675" s="529"/>
      <c r="AA3675" s="529"/>
      <c r="AB3675" s="529"/>
      <c r="AC3675" s="529"/>
      <c r="AD3675" s="529"/>
      <c r="AE3675" s="529"/>
      <c r="AF3675" s="529"/>
      <c r="AG3675" s="529"/>
      <c r="AH3675" s="529"/>
      <c r="AI3675" s="529"/>
      <c r="AJ3675" s="529"/>
      <c r="AK3675" s="529"/>
      <c r="AL3675" s="529"/>
      <c r="AM3675" s="529"/>
      <c r="AN3675" s="529"/>
      <c r="AO3675" s="529"/>
      <c r="AP3675" s="529"/>
      <c r="AQ3675" s="529"/>
      <c r="AR3675" s="529"/>
    </row>
    <row r="3676" ht="12.75" customHeight="1">
      <c r="A3676" s="529"/>
      <c r="B3676" s="529"/>
      <c r="C3676" s="529"/>
      <c r="D3676" s="529"/>
      <c r="E3676" s="533" t="s">
        <v>10881</v>
      </c>
      <c r="F3676" s="533" t="s">
        <v>10882</v>
      </c>
      <c r="G3676" s="529"/>
      <c r="H3676" s="529"/>
      <c r="I3676" s="529"/>
      <c r="J3676" s="529"/>
      <c r="K3676" s="529"/>
      <c r="L3676" s="529"/>
      <c r="M3676" s="529"/>
      <c r="N3676" s="529"/>
      <c r="O3676" s="529"/>
      <c r="P3676" s="529"/>
      <c r="Q3676" s="529"/>
      <c r="R3676" s="529"/>
      <c r="S3676" s="529"/>
      <c r="T3676" s="529"/>
      <c r="U3676" s="529"/>
      <c r="V3676" s="529"/>
      <c r="W3676" s="529"/>
      <c r="X3676" s="529"/>
      <c r="Y3676" s="529"/>
      <c r="Z3676" s="529"/>
      <c r="AA3676" s="529"/>
      <c r="AB3676" s="529"/>
      <c r="AC3676" s="529"/>
      <c r="AD3676" s="529"/>
      <c r="AE3676" s="529"/>
      <c r="AF3676" s="529"/>
      <c r="AG3676" s="529"/>
      <c r="AH3676" s="529"/>
      <c r="AI3676" s="529"/>
      <c r="AJ3676" s="529"/>
      <c r="AK3676" s="529"/>
      <c r="AL3676" s="529"/>
      <c r="AM3676" s="529"/>
      <c r="AN3676" s="529"/>
      <c r="AO3676" s="529"/>
      <c r="AP3676" s="529"/>
      <c r="AQ3676" s="529"/>
      <c r="AR3676" s="529"/>
    </row>
    <row r="3677" ht="12.75" customHeight="1">
      <c r="A3677" s="529"/>
      <c r="B3677" s="529"/>
      <c r="C3677" s="529"/>
      <c r="D3677" s="529"/>
      <c r="E3677" s="533" t="s">
        <v>10883</v>
      </c>
      <c r="F3677" s="533" t="s">
        <v>10884</v>
      </c>
      <c r="G3677" s="529"/>
      <c r="H3677" s="529"/>
      <c r="I3677" s="529"/>
      <c r="J3677" s="529"/>
      <c r="K3677" s="529"/>
      <c r="L3677" s="529"/>
      <c r="M3677" s="529"/>
      <c r="N3677" s="529"/>
      <c r="O3677" s="529"/>
      <c r="P3677" s="529"/>
      <c r="Q3677" s="529"/>
      <c r="R3677" s="529"/>
      <c r="S3677" s="529"/>
      <c r="T3677" s="529"/>
      <c r="U3677" s="529"/>
      <c r="V3677" s="529"/>
      <c r="W3677" s="529"/>
      <c r="X3677" s="529"/>
      <c r="Y3677" s="529"/>
      <c r="Z3677" s="529"/>
      <c r="AA3677" s="529"/>
      <c r="AB3677" s="529"/>
      <c r="AC3677" s="529"/>
      <c r="AD3677" s="529"/>
      <c r="AE3677" s="529"/>
      <c r="AF3677" s="529"/>
      <c r="AG3677" s="529"/>
      <c r="AH3677" s="529"/>
      <c r="AI3677" s="529"/>
      <c r="AJ3677" s="529"/>
      <c r="AK3677" s="529"/>
      <c r="AL3677" s="529"/>
      <c r="AM3677" s="529"/>
      <c r="AN3677" s="529"/>
      <c r="AO3677" s="529"/>
      <c r="AP3677" s="529"/>
      <c r="AQ3677" s="529"/>
      <c r="AR3677" s="529"/>
    </row>
    <row r="3678" ht="12.75" customHeight="1">
      <c r="A3678" s="529"/>
      <c r="B3678" s="529"/>
      <c r="C3678" s="529"/>
      <c r="D3678" s="529"/>
      <c r="E3678" s="533" t="s">
        <v>2676</v>
      </c>
      <c r="F3678" s="533" t="s">
        <v>10885</v>
      </c>
      <c r="G3678" s="529"/>
      <c r="H3678" s="529"/>
      <c r="I3678" s="529"/>
      <c r="J3678" s="529"/>
      <c r="K3678" s="529"/>
      <c r="L3678" s="529"/>
      <c r="M3678" s="529"/>
      <c r="N3678" s="529"/>
      <c r="O3678" s="529"/>
      <c r="P3678" s="529"/>
      <c r="Q3678" s="529"/>
      <c r="R3678" s="529"/>
      <c r="S3678" s="529"/>
      <c r="T3678" s="529"/>
      <c r="U3678" s="529"/>
      <c r="V3678" s="529"/>
      <c r="W3678" s="529"/>
      <c r="X3678" s="529"/>
      <c r="Y3678" s="529"/>
      <c r="Z3678" s="529"/>
      <c r="AA3678" s="529"/>
      <c r="AB3678" s="529"/>
      <c r="AC3678" s="529"/>
      <c r="AD3678" s="529"/>
      <c r="AE3678" s="529"/>
      <c r="AF3678" s="529"/>
      <c r="AG3678" s="529"/>
      <c r="AH3678" s="529"/>
      <c r="AI3678" s="529"/>
      <c r="AJ3678" s="529"/>
      <c r="AK3678" s="529"/>
      <c r="AL3678" s="529"/>
      <c r="AM3678" s="529"/>
      <c r="AN3678" s="529"/>
      <c r="AO3678" s="529"/>
      <c r="AP3678" s="529"/>
      <c r="AQ3678" s="529"/>
      <c r="AR3678" s="529"/>
    </row>
    <row r="3679" ht="12.75" customHeight="1">
      <c r="A3679" s="529"/>
      <c r="B3679" s="529"/>
      <c r="C3679" s="529"/>
      <c r="D3679" s="529"/>
      <c r="E3679" s="533" t="s">
        <v>2708</v>
      </c>
      <c r="F3679" s="533" t="s">
        <v>10886</v>
      </c>
      <c r="G3679" s="529"/>
      <c r="H3679" s="529"/>
      <c r="I3679" s="529"/>
      <c r="J3679" s="529"/>
      <c r="K3679" s="529"/>
      <c r="L3679" s="529"/>
      <c r="M3679" s="529"/>
      <c r="N3679" s="529"/>
      <c r="O3679" s="529"/>
      <c r="P3679" s="529"/>
      <c r="Q3679" s="529"/>
      <c r="R3679" s="529"/>
      <c r="S3679" s="529"/>
      <c r="T3679" s="529"/>
      <c r="U3679" s="529"/>
      <c r="V3679" s="529"/>
      <c r="W3679" s="529"/>
      <c r="X3679" s="529"/>
      <c r="Y3679" s="529"/>
      <c r="Z3679" s="529"/>
      <c r="AA3679" s="529"/>
      <c r="AB3679" s="529"/>
      <c r="AC3679" s="529"/>
      <c r="AD3679" s="529"/>
      <c r="AE3679" s="529"/>
      <c r="AF3679" s="529"/>
      <c r="AG3679" s="529"/>
      <c r="AH3679" s="529"/>
      <c r="AI3679" s="529"/>
      <c r="AJ3679" s="529"/>
      <c r="AK3679" s="529"/>
      <c r="AL3679" s="529"/>
      <c r="AM3679" s="529"/>
      <c r="AN3679" s="529"/>
      <c r="AO3679" s="529"/>
      <c r="AP3679" s="529"/>
      <c r="AQ3679" s="529"/>
      <c r="AR3679" s="529"/>
    </row>
    <row r="3680" ht="12.75" customHeight="1">
      <c r="A3680" s="529"/>
      <c r="B3680" s="529"/>
      <c r="C3680" s="529"/>
      <c r="D3680" s="529"/>
      <c r="E3680" s="533" t="s">
        <v>2738</v>
      </c>
      <c r="F3680" s="533" t="s">
        <v>10887</v>
      </c>
      <c r="G3680" s="529"/>
      <c r="H3680" s="529"/>
      <c r="I3680" s="529"/>
      <c r="J3680" s="529"/>
      <c r="K3680" s="529"/>
      <c r="L3680" s="529"/>
      <c r="M3680" s="529"/>
      <c r="N3680" s="529"/>
      <c r="O3680" s="529"/>
      <c r="P3680" s="529"/>
      <c r="Q3680" s="529"/>
      <c r="R3680" s="529"/>
      <c r="S3680" s="529"/>
      <c r="T3680" s="529"/>
      <c r="U3680" s="529"/>
      <c r="V3680" s="529"/>
      <c r="W3680" s="529"/>
      <c r="X3680" s="529"/>
      <c r="Y3680" s="529"/>
      <c r="Z3680" s="529"/>
      <c r="AA3680" s="529"/>
      <c r="AB3680" s="529"/>
      <c r="AC3680" s="529"/>
      <c r="AD3680" s="529"/>
      <c r="AE3680" s="529"/>
      <c r="AF3680" s="529"/>
      <c r="AG3680" s="529"/>
      <c r="AH3680" s="529"/>
      <c r="AI3680" s="529"/>
      <c r="AJ3680" s="529"/>
      <c r="AK3680" s="529"/>
      <c r="AL3680" s="529"/>
      <c r="AM3680" s="529"/>
      <c r="AN3680" s="529"/>
      <c r="AO3680" s="529"/>
      <c r="AP3680" s="529"/>
      <c r="AQ3680" s="529"/>
      <c r="AR3680" s="529"/>
    </row>
    <row r="3681" ht="12.75" customHeight="1">
      <c r="A3681" s="529"/>
      <c r="B3681" s="529"/>
      <c r="C3681" s="529"/>
      <c r="D3681" s="529"/>
      <c r="E3681" s="533" t="s">
        <v>2766</v>
      </c>
      <c r="F3681" s="533" t="s">
        <v>10888</v>
      </c>
      <c r="G3681" s="529"/>
      <c r="H3681" s="529"/>
      <c r="I3681" s="529"/>
      <c r="J3681" s="529"/>
      <c r="K3681" s="529"/>
      <c r="L3681" s="529"/>
      <c r="M3681" s="529"/>
      <c r="N3681" s="529"/>
      <c r="O3681" s="529"/>
      <c r="P3681" s="529"/>
      <c r="Q3681" s="529"/>
      <c r="R3681" s="529"/>
      <c r="S3681" s="529"/>
      <c r="T3681" s="529"/>
      <c r="U3681" s="529"/>
      <c r="V3681" s="529"/>
      <c r="W3681" s="529"/>
      <c r="X3681" s="529"/>
      <c r="Y3681" s="529"/>
      <c r="Z3681" s="529"/>
      <c r="AA3681" s="529"/>
      <c r="AB3681" s="529"/>
      <c r="AC3681" s="529"/>
      <c r="AD3681" s="529"/>
      <c r="AE3681" s="529"/>
      <c r="AF3681" s="529"/>
      <c r="AG3681" s="529"/>
      <c r="AH3681" s="529"/>
      <c r="AI3681" s="529"/>
      <c r="AJ3681" s="529"/>
      <c r="AK3681" s="529"/>
      <c r="AL3681" s="529"/>
      <c r="AM3681" s="529"/>
      <c r="AN3681" s="529"/>
      <c r="AO3681" s="529"/>
      <c r="AP3681" s="529"/>
      <c r="AQ3681" s="529"/>
      <c r="AR3681" s="529"/>
    </row>
    <row r="3682" ht="12.75" customHeight="1">
      <c r="A3682" s="529"/>
      <c r="B3682" s="529"/>
      <c r="C3682" s="529"/>
      <c r="D3682" s="529"/>
      <c r="E3682" s="533" t="s">
        <v>10889</v>
      </c>
      <c r="F3682" s="533" t="s">
        <v>10890</v>
      </c>
      <c r="G3682" s="529"/>
      <c r="H3682" s="529"/>
      <c r="I3682" s="529"/>
      <c r="J3682" s="529"/>
      <c r="K3682" s="529"/>
      <c r="L3682" s="529"/>
      <c r="M3682" s="529"/>
      <c r="N3682" s="529"/>
      <c r="O3682" s="529"/>
      <c r="P3682" s="529"/>
      <c r="Q3682" s="529"/>
      <c r="R3682" s="529"/>
      <c r="S3682" s="529"/>
      <c r="T3682" s="529"/>
      <c r="U3682" s="529"/>
      <c r="V3682" s="529"/>
      <c r="W3682" s="529"/>
      <c r="X3682" s="529"/>
      <c r="Y3682" s="529"/>
      <c r="Z3682" s="529"/>
      <c r="AA3682" s="529"/>
      <c r="AB3682" s="529"/>
      <c r="AC3682" s="529"/>
      <c r="AD3682" s="529"/>
      <c r="AE3682" s="529"/>
      <c r="AF3682" s="529"/>
      <c r="AG3682" s="529"/>
      <c r="AH3682" s="529"/>
      <c r="AI3682" s="529"/>
      <c r="AJ3682" s="529"/>
      <c r="AK3682" s="529"/>
      <c r="AL3682" s="529"/>
      <c r="AM3682" s="529"/>
      <c r="AN3682" s="529"/>
      <c r="AO3682" s="529"/>
      <c r="AP3682" s="529"/>
      <c r="AQ3682" s="529"/>
      <c r="AR3682" s="529"/>
    </row>
    <row r="3683" ht="12.75" customHeight="1">
      <c r="A3683" s="529"/>
      <c r="B3683" s="529"/>
      <c r="C3683" s="529"/>
      <c r="D3683" s="529"/>
      <c r="E3683" s="533" t="s">
        <v>10891</v>
      </c>
      <c r="F3683" s="533" t="s">
        <v>10892</v>
      </c>
      <c r="G3683" s="529"/>
      <c r="H3683" s="529"/>
      <c r="I3683" s="529"/>
      <c r="J3683" s="529"/>
      <c r="K3683" s="529"/>
      <c r="L3683" s="529"/>
      <c r="M3683" s="529"/>
      <c r="N3683" s="529"/>
      <c r="O3683" s="529"/>
      <c r="P3683" s="529"/>
      <c r="Q3683" s="529"/>
      <c r="R3683" s="529"/>
      <c r="S3683" s="529"/>
      <c r="T3683" s="529"/>
      <c r="U3683" s="529"/>
      <c r="V3683" s="529"/>
      <c r="W3683" s="529"/>
      <c r="X3683" s="529"/>
      <c r="Y3683" s="529"/>
      <c r="Z3683" s="529"/>
      <c r="AA3683" s="529"/>
      <c r="AB3683" s="529"/>
      <c r="AC3683" s="529"/>
      <c r="AD3683" s="529"/>
      <c r="AE3683" s="529"/>
      <c r="AF3683" s="529"/>
      <c r="AG3683" s="529"/>
      <c r="AH3683" s="529"/>
      <c r="AI3683" s="529"/>
      <c r="AJ3683" s="529"/>
      <c r="AK3683" s="529"/>
      <c r="AL3683" s="529"/>
      <c r="AM3683" s="529"/>
      <c r="AN3683" s="529"/>
      <c r="AO3683" s="529"/>
      <c r="AP3683" s="529"/>
      <c r="AQ3683" s="529"/>
      <c r="AR3683" s="529"/>
    </row>
    <row r="3684" ht="12.75" customHeight="1">
      <c r="A3684" s="529"/>
      <c r="B3684" s="529"/>
      <c r="C3684" s="529"/>
      <c r="D3684" s="529"/>
      <c r="E3684" s="533" t="s">
        <v>10893</v>
      </c>
      <c r="F3684" s="533" t="s">
        <v>10894</v>
      </c>
      <c r="G3684" s="529"/>
      <c r="H3684" s="529"/>
      <c r="I3684" s="529"/>
      <c r="J3684" s="529"/>
      <c r="K3684" s="529"/>
      <c r="L3684" s="529"/>
      <c r="M3684" s="529"/>
      <c r="N3684" s="529"/>
      <c r="O3684" s="529"/>
      <c r="P3684" s="529"/>
      <c r="Q3684" s="529"/>
      <c r="R3684" s="529"/>
      <c r="S3684" s="529"/>
      <c r="T3684" s="529"/>
      <c r="U3684" s="529"/>
      <c r="V3684" s="529"/>
      <c r="W3684" s="529"/>
      <c r="X3684" s="529"/>
      <c r="Y3684" s="529"/>
      <c r="Z3684" s="529"/>
      <c r="AA3684" s="529"/>
      <c r="AB3684" s="529"/>
      <c r="AC3684" s="529"/>
      <c r="AD3684" s="529"/>
      <c r="AE3684" s="529"/>
      <c r="AF3684" s="529"/>
      <c r="AG3684" s="529"/>
      <c r="AH3684" s="529"/>
      <c r="AI3684" s="529"/>
      <c r="AJ3684" s="529"/>
      <c r="AK3684" s="529"/>
      <c r="AL3684" s="529"/>
      <c r="AM3684" s="529"/>
      <c r="AN3684" s="529"/>
      <c r="AO3684" s="529"/>
      <c r="AP3684" s="529"/>
      <c r="AQ3684" s="529"/>
      <c r="AR3684" s="529"/>
    </row>
    <row r="3685" ht="12.75" customHeight="1">
      <c r="A3685" s="529"/>
      <c r="B3685" s="529"/>
      <c r="C3685" s="529"/>
      <c r="D3685" s="529"/>
      <c r="E3685" s="533" t="s">
        <v>2812</v>
      </c>
      <c r="F3685" s="533" t="s">
        <v>10895</v>
      </c>
      <c r="G3685" s="529"/>
      <c r="H3685" s="529"/>
      <c r="I3685" s="529"/>
      <c r="J3685" s="529"/>
      <c r="K3685" s="529"/>
      <c r="L3685" s="529"/>
      <c r="M3685" s="529"/>
      <c r="N3685" s="529"/>
      <c r="O3685" s="529"/>
      <c r="P3685" s="529"/>
      <c r="Q3685" s="529"/>
      <c r="R3685" s="529"/>
      <c r="S3685" s="529"/>
      <c r="T3685" s="529"/>
      <c r="U3685" s="529"/>
      <c r="V3685" s="529"/>
      <c r="W3685" s="529"/>
      <c r="X3685" s="529"/>
      <c r="Y3685" s="529"/>
      <c r="Z3685" s="529"/>
      <c r="AA3685" s="529"/>
      <c r="AB3685" s="529"/>
      <c r="AC3685" s="529"/>
      <c r="AD3685" s="529"/>
      <c r="AE3685" s="529"/>
      <c r="AF3685" s="529"/>
      <c r="AG3685" s="529"/>
      <c r="AH3685" s="529"/>
      <c r="AI3685" s="529"/>
      <c r="AJ3685" s="529"/>
      <c r="AK3685" s="529"/>
      <c r="AL3685" s="529"/>
      <c r="AM3685" s="529"/>
      <c r="AN3685" s="529"/>
      <c r="AO3685" s="529"/>
      <c r="AP3685" s="529"/>
      <c r="AQ3685" s="529"/>
      <c r="AR3685" s="529"/>
    </row>
    <row r="3686" ht="12.75" customHeight="1">
      <c r="A3686" s="529"/>
      <c r="B3686" s="529"/>
      <c r="C3686" s="529"/>
      <c r="D3686" s="529"/>
      <c r="E3686" s="533" t="s">
        <v>2835</v>
      </c>
      <c r="F3686" s="533" t="s">
        <v>10896</v>
      </c>
      <c r="G3686" s="529"/>
      <c r="H3686" s="529"/>
      <c r="I3686" s="529"/>
      <c r="J3686" s="529"/>
      <c r="K3686" s="529"/>
      <c r="L3686" s="529"/>
      <c r="M3686" s="529"/>
      <c r="N3686" s="529"/>
      <c r="O3686" s="529"/>
      <c r="P3686" s="529"/>
      <c r="Q3686" s="529"/>
      <c r="R3686" s="529"/>
      <c r="S3686" s="529"/>
      <c r="T3686" s="529"/>
      <c r="U3686" s="529"/>
      <c r="V3686" s="529"/>
      <c r="W3686" s="529"/>
      <c r="X3686" s="529"/>
      <c r="Y3686" s="529"/>
      <c r="Z3686" s="529"/>
      <c r="AA3686" s="529"/>
      <c r="AB3686" s="529"/>
      <c r="AC3686" s="529"/>
      <c r="AD3686" s="529"/>
      <c r="AE3686" s="529"/>
      <c r="AF3686" s="529"/>
      <c r="AG3686" s="529"/>
      <c r="AH3686" s="529"/>
      <c r="AI3686" s="529"/>
      <c r="AJ3686" s="529"/>
      <c r="AK3686" s="529"/>
      <c r="AL3686" s="529"/>
      <c r="AM3686" s="529"/>
      <c r="AN3686" s="529"/>
      <c r="AO3686" s="529"/>
      <c r="AP3686" s="529"/>
      <c r="AQ3686" s="529"/>
      <c r="AR3686" s="529"/>
    </row>
    <row r="3687" ht="12.75" customHeight="1">
      <c r="A3687" s="529"/>
      <c r="B3687" s="529"/>
      <c r="C3687" s="529"/>
      <c r="D3687" s="529"/>
      <c r="E3687" s="533" t="s">
        <v>2858</v>
      </c>
      <c r="F3687" s="533" t="s">
        <v>10897</v>
      </c>
      <c r="G3687" s="529"/>
      <c r="H3687" s="529"/>
      <c r="I3687" s="529"/>
      <c r="J3687" s="529"/>
      <c r="K3687" s="529"/>
      <c r="L3687" s="529"/>
      <c r="M3687" s="529"/>
      <c r="N3687" s="529"/>
      <c r="O3687" s="529"/>
      <c r="P3687" s="529"/>
      <c r="Q3687" s="529"/>
      <c r="R3687" s="529"/>
      <c r="S3687" s="529"/>
      <c r="T3687" s="529"/>
      <c r="U3687" s="529"/>
      <c r="V3687" s="529"/>
      <c r="W3687" s="529"/>
      <c r="X3687" s="529"/>
      <c r="Y3687" s="529"/>
      <c r="Z3687" s="529"/>
      <c r="AA3687" s="529"/>
      <c r="AB3687" s="529"/>
      <c r="AC3687" s="529"/>
      <c r="AD3687" s="529"/>
      <c r="AE3687" s="529"/>
      <c r="AF3687" s="529"/>
      <c r="AG3687" s="529"/>
      <c r="AH3687" s="529"/>
      <c r="AI3687" s="529"/>
      <c r="AJ3687" s="529"/>
      <c r="AK3687" s="529"/>
      <c r="AL3687" s="529"/>
      <c r="AM3687" s="529"/>
      <c r="AN3687" s="529"/>
      <c r="AO3687" s="529"/>
      <c r="AP3687" s="529"/>
      <c r="AQ3687" s="529"/>
      <c r="AR3687" s="529"/>
    </row>
    <row r="3688" ht="12.75" customHeight="1">
      <c r="A3688" s="529"/>
      <c r="B3688" s="529"/>
      <c r="C3688" s="529"/>
      <c r="D3688" s="529"/>
      <c r="E3688" s="533" t="s">
        <v>2880</v>
      </c>
      <c r="F3688" s="533" t="s">
        <v>10898</v>
      </c>
      <c r="G3688" s="529"/>
      <c r="H3688" s="529"/>
      <c r="I3688" s="529"/>
      <c r="J3688" s="529"/>
      <c r="K3688" s="529"/>
      <c r="L3688" s="529"/>
      <c r="M3688" s="529"/>
      <c r="N3688" s="529"/>
      <c r="O3688" s="529"/>
      <c r="P3688" s="529"/>
      <c r="Q3688" s="529"/>
      <c r="R3688" s="529"/>
      <c r="S3688" s="529"/>
      <c r="T3688" s="529"/>
      <c r="U3688" s="529"/>
      <c r="V3688" s="529"/>
      <c r="W3688" s="529"/>
      <c r="X3688" s="529"/>
      <c r="Y3688" s="529"/>
      <c r="Z3688" s="529"/>
      <c r="AA3688" s="529"/>
      <c r="AB3688" s="529"/>
      <c r="AC3688" s="529"/>
      <c r="AD3688" s="529"/>
      <c r="AE3688" s="529"/>
      <c r="AF3688" s="529"/>
      <c r="AG3688" s="529"/>
      <c r="AH3688" s="529"/>
      <c r="AI3688" s="529"/>
      <c r="AJ3688" s="529"/>
      <c r="AK3688" s="529"/>
      <c r="AL3688" s="529"/>
      <c r="AM3688" s="529"/>
      <c r="AN3688" s="529"/>
      <c r="AO3688" s="529"/>
      <c r="AP3688" s="529"/>
      <c r="AQ3688" s="529"/>
      <c r="AR3688" s="529"/>
    </row>
    <row r="3689" ht="12.75" customHeight="1">
      <c r="A3689" s="529"/>
      <c r="B3689" s="529"/>
      <c r="C3689" s="529"/>
      <c r="D3689" s="529"/>
      <c r="E3689" s="533" t="s">
        <v>2901</v>
      </c>
      <c r="F3689" s="533" t="s">
        <v>10899</v>
      </c>
      <c r="G3689" s="529"/>
      <c r="H3689" s="529"/>
      <c r="I3689" s="529"/>
      <c r="J3689" s="529"/>
      <c r="K3689" s="529"/>
      <c r="L3689" s="529"/>
      <c r="M3689" s="529"/>
      <c r="N3689" s="529"/>
      <c r="O3689" s="529"/>
      <c r="P3689" s="529"/>
      <c r="Q3689" s="529"/>
      <c r="R3689" s="529"/>
      <c r="S3689" s="529"/>
      <c r="T3689" s="529"/>
      <c r="U3689" s="529"/>
      <c r="V3689" s="529"/>
      <c r="W3689" s="529"/>
      <c r="X3689" s="529"/>
      <c r="Y3689" s="529"/>
      <c r="Z3689" s="529"/>
      <c r="AA3689" s="529"/>
      <c r="AB3689" s="529"/>
      <c r="AC3689" s="529"/>
      <c r="AD3689" s="529"/>
      <c r="AE3689" s="529"/>
      <c r="AF3689" s="529"/>
      <c r="AG3689" s="529"/>
      <c r="AH3689" s="529"/>
      <c r="AI3689" s="529"/>
      <c r="AJ3689" s="529"/>
      <c r="AK3689" s="529"/>
      <c r="AL3689" s="529"/>
      <c r="AM3689" s="529"/>
      <c r="AN3689" s="529"/>
      <c r="AO3689" s="529"/>
      <c r="AP3689" s="529"/>
      <c r="AQ3689" s="529"/>
      <c r="AR3689" s="529"/>
    </row>
    <row r="3690" ht="12.75" customHeight="1">
      <c r="A3690" s="529"/>
      <c r="B3690" s="529"/>
      <c r="C3690" s="529"/>
      <c r="D3690" s="529"/>
      <c r="E3690" s="533" t="s">
        <v>2921</v>
      </c>
      <c r="F3690" s="533" t="s">
        <v>10900</v>
      </c>
      <c r="G3690" s="529"/>
      <c r="H3690" s="529"/>
      <c r="I3690" s="529"/>
      <c r="J3690" s="529"/>
      <c r="K3690" s="529"/>
      <c r="L3690" s="529"/>
      <c r="M3690" s="529"/>
      <c r="N3690" s="529"/>
      <c r="O3690" s="529"/>
      <c r="P3690" s="529"/>
      <c r="Q3690" s="529"/>
      <c r="R3690" s="529"/>
      <c r="S3690" s="529"/>
      <c r="T3690" s="529"/>
      <c r="U3690" s="529"/>
      <c r="V3690" s="529"/>
      <c r="W3690" s="529"/>
      <c r="X3690" s="529"/>
      <c r="Y3690" s="529"/>
      <c r="Z3690" s="529"/>
      <c r="AA3690" s="529"/>
      <c r="AB3690" s="529"/>
      <c r="AC3690" s="529"/>
      <c r="AD3690" s="529"/>
      <c r="AE3690" s="529"/>
      <c r="AF3690" s="529"/>
      <c r="AG3690" s="529"/>
      <c r="AH3690" s="529"/>
      <c r="AI3690" s="529"/>
      <c r="AJ3690" s="529"/>
      <c r="AK3690" s="529"/>
      <c r="AL3690" s="529"/>
      <c r="AM3690" s="529"/>
      <c r="AN3690" s="529"/>
      <c r="AO3690" s="529"/>
      <c r="AP3690" s="529"/>
      <c r="AQ3690" s="529"/>
      <c r="AR3690" s="529"/>
    </row>
    <row r="3691" ht="12.75" customHeight="1">
      <c r="A3691" s="529"/>
      <c r="B3691" s="529"/>
      <c r="C3691" s="529"/>
      <c r="D3691" s="529"/>
      <c r="E3691" s="533" t="s">
        <v>2937</v>
      </c>
      <c r="F3691" s="533" t="s">
        <v>10901</v>
      </c>
      <c r="G3691" s="529"/>
      <c r="H3691" s="529"/>
      <c r="I3691" s="529"/>
      <c r="J3691" s="529"/>
      <c r="K3691" s="529"/>
      <c r="L3691" s="529"/>
      <c r="M3691" s="529"/>
      <c r="N3691" s="529"/>
      <c r="O3691" s="529"/>
      <c r="P3691" s="529"/>
      <c r="Q3691" s="529"/>
      <c r="R3691" s="529"/>
      <c r="S3691" s="529"/>
      <c r="T3691" s="529"/>
      <c r="U3691" s="529"/>
      <c r="V3691" s="529"/>
      <c r="W3691" s="529"/>
      <c r="X3691" s="529"/>
      <c r="Y3691" s="529"/>
      <c r="Z3691" s="529"/>
      <c r="AA3691" s="529"/>
      <c r="AB3691" s="529"/>
      <c r="AC3691" s="529"/>
      <c r="AD3691" s="529"/>
      <c r="AE3691" s="529"/>
      <c r="AF3691" s="529"/>
      <c r="AG3691" s="529"/>
      <c r="AH3691" s="529"/>
      <c r="AI3691" s="529"/>
      <c r="AJ3691" s="529"/>
      <c r="AK3691" s="529"/>
      <c r="AL3691" s="529"/>
      <c r="AM3691" s="529"/>
      <c r="AN3691" s="529"/>
      <c r="AO3691" s="529"/>
      <c r="AP3691" s="529"/>
      <c r="AQ3691" s="529"/>
      <c r="AR3691" s="529"/>
    </row>
    <row r="3692" ht="12.75" customHeight="1">
      <c r="A3692" s="529"/>
      <c r="B3692" s="529"/>
      <c r="C3692" s="529"/>
      <c r="D3692" s="529"/>
      <c r="E3692" s="533" t="s">
        <v>936</v>
      </c>
      <c r="F3692" s="533" t="s">
        <v>10902</v>
      </c>
      <c r="G3692" s="529"/>
      <c r="H3692" s="529"/>
      <c r="I3692" s="529"/>
      <c r="J3692" s="529"/>
      <c r="K3692" s="529"/>
      <c r="L3692" s="529"/>
      <c r="M3692" s="529"/>
      <c r="N3692" s="529"/>
      <c r="O3692" s="529"/>
      <c r="P3692" s="529"/>
      <c r="Q3692" s="529"/>
      <c r="R3692" s="529"/>
      <c r="S3692" s="529"/>
      <c r="T3692" s="529"/>
      <c r="U3692" s="529"/>
      <c r="V3692" s="529"/>
      <c r="W3692" s="529"/>
      <c r="X3692" s="529"/>
      <c r="Y3692" s="529"/>
      <c r="Z3692" s="529"/>
      <c r="AA3692" s="529"/>
      <c r="AB3692" s="529"/>
      <c r="AC3692" s="529"/>
      <c r="AD3692" s="529"/>
      <c r="AE3692" s="529"/>
      <c r="AF3692" s="529"/>
      <c r="AG3692" s="529"/>
      <c r="AH3692" s="529"/>
      <c r="AI3692" s="529"/>
      <c r="AJ3692" s="529"/>
      <c r="AK3692" s="529"/>
      <c r="AL3692" s="529"/>
      <c r="AM3692" s="529"/>
      <c r="AN3692" s="529"/>
      <c r="AO3692" s="529"/>
      <c r="AP3692" s="529"/>
      <c r="AQ3692" s="529"/>
      <c r="AR3692" s="529"/>
    </row>
    <row r="3693" ht="12.75" customHeight="1">
      <c r="A3693" s="529"/>
      <c r="B3693" s="529"/>
      <c r="C3693" s="529"/>
      <c r="D3693" s="529"/>
      <c r="E3693" s="533" t="s">
        <v>10903</v>
      </c>
      <c r="F3693" s="533" t="s">
        <v>10904</v>
      </c>
      <c r="G3693" s="529"/>
      <c r="H3693" s="529"/>
      <c r="I3693" s="529"/>
      <c r="J3693" s="529"/>
      <c r="K3693" s="529"/>
      <c r="L3693" s="529"/>
      <c r="M3693" s="529"/>
      <c r="N3693" s="529"/>
      <c r="O3693" s="529"/>
      <c r="P3693" s="529"/>
      <c r="Q3693" s="529"/>
      <c r="R3693" s="529"/>
      <c r="S3693" s="529"/>
      <c r="T3693" s="529"/>
      <c r="U3693" s="529"/>
      <c r="V3693" s="529"/>
      <c r="W3693" s="529"/>
      <c r="X3693" s="529"/>
      <c r="Y3693" s="529"/>
      <c r="Z3693" s="529"/>
      <c r="AA3693" s="529"/>
      <c r="AB3693" s="529"/>
      <c r="AC3693" s="529"/>
      <c r="AD3693" s="529"/>
      <c r="AE3693" s="529"/>
      <c r="AF3693" s="529"/>
      <c r="AG3693" s="529"/>
      <c r="AH3693" s="529"/>
      <c r="AI3693" s="529"/>
      <c r="AJ3693" s="529"/>
      <c r="AK3693" s="529"/>
      <c r="AL3693" s="529"/>
      <c r="AM3693" s="529"/>
      <c r="AN3693" s="529"/>
      <c r="AO3693" s="529"/>
      <c r="AP3693" s="529"/>
      <c r="AQ3693" s="529"/>
      <c r="AR3693" s="529"/>
    </row>
    <row r="3694" ht="12.75" customHeight="1">
      <c r="A3694" s="529"/>
      <c r="B3694" s="529"/>
      <c r="C3694" s="529"/>
      <c r="D3694" s="529"/>
      <c r="E3694" s="533" t="s">
        <v>10905</v>
      </c>
      <c r="F3694" s="533" t="s">
        <v>10906</v>
      </c>
      <c r="G3694" s="529"/>
      <c r="H3694" s="529"/>
      <c r="I3694" s="529"/>
      <c r="J3694" s="529"/>
      <c r="K3694" s="529"/>
      <c r="L3694" s="529"/>
      <c r="M3694" s="529"/>
      <c r="N3694" s="529"/>
      <c r="O3694" s="529"/>
      <c r="P3694" s="529"/>
      <c r="Q3694" s="529"/>
      <c r="R3694" s="529"/>
      <c r="S3694" s="529"/>
      <c r="T3694" s="529"/>
      <c r="U3694" s="529"/>
      <c r="V3694" s="529"/>
      <c r="W3694" s="529"/>
      <c r="X3694" s="529"/>
      <c r="Y3694" s="529"/>
      <c r="Z3694" s="529"/>
      <c r="AA3694" s="529"/>
      <c r="AB3694" s="529"/>
      <c r="AC3694" s="529"/>
      <c r="AD3694" s="529"/>
      <c r="AE3694" s="529"/>
      <c r="AF3694" s="529"/>
      <c r="AG3694" s="529"/>
      <c r="AH3694" s="529"/>
      <c r="AI3694" s="529"/>
      <c r="AJ3694" s="529"/>
      <c r="AK3694" s="529"/>
      <c r="AL3694" s="529"/>
      <c r="AM3694" s="529"/>
      <c r="AN3694" s="529"/>
      <c r="AO3694" s="529"/>
      <c r="AP3694" s="529"/>
      <c r="AQ3694" s="529"/>
      <c r="AR3694" s="529"/>
    </row>
    <row r="3695" ht="12.75" customHeight="1">
      <c r="A3695" s="529"/>
      <c r="B3695" s="529"/>
      <c r="C3695" s="529"/>
      <c r="D3695" s="529"/>
      <c r="E3695" s="533" t="s">
        <v>1016</v>
      </c>
      <c r="F3695" s="533" t="s">
        <v>10907</v>
      </c>
      <c r="G3695" s="529"/>
      <c r="H3695" s="529"/>
      <c r="I3695" s="529"/>
      <c r="J3695" s="529"/>
      <c r="K3695" s="529"/>
      <c r="L3695" s="529"/>
      <c r="M3695" s="529"/>
      <c r="N3695" s="529"/>
      <c r="O3695" s="529"/>
      <c r="P3695" s="529"/>
      <c r="Q3695" s="529"/>
      <c r="R3695" s="529"/>
      <c r="S3695" s="529"/>
      <c r="T3695" s="529"/>
      <c r="U3695" s="529"/>
      <c r="V3695" s="529"/>
      <c r="W3695" s="529"/>
      <c r="X3695" s="529"/>
      <c r="Y3695" s="529"/>
      <c r="Z3695" s="529"/>
      <c r="AA3695" s="529"/>
      <c r="AB3695" s="529"/>
      <c r="AC3695" s="529"/>
      <c r="AD3695" s="529"/>
      <c r="AE3695" s="529"/>
      <c r="AF3695" s="529"/>
      <c r="AG3695" s="529"/>
      <c r="AH3695" s="529"/>
      <c r="AI3695" s="529"/>
      <c r="AJ3695" s="529"/>
      <c r="AK3695" s="529"/>
      <c r="AL3695" s="529"/>
      <c r="AM3695" s="529"/>
      <c r="AN3695" s="529"/>
      <c r="AO3695" s="529"/>
      <c r="AP3695" s="529"/>
      <c r="AQ3695" s="529"/>
      <c r="AR3695" s="529"/>
    </row>
    <row r="3696" ht="12.75" customHeight="1">
      <c r="A3696" s="529"/>
      <c r="B3696" s="529"/>
      <c r="C3696" s="529"/>
      <c r="D3696" s="529"/>
      <c r="E3696" s="533" t="s">
        <v>10908</v>
      </c>
      <c r="F3696" s="533" t="s">
        <v>10909</v>
      </c>
      <c r="G3696" s="529"/>
      <c r="H3696" s="529"/>
      <c r="I3696" s="529"/>
      <c r="J3696" s="529"/>
      <c r="K3696" s="529"/>
      <c r="L3696" s="529"/>
      <c r="M3696" s="529"/>
      <c r="N3696" s="529"/>
      <c r="O3696" s="529"/>
      <c r="P3696" s="529"/>
      <c r="Q3696" s="529"/>
      <c r="R3696" s="529"/>
      <c r="S3696" s="529"/>
      <c r="T3696" s="529"/>
      <c r="U3696" s="529"/>
      <c r="V3696" s="529"/>
      <c r="W3696" s="529"/>
      <c r="X3696" s="529"/>
      <c r="Y3696" s="529"/>
      <c r="Z3696" s="529"/>
      <c r="AA3696" s="529"/>
      <c r="AB3696" s="529"/>
      <c r="AC3696" s="529"/>
      <c r="AD3696" s="529"/>
      <c r="AE3696" s="529"/>
      <c r="AF3696" s="529"/>
      <c r="AG3696" s="529"/>
      <c r="AH3696" s="529"/>
      <c r="AI3696" s="529"/>
      <c r="AJ3696" s="529"/>
      <c r="AK3696" s="529"/>
      <c r="AL3696" s="529"/>
      <c r="AM3696" s="529"/>
      <c r="AN3696" s="529"/>
      <c r="AO3696" s="529"/>
      <c r="AP3696" s="529"/>
      <c r="AQ3696" s="529"/>
      <c r="AR3696" s="529"/>
    </row>
    <row r="3697" ht="12.75" customHeight="1">
      <c r="A3697" s="529"/>
      <c r="B3697" s="529"/>
      <c r="C3697" s="529"/>
      <c r="D3697" s="529"/>
      <c r="E3697" s="533" t="s">
        <v>1096</v>
      </c>
      <c r="F3697" s="533" t="s">
        <v>10910</v>
      </c>
      <c r="G3697" s="529"/>
      <c r="H3697" s="529"/>
      <c r="I3697" s="529"/>
      <c r="J3697" s="529"/>
      <c r="K3697" s="529"/>
      <c r="L3697" s="529"/>
      <c r="M3697" s="529"/>
      <c r="N3697" s="529"/>
      <c r="O3697" s="529"/>
      <c r="P3697" s="529"/>
      <c r="Q3697" s="529"/>
      <c r="R3697" s="529"/>
      <c r="S3697" s="529"/>
      <c r="T3697" s="529"/>
      <c r="U3697" s="529"/>
      <c r="V3697" s="529"/>
      <c r="W3697" s="529"/>
      <c r="X3697" s="529"/>
      <c r="Y3697" s="529"/>
      <c r="Z3697" s="529"/>
      <c r="AA3697" s="529"/>
      <c r="AB3697" s="529"/>
      <c r="AC3697" s="529"/>
      <c r="AD3697" s="529"/>
      <c r="AE3697" s="529"/>
      <c r="AF3697" s="529"/>
      <c r="AG3697" s="529"/>
      <c r="AH3697" s="529"/>
      <c r="AI3697" s="529"/>
      <c r="AJ3697" s="529"/>
      <c r="AK3697" s="529"/>
      <c r="AL3697" s="529"/>
      <c r="AM3697" s="529"/>
      <c r="AN3697" s="529"/>
      <c r="AO3697" s="529"/>
      <c r="AP3697" s="529"/>
      <c r="AQ3697" s="529"/>
      <c r="AR3697" s="529"/>
    </row>
    <row r="3698" ht="12.75" customHeight="1">
      <c r="A3698" s="529"/>
      <c r="B3698" s="529"/>
      <c r="C3698" s="529"/>
      <c r="D3698" s="529"/>
      <c r="E3698" s="533" t="s">
        <v>1175</v>
      </c>
      <c r="F3698" s="533" t="s">
        <v>10911</v>
      </c>
      <c r="G3698" s="529"/>
      <c r="H3698" s="529"/>
      <c r="I3698" s="529"/>
      <c r="J3698" s="529"/>
      <c r="K3698" s="529"/>
      <c r="L3698" s="529"/>
      <c r="M3698" s="529"/>
      <c r="N3698" s="529"/>
      <c r="O3698" s="529"/>
      <c r="P3698" s="529"/>
      <c r="Q3698" s="529"/>
      <c r="R3698" s="529"/>
      <c r="S3698" s="529"/>
      <c r="T3698" s="529"/>
      <c r="U3698" s="529"/>
      <c r="V3698" s="529"/>
      <c r="W3698" s="529"/>
      <c r="X3698" s="529"/>
      <c r="Y3698" s="529"/>
      <c r="Z3698" s="529"/>
      <c r="AA3698" s="529"/>
      <c r="AB3698" s="529"/>
      <c r="AC3698" s="529"/>
      <c r="AD3698" s="529"/>
      <c r="AE3698" s="529"/>
      <c r="AF3698" s="529"/>
      <c r="AG3698" s="529"/>
      <c r="AH3698" s="529"/>
      <c r="AI3698" s="529"/>
      <c r="AJ3698" s="529"/>
      <c r="AK3698" s="529"/>
      <c r="AL3698" s="529"/>
      <c r="AM3698" s="529"/>
      <c r="AN3698" s="529"/>
      <c r="AO3698" s="529"/>
      <c r="AP3698" s="529"/>
      <c r="AQ3698" s="529"/>
      <c r="AR3698" s="529"/>
    </row>
    <row r="3699" ht="12.75" customHeight="1">
      <c r="A3699" s="529"/>
      <c r="B3699" s="529"/>
      <c r="C3699" s="529"/>
      <c r="D3699" s="529"/>
      <c r="E3699" s="533" t="s">
        <v>1252</v>
      </c>
      <c r="F3699" s="533" t="s">
        <v>10912</v>
      </c>
      <c r="G3699" s="529"/>
      <c r="H3699" s="529"/>
      <c r="I3699" s="529"/>
      <c r="J3699" s="529"/>
      <c r="K3699" s="529"/>
      <c r="L3699" s="529"/>
      <c r="M3699" s="529"/>
      <c r="N3699" s="529"/>
      <c r="O3699" s="529"/>
      <c r="P3699" s="529"/>
      <c r="Q3699" s="529"/>
      <c r="R3699" s="529"/>
      <c r="S3699" s="529"/>
      <c r="T3699" s="529"/>
      <c r="U3699" s="529"/>
      <c r="V3699" s="529"/>
      <c r="W3699" s="529"/>
      <c r="X3699" s="529"/>
      <c r="Y3699" s="529"/>
      <c r="Z3699" s="529"/>
      <c r="AA3699" s="529"/>
      <c r="AB3699" s="529"/>
      <c r="AC3699" s="529"/>
      <c r="AD3699" s="529"/>
      <c r="AE3699" s="529"/>
      <c r="AF3699" s="529"/>
      <c r="AG3699" s="529"/>
      <c r="AH3699" s="529"/>
      <c r="AI3699" s="529"/>
      <c r="AJ3699" s="529"/>
      <c r="AK3699" s="529"/>
      <c r="AL3699" s="529"/>
      <c r="AM3699" s="529"/>
      <c r="AN3699" s="529"/>
      <c r="AO3699" s="529"/>
      <c r="AP3699" s="529"/>
      <c r="AQ3699" s="529"/>
      <c r="AR3699" s="529"/>
    </row>
    <row r="3700" ht="12.75" customHeight="1">
      <c r="A3700" s="529"/>
      <c r="B3700" s="529"/>
      <c r="C3700" s="529"/>
      <c r="D3700" s="529"/>
      <c r="E3700" s="533" t="s">
        <v>1326</v>
      </c>
      <c r="F3700" s="533" t="s">
        <v>10913</v>
      </c>
      <c r="G3700" s="529"/>
      <c r="H3700" s="529"/>
      <c r="I3700" s="529"/>
      <c r="J3700" s="529"/>
      <c r="K3700" s="529"/>
      <c r="L3700" s="529"/>
      <c r="M3700" s="529"/>
      <c r="N3700" s="529"/>
      <c r="O3700" s="529"/>
      <c r="P3700" s="529"/>
      <c r="Q3700" s="529"/>
      <c r="R3700" s="529"/>
      <c r="S3700" s="529"/>
      <c r="T3700" s="529"/>
      <c r="U3700" s="529"/>
      <c r="V3700" s="529"/>
      <c r="W3700" s="529"/>
      <c r="X3700" s="529"/>
      <c r="Y3700" s="529"/>
      <c r="Z3700" s="529"/>
      <c r="AA3700" s="529"/>
      <c r="AB3700" s="529"/>
      <c r="AC3700" s="529"/>
      <c r="AD3700" s="529"/>
      <c r="AE3700" s="529"/>
      <c r="AF3700" s="529"/>
      <c r="AG3700" s="529"/>
      <c r="AH3700" s="529"/>
      <c r="AI3700" s="529"/>
      <c r="AJ3700" s="529"/>
      <c r="AK3700" s="529"/>
      <c r="AL3700" s="529"/>
      <c r="AM3700" s="529"/>
      <c r="AN3700" s="529"/>
      <c r="AO3700" s="529"/>
      <c r="AP3700" s="529"/>
      <c r="AQ3700" s="529"/>
      <c r="AR3700" s="529"/>
    </row>
    <row r="3701" ht="12.75" customHeight="1">
      <c r="A3701" s="529"/>
      <c r="B3701" s="529"/>
      <c r="C3701" s="529"/>
      <c r="D3701" s="529"/>
      <c r="E3701" s="533" t="s">
        <v>1398</v>
      </c>
      <c r="F3701" s="533" t="s">
        <v>10914</v>
      </c>
      <c r="G3701" s="529"/>
      <c r="H3701" s="529"/>
      <c r="I3701" s="529"/>
      <c r="J3701" s="529"/>
      <c r="K3701" s="529"/>
      <c r="L3701" s="529"/>
      <c r="M3701" s="529"/>
      <c r="N3701" s="529"/>
      <c r="O3701" s="529"/>
      <c r="P3701" s="529"/>
      <c r="Q3701" s="529"/>
      <c r="R3701" s="529"/>
      <c r="S3701" s="529"/>
      <c r="T3701" s="529"/>
      <c r="U3701" s="529"/>
      <c r="V3701" s="529"/>
      <c r="W3701" s="529"/>
      <c r="X3701" s="529"/>
      <c r="Y3701" s="529"/>
      <c r="Z3701" s="529"/>
      <c r="AA3701" s="529"/>
      <c r="AB3701" s="529"/>
      <c r="AC3701" s="529"/>
      <c r="AD3701" s="529"/>
      <c r="AE3701" s="529"/>
      <c r="AF3701" s="529"/>
      <c r="AG3701" s="529"/>
      <c r="AH3701" s="529"/>
      <c r="AI3701" s="529"/>
      <c r="AJ3701" s="529"/>
      <c r="AK3701" s="529"/>
      <c r="AL3701" s="529"/>
      <c r="AM3701" s="529"/>
      <c r="AN3701" s="529"/>
      <c r="AO3701" s="529"/>
      <c r="AP3701" s="529"/>
      <c r="AQ3701" s="529"/>
      <c r="AR3701" s="529"/>
    </row>
    <row r="3702" ht="12.75" customHeight="1">
      <c r="A3702" s="529"/>
      <c r="B3702" s="529"/>
      <c r="C3702" s="529"/>
      <c r="D3702" s="529"/>
      <c r="E3702" s="533" t="s">
        <v>1469</v>
      </c>
      <c r="F3702" s="533" t="s">
        <v>10915</v>
      </c>
      <c r="G3702" s="529"/>
      <c r="H3702" s="529"/>
      <c r="I3702" s="529"/>
      <c r="J3702" s="529"/>
      <c r="K3702" s="529"/>
      <c r="L3702" s="529"/>
      <c r="M3702" s="529"/>
      <c r="N3702" s="529"/>
      <c r="O3702" s="529"/>
      <c r="P3702" s="529"/>
      <c r="Q3702" s="529"/>
      <c r="R3702" s="529"/>
      <c r="S3702" s="529"/>
      <c r="T3702" s="529"/>
      <c r="U3702" s="529"/>
      <c r="V3702" s="529"/>
      <c r="W3702" s="529"/>
      <c r="X3702" s="529"/>
      <c r="Y3702" s="529"/>
      <c r="Z3702" s="529"/>
      <c r="AA3702" s="529"/>
      <c r="AB3702" s="529"/>
      <c r="AC3702" s="529"/>
      <c r="AD3702" s="529"/>
      <c r="AE3702" s="529"/>
      <c r="AF3702" s="529"/>
      <c r="AG3702" s="529"/>
      <c r="AH3702" s="529"/>
      <c r="AI3702" s="529"/>
      <c r="AJ3702" s="529"/>
      <c r="AK3702" s="529"/>
      <c r="AL3702" s="529"/>
      <c r="AM3702" s="529"/>
      <c r="AN3702" s="529"/>
      <c r="AO3702" s="529"/>
      <c r="AP3702" s="529"/>
      <c r="AQ3702" s="529"/>
      <c r="AR3702" s="529"/>
    </row>
    <row r="3703" ht="12.75" customHeight="1">
      <c r="A3703" s="529"/>
      <c r="B3703" s="529"/>
      <c r="C3703" s="529"/>
      <c r="D3703" s="529"/>
      <c r="E3703" s="533" t="s">
        <v>1536</v>
      </c>
      <c r="F3703" s="533" t="s">
        <v>10916</v>
      </c>
      <c r="G3703" s="529"/>
      <c r="H3703" s="529"/>
      <c r="I3703" s="529"/>
      <c r="J3703" s="529"/>
      <c r="K3703" s="529"/>
      <c r="L3703" s="529"/>
      <c r="M3703" s="529"/>
      <c r="N3703" s="529"/>
      <c r="O3703" s="529"/>
      <c r="P3703" s="529"/>
      <c r="Q3703" s="529"/>
      <c r="R3703" s="529"/>
      <c r="S3703" s="529"/>
      <c r="T3703" s="529"/>
      <c r="U3703" s="529"/>
      <c r="V3703" s="529"/>
      <c r="W3703" s="529"/>
      <c r="X3703" s="529"/>
      <c r="Y3703" s="529"/>
      <c r="Z3703" s="529"/>
      <c r="AA3703" s="529"/>
      <c r="AB3703" s="529"/>
      <c r="AC3703" s="529"/>
      <c r="AD3703" s="529"/>
      <c r="AE3703" s="529"/>
      <c r="AF3703" s="529"/>
      <c r="AG3703" s="529"/>
      <c r="AH3703" s="529"/>
      <c r="AI3703" s="529"/>
      <c r="AJ3703" s="529"/>
      <c r="AK3703" s="529"/>
      <c r="AL3703" s="529"/>
      <c r="AM3703" s="529"/>
      <c r="AN3703" s="529"/>
      <c r="AO3703" s="529"/>
      <c r="AP3703" s="529"/>
      <c r="AQ3703" s="529"/>
      <c r="AR3703" s="529"/>
    </row>
    <row r="3704" ht="12.75" customHeight="1">
      <c r="A3704" s="529"/>
      <c r="B3704" s="529"/>
      <c r="C3704" s="529"/>
      <c r="D3704" s="529"/>
      <c r="E3704" s="533" t="s">
        <v>1601</v>
      </c>
      <c r="F3704" s="533" t="s">
        <v>10917</v>
      </c>
      <c r="G3704" s="529"/>
      <c r="H3704" s="529"/>
      <c r="I3704" s="529"/>
      <c r="J3704" s="529"/>
      <c r="K3704" s="529"/>
      <c r="L3704" s="529"/>
      <c r="M3704" s="529"/>
      <c r="N3704" s="529"/>
      <c r="O3704" s="529"/>
      <c r="P3704" s="529"/>
      <c r="Q3704" s="529"/>
      <c r="R3704" s="529"/>
      <c r="S3704" s="529"/>
      <c r="T3704" s="529"/>
      <c r="U3704" s="529"/>
      <c r="V3704" s="529"/>
      <c r="W3704" s="529"/>
      <c r="X3704" s="529"/>
      <c r="Y3704" s="529"/>
      <c r="Z3704" s="529"/>
      <c r="AA3704" s="529"/>
      <c r="AB3704" s="529"/>
      <c r="AC3704" s="529"/>
      <c r="AD3704" s="529"/>
      <c r="AE3704" s="529"/>
      <c r="AF3704" s="529"/>
      <c r="AG3704" s="529"/>
      <c r="AH3704" s="529"/>
      <c r="AI3704" s="529"/>
      <c r="AJ3704" s="529"/>
      <c r="AK3704" s="529"/>
      <c r="AL3704" s="529"/>
      <c r="AM3704" s="529"/>
      <c r="AN3704" s="529"/>
      <c r="AO3704" s="529"/>
      <c r="AP3704" s="529"/>
      <c r="AQ3704" s="529"/>
      <c r="AR3704" s="529"/>
    </row>
    <row r="3705" ht="12.75" customHeight="1">
      <c r="A3705" s="529"/>
      <c r="B3705" s="529"/>
      <c r="C3705" s="529"/>
      <c r="D3705" s="529"/>
      <c r="E3705" s="533" t="s">
        <v>1664</v>
      </c>
      <c r="F3705" s="533" t="s">
        <v>10918</v>
      </c>
      <c r="G3705" s="529"/>
      <c r="H3705" s="529"/>
      <c r="I3705" s="529"/>
      <c r="J3705" s="529"/>
      <c r="K3705" s="529"/>
      <c r="L3705" s="529"/>
      <c r="M3705" s="529"/>
      <c r="N3705" s="529"/>
      <c r="O3705" s="529"/>
      <c r="P3705" s="529"/>
      <c r="Q3705" s="529"/>
      <c r="R3705" s="529"/>
      <c r="S3705" s="529"/>
      <c r="T3705" s="529"/>
      <c r="U3705" s="529"/>
      <c r="V3705" s="529"/>
      <c r="W3705" s="529"/>
      <c r="X3705" s="529"/>
      <c r="Y3705" s="529"/>
      <c r="Z3705" s="529"/>
      <c r="AA3705" s="529"/>
      <c r="AB3705" s="529"/>
      <c r="AC3705" s="529"/>
      <c r="AD3705" s="529"/>
      <c r="AE3705" s="529"/>
      <c r="AF3705" s="529"/>
      <c r="AG3705" s="529"/>
      <c r="AH3705" s="529"/>
      <c r="AI3705" s="529"/>
      <c r="AJ3705" s="529"/>
      <c r="AK3705" s="529"/>
      <c r="AL3705" s="529"/>
      <c r="AM3705" s="529"/>
      <c r="AN3705" s="529"/>
      <c r="AO3705" s="529"/>
      <c r="AP3705" s="529"/>
      <c r="AQ3705" s="529"/>
      <c r="AR3705" s="529"/>
    </row>
    <row r="3706" ht="12.75" customHeight="1">
      <c r="A3706" s="529"/>
      <c r="B3706" s="529"/>
      <c r="C3706" s="529"/>
      <c r="D3706" s="529"/>
      <c r="E3706" s="533" t="s">
        <v>1726</v>
      </c>
      <c r="F3706" s="533" t="s">
        <v>10919</v>
      </c>
      <c r="G3706" s="529"/>
      <c r="H3706" s="529"/>
      <c r="I3706" s="529"/>
      <c r="J3706" s="529"/>
      <c r="K3706" s="529"/>
      <c r="L3706" s="529"/>
      <c r="M3706" s="529"/>
      <c r="N3706" s="529"/>
      <c r="O3706" s="529"/>
      <c r="P3706" s="529"/>
      <c r="Q3706" s="529"/>
      <c r="R3706" s="529"/>
      <c r="S3706" s="529"/>
      <c r="T3706" s="529"/>
      <c r="U3706" s="529"/>
      <c r="V3706" s="529"/>
      <c r="W3706" s="529"/>
      <c r="X3706" s="529"/>
      <c r="Y3706" s="529"/>
      <c r="Z3706" s="529"/>
      <c r="AA3706" s="529"/>
      <c r="AB3706" s="529"/>
      <c r="AC3706" s="529"/>
      <c r="AD3706" s="529"/>
      <c r="AE3706" s="529"/>
      <c r="AF3706" s="529"/>
      <c r="AG3706" s="529"/>
      <c r="AH3706" s="529"/>
      <c r="AI3706" s="529"/>
      <c r="AJ3706" s="529"/>
      <c r="AK3706" s="529"/>
      <c r="AL3706" s="529"/>
      <c r="AM3706" s="529"/>
      <c r="AN3706" s="529"/>
      <c r="AO3706" s="529"/>
      <c r="AP3706" s="529"/>
      <c r="AQ3706" s="529"/>
      <c r="AR3706" s="529"/>
    </row>
    <row r="3707" ht="12.75" customHeight="1">
      <c r="A3707" s="529"/>
      <c r="B3707" s="529"/>
      <c r="C3707" s="529"/>
      <c r="D3707" s="529"/>
      <c r="E3707" s="533" t="s">
        <v>1787</v>
      </c>
      <c r="F3707" s="533" t="s">
        <v>10920</v>
      </c>
      <c r="G3707" s="529"/>
      <c r="H3707" s="529"/>
      <c r="I3707" s="529"/>
      <c r="J3707" s="529"/>
      <c r="K3707" s="529"/>
      <c r="L3707" s="529"/>
      <c r="M3707" s="529"/>
      <c r="N3707" s="529"/>
      <c r="O3707" s="529"/>
      <c r="P3707" s="529"/>
      <c r="Q3707" s="529"/>
      <c r="R3707" s="529"/>
      <c r="S3707" s="529"/>
      <c r="T3707" s="529"/>
      <c r="U3707" s="529"/>
      <c r="V3707" s="529"/>
      <c r="W3707" s="529"/>
      <c r="X3707" s="529"/>
      <c r="Y3707" s="529"/>
      <c r="Z3707" s="529"/>
      <c r="AA3707" s="529"/>
      <c r="AB3707" s="529"/>
      <c r="AC3707" s="529"/>
      <c r="AD3707" s="529"/>
      <c r="AE3707" s="529"/>
      <c r="AF3707" s="529"/>
      <c r="AG3707" s="529"/>
      <c r="AH3707" s="529"/>
      <c r="AI3707" s="529"/>
      <c r="AJ3707" s="529"/>
      <c r="AK3707" s="529"/>
      <c r="AL3707" s="529"/>
      <c r="AM3707" s="529"/>
      <c r="AN3707" s="529"/>
      <c r="AO3707" s="529"/>
      <c r="AP3707" s="529"/>
      <c r="AQ3707" s="529"/>
      <c r="AR3707" s="529"/>
    </row>
    <row r="3708" ht="12.75" customHeight="1">
      <c r="A3708" s="529"/>
      <c r="B3708" s="529"/>
      <c r="C3708" s="529"/>
      <c r="D3708" s="529"/>
      <c r="E3708" s="533" t="s">
        <v>1849</v>
      </c>
      <c r="F3708" s="533" t="s">
        <v>10921</v>
      </c>
      <c r="G3708" s="529"/>
      <c r="H3708" s="529"/>
      <c r="I3708" s="529"/>
      <c r="J3708" s="529"/>
      <c r="K3708" s="529"/>
      <c r="L3708" s="529"/>
      <c r="M3708" s="529"/>
      <c r="N3708" s="529"/>
      <c r="O3708" s="529"/>
      <c r="P3708" s="529"/>
      <c r="Q3708" s="529"/>
      <c r="R3708" s="529"/>
      <c r="S3708" s="529"/>
      <c r="T3708" s="529"/>
      <c r="U3708" s="529"/>
      <c r="V3708" s="529"/>
      <c r="W3708" s="529"/>
      <c r="X3708" s="529"/>
      <c r="Y3708" s="529"/>
      <c r="Z3708" s="529"/>
      <c r="AA3708" s="529"/>
      <c r="AB3708" s="529"/>
      <c r="AC3708" s="529"/>
      <c r="AD3708" s="529"/>
      <c r="AE3708" s="529"/>
      <c r="AF3708" s="529"/>
      <c r="AG3708" s="529"/>
      <c r="AH3708" s="529"/>
      <c r="AI3708" s="529"/>
      <c r="AJ3708" s="529"/>
      <c r="AK3708" s="529"/>
      <c r="AL3708" s="529"/>
      <c r="AM3708" s="529"/>
      <c r="AN3708" s="529"/>
      <c r="AO3708" s="529"/>
      <c r="AP3708" s="529"/>
      <c r="AQ3708" s="529"/>
      <c r="AR3708" s="529"/>
    </row>
    <row r="3709" ht="12.75" customHeight="1">
      <c r="A3709" s="529"/>
      <c r="B3709" s="529"/>
      <c r="C3709" s="529"/>
      <c r="D3709" s="529"/>
      <c r="E3709" s="533" t="s">
        <v>1911</v>
      </c>
      <c r="F3709" s="533" t="s">
        <v>10922</v>
      </c>
      <c r="G3709" s="529"/>
      <c r="H3709" s="529"/>
      <c r="I3709" s="529"/>
      <c r="J3709" s="529"/>
      <c r="K3709" s="529"/>
      <c r="L3709" s="529"/>
      <c r="M3709" s="529"/>
      <c r="N3709" s="529"/>
      <c r="O3709" s="529"/>
      <c r="P3709" s="529"/>
      <c r="Q3709" s="529"/>
      <c r="R3709" s="529"/>
      <c r="S3709" s="529"/>
      <c r="T3709" s="529"/>
      <c r="U3709" s="529"/>
      <c r="V3709" s="529"/>
      <c r="W3709" s="529"/>
      <c r="X3709" s="529"/>
      <c r="Y3709" s="529"/>
      <c r="Z3709" s="529"/>
      <c r="AA3709" s="529"/>
      <c r="AB3709" s="529"/>
      <c r="AC3709" s="529"/>
      <c r="AD3709" s="529"/>
      <c r="AE3709" s="529"/>
      <c r="AF3709" s="529"/>
      <c r="AG3709" s="529"/>
      <c r="AH3709" s="529"/>
      <c r="AI3709" s="529"/>
      <c r="AJ3709" s="529"/>
      <c r="AK3709" s="529"/>
      <c r="AL3709" s="529"/>
      <c r="AM3709" s="529"/>
      <c r="AN3709" s="529"/>
      <c r="AO3709" s="529"/>
      <c r="AP3709" s="529"/>
      <c r="AQ3709" s="529"/>
      <c r="AR3709" s="529"/>
    </row>
    <row r="3710" ht="12.75" customHeight="1">
      <c r="A3710" s="529"/>
      <c r="B3710" s="529"/>
      <c r="C3710" s="529"/>
      <c r="D3710" s="529"/>
      <c r="E3710" s="533" t="s">
        <v>1971</v>
      </c>
      <c r="F3710" s="533" t="s">
        <v>10923</v>
      </c>
      <c r="G3710" s="529"/>
      <c r="H3710" s="529"/>
      <c r="I3710" s="529"/>
      <c r="J3710" s="529"/>
      <c r="K3710" s="529"/>
      <c r="L3710" s="529"/>
      <c r="M3710" s="529"/>
      <c r="N3710" s="529"/>
      <c r="O3710" s="529"/>
      <c r="P3710" s="529"/>
      <c r="Q3710" s="529"/>
      <c r="R3710" s="529"/>
      <c r="S3710" s="529"/>
      <c r="T3710" s="529"/>
      <c r="U3710" s="529"/>
      <c r="V3710" s="529"/>
      <c r="W3710" s="529"/>
      <c r="X3710" s="529"/>
      <c r="Y3710" s="529"/>
      <c r="Z3710" s="529"/>
      <c r="AA3710" s="529"/>
      <c r="AB3710" s="529"/>
      <c r="AC3710" s="529"/>
      <c r="AD3710" s="529"/>
      <c r="AE3710" s="529"/>
      <c r="AF3710" s="529"/>
      <c r="AG3710" s="529"/>
      <c r="AH3710" s="529"/>
      <c r="AI3710" s="529"/>
      <c r="AJ3710" s="529"/>
      <c r="AK3710" s="529"/>
      <c r="AL3710" s="529"/>
      <c r="AM3710" s="529"/>
      <c r="AN3710" s="529"/>
      <c r="AO3710" s="529"/>
      <c r="AP3710" s="529"/>
      <c r="AQ3710" s="529"/>
      <c r="AR3710" s="529"/>
    </row>
    <row r="3711" ht="12.75" customHeight="1">
      <c r="A3711" s="529"/>
      <c r="B3711" s="529"/>
      <c r="C3711" s="529"/>
      <c r="D3711" s="529"/>
      <c r="E3711" s="533" t="s">
        <v>2031</v>
      </c>
      <c r="F3711" s="533" t="s">
        <v>10924</v>
      </c>
      <c r="G3711" s="529"/>
      <c r="H3711" s="529"/>
      <c r="I3711" s="529"/>
      <c r="J3711" s="529"/>
      <c r="K3711" s="529"/>
      <c r="L3711" s="529"/>
      <c r="M3711" s="529"/>
      <c r="N3711" s="529"/>
      <c r="O3711" s="529"/>
      <c r="P3711" s="529"/>
      <c r="Q3711" s="529"/>
      <c r="R3711" s="529"/>
      <c r="S3711" s="529"/>
      <c r="T3711" s="529"/>
      <c r="U3711" s="529"/>
      <c r="V3711" s="529"/>
      <c r="W3711" s="529"/>
      <c r="X3711" s="529"/>
      <c r="Y3711" s="529"/>
      <c r="Z3711" s="529"/>
      <c r="AA3711" s="529"/>
      <c r="AB3711" s="529"/>
      <c r="AC3711" s="529"/>
      <c r="AD3711" s="529"/>
      <c r="AE3711" s="529"/>
      <c r="AF3711" s="529"/>
      <c r="AG3711" s="529"/>
      <c r="AH3711" s="529"/>
      <c r="AI3711" s="529"/>
      <c r="AJ3711" s="529"/>
      <c r="AK3711" s="529"/>
      <c r="AL3711" s="529"/>
      <c r="AM3711" s="529"/>
      <c r="AN3711" s="529"/>
      <c r="AO3711" s="529"/>
      <c r="AP3711" s="529"/>
      <c r="AQ3711" s="529"/>
      <c r="AR3711" s="529"/>
    </row>
    <row r="3712" ht="12.75" customHeight="1">
      <c r="A3712" s="529"/>
      <c r="B3712" s="529"/>
      <c r="C3712" s="529"/>
      <c r="D3712" s="529"/>
      <c r="E3712" s="533" t="s">
        <v>2089</v>
      </c>
      <c r="F3712" s="533" t="s">
        <v>10925</v>
      </c>
      <c r="G3712" s="529"/>
      <c r="H3712" s="529"/>
      <c r="I3712" s="529"/>
      <c r="J3712" s="529"/>
      <c r="K3712" s="529"/>
      <c r="L3712" s="529"/>
      <c r="M3712" s="529"/>
      <c r="N3712" s="529"/>
      <c r="O3712" s="529"/>
      <c r="P3712" s="529"/>
      <c r="Q3712" s="529"/>
      <c r="R3712" s="529"/>
      <c r="S3712" s="529"/>
      <c r="T3712" s="529"/>
      <c r="U3712" s="529"/>
      <c r="V3712" s="529"/>
      <c r="W3712" s="529"/>
      <c r="X3712" s="529"/>
      <c r="Y3712" s="529"/>
      <c r="Z3712" s="529"/>
      <c r="AA3712" s="529"/>
      <c r="AB3712" s="529"/>
      <c r="AC3712" s="529"/>
      <c r="AD3712" s="529"/>
      <c r="AE3712" s="529"/>
      <c r="AF3712" s="529"/>
      <c r="AG3712" s="529"/>
      <c r="AH3712" s="529"/>
      <c r="AI3712" s="529"/>
      <c r="AJ3712" s="529"/>
      <c r="AK3712" s="529"/>
      <c r="AL3712" s="529"/>
      <c r="AM3712" s="529"/>
      <c r="AN3712" s="529"/>
      <c r="AO3712" s="529"/>
      <c r="AP3712" s="529"/>
      <c r="AQ3712" s="529"/>
      <c r="AR3712" s="529"/>
    </row>
    <row r="3713" ht="12.75" customHeight="1">
      <c r="A3713" s="529"/>
      <c r="B3713" s="529"/>
      <c r="C3713" s="529"/>
      <c r="D3713" s="529"/>
      <c r="E3713" s="533" t="s">
        <v>2145</v>
      </c>
      <c r="F3713" s="533" t="s">
        <v>10926</v>
      </c>
      <c r="G3713" s="529"/>
      <c r="H3713" s="529"/>
      <c r="I3713" s="529"/>
      <c r="J3713" s="529"/>
      <c r="K3713" s="529"/>
      <c r="L3713" s="529"/>
      <c r="M3713" s="529"/>
      <c r="N3713" s="529"/>
      <c r="O3713" s="529"/>
      <c r="P3713" s="529"/>
      <c r="Q3713" s="529"/>
      <c r="R3713" s="529"/>
      <c r="S3713" s="529"/>
      <c r="T3713" s="529"/>
      <c r="U3713" s="529"/>
      <c r="V3713" s="529"/>
      <c r="W3713" s="529"/>
      <c r="X3713" s="529"/>
      <c r="Y3713" s="529"/>
      <c r="Z3713" s="529"/>
      <c r="AA3713" s="529"/>
      <c r="AB3713" s="529"/>
      <c r="AC3713" s="529"/>
      <c r="AD3713" s="529"/>
      <c r="AE3713" s="529"/>
      <c r="AF3713" s="529"/>
      <c r="AG3713" s="529"/>
      <c r="AH3713" s="529"/>
      <c r="AI3713" s="529"/>
      <c r="AJ3713" s="529"/>
      <c r="AK3713" s="529"/>
      <c r="AL3713" s="529"/>
      <c r="AM3713" s="529"/>
      <c r="AN3713" s="529"/>
      <c r="AO3713" s="529"/>
      <c r="AP3713" s="529"/>
      <c r="AQ3713" s="529"/>
      <c r="AR3713" s="529"/>
    </row>
    <row r="3714" ht="12.75" customHeight="1">
      <c r="A3714" s="529"/>
      <c r="B3714" s="529"/>
      <c r="C3714" s="529"/>
      <c r="D3714" s="529"/>
      <c r="E3714" s="533" t="s">
        <v>2195</v>
      </c>
      <c r="F3714" s="533" t="s">
        <v>10927</v>
      </c>
      <c r="G3714" s="529"/>
      <c r="H3714" s="529"/>
      <c r="I3714" s="529"/>
      <c r="J3714" s="529"/>
      <c r="K3714" s="529"/>
      <c r="L3714" s="529"/>
      <c r="M3714" s="529"/>
      <c r="N3714" s="529"/>
      <c r="O3714" s="529"/>
      <c r="P3714" s="529"/>
      <c r="Q3714" s="529"/>
      <c r="R3714" s="529"/>
      <c r="S3714" s="529"/>
      <c r="T3714" s="529"/>
      <c r="U3714" s="529"/>
      <c r="V3714" s="529"/>
      <c r="W3714" s="529"/>
      <c r="X3714" s="529"/>
      <c r="Y3714" s="529"/>
      <c r="Z3714" s="529"/>
      <c r="AA3714" s="529"/>
      <c r="AB3714" s="529"/>
      <c r="AC3714" s="529"/>
      <c r="AD3714" s="529"/>
      <c r="AE3714" s="529"/>
      <c r="AF3714" s="529"/>
      <c r="AG3714" s="529"/>
      <c r="AH3714" s="529"/>
      <c r="AI3714" s="529"/>
      <c r="AJ3714" s="529"/>
      <c r="AK3714" s="529"/>
      <c r="AL3714" s="529"/>
      <c r="AM3714" s="529"/>
      <c r="AN3714" s="529"/>
      <c r="AO3714" s="529"/>
      <c r="AP3714" s="529"/>
      <c r="AQ3714" s="529"/>
      <c r="AR3714" s="529"/>
    </row>
    <row r="3715" ht="12.75" customHeight="1">
      <c r="A3715" s="529"/>
      <c r="B3715" s="529"/>
      <c r="C3715" s="529"/>
      <c r="D3715" s="529"/>
      <c r="E3715" s="533" t="s">
        <v>10928</v>
      </c>
      <c r="F3715" s="533" t="s">
        <v>10929</v>
      </c>
      <c r="G3715" s="529"/>
      <c r="H3715" s="529"/>
      <c r="I3715" s="529"/>
      <c r="J3715" s="529"/>
      <c r="K3715" s="529"/>
      <c r="L3715" s="529"/>
      <c r="M3715" s="529"/>
      <c r="N3715" s="529"/>
      <c r="O3715" s="529"/>
      <c r="P3715" s="529"/>
      <c r="Q3715" s="529"/>
      <c r="R3715" s="529"/>
      <c r="S3715" s="529"/>
      <c r="T3715" s="529"/>
      <c r="U3715" s="529"/>
      <c r="V3715" s="529"/>
      <c r="W3715" s="529"/>
      <c r="X3715" s="529"/>
      <c r="Y3715" s="529"/>
      <c r="Z3715" s="529"/>
      <c r="AA3715" s="529"/>
      <c r="AB3715" s="529"/>
      <c r="AC3715" s="529"/>
      <c r="AD3715" s="529"/>
      <c r="AE3715" s="529"/>
      <c r="AF3715" s="529"/>
      <c r="AG3715" s="529"/>
      <c r="AH3715" s="529"/>
      <c r="AI3715" s="529"/>
      <c r="AJ3715" s="529"/>
      <c r="AK3715" s="529"/>
      <c r="AL3715" s="529"/>
      <c r="AM3715" s="529"/>
      <c r="AN3715" s="529"/>
      <c r="AO3715" s="529"/>
      <c r="AP3715" s="529"/>
      <c r="AQ3715" s="529"/>
      <c r="AR3715" s="529"/>
    </row>
    <row r="3716" ht="12.75" customHeight="1">
      <c r="A3716" s="529"/>
      <c r="B3716" s="529"/>
      <c r="C3716" s="529"/>
      <c r="D3716" s="529"/>
      <c r="E3716" s="533" t="s">
        <v>10930</v>
      </c>
      <c r="F3716" s="533" t="s">
        <v>10931</v>
      </c>
      <c r="G3716" s="529"/>
      <c r="H3716" s="529"/>
      <c r="I3716" s="529"/>
      <c r="J3716" s="529"/>
      <c r="K3716" s="529"/>
      <c r="L3716" s="529"/>
      <c r="M3716" s="529"/>
      <c r="N3716" s="529"/>
      <c r="O3716" s="529"/>
      <c r="P3716" s="529"/>
      <c r="Q3716" s="529"/>
      <c r="R3716" s="529"/>
      <c r="S3716" s="529"/>
      <c r="T3716" s="529"/>
      <c r="U3716" s="529"/>
      <c r="V3716" s="529"/>
      <c r="W3716" s="529"/>
      <c r="X3716" s="529"/>
      <c r="Y3716" s="529"/>
      <c r="Z3716" s="529"/>
      <c r="AA3716" s="529"/>
      <c r="AB3716" s="529"/>
      <c r="AC3716" s="529"/>
      <c r="AD3716" s="529"/>
      <c r="AE3716" s="529"/>
      <c r="AF3716" s="529"/>
      <c r="AG3716" s="529"/>
      <c r="AH3716" s="529"/>
      <c r="AI3716" s="529"/>
      <c r="AJ3716" s="529"/>
      <c r="AK3716" s="529"/>
      <c r="AL3716" s="529"/>
      <c r="AM3716" s="529"/>
      <c r="AN3716" s="529"/>
      <c r="AO3716" s="529"/>
      <c r="AP3716" s="529"/>
      <c r="AQ3716" s="529"/>
      <c r="AR3716" s="529"/>
    </row>
    <row r="3717" ht="12.75" customHeight="1">
      <c r="A3717" s="529"/>
      <c r="B3717" s="529"/>
      <c r="C3717" s="529"/>
      <c r="D3717" s="529"/>
      <c r="E3717" s="533" t="s">
        <v>2243</v>
      </c>
      <c r="F3717" s="533" t="s">
        <v>10932</v>
      </c>
      <c r="G3717" s="529"/>
      <c r="H3717" s="529"/>
      <c r="I3717" s="529"/>
      <c r="J3717" s="529"/>
      <c r="K3717" s="529"/>
      <c r="L3717" s="529"/>
      <c r="M3717" s="529"/>
      <c r="N3717" s="529"/>
      <c r="O3717" s="529"/>
      <c r="P3717" s="529"/>
      <c r="Q3717" s="529"/>
      <c r="R3717" s="529"/>
      <c r="S3717" s="529"/>
      <c r="T3717" s="529"/>
      <c r="U3717" s="529"/>
      <c r="V3717" s="529"/>
      <c r="W3717" s="529"/>
      <c r="X3717" s="529"/>
      <c r="Y3717" s="529"/>
      <c r="Z3717" s="529"/>
      <c r="AA3717" s="529"/>
      <c r="AB3717" s="529"/>
      <c r="AC3717" s="529"/>
      <c r="AD3717" s="529"/>
      <c r="AE3717" s="529"/>
      <c r="AF3717" s="529"/>
      <c r="AG3717" s="529"/>
      <c r="AH3717" s="529"/>
      <c r="AI3717" s="529"/>
      <c r="AJ3717" s="529"/>
      <c r="AK3717" s="529"/>
      <c r="AL3717" s="529"/>
      <c r="AM3717" s="529"/>
      <c r="AN3717" s="529"/>
      <c r="AO3717" s="529"/>
      <c r="AP3717" s="529"/>
      <c r="AQ3717" s="529"/>
      <c r="AR3717" s="529"/>
    </row>
    <row r="3718" ht="12.75" customHeight="1">
      <c r="A3718" s="529"/>
      <c r="B3718" s="529"/>
      <c r="C3718" s="529"/>
      <c r="D3718" s="529"/>
      <c r="E3718" s="533" t="s">
        <v>2291</v>
      </c>
      <c r="F3718" s="533" t="s">
        <v>10933</v>
      </c>
      <c r="G3718" s="529"/>
      <c r="H3718" s="529"/>
      <c r="I3718" s="529"/>
      <c r="J3718" s="529"/>
      <c r="K3718" s="529"/>
      <c r="L3718" s="529"/>
      <c r="M3718" s="529"/>
      <c r="N3718" s="529"/>
      <c r="O3718" s="529"/>
      <c r="P3718" s="529"/>
      <c r="Q3718" s="529"/>
      <c r="R3718" s="529"/>
      <c r="S3718" s="529"/>
      <c r="T3718" s="529"/>
      <c r="U3718" s="529"/>
      <c r="V3718" s="529"/>
      <c r="W3718" s="529"/>
      <c r="X3718" s="529"/>
      <c r="Y3718" s="529"/>
      <c r="Z3718" s="529"/>
      <c r="AA3718" s="529"/>
      <c r="AB3718" s="529"/>
      <c r="AC3718" s="529"/>
      <c r="AD3718" s="529"/>
      <c r="AE3718" s="529"/>
      <c r="AF3718" s="529"/>
      <c r="AG3718" s="529"/>
      <c r="AH3718" s="529"/>
      <c r="AI3718" s="529"/>
      <c r="AJ3718" s="529"/>
      <c r="AK3718" s="529"/>
      <c r="AL3718" s="529"/>
      <c r="AM3718" s="529"/>
      <c r="AN3718" s="529"/>
      <c r="AO3718" s="529"/>
      <c r="AP3718" s="529"/>
      <c r="AQ3718" s="529"/>
      <c r="AR3718" s="529"/>
    </row>
    <row r="3719" ht="12.75" customHeight="1">
      <c r="A3719" s="529"/>
      <c r="B3719" s="529"/>
      <c r="C3719" s="529"/>
      <c r="D3719" s="529"/>
      <c r="E3719" s="533" t="s">
        <v>2339</v>
      </c>
      <c r="F3719" s="533" t="s">
        <v>10934</v>
      </c>
      <c r="G3719" s="529"/>
      <c r="H3719" s="529"/>
      <c r="I3719" s="529"/>
      <c r="J3719" s="529"/>
      <c r="K3719" s="529"/>
      <c r="L3719" s="529"/>
      <c r="M3719" s="529"/>
      <c r="N3719" s="529"/>
      <c r="O3719" s="529"/>
      <c r="P3719" s="529"/>
      <c r="Q3719" s="529"/>
      <c r="R3719" s="529"/>
      <c r="S3719" s="529"/>
      <c r="T3719" s="529"/>
      <c r="U3719" s="529"/>
      <c r="V3719" s="529"/>
      <c r="W3719" s="529"/>
      <c r="X3719" s="529"/>
      <c r="Y3719" s="529"/>
      <c r="Z3719" s="529"/>
      <c r="AA3719" s="529"/>
      <c r="AB3719" s="529"/>
      <c r="AC3719" s="529"/>
      <c r="AD3719" s="529"/>
      <c r="AE3719" s="529"/>
      <c r="AF3719" s="529"/>
      <c r="AG3719" s="529"/>
      <c r="AH3719" s="529"/>
      <c r="AI3719" s="529"/>
      <c r="AJ3719" s="529"/>
      <c r="AK3719" s="529"/>
      <c r="AL3719" s="529"/>
      <c r="AM3719" s="529"/>
      <c r="AN3719" s="529"/>
      <c r="AO3719" s="529"/>
      <c r="AP3719" s="529"/>
      <c r="AQ3719" s="529"/>
      <c r="AR3719" s="529"/>
    </row>
    <row r="3720" ht="12.75" customHeight="1">
      <c r="A3720" s="529"/>
      <c r="B3720" s="529"/>
      <c r="C3720" s="529"/>
      <c r="D3720" s="529"/>
      <c r="E3720" s="533" t="s">
        <v>2385</v>
      </c>
      <c r="F3720" s="533" t="s">
        <v>10935</v>
      </c>
      <c r="G3720" s="529"/>
      <c r="H3720" s="529"/>
      <c r="I3720" s="529"/>
      <c r="J3720" s="529"/>
      <c r="K3720" s="529"/>
      <c r="L3720" s="529"/>
      <c r="M3720" s="529"/>
      <c r="N3720" s="529"/>
      <c r="O3720" s="529"/>
      <c r="P3720" s="529"/>
      <c r="Q3720" s="529"/>
      <c r="R3720" s="529"/>
      <c r="S3720" s="529"/>
      <c r="T3720" s="529"/>
      <c r="U3720" s="529"/>
      <c r="V3720" s="529"/>
      <c r="W3720" s="529"/>
      <c r="X3720" s="529"/>
      <c r="Y3720" s="529"/>
      <c r="Z3720" s="529"/>
      <c r="AA3720" s="529"/>
      <c r="AB3720" s="529"/>
      <c r="AC3720" s="529"/>
      <c r="AD3720" s="529"/>
      <c r="AE3720" s="529"/>
      <c r="AF3720" s="529"/>
      <c r="AG3720" s="529"/>
      <c r="AH3720" s="529"/>
      <c r="AI3720" s="529"/>
      <c r="AJ3720" s="529"/>
      <c r="AK3720" s="529"/>
      <c r="AL3720" s="529"/>
      <c r="AM3720" s="529"/>
      <c r="AN3720" s="529"/>
      <c r="AO3720" s="529"/>
      <c r="AP3720" s="529"/>
      <c r="AQ3720" s="529"/>
      <c r="AR3720" s="529"/>
    </row>
    <row r="3721" ht="12.75" customHeight="1">
      <c r="A3721" s="529"/>
      <c r="B3721" s="529"/>
      <c r="C3721" s="529"/>
      <c r="D3721" s="529"/>
      <c r="E3721" s="533" t="s">
        <v>2429</v>
      </c>
      <c r="F3721" s="533" t="s">
        <v>10936</v>
      </c>
      <c r="G3721" s="529"/>
      <c r="H3721" s="529"/>
      <c r="I3721" s="529"/>
      <c r="J3721" s="529"/>
      <c r="K3721" s="529"/>
      <c r="L3721" s="529"/>
      <c r="M3721" s="529"/>
      <c r="N3721" s="529"/>
      <c r="O3721" s="529"/>
      <c r="P3721" s="529"/>
      <c r="Q3721" s="529"/>
      <c r="R3721" s="529"/>
      <c r="S3721" s="529"/>
      <c r="T3721" s="529"/>
      <c r="U3721" s="529"/>
      <c r="V3721" s="529"/>
      <c r="W3721" s="529"/>
      <c r="X3721" s="529"/>
      <c r="Y3721" s="529"/>
      <c r="Z3721" s="529"/>
      <c r="AA3721" s="529"/>
      <c r="AB3721" s="529"/>
      <c r="AC3721" s="529"/>
      <c r="AD3721" s="529"/>
      <c r="AE3721" s="529"/>
      <c r="AF3721" s="529"/>
      <c r="AG3721" s="529"/>
      <c r="AH3721" s="529"/>
      <c r="AI3721" s="529"/>
      <c r="AJ3721" s="529"/>
      <c r="AK3721" s="529"/>
      <c r="AL3721" s="529"/>
      <c r="AM3721" s="529"/>
      <c r="AN3721" s="529"/>
      <c r="AO3721" s="529"/>
      <c r="AP3721" s="529"/>
      <c r="AQ3721" s="529"/>
      <c r="AR3721" s="529"/>
    </row>
    <row r="3722" ht="12.75" customHeight="1">
      <c r="A3722" s="529"/>
      <c r="B3722" s="529"/>
      <c r="C3722" s="529"/>
      <c r="D3722" s="529"/>
      <c r="E3722" s="533" t="s">
        <v>2469</v>
      </c>
      <c r="F3722" s="533" t="s">
        <v>10937</v>
      </c>
      <c r="G3722" s="529"/>
      <c r="H3722" s="529"/>
      <c r="I3722" s="529"/>
      <c r="J3722" s="529"/>
      <c r="K3722" s="529"/>
      <c r="L3722" s="529"/>
      <c r="M3722" s="529"/>
      <c r="N3722" s="529"/>
      <c r="O3722" s="529"/>
      <c r="P3722" s="529"/>
      <c r="Q3722" s="529"/>
      <c r="R3722" s="529"/>
      <c r="S3722" s="529"/>
      <c r="T3722" s="529"/>
      <c r="U3722" s="529"/>
      <c r="V3722" s="529"/>
      <c r="W3722" s="529"/>
      <c r="X3722" s="529"/>
      <c r="Y3722" s="529"/>
      <c r="Z3722" s="529"/>
      <c r="AA3722" s="529"/>
      <c r="AB3722" s="529"/>
      <c r="AC3722" s="529"/>
      <c r="AD3722" s="529"/>
      <c r="AE3722" s="529"/>
      <c r="AF3722" s="529"/>
      <c r="AG3722" s="529"/>
      <c r="AH3722" s="529"/>
      <c r="AI3722" s="529"/>
      <c r="AJ3722" s="529"/>
      <c r="AK3722" s="529"/>
      <c r="AL3722" s="529"/>
      <c r="AM3722" s="529"/>
      <c r="AN3722" s="529"/>
      <c r="AO3722" s="529"/>
      <c r="AP3722" s="529"/>
      <c r="AQ3722" s="529"/>
      <c r="AR3722" s="529"/>
    </row>
    <row r="3723" ht="12.75" customHeight="1">
      <c r="A3723" s="529"/>
      <c r="B3723" s="529"/>
      <c r="C3723" s="529"/>
      <c r="D3723" s="529"/>
      <c r="E3723" s="533" t="s">
        <v>10938</v>
      </c>
      <c r="F3723" s="533" t="s">
        <v>10939</v>
      </c>
      <c r="G3723" s="529"/>
      <c r="H3723" s="529"/>
      <c r="I3723" s="529"/>
      <c r="J3723" s="529"/>
      <c r="K3723" s="529"/>
      <c r="L3723" s="529"/>
      <c r="M3723" s="529"/>
      <c r="N3723" s="529"/>
      <c r="O3723" s="529"/>
      <c r="P3723" s="529"/>
      <c r="Q3723" s="529"/>
      <c r="R3723" s="529"/>
      <c r="S3723" s="529"/>
      <c r="T3723" s="529"/>
      <c r="U3723" s="529"/>
      <c r="V3723" s="529"/>
      <c r="W3723" s="529"/>
      <c r="X3723" s="529"/>
      <c r="Y3723" s="529"/>
      <c r="Z3723" s="529"/>
      <c r="AA3723" s="529"/>
      <c r="AB3723" s="529"/>
      <c r="AC3723" s="529"/>
      <c r="AD3723" s="529"/>
      <c r="AE3723" s="529"/>
      <c r="AF3723" s="529"/>
      <c r="AG3723" s="529"/>
      <c r="AH3723" s="529"/>
      <c r="AI3723" s="529"/>
      <c r="AJ3723" s="529"/>
      <c r="AK3723" s="529"/>
      <c r="AL3723" s="529"/>
      <c r="AM3723" s="529"/>
      <c r="AN3723" s="529"/>
      <c r="AO3723" s="529"/>
      <c r="AP3723" s="529"/>
      <c r="AQ3723" s="529"/>
      <c r="AR3723" s="529"/>
    </row>
    <row r="3724" ht="12.75" customHeight="1">
      <c r="A3724" s="529"/>
      <c r="B3724" s="529"/>
      <c r="C3724" s="529"/>
      <c r="D3724" s="529"/>
      <c r="E3724" s="533" t="s">
        <v>10940</v>
      </c>
      <c r="F3724" s="533" t="s">
        <v>10941</v>
      </c>
      <c r="G3724" s="529"/>
      <c r="H3724" s="529"/>
      <c r="I3724" s="529"/>
      <c r="J3724" s="529"/>
      <c r="K3724" s="529"/>
      <c r="L3724" s="529"/>
      <c r="M3724" s="529"/>
      <c r="N3724" s="529"/>
      <c r="O3724" s="529"/>
      <c r="P3724" s="529"/>
      <c r="Q3724" s="529"/>
      <c r="R3724" s="529"/>
      <c r="S3724" s="529"/>
      <c r="T3724" s="529"/>
      <c r="U3724" s="529"/>
      <c r="V3724" s="529"/>
      <c r="W3724" s="529"/>
      <c r="X3724" s="529"/>
      <c r="Y3724" s="529"/>
      <c r="Z3724" s="529"/>
      <c r="AA3724" s="529"/>
      <c r="AB3724" s="529"/>
      <c r="AC3724" s="529"/>
      <c r="AD3724" s="529"/>
      <c r="AE3724" s="529"/>
      <c r="AF3724" s="529"/>
      <c r="AG3724" s="529"/>
      <c r="AH3724" s="529"/>
      <c r="AI3724" s="529"/>
      <c r="AJ3724" s="529"/>
      <c r="AK3724" s="529"/>
      <c r="AL3724" s="529"/>
      <c r="AM3724" s="529"/>
      <c r="AN3724" s="529"/>
      <c r="AO3724" s="529"/>
      <c r="AP3724" s="529"/>
      <c r="AQ3724" s="529"/>
      <c r="AR3724" s="529"/>
    </row>
    <row r="3725" ht="12.75" customHeight="1">
      <c r="A3725" s="529"/>
      <c r="B3725" s="529"/>
      <c r="C3725" s="529"/>
      <c r="D3725" s="529"/>
      <c r="E3725" s="533" t="s">
        <v>10942</v>
      </c>
      <c r="F3725" s="533" t="s">
        <v>10943</v>
      </c>
      <c r="G3725" s="529"/>
      <c r="H3725" s="529"/>
      <c r="I3725" s="529"/>
      <c r="J3725" s="529"/>
      <c r="K3725" s="529"/>
      <c r="L3725" s="529"/>
      <c r="M3725" s="529"/>
      <c r="N3725" s="529"/>
      <c r="O3725" s="529"/>
      <c r="P3725" s="529"/>
      <c r="Q3725" s="529"/>
      <c r="R3725" s="529"/>
      <c r="S3725" s="529"/>
      <c r="T3725" s="529"/>
      <c r="U3725" s="529"/>
      <c r="V3725" s="529"/>
      <c r="W3725" s="529"/>
      <c r="X3725" s="529"/>
      <c r="Y3725" s="529"/>
      <c r="Z3725" s="529"/>
      <c r="AA3725" s="529"/>
      <c r="AB3725" s="529"/>
      <c r="AC3725" s="529"/>
      <c r="AD3725" s="529"/>
      <c r="AE3725" s="529"/>
      <c r="AF3725" s="529"/>
      <c r="AG3725" s="529"/>
      <c r="AH3725" s="529"/>
      <c r="AI3725" s="529"/>
      <c r="AJ3725" s="529"/>
      <c r="AK3725" s="529"/>
      <c r="AL3725" s="529"/>
      <c r="AM3725" s="529"/>
      <c r="AN3725" s="529"/>
      <c r="AO3725" s="529"/>
      <c r="AP3725" s="529"/>
      <c r="AQ3725" s="529"/>
      <c r="AR3725" s="529"/>
    </row>
    <row r="3726" ht="12.75" customHeight="1">
      <c r="A3726" s="529"/>
      <c r="B3726" s="529"/>
      <c r="C3726" s="529"/>
      <c r="D3726" s="529"/>
      <c r="E3726" s="533" t="s">
        <v>10944</v>
      </c>
      <c r="F3726" s="533" t="s">
        <v>10945</v>
      </c>
      <c r="G3726" s="529"/>
      <c r="H3726" s="529"/>
      <c r="I3726" s="529"/>
      <c r="J3726" s="529"/>
      <c r="K3726" s="529"/>
      <c r="L3726" s="529"/>
      <c r="M3726" s="529"/>
      <c r="N3726" s="529"/>
      <c r="O3726" s="529"/>
      <c r="P3726" s="529"/>
      <c r="Q3726" s="529"/>
      <c r="R3726" s="529"/>
      <c r="S3726" s="529"/>
      <c r="T3726" s="529"/>
      <c r="U3726" s="529"/>
      <c r="V3726" s="529"/>
      <c r="W3726" s="529"/>
      <c r="X3726" s="529"/>
      <c r="Y3726" s="529"/>
      <c r="Z3726" s="529"/>
      <c r="AA3726" s="529"/>
      <c r="AB3726" s="529"/>
      <c r="AC3726" s="529"/>
      <c r="AD3726" s="529"/>
      <c r="AE3726" s="529"/>
      <c r="AF3726" s="529"/>
      <c r="AG3726" s="529"/>
      <c r="AH3726" s="529"/>
      <c r="AI3726" s="529"/>
      <c r="AJ3726" s="529"/>
      <c r="AK3726" s="529"/>
      <c r="AL3726" s="529"/>
      <c r="AM3726" s="529"/>
      <c r="AN3726" s="529"/>
      <c r="AO3726" s="529"/>
      <c r="AP3726" s="529"/>
      <c r="AQ3726" s="529"/>
      <c r="AR3726" s="529"/>
    </row>
    <row r="3727" ht="12.75" customHeight="1">
      <c r="A3727" s="529"/>
      <c r="B3727" s="529"/>
      <c r="C3727" s="529"/>
      <c r="D3727" s="529"/>
      <c r="E3727" s="533" t="s">
        <v>10946</v>
      </c>
      <c r="F3727" s="533" t="s">
        <v>10947</v>
      </c>
      <c r="G3727" s="529"/>
      <c r="H3727" s="529"/>
      <c r="I3727" s="529"/>
      <c r="J3727" s="529"/>
      <c r="K3727" s="529"/>
      <c r="L3727" s="529"/>
      <c r="M3727" s="529"/>
      <c r="N3727" s="529"/>
      <c r="O3727" s="529"/>
      <c r="P3727" s="529"/>
      <c r="Q3727" s="529"/>
      <c r="R3727" s="529"/>
      <c r="S3727" s="529"/>
      <c r="T3727" s="529"/>
      <c r="U3727" s="529"/>
      <c r="V3727" s="529"/>
      <c r="W3727" s="529"/>
      <c r="X3727" s="529"/>
      <c r="Y3727" s="529"/>
      <c r="Z3727" s="529"/>
      <c r="AA3727" s="529"/>
      <c r="AB3727" s="529"/>
      <c r="AC3727" s="529"/>
      <c r="AD3727" s="529"/>
      <c r="AE3727" s="529"/>
      <c r="AF3727" s="529"/>
      <c r="AG3727" s="529"/>
      <c r="AH3727" s="529"/>
      <c r="AI3727" s="529"/>
      <c r="AJ3727" s="529"/>
      <c r="AK3727" s="529"/>
      <c r="AL3727" s="529"/>
      <c r="AM3727" s="529"/>
      <c r="AN3727" s="529"/>
      <c r="AO3727" s="529"/>
      <c r="AP3727" s="529"/>
      <c r="AQ3727" s="529"/>
      <c r="AR3727" s="529"/>
    </row>
    <row r="3728" ht="12.75" customHeight="1">
      <c r="A3728" s="529"/>
      <c r="B3728" s="529"/>
      <c r="C3728" s="529"/>
      <c r="D3728" s="529"/>
      <c r="E3728" s="533" t="s">
        <v>10948</v>
      </c>
      <c r="F3728" s="533" t="s">
        <v>10949</v>
      </c>
      <c r="G3728" s="529"/>
      <c r="H3728" s="529"/>
      <c r="I3728" s="529"/>
      <c r="J3728" s="529"/>
      <c r="K3728" s="529"/>
      <c r="L3728" s="529"/>
      <c r="M3728" s="529"/>
      <c r="N3728" s="529"/>
      <c r="O3728" s="529"/>
      <c r="P3728" s="529"/>
      <c r="Q3728" s="529"/>
      <c r="R3728" s="529"/>
      <c r="S3728" s="529"/>
      <c r="T3728" s="529"/>
      <c r="U3728" s="529"/>
      <c r="V3728" s="529"/>
      <c r="W3728" s="529"/>
      <c r="X3728" s="529"/>
      <c r="Y3728" s="529"/>
      <c r="Z3728" s="529"/>
      <c r="AA3728" s="529"/>
      <c r="AB3728" s="529"/>
      <c r="AC3728" s="529"/>
      <c r="AD3728" s="529"/>
      <c r="AE3728" s="529"/>
      <c r="AF3728" s="529"/>
      <c r="AG3728" s="529"/>
      <c r="AH3728" s="529"/>
      <c r="AI3728" s="529"/>
      <c r="AJ3728" s="529"/>
      <c r="AK3728" s="529"/>
      <c r="AL3728" s="529"/>
      <c r="AM3728" s="529"/>
      <c r="AN3728" s="529"/>
      <c r="AO3728" s="529"/>
      <c r="AP3728" s="529"/>
      <c r="AQ3728" s="529"/>
      <c r="AR3728" s="529"/>
    </row>
    <row r="3729" ht="12.75" customHeight="1">
      <c r="A3729" s="529"/>
      <c r="B3729" s="529"/>
      <c r="C3729" s="529"/>
      <c r="D3729" s="529"/>
      <c r="E3729" s="533" t="s">
        <v>2507</v>
      </c>
      <c r="F3729" s="533" t="s">
        <v>10950</v>
      </c>
      <c r="G3729" s="529"/>
      <c r="H3729" s="529"/>
      <c r="I3729" s="529"/>
      <c r="J3729" s="529"/>
      <c r="K3729" s="529"/>
      <c r="L3729" s="529"/>
      <c r="M3729" s="529"/>
      <c r="N3729" s="529"/>
      <c r="O3729" s="529"/>
      <c r="P3729" s="529"/>
      <c r="Q3729" s="529"/>
      <c r="R3729" s="529"/>
      <c r="S3729" s="529"/>
      <c r="T3729" s="529"/>
      <c r="U3729" s="529"/>
      <c r="V3729" s="529"/>
      <c r="W3729" s="529"/>
      <c r="X3729" s="529"/>
      <c r="Y3729" s="529"/>
      <c r="Z3729" s="529"/>
      <c r="AA3729" s="529"/>
      <c r="AB3729" s="529"/>
      <c r="AC3729" s="529"/>
      <c r="AD3729" s="529"/>
      <c r="AE3729" s="529"/>
      <c r="AF3729" s="529"/>
      <c r="AG3729" s="529"/>
      <c r="AH3729" s="529"/>
      <c r="AI3729" s="529"/>
      <c r="AJ3729" s="529"/>
      <c r="AK3729" s="529"/>
      <c r="AL3729" s="529"/>
      <c r="AM3729" s="529"/>
      <c r="AN3729" s="529"/>
      <c r="AO3729" s="529"/>
      <c r="AP3729" s="529"/>
      <c r="AQ3729" s="529"/>
      <c r="AR3729" s="529"/>
    </row>
    <row r="3730" ht="12.75" customHeight="1">
      <c r="A3730" s="529"/>
      <c r="B3730" s="529"/>
      <c r="C3730" s="529"/>
      <c r="D3730" s="529"/>
      <c r="E3730" s="533" t="s">
        <v>10951</v>
      </c>
      <c r="F3730" s="533" t="s">
        <v>10952</v>
      </c>
      <c r="G3730" s="529"/>
      <c r="H3730" s="529"/>
      <c r="I3730" s="529"/>
      <c r="J3730" s="529"/>
      <c r="K3730" s="529"/>
      <c r="L3730" s="529"/>
      <c r="M3730" s="529"/>
      <c r="N3730" s="529"/>
      <c r="O3730" s="529"/>
      <c r="P3730" s="529"/>
      <c r="Q3730" s="529"/>
      <c r="R3730" s="529"/>
      <c r="S3730" s="529"/>
      <c r="T3730" s="529"/>
      <c r="U3730" s="529"/>
      <c r="V3730" s="529"/>
      <c r="W3730" s="529"/>
      <c r="X3730" s="529"/>
      <c r="Y3730" s="529"/>
      <c r="Z3730" s="529"/>
      <c r="AA3730" s="529"/>
      <c r="AB3730" s="529"/>
      <c r="AC3730" s="529"/>
      <c r="AD3730" s="529"/>
      <c r="AE3730" s="529"/>
      <c r="AF3730" s="529"/>
      <c r="AG3730" s="529"/>
      <c r="AH3730" s="529"/>
      <c r="AI3730" s="529"/>
      <c r="AJ3730" s="529"/>
      <c r="AK3730" s="529"/>
      <c r="AL3730" s="529"/>
      <c r="AM3730" s="529"/>
      <c r="AN3730" s="529"/>
      <c r="AO3730" s="529"/>
      <c r="AP3730" s="529"/>
      <c r="AQ3730" s="529"/>
      <c r="AR3730" s="529"/>
    </row>
    <row r="3731" ht="12.75" customHeight="1">
      <c r="A3731" s="529"/>
      <c r="B3731" s="529"/>
      <c r="C3731" s="529"/>
      <c r="D3731" s="529"/>
      <c r="E3731" s="533" t="s">
        <v>2543</v>
      </c>
      <c r="F3731" s="533" t="s">
        <v>10953</v>
      </c>
      <c r="G3731" s="529"/>
      <c r="H3731" s="529"/>
      <c r="I3731" s="529"/>
      <c r="J3731" s="529"/>
      <c r="K3731" s="529"/>
      <c r="L3731" s="529"/>
      <c r="M3731" s="529"/>
      <c r="N3731" s="529"/>
      <c r="O3731" s="529"/>
      <c r="P3731" s="529"/>
      <c r="Q3731" s="529"/>
      <c r="R3731" s="529"/>
      <c r="S3731" s="529"/>
      <c r="T3731" s="529"/>
      <c r="U3731" s="529"/>
      <c r="V3731" s="529"/>
      <c r="W3731" s="529"/>
      <c r="X3731" s="529"/>
      <c r="Y3731" s="529"/>
      <c r="Z3731" s="529"/>
      <c r="AA3731" s="529"/>
      <c r="AB3731" s="529"/>
      <c r="AC3731" s="529"/>
      <c r="AD3731" s="529"/>
      <c r="AE3731" s="529"/>
      <c r="AF3731" s="529"/>
      <c r="AG3731" s="529"/>
      <c r="AH3731" s="529"/>
      <c r="AI3731" s="529"/>
      <c r="AJ3731" s="529"/>
      <c r="AK3731" s="529"/>
      <c r="AL3731" s="529"/>
      <c r="AM3731" s="529"/>
      <c r="AN3731" s="529"/>
      <c r="AO3731" s="529"/>
      <c r="AP3731" s="529"/>
      <c r="AQ3731" s="529"/>
      <c r="AR3731" s="529"/>
    </row>
    <row r="3732" ht="12.75" customHeight="1">
      <c r="A3732" s="529"/>
      <c r="B3732" s="529"/>
      <c r="C3732" s="529"/>
      <c r="D3732" s="529"/>
      <c r="E3732" s="533" t="s">
        <v>10954</v>
      </c>
      <c r="F3732" s="533" t="s">
        <v>10955</v>
      </c>
      <c r="G3732" s="529"/>
      <c r="H3732" s="529"/>
      <c r="I3732" s="529"/>
      <c r="J3732" s="529"/>
      <c r="K3732" s="529"/>
      <c r="L3732" s="529"/>
      <c r="M3732" s="529"/>
      <c r="N3732" s="529"/>
      <c r="O3732" s="529"/>
      <c r="P3732" s="529"/>
      <c r="Q3732" s="529"/>
      <c r="R3732" s="529"/>
      <c r="S3732" s="529"/>
      <c r="T3732" s="529"/>
      <c r="U3732" s="529"/>
      <c r="V3732" s="529"/>
      <c r="W3732" s="529"/>
      <c r="X3732" s="529"/>
      <c r="Y3732" s="529"/>
      <c r="Z3732" s="529"/>
      <c r="AA3732" s="529"/>
      <c r="AB3732" s="529"/>
      <c r="AC3732" s="529"/>
      <c r="AD3732" s="529"/>
      <c r="AE3732" s="529"/>
      <c r="AF3732" s="529"/>
      <c r="AG3732" s="529"/>
      <c r="AH3732" s="529"/>
      <c r="AI3732" s="529"/>
      <c r="AJ3732" s="529"/>
      <c r="AK3732" s="529"/>
      <c r="AL3732" s="529"/>
      <c r="AM3732" s="529"/>
      <c r="AN3732" s="529"/>
      <c r="AO3732" s="529"/>
      <c r="AP3732" s="529"/>
      <c r="AQ3732" s="529"/>
      <c r="AR3732" s="529"/>
    </row>
    <row r="3733" ht="12.75" customHeight="1">
      <c r="A3733" s="529"/>
      <c r="B3733" s="529"/>
      <c r="C3733" s="529"/>
      <c r="D3733" s="529"/>
      <c r="E3733" s="533" t="s">
        <v>10956</v>
      </c>
      <c r="F3733" s="533" t="s">
        <v>10957</v>
      </c>
      <c r="G3733" s="529"/>
      <c r="H3733" s="529"/>
      <c r="I3733" s="529"/>
      <c r="J3733" s="529"/>
      <c r="K3733" s="529"/>
      <c r="L3733" s="529"/>
      <c r="M3733" s="529"/>
      <c r="N3733" s="529"/>
      <c r="O3733" s="529"/>
      <c r="P3733" s="529"/>
      <c r="Q3733" s="529"/>
      <c r="R3733" s="529"/>
      <c r="S3733" s="529"/>
      <c r="T3733" s="529"/>
      <c r="U3733" s="529"/>
      <c r="V3733" s="529"/>
      <c r="W3733" s="529"/>
      <c r="X3733" s="529"/>
      <c r="Y3733" s="529"/>
      <c r="Z3733" s="529"/>
      <c r="AA3733" s="529"/>
      <c r="AB3733" s="529"/>
      <c r="AC3733" s="529"/>
      <c r="AD3733" s="529"/>
      <c r="AE3733" s="529"/>
      <c r="AF3733" s="529"/>
      <c r="AG3733" s="529"/>
      <c r="AH3733" s="529"/>
      <c r="AI3733" s="529"/>
      <c r="AJ3733" s="529"/>
      <c r="AK3733" s="529"/>
      <c r="AL3733" s="529"/>
      <c r="AM3733" s="529"/>
      <c r="AN3733" s="529"/>
      <c r="AO3733" s="529"/>
      <c r="AP3733" s="529"/>
      <c r="AQ3733" s="529"/>
      <c r="AR3733" s="529"/>
    </row>
    <row r="3734" ht="12.75" customHeight="1">
      <c r="A3734" s="529"/>
      <c r="B3734" s="529"/>
      <c r="C3734" s="529"/>
      <c r="D3734" s="529"/>
      <c r="E3734" s="533" t="s">
        <v>2578</v>
      </c>
      <c r="F3734" s="533" t="s">
        <v>10958</v>
      </c>
      <c r="G3734" s="529"/>
      <c r="H3734" s="529"/>
      <c r="I3734" s="529"/>
      <c r="J3734" s="529"/>
      <c r="K3734" s="529"/>
      <c r="L3734" s="529"/>
      <c r="M3734" s="529"/>
      <c r="N3734" s="529"/>
      <c r="O3734" s="529"/>
      <c r="P3734" s="529"/>
      <c r="Q3734" s="529"/>
      <c r="R3734" s="529"/>
      <c r="S3734" s="529"/>
      <c r="T3734" s="529"/>
      <c r="U3734" s="529"/>
      <c r="V3734" s="529"/>
      <c r="W3734" s="529"/>
      <c r="X3734" s="529"/>
      <c r="Y3734" s="529"/>
      <c r="Z3734" s="529"/>
      <c r="AA3734" s="529"/>
      <c r="AB3734" s="529"/>
      <c r="AC3734" s="529"/>
      <c r="AD3734" s="529"/>
      <c r="AE3734" s="529"/>
      <c r="AF3734" s="529"/>
      <c r="AG3734" s="529"/>
      <c r="AH3734" s="529"/>
      <c r="AI3734" s="529"/>
      <c r="AJ3734" s="529"/>
      <c r="AK3734" s="529"/>
      <c r="AL3734" s="529"/>
      <c r="AM3734" s="529"/>
      <c r="AN3734" s="529"/>
      <c r="AO3734" s="529"/>
      <c r="AP3734" s="529"/>
      <c r="AQ3734" s="529"/>
      <c r="AR3734" s="529"/>
    </row>
    <row r="3735" ht="12.75" customHeight="1">
      <c r="A3735" s="529"/>
      <c r="B3735" s="529"/>
      <c r="C3735" s="529"/>
      <c r="D3735" s="529"/>
      <c r="E3735" s="533" t="s">
        <v>2613</v>
      </c>
      <c r="F3735" s="533" t="s">
        <v>10959</v>
      </c>
      <c r="G3735" s="529"/>
      <c r="H3735" s="529"/>
      <c r="I3735" s="529"/>
      <c r="J3735" s="529"/>
      <c r="K3735" s="529"/>
      <c r="L3735" s="529"/>
      <c r="M3735" s="529"/>
      <c r="N3735" s="529"/>
      <c r="O3735" s="529"/>
      <c r="P3735" s="529"/>
      <c r="Q3735" s="529"/>
      <c r="R3735" s="529"/>
      <c r="S3735" s="529"/>
      <c r="T3735" s="529"/>
      <c r="U3735" s="529"/>
      <c r="V3735" s="529"/>
      <c r="W3735" s="529"/>
      <c r="X3735" s="529"/>
      <c r="Y3735" s="529"/>
      <c r="Z3735" s="529"/>
      <c r="AA3735" s="529"/>
      <c r="AB3735" s="529"/>
      <c r="AC3735" s="529"/>
      <c r="AD3735" s="529"/>
      <c r="AE3735" s="529"/>
      <c r="AF3735" s="529"/>
      <c r="AG3735" s="529"/>
      <c r="AH3735" s="529"/>
      <c r="AI3735" s="529"/>
      <c r="AJ3735" s="529"/>
      <c r="AK3735" s="529"/>
      <c r="AL3735" s="529"/>
      <c r="AM3735" s="529"/>
      <c r="AN3735" s="529"/>
      <c r="AO3735" s="529"/>
      <c r="AP3735" s="529"/>
      <c r="AQ3735" s="529"/>
      <c r="AR3735" s="529"/>
    </row>
    <row r="3736" ht="12.75" customHeight="1">
      <c r="A3736" s="529"/>
      <c r="B3736" s="529"/>
      <c r="C3736" s="529"/>
      <c r="D3736" s="529"/>
      <c r="E3736" s="533" t="s">
        <v>2646</v>
      </c>
      <c r="F3736" s="533" t="s">
        <v>10960</v>
      </c>
      <c r="G3736" s="529"/>
      <c r="H3736" s="529"/>
      <c r="I3736" s="529"/>
      <c r="J3736" s="529"/>
      <c r="K3736" s="529"/>
      <c r="L3736" s="529"/>
      <c r="M3736" s="529"/>
      <c r="N3736" s="529"/>
      <c r="O3736" s="529"/>
      <c r="P3736" s="529"/>
      <c r="Q3736" s="529"/>
      <c r="R3736" s="529"/>
      <c r="S3736" s="529"/>
      <c r="T3736" s="529"/>
      <c r="U3736" s="529"/>
      <c r="V3736" s="529"/>
      <c r="W3736" s="529"/>
      <c r="X3736" s="529"/>
      <c r="Y3736" s="529"/>
      <c r="Z3736" s="529"/>
      <c r="AA3736" s="529"/>
      <c r="AB3736" s="529"/>
      <c r="AC3736" s="529"/>
      <c r="AD3736" s="529"/>
      <c r="AE3736" s="529"/>
      <c r="AF3736" s="529"/>
      <c r="AG3736" s="529"/>
      <c r="AH3736" s="529"/>
      <c r="AI3736" s="529"/>
      <c r="AJ3736" s="529"/>
      <c r="AK3736" s="529"/>
      <c r="AL3736" s="529"/>
      <c r="AM3736" s="529"/>
      <c r="AN3736" s="529"/>
      <c r="AO3736" s="529"/>
      <c r="AP3736" s="529"/>
      <c r="AQ3736" s="529"/>
      <c r="AR3736" s="529"/>
    </row>
    <row r="3737" ht="12.75" customHeight="1">
      <c r="A3737" s="529"/>
      <c r="B3737" s="529"/>
      <c r="C3737" s="529"/>
      <c r="D3737" s="529"/>
      <c r="E3737" s="533" t="s">
        <v>2677</v>
      </c>
      <c r="F3737" s="533" t="s">
        <v>10961</v>
      </c>
      <c r="G3737" s="529"/>
      <c r="H3737" s="529"/>
      <c r="I3737" s="529"/>
      <c r="J3737" s="529"/>
      <c r="K3737" s="529"/>
      <c r="L3737" s="529"/>
      <c r="M3737" s="529"/>
      <c r="N3737" s="529"/>
      <c r="O3737" s="529"/>
      <c r="P3737" s="529"/>
      <c r="Q3737" s="529"/>
      <c r="R3737" s="529"/>
      <c r="S3737" s="529"/>
      <c r="T3737" s="529"/>
      <c r="U3737" s="529"/>
      <c r="V3737" s="529"/>
      <c r="W3737" s="529"/>
      <c r="X3737" s="529"/>
      <c r="Y3737" s="529"/>
      <c r="Z3737" s="529"/>
      <c r="AA3737" s="529"/>
      <c r="AB3737" s="529"/>
      <c r="AC3737" s="529"/>
      <c r="AD3737" s="529"/>
      <c r="AE3737" s="529"/>
      <c r="AF3737" s="529"/>
      <c r="AG3737" s="529"/>
      <c r="AH3737" s="529"/>
      <c r="AI3737" s="529"/>
      <c r="AJ3737" s="529"/>
      <c r="AK3737" s="529"/>
      <c r="AL3737" s="529"/>
      <c r="AM3737" s="529"/>
      <c r="AN3737" s="529"/>
      <c r="AO3737" s="529"/>
      <c r="AP3737" s="529"/>
      <c r="AQ3737" s="529"/>
      <c r="AR3737" s="529"/>
    </row>
    <row r="3738" ht="12.75" customHeight="1">
      <c r="A3738" s="529"/>
      <c r="B3738" s="529"/>
      <c r="C3738" s="529"/>
      <c r="D3738" s="529"/>
      <c r="E3738" s="533" t="s">
        <v>2709</v>
      </c>
      <c r="F3738" s="533" t="s">
        <v>10962</v>
      </c>
      <c r="G3738" s="529"/>
      <c r="H3738" s="529"/>
      <c r="I3738" s="529"/>
      <c r="J3738" s="529"/>
      <c r="K3738" s="529"/>
      <c r="L3738" s="529"/>
      <c r="M3738" s="529"/>
      <c r="N3738" s="529"/>
      <c r="O3738" s="529"/>
      <c r="P3738" s="529"/>
      <c r="Q3738" s="529"/>
      <c r="R3738" s="529"/>
      <c r="S3738" s="529"/>
      <c r="T3738" s="529"/>
      <c r="U3738" s="529"/>
      <c r="V3738" s="529"/>
      <c r="W3738" s="529"/>
      <c r="X3738" s="529"/>
      <c r="Y3738" s="529"/>
      <c r="Z3738" s="529"/>
      <c r="AA3738" s="529"/>
      <c r="AB3738" s="529"/>
      <c r="AC3738" s="529"/>
      <c r="AD3738" s="529"/>
      <c r="AE3738" s="529"/>
      <c r="AF3738" s="529"/>
      <c r="AG3738" s="529"/>
      <c r="AH3738" s="529"/>
      <c r="AI3738" s="529"/>
      <c r="AJ3738" s="529"/>
      <c r="AK3738" s="529"/>
      <c r="AL3738" s="529"/>
      <c r="AM3738" s="529"/>
      <c r="AN3738" s="529"/>
      <c r="AO3738" s="529"/>
      <c r="AP3738" s="529"/>
      <c r="AQ3738" s="529"/>
      <c r="AR3738" s="529"/>
    </row>
    <row r="3739" ht="12.75" customHeight="1">
      <c r="A3739" s="529"/>
      <c r="B3739" s="529"/>
      <c r="C3739" s="529"/>
      <c r="D3739" s="529"/>
      <c r="E3739" s="533" t="s">
        <v>2739</v>
      </c>
      <c r="F3739" s="533" t="s">
        <v>10963</v>
      </c>
      <c r="G3739" s="529"/>
      <c r="H3739" s="529"/>
      <c r="I3739" s="529"/>
      <c r="J3739" s="529"/>
      <c r="K3739" s="529"/>
      <c r="L3739" s="529"/>
      <c r="M3739" s="529"/>
      <c r="N3739" s="529"/>
      <c r="O3739" s="529"/>
      <c r="P3739" s="529"/>
      <c r="Q3739" s="529"/>
      <c r="R3739" s="529"/>
      <c r="S3739" s="529"/>
      <c r="T3739" s="529"/>
      <c r="U3739" s="529"/>
      <c r="V3739" s="529"/>
      <c r="W3739" s="529"/>
      <c r="X3739" s="529"/>
      <c r="Y3739" s="529"/>
      <c r="Z3739" s="529"/>
      <c r="AA3739" s="529"/>
      <c r="AB3739" s="529"/>
      <c r="AC3739" s="529"/>
      <c r="AD3739" s="529"/>
      <c r="AE3739" s="529"/>
      <c r="AF3739" s="529"/>
      <c r="AG3739" s="529"/>
      <c r="AH3739" s="529"/>
      <c r="AI3739" s="529"/>
      <c r="AJ3739" s="529"/>
      <c r="AK3739" s="529"/>
      <c r="AL3739" s="529"/>
      <c r="AM3739" s="529"/>
      <c r="AN3739" s="529"/>
      <c r="AO3739" s="529"/>
      <c r="AP3739" s="529"/>
      <c r="AQ3739" s="529"/>
      <c r="AR3739" s="529"/>
    </row>
    <row r="3740" ht="12.75" customHeight="1">
      <c r="A3740" s="529"/>
      <c r="B3740" s="529"/>
      <c r="C3740" s="529"/>
      <c r="D3740" s="529"/>
      <c r="E3740" s="533" t="s">
        <v>2767</v>
      </c>
      <c r="F3740" s="533" t="s">
        <v>10964</v>
      </c>
      <c r="G3740" s="529"/>
      <c r="H3740" s="529"/>
      <c r="I3740" s="529"/>
      <c r="J3740" s="529"/>
      <c r="K3740" s="529"/>
      <c r="L3740" s="529"/>
      <c r="M3740" s="529"/>
      <c r="N3740" s="529"/>
      <c r="O3740" s="529"/>
      <c r="P3740" s="529"/>
      <c r="Q3740" s="529"/>
      <c r="R3740" s="529"/>
      <c r="S3740" s="529"/>
      <c r="T3740" s="529"/>
      <c r="U3740" s="529"/>
      <c r="V3740" s="529"/>
      <c r="W3740" s="529"/>
      <c r="X3740" s="529"/>
      <c r="Y3740" s="529"/>
      <c r="Z3740" s="529"/>
      <c r="AA3740" s="529"/>
      <c r="AB3740" s="529"/>
      <c r="AC3740" s="529"/>
      <c r="AD3740" s="529"/>
      <c r="AE3740" s="529"/>
      <c r="AF3740" s="529"/>
      <c r="AG3740" s="529"/>
      <c r="AH3740" s="529"/>
      <c r="AI3740" s="529"/>
      <c r="AJ3740" s="529"/>
      <c r="AK3740" s="529"/>
      <c r="AL3740" s="529"/>
      <c r="AM3740" s="529"/>
      <c r="AN3740" s="529"/>
      <c r="AO3740" s="529"/>
      <c r="AP3740" s="529"/>
      <c r="AQ3740" s="529"/>
      <c r="AR3740" s="529"/>
    </row>
    <row r="3741" ht="12.75" customHeight="1">
      <c r="A3741" s="529"/>
      <c r="B3741" s="529"/>
      <c r="C3741" s="529"/>
      <c r="D3741" s="529"/>
      <c r="E3741" s="533" t="s">
        <v>2790</v>
      </c>
      <c r="F3741" s="533" t="s">
        <v>10965</v>
      </c>
      <c r="G3741" s="529"/>
      <c r="H3741" s="529"/>
      <c r="I3741" s="529"/>
      <c r="J3741" s="529"/>
      <c r="K3741" s="529"/>
      <c r="L3741" s="529"/>
      <c r="M3741" s="529"/>
      <c r="N3741" s="529"/>
      <c r="O3741" s="529"/>
      <c r="P3741" s="529"/>
      <c r="Q3741" s="529"/>
      <c r="R3741" s="529"/>
      <c r="S3741" s="529"/>
      <c r="T3741" s="529"/>
      <c r="U3741" s="529"/>
      <c r="V3741" s="529"/>
      <c r="W3741" s="529"/>
      <c r="X3741" s="529"/>
      <c r="Y3741" s="529"/>
      <c r="Z3741" s="529"/>
      <c r="AA3741" s="529"/>
      <c r="AB3741" s="529"/>
      <c r="AC3741" s="529"/>
      <c r="AD3741" s="529"/>
      <c r="AE3741" s="529"/>
      <c r="AF3741" s="529"/>
      <c r="AG3741" s="529"/>
      <c r="AH3741" s="529"/>
      <c r="AI3741" s="529"/>
      <c r="AJ3741" s="529"/>
      <c r="AK3741" s="529"/>
      <c r="AL3741" s="529"/>
      <c r="AM3741" s="529"/>
      <c r="AN3741" s="529"/>
      <c r="AO3741" s="529"/>
      <c r="AP3741" s="529"/>
      <c r="AQ3741" s="529"/>
      <c r="AR3741" s="529"/>
    </row>
    <row r="3742" ht="12.75" customHeight="1">
      <c r="A3742" s="529"/>
      <c r="B3742" s="529"/>
      <c r="C3742" s="529"/>
      <c r="D3742" s="529"/>
      <c r="E3742" s="533" t="s">
        <v>2813</v>
      </c>
      <c r="F3742" s="533" t="s">
        <v>10966</v>
      </c>
      <c r="G3742" s="529"/>
      <c r="H3742" s="529"/>
      <c r="I3742" s="529"/>
      <c r="J3742" s="529"/>
      <c r="K3742" s="529"/>
      <c r="L3742" s="529"/>
      <c r="M3742" s="529"/>
      <c r="N3742" s="529"/>
      <c r="O3742" s="529"/>
      <c r="P3742" s="529"/>
      <c r="Q3742" s="529"/>
      <c r="R3742" s="529"/>
      <c r="S3742" s="529"/>
      <c r="T3742" s="529"/>
      <c r="U3742" s="529"/>
      <c r="V3742" s="529"/>
      <c r="W3742" s="529"/>
      <c r="X3742" s="529"/>
      <c r="Y3742" s="529"/>
      <c r="Z3742" s="529"/>
      <c r="AA3742" s="529"/>
      <c r="AB3742" s="529"/>
      <c r="AC3742" s="529"/>
      <c r="AD3742" s="529"/>
      <c r="AE3742" s="529"/>
      <c r="AF3742" s="529"/>
      <c r="AG3742" s="529"/>
      <c r="AH3742" s="529"/>
      <c r="AI3742" s="529"/>
      <c r="AJ3742" s="529"/>
      <c r="AK3742" s="529"/>
      <c r="AL3742" s="529"/>
      <c r="AM3742" s="529"/>
      <c r="AN3742" s="529"/>
      <c r="AO3742" s="529"/>
      <c r="AP3742" s="529"/>
      <c r="AQ3742" s="529"/>
      <c r="AR3742" s="529"/>
    </row>
    <row r="3743" ht="12.75" customHeight="1">
      <c r="A3743" s="529"/>
      <c r="B3743" s="529"/>
      <c r="C3743" s="529"/>
      <c r="D3743" s="529"/>
      <c r="E3743" s="533" t="s">
        <v>2836</v>
      </c>
      <c r="F3743" s="533" t="s">
        <v>10967</v>
      </c>
      <c r="G3743" s="529"/>
      <c r="H3743" s="529"/>
      <c r="I3743" s="529"/>
      <c r="J3743" s="529"/>
      <c r="K3743" s="529"/>
      <c r="L3743" s="529"/>
      <c r="M3743" s="529"/>
      <c r="N3743" s="529"/>
      <c r="O3743" s="529"/>
      <c r="P3743" s="529"/>
      <c r="Q3743" s="529"/>
      <c r="R3743" s="529"/>
      <c r="S3743" s="529"/>
      <c r="T3743" s="529"/>
      <c r="U3743" s="529"/>
      <c r="V3743" s="529"/>
      <c r="W3743" s="529"/>
      <c r="X3743" s="529"/>
      <c r="Y3743" s="529"/>
      <c r="Z3743" s="529"/>
      <c r="AA3743" s="529"/>
      <c r="AB3743" s="529"/>
      <c r="AC3743" s="529"/>
      <c r="AD3743" s="529"/>
      <c r="AE3743" s="529"/>
      <c r="AF3743" s="529"/>
      <c r="AG3743" s="529"/>
      <c r="AH3743" s="529"/>
      <c r="AI3743" s="529"/>
      <c r="AJ3743" s="529"/>
      <c r="AK3743" s="529"/>
      <c r="AL3743" s="529"/>
      <c r="AM3743" s="529"/>
      <c r="AN3743" s="529"/>
      <c r="AO3743" s="529"/>
      <c r="AP3743" s="529"/>
      <c r="AQ3743" s="529"/>
      <c r="AR3743" s="529"/>
    </row>
    <row r="3744" ht="12.75" customHeight="1">
      <c r="A3744" s="529"/>
      <c r="B3744" s="529"/>
      <c r="C3744" s="529"/>
      <c r="D3744" s="529"/>
      <c r="E3744" s="533" t="s">
        <v>10968</v>
      </c>
      <c r="F3744" s="533" t="s">
        <v>10969</v>
      </c>
      <c r="G3744" s="529"/>
      <c r="H3744" s="529"/>
      <c r="I3744" s="529"/>
      <c r="J3744" s="529"/>
      <c r="K3744" s="529"/>
      <c r="L3744" s="529"/>
      <c r="M3744" s="529"/>
      <c r="N3744" s="529"/>
      <c r="O3744" s="529"/>
      <c r="P3744" s="529"/>
      <c r="Q3744" s="529"/>
      <c r="R3744" s="529"/>
      <c r="S3744" s="529"/>
      <c r="T3744" s="529"/>
      <c r="U3744" s="529"/>
      <c r="V3744" s="529"/>
      <c r="W3744" s="529"/>
      <c r="X3744" s="529"/>
      <c r="Y3744" s="529"/>
      <c r="Z3744" s="529"/>
      <c r="AA3744" s="529"/>
      <c r="AB3744" s="529"/>
      <c r="AC3744" s="529"/>
      <c r="AD3744" s="529"/>
      <c r="AE3744" s="529"/>
      <c r="AF3744" s="529"/>
      <c r="AG3744" s="529"/>
      <c r="AH3744" s="529"/>
      <c r="AI3744" s="529"/>
      <c r="AJ3744" s="529"/>
      <c r="AK3744" s="529"/>
      <c r="AL3744" s="529"/>
      <c r="AM3744" s="529"/>
      <c r="AN3744" s="529"/>
      <c r="AO3744" s="529"/>
      <c r="AP3744" s="529"/>
      <c r="AQ3744" s="529"/>
      <c r="AR3744" s="529"/>
    </row>
    <row r="3745" ht="12.75" customHeight="1">
      <c r="A3745" s="529"/>
      <c r="B3745" s="529"/>
      <c r="C3745" s="529"/>
      <c r="D3745" s="529"/>
      <c r="E3745" s="533" t="s">
        <v>10970</v>
      </c>
      <c r="F3745" s="533" t="s">
        <v>10971</v>
      </c>
      <c r="G3745" s="529"/>
      <c r="H3745" s="529"/>
      <c r="I3745" s="529"/>
      <c r="J3745" s="529"/>
      <c r="K3745" s="529"/>
      <c r="L3745" s="529"/>
      <c r="M3745" s="529"/>
      <c r="N3745" s="529"/>
      <c r="O3745" s="529"/>
      <c r="P3745" s="529"/>
      <c r="Q3745" s="529"/>
      <c r="R3745" s="529"/>
      <c r="S3745" s="529"/>
      <c r="T3745" s="529"/>
      <c r="U3745" s="529"/>
      <c r="V3745" s="529"/>
      <c r="W3745" s="529"/>
      <c r="X3745" s="529"/>
      <c r="Y3745" s="529"/>
      <c r="Z3745" s="529"/>
      <c r="AA3745" s="529"/>
      <c r="AB3745" s="529"/>
      <c r="AC3745" s="529"/>
      <c r="AD3745" s="529"/>
      <c r="AE3745" s="529"/>
      <c r="AF3745" s="529"/>
      <c r="AG3745" s="529"/>
      <c r="AH3745" s="529"/>
      <c r="AI3745" s="529"/>
      <c r="AJ3745" s="529"/>
      <c r="AK3745" s="529"/>
      <c r="AL3745" s="529"/>
      <c r="AM3745" s="529"/>
      <c r="AN3745" s="529"/>
      <c r="AO3745" s="529"/>
      <c r="AP3745" s="529"/>
      <c r="AQ3745" s="529"/>
      <c r="AR3745" s="529"/>
    </row>
    <row r="3746" ht="12.75" customHeight="1">
      <c r="A3746" s="529"/>
      <c r="B3746" s="529"/>
      <c r="C3746" s="529"/>
      <c r="D3746" s="529"/>
      <c r="E3746" s="533" t="s">
        <v>10972</v>
      </c>
      <c r="F3746" s="533" t="s">
        <v>10973</v>
      </c>
      <c r="G3746" s="529"/>
      <c r="H3746" s="529"/>
      <c r="I3746" s="529"/>
      <c r="J3746" s="529"/>
      <c r="K3746" s="529"/>
      <c r="L3746" s="529"/>
      <c r="M3746" s="529"/>
      <c r="N3746" s="529"/>
      <c r="O3746" s="529"/>
      <c r="P3746" s="529"/>
      <c r="Q3746" s="529"/>
      <c r="R3746" s="529"/>
      <c r="S3746" s="529"/>
      <c r="T3746" s="529"/>
      <c r="U3746" s="529"/>
      <c r="V3746" s="529"/>
      <c r="W3746" s="529"/>
      <c r="X3746" s="529"/>
      <c r="Y3746" s="529"/>
      <c r="Z3746" s="529"/>
      <c r="AA3746" s="529"/>
      <c r="AB3746" s="529"/>
      <c r="AC3746" s="529"/>
      <c r="AD3746" s="529"/>
      <c r="AE3746" s="529"/>
      <c r="AF3746" s="529"/>
      <c r="AG3746" s="529"/>
      <c r="AH3746" s="529"/>
      <c r="AI3746" s="529"/>
      <c r="AJ3746" s="529"/>
      <c r="AK3746" s="529"/>
      <c r="AL3746" s="529"/>
      <c r="AM3746" s="529"/>
      <c r="AN3746" s="529"/>
      <c r="AO3746" s="529"/>
      <c r="AP3746" s="529"/>
      <c r="AQ3746" s="529"/>
      <c r="AR3746" s="529"/>
    </row>
    <row r="3747" ht="12.75" customHeight="1">
      <c r="A3747" s="529"/>
      <c r="B3747" s="529"/>
      <c r="C3747" s="529"/>
      <c r="D3747" s="529"/>
      <c r="E3747" s="533" t="s">
        <v>10974</v>
      </c>
      <c r="F3747" s="533" t="s">
        <v>10975</v>
      </c>
      <c r="G3747" s="529"/>
      <c r="H3747" s="529"/>
      <c r="I3747" s="529"/>
      <c r="J3747" s="529"/>
      <c r="K3747" s="529"/>
      <c r="L3747" s="529"/>
      <c r="M3747" s="529"/>
      <c r="N3747" s="529"/>
      <c r="O3747" s="529"/>
      <c r="P3747" s="529"/>
      <c r="Q3747" s="529"/>
      <c r="R3747" s="529"/>
      <c r="S3747" s="529"/>
      <c r="T3747" s="529"/>
      <c r="U3747" s="529"/>
      <c r="V3747" s="529"/>
      <c r="W3747" s="529"/>
      <c r="X3747" s="529"/>
      <c r="Y3747" s="529"/>
      <c r="Z3747" s="529"/>
      <c r="AA3747" s="529"/>
      <c r="AB3747" s="529"/>
      <c r="AC3747" s="529"/>
      <c r="AD3747" s="529"/>
      <c r="AE3747" s="529"/>
      <c r="AF3747" s="529"/>
      <c r="AG3747" s="529"/>
      <c r="AH3747" s="529"/>
      <c r="AI3747" s="529"/>
      <c r="AJ3747" s="529"/>
      <c r="AK3747" s="529"/>
      <c r="AL3747" s="529"/>
      <c r="AM3747" s="529"/>
      <c r="AN3747" s="529"/>
      <c r="AO3747" s="529"/>
      <c r="AP3747" s="529"/>
      <c r="AQ3747" s="529"/>
      <c r="AR3747" s="529"/>
    </row>
    <row r="3748" ht="12.75" customHeight="1">
      <c r="A3748" s="529"/>
      <c r="B3748" s="529"/>
      <c r="C3748" s="529"/>
      <c r="D3748" s="529"/>
      <c r="E3748" s="533" t="s">
        <v>2859</v>
      </c>
      <c r="F3748" s="533" t="s">
        <v>10976</v>
      </c>
      <c r="G3748" s="529"/>
      <c r="H3748" s="529"/>
      <c r="I3748" s="529"/>
      <c r="J3748" s="529"/>
      <c r="K3748" s="529"/>
      <c r="L3748" s="529"/>
      <c r="M3748" s="529"/>
      <c r="N3748" s="529"/>
      <c r="O3748" s="529"/>
      <c r="P3748" s="529"/>
      <c r="Q3748" s="529"/>
      <c r="R3748" s="529"/>
      <c r="S3748" s="529"/>
      <c r="T3748" s="529"/>
      <c r="U3748" s="529"/>
      <c r="V3748" s="529"/>
      <c r="W3748" s="529"/>
      <c r="X3748" s="529"/>
      <c r="Y3748" s="529"/>
      <c r="Z3748" s="529"/>
      <c r="AA3748" s="529"/>
      <c r="AB3748" s="529"/>
      <c r="AC3748" s="529"/>
      <c r="AD3748" s="529"/>
      <c r="AE3748" s="529"/>
      <c r="AF3748" s="529"/>
      <c r="AG3748" s="529"/>
      <c r="AH3748" s="529"/>
      <c r="AI3748" s="529"/>
      <c r="AJ3748" s="529"/>
      <c r="AK3748" s="529"/>
      <c r="AL3748" s="529"/>
      <c r="AM3748" s="529"/>
      <c r="AN3748" s="529"/>
      <c r="AO3748" s="529"/>
      <c r="AP3748" s="529"/>
      <c r="AQ3748" s="529"/>
      <c r="AR3748" s="529"/>
    </row>
    <row r="3749" ht="12.75" customHeight="1">
      <c r="A3749" s="529"/>
      <c r="B3749" s="529"/>
      <c r="C3749" s="529"/>
      <c r="D3749" s="529"/>
      <c r="E3749" s="533" t="s">
        <v>2881</v>
      </c>
      <c r="F3749" s="533" t="s">
        <v>10977</v>
      </c>
      <c r="G3749" s="529"/>
      <c r="H3749" s="529"/>
      <c r="I3749" s="529"/>
      <c r="J3749" s="529"/>
      <c r="K3749" s="529"/>
      <c r="L3749" s="529"/>
      <c r="M3749" s="529"/>
      <c r="N3749" s="529"/>
      <c r="O3749" s="529"/>
      <c r="P3749" s="529"/>
      <c r="Q3749" s="529"/>
      <c r="R3749" s="529"/>
      <c r="S3749" s="529"/>
      <c r="T3749" s="529"/>
      <c r="U3749" s="529"/>
      <c r="V3749" s="529"/>
      <c r="W3749" s="529"/>
      <c r="X3749" s="529"/>
      <c r="Y3749" s="529"/>
      <c r="Z3749" s="529"/>
      <c r="AA3749" s="529"/>
      <c r="AB3749" s="529"/>
      <c r="AC3749" s="529"/>
      <c r="AD3749" s="529"/>
      <c r="AE3749" s="529"/>
      <c r="AF3749" s="529"/>
      <c r="AG3749" s="529"/>
      <c r="AH3749" s="529"/>
      <c r="AI3749" s="529"/>
      <c r="AJ3749" s="529"/>
      <c r="AK3749" s="529"/>
      <c r="AL3749" s="529"/>
      <c r="AM3749" s="529"/>
      <c r="AN3749" s="529"/>
      <c r="AO3749" s="529"/>
      <c r="AP3749" s="529"/>
      <c r="AQ3749" s="529"/>
      <c r="AR3749" s="529"/>
    </row>
    <row r="3750" ht="12.75" customHeight="1">
      <c r="A3750" s="529"/>
      <c r="B3750" s="529"/>
      <c r="C3750" s="529"/>
      <c r="D3750" s="529"/>
      <c r="E3750" s="533" t="s">
        <v>2902</v>
      </c>
      <c r="F3750" s="533" t="s">
        <v>10978</v>
      </c>
      <c r="G3750" s="529"/>
      <c r="H3750" s="529"/>
      <c r="I3750" s="529"/>
      <c r="J3750" s="529"/>
      <c r="K3750" s="529"/>
      <c r="L3750" s="529"/>
      <c r="M3750" s="529"/>
      <c r="N3750" s="529"/>
      <c r="O3750" s="529"/>
      <c r="P3750" s="529"/>
      <c r="Q3750" s="529"/>
      <c r="R3750" s="529"/>
      <c r="S3750" s="529"/>
      <c r="T3750" s="529"/>
      <c r="U3750" s="529"/>
      <c r="V3750" s="529"/>
      <c r="W3750" s="529"/>
      <c r="X3750" s="529"/>
      <c r="Y3750" s="529"/>
      <c r="Z3750" s="529"/>
      <c r="AA3750" s="529"/>
      <c r="AB3750" s="529"/>
      <c r="AC3750" s="529"/>
      <c r="AD3750" s="529"/>
      <c r="AE3750" s="529"/>
      <c r="AF3750" s="529"/>
      <c r="AG3750" s="529"/>
      <c r="AH3750" s="529"/>
      <c r="AI3750" s="529"/>
      <c r="AJ3750" s="529"/>
      <c r="AK3750" s="529"/>
      <c r="AL3750" s="529"/>
      <c r="AM3750" s="529"/>
      <c r="AN3750" s="529"/>
      <c r="AO3750" s="529"/>
      <c r="AP3750" s="529"/>
      <c r="AQ3750" s="529"/>
      <c r="AR3750" s="529"/>
    </row>
    <row r="3751" ht="12.75" customHeight="1">
      <c r="A3751" s="529"/>
      <c r="B3751" s="529"/>
      <c r="C3751" s="529"/>
      <c r="D3751" s="529"/>
      <c r="E3751" s="533" t="s">
        <v>2998</v>
      </c>
      <c r="F3751" s="533" t="s">
        <v>2997</v>
      </c>
      <c r="G3751" s="529"/>
      <c r="H3751" s="529"/>
      <c r="I3751" s="529"/>
      <c r="J3751" s="529"/>
      <c r="K3751" s="529"/>
      <c r="L3751" s="529"/>
      <c r="M3751" s="529"/>
      <c r="N3751" s="529"/>
      <c r="O3751" s="529"/>
      <c r="P3751" s="529"/>
      <c r="Q3751" s="529"/>
      <c r="R3751" s="529"/>
      <c r="S3751" s="529"/>
      <c r="T3751" s="529"/>
      <c r="U3751" s="529"/>
      <c r="V3751" s="529"/>
      <c r="W3751" s="529"/>
      <c r="X3751" s="529"/>
      <c r="Y3751" s="529"/>
      <c r="Z3751" s="529"/>
      <c r="AA3751" s="529"/>
      <c r="AB3751" s="529"/>
      <c r="AC3751" s="529"/>
      <c r="AD3751" s="529"/>
      <c r="AE3751" s="529"/>
      <c r="AF3751" s="529"/>
      <c r="AG3751" s="529"/>
      <c r="AH3751" s="529"/>
      <c r="AI3751" s="529"/>
      <c r="AJ3751" s="529"/>
      <c r="AK3751" s="529"/>
      <c r="AL3751" s="529"/>
      <c r="AM3751" s="529"/>
      <c r="AN3751" s="529"/>
      <c r="AO3751" s="529"/>
      <c r="AP3751" s="529"/>
      <c r="AQ3751" s="529"/>
      <c r="AR3751" s="529"/>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3" width="2.86"/>
    <col customWidth="1" min="4" max="5" width="6.43"/>
    <col customWidth="1" min="6" max="6" width="33.14"/>
    <col customWidth="1" min="7" max="7" width="15.86"/>
    <col customWidth="1" min="8" max="8" width="55.71"/>
    <col customWidth="1" min="9" max="9" width="17.86"/>
    <col customWidth="1" min="10" max="10" width="92.14"/>
    <col customWidth="1" hidden="1" min="11" max="11" width="9.0"/>
    <col customWidth="1" min="12" max="26" width="8.71"/>
  </cols>
  <sheetData>
    <row r="1" ht="102.0" customHeight="1">
      <c r="A1" s="1" t="s">
        <v>70</v>
      </c>
      <c r="B1" s="19"/>
      <c r="C1" s="19"/>
      <c r="D1" s="19"/>
      <c r="E1" s="19"/>
      <c r="F1" s="19"/>
      <c r="G1" s="19"/>
      <c r="H1" s="2"/>
      <c r="I1" s="38"/>
      <c r="J1" s="19"/>
      <c r="K1" s="19"/>
      <c r="L1" s="19"/>
      <c r="M1" s="19"/>
      <c r="N1" s="19"/>
      <c r="O1" s="19"/>
      <c r="P1" s="19"/>
      <c r="Q1" s="19"/>
      <c r="R1" s="19"/>
      <c r="S1" s="19"/>
      <c r="T1" s="19"/>
      <c r="U1" s="19"/>
      <c r="V1" s="19"/>
      <c r="W1" s="19"/>
      <c r="X1" s="19"/>
      <c r="Y1" s="19"/>
      <c r="Z1" s="19"/>
    </row>
    <row r="2" ht="13.5" customHeight="1">
      <c r="A2" s="19"/>
      <c r="B2" s="19"/>
      <c r="C2" s="19"/>
      <c r="D2" s="19"/>
      <c r="E2" s="19"/>
      <c r="F2" s="19"/>
      <c r="G2" s="19"/>
      <c r="H2" s="2"/>
      <c r="I2" s="38"/>
      <c r="J2" s="19"/>
      <c r="K2" s="19"/>
      <c r="L2" s="19"/>
      <c r="M2" s="19"/>
      <c r="N2" s="19"/>
      <c r="O2" s="19"/>
      <c r="P2" s="19"/>
      <c r="Q2" s="19"/>
      <c r="R2" s="19"/>
      <c r="S2" s="19"/>
      <c r="T2" s="19"/>
      <c r="U2" s="19"/>
      <c r="V2" s="19"/>
      <c r="W2" s="19"/>
      <c r="X2" s="19"/>
      <c r="Y2" s="19"/>
      <c r="Z2" s="19"/>
    </row>
    <row r="3" ht="18.0" customHeight="1">
      <c r="A3" s="19"/>
      <c r="B3" s="3" t="s">
        <v>71</v>
      </c>
      <c r="C3" s="5"/>
      <c r="D3" s="5"/>
      <c r="E3" s="5"/>
      <c r="F3" s="19"/>
      <c r="G3" s="19"/>
      <c r="H3" s="2"/>
      <c r="I3" s="20"/>
      <c r="J3" s="21"/>
      <c r="K3" s="19"/>
      <c r="L3" s="19"/>
      <c r="M3" s="19"/>
      <c r="N3" s="19"/>
      <c r="O3" s="19"/>
      <c r="P3" s="19"/>
      <c r="Q3" s="19"/>
      <c r="R3" s="19"/>
      <c r="S3" s="19"/>
      <c r="T3" s="19"/>
      <c r="U3" s="19"/>
      <c r="V3" s="19"/>
      <c r="W3" s="19"/>
      <c r="X3" s="19"/>
      <c r="Y3" s="19"/>
      <c r="Z3" s="19"/>
    </row>
    <row r="4" ht="18.0" customHeight="1">
      <c r="A4" s="19"/>
      <c r="B4" s="5" t="s">
        <v>72</v>
      </c>
      <c r="C4" s="5"/>
      <c r="D4" s="5"/>
      <c r="E4" s="5"/>
      <c r="F4" s="19"/>
      <c r="G4" s="19"/>
      <c r="H4" s="2"/>
      <c r="I4" s="20"/>
      <c r="J4" s="21"/>
      <c r="K4" s="19"/>
      <c r="L4" s="19"/>
      <c r="M4" s="19"/>
      <c r="N4" s="19"/>
      <c r="O4" s="19"/>
      <c r="P4" s="19"/>
      <c r="Q4" s="19"/>
      <c r="R4" s="19"/>
      <c r="S4" s="19"/>
      <c r="T4" s="19"/>
      <c r="U4" s="19"/>
      <c r="V4" s="19"/>
      <c r="W4" s="19"/>
      <c r="X4" s="19"/>
      <c r="Y4" s="19"/>
      <c r="Z4" s="19"/>
    </row>
    <row r="5" ht="18.0" customHeight="1">
      <c r="A5" s="19"/>
      <c r="B5" s="19"/>
      <c r="C5" s="39" t="s">
        <v>3</v>
      </c>
      <c r="D5" s="40" t="s">
        <v>73</v>
      </c>
      <c r="E5" s="41"/>
      <c r="F5" s="42"/>
      <c r="G5" s="39" t="s">
        <v>34</v>
      </c>
      <c r="H5" s="43" t="s">
        <v>47</v>
      </c>
      <c r="I5" s="39" t="s">
        <v>49</v>
      </c>
      <c r="J5" s="44" t="s">
        <v>62</v>
      </c>
      <c r="K5" s="19"/>
      <c r="L5" s="19"/>
      <c r="M5" s="19"/>
      <c r="N5" s="19"/>
      <c r="O5" s="19"/>
      <c r="P5" s="19"/>
      <c r="Q5" s="19"/>
      <c r="R5" s="19"/>
      <c r="S5" s="19"/>
      <c r="T5" s="19"/>
      <c r="U5" s="19"/>
      <c r="V5" s="19"/>
      <c r="W5" s="19"/>
      <c r="X5" s="19"/>
      <c r="Y5" s="19"/>
      <c r="Z5" s="19"/>
    </row>
    <row r="6" ht="33.0" customHeight="1">
      <c r="A6" s="19"/>
      <c r="B6" s="19"/>
      <c r="C6" s="45" t="s">
        <v>6</v>
      </c>
      <c r="D6" s="46" t="s">
        <v>74</v>
      </c>
      <c r="E6" s="47"/>
      <c r="F6" s="48"/>
      <c r="G6" s="49" t="str">
        <f t="shared" ref="G6:G10" si="1">IF(ISBLANK(H6),"必須","入力済")</f>
        <v>必須</v>
      </c>
      <c r="H6" s="50"/>
      <c r="I6" s="51" t="s">
        <v>52</v>
      </c>
      <c r="J6" s="52" t="s">
        <v>75</v>
      </c>
      <c r="K6" s="19"/>
      <c r="L6" s="19"/>
      <c r="M6" s="19"/>
      <c r="N6" s="19"/>
      <c r="O6" s="19"/>
      <c r="P6" s="19"/>
      <c r="Q6" s="19"/>
      <c r="R6" s="19"/>
      <c r="S6" s="19"/>
      <c r="T6" s="19"/>
      <c r="U6" s="19"/>
      <c r="V6" s="19"/>
      <c r="W6" s="19"/>
      <c r="X6" s="19"/>
      <c r="Y6" s="19"/>
      <c r="Z6" s="19"/>
    </row>
    <row r="7" ht="33.0" customHeight="1">
      <c r="A7" s="19"/>
      <c r="B7" s="19"/>
      <c r="C7" s="53" t="s">
        <v>9</v>
      </c>
      <c r="D7" s="54" t="s">
        <v>76</v>
      </c>
      <c r="E7" s="55"/>
      <c r="F7" s="56"/>
      <c r="G7" s="49" t="str">
        <f t="shared" si="1"/>
        <v>必須</v>
      </c>
      <c r="H7" s="57"/>
      <c r="I7" s="58" t="s">
        <v>52</v>
      </c>
      <c r="J7" s="59" t="s">
        <v>77</v>
      </c>
      <c r="K7" s="19"/>
      <c r="L7" s="19"/>
      <c r="M7" s="19"/>
      <c r="N7" s="19"/>
      <c r="O7" s="19"/>
      <c r="P7" s="19"/>
      <c r="Q7" s="19"/>
      <c r="R7" s="19"/>
      <c r="S7" s="19"/>
      <c r="T7" s="19"/>
      <c r="U7" s="19"/>
      <c r="V7" s="19"/>
      <c r="W7" s="19"/>
      <c r="X7" s="19"/>
      <c r="Y7" s="19"/>
      <c r="Z7" s="19"/>
    </row>
    <row r="8" ht="33.0" customHeight="1">
      <c r="A8" s="19"/>
      <c r="B8" s="19"/>
      <c r="C8" s="60" t="s">
        <v>12</v>
      </c>
      <c r="D8" s="61" t="s">
        <v>78</v>
      </c>
      <c r="E8" s="62" t="s">
        <v>79</v>
      </c>
      <c r="F8" s="63"/>
      <c r="G8" s="49" t="str">
        <f t="shared" si="1"/>
        <v>必須</v>
      </c>
      <c r="H8" s="64"/>
      <c r="I8" s="65" t="s">
        <v>58</v>
      </c>
      <c r="J8" s="66" t="s">
        <v>80</v>
      </c>
      <c r="K8" s="19"/>
      <c r="L8" s="19"/>
      <c r="M8" s="19"/>
      <c r="N8" s="19"/>
      <c r="O8" s="19"/>
      <c r="P8" s="19"/>
      <c r="Q8" s="19"/>
      <c r="R8" s="19"/>
      <c r="S8" s="19"/>
      <c r="T8" s="19"/>
      <c r="U8" s="19"/>
      <c r="V8" s="19"/>
      <c r="W8" s="19"/>
      <c r="X8" s="19"/>
      <c r="Y8" s="19"/>
      <c r="Z8" s="19"/>
    </row>
    <row r="9" ht="18.0" customHeight="1">
      <c r="A9" s="19"/>
      <c r="B9" s="19"/>
      <c r="C9" s="67" t="s">
        <v>15</v>
      </c>
      <c r="D9" s="27"/>
      <c r="E9" s="68" t="s">
        <v>81</v>
      </c>
      <c r="F9" s="10"/>
      <c r="G9" s="69" t="str">
        <f t="shared" si="1"/>
        <v>必須</v>
      </c>
      <c r="H9" s="70"/>
      <c r="I9" s="71" t="s">
        <v>56</v>
      </c>
      <c r="J9" s="72" t="s">
        <v>82</v>
      </c>
      <c r="K9" s="19"/>
      <c r="L9" s="19"/>
      <c r="M9" s="19"/>
      <c r="N9" s="19"/>
      <c r="O9" s="19"/>
      <c r="P9" s="19"/>
      <c r="Q9" s="19"/>
      <c r="R9" s="19"/>
      <c r="S9" s="19"/>
      <c r="T9" s="19"/>
      <c r="U9" s="19"/>
      <c r="V9" s="19"/>
      <c r="W9" s="19"/>
      <c r="X9" s="19"/>
      <c r="Y9" s="19"/>
      <c r="Z9" s="19"/>
    </row>
    <row r="10" ht="33.0" customHeight="1">
      <c r="A10" s="19"/>
      <c r="B10" s="19"/>
      <c r="C10" s="73" t="s">
        <v>29</v>
      </c>
      <c r="D10" s="74"/>
      <c r="E10" s="75" t="s">
        <v>83</v>
      </c>
      <c r="F10" s="42"/>
      <c r="G10" s="76" t="str">
        <f t="shared" si="1"/>
        <v>必須</v>
      </c>
      <c r="H10" s="77"/>
      <c r="I10" s="78" t="s">
        <v>58</v>
      </c>
      <c r="J10" s="79" t="s">
        <v>84</v>
      </c>
      <c r="K10" s="19"/>
      <c r="L10" s="19"/>
      <c r="M10" s="19"/>
      <c r="N10" s="19"/>
      <c r="O10" s="19"/>
      <c r="P10" s="19"/>
      <c r="Q10" s="19"/>
      <c r="R10" s="19"/>
      <c r="S10" s="19"/>
      <c r="T10" s="19"/>
      <c r="U10" s="19"/>
      <c r="V10" s="19"/>
      <c r="W10" s="19"/>
      <c r="X10" s="19"/>
      <c r="Y10" s="19"/>
      <c r="Z10" s="19"/>
    </row>
    <row r="11" ht="13.5" customHeight="1">
      <c r="A11" s="19"/>
      <c r="B11" s="19"/>
      <c r="C11" s="19"/>
      <c r="D11" s="19"/>
      <c r="E11" s="19"/>
      <c r="F11" s="19"/>
      <c r="G11" s="19"/>
      <c r="H11" s="2"/>
      <c r="I11" s="38"/>
      <c r="J11" s="19"/>
      <c r="K11" s="19"/>
      <c r="L11" s="19"/>
      <c r="M11" s="19"/>
      <c r="N11" s="19"/>
      <c r="O11" s="19"/>
      <c r="P11" s="19"/>
      <c r="Q11" s="19"/>
      <c r="R11" s="19"/>
      <c r="S11" s="19"/>
      <c r="T11" s="19"/>
      <c r="U11" s="19"/>
      <c r="V11" s="19"/>
      <c r="W11" s="19"/>
      <c r="X11" s="19"/>
      <c r="Y11" s="19"/>
      <c r="Z11" s="19"/>
    </row>
    <row r="12" ht="18.0" customHeight="1">
      <c r="A12" s="19"/>
      <c r="B12" s="5" t="s">
        <v>85</v>
      </c>
      <c r="C12" s="5"/>
      <c r="D12" s="5"/>
      <c r="E12" s="5"/>
      <c r="F12" s="19"/>
      <c r="G12" s="19"/>
      <c r="H12" s="2"/>
      <c r="I12" s="38"/>
      <c r="J12" s="19"/>
      <c r="K12" s="19"/>
      <c r="L12" s="19"/>
      <c r="M12" s="19"/>
      <c r="N12" s="19"/>
      <c r="O12" s="19"/>
      <c r="P12" s="19"/>
      <c r="Q12" s="19"/>
      <c r="R12" s="19"/>
      <c r="S12" s="19"/>
      <c r="T12" s="19"/>
      <c r="U12" s="19"/>
      <c r="V12" s="19"/>
      <c r="W12" s="19"/>
      <c r="X12" s="19"/>
      <c r="Y12" s="19"/>
      <c r="Z12" s="19"/>
    </row>
    <row r="13" ht="18.0" customHeight="1">
      <c r="A13" s="19"/>
      <c r="B13" s="19"/>
      <c r="C13" s="39" t="s">
        <v>3</v>
      </c>
      <c r="D13" s="40" t="s">
        <v>73</v>
      </c>
      <c r="E13" s="41"/>
      <c r="F13" s="42"/>
      <c r="G13" s="39" t="s">
        <v>34</v>
      </c>
      <c r="H13" s="43" t="s">
        <v>47</v>
      </c>
      <c r="I13" s="39" t="s">
        <v>49</v>
      </c>
      <c r="J13" s="44" t="s">
        <v>62</v>
      </c>
      <c r="K13" s="19"/>
      <c r="L13" s="19"/>
      <c r="M13" s="19"/>
      <c r="N13" s="19"/>
      <c r="O13" s="19"/>
      <c r="P13" s="19"/>
      <c r="Q13" s="19"/>
      <c r="R13" s="19"/>
      <c r="S13" s="19"/>
      <c r="T13" s="19"/>
      <c r="U13" s="19"/>
      <c r="V13" s="19"/>
      <c r="W13" s="19"/>
      <c r="X13" s="19"/>
      <c r="Y13" s="19"/>
      <c r="Z13" s="19"/>
    </row>
    <row r="14" ht="18.0" customHeight="1">
      <c r="A14" s="19"/>
      <c r="B14" s="19"/>
      <c r="C14" s="60" t="s">
        <v>6</v>
      </c>
      <c r="D14" s="80" t="s">
        <v>86</v>
      </c>
      <c r="E14" s="62" t="s">
        <v>87</v>
      </c>
      <c r="F14" s="63"/>
      <c r="G14" s="49" t="str">
        <f>IF(ISBLANK(H14), IF(H15="国外", "該当の場合は必須", "必須"), "入力済")</f>
        <v>必須</v>
      </c>
      <c r="H14" s="81"/>
      <c r="I14" s="82" t="s">
        <v>54</v>
      </c>
      <c r="J14" s="66" t="s">
        <v>88</v>
      </c>
      <c r="K14" s="19"/>
      <c r="L14" s="19"/>
      <c r="M14" s="19"/>
      <c r="N14" s="19"/>
      <c r="O14" s="19"/>
      <c r="P14" s="19"/>
      <c r="Q14" s="19"/>
      <c r="R14" s="19"/>
      <c r="S14" s="19"/>
      <c r="T14" s="19"/>
      <c r="U14" s="19"/>
      <c r="V14" s="19"/>
      <c r="W14" s="19"/>
      <c r="X14" s="19"/>
      <c r="Y14" s="19"/>
      <c r="Z14" s="19"/>
    </row>
    <row r="15" ht="33.0" customHeight="1">
      <c r="A15" s="19"/>
      <c r="B15" s="19"/>
      <c r="C15" s="83" t="s">
        <v>9</v>
      </c>
      <c r="D15" s="27"/>
      <c r="E15" s="84" t="s">
        <v>89</v>
      </c>
      <c r="F15" s="10"/>
      <c r="G15" s="85" t="str">
        <f t="shared" ref="G15:G17" si="2">IF(ISBLANK(H15),"必須","入力済")</f>
        <v>必須</v>
      </c>
      <c r="H15" s="86"/>
      <c r="I15" s="87" t="s">
        <v>58</v>
      </c>
      <c r="J15" s="88" t="s">
        <v>90</v>
      </c>
      <c r="K15" s="19"/>
      <c r="L15" s="19"/>
      <c r="M15" s="19"/>
      <c r="N15" s="19"/>
      <c r="O15" s="19"/>
      <c r="P15" s="19"/>
      <c r="Q15" s="19"/>
      <c r="R15" s="19"/>
      <c r="S15" s="19"/>
      <c r="T15" s="19"/>
      <c r="U15" s="19"/>
      <c r="V15" s="19"/>
      <c r="W15" s="19"/>
      <c r="X15" s="19"/>
      <c r="Y15" s="19"/>
      <c r="Z15" s="19"/>
    </row>
    <row r="16" ht="33.0" customHeight="1">
      <c r="A16" s="19"/>
      <c r="B16" s="19"/>
      <c r="C16" s="67" t="s">
        <v>12</v>
      </c>
      <c r="D16" s="27"/>
      <c r="E16" s="84" t="s">
        <v>91</v>
      </c>
      <c r="F16" s="10"/>
      <c r="G16" s="85" t="str">
        <f t="shared" si="2"/>
        <v>必須</v>
      </c>
      <c r="H16" s="86"/>
      <c r="I16" s="87" t="s">
        <v>58</v>
      </c>
      <c r="J16" s="88" t="s">
        <v>92</v>
      </c>
      <c r="K16" s="19"/>
      <c r="L16" s="19"/>
      <c r="M16" s="19"/>
      <c r="N16" s="19"/>
      <c r="O16" s="19"/>
      <c r="P16" s="19"/>
      <c r="Q16" s="19"/>
      <c r="R16" s="19"/>
      <c r="S16" s="19"/>
      <c r="T16" s="19"/>
      <c r="U16" s="19"/>
      <c r="V16" s="19"/>
      <c r="W16" s="19"/>
      <c r="X16" s="19"/>
      <c r="Y16" s="19"/>
      <c r="Z16" s="19"/>
    </row>
    <row r="17" ht="18.0" customHeight="1">
      <c r="A17" s="19"/>
      <c r="B17" s="19"/>
      <c r="C17" s="67" t="s">
        <v>15</v>
      </c>
      <c r="D17" s="27"/>
      <c r="E17" s="84" t="s">
        <v>93</v>
      </c>
      <c r="F17" s="10"/>
      <c r="G17" s="85" t="str">
        <f t="shared" si="2"/>
        <v>必須</v>
      </c>
      <c r="H17" s="89"/>
      <c r="I17" s="90" t="s">
        <v>56</v>
      </c>
      <c r="J17" s="88" t="s">
        <v>94</v>
      </c>
      <c r="K17" s="19"/>
      <c r="L17" s="19"/>
      <c r="M17" s="19"/>
      <c r="N17" s="19"/>
      <c r="O17" s="19"/>
      <c r="P17" s="19"/>
      <c r="Q17" s="19"/>
      <c r="R17" s="19"/>
      <c r="S17" s="19"/>
      <c r="T17" s="19"/>
      <c r="U17" s="19"/>
      <c r="V17" s="19"/>
      <c r="W17" s="19"/>
      <c r="X17" s="19"/>
      <c r="Y17" s="19"/>
      <c r="Z17" s="19"/>
    </row>
    <row r="18" ht="18.0" customHeight="1">
      <c r="A18" s="19"/>
      <c r="B18" s="19"/>
      <c r="C18" s="73" t="s">
        <v>29</v>
      </c>
      <c r="D18" s="74"/>
      <c r="E18" s="75" t="s">
        <v>95</v>
      </c>
      <c r="F18" s="42"/>
      <c r="G18" s="85" t="str">
        <f>IF(ISBLANK(H18),"該当の場合は必須","入力済")</f>
        <v>該当の場合は必須</v>
      </c>
      <c r="H18" s="91"/>
      <c r="I18" s="92" t="s">
        <v>56</v>
      </c>
      <c r="J18" s="79" t="s">
        <v>96</v>
      </c>
      <c r="K18" s="19"/>
      <c r="L18" s="19"/>
      <c r="M18" s="19"/>
      <c r="N18" s="19"/>
      <c r="O18" s="19"/>
      <c r="P18" s="19"/>
      <c r="Q18" s="19"/>
      <c r="R18" s="19"/>
      <c r="S18" s="19"/>
      <c r="T18" s="19"/>
      <c r="U18" s="19"/>
      <c r="V18" s="19"/>
      <c r="W18" s="19"/>
      <c r="X18" s="19"/>
      <c r="Y18" s="19"/>
      <c r="Z18" s="19"/>
    </row>
    <row r="19" ht="33.0" customHeight="1">
      <c r="A19" s="19"/>
      <c r="B19" s="19"/>
      <c r="C19" s="60" t="s">
        <v>97</v>
      </c>
      <c r="D19" s="80" t="s">
        <v>98</v>
      </c>
      <c r="E19" s="62" t="s">
        <v>99</v>
      </c>
      <c r="F19" s="63"/>
      <c r="G19" s="49" t="str">
        <f t="shared" ref="G19:G23" si="3">IF(ISBLANK(H19),"必須","入力済")</f>
        <v>必須</v>
      </c>
      <c r="H19" s="64"/>
      <c r="I19" s="93" t="s">
        <v>58</v>
      </c>
      <c r="J19" s="66" t="s">
        <v>100</v>
      </c>
      <c r="K19" s="19"/>
      <c r="L19" s="19"/>
      <c r="M19" s="19"/>
      <c r="N19" s="19"/>
      <c r="O19" s="19"/>
      <c r="P19" s="19"/>
      <c r="Q19" s="19"/>
      <c r="R19" s="19"/>
      <c r="S19" s="19"/>
      <c r="T19" s="19"/>
      <c r="U19" s="19"/>
      <c r="V19" s="19"/>
      <c r="W19" s="19"/>
      <c r="X19" s="19"/>
      <c r="Y19" s="19"/>
      <c r="Z19" s="19"/>
    </row>
    <row r="20" ht="18.0" customHeight="1">
      <c r="A20" s="19"/>
      <c r="B20" s="19"/>
      <c r="C20" s="67" t="s">
        <v>101</v>
      </c>
      <c r="D20" s="27"/>
      <c r="E20" s="84" t="str">
        <f>IF(H19="", "氏名（法人の場合は法人名）", IF(H19="個人", "氏名", "法人名"))</f>
        <v>氏名（法人の場合は法人名）</v>
      </c>
      <c r="F20" s="10"/>
      <c r="G20" s="94" t="str">
        <f t="shared" si="3"/>
        <v>必須</v>
      </c>
      <c r="H20" s="89"/>
      <c r="I20" s="95" t="s">
        <v>56</v>
      </c>
      <c r="J20" s="88" t="s">
        <v>102</v>
      </c>
      <c r="K20" s="19"/>
      <c r="L20" s="19"/>
      <c r="M20" s="19"/>
      <c r="N20" s="19"/>
      <c r="O20" s="19"/>
      <c r="P20" s="19"/>
      <c r="Q20" s="19"/>
      <c r="R20" s="19"/>
      <c r="S20" s="19"/>
      <c r="T20" s="19"/>
      <c r="U20" s="19"/>
      <c r="V20" s="19"/>
      <c r="W20" s="19"/>
      <c r="X20" s="19"/>
      <c r="Y20" s="19"/>
      <c r="Z20" s="19"/>
    </row>
    <row r="21" ht="18.0" customHeight="1">
      <c r="A21" s="19"/>
      <c r="B21" s="19"/>
      <c r="C21" s="67" t="s">
        <v>103</v>
      </c>
      <c r="D21" s="27"/>
      <c r="E21" s="96" t="s">
        <v>104</v>
      </c>
      <c r="F21" s="10"/>
      <c r="G21" s="69" t="str">
        <f t="shared" si="3"/>
        <v>必須</v>
      </c>
      <c r="H21" s="70"/>
      <c r="I21" s="97" t="s">
        <v>56</v>
      </c>
      <c r="J21" s="72" t="s">
        <v>105</v>
      </c>
      <c r="K21" s="19"/>
      <c r="L21" s="19"/>
      <c r="M21" s="19"/>
      <c r="N21" s="19"/>
      <c r="O21" s="19"/>
      <c r="P21" s="19"/>
      <c r="Q21" s="19"/>
      <c r="R21" s="19"/>
      <c r="S21" s="19"/>
      <c r="T21" s="19"/>
      <c r="U21" s="19"/>
      <c r="V21" s="19"/>
      <c r="W21" s="19"/>
      <c r="X21" s="19"/>
      <c r="Y21" s="19"/>
      <c r="Z21" s="19"/>
    </row>
    <row r="22" ht="18.0" customHeight="1">
      <c r="A22" s="19"/>
      <c r="B22" s="19"/>
      <c r="C22" s="67" t="s">
        <v>106</v>
      </c>
      <c r="D22" s="27"/>
      <c r="E22" s="84" t="s">
        <v>107</v>
      </c>
      <c r="F22" s="10"/>
      <c r="G22" s="98" t="str">
        <f t="shared" si="3"/>
        <v>必須</v>
      </c>
      <c r="H22" s="89"/>
      <c r="I22" s="95" t="s">
        <v>54</v>
      </c>
      <c r="J22" s="88" t="s">
        <v>108</v>
      </c>
      <c r="K22" s="19"/>
      <c r="L22" s="19"/>
      <c r="M22" s="19"/>
      <c r="N22" s="19"/>
      <c r="O22" s="19"/>
      <c r="P22" s="19"/>
      <c r="Q22" s="19"/>
      <c r="R22" s="19"/>
      <c r="S22" s="19"/>
      <c r="T22" s="19"/>
      <c r="U22" s="19"/>
      <c r="V22" s="19"/>
      <c r="W22" s="19"/>
      <c r="X22" s="19"/>
      <c r="Y22" s="19"/>
      <c r="Z22" s="19"/>
    </row>
    <row r="23" ht="49.5" customHeight="1">
      <c r="A23" s="19"/>
      <c r="B23" s="19"/>
      <c r="C23" s="67" t="s">
        <v>109</v>
      </c>
      <c r="D23" s="27"/>
      <c r="E23" s="84" t="s">
        <v>110</v>
      </c>
      <c r="F23" s="10"/>
      <c r="G23" s="94" t="str">
        <f t="shared" si="3"/>
        <v>必須</v>
      </c>
      <c r="H23" s="86"/>
      <c r="I23" s="87" t="s">
        <v>58</v>
      </c>
      <c r="J23" s="88" t="s">
        <v>111</v>
      </c>
      <c r="K23" s="19"/>
      <c r="L23" s="19"/>
      <c r="M23" s="19"/>
      <c r="N23" s="19"/>
      <c r="O23" s="19"/>
      <c r="P23" s="19"/>
      <c r="Q23" s="19"/>
      <c r="R23" s="19"/>
      <c r="S23" s="19"/>
      <c r="T23" s="19"/>
      <c r="U23" s="19"/>
      <c r="V23" s="19"/>
      <c r="W23" s="19"/>
      <c r="X23" s="19"/>
      <c r="Y23" s="19"/>
      <c r="Z23" s="19"/>
    </row>
    <row r="24" ht="18.0" customHeight="1">
      <c r="A24" s="19"/>
      <c r="B24" s="19"/>
      <c r="C24" s="67" t="s">
        <v>112</v>
      </c>
      <c r="D24" s="27"/>
      <c r="E24" s="68" t="s">
        <v>113</v>
      </c>
      <c r="F24" s="10"/>
      <c r="G24" s="69" t="str">
        <f>IF(ISBLANK(H24), "必須", "入力済" &amp; CHAR(10) &amp; "（" &amp; LEN(SUBSTITUTE(H24, CHAR(10), "")) &amp; "文字）")</f>
        <v>必須</v>
      </c>
      <c r="H24" s="99"/>
      <c r="I24" s="97" t="s">
        <v>56</v>
      </c>
      <c r="J24" s="72" t="s">
        <v>114</v>
      </c>
      <c r="K24" s="19"/>
      <c r="L24" s="19"/>
      <c r="M24" s="19"/>
      <c r="N24" s="19"/>
      <c r="O24" s="19"/>
      <c r="P24" s="19"/>
      <c r="Q24" s="19"/>
      <c r="R24" s="19"/>
      <c r="S24" s="19"/>
      <c r="T24" s="19"/>
      <c r="U24" s="19"/>
      <c r="V24" s="19"/>
      <c r="W24" s="19"/>
      <c r="X24" s="19"/>
      <c r="Y24" s="19"/>
      <c r="Z24" s="19"/>
    </row>
    <row r="25" ht="49.5" customHeight="1">
      <c r="A25" s="19"/>
      <c r="B25" s="19"/>
      <c r="C25" s="73" t="s">
        <v>115</v>
      </c>
      <c r="D25" s="74"/>
      <c r="E25" s="100" t="s">
        <v>116</v>
      </c>
      <c r="F25" s="42"/>
      <c r="G25" s="101" t="str">
        <f t="shared" ref="G25:G33" si="4">IF(ISBLANK(H25),"必須","入力済")</f>
        <v>必須</v>
      </c>
      <c r="H25" s="102"/>
      <c r="I25" s="103" t="s">
        <v>58</v>
      </c>
      <c r="J25" s="104" t="s">
        <v>117</v>
      </c>
      <c r="K25" s="19"/>
      <c r="L25" s="19"/>
      <c r="M25" s="19"/>
      <c r="N25" s="19"/>
      <c r="O25" s="19"/>
      <c r="P25" s="19"/>
      <c r="Q25" s="19"/>
      <c r="R25" s="19"/>
      <c r="S25" s="19"/>
      <c r="T25" s="19"/>
      <c r="U25" s="19"/>
      <c r="V25" s="19"/>
      <c r="W25" s="19"/>
      <c r="X25" s="19"/>
      <c r="Y25" s="19"/>
      <c r="Z25" s="19"/>
    </row>
    <row r="26" ht="33.0" customHeight="1">
      <c r="A26" s="19"/>
      <c r="B26" s="19"/>
      <c r="C26" s="60" t="s">
        <v>118</v>
      </c>
      <c r="D26" s="80" t="s">
        <v>119</v>
      </c>
      <c r="E26" s="62" t="s">
        <v>120</v>
      </c>
      <c r="F26" s="63"/>
      <c r="G26" s="94" t="str">
        <f t="shared" si="4"/>
        <v>必須</v>
      </c>
      <c r="H26" s="64"/>
      <c r="I26" s="60" t="s">
        <v>58</v>
      </c>
      <c r="J26" s="66" t="s">
        <v>121</v>
      </c>
      <c r="K26" s="19"/>
      <c r="L26" s="19"/>
      <c r="M26" s="19"/>
      <c r="N26" s="19"/>
      <c r="O26" s="19"/>
      <c r="P26" s="19"/>
      <c r="Q26" s="19"/>
      <c r="R26" s="19"/>
      <c r="S26" s="19"/>
      <c r="T26" s="19"/>
      <c r="U26" s="19"/>
      <c r="V26" s="19"/>
      <c r="W26" s="19"/>
      <c r="X26" s="19"/>
      <c r="Y26" s="19"/>
      <c r="Z26" s="19"/>
    </row>
    <row r="27" ht="18.0" customHeight="1">
      <c r="A27" s="19"/>
      <c r="B27" s="19"/>
      <c r="C27" s="67" t="s">
        <v>122</v>
      </c>
      <c r="D27" s="27"/>
      <c r="E27" s="68" t="s">
        <v>123</v>
      </c>
      <c r="F27" s="10"/>
      <c r="G27" s="69" t="str">
        <f t="shared" si="4"/>
        <v>必須</v>
      </c>
      <c r="H27" s="70"/>
      <c r="I27" s="105" t="s">
        <v>56</v>
      </c>
      <c r="J27" s="72" t="s">
        <v>124</v>
      </c>
      <c r="K27" s="19"/>
      <c r="L27" s="19"/>
      <c r="M27" s="19"/>
      <c r="N27" s="19"/>
      <c r="O27" s="19"/>
      <c r="P27" s="19"/>
      <c r="Q27" s="19"/>
      <c r="R27" s="19"/>
      <c r="S27" s="19"/>
      <c r="T27" s="19"/>
      <c r="U27" s="19"/>
      <c r="V27" s="19"/>
      <c r="W27" s="19"/>
      <c r="X27" s="19"/>
      <c r="Y27" s="19"/>
      <c r="Z27" s="19"/>
    </row>
    <row r="28" ht="18.0" customHeight="1">
      <c r="A28" s="19"/>
      <c r="B28" s="19"/>
      <c r="C28" s="67" t="s">
        <v>125</v>
      </c>
      <c r="D28" s="27"/>
      <c r="E28" s="96" t="s">
        <v>126</v>
      </c>
      <c r="F28" s="10"/>
      <c r="G28" s="69" t="str">
        <f t="shared" si="4"/>
        <v>必須</v>
      </c>
      <c r="H28" s="70"/>
      <c r="I28" s="105" t="s">
        <v>54</v>
      </c>
      <c r="J28" s="72" t="s">
        <v>127</v>
      </c>
      <c r="K28" s="19"/>
      <c r="L28" s="19"/>
      <c r="M28" s="19"/>
      <c r="N28" s="19"/>
      <c r="O28" s="19"/>
      <c r="P28" s="19"/>
      <c r="Q28" s="19"/>
      <c r="R28" s="19"/>
      <c r="S28" s="19"/>
      <c r="T28" s="19"/>
      <c r="U28" s="19"/>
      <c r="V28" s="19"/>
      <c r="W28" s="19"/>
      <c r="X28" s="19"/>
      <c r="Y28" s="19"/>
      <c r="Z28" s="19"/>
    </row>
    <row r="29" ht="18.0" customHeight="1">
      <c r="A29" s="19"/>
      <c r="B29" s="19"/>
      <c r="C29" s="73" t="s">
        <v>128</v>
      </c>
      <c r="D29" s="74"/>
      <c r="E29" s="75" t="s">
        <v>129</v>
      </c>
      <c r="F29" s="42"/>
      <c r="G29" s="101" t="str">
        <f t="shared" si="4"/>
        <v>必須</v>
      </c>
      <c r="H29" s="106"/>
      <c r="I29" s="107" t="s">
        <v>54</v>
      </c>
      <c r="J29" s="79" t="s">
        <v>130</v>
      </c>
      <c r="K29" s="19"/>
      <c r="L29" s="19"/>
      <c r="M29" s="19"/>
      <c r="N29" s="19"/>
      <c r="O29" s="19"/>
      <c r="P29" s="19"/>
      <c r="Q29" s="19"/>
      <c r="R29" s="19"/>
      <c r="S29" s="19"/>
      <c r="T29" s="19"/>
      <c r="U29" s="19"/>
      <c r="V29" s="19"/>
      <c r="W29" s="19"/>
      <c r="X29" s="19"/>
      <c r="Y29" s="19"/>
      <c r="Z29" s="19"/>
    </row>
    <row r="30" ht="49.5" customHeight="1">
      <c r="A30" s="19"/>
      <c r="B30" s="19"/>
      <c r="C30" s="60" t="s">
        <v>131</v>
      </c>
      <c r="D30" s="61" t="s">
        <v>132</v>
      </c>
      <c r="E30" s="62" t="s">
        <v>132</v>
      </c>
      <c r="F30" s="63"/>
      <c r="G30" s="108" t="str">
        <f t="shared" si="4"/>
        <v>必須</v>
      </c>
      <c r="H30" s="64"/>
      <c r="I30" s="93" t="s">
        <v>58</v>
      </c>
      <c r="J30" s="66" t="s">
        <v>133</v>
      </c>
      <c r="K30" s="19"/>
      <c r="L30" s="19"/>
      <c r="M30" s="19"/>
      <c r="N30" s="19"/>
      <c r="O30" s="19"/>
      <c r="P30" s="19"/>
      <c r="Q30" s="19"/>
      <c r="R30" s="19"/>
      <c r="S30" s="19"/>
      <c r="T30" s="19"/>
      <c r="U30" s="19"/>
      <c r="V30" s="19"/>
      <c r="W30" s="19"/>
      <c r="X30" s="19"/>
      <c r="Y30" s="19"/>
      <c r="Z30" s="19"/>
    </row>
    <row r="31" ht="18.0" customHeight="1">
      <c r="A31" s="19"/>
      <c r="B31" s="19"/>
      <c r="C31" s="73" t="s">
        <v>134</v>
      </c>
      <c r="D31" s="74"/>
      <c r="E31" s="100" t="s">
        <v>135</v>
      </c>
      <c r="F31" s="42"/>
      <c r="G31" s="101" t="str">
        <f t="shared" si="4"/>
        <v>必須</v>
      </c>
      <c r="H31" s="109"/>
      <c r="I31" s="110" t="s">
        <v>56</v>
      </c>
      <c r="J31" s="104" t="s">
        <v>136</v>
      </c>
      <c r="K31" s="19"/>
      <c r="L31" s="19"/>
      <c r="M31" s="19"/>
      <c r="N31" s="19"/>
      <c r="O31" s="19"/>
      <c r="P31" s="19"/>
      <c r="Q31" s="19"/>
      <c r="R31" s="19"/>
      <c r="S31" s="19"/>
      <c r="T31" s="19"/>
      <c r="U31" s="19"/>
      <c r="V31" s="19"/>
      <c r="W31" s="19"/>
      <c r="X31" s="19"/>
      <c r="Y31" s="19"/>
      <c r="Z31" s="19"/>
    </row>
    <row r="32" ht="49.5" customHeight="1">
      <c r="A32" s="19"/>
      <c r="B32" s="19"/>
      <c r="C32" s="53" t="s">
        <v>137</v>
      </c>
      <c r="D32" s="54" t="s">
        <v>138</v>
      </c>
      <c r="E32" s="55"/>
      <c r="F32" s="56"/>
      <c r="G32" s="111" t="str">
        <f t="shared" si="4"/>
        <v>必須</v>
      </c>
      <c r="H32" s="112"/>
      <c r="I32" s="113" t="s">
        <v>58</v>
      </c>
      <c r="J32" s="114" t="s">
        <v>139</v>
      </c>
      <c r="K32" s="19"/>
      <c r="L32" s="19"/>
      <c r="M32" s="19"/>
      <c r="N32" s="19"/>
      <c r="O32" s="19"/>
      <c r="P32" s="19"/>
      <c r="Q32" s="19"/>
      <c r="R32" s="19"/>
      <c r="S32" s="19"/>
      <c r="T32" s="19"/>
      <c r="U32" s="19"/>
      <c r="V32" s="19"/>
      <c r="W32" s="19"/>
      <c r="X32" s="19"/>
      <c r="Y32" s="19"/>
      <c r="Z32" s="19"/>
    </row>
    <row r="33" ht="33.0" customHeight="1">
      <c r="A33" s="19"/>
      <c r="B33" s="19"/>
      <c r="C33" s="83" t="s">
        <v>140</v>
      </c>
      <c r="D33" s="115" t="s">
        <v>141</v>
      </c>
      <c r="E33" s="116"/>
      <c r="F33" s="117"/>
      <c r="G33" s="118" t="str">
        <f t="shared" si="4"/>
        <v>必須</v>
      </c>
      <c r="H33" s="119"/>
      <c r="I33" s="120" t="s">
        <v>54</v>
      </c>
      <c r="J33" s="121" t="s">
        <v>142</v>
      </c>
      <c r="K33" s="19"/>
      <c r="L33" s="19"/>
      <c r="M33" s="19"/>
      <c r="N33" s="19"/>
      <c r="O33" s="19"/>
      <c r="P33" s="19"/>
      <c r="Q33" s="19"/>
      <c r="R33" s="19"/>
      <c r="S33" s="19"/>
      <c r="T33" s="19"/>
      <c r="U33" s="19"/>
      <c r="V33" s="19"/>
      <c r="W33" s="19"/>
      <c r="X33" s="19"/>
      <c r="Y33" s="19"/>
      <c r="Z33" s="19"/>
    </row>
    <row r="34" ht="18.0" customHeight="1">
      <c r="A34" s="19"/>
      <c r="B34" s="19"/>
      <c r="C34" s="19"/>
      <c r="D34" s="19"/>
      <c r="E34" s="19"/>
      <c r="F34" s="19"/>
      <c r="G34" s="19"/>
      <c r="H34" s="2"/>
      <c r="I34" s="20"/>
      <c r="J34" s="21"/>
      <c r="K34" s="19"/>
      <c r="L34" s="19"/>
      <c r="M34" s="19"/>
      <c r="N34" s="19"/>
      <c r="O34" s="19"/>
      <c r="P34" s="19"/>
      <c r="Q34" s="19"/>
      <c r="R34" s="19"/>
      <c r="S34" s="19"/>
      <c r="T34" s="19"/>
      <c r="U34" s="19"/>
      <c r="V34" s="19"/>
      <c r="W34" s="19"/>
      <c r="X34" s="19"/>
      <c r="Y34" s="19"/>
      <c r="Z34" s="19"/>
    </row>
    <row r="35" ht="18.0" customHeight="1">
      <c r="A35" s="19"/>
      <c r="B35" s="5" t="s">
        <v>143</v>
      </c>
      <c r="C35" s="5"/>
      <c r="D35" s="5"/>
      <c r="E35" s="5"/>
      <c r="F35" s="19"/>
      <c r="G35" s="19"/>
      <c r="H35" s="2"/>
      <c r="I35" s="20"/>
      <c r="J35" s="21"/>
      <c r="K35" s="19"/>
      <c r="L35" s="19"/>
      <c r="M35" s="19"/>
      <c r="N35" s="19"/>
      <c r="O35" s="19"/>
      <c r="P35" s="19"/>
      <c r="Q35" s="19"/>
      <c r="R35" s="19"/>
      <c r="S35" s="19"/>
      <c r="T35" s="19"/>
      <c r="U35" s="19"/>
      <c r="V35" s="19"/>
      <c r="W35" s="19"/>
      <c r="X35" s="19"/>
      <c r="Y35" s="19"/>
      <c r="Z35" s="19"/>
    </row>
    <row r="36" ht="18.0" customHeight="1">
      <c r="A36" s="19"/>
      <c r="B36" s="19"/>
      <c r="C36" s="39" t="s">
        <v>3</v>
      </c>
      <c r="D36" s="40" t="s">
        <v>73</v>
      </c>
      <c r="E36" s="41"/>
      <c r="F36" s="42"/>
      <c r="G36" s="39" t="s">
        <v>34</v>
      </c>
      <c r="H36" s="43" t="s">
        <v>47</v>
      </c>
      <c r="I36" s="39" t="s">
        <v>49</v>
      </c>
      <c r="J36" s="44" t="s">
        <v>62</v>
      </c>
      <c r="K36" s="19"/>
      <c r="L36" s="19"/>
      <c r="M36" s="19"/>
      <c r="N36" s="19"/>
      <c r="O36" s="19"/>
      <c r="P36" s="19"/>
      <c r="Q36" s="19"/>
      <c r="R36" s="19"/>
      <c r="S36" s="19"/>
      <c r="T36" s="19"/>
      <c r="U36" s="19"/>
      <c r="V36" s="19"/>
      <c r="W36" s="19"/>
      <c r="X36" s="19"/>
      <c r="Y36" s="19"/>
      <c r="Z36" s="19"/>
    </row>
    <row r="37" ht="18.0" customHeight="1">
      <c r="A37" s="19"/>
      <c r="B37" s="19"/>
      <c r="C37" s="60" t="s">
        <v>6</v>
      </c>
      <c r="D37" s="122" t="s">
        <v>144</v>
      </c>
      <c r="E37" s="62" t="s">
        <v>87</v>
      </c>
      <c r="F37" s="63"/>
      <c r="G37" s="49" t="str">
        <f>IF(ISBLANK(H37), IF(H38="国外", "該当の場合は必須", "必須"), "入力済")</f>
        <v>必須</v>
      </c>
      <c r="H37" s="81"/>
      <c r="I37" s="82" t="s">
        <v>54</v>
      </c>
      <c r="J37" s="66" t="s">
        <v>88</v>
      </c>
      <c r="K37" s="19"/>
      <c r="L37" s="19"/>
      <c r="M37" s="19"/>
      <c r="N37" s="19"/>
      <c r="O37" s="19"/>
      <c r="P37" s="19"/>
      <c r="Q37" s="19"/>
      <c r="R37" s="19"/>
      <c r="S37" s="19"/>
      <c r="T37" s="19"/>
      <c r="U37" s="19"/>
      <c r="V37" s="19"/>
      <c r="W37" s="19"/>
      <c r="X37" s="19"/>
      <c r="Y37" s="19"/>
      <c r="Z37" s="19"/>
    </row>
    <row r="38" ht="33.0" customHeight="1">
      <c r="A38" s="19"/>
      <c r="B38" s="19"/>
      <c r="C38" s="67" t="s">
        <v>9</v>
      </c>
      <c r="D38" s="27"/>
      <c r="E38" s="84" t="s">
        <v>89</v>
      </c>
      <c r="F38" s="10"/>
      <c r="G38" s="94" t="str">
        <f t="shared" ref="G38:G40" si="5">IF(ISBLANK(H38),"必須","入力済")</f>
        <v>必須</v>
      </c>
      <c r="H38" s="86"/>
      <c r="I38" s="87" t="s">
        <v>58</v>
      </c>
      <c r="J38" s="88" t="s">
        <v>145</v>
      </c>
      <c r="K38" s="19"/>
      <c r="L38" s="19"/>
      <c r="M38" s="19"/>
      <c r="N38" s="19"/>
      <c r="O38" s="19"/>
      <c r="P38" s="19"/>
      <c r="Q38" s="19"/>
      <c r="R38" s="19"/>
      <c r="S38" s="19"/>
      <c r="T38" s="19"/>
      <c r="U38" s="19"/>
      <c r="V38" s="19"/>
      <c r="W38" s="19"/>
      <c r="X38" s="19"/>
      <c r="Y38" s="19"/>
      <c r="Z38" s="19"/>
    </row>
    <row r="39" ht="33.0" customHeight="1">
      <c r="A39" s="19"/>
      <c r="B39" s="19"/>
      <c r="C39" s="67" t="s">
        <v>12</v>
      </c>
      <c r="D39" s="27"/>
      <c r="E39" s="84" t="s">
        <v>91</v>
      </c>
      <c r="F39" s="10"/>
      <c r="G39" s="85" t="str">
        <f t="shared" si="5"/>
        <v>必須</v>
      </c>
      <c r="H39" s="86"/>
      <c r="I39" s="87" t="s">
        <v>58</v>
      </c>
      <c r="J39" s="88" t="s">
        <v>146</v>
      </c>
      <c r="K39" s="19"/>
      <c r="L39" s="19"/>
      <c r="M39" s="19"/>
      <c r="N39" s="19"/>
      <c r="O39" s="19"/>
      <c r="P39" s="19"/>
      <c r="Q39" s="19"/>
      <c r="R39" s="19"/>
      <c r="S39" s="19"/>
      <c r="T39" s="19"/>
      <c r="U39" s="19"/>
      <c r="V39" s="19"/>
      <c r="W39" s="19"/>
      <c r="X39" s="19"/>
      <c r="Y39" s="19"/>
      <c r="Z39" s="19"/>
    </row>
    <row r="40" ht="18.0" customHeight="1">
      <c r="A40" s="19"/>
      <c r="B40" s="19"/>
      <c r="C40" s="67" t="s">
        <v>15</v>
      </c>
      <c r="D40" s="27"/>
      <c r="E40" s="84" t="s">
        <v>93</v>
      </c>
      <c r="F40" s="10"/>
      <c r="G40" s="94" t="str">
        <f t="shared" si="5"/>
        <v>必須</v>
      </c>
      <c r="H40" s="89"/>
      <c r="I40" s="90" t="s">
        <v>56</v>
      </c>
      <c r="J40" s="88" t="s">
        <v>147</v>
      </c>
      <c r="K40" s="19"/>
      <c r="L40" s="19"/>
      <c r="M40" s="19"/>
      <c r="N40" s="19"/>
      <c r="O40" s="19"/>
      <c r="P40" s="19"/>
      <c r="Q40" s="19"/>
      <c r="R40" s="19"/>
      <c r="S40" s="19"/>
      <c r="T40" s="19"/>
      <c r="U40" s="19"/>
      <c r="V40" s="19"/>
      <c r="W40" s="19"/>
      <c r="X40" s="19"/>
      <c r="Y40" s="19"/>
      <c r="Z40" s="19"/>
    </row>
    <row r="41" ht="18.0" customHeight="1">
      <c r="A41" s="19"/>
      <c r="B41" s="19"/>
      <c r="C41" s="73" t="s">
        <v>29</v>
      </c>
      <c r="D41" s="74"/>
      <c r="E41" s="75" t="s">
        <v>95</v>
      </c>
      <c r="F41" s="42"/>
      <c r="G41" s="73" t="str">
        <f>IF(ISBLANK(H41),"該当の場合は必須","入力済")</f>
        <v>該当の場合は必須</v>
      </c>
      <c r="H41" s="91"/>
      <c r="I41" s="92" t="s">
        <v>56</v>
      </c>
      <c r="J41" s="79" t="s">
        <v>148</v>
      </c>
      <c r="K41" s="19"/>
      <c r="L41" s="19"/>
      <c r="M41" s="19"/>
      <c r="N41" s="19"/>
      <c r="O41" s="19"/>
      <c r="P41" s="19"/>
      <c r="Q41" s="19"/>
      <c r="R41" s="19"/>
      <c r="S41" s="19"/>
      <c r="T41" s="19"/>
      <c r="U41" s="19"/>
      <c r="V41" s="19"/>
      <c r="W41" s="19"/>
      <c r="X41" s="19"/>
      <c r="Y41" s="19"/>
      <c r="Z41" s="19"/>
    </row>
    <row r="42" ht="33.0" customHeight="1">
      <c r="A42" s="19"/>
      <c r="B42" s="19"/>
      <c r="C42" s="60" t="s">
        <v>97</v>
      </c>
      <c r="D42" s="123" t="s">
        <v>149</v>
      </c>
      <c r="E42" s="62" t="s">
        <v>99</v>
      </c>
      <c r="F42" s="63"/>
      <c r="G42" s="49" t="str">
        <f t="shared" ref="G42:G46" si="6">IF(ISBLANK(H42),"必須","入力済")</f>
        <v>必須</v>
      </c>
      <c r="H42" s="64"/>
      <c r="I42" s="93" t="s">
        <v>58</v>
      </c>
      <c r="J42" s="66" t="s">
        <v>150</v>
      </c>
      <c r="K42" s="19"/>
      <c r="L42" s="19"/>
      <c r="M42" s="19"/>
      <c r="N42" s="19"/>
      <c r="O42" s="19"/>
      <c r="P42" s="19"/>
      <c r="Q42" s="19"/>
      <c r="R42" s="19"/>
      <c r="S42" s="19"/>
      <c r="T42" s="19"/>
      <c r="U42" s="19"/>
      <c r="V42" s="19"/>
      <c r="W42" s="19"/>
      <c r="X42" s="19"/>
      <c r="Y42" s="19"/>
      <c r="Z42" s="19"/>
    </row>
    <row r="43" ht="18.0" customHeight="1">
      <c r="A43" s="19"/>
      <c r="B43" s="19"/>
      <c r="C43" s="67" t="s">
        <v>101</v>
      </c>
      <c r="D43" s="27"/>
      <c r="E43" s="84" t="str">
        <f>IF(H42="", "氏名（法人の場合は法人名）", IF(H42="個人", "氏名", "法人名"))</f>
        <v>氏名（法人の場合は法人名）</v>
      </c>
      <c r="F43" s="10"/>
      <c r="G43" s="94" t="str">
        <f t="shared" si="6"/>
        <v>必須</v>
      </c>
      <c r="H43" s="89"/>
      <c r="I43" s="95" t="s">
        <v>56</v>
      </c>
      <c r="J43" s="88" t="s">
        <v>151</v>
      </c>
      <c r="K43" s="19"/>
      <c r="L43" s="19"/>
      <c r="M43" s="19"/>
      <c r="N43" s="19"/>
      <c r="O43" s="19"/>
      <c r="P43" s="19"/>
      <c r="Q43" s="19"/>
      <c r="R43" s="19"/>
      <c r="S43" s="19"/>
      <c r="T43" s="19"/>
      <c r="U43" s="19"/>
      <c r="V43" s="19"/>
      <c r="W43" s="19"/>
      <c r="X43" s="19"/>
      <c r="Y43" s="19"/>
      <c r="Z43" s="19"/>
    </row>
    <row r="44" ht="18.0" customHeight="1">
      <c r="A44" s="19"/>
      <c r="B44" s="19"/>
      <c r="C44" s="73" t="s">
        <v>103</v>
      </c>
      <c r="D44" s="74"/>
      <c r="E44" s="124" t="s">
        <v>104</v>
      </c>
      <c r="F44" s="42"/>
      <c r="G44" s="101" t="str">
        <f t="shared" si="6"/>
        <v>必須</v>
      </c>
      <c r="H44" s="109"/>
      <c r="I44" s="110" t="s">
        <v>56</v>
      </c>
      <c r="J44" s="104" t="s">
        <v>152</v>
      </c>
      <c r="K44" s="19"/>
      <c r="L44" s="19"/>
      <c r="M44" s="19"/>
      <c r="N44" s="19"/>
      <c r="O44" s="19"/>
      <c r="P44" s="19"/>
      <c r="Q44" s="19"/>
      <c r="R44" s="19"/>
      <c r="S44" s="19"/>
      <c r="T44" s="19"/>
      <c r="U44" s="19"/>
      <c r="V44" s="19"/>
      <c r="W44" s="19"/>
      <c r="X44" s="19"/>
      <c r="Y44" s="19"/>
      <c r="Z44" s="19"/>
    </row>
    <row r="45" ht="49.5" customHeight="1">
      <c r="A45" s="19"/>
      <c r="B45" s="19"/>
      <c r="C45" s="53" t="s">
        <v>106</v>
      </c>
      <c r="D45" s="54" t="s">
        <v>153</v>
      </c>
      <c r="E45" s="55"/>
      <c r="F45" s="56"/>
      <c r="G45" s="111" t="str">
        <f t="shared" si="6"/>
        <v>必須</v>
      </c>
      <c r="H45" s="112"/>
      <c r="I45" s="113" t="s">
        <v>58</v>
      </c>
      <c r="J45" s="114" t="s">
        <v>154</v>
      </c>
      <c r="K45" s="19"/>
      <c r="L45" s="19"/>
      <c r="M45" s="19"/>
      <c r="N45" s="19"/>
      <c r="O45" s="19"/>
      <c r="P45" s="19"/>
      <c r="Q45" s="19"/>
      <c r="R45" s="19"/>
      <c r="S45" s="19"/>
      <c r="T45" s="19"/>
      <c r="U45" s="19"/>
      <c r="V45" s="19"/>
      <c r="W45" s="19"/>
      <c r="X45" s="19"/>
      <c r="Y45" s="19"/>
      <c r="Z45" s="19"/>
    </row>
    <row r="46" ht="33.0" customHeight="1">
      <c r="A46" s="19"/>
      <c r="B46" s="19"/>
      <c r="C46" s="53" t="s">
        <v>109</v>
      </c>
      <c r="D46" s="125" t="s">
        <v>155</v>
      </c>
      <c r="E46" s="55"/>
      <c r="F46" s="56"/>
      <c r="G46" s="126" t="str">
        <f t="shared" si="6"/>
        <v>必須</v>
      </c>
      <c r="H46" s="127"/>
      <c r="I46" s="128" t="s">
        <v>54</v>
      </c>
      <c r="J46" s="129" t="s">
        <v>156</v>
      </c>
      <c r="K46" s="19"/>
      <c r="L46" s="19"/>
      <c r="M46" s="19"/>
      <c r="N46" s="19"/>
      <c r="O46" s="19"/>
      <c r="P46" s="19"/>
      <c r="Q46" s="19"/>
      <c r="R46" s="19"/>
      <c r="S46" s="19"/>
      <c r="T46" s="19"/>
      <c r="U46" s="19"/>
      <c r="V46" s="19"/>
      <c r="W46" s="19"/>
      <c r="X46" s="19"/>
      <c r="Y46" s="19"/>
      <c r="Z46" s="19"/>
    </row>
    <row r="47" ht="18.0" customHeight="1">
      <c r="A47" s="19"/>
      <c r="B47" s="19"/>
      <c r="C47" s="19"/>
      <c r="D47" s="19"/>
      <c r="E47" s="19"/>
      <c r="F47" s="19"/>
      <c r="G47" s="19"/>
      <c r="H47" s="2"/>
      <c r="I47" s="38"/>
      <c r="J47" s="19"/>
      <c r="K47" s="19"/>
      <c r="L47" s="19"/>
      <c r="M47" s="19"/>
      <c r="N47" s="19"/>
      <c r="O47" s="19"/>
      <c r="P47" s="19"/>
      <c r="Q47" s="19"/>
      <c r="R47" s="19"/>
      <c r="S47" s="19"/>
      <c r="T47" s="19"/>
      <c r="U47" s="19"/>
      <c r="V47" s="19"/>
      <c r="W47" s="19"/>
      <c r="X47" s="19"/>
      <c r="Y47" s="19"/>
      <c r="Z47" s="19"/>
    </row>
    <row r="48" ht="18.0" customHeight="1">
      <c r="A48" s="19"/>
      <c r="B48" s="3" t="s">
        <v>157</v>
      </c>
      <c r="C48" s="5"/>
      <c r="D48" s="5"/>
      <c r="E48" s="5"/>
      <c r="F48" s="19"/>
      <c r="G48" s="19"/>
      <c r="H48" s="2"/>
      <c r="I48" s="20"/>
      <c r="J48" s="21"/>
      <c r="K48" s="19"/>
      <c r="L48" s="19"/>
      <c r="M48" s="19"/>
      <c r="N48" s="19"/>
      <c r="O48" s="19"/>
      <c r="P48" s="19"/>
      <c r="Q48" s="19"/>
      <c r="R48" s="19"/>
      <c r="S48" s="19"/>
      <c r="T48" s="19"/>
      <c r="U48" s="19"/>
      <c r="V48" s="19"/>
      <c r="W48" s="19"/>
      <c r="X48" s="19"/>
      <c r="Y48" s="19"/>
      <c r="Z48" s="19"/>
    </row>
    <row r="49" ht="18.0" customHeight="1">
      <c r="A49" s="19"/>
      <c r="B49" s="5" t="s">
        <v>158</v>
      </c>
      <c r="C49" s="2"/>
      <c r="D49" s="2"/>
      <c r="E49" s="2"/>
      <c r="F49" s="19"/>
      <c r="G49" s="19"/>
      <c r="H49" s="2"/>
      <c r="I49" s="20"/>
      <c r="J49" s="21"/>
      <c r="K49" s="19"/>
      <c r="L49" s="19"/>
      <c r="M49" s="19"/>
      <c r="N49" s="19"/>
      <c r="O49" s="19"/>
      <c r="P49" s="19"/>
      <c r="Q49" s="19"/>
      <c r="R49" s="19"/>
      <c r="S49" s="19"/>
      <c r="T49" s="19"/>
      <c r="U49" s="19"/>
      <c r="V49" s="19"/>
      <c r="W49" s="19"/>
      <c r="X49" s="19"/>
      <c r="Y49" s="19"/>
      <c r="Z49" s="19"/>
    </row>
    <row r="50" ht="18.0" customHeight="1">
      <c r="A50" s="19"/>
      <c r="B50" s="19"/>
      <c r="C50" s="39" t="s">
        <v>3</v>
      </c>
      <c r="D50" s="40" t="s">
        <v>73</v>
      </c>
      <c r="E50" s="41"/>
      <c r="F50" s="42"/>
      <c r="G50" s="39" t="s">
        <v>34</v>
      </c>
      <c r="H50" s="43" t="s">
        <v>47</v>
      </c>
      <c r="I50" s="39" t="s">
        <v>49</v>
      </c>
      <c r="J50" s="44" t="s">
        <v>62</v>
      </c>
      <c r="K50" s="19"/>
      <c r="L50" s="19"/>
      <c r="M50" s="19"/>
      <c r="N50" s="19"/>
      <c r="O50" s="19"/>
      <c r="P50" s="19"/>
      <c r="Q50" s="19"/>
      <c r="R50" s="19"/>
      <c r="S50" s="19"/>
      <c r="T50" s="19"/>
      <c r="U50" s="19"/>
      <c r="V50" s="19"/>
      <c r="W50" s="19"/>
      <c r="X50" s="19"/>
      <c r="Y50" s="19"/>
      <c r="Z50" s="19"/>
    </row>
    <row r="51" ht="53.25" customHeight="1">
      <c r="A51" s="19"/>
      <c r="B51" s="19"/>
      <c r="C51" s="60" t="s">
        <v>6</v>
      </c>
      <c r="D51" s="130" t="s">
        <v>159</v>
      </c>
      <c r="E51" s="131"/>
      <c r="F51" s="132"/>
      <c r="G51" s="49" t="str">
        <f t="shared" ref="G51:G53" si="7">IF(ISBLANK(H51),"必須","入力済")</f>
        <v>必須</v>
      </c>
      <c r="H51" s="64"/>
      <c r="I51" s="65" t="s">
        <v>58</v>
      </c>
      <c r="J51" s="133" t="s">
        <v>160</v>
      </c>
      <c r="K51" s="19"/>
      <c r="L51" s="19"/>
      <c r="M51" s="19"/>
      <c r="N51" s="19"/>
      <c r="O51" s="19"/>
      <c r="P51" s="19"/>
      <c r="Q51" s="19"/>
      <c r="R51" s="19"/>
      <c r="S51" s="19"/>
      <c r="T51" s="19"/>
      <c r="U51" s="19"/>
      <c r="V51" s="19"/>
      <c r="W51" s="19"/>
      <c r="X51" s="19"/>
      <c r="Y51" s="19"/>
      <c r="Z51" s="19"/>
    </row>
    <row r="52" ht="33.0" customHeight="1">
      <c r="A52" s="19"/>
      <c r="B52" s="19"/>
      <c r="C52" s="73" t="s">
        <v>9</v>
      </c>
      <c r="D52" s="45"/>
      <c r="E52" s="124" t="s">
        <v>161</v>
      </c>
      <c r="F52" s="42"/>
      <c r="G52" s="101" t="str">
        <f t="shared" si="7"/>
        <v>必須</v>
      </c>
      <c r="H52" s="134"/>
      <c r="I52" s="135" t="s">
        <v>52</v>
      </c>
      <c r="J52" s="136" t="s">
        <v>162</v>
      </c>
      <c r="K52" s="19"/>
      <c r="L52" s="19"/>
      <c r="M52" s="19"/>
      <c r="N52" s="19"/>
      <c r="O52" s="19"/>
      <c r="P52" s="19"/>
      <c r="Q52" s="19"/>
      <c r="R52" s="19"/>
      <c r="S52" s="19"/>
      <c r="T52" s="19"/>
      <c r="U52" s="19"/>
      <c r="V52" s="19"/>
      <c r="W52" s="19"/>
      <c r="X52" s="19"/>
      <c r="Y52" s="19"/>
      <c r="Z52" s="19"/>
    </row>
    <row r="53" ht="49.5" customHeight="1">
      <c r="A53" s="19"/>
      <c r="B53" s="19"/>
      <c r="C53" s="53" t="s">
        <v>12</v>
      </c>
      <c r="D53" s="54" t="s">
        <v>163</v>
      </c>
      <c r="E53" s="55"/>
      <c r="F53" s="56"/>
      <c r="G53" s="137" t="str">
        <f t="shared" si="7"/>
        <v>必須</v>
      </c>
      <c r="H53" s="138"/>
      <c r="I53" s="139" t="s">
        <v>54</v>
      </c>
      <c r="J53" s="114" t="s">
        <v>164</v>
      </c>
      <c r="K53" s="19"/>
      <c r="L53" s="19"/>
      <c r="M53" s="19"/>
      <c r="N53" s="19"/>
      <c r="O53" s="19"/>
      <c r="P53" s="19"/>
      <c r="Q53" s="19"/>
      <c r="R53" s="19"/>
      <c r="S53" s="19"/>
      <c r="T53" s="19"/>
      <c r="U53" s="19"/>
      <c r="V53" s="19"/>
      <c r="W53" s="19"/>
      <c r="X53" s="19"/>
      <c r="Y53" s="19"/>
      <c r="Z53" s="19"/>
    </row>
    <row r="54" ht="18.0" customHeight="1">
      <c r="A54" s="19"/>
      <c r="B54" s="19"/>
      <c r="C54" s="19"/>
      <c r="D54" s="19"/>
      <c r="E54" s="19"/>
      <c r="F54" s="140"/>
      <c r="G54" s="140"/>
      <c r="H54" s="141"/>
      <c r="I54" s="20"/>
      <c r="J54" s="21"/>
      <c r="K54" s="19"/>
      <c r="L54" s="19"/>
      <c r="M54" s="19"/>
      <c r="N54" s="19"/>
      <c r="O54" s="19"/>
      <c r="P54" s="19"/>
      <c r="Q54" s="19"/>
      <c r="R54" s="19"/>
      <c r="S54" s="19"/>
      <c r="T54" s="19"/>
      <c r="U54" s="19"/>
      <c r="V54" s="19"/>
      <c r="W54" s="19"/>
      <c r="X54" s="19"/>
      <c r="Y54" s="19"/>
      <c r="Z54" s="19"/>
    </row>
    <row r="55" ht="19.5" customHeight="1">
      <c r="A55" s="19"/>
      <c r="B55" s="142" t="s">
        <v>165</v>
      </c>
      <c r="L55" s="19"/>
      <c r="M55" s="19"/>
      <c r="N55" s="19"/>
      <c r="O55" s="19"/>
      <c r="P55" s="19"/>
      <c r="Q55" s="19"/>
      <c r="R55" s="19"/>
      <c r="S55" s="19"/>
      <c r="T55" s="19"/>
      <c r="U55" s="19"/>
      <c r="V55" s="19"/>
      <c r="W55" s="19"/>
      <c r="X55" s="19"/>
      <c r="Y55" s="19"/>
      <c r="Z55" s="19"/>
    </row>
    <row r="56" ht="18.0" customHeight="1">
      <c r="A56" s="19"/>
      <c r="B56" s="143"/>
      <c r="C56" s="143" t="s">
        <v>166</v>
      </c>
      <c r="L56" s="19"/>
      <c r="M56" s="19"/>
      <c r="N56" s="19"/>
      <c r="O56" s="19"/>
      <c r="P56" s="19"/>
      <c r="Q56" s="19"/>
      <c r="R56" s="19"/>
      <c r="S56" s="19"/>
      <c r="T56" s="19"/>
      <c r="U56" s="19"/>
      <c r="V56" s="19"/>
      <c r="W56" s="19"/>
      <c r="X56" s="19"/>
      <c r="Y56" s="19"/>
      <c r="Z56" s="19"/>
    </row>
    <row r="57" ht="18.0" customHeight="1">
      <c r="A57" s="19"/>
      <c r="B57" s="143"/>
      <c r="C57" s="143" t="s">
        <v>167</v>
      </c>
      <c r="L57" s="19"/>
      <c r="M57" s="19"/>
      <c r="N57" s="19"/>
      <c r="O57" s="19"/>
      <c r="P57" s="19"/>
      <c r="Q57" s="19"/>
      <c r="R57" s="19"/>
      <c r="S57" s="19"/>
      <c r="T57" s="19"/>
      <c r="U57" s="19"/>
      <c r="V57" s="19"/>
      <c r="W57" s="19"/>
      <c r="X57" s="19"/>
      <c r="Y57" s="19"/>
      <c r="Z57" s="19"/>
    </row>
    <row r="58" ht="18.0" customHeight="1">
      <c r="A58" s="19"/>
      <c r="B58" s="143"/>
      <c r="C58" s="143"/>
      <c r="D58" s="143" t="s">
        <v>168</v>
      </c>
      <c r="E58" s="143"/>
      <c r="F58" s="143"/>
      <c r="G58" s="143"/>
      <c r="H58" s="143"/>
      <c r="I58" s="143"/>
      <c r="J58" s="143"/>
      <c r="K58" s="143"/>
      <c r="L58" s="19"/>
      <c r="M58" s="19"/>
      <c r="N58" s="19"/>
      <c r="O58" s="19"/>
      <c r="P58" s="19"/>
      <c r="Q58" s="19"/>
      <c r="R58" s="19"/>
      <c r="S58" s="19"/>
      <c r="T58" s="19"/>
      <c r="U58" s="19"/>
      <c r="V58" s="19"/>
      <c r="W58" s="19"/>
      <c r="X58" s="19"/>
      <c r="Y58" s="19"/>
      <c r="Z58" s="19"/>
    </row>
    <row r="59" ht="18.0" customHeight="1">
      <c r="A59" s="19"/>
      <c r="B59" s="143"/>
      <c r="C59" s="143" t="s">
        <v>169</v>
      </c>
      <c r="L59" s="19"/>
      <c r="M59" s="19"/>
      <c r="N59" s="19"/>
      <c r="O59" s="19"/>
      <c r="P59" s="19"/>
      <c r="Q59" s="19"/>
      <c r="R59" s="19"/>
      <c r="S59" s="19"/>
      <c r="T59" s="19"/>
      <c r="U59" s="19"/>
      <c r="V59" s="19"/>
      <c r="W59" s="19"/>
      <c r="X59" s="19"/>
      <c r="Y59" s="19"/>
      <c r="Z59" s="19"/>
    </row>
    <row r="60" ht="18.0" customHeight="1">
      <c r="A60" s="19"/>
      <c r="B60" s="143"/>
      <c r="C60" s="143"/>
      <c r="D60" s="143"/>
      <c r="E60" s="143"/>
      <c r="F60" s="143"/>
      <c r="G60" s="143"/>
      <c r="H60" s="143"/>
      <c r="I60" s="143"/>
      <c r="J60" s="143"/>
      <c r="K60" s="143"/>
      <c r="L60" s="19"/>
      <c r="M60" s="19"/>
      <c r="N60" s="19"/>
      <c r="O60" s="19"/>
      <c r="P60" s="19"/>
      <c r="Q60" s="19"/>
      <c r="R60" s="19"/>
      <c r="S60" s="19"/>
      <c r="T60" s="19"/>
      <c r="U60" s="19"/>
      <c r="V60" s="19"/>
      <c r="W60" s="19"/>
      <c r="X60" s="19"/>
      <c r="Y60" s="19"/>
      <c r="Z60" s="19"/>
    </row>
    <row r="61" ht="15.75" customHeight="1">
      <c r="A61" s="19"/>
      <c r="B61" s="143"/>
      <c r="C61" s="39" t="s">
        <v>3</v>
      </c>
      <c r="D61" s="40" t="s">
        <v>73</v>
      </c>
      <c r="E61" s="41"/>
      <c r="F61" s="42"/>
      <c r="G61" s="39" t="s">
        <v>34</v>
      </c>
      <c r="H61" s="43" t="s">
        <v>47</v>
      </c>
      <c r="I61" s="39" t="s">
        <v>49</v>
      </c>
      <c r="J61" s="44" t="s">
        <v>62</v>
      </c>
      <c r="K61" s="19"/>
      <c r="L61" s="19"/>
      <c r="M61" s="19"/>
      <c r="N61" s="19"/>
      <c r="O61" s="19"/>
      <c r="P61" s="19"/>
      <c r="Q61" s="19"/>
      <c r="R61" s="19"/>
      <c r="S61" s="19"/>
      <c r="T61" s="19"/>
      <c r="U61" s="19"/>
      <c r="V61" s="19"/>
      <c r="W61" s="19"/>
      <c r="X61" s="19"/>
      <c r="Y61" s="19"/>
      <c r="Z61" s="19"/>
    </row>
    <row r="62" ht="36.0" customHeight="1">
      <c r="A62" s="19"/>
      <c r="B62" s="144"/>
      <c r="C62" s="145" t="s">
        <v>6</v>
      </c>
      <c r="D62" s="146" t="s">
        <v>170</v>
      </c>
      <c r="E62" s="55"/>
      <c r="F62" s="56"/>
      <c r="G62" s="111" t="str">
        <f>IF(ISBLANK(H62),"必須","入力済")</f>
        <v>必須</v>
      </c>
      <c r="H62" s="147"/>
      <c r="I62" s="148" t="s">
        <v>58</v>
      </c>
      <c r="J62" s="114" t="s">
        <v>171</v>
      </c>
      <c r="K62" s="143"/>
      <c r="L62" s="19"/>
      <c r="M62" s="19"/>
      <c r="N62" s="19"/>
      <c r="O62" s="19"/>
      <c r="P62" s="19"/>
      <c r="Q62" s="19"/>
      <c r="R62" s="19"/>
      <c r="S62" s="19"/>
      <c r="T62" s="19"/>
      <c r="U62" s="19"/>
      <c r="V62" s="19"/>
      <c r="W62" s="19"/>
      <c r="X62" s="19"/>
      <c r="Y62" s="19"/>
      <c r="Z62" s="19"/>
    </row>
    <row r="63" ht="36.0" customHeight="1">
      <c r="A63" s="19"/>
      <c r="B63" s="143"/>
      <c r="C63" s="149"/>
      <c r="D63" s="149"/>
      <c r="E63" s="149"/>
      <c r="F63" s="149"/>
      <c r="G63" s="143"/>
      <c r="H63" s="150" t="str">
        <f>IF(H62="現況地目や共有持分割合等の単位にまとめて届出","※すべての筆の情報を別紙にて提出（要確認）","  ")</f>
        <v>  </v>
      </c>
      <c r="I63" s="143"/>
      <c r="J63" s="143"/>
      <c r="K63" s="143"/>
      <c r="L63" s="19"/>
      <c r="M63" s="19"/>
      <c r="N63" s="19"/>
      <c r="O63" s="19"/>
      <c r="P63" s="19"/>
      <c r="Q63" s="19"/>
      <c r="R63" s="19"/>
      <c r="S63" s="19"/>
      <c r="T63" s="19"/>
      <c r="U63" s="19"/>
      <c r="V63" s="19"/>
      <c r="W63" s="19"/>
      <c r="X63" s="19"/>
      <c r="Y63" s="19"/>
      <c r="Z63" s="19"/>
    </row>
    <row r="64" ht="18.0" customHeight="1">
      <c r="A64" s="19"/>
      <c r="B64" s="3" t="str">
        <f>IF(H62="", "一筆目の情報", IF(H62="一筆ごとに届出", "面積割合の大きい筆情報から順に入力（一筆目）", IF(H62="現況地目や共有持分割合等の単位にまとめて届出", "代表となる筆情報を入力 （一つ目の単位）")))</f>
        <v>一筆目の情報</v>
      </c>
      <c r="C64" s="151"/>
      <c r="D64" s="151"/>
      <c r="E64" s="151"/>
      <c r="F64" s="19"/>
      <c r="G64" s="19"/>
      <c r="H64" s="2"/>
      <c r="I64" s="20"/>
      <c r="J64" s="21"/>
      <c r="K64" s="19"/>
      <c r="L64" s="19"/>
      <c r="M64" s="19"/>
      <c r="N64" s="19"/>
      <c r="O64" s="19"/>
      <c r="P64" s="19"/>
      <c r="Q64" s="19"/>
      <c r="R64" s="19"/>
      <c r="S64" s="19"/>
      <c r="T64" s="19"/>
      <c r="U64" s="19"/>
      <c r="V64" s="19"/>
      <c r="W64" s="19"/>
      <c r="X64" s="19"/>
      <c r="Y64" s="19"/>
      <c r="Z64" s="19"/>
    </row>
    <row r="65" ht="18.0" customHeight="1">
      <c r="A65" s="19"/>
      <c r="B65" s="19"/>
      <c r="C65" s="39" t="s">
        <v>3</v>
      </c>
      <c r="D65" s="40" t="s">
        <v>73</v>
      </c>
      <c r="E65" s="41"/>
      <c r="F65" s="42"/>
      <c r="G65" s="39" t="s">
        <v>34</v>
      </c>
      <c r="H65" s="43" t="s">
        <v>47</v>
      </c>
      <c r="I65" s="39" t="s">
        <v>49</v>
      </c>
      <c r="J65" s="44" t="s">
        <v>62</v>
      </c>
      <c r="K65" s="19"/>
      <c r="L65" s="19"/>
      <c r="M65" s="19"/>
      <c r="N65" s="19"/>
      <c r="O65" s="19"/>
      <c r="P65" s="19"/>
      <c r="Q65" s="19"/>
      <c r="R65" s="19"/>
      <c r="S65" s="19"/>
      <c r="T65" s="19"/>
      <c r="U65" s="19"/>
      <c r="V65" s="19"/>
      <c r="W65" s="19"/>
      <c r="X65" s="19"/>
      <c r="Y65" s="19"/>
      <c r="Z65" s="19"/>
    </row>
    <row r="66" ht="33.0" customHeight="1">
      <c r="A66" s="19"/>
      <c r="B66" s="19"/>
      <c r="C66" s="60" t="s">
        <v>6</v>
      </c>
      <c r="D66" s="61" t="s">
        <v>172</v>
      </c>
      <c r="E66" s="62" t="s">
        <v>89</v>
      </c>
      <c r="F66" s="63"/>
      <c r="G66" s="49" t="s">
        <v>173</v>
      </c>
      <c r="H66" s="152" t="str">
        <f>IFERROR(VLOOKUP(A67,'参照A'!ET5:EU71,2,FALSE), "")</f>
        <v>北海道</v>
      </c>
      <c r="I66" s="93" t="s">
        <v>60</v>
      </c>
      <c r="J66" s="66" t="s">
        <v>174</v>
      </c>
      <c r="K66" s="19"/>
      <c r="L66" s="19"/>
      <c r="M66" s="19"/>
      <c r="N66" s="19"/>
      <c r="O66" s="19"/>
      <c r="P66" s="19"/>
      <c r="Q66" s="19"/>
      <c r="R66" s="19"/>
      <c r="S66" s="19"/>
      <c r="T66" s="19"/>
      <c r="U66" s="19"/>
      <c r="V66" s="19"/>
      <c r="W66" s="19"/>
      <c r="X66" s="19"/>
      <c r="Y66" s="19"/>
      <c r="Z66" s="19"/>
    </row>
    <row r="67" ht="33.0" customHeight="1">
      <c r="A67" s="153" t="str">
        <f>'行政用'!H18</f>
        <v>北海道_01</v>
      </c>
      <c r="B67" s="19"/>
      <c r="C67" s="67" t="s">
        <v>9</v>
      </c>
      <c r="D67" s="27"/>
      <c r="E67" s="84" t="s">
        <v>91</v>
      </c>
      <c r="F67" s="10"/>
      <c r="G67" s="94" t="str">
        <f t="shared" ref="G67:G69" si="8">IF(ISBLANK(H67),"必須","入力済")</f>
        <v>必須</v>
      </c>
      <c r="H67" s="86"/>
      <c r="I67" s="87" t="s">
        <v>58</v>
      </c>
      <c r="J67" s="88" t="s">
        <v>175</v>
      </c>
      <c r="K67" s="19"/>
      <c r="L67" s="19"/>
      <c r="M67" s="19"/>
      <c r="N67" s="19"/>
      <c r="O67" s="19"/>
      <c r="P67" s="19"/>
      <c r="Q67" s="19"/>
      <c r="R67" s="19"/>
      <c r="S67" s="19"/>
      <c r="T67" s="19"/>
      <c r="U67" s="19"/>
      <c r="V67" s="19"/>
      <c r="W67" s="19"/>
      <c r="X67" s="19"/>
      <c r="Y67" s="19"/>
      <c r="Z67" s="19"/>
    </row>
    <row r="68" ht="18.0" customHeight="1">
      <c r="A68" s="19"/>
      <c r="B68" s="19"/>
      <c r="C68" s="67" t="s">
        <v>12</v>
      </c>
      <c r="D68" s="27"/>
      <c r="E68" s="154" t="s">
        <v>176</v>
      </c>
      <c r="F68" s="155" t="s">
        <v>177</v>
      </c>
      <c r="G68" s="94" t="str">
        <f t="shared" si="8"/>
        <v>必須</v>
      </c>
      <c r="H68" s="89"/>
      <c r="I68" s="85" t="s">
        <v>56</v>
      </c>
      <c r="J68" s="156" t="str">
        <f>IF($H$62="現況地目や共有持分割合等の単位にまとめて届出","代表となる筆の登記簿に記載されている大字・町丁目（存在しない場合は空欄）","登記簿に記載されている大字・町丁目（存在しない場合は空欄）")</f>
        <v>登記簿に記載されている大字・町丁目（存在しない場合は空欄）</v>
      </c>
      <c r="K68" s="19"/>
      <c r="L68" s="19"/>
      <c r="M68" s="19"/>
      <c r="N68" s="19"/>
      <c r="O68" s="19"/>
      <c r="P68" s="19"/>
      <c r="Q68" s="19"/>
      <c r="R68" s="19"/>
      <c r="S68" s="19"/>
      <c r="T68" s="19"/>
      <c r="U68" s="19"/>
      <c r="V68" s="19"/>
      <c r="W68" s="19"/>
      <c r="X68" s="19"/>
      <c r="Y68" s="19"/>
      <c r="Z68" s="19"/>
    </row>
    <row r="69" ht="18.0" customHeight="1">
      <c r="A69" s="19"/>
      <c r="B69" s="19"/>
      <c r="C69" s="67" t="s">
        <v>15</v>
      </c>
      <c r="D69" s="27"/>
      <c r="E69" s="27"/>
      <c r="F69" s="157" t="s">
        <v>178</v>
      </c>
      <c r="G69" s="94" t="str">
        <f t="shared" si="8"/>
        <v>必須</v>
      </c>
      <c r="H69" s="89"/>
      <c r="I69" s="85" t="s">
        <v>56</v>
      </c>
      <c r="J69" s="156" t="str">
        <f>IF($H$62="現況地目や共有持分割合等の単位にまとめて届出","代表となる筆の登記簿に記載されている地番" &amp; CHAR(10) &amp; "（「町又は字」を含め、最大25文字程度で入力）","登記簿に記載されている地番" &amp; CHAR(10) &amp; "（「町又は字」を含め、最大25文字程度で入力）")</f>
        <v>登記簿に記載されている地番
（「町又は字」を含め、最大25文字程度で入力）</v>
      </c>
      <c r="K69" s="19"/>
      <c r="L69" s="19"/>
      <c r="M69" s="19"/>
      <c r="N69" s="19"/>
      <c r="O69" s="19"/>
      <c r="P69" s="19"/>
      <c r="Q69" s="19"/>
      <c r="R69" s="19"/>
      <c r="S69" s="19"/>
      <c r="T69" s="19"/>
      <c r="U69" s="19"/>
      <c r="V69" s="19"/>
      <c r="W69" s="19"/>
      <c r="X69" s="19"/>
      <c r="Y69" s="19"/>
      <c r="Z69" s="19"/>
    </row>
    <row r="70" ht="18.0" customHeight="1">
      <c r="A70" s="19"/>
      <c r="B70" s="19"/>
      <c r="C70" s="67" t="s">
        <v>29</v>
      </c>
      <c r="D70" s="27"/>
      <c r="E70" s="154" t="s">
        <v>179</v>
      </c>
      <c r="F70" s="158" t="s">
        <v>180</v>
      </c>
      <c r="G70" s="67" t="str">
        <f t="shared" ref="G70:G71" si="9">IF(ISBLANK(H70),"任意","入力済")</f>
        <v>任意</v>
      </c>
      <c r="H70" s="89"/>
      <c r="I70" s="85" t="s">
        <v>56</v>
      </c>
      <c r="J70" s="156" t="str">
        <f>IF($H$62="現況地目や共有持分割合等の単位にまとめて届出","代表となる筆の住居表示の町丁目（存在しない場合は空欄）","住居表示の町丁目（存在しない場合は空欄）")</f>
        <v>住居表示の町丁目（存在しない場合は空欄）</v>
      </c>
      <c r="K70" s="19"/>
      <c r="L70" s="19"/>
      <c r="M70" s="19"/>
      <c r="N70" s="19"/>
      <c r="O70" s="19"/>
      <c r="P70" s="19"/>
      <c r="Q70" s="19"/>
      <c r="R70" s="19"/>
      <c r="S70" s="19"/>
      <c r="T70" s="19"/>
      <c r="U70" s="19"/>
      <c r="V70" s="19"/>
      <c r="W70" s="19"/>
      <c r="X70" s="19"/>
      <c r="Y70" s="19"/>
      <c r="Z70" s="19"/>
    </row>
    <row r="71" ht="18.0" customHeight="1">
      <c r="A71" s="19"/>
      <c r="B71" s="19"/>
      <c r="C71" s="73" t="s">
        <v>97</v>
      </c>
      <c r="D71" s="74"/>
      <c r="E71" s="74"/>
      <c r="F71" s="159" t="s">
        <v>181</v>
      </c>
      <c r="G71" s="73" t="str">
        <f t="shared" si="9"/>
        <v>任意</v>
      </c>
      <c r="H71" s="91"/>
      <c r="I71" s="160" t="s">
        <v>56</v>
      </c>
      <c r="J71" s="161" t="str">
        <f>IF($H$62="現況地目や共有持分割合等の単位にまとめて届出","代表となる筆の住居表示の地番" &amp; CHAR(10) &amp; "（「町丁目」を含め、最大25文字程度で入力）","住居表示の地番" &amp; CHAR(10) &amp; "（「町丁目」を含め、最大25文字程度で入力）")</f>
        <v>住居表示の地番
（「町丁目」を含め、最大25文字程度で入力）</v>
      </c>
      <c r="K71" s="19"/>
      <c r="L71" s="19"/>
      <c r="M71" s="19"/>
      <c r="N71" s="19"/>
      <c r="O71" s="19"/>
      <c r="P71" s="19"/>
      <c r="Q71" s="19"/>
      <c r="R71" s="19"/>
      <c r="S71" s="19"/>
      <c r="T71" s="19"/>
      <c r="U71" s="19"/>
      <c r="V71" s="19"/>
      <c r="W71" s="19"/>
      <c r="X71" s="19"/>
      <c r="Y71" s="19"/>
      <c r="Z71" s="19"/>
    </row>
    <row r="72" ht="33.0" customHeight="1">
      <c r="A72" s="19"/>
      <c r="B72" s="19"/>
      <c r="C72" s="60" t="s">
        <v>101</v>
      </c>
      <c r="D72" s="61" t="s">
        <v>182</v>
      </c>
      <c r="E72" s="62" t="s">
        <v>183</v>
      </c>
      <c r="F72" s="63"/>
      <c r="G72" s="49" t="str">
        <f t="shared" ref="G72:G74" si="10">IF(ISBLANK(H72),"必須","入力済")</f>
        <v>必須</v>
      </c>
      <c r="H72" s="64"/>
      <c r="I72" s="93" t="s">
        <v>58</v>
      </c>
      <c r="J72" s="162" t="s">
        <v>184</v>
      </c>
      <c r="K72" s="19"/>
      <c r="L72" s="19"/>
      <c r="M72" s="19"/>
      <c r="N72" s="19"/>
      <c r="O72" s="19"/>
      <c r="P72" s="19"/>
      <c r="Q72" s="19"/>
      <c r="R72" s="19"/>
      <c r="S72" s="19"/>
      <c r="T72" s="19"/>
      <c r="U72" s="19"/>
      <c r="V72" s="19"/>
      <c r="W72" s="19"/>
      <c r="X72" s="19"/>
      <c r="Y72" s="19"/>
      <c r="Z72" s="19"/>
    </row>
    <row r="73" ht="33.0" customHeight="1">
      <c r="A73" s="19"/>
      <c r="B73" s="19"/>
      <c r="C73" s="73" t="s">
        <v>103</v>
      </c>
      <c r="D73" s="74"/>
      <c r="E73" s="75" t="s">
        <v>185</v>
      </c>
      <c r="F73" s="42"/>
      <c r="G73" s="76" t="str">
        <f t="shared" si="10"/>
        <v>必須</v>
      </c>
      <c r="H73" s="77"/>
      <c r="I73" s="163" t="s">
        <v>58</v>
      </c>
      <c r="J73" s="79" t="s">
        <v>186</v>
      </c>
      <c r="K73" s="19"/>
      <c r="L73" s="19"/>
      <c r="M73" s="19"/>
      <c r="N73" s="19"/>
      <c r="O73" s="19"/>
      <c r="P73" s="19"/>
      <c r="Q73" s="19"/>
      <c r="R73" s="19"/>
      <c r="S73" s="19"/>
      <c r="T73" s="19"/>
      <c r="U73" s="19"/>
      <c r="V73" s="19"/>
      <c r="W73" s="19"/>
      <c r="X73" s="19"/>
      <c r="Y73" s="19"/>
      <c r="Z73" s="19"/>
    </row>
    <row r="74" ht="33.0" customHeight="1">
      <c r="A74" s="19"/>
      <c r="B74" s="19"/>
      <c r="C74" s="53" t="s">
        <v>106</v>
      </c>
      <c r="D74" s="125" t="s">
        <v>187</v>
      </c>
      <c r="E74" s="55"/>
      <c r="F74" s="56"/>
      <c r="G74" s="126" t="str">
        <f t="shared" si="10"/>
        <v>必須</v>
      </c>
      <c r="H74" s="127"/>
      <c r="I74" s="164" t="s">
        <v>54</v>
      </c>
      <c r="J74" s="129" t="s">
        <v>188</v>
      </c>
      <c r="K74" s="19"/>
      <c r="L74" s="19"/>
      <c r="M74" s="19"/>
      <c r="N74" s="19"/>
      <c r="O74" s="19"/>
      <c r="P74" s="19"/>
      <c r="Q74" s="19"/>
      <c r="R74" s="19"/>
      <c r="S74" s="19"/>
      <c r="T74" s="19"/>
      <c r="U74" s="19"/>
      <c r="V74" s="19"/>
      <c r="W74" s="19"/>
      <c r="X74" s="19"/>
      <c r="Y74" s="19"/>
      <c r="Z74" s="19"/>
    </row>
    <row r="75" ht="33.0" customHeight="1">
      <c r="A75" s="19"/>
      <c r="B75" s="19"/>
      <c r="C75" s="53" t="s">
        <v>109</v>
      </c>
      <c r="D75" s="54" t="s">
        <v>189</v>
      </c>
      <c r="E75" s="55"/>
      <c r="F75" s="56"/>
      <c r="G75" s="53" t="str">
        <f>IF(ISBLANK(H75),"可能な限り","入力済")</f>
        <v>可能な限り</v>
      </c>
      <c r="H75" s="165"/>
      <c r="I75" s="166" t="s">
        <v>54</v>
      </c>
      <c r="J75" s="114" t="s">
        <v>190</v>
      </c>
      <c r="K75" s="19"/>
      <c r="L75" s="19"/>
      <c r="M75" s="19"/>
      <c r="N75" s="19"/>
      <c r="O75" s="19"/>
      <c r="P75" s="19"/>
      <c r="Q75" s="19"/>
      <c r="R75" s="19"/>
      <c r="S75" s="19"/>
      <c r="T75" s="19"/>
      <c r="U75" s="19"/>
      <c r="V75" s="19"/>
      <c r="W75" s="19"/>
      <c r="X75" s="19"/>
      <c r="Y75" s="19"/>
      <c r="Z75" s="19"/>
    </row>
    <row r="76" ht="66.0" customHeight="1">
      <c r="A76" s="19"/>
      <c r="B76" s="19"/>
      <c r="C76" s="53" t="s">
        <v>112</v>
      </c>
      <c r="D76" s="54" t="s">
        <v>191</v>
      </c>
      <c r="E76" s="55"/>
      <c r="F76" s="56"/>
      <c r="G76" s="111" t="str">
        <f>IF(ISBLANK(H76),"必須","入力済")</f>
        <v>必須</v>
      </c>
      <c r="H76" s="112"/>
      <c r="I76" s="167" t="s">
        <v>58</v>
      </c>
      <c r="J76" s="114" t="s">
        <v>192</v>
      </c>
      <c r="K76" s="19"/>
      <c r="L76" s="19"/>
      <c r="M76" s="19"/>
      <c r="N76" s="19"/>
      <c r="O76" s="19"/>
      <c r="P76" s="19"/>
      <c r="Q76" s="19"/>
      <c r="R76" s="19"/>
      <c r="S76" s="19"/>
      <c r="T76" s="19"/>
      <c r="U76" s="19"/>
      <c r="V76" s="19"/>
      <c r="W76" s="19"/>
      <c r="X76" s="19"/>
      <c r="Y76" s="19"/>
      <c r="Z76" s="19"/>
    </row>
    <row r="77" ht="18.0" customHeight="1">
      <c r="A77" s="19"/>
      <c r="B77" s="19"/>
      <c r="C77" s="53" t="s">
        <v>115</v>
      </c>
      <c r="D77" s="54" t="s">
        <v>193</v>
      </c>
      <c r="E77" s="55"/>
      <c r="F77" s="56"/>
      <c r="G77" s="85" t="str">
        <f>IF(ISBLANK(H77),"該当の場合は必須","入力済")</f>
        <v>該当の場合は必須</v>
      </c>
      <c r="H77" s="168"/>
      <c r="I77" s="169" t="s">
        <v>56</v>
      </c>
      <c r="J77" s="114" t="s">
        <v>194</v>
      </c>
      <c r="K77" s="19"/>
      <c r="L77" s="19"/>
      <c r="M77" s="19"/>
      <c r="N77" s="19"/>
      <c r="O77" s="19"/>
      <c r="P77" s="19"/>
      <c r="Q77" s="19"/>
      <c r="R77" s="19"/>
      <c r="S77" s="19"/>
      <c r="T77" s="19"/>
      <c r="U77" s="19"/>
      <c r="V77" s="19"/>
      <c r="W77" s="19"/>
      <c r="X77" s="19"/>
      <c r="Y77" s="19"/>
      <c r="Z77" s="19"/>
    </row>
    <row r="78" ht="33.0" customHeight="1">
      <c r="A78" s="19"/>
      <c r="B78" s="19"/>
      <c r="C78" s="53" t="s">
        <v>118</v>
      </c>
      <c r="D78" s="54" t="s">
        <v>195</v>
      </c>
      <c r="E78" s="55"/>
      <c r="F78" s="56"/>
      <c r="G78" s="53" t="str">
        <f t="shared" ref="G78:G79" si="11">IF(ISBLANK(H78),"可能な限り","入力済")</f>
        <v>可能な限り</v>
      </c>
      <c r="H78" s="170"/>
      <c r="I78" s="171" t="s">
        <v>54</v>
      </c>
      <c r="J78" s="114" t="s">
        <v>196</v>
      </c>
      <c r="K78" s="19"/>
      <c r="L78" s="19"/>
      <c r="M78" s="19"/>
      <c r="N78" s="19"/>
      <c r="O78" s="19"/>
      <c r="P78" s="19"/>
      <c r="Q78" s="19"/>
      <c r="R78" s="19"/>
      <c r="S78" s="19"/>
      <c r="T78" s="19"/>
      <c r="U78" s="19"/>
      <c r="V78" s="19"/>
      <c r="W78" s="19"/>
      <c r="X78" s="19"/>
      <c r="Y78" s="19"/>
      <c r="Z78" s="19"/>
    </row>
    <row r="79" ht="33.0" customHeight="1">
      <c r="A79" s="19"/>
      <c r="B79" s="19"/>
      <c r="C79" s="53" t="s">
        <v>122</v>
      </c>
      <c r="D79" s="125" t="s">
        <v>197</v>
      </c>
      <c r="E79" s="55"/>
      <c r="F79" s="56"/>
      <c r="G79" s="126" t="str">
        <f t="shared" si="11"/>
        <v>可能な限り</v>
      </c>
      <c r="H79" s="172"/>
      <c r="I79" s="164" t="s">
        <v>54</v>
      </c>
      <c r="J79" s="129" t="s">
        <v>198</v>
      </c>
      <c r="K79" s="19"/>
      <c r="L79" s="19"/>
      <c r="M79" s="19"/>
      <c r="N79" s="19"/>
      <c r="O79" s="19"/>
      <c r="P79" s="19"/>
      <c r="Q79" s="19"/>
      <c r="R79" s="19"/>
      <c r="S79" s="19"/>
      <c r="T79" s="19"/>
      <c r="U79" s="19"/>
      <c r="V79" s="19"/>
      <c r="W79" s="19"/>
      <c r="X79" s="19"/>
      <c r="Y79" s="19"/>
      <c r="Z79" s="19"/>
    </row>
    <row r="80" ht="18.0" customHeight="1">
      <c r="A80" s="19"/>
      <c r="B80" s="19"/>
      <c r="C80" s="19"/>
      <c r="D80" s="19"/>
      <c r="E80" s="19"/>
      <c r="F80" s="143"/>
      <c r="G80" s="143"/>
      <c r="H80" s="2"/>
      <c r="I80" s="20"/>
      <c r="J80" s="21"/>
      <c r="K80" s="19"/>
      <c r="L80" s="19"/>
      <c r="M80" s="19"/>
      <c r="N80" s="19"/>
      <c r="O80" s="19"/>
      <c r="P80" s="19"/>
      <c r="Q80" s="19"/>
      <c r="R80" s="19"/>
      <c r="S80" s="19"/>
      <c r="T80" s="19"/>
      <c r="U80" s="19"/>
      <c r="V80" s="19"/>
      <c r="W80" s="19"/>
      <c r="X80" s="19"/>
      <c r="Y80" s="19"/>
      <c r="Z80" s="19"/>
    </row>
    <row r="81" ht="18.0" customHeight="1">
      <c r="A81" s="19"/>
      <c r="B81" s="3" t="str">
        <f>IF(H62="", "二筆目の情報", IF(H62="一筆ごとに届出", "面積割合の大きい筆情報から順に入力（二筆目）", IF(H62="現況地目や共有持分割合等の単位にまとめて届出", "代表となる筆情報を入力 （二つ目の単位）")))</f>
        <v>二筆目の情報</v>
      </c>
      <c r="C81" s="2"/>
      <c r="D81" s="2"/>
      <c r="E81" s="2"/>
      <c r="F81" s="19"/>
      <c r="G81" s="19"/>
      <c r="H81" s="2"/>
      <c r="I81" s="20"/>
      <c r="J81" s="21"/>
      <c r="K81" s="19"/>
      <c r="L81" s="19"/>
      <c r="M81" s="19"/>
      <c r="N81" s="19"/>
      <c r="O81" s="19"/>
      <c r="P81" s="19"/>
      <c r="Q81" s="19"/>
      <c r="R81" s="19"/>
      <c r="S81" s="19"/>
      <c r="T81" s="19"/>
      <c r="U81" s="19"/>
      <c r="V81" s="19"/>
      <c r="W81" s="19"/>
      <c r="X81" s="19"/>
      <c r="Y81" s="19"/>
      <c r="Z81" s="19"/>
    </row>
    <row r="82" ht="18.0" customHeight="1">
      <c r="A82" s="19"/>
      <c r="B82" s="19"/>
      <c r="C82" s="39" t="s">
        <v>3</v>
      </c>
      <c r="D82" s="40" t="s">
        <v>73</v>
      </c>
      <c r="E82" s="41"/>
      <c r="F82" s="42"/>
      <c r="G82" s="39" t="s">
        <v>34</v>
      </c>
      <c r="H82" s="43" t="s">
        <v>47</v>
      </c>
      <c r="I82" s="39" t="s">
        <v>49</v>
      </c>
      <c r="J82" s="44" t="s">
        <v>62</v>
      </c>
      <c r="K82" s="19"/>
      <c r="L82" s="19"/>
      <c r="M82" s="19"/>
      <c r="N82" s="19"/>
      <c r="O82" s="19"/>
      <c r="P82" s="19"/>
      <c r="Q82" s="19"/>
      <c r="R82" s="19"/>
      <c r="S82" s="19"/>
      <c r="T82" s="19"/>
      <c r="U82" s="19"/>
      <c r="V82" s="19"/>
      <c r="W82" s="19"/>
      <c r="X82" s="19"/>
      <c r="Y82" s="19"/>
      <c r="Z82" s="19"/>
    </row>
    <row r="83" ht="33.0" customHeight="1">
      <c r="A83" s="19"/>
      <c r="B83" s="19"/>
      <c r="C83" s="73" t="s">
        <v>6</v>
      </c>
      <c r="D83" s="75" t="s">
        <v>199</v>
      </c>
      <c r="E83" s="41"/>
      <c r="F83" s="42"/>
      <c r="G83" s="76" t="str">
        <f t="shared" ref="G83:G85" si="12">IF(ISBLANK(H83),"必須","入力済")</f>
        <v>必須</v>
      </c>
      <c r="H83" s="77"/>
      <c r="I83" s="73" t="s">
        <v>58</v>
      </c>
      <c r="J83" s="79" t="s">
        <v>200</v>
      </c>
      <c r="K83" s="19"/>
      <c r="L83" s="19"/>
      <c r="M83" s="19"/>
      <c r="N83" s="19"/>
      <c r="O83" s="19"/>
      <c r="P83" s="19"/>
      <c r="Q83" s="19"/>
      <c r="R83" s="19"/>
      <c r="S83" s="19"/>
      <c r="T83" s="19"/>
      <c r="U83" s="19"/>
      <c r="V83" s="19"/>
      <c r="W83" s="19"/>
      <c r="X83" s="19"/>
      <c r="Y83" s="19"/>
      <c r="Z83" s="19"/>
    </row>
    <row r="84" ht="18.0" customHeight="1">
      <c r="A84" s="19"/>
      <c r="B84" s="19"/>
      <c r="C84" s="67" t="s">
        <v>9</v>
      </c>
      <c r="D84" s="173" t="s">
        <v>172</v>
      </c>
      <c r="E84" s="173" t="s">
        <v>176</v>
      </c>
      <c r="F84" s="174" t="s">
        <v>177</v>
      </c>
      <c r="G84" s="175" t="str">
        <f t="shared" si="12"/>
        <v>必須</v>
      </c>
      <c r="H84" s="70"/>
      <c r="I84" s="69" t="s">
        <v>56</v>
      </c>
      <c r="J84" s="176" t="str">
        <f>IF($H$62="現況地目や共有持分割合等の単位にまとめて届出","代表となる筆の登記簿に記載されている大字・町丁目（存在しない場合は空欄）","登記簿に記載されている大字・町丁目（存在しない場合は空欄）")</f>
        <v>登記簿に記載されている大字・町丁目（存在しない場合は空欄）</v>
      </c>
      <c r="K84" s="19"/>
      <c r="L84" s="19"/>
      <c r="M84" s="19"/>
      <c r="N84" s="19"/>
      <c r="O84" s="19"/>
      <c r="P84" s="19"/>
      <c r="Q84" s="19"/>
      <c r="R84" s="19"/>
      <c r="S84" s="19"/>
      <c r="T84" s="19"/>
      <c r="U84" s="19"/>
      <c r="V84" s="19"/>
      <c r="W84" s="19"/>
      <c r="X84" s="19"/>
      <c r="Y84" s="19"/>
      <c r="Z84" s="19"/>
    </row>
    <row r="85" ht="18.0" customHeight="1">
      <c r="A85" s="19"/>
      <c r="B85" s="19"/>
      <c r="C85" s="67" t="s">
        <v>12</v>
      </c>
      <c r="D85" s="27"/>
      <c r="E85" s="177"/>
      <c r="F85" s="178" t="s">
        <v>178</v>
      </c>
      <c r="G85" s="175" t="str">
        <f t="shared" si="12"/>
        <v>必須</v>
      </c>
      <c r="H85" s="70"/>
      <c r="I85" s="69" t="s">
        <v>56</v>
      </c>
      <c r="J85" s="176" t="str">
        <f>IF($H$62="現況地目や共有持分割合等の単位にまとめて届出","代表となる筆の登記簿に記載されている地番" &amp; CHAR(10) &amp; "（「町又は字」を含め、最大25文字程度で入力）","登記簿に記載されている地番" &amp; CHAR(10) &amp; "（「町又は字」を含め、最大25文字程度で入力）")</f>
        <v>登記簿に記載されている地番
（「町又は字」を含め、最大25文字程度で入力）</v>
      </c>
      <c r="K85" s="19"/>
      <c r="L85" s="19"/>
      <c r="M85" s="19"/>
      <c r="N85" s="19"/>
      <c r="O85" s="19"/>
      <c r="P85" s="19"/>
      <c r="Q85" s="19"/>
      <c r="R85" s="19"/>
      <c r="S85" s="19"/>
      <c r="T85" s="19"/>
      <c r="U85" s="19"/>
      <c r="V85" s="19"/>
      <c r="W85" s="19"/>
      <c r="X85" s="19"/>
      <c r="Y85" s="19"/>
      <c r="Z85" s="19"/>
    </row>
    <row r="86" ht="18.0" customHeight="1">
      <c r="A86" s="19"/>
      <c r="B86" s="19"/>
      <c r="C86" s="67" t="s">
        <v>15</v>
      </c>
      <c r="D86" s="27"/>
      <c r="E86" s="173" t="s">
        <v>179</v>
      </c>
      <c r="F86" s="174" t="s">
        <v>180</v>
      </c>
      <c r="G86" s="175" t="str">
        <f t="shared" ref="G86:G87" si="13">IF(ISBLANK(H86),"任意","入力済")</f>
        <v>任意</v>
      </c>
      <c r="H86" s="70"/>
      <c r="I86" s="69" t="s">
        <v>56</v>
      </c>
      <c r="J86" s="176" t="str">
        <f>IF($H$62="現況地目や共有持分割合等の単位にまとめて届出","代表となる筆の住居表示の町丁目（存在しない場合は空欄）","住居表示の町丁目（存在しない場合は空欄）")</f>
        <v>住居表示の町丁目（存在しない場合は空欄）</v>
      </c>
      <c r="K86" s="19"/>
      <c r="L86" s="19"/>
      <c r="M86" s="19"/>
      <c r="N86" s="19"/>
      <c r="O86" s="19"/>
      <c r="P86" s="19"/>
      <c r="Q86" s="19"/>
      <c r="R86" s="19"/>
      <c r="S86" s="19"/>
      <c r="T86" s="19"/>
      <c r="U86" s="19"/>
      <c r="V86" s="19"/>
      <c r="W86" s="19"/>
      <c r="X86" s="19"/>
      <c r="Y86" s="19"/>
      <c r="Z86" s="19"/>
    </row>
    <row r="87" ht="18.0" customHeight="1">
      <c r="A87" s="19"/>
      <c r="B87" s="19"/>
      <c r="C87" s="73" t="s">
        <v>29</v>
      </c>
      <c r="D87" s="74"/>
      <c r="E87" s="74"/>
      <c r="F87" s="179" t="s">
        <v>181</v>
      </c>
      <c r="G87" s="180" t="str">
        <f t="shared" si="13"/>
        <v>任意</v>
      </c>
      <c r="H87" s="109"/>
      <c r="I87" s="181" t="s">
        <v>56</v>
      </c>
      <c r="J87" s="182" t="str">
        <f>IF($H$62="現況地目や共有持分割合等の単位にまとめて届出","代表となる筆の住居表示の地番" &amp; CHAR(10) &amp; "（「町丁目」を含め、最大25文字程度で入力）","住居表示の地番" &amp; CHAR(10) &amp; "（「町丁目」を含め、最大25文字程度で入力）")</f>
        <v>住居表示の地番
（「町丁目」を含め、最大25文字程度で入力）</v>
      </c>
      <c r="K87" s="19"/>
      <c r="L87" s="19"/>
      <c r="M87" s="19"/>
      <c r="N87" s="19"/>
      <c r="O87" s="19"/>
      <c r="P87" s="19"/>
      <c r="Q87" s="19"/>
      <c r="R87" s="19"/>
      <c r="S87" s="19"/>
      <c r="T87" s="19"/>
      <c r="U87" s="19"/>
      <c r="V87" s="19"/>
      <c r="W87" s="19"/>
      <c r="X87" s="19"/>
      <c r="Y87" s="19"/>
      <c r="Z87" s="19"/>
    </row>
    <row r="88" ht="33.0" customHeight="1">
      <c r="A88" s="19"/>
      <c r="B88" s="19"/>
      <c r="C88" s="60" t="s">
        <v>97</v>
      </c>
      <c r="D88" s="183" t="s">
        <v>182</v>
      </c>
      <c r="E88" s="184" t="s">
        <v>183</v>
      </c>
      <c r="F88" s="63"/>
      <c r="G88" s="108" t="str">
        <f t="shared" ref="G88:G90" si="14">IF(ISBLANK(H88),"必須","入力済")</f>
        <v>必須</v>
      </c>
      <c r="H88" s="185"/>
      <c r="I88" s="186" t="s">
        <v>58</v>
      </c>
      <c r="J88" s="187" t="s">
        <v>201</v>
      </c>
      <c r="K88" s="19"/>
      <c r="L88" s="19"/>
      <c r="M88" s="19"/>
      <c r="N88" s="19"/>
      <c r="O88" s="19"/>
      <c r="P88" s="19"/>
      <c r="Q88" s="19"/>
      <c r="R88" s="19"/>
      <c r="S88" s="19"/>
      <c r="T88" s="19"/>
      <c r="U88" s="19"/>
      <c r="V88" s="19"/>
      <c r="W88" s="19"/>
      <c r="X88" s="19"/>
      <c r="Y88" s="19"/>
      <c r="Z88" s="19"/>
    </row>
    <row r="89" ht="33.0" customHeight="1">
      <c r="A89" s="19"/>
      <c r="B89" s="19"/>
      <c r="C89" s="73" t="s">
        <v>101</v>
      </c>
      <c r="D89" s="74"/>
      <c r="E89" s="124" t="s">
        <v>185</v>
      </c>
      <c r="F89" s="42"/>
      <c r="G89" s="180" t="str">
        <f t="shared" si="14"/>
        <v>必須</v>
      </c>
      <c r="H89" s="102"/>
      <c r="I89" s="188" t="s">
        <v>58</v>
      </c>
      <c r="J89" s="104" t="s">
        <v>202</v>
      </c>
      <c r="K89" s="19"/>
      <c r="L89" s="19"/>
      <c r="M89" s="19"/>
      <c r="N89" s="19"/>
      <c r="O89" s="19"/>
      <c r="P89" s="19"/>
      <c r="Q89" s="19"/>
      <c r="R89" s="19"/>
      <c r="S89" s="19"/>
      <c r="T89" s="19"/>
      <c r="U89" s="19"/>
      <c r="V89" s="19"/>
      <c r="W89" s="19"/>
      <c r="X89" s="19"/>
      <c r="Y89" s="19"/>
      <c r="Z89" s="19"/>
    </row>
    <row r="90" ht="33.0" customHeight="1">
      <c r="A90" s="19"/>
      <c r="B90" s="19"/>
      <c r="C90" s="53" t="s">
        <v>103</v>
      </c>
      <c r="D90" s="125" t="s">
        <v>187</v>
      </c>
      <c r="E90" s="55"/>
      <c r="F90" s="56"/>
      <c r="G90" s="126" t="str">
        <f t="shared" si="14"/>
        <v>必須</v>
      </c>
      <c r="H90" s="127"/>
      <c r="I90" s="164" t="s">
        <v>54</v>
      </c>
      <c r="J90" s="129" t="s">
        <v>188</v>
      </c>
      <c r="K90" s="19"/>
      <c r="L90" s="19"/>
      <c r="M90" s="19"/>
      <c r="N90" s="19"/>
      <c r="O90" s="19"/>
      <c r="P90" s="19"/>
      <c r="Q90" s="19"/>
      <c r="R90" s="19"/>
      <c r="S90" s="19"/>
      <c r="T90" s="19"/>
      <c r="U90" s="19"/>
      <c r="V90" s="19"/>
      <c r="W90" s="19"/>
      <c r="X90" s="19"/>
      <c r="Y90" s="19"/>
      <c r="Z90" s="19"/>
    </row>
    <row r="91" ht="33.0" customHeight="1">
      <c r="A91" s="19"/>
      <c r="B91" s="19"/>
      <c r="C91" s="53" t="s">
        <v>106</v>
      </c>
      <c r="D91" s="125" t="s">
        <v>189</v>
      </c>
      <c r="E91" s="55"/>
      <c r="F91" s="56"/>
      <c r="G91" s="189" t="str">
        <f>IF(ISBLANK(H91),"可能な限り","入力済")</f>
        <v>可能な限り</v>
      </c>
      <c r="H91" s="190"/>
      <c r="I91" s="191" t="s">
        <v>54</v>
      </c>
      <c r="J91" s="129" t="s">
        <v>203</v>
      </c>
      <c r="K91" s="19"/>
      <c r="L91" s="19"/>
      <c r="M91" s="19"/>
      <c r="N91" s="19"/>
      <c r="O91" s="19"/>
      <c r="P91" s="19"/>
      <c r="Q91" s="19"/>
      <c r="R91" s="19"/>
      <c r="S91" s="19"/>
      <c r="T91" s="19"/>
      <c r="U91" s="19"/>
      <c r="V91" s="19"/>
      <c r="W91" s="19"/>
      <c r="X91" s="19"/>
      <c r="Y91" s="19"/>
      <c r="Z91" s="19"/>
    </row>
    <row r="92" ht="66.0" customHeight="1">
      <c r="A92" s="19"/>
      <c r="B92" s="19"/>
      <c r="C92" s="53" t="s">
        <v>109</v>
      </c>
      <c r="D92" s="125" t="s">
        <v>191</v>
      </c>
      <c r="E92" s="55"/>
      <c r="F92" s="56"/>
      <c r="G92" s="189" t="str">
        <f>IF(ISBLANK(H92),"必須","入力済")</f>
        <v>必須</v>
      </c>
      <c r="H92" s="192"/>
      <c r="I92" s="193" t="s">
        <v>58</v>
      </c>
      <c r="J92" s="129" t="s">
        <v>204</v>
      </c>
      <c r="K92" s="19"/>
      <c r="L92" s="19"/>
      <c r="M92" s="19"/>
      <c r="N92" s="19"/>
      <c r="O92" s="19"/>
      <c r="P92" s="19"/>
      <c r="Q92" s="19"/>
      <c r="R92" s="19"/>
      <c r="S92" s="19"/>
      <c r="T92" s="19"/>
      <c r="U92" s="19"/>
      <c r="V92" s="19"/>
      <c r="W92" s="19"/>
      <c r="X92" s="19"/>
      <c r="Y92" s="19"/>
      <c r="Z92" s="19"/>
    </row>
    <row r="93" ht="18.0" customHeight="1">
      <c r="A93" s="19"/>
      <c r="B93" s="19"/>
      <c r="C93" s="53" t="s">
        <v>112</v>
      </c>
      <c r="D93" s="125" t="s">
        <v>193</v>
      </c>
      <c r="E93" s="55"/>
      <c r="F93" s="56"/>
      <c r="G93" s="126" t="str">
        <f>IF(ISBLANK(H93),"該当の場合は必須","入力済")</f>
        <v>該当の場合は必須</v>
      </c>
      <c r="H93" s="194"/>
      <c r="I93" s="164" t="s">
        <v>56</v>
      </c>
      <c r="J93" s="129" t="s">
        <v>194</v>
      </c>
      <c r="K93" s="19"/>
      <c r="L93" s="19"/>
      <c r="M93" s="19"/>
      <c r="N93" s="19"/>
      <c r="O93" s="19"/>
      <c r="P93" s="19"/>
      <c r="Q93" s="19"/>
      <c r="R93" s="19"/>
      <c r="S93" s="19"/>
      <c r="T93" s="19"/>
      <c r="U93" s="19"/>
      <c r="V93" s="19"/>
      <c r="W93" s="19"/>
      <c r="X93" s="19"/>
      <c r="Y93" s="19"/>
      <c r="Z93" s="19"/>
    </row>
    <row r="94" ht="33.0" customHeight="1">
      <c r="A94" s="19"/>
      <c r="B94" s="19"/>
      <c r="C94" s="53" t="s">
        <v>115</v>
      </c>
      <c r="D94" s="125" t="s">
        <v>195</v>
      </c>
      <c r="E94" s="55"/>
      <c r="F94" s="56"/>
      <c r="G94" s="189" t="str">
        <f t="shared" ref="G94:G95" si="15">IF(ISBLANK(H94),"可能な限り","入力済")</f>
        <v>可能な限り</v>
      </c>
      <c r="H94" s="172"/>
      <c r="I94" s="195" t="s">
        <v>54</v>
      </c>
      <c r="J94" s="129" t="s">
        <v>196</v>
      </c>
      <c r="K94" s="19"/>
      <c r="L94" s="19"/>
      <c r="M94" s="19"/>
      <c r="N94" s="19"/>
      <c r="O94" s="19"/>
      <c r="P94" s="19"/>
      <c r="Q94" s="19"/>
      <c r="R94" s="19"/>
      <c r="S94" s="19"/>
      <c r="T94" s="19"/>
      <c r="U94" s="19"/>
      <c r="V94" s="19"/>
      <c r="W94" s="19"/>
      <c r="X94" s="19"/>
      <c r="Y94" s="19"/>
      <c r="Z94" s="19"/>
    </row>
    <row r="95" ht="33.0" customHeight="1">
      <c r="A95" s="19"/>
      <c r="B95" s="19"/>
      <c r="C95" s="53" t="s">
        <v>118</v>
      </c>
      <c r="D95" s="125" t="s">
        <v>197</v>
      </c>
      <c r="E95" s="55"/>
      <c r="F95" s="56"/>
      <c r="G95" s="126" t="str">
        <f t="shared" si="15"/>
        <v>可能な限り</v>
      </c>
      <c r="H95" s="172"/>
      <c r="I95" s="164" t="s">
        <v>54</v>
      </c>
      <c r="J95" s="129" t="s">
        <v>198</v>
      </c>
      <c r="K95" s="19"/>
      <c r="L95" s="19"/>
      <c r="M95" s="19"/>
      <c r="N95" s="19"/>
      <c r="O95" s="19"/>
      <c r="P95" s="19"/>
      <c r="Q95" s="19"/>
      <c r="R95" s="19"/>
      <c r="S95" s="19"/>
      <c r="T95" s="19"/>
      <c r="U95" s="19"/>
      <c r="V95" s="19"/>
      <c r="W95" s="19"/>
      <c r="X95" s="19"/>
      <c r="Y95" s="19"/>
      <c r="Z95" s="19"/>
    </row>
    <row r="96" ht="18.0" customHeight="1">
      <c r="A96" s="19"/>
      <c r="B96" s="19"/>
      <c r="C96" s="19"/>
      <c r="D96" s="19"/>
      <c r="E96" s="19"/>
      <c r="F96" s="143"/>
      <c r="G96" s="143"/>
      <c r="H96" s="141"/>
      <c r="I96" s="20"/>
      <c r="J96" s="21"/>
      <c r="K96" s="19"/>
      <c r="L96" s="19"/>
      <c r="M96" s="19"/>
      <c r="N96" s="19"/>
      <c r="O96" s="19"/>
      <c r="P96" s="19"/>
      <c r="Q96" s="19"/>
      <c r="R96" s="19"/>
      <c r="S96" s="19"/>
      <c r="T96" s="19"/>
      <c r="U96" s="19"/>
      <c r="V96" s="19"/>
      <c r="W96" s="19"/>
      <c r="X96" s="19"/>
      <c r="Y96" s="19"/>
      <c r="Z96" s="19"/>
    </row>
    <row r="97" ht="18.0" customHeight="1">
      <c r="A97" s="19"/>
      <c r="B97" s="3" t="str">
        <f>IF(H62="", "三筆目の情報", IF(H62="一筆ごとに届出", "面積割合の大きい筆情報から順に入力（三筆目）", IF(H62="現況地目や共有持分割合等の単位にまとめて届出", "代表となる筆情報を入力 （三つ目の単位）")))</f>
        <v>三筆目の情報</v>
      </c>
      <c r="C97" s="2"/>
      <c r="D97" s="2"/>
      <c r="E97" s="2"/>
      <c r="F97" s="19"/>
      <c r="G97" s="19"/>
      <c r="H97" s="2"/>
      <c r="I97" s="20"/>
      <c r="J97" s="21"/>
      <c r="K97" s="19"/>
      <c r="L97" s="19"/>
      <c r="M97" s="19"/>
      <c r="N97" s="19"/>
      <c r="O97" s="19"/>
      <c r="P97" s="19"/>
      <c r="Q97" s="19"/>
      <c r="R97" s="19"/>
      <c r="S97" s="19"/>
      <c r="T97" s="19"/>
      <c r="U97" s="19"/>
      <c r="V97" s="19"/>
      <c r="W97" s="19"/>
      <c r="X97" s="19"/>
      <c r="Y97" s="19"/>
      <c r="Z97" s="19"/>
    </row>
    <row r="98" ht="18.0" customHeight="1">
      <c r="A98" s="19"/>
      <c r="B98" s="19"/>
      <c r="C98" s="39" t="s">
        <v>3</v>
      </c>
      <c r="D98" s="40" t="s">
        <v>73</v>
      </c>
      <c r="E98" s="41"/>
      <c r="F98" s="42"/>
      <c r="G98" s="39" t="s">
        <v>34</v>
      </c>
      <c r="H98" s="43" t="s">
        <v>47</v>
      </c>
      <c r="I98" s="39" t="s">
        <v>49</v>
      </c>
      <c r="J98" s="44" t="s">
        <v>62</v>
      </c>
      <c r="K98" s="19"/>
      <c r="L98" s="19"/>
      <c r="M98" s="19"/>
      <c r="N98" s="19"/>
      <c r="O98" s="19"/>
      <c r="P98" s="19"/>
      <c r="Q98" s="19"/>
      <c r="R98" s="19"/>
      <c r="S98" s="19"/>
      <c r="T98" s="19"/>
      <c r="U98" s="19"/>
      <c r="V98" s="19"/>
      <c r="W98" s="19"/>
      <c r="X98" s="19"/>
      <c r="Y98" s="19"/>
      <c r="Z98" s="19"/>
    </row>
    <row r="99" ht="33.0" customHeight="1">
      <c r="A99" s="19"/>
      <c r="B99" s="19"/>
      <c r="C99" s="73" t="s">
        <v>6</v>
      </c>
      <c r="D99" s="124" t="s">
        <v>205</v>
      </c>
      <c r="E99" s="41"/>
      <c r="F99" s="42"/>
      <c r="G99" s="180" t="str">
        <f t="shared" ref="G99:G101" si="16">IF(ISBLANK(H99),"必須","入力済")</f>
        <v>必須</v>
      </c>
      <c r="H99" s="102"/>
      <c r="I99" s="180" t="s">
        <v>58</v>
      </c>
      <c r="J99" s="104" t="s">
        <v>206</v>
      </c>
      <c r="K99" s="19"/>
      <c r="L99" s="19"/>
      <c r="M99" s="19"/>
      <c r="N99" s="19"/>
      <c r="O99" s="19"/>
      <c r="P99" s="19"/>
      <c r="Q99" s="19"/>
      <c r="R99" s="19"/>
      <c r="S99" s="19"/>
      <c r="T99" s="19"/>
      <c r="U99" s="19"/>
      <c r="V99" s="19"/>
      <c r="W99" s="19"/>
      <c r="X99" s="19"/>
      <c r="Y99" s="19"/>
      <c r="Z99" s="19"/>
    </row>
    <row r="100" ht="18.0" customHeight="1">
      <c r="A100" s="19"/>
      <c r="B100" s="19"/>
      <c r="C100" s="67" t="s">
        <v>9</v>
      </c>
      <c r="D100" s="173" t="s">
        <v>172</v>
      </c>
      <c r="E100" s="173" t="s">
        <v>176</v>
      </c>
      <c r="F100" s="174" t="s">
        <v>177</v>
      </c>
      <c r="G100" s="175" t="str">
        <f t="shared" si="16"/>
        <v>必須</v>
      </c>
      <c r="H100" s="70"/>
      <c r="I100" s="69" t="s">
        <v>56</v>
      </c>
      <c r="J100" s="176" t="str">
        <f>IF($H$62="現況地目や共有持分割合等の単位にまとめて届出","代表となる筆の登記簿に記載されている大字・町丁目（存在しない場合は空欄）","登記簿に記載されている大字・町丁目（存在しない場合は空欄）")</f>
        <v>登記簿に記載されている大字・町丁目（存在しない場合は空欄）</v>
      </c>
      <c r="K100" s="19"/>
      <c r="L100" s="19"/>
      <c r="M100" s="19"/>
      <c r="N100" s="19"/>
      <c r="O100" s="19"/>
      <c r="P100" s="19"/>
      <c r="Q100" s="19"/>
      <c r="R100" s="19"/>
      <c r="S100" s="19"/>
      <c r="T100" s="19"/>
      <c r="U100" s="19"/>
      <c r="V100" s="19"/>
      <c r="W100" s="19"/>
      <c r="X100" s="19"/>
      <c r="Y100" s="19"/>
      <c r="Z100" s="19"/>
    </row>
    <row r="101" ht="18.0" customHeight="1">
      <c r="A101" s="19"/>
      <c r="B101" s="19"/>
      <c r="C101" s="67" t="s">
        <v>12</v>
      </c>
      <c r="D101" s="27"/>
      <c r="E101" s="177"/>
      <c r="F101" s="178" t="s">
        <v>178</v>
      </c>
      <c r="G101" s="175" t="str">
        <f t="shared" si="16"/>
        <v>必須</v>
      </c>
      <c r="H101" s="70"/>
      <c r="I101" s="69" t="s">
        <v>56</v>
      </c>
      <c r="J101" s="72" t="str">
        <f>IF($H$62="現況地目や共有持分割合等の単位にまとめて届出","代表となる筆の登記簿に記載されている地番" &amp; CHAR(10) &amp; "（「町又は字」を含め、最大25文字程度で入力）","登記簿に記載されている地番" &amp; CHAR(10) &amp; "（「町又は字」を含め、最大25文字程度で入力）")</f>
        <v>登記簿に記載されている地番
（「町又は字」を含め、最大25文字程度で入力）</v>
      </c>
      <c r="K101" s="19"/>
      <c r="L101" s="19"/>
      <c r="M101" s="19"/>
      <c r="N101" s="19"/>
      <c r="O101" s="19"/>
      <c r="P101" s="19"/>
      <c r="Q101" s="19"/>
      <c r="R101" s="19"/>
      <c r="S101" s="19"/>
      <c r="T101" s="19"/>
      <c r="U101" s="19"/>
      <c r="V101" s="19"/>
      <c r="W101" s="19"/>
      <c r="X101" s="19"/>
      <c r="Y101" s="19"/>
      <c r="Z101" s="19"/>
    </row>
    <row r="102" ht="18.0" customHeight="1">
      <c r="A102" s="19"/>
      <c r="B102" s="19"/>
      <c r="C102" s="67" t="s">
        <v>15</v>
      </c>
      <c r="D102" s="27"/>
      <c r="E102" s="173" t="s">
        <v>179</v>
      </c>
      <c r="F102" s="174" t="s">
        <v>180</v>
      </c>
      <c r="G102" s="175" t="str">
        <f t="shared" ref="G102:G103" si="17">IF(ISBLANK(H102),"任意","入力済")</f>
        <v>任意</v>
      </c>
      <c r="H102" s="70"/>
      <c r="I102" s="69" t="s">
        <v>56</v>
      </c>
      <c r="J102" s="176" t="str">
        <f>IF($H$62="現況地目や共有持分割合等の単位にまとめて届出","代表となる筆の住居表示の町丁目（存在しない場合は空欄）","住居表示の町丁目（存在しない場合は空欄）")</f>
        <v>住居表示の町丁目（存在しない場合は空欄）</v>
      </c>
      <c r="K102" s="19"/>
      <c r="L102" s="19"/>
      <c r="M102" s="19"/>
      <c r="N102" s="19"/>
      <c r="O102" s="19"/>
      <c r="P102" s="19"/>
      <c r="Q102" s="19"/>
      <c r="R102" s="19"/>
      <c r="S102" s="19"/>
      <c r="T102" s="19"/>
      <c r="U102" s="19"/>
      <c r="V102" s="19"/>
      <c r="W102" s="19"/>
      <c r="X102" s="19"/>
      <c r="Y102" s="19"/>
      <c r="Z102" s="19"/>
    </row>
    <row r="103" ht="18.0" customHeight="1">
      <c r="A103" s="19"/>
      <c r="B103" s="19"/>
      <c r="C103" s="73" t="s">
        <v>29</v>
      </c>
      <c r="D103" s="74"/>
      <c r="E103" s="74"/>
      <c r="F103" s="179" t="s">
        <v>181</v>
      </c>
      <c r="G103" s="180" t="str">
        <f t="shared" si="17"/>
        <v>任意</v>
      </c>
      <c r="H103" s="109"/>
      <c r="I103" s="181" t="s">
        <v>56</v>
      </c>
      <c r="J103" s="104" t="str">
        <f>IF($H$62="現況地目や共有持分割合等の単位にまとめて届出","代表となる筆の住居表示の地番" &amp; CHAR(10) &amp; "（「町丁目」を含め、最大25文字程度で入力）","住居表示の地番" &amp; CHAR(10) &amp; "（「町丁目」を含め、最大25文字程度で入力）")</f>
        <v>住居表示の地番
（「町丁目」を含め、最大25文字程度で入力）</v>
      </c>
      <c r="K103" s="19"/>
      <c r="L103" s="19"/>
      <c r="M103" s="19"/>
      <c r="N103" s="19"/>
      <c r="O103" s="19"/>
      <c r="P103" s="19"/>
      <c r="Q103" s="19"/>
      <c r="R103" s="19"/>
      <c r="S103" s="19"/>
      <c r="T103" s="19"/>
      <c r="U103" s="19"/>
      <c r="V103" s="19"/>
      <c r="W103" s="19"/>
      <c r="X103" s="19"/>
      <c r="Y103" s="19"/>
      <c r="Z103" s="19"/>
    </row>
    <row r="104" ht="33.0" customHeight="1">
      <c r="A104" s="19"/>
      <c r="B104" s="19"/>
      <c r="C104" s="60" t="s">
        <v>97</v>
      </c>
      <c r="D104" s="183" t="s">
        <v>182</v>
      </c>
      <c r="E104" s="184" t="s">
        <v>183</v>
      </c>
      <c r="F104" s="63"/>
      <c r="G104" s="108" t="str">
        <f t="shared" ref="G104:G106" si="18">IF(ISBLANK(H104),"必須","入力済")</f>
        <v>必須</v>
      </c>
      <c r="H104" s="185"/>
      <c r="I104" s="186" t="s">
        <v>58</v>
      </c>
      <c r="J104" s="187" t="s">
        <v>207</v>
      </c>
      <c r="K104" s="19"/>
      <c r="L104" s="19"/>
      <c r="M104" s="19"/>
      <c r="N104" s="19"/>
      <c r="O104" s="19"/>
      <c r="P104" s="19"/>
      <c r="Q104" s="19"/>
      <c r="R104" s="19"/>
      <c r="S104" s="19"/>
      <c r="T104" s="19"/>
      <c r="U104" s="19"/>
      <c r="V104" s="19"/>
      <c r="W104" s="19"/>
      <c r="X104" s="19"/>
      <c r="Y104" s="19"/>
      <c r="Z104" s="19"/>
    </row>
    <row r="105" ht="33.0" customHeight="1">
      <c r="A105" s="19"/>
      <c r="B105" s="19"/>
      <c r="C105" s="73" t="s">
        <v>101</v>
      </c>
      <c r="D105" s="74"/>
      <c r="E105" s="124" t="s">
        <v>185</v>
      </c>
      <c r="F105" s="42"/>
      <c r="G105" s="180" t="str">
        <f t="shared" si="18"/>
        <v>必須</v>
      </c>
      <c r="H105" s="102"/>
      <c r="I105" s="188" t="s">
        <v>58</v>
      </c>
      <c r="J105" s="104" t="s">
        <v>208</v>
      </c>
      <c r="K105" s="19"/>
      <c r="L105" s="19"/>
      <c r="M105" s="19"/>
      <c r="N105" s="19"/>
      <c r="O105" s="19"/>
      <c r="P105" s="19"/>
      <c r="Q105" s="19"/>
      <c r="R105" s="19"/>
      <c r="S105" s="19"/>
      <c r="T105" s="19"/>
      <c r="U105" s="19"/>
      <c r="V105" s="19"/>
      <c r="W105" s="19"/>
      <c r="X105" s="19"/>
      <c r="Y105" s="19"/>
      <c r="Z105" s="19"/>
    </row>
    <row r="106" ht="33.0" customHeight="1">
      <c r="A106" s="19"/>
      <c r="B106" s="19"/>
      <c r="C106" s="53" t="s">
        <v>103</v>
      </c>
      <c r="D106" s="125" t="s">
        <v>187</v>
      </c>
      <c r="E106" s="55"/>
      <c r="F106" s="56"/>
      <c r="G106" s="126" t="str">
        <f t="shared" si="18"/>
        <v>必須</v>
      </c>
      <c r="H106" s="127"/>
      <c r="I106" s="164" t="s">
        <v>54</v>
      </c>
      <c r="J106" s="129" t="s">
        <v>188</v>
      </c>
      <c r="K106" s="19"/>
      <c r="L106" s="19"/>
      <c r="M106" s="19"/>
      <c r="N106" s="19"/>
      <c r="O106" s="19"/>
      <c r="P106" s="19"/>
      <c r="Q106" s="19"/>
      <c r="R106" s="19"/>
      <c r="S106" s="19"/>
      <c r="T106" s="19"/>
      <c r="U106" s="19"/>
      <c r="V106" s="19"/>
      <c r="W106" s="19"/>
      <c r="X106" s="19"/>
      <c r="Y106" s="19"/>
      <c r="Z106" s="19"/>
    </row>
    <row r="107" ht="33.0" customHeight="1">
      <c r="A107" s="19"/>
      <c r="B107" s="19"/>
      <c r="C107" s="53" t="s">
        <v>106</v>
      </c>
      <c r="D107" s="125" t="s">
        <v>189</v>
      </c>
      <c r="E107" s="55"/>
      <c r="F107" s="56"/>
      <c r="G107" s="189" t="str">
        <f>IF(ISBLANK(H107),"可能な限り","入力済")</f>
        <v>可能な限り</v>
      </c>
      <c r="H107" s="190"/>
      <c r="I107" s="191" t="s">
        <v>54</v>
      </c>
      <c r="J107" s="129" t="s">
        <v>209</v>
      </c>
      <c r="K107" s="19"/>
      <c r="L107" s="19"/>
      <c r="M107" s="19"/>
      <c r="N107" s="19"/>
      <c r="O107" s="19"/>
      <c r="P107" s="19"/>
      <c r="Q107" s="19"/>
      <c r="R107" s="19"/>
      <c r="S107" s="19"/>
      <c r="T107" s="19"/>
      <c r="U107" s="19"/>
      <c r="V107" s="19"/>
      <c r="W107" s="19"/>
      <c r="X107" s="19"/>
      <c r="Y107" s="19"/>
      <c r="Z107" s="19"/>
    </row>
    <row r="108" ht="66.0" customHeight="1">
      <c r="A108" s="19"/>
      <c r="B108" s="19"/>
      <c r="C108" s="53" t="s">
        <v>109</v>
      </c>
      <c r="D108" s="125" t="s">
        <v>191</v>
      </c>
      <c r="E108" s="55"/>
      <c r="F108" s="56"/>
      <c r="G108" s="189" t="str">
        <f>IF(ISBLANK(H108),"必須","入力済")</f>
        <v>必須</v>
      </c>
      <c r="H108" s="192"/>
      <c r="I108" s="193" t="s">
        <v>58</v>
      </c>
      <c r="J108" s="129" t="s">
        <v>210</v>
      </c>
      <c r="K108" s="19"/>
      <c r="L108" s="19"/>
      <c r="M108" s="19"/>
      <c r="N108" s="19"/>
      <c r="O108" s="19"/>
      <c r="P108" s="19"/>
      <c r="Q108" s="19"/>
      <c r="R108" s="19"/>
      <c r="S108" s="19"/>
      <c r="T108" s="19"/>
      <c r="U108" s="19"/>
      <c r="V108" s="19"/>
      <c r="W108" s="19"/>
      <c r="X108" s="19"/>
      <c r="Y108" s="19"/>
      <c r="Z108" s="19"/>
    </row>
    <row r="109" ht="18.0" customHeight="1">
      <c r="A109" s="19"/>
      <c r="B109" s="19"/>
      <c r="C109" s="53" t="s">
        <v>112</v>
      </c>
      <c r="D109" s="125" t="s">
        <v>193</v>
      </c>
      <c r="E109" s="55"/>
      <c r="F109" s="56"/>
      <c r="G109" s="126" t="str">
        <f>IF(ISBLANK(H109),"該当の場合は必須","入力済")</f>
        <v>該当の場合は必須</v>
      </c>
      <c r="H109" s="194"/>
      <c r="I109" s="164" t="s">
        <v>56</v>
      </c>
      <c r="J109" s="129" t="s">
        <v>194</v>
      </c>
      <c r="K109" s="19"/>
      <c r="L109" s="19"/>
      <c r="M109" s="19"/>
      <c r="N109" s="19"/>
      <c r="O109" s="19"/>
      <c r="P109" s="19"/>
      <c r="Q109" s="19"/>
      <c r="R109" s="19"/>
      <c r="S109" s="19"/>
      <c r="T109" s="19"/>
      <c r="U109" s="19"/>
      <c r="V109" s="19"/>
      <c r="W109" s="19"/>
      <c r="X109" s="19"/>
      <c r="Y109" s="19"/>
      <c r="Z109" s="19"/>
    </row>
    <row r="110" ht="33.0" customHeight="1">
      <c r="A110" s="19"/>
      <c r="B110" s="19"/>
      <c r="C110" s="53" t="s">
        <v>115</v>
      </c>
      <c r="D110" s="125" t="s">
        <v>195</v>
      </c>
      <c r="E110" s="55"/>
      <c r="F110" s="56"/>
      <c r="G110" s="189" t="str">
        <f t="shared" ref="G110:G111" si="19">IF(ISBLANK(H110),"可能な限り","入力済")</f>
        <v>可能な限り</v>
      </c>
      <c r="H110" s="172"/>
      <c r="I110" s="195" t="s">
        <v>54</v>
      </c>
      <c r="J110" s="129" t="s">
        <v>196</v>
      </c>
      <c r="K110" s="19"/>
      <c r="L110" s="19"/>
      <c r="M110" s="19"/>
      <c r="N110" s="19"/>
      <c r="O110" s="19"/>
      <c r="P110" s="19"/>
      <c r="Q110" s="19"/>
      <c r="R110" s="19"/>
      <c r="S110" s="19"/>
      <c r="T110" s="19"/>
      <c r="U110" s="19"/>
      <c r="V110" s="19"/>
      <c r="W110" s="19"/>
      <c r="X110" s="19"/>
      <c r="Y110" s="19"/>
      <c r="Z110" s="19"/>
    </row>
    <row r="111" ht="33.0" customHeight="1">
      <c r="A111" s="19"/>
      <c r="B111" s="19"/>
      <c r="C111" s="53" t="s">
        <v>118</v>
      </c>
      <c r="D111" s="125" t="s">
        <v>197</v>
      </c>
      <c r="E111" s="55"/>
      <c r="F111" s="56"/>
      <c r="G111" s="126" t="str">
        <f t="shared" si="19"/>
        <v>可能な限り</v>
      </c>
      <c r="H111" s="172"/>
      <c r="I111" s="164" t="s">
        <v>54</v>
      </c>
      <c r="J111" s="129" t="s">
        <v>198</v>
      </c>
      <c r="K111" s="19"/>
      <c r="L111" s="19"/>
      <c r="M111" s="19"/>
      <c r="N111" s="19"/>
      <c r="O111" s="19"/>
      <c r="P111" s="19"/>
      <c r="Q111" s="19"/>
      <c r="R111" s="19"/>
      <c r="S111" s="19"/>
      <c r="T111" s="19"/>
      <c r="U111" s="19"/>
      <c r="V111" s="19"/>
      <c r="W111" s="19"/>
      <c r="X111" s="19"/>
      <c r="Y111" s="19"/>
      <c r="Z111" s="19"/>
    </row>
    <row r="112" ht="18.0" customHeight="1">
      <c r="A112" s="19"/>
      <c r="B112" s="19"/>
      <c r="C112" s="19"/>
      <c r="D112" s="19"/>
      <c r="E112" s="19"/>
      <c r="F112" s="143"/>
      <c r="G112" s="143"/>
      <c r="H112" s="2"/>
      <c r="I112" s="20"/>
      <c r="J112" s="21"/>
      <c r="K112" s="19"/>
      <c r="L112" s="19"/>
      <c r="M112" s="19"/>
      <c r="N112" s="19"/>
      <c r="O112" s="19"/>
      <c r="P112" s="19"/>
      <c r="Q112" s="19"/>
      <c r="R112" s="19"/>
      <c r="S112" s="19"/>
      <c r="T112" s="19"/>
      <c r="U112" s="19"/>
      <c r="V112" s="19"/>
      <c r="W112" s="19"/>
      <c r="X112" s="19"/>
      <c r="Y112" s="19"/>
      <c r="Z112" s="19"/>
    </row>
    <row r="113" ht="18.0" customHeight="1">
      <c r="A113" s="19"/>
      <c r="B113" s="3" t="str">
        <f>IF(H62="", "四筆目の情報", IF(H62="一筆ごとに届出", "面積割合の大きい筆情報から順に入力（四筆目）", IF(H62="現況地目や共有持分割合等の単位にまとめて届出", "代表となる筆情報を入力 （四つ目の単位）")))</f>
        <v>四筆目の情報</v>
      </c>
      <c r="C113" s="2"/>
      <c r="D113" s="2"/>
      <c r="E113" s="2"/>
      <c r="F113" s="19"/>
      <c r="G113" s="19"/>
      <c r="H113" s="2"/>
      <c r="I113" s="20"/>
      <c r="J113" s="21"/>
      <c r="K113" s="19"/>
      <c r="L113" s="19"/>
      <c r="M113" s="19"/>
      <c r="N113" s="19"/>
      <c r="O113" s="19"/>
      <c r="P113" s="19"/>
      <c r="Q113" s="19"/>
      <c r="R113" s="19"/>
      <c r="S113" s="19"/>
      <c r="T113" s="19"/>
      <c r="U113" s="19"/>
      <c r="V113" s="19"/>
      <c r="W113" s="19"/>
      <c r="X113" s="19"/>
      <c r="Y113" s="19"/>
      <c r="Z113" s="19"/>
    </row>
    <row r="114" ht="18.0" customHeight="1">
      <c r="A114" s="19"/>
      <c r="B114" s="19"/>
      <c r="C114" s="39" t="s">
        <v>3</v>
      </c>
      <c r="D114" s="40" t="s">
        <v>73</v>
      </c>
      <c r="E114" s="41"/>
      <c r="F114" s="42"/>
      <c r="G114" s="39" t="s">
        <v>34</v>
      </c>
      <c r="H114" s="43" t="s">
        <v>47</v>
      </c>
      <c r="I114" s="39" t="s">
        <v>49</v>
      </c>
      <c r="J114" s="44" t="s">
        <v>62</v>
      </c>
      <c r="K114" s="19"/>
      <c r="L114" s="19"/>
      <c r="M114" s="19"/>
      <c r="N114" s="19"/>
      <c r="O114" s="19"/>
      <c r="P114" s="19"/>
      <c r="Q114" s="19"/>
      <c r="R114" s="19"/>
      <c r="S114" s="19"/>
      <c r="T114" s="19"/>
      <c r="U114" s="19"/>
      <c r="V114" s="19"/>
      <c r="W114" s="19"/>
      <c r="X114" s="19"/>
      <c r="Y114" s="19"/>
      <c r="Z114" s="19"/>
    </row>
    <row r="115" ht="33.0" customHeight="1">
      <c r="A115" s="19"/>
      <c r="B115" s="19"/>
      <c r="C115" s="73" t="s">
        <v>6</v>
      </c>
      <c r="D115" s="124" t="s">
        <v>211</v>
      </c>
      <c r="E115" s="41"/>
      <c r="F115" s="42"/>
      <c r="G115" s="180" t="str">
        <f t="shared" ref="G115:G117" si="20">IF(ISBLANK(H115),"必須","入力済")</f>
        <v>必須</v>
      </c>
      <c r="H115" s="102"/>
      <c r="I115" s="180" t="s">
        <v>58</v>
      </c>
      <c r="J115" s="104" t="s">
        <v>212</v>
      </c>
      <c r="K115" s="19"/>
      <c r="L115" s="19"/>
      <c r="M115" s="19"/>
      <c r="N115" s="19"/>
      <c r="O115" s="19"/>
      <c r="P115" s="19"/>
      <c r="Q115" s="19"/>
      <c r="R115" s="19"/>
      <c r="S115" s="19"/>
      <c r="T115" s="19"/>
      <c r="U115" s="19"/>
      <c r="V115" s="19"/>
      <c r="W115" s="19"/>
      <c r="X115" s="19"/>
      <c r="Y115" s="19"/>
      <c r="Z115" s="19"/>
    </row>
    <row r="116" ht="18.0" customHeight="1">
      <c r="A116" s="19"/>
      <c r="B116" s="19"/>
      <c r="C116" s="67" t="s">
        <v>9</v>
      </c>
      <c r="D116" s="173" t="s">
        <v>172</v>
      </c>
      <c r="E116" s="173" t="s">
        <v>176</v>
      </c>
      <c r="F116" s="174" t="s">
        <v>177</v>
      </c>
      <c r="G116" s="175" t="str">
        <f t="shared" si="20"/>
        <v>必須</v>
      </c>
      <c r="H116" s="70"/>
      <c r="I116" s="69" t="s">
        <v>56</v>
      </c>
      <c r="J116" s="176" t="str">
        <f>IF($H$62="現況地目や共有持分割合等の単位にまとめて届出","代表となる筆の登記簿に記載されている大字・町丁目（存在しない場合は空欄）","登記簿に記載されている大字・町丁目（存在しない場合は空欄）")</f>
        <v>登記簿に記載されている大字・町丁目（存在しない場合は空欄）</v>
      </c>
      <c r="K116" s="19"/>
      <c r="L116" s="19"/>
      <c r="M116" s="19"/>
      <c r="N116" s="19"/>
      <c r="O116" s="19"/>
      <c r="P116" s="19"/>
      <c r="Q116" s="19"/>
      <c r="R116" s="19"/>
      <c r="S116" s="19"/>
      <c r="T116" s="19"/>
      <c r="U116" s="19"/>
      <c r="V116" s="19"/>
      <c r="W116" s="19"/>
      <c r="X116" s="19"/>
      <c r="Y116" s="19"/>
      <c r="Z116" s="19"/>
    </row>
    <row r="117" ht="18.0" customHeight="1">
      <c r="A117" s="19"/>
      <c r="B117" s="19"/>
      <c r="C117" s="67" t="s">
        <v>12</v>
      </c>
      <c r="D117" s="27"/>
      <c r="E117" s="177"/>
      <c r="F117" s="178" t="s">
        <v>178</v>
      </c>
      <c r="G117" s="175" t="str">
        <f t="shared" si="20"/>
        <v>必須</v>
      </c>
      <c r="H117" s="70"/>
      <c r="I117" s="69" t="s">
        <v>56</v>
      </c>
      <c r="J117" s="72" t="str">
        <f>IF($H$62="現況地目や共有持分割合等の単位にまとめて届出","代表となる筆の登記簿に記載されている地番" &amp; CHAR(10) &amp; "（「町又は字」を含め、最大25文字程度で入力）","登記簿に記載されている地番" &amp; CHAR(10) &amp; "（「町又は字」を含め、最大25文字程度で入力）")</f>
        <v>登記簿に記載されている地番
（「町又は字」を含め、最大25文字程度で入力）</v>
      </c>
      <c r="K117" s="19"/>
      <c r="L117" s="19"/>
      <c r="M117" s="19"/>
      <c r="N117" s="19"/>
      <c r="O117" s="19"/>
      <c r="P117" s="19"/>
      <c r="Q117" s="19"/>
      <c r="R117" s="19"/>
      <c r="S117" s="19"/>
      <c r="T117" s="19"/>
      <c r="U117" s="19"/>
      <c r="V117" s="19"/>
      <c r="W117" s="19"/>
      <c r="X117" s="19"/>
      <c r="Y117" s="19"/>
      <c r="Z117" s="19"/>
    </row>
    <row r="118" ht="18.0" customHeight="1">
      <c r="A118" s="19"/>
      <c r="B118" s="19"/>
      <c r="C118" s="67" t="s">
        <v>15</v>
      </c>
      <c r="D118" s="27"/>
      <c r="E118" s="173" t="s">
        <v>179</v>
      </c>
      <c r="F118" s="174" t="s">
        <v>180</v>
      </c>
      <c r="G118" s="175" t="str">
        <f t="shared" ref="G118:G119" si="21">IF(ISBLANK(H118),"任意","入力済")</f>
        <v>任意</v>
      </c>
      <c r="H118" s="70"/>
      <c r="I118" s="69" t="s">
        <v>56</v>
      </c>
      <c r="J118" s="176" t="str">
        <f>IF($H$62="現況地目や共有持分割合等の単位にまとめて届出","代表となる筆の住居表示の町丁目（存在しない場合は空欄）","住居表示の町丁目（存在しない場合は空欄）")</f>
        <v>住居表示の町丁目（存在しない場合は空欄）</v>
      </c>
      <c r="K118" s="19"/>
      <c r="L118" s="19"/>
      <c r="M118" s="19"/>
      <c r="N118" s="19"/>
      <c r="O118" s="19"/>
      <c r="P118" s="19"/>
      <c r="Q118" s="19"/>
      <c r="R118" s="19"/>
      <c r="S118" s="19"/>
      <c r="T118" s="19"/>
      <c r="U118" s="19"/>
      <c r="V118" s="19"/>
      <c r="W118" s="19"/>
      <c r="X118" s="19"/>
      <c r="Y118" s="19"/>
      <c r="Z118" s="19"/>
    </row>
    <row r="119" ht="18.0" customHeight="1">
      <c r="A119" s="19"/>
      <c r="B119" s="19"/>
      <c r="C119" s="73" t="s">
        <v>29</v>
      </c>
      <c r="D119" s="74"/>
      <c r="E119" s="74"/>
      <c r="F119" s="179" t="s">
        <v>181</v>
      </c>
      <c r="G119" s="180" t="str">
        <f t="shared" si="21"/>
        <v>任意</v>
      </c>
      <c r="H119" s="109"/>
      <c r="I119" s="181" t="s">
        <v>56</v>
      </c>
      <c r="J119" s="104" t="str">
        <f>IF($H$62="現況地目や共有持分割合等の単位にまとめて届出","代表となる筆の住居表示の地番" &amp; CHAR(10) &amp; "（「町丁目」を含め、最大25文字程度で入力）","住居表示の地番" &amp; CHAR(10) &amp; "（「町丁目」を含め、最大25文字程度で入力）")</f>
        <v>住居表示の地番
（「町丁目」を含め、最大25文字程度で入力）</v>
      </c>
      <c r="K119" s="19"/>
      <c r="L119" s="19"/>
      <c r="M119" s="19"/>
      <c r="N119" s="19"/>
      <c r="O119" s="19"/>
      <c r="P119" s="19"/>
      <c r="Q119" s="19"/>
      <c r="R119" s="19"/>
      <c r="S119" s="19"/>
      <c r="T119" s="19"/>
      <c r="U119" s="19"/>
      <c r="V119" s="19"/>
      <c r="W119" s="19"/>
      <c r="X119" s="19"/>
      <c r="Y119" s="19"/>
      <c r="Z119" s="19"/>
    </row>
    <row r="120" ht="33.0" customHeight="1">
      <c r="A120" s="19"/>
      <c r="B120" s="19"/>
      <c r="C120" s="60" t="s">
        <v>97</v>
      </c>
      <c r="D120" s="183" t="s">
        <v>182</v>
      </c>
      <c r="E120" s="184" t="s">
        <v>183</v>
      </c>
      <c r="F120" s="63"/>
      <c r="G120" s="108" t="str">
        <f t="shared" ref="G120:G122" si="22">IF(ISBLANK(H120),"必須","入力済")</f>
        <v>必須</v>
      </c>
      <c r="H120" s="185"/>
      <c r="I120" s="186" t="s">
        <v>58</v>
      </c>
      <c r="J120" s="187" t="s">
        <v>213</v>
      </c>
      <c r="K120" s="19"/>
      <c r="L120" s="19"/>
      <c r="M120" s="19"/>
      <c r="N120" s="19"/>
      <c r="O120" s="19"/>
      <c r="P120" s="19"/>
      <c r="Q120" s="19"/>
      <c r="R120" s="19"/>
      <c r="S120" s="19"/>
      <c r="T120" s="19"/>
      <c r="U120" s="19"/>
      <c r="V120" s="19"/>
      <c r="W120" s="19"/>
      <c r="X120" s="19"/>
      <c r="Y120" s="19"/>
      <c r="Z120" s="19"/>
    </row>
    <row r="121" ht="33.0" customHeight="1">
      <c r="A121" s="19"/>
      <c r="B121" s="19"/>
      <c r="C121" s="73" t="s">
        <v>101</v>
      </c>
      <c r="D121" s="74"/>
      <c r="E121" s="124" t="s">
        <v>185</v>
      </c>
      <c r="F121" s="42"/>
      <c r="G121" s="180" t="str">
        <f t="shared" si="22"/>
        <v>必須</v>
      </c>
      <c r="H121" s="102"/>
      <c r="I121" s="188" t="s">
        <v>58</v>
      </c>
      <c r="J121" s="104" t="s">
        <v>214</v>
      </c>
      <c r="K121" s="19"/>
      <c r="L121" s="19"/>
      <c r="M121" s="19"/>
      <c r="N121" s="19"/>
      <c r="O121" s="19"/>
      <c r="P121" s="19"/>
      <c r="Q121" s="19"/>
      <c r="R121" s="19"/>
      <c r="S121" s="19"/>
      <c r="T121" s="19"/>
      <c r="U121" s="19"/>
      <c r="V121" s="19"/>
      <c r="W121" s="19"/>
      <c r="X121" s="19"/>
      <c r="Y121" s="19"/>
      <c r="Z121" s="19"/>
    </row>
    <row r="122" ht="33.0" customHeight="1">
      <c r="A122" s="19"/>
      <c r="B122" s="19"/>
      <c r="C122" s="53" t="s">
        <v>103</v>
      </c>
      <c r="D122" s="125" t="s">
        <v>187</v>
      </c>
      <c r="E122" s="55"/>
      <c r="F122" s="56"/>
      <c r="G122" s="126" t="str">
        <f t="shared" si="22"/>
        <v>必須</v>
      </c>
      <c r="H122" s="127"/>
      <c r="I122" s="164" t="s">
        <v>54</v>
      </c>
      <c r="J122" s="129" t="s">
        <v>188</v>
      </c>
      <c r="K122" s="19"/>
      <c r="L122" s="19"/>
      <c r="M122" s="19"/>
      <c r="N122" s="19"/>
      <c r="O122" s="19"/>
      <c r="P122" s="19"/>
      <c r="Q122" s="19"/>
      <c r="R122" s="19"/>
      <c r="S122" s="19"/>
      <c r="T122" s="19"/>
      <c r="U122" s="19"/>
      <c r="V122" s="19"/>
      <c r="W122" s="19"/>
      <c r="X122" s="19"/>
      <c r="Y122" s="19"/>
      <c r="Z122" s="19"/>
    </row>
    <row r="123" ht="33.0" customHeight="1">
      <c r="A123" s="19"/>
      <c r="B123" s="19"/>
      <c r="C123" s="53" t="s">
        <v>106</v>
      </c>
      <c r="D123" s="125" t="s">
        <v>189</v>
      </c>
      <c r="E123" s="55"/>
      <c r="F123" s="56"/>
      <c r="G123" s="189" t="str">
        <f>IF(ISBLANK(H123),"可能な限り","入力済")</f>
        <v>可能な限り</v>
      </c>
      <c r="H123" s="190"/>
      <c r="I123" s="191" t="s">
        <v>54</v>
      </c>
      <c r="J123" s="129" t="s">
        <v>215</v>
      </c>
      <c r="K123" s="19"/>
      <c r="L123" s="19"/>
      <c r="M123" s="19"/>
      <c r="N123" s="19"/>
      <c r="O123" s="19"/>
      <c r="P123" s="19"/>
      <c r="Q123" s="19"/>
      <c r="R123" s="19"/>
      <c r="S123" s="19"/>
      <c r="T123" s="19"/>
      <c r="U123" s="19"/>
      <c r="V123" s="19"/>
      <c r="W123" s="19"/>
      <c r="X123" s="19"/>
      <c r="Y123" s="19"/>
      <c r="Z123" s="19"/>
    </row>
    <row r="124" ht="66.0" customHeight="1">
      <c r="A124" s="19"/>
      <c r="B124" s="19"/>
      <c r="C124" s="53" t="s">
        <v>109</v>
      </c>
      <c r="D124" s="125" t="s">
        <v>191</v>
      </c>
      <c r="E124" s="55"/>
      <c r="F124" s="56"/>
      <c r="G124" s="189" t="str">
        <f>IF(ISBLANK(H124),"必須","入力済")</f>
        <v>必須</v>
      </c>
      <c r="H124" s="192"/>
      <c r="I124" s="193" t="s">
        <v>58</v>
      </c>
      <c r="J124" s="129" t="s">
        <v>216</v>
      </c>
      <c r="K124" s="19"/>
      <c r="L124" s="19"/>
      <c r="M124" s="19"/>
      <c r="N124" s="19"/>
      <c r="O124" s="19"/>
      <c r="P124" s="19"/>
      <c r="Q124" s="19"/>
      <c r="R124" s="19"/>
      <c r="S124" s="19"/>
      <c r="T124" s="19"/>
      <c r="U124" s="19"/>
      <c r="V124" s="19"/>
      <c r="W124" s="19"/>
      <c r="X124" s="19"/>
      <c r="Y124" s="19"/>
      <c r="Z124" s="19"/>
    </row>
    <row r="125" ht="18.0" customHeight="1">
      <c r="A125" s="19"/>
      <c r="B125" s="19"/>
      <c r="C125" s="53" t="s">
        <v>112</v>
      </c>
      <c r="D125" s="125" t="s">
        <v>193</v>
      </c>
      <c r="E125" s="55"/>
      <c r="F125" s="56"/>
      <c r="G125" s="126" t="str">
        <f>IF(ISBLANK(H125),"該当の場合は必須","入力済")</f>
        <v>該当の場合は必須</v>
      </c>
      <c r="H125" s="194"/>
      <c r="I125" s="164" t="s">
        <v>56</v>
      </c>
      <c r="J125" s="129" t="s">
        <v>194</v>
      </c>
      <c r="K125" s="19"/>
      <c r="L125" s="19"/>
      <c r="M125" s="19"/>
      <c r="N125" s="19"/>
      <c r="O125" s="19"/>
      <c r="P125" s="19"/>
      <c r="Q125" s="19"/>
      <c r="R125" s="19"/>
      <c r="S125" s="19"/>
      <c r="T125" s="19"/>
      <c r="U125" s="19"/>
      <c r="V125" s="19"/>
      <c r="W125" s="19"/>
      <c r="X125" s="19"/>
      <c r="Y125" s="19"/>
      <c r="Z125" s="19"/>
    </row>
    <row r="126" ht="33.0" customHeight="1">
      <c r="A126" s="19"/>
      <c r="B126" s="19"/>
      <c r="C126" s="53" t="s">
        <v>115</v>
      </c>
      <c r="D126" s="125" t="s">
        <v>195</v>
      </c>
      <c r="E126" s="55"/>
      <c r="F126" s="56"/>
      <c r="G126" s="189" t="str">
        <f t="shared" ref="G126:G127" si="23">IF(ISBLANK(H126),"可能な限り","入力済")</f>
        <v>可能な限り</v>
      </c>
      <c r="H126" s="172"/>
      <c r="I126" s="195" t="s">
        <v>54</v>
      </c>
      <c r="J126" s="129" t="s">
        <v>196</v>
      </c>
      <c r="K126" s="19"/>
      <c r="L126" s="19"/>
      <c r="M126" s="19"/>
      <c r="N126" s="19"/>
      <c r="O126" s="19"/>
      <c r="P126" s="19"/>
      <c r="Q126" s="19"/>
      <c r="R126" s="19"/>
      <c r="S126" s="19"/>
      <c r="T126" s="19"/>
      <c r="U126" s="19"/>
      <c r="V126" s="19"/>
      <c r="W126" s="19"/>
      <c r="X126" s="19"/>
      <c r="Y126" s="19"/>
      <c r="Z126" s="19"/>
    </row>
    <row r="127" ht="33.0" customHeight="1">
      <c r="A127" s="19"/>
      <c r="B127" s="19"/>
      <c r="C127" s="53" t="s">
        <v>118</v>
      </c>
      <c r="D127" s="125" t="s">
        <v>197</v>
      </c>
      <c r="E127" s="55"/>
      <c r="F127" s="56"/>
      <c r="G127" s="126" t="str">
        <f t="shared" si="23"/>
        <v>可能な限り</v>
      </c>
      <c r="H127" s="172"/>
      <c r="I127" s="164" t="s">
        <v>54</v>
      </c>
      <c r="J127" s="129" t="s">
        <v>198</v>
      </c>
      <c r="K127" s="19"/>
      <c r="L127" s="19"/>
      <c r="M127" s="19"/>
      <c r="N127" s="19"/>
      <c r="O127" s="19"/>
      <c r="P127" s="19"/>
      <c r="Q127" s="19"/>
      <c r="R127" s="19"/>
      <c r="S127" s="19"/>
      <c r="T127" s="19"/>
      <c r="U127" s="19"/>
      <c r="V127" s="19"/>
      <c r="W127" s="19"/>
      <c r="X127" s="19"/>
      <c r="Y127" s="19"/>
      <c r="Z127" s="19"/>
    </row>
    <row r="128" ht="18.0" customHeight="1">
      <c r="A128" s="19"/>
      <c r="B128" s="19"/>
      <c r="C128" s="19"/>
      <c r="D128" s="19"/>
      <c r="E128" s="19"/>
      <c r="F128" s="143"/>
      <c r="G128" s="143"/>
      <c r="H128" s="141"/>
      <c r="I128" s="20"/>
      <c r="J128" s="21"/>
      <c r="K128" s="19"/>
      <c r="L128" s="19"/>
      <c r="M128" s="19"/>
      <c r="N128" s="19"/>
      <c r="O128" s="19"/>
      <c r="P128" s="19"/>
      <c r="Q128" s="19"/>
      <c r="R128" s="19"/>
      <c r="S128" s="19"/>
      <c r="T128" s="19"/>
      <c r="U128" s="19"/>
      <c r="V128" s="19"/>
      <c r="W128" s="19"/>
      <c r="X128" s="19"/>
      <c r="Y128" s="19"/>
      <c r="Z128" s="19"/>
    </row>
    <row r="129" ht="18.0" customHeight="1">
      <c r="A129" s="19"/>
      <c r="B129" s="3" t="str">
        <f>IF(H62="", "五筆目の情報", IF(H62="一筆ごとに届出", "面積割合の大きい筆情報から順に入力（五筆目）", IF(H62="現況地目や共有持分割合等の単位にまとめて届出", "代表となる筆情報を入力 （五つ目の単位）")))</f>
        <v>五筆目の情報</v>
      </c>
      <c r="C129" s="2"/>
      <c r="D129" s="2"/>
      <c r="E129" s="2"/>
      <c r="F129" s="19"/>
      <c r="G129" s="19"/>
      <c r="H129" s="2"/>
      <c r="I129" s="20"/>
      <c r="J129" s="21"/>
      <c r="K129" s="19"/>
      <c r="L129" s="19"/>
      <c r="M129" s="19"/>
      <c r="N129" s="19"/>
      <c r="O129" s="19"/>
      <c r="P129" s="19"/>
      <c r="Q129" s="19"/>
      <c r="R129" s="19"/>
      <c r="S129" s="19"/>
      <c r="T129" s="19"/>
      <c r="U129" s="19"/>
      <c r="V129" s="19"/>
      <c r="W129" s="19"/>
      <c r="X129" s="19"/>
      <c r="Y129" s="19"/>
      <c r="Z129" s="19"/>
    </row>
    <row r="130" ht="18.0" customHeight="1">
      <c r="A130" s="19"/>
      <c r="B130" s="19"/>
      <c r="C130" s="39" t="s">
        <v>3</v>
      </c>
      <c r="D130" s="40" t="s">
        <v>73</v>
      </c>
      <c r="E130" s="41"/>
      <c r="F130" s="42"/>
      <c r="G130" s="39" t="s">
        <v>34</v>
      </c>
      <c r="H130" s="43" t="s">
        <v>47</v>
      </c>
      <c r="I130" s="39" t="s">
        <v>49</v>
      </c>
      <c r="J130" s="44" t="s">
        <v>62</v>
      </c>
      <c r="K130" s="19"/>
      <c r="L130" s="19"/>
      <c r="M130" s="19"/>
      <c r="N130" s="19"/>
      <c r="O130" s="19"/>
      <c r="P130" s="19"/>
      <c r="Q130" s="19"/>
      <c r="R130" s="19"/>
      <c r="S130" s="19"/>
      <c r="T130" s="19"/>
      <c r="U130" s="19"/>
      <c r="V130" s="19"/>
      <c r="W130" s="19"/>
      <c r="X130" s="19"/>
      <c r="Y130" s="19"/>
      <c r="Z130" s="19"/>
    </row>
    <row r="131" ht="33.0" customHeight="1">
      <c r="A131" s="19"/>
      <c r="B131" s="19"/>
      <c r="C131" s="73" t="s">
        <v>6</v>
      </c>
      <c r="D131" s="124" t="s">
        <v>217</v>
      </c>
      <c r="E131" s="41"/>
      <c r="F131" s="42"/>
      <c r="G131" s="180" t="str">
        <f t="shared" ref="G131:G133" si="24">IF(ISBLANK(H131),"必須","入力済")</f>
        <v>必須</v>
      </c>
      <c r="H131" s="102"/>
      <c r="I131" s="180" t="s">
        <v>58</v>
      </c>
      <c r="J131" s="104" t="s">
        <v>218</v>
      </c>
      <c r="K131" s="19"/>
      <c r="L131" s="19"/>
      <c r="M131" s="19"/>
      <c r="N131" s="19"/>
      <c r="O131" s="19"/>
      <c r="P131" s="19"/>
      <c r="Q131" s="19"/>
      <c r="R131" s="19"/>
      <c r="S131" s="19"/>
      <c r="T131" s="19"/>
      <c r="U131" s="19"/>
      <c r="V131" s="19"/>
      <c r="W131" s="19"/>
      <c r="X131" s="19"/>
      <c r="Y131" s="19"/>
      <c r="Z131" s="19"/>
    </row>
    <row r="132" ht="18.0" customHeight="1">
      <c r="A132" s="19"/>
      <c r="B132" s="19"/>
      <c r="C132" s="67" t="s">
        <v>9</v>
      </c>
      <c r="D132" s="183" t="s">
        <v>172</v>
      </c>
      <c r="E132" s="183" t="s">
        <v>176</v>
      </c>
      <c r="F132" s="196" t="s">
        <v>177</v>
      </c>
      <c r="G132" s="108" t="str">
        <f t="shared" si="24"/>
        <v>必須</v>
      </c>
      <c r="H132" s="70"/>
      <c r="I132" s="197" t="s">
        <v>56</v>
      </c>
      <c r="J132" s="198" t="str">
        <f>IF($H$62="現況地目や共有持分割合等の単位にまとめて届出","代表となる筆の登記簿に記載されている大字・町丁目（存在しない場合は空欄）","登記簿に記載されている大字・町丁目（存在しない場合は空欄）")</f>
        <v>登記簿に記載されている大字・町丁目（存在しない場合は空欄）</v>
      </c>
      <c r="K132" s="19"/>
      <c r="L132" s="19"/>
      <c r="M132" s="19"/>
      <c r="N132" s="19"/>
      <c r="O132" s="19"/>
      <c r="P132" s="19"/>
      <c r="Q132" s="19"/>
      <c r="R132" s="19"/>
      <c r="S132" s="19"/>
      <c r="T132" s="19"/>
      <c r="U132" s="19"/>
      <c r="V132" s="19"/>
      <c r="W132" s="19"/>
      <c r="X132" s="19"/>
      <c r="Y132" s="19"/>
      <c r="Z132" s="19"/>
    </row>
    <row r="133" ht="18.0" customHeight="1">
      <c r="A133" s="19"/>
      <c r="B133" s="19"/>
      <c r="C133" s="67" t="s">
        <v>12</v>
      </c>
      <c r="D133" s="27"/>
      <c r="E133" s="177"/>
      <c r="F133" s="178" t="s">
        <v>178</v>
      </c>
      <c r="G133" s="175" t="str">
        <f t="shared" si="24"/>
        <v>必須</v>
      </c>
      <c r="H133" s="70"/>
      <c r="I133" s="69" t="s">
        <v>56</v>
      </c>
      <c r="J133" s="72" t="str">
        <f>IF($H$62="現況地目や共有持分割合等の単位にまとめて届出","代表となる筆の登記簿に記載されている地番" &amp; CHAR(10) &amp; "（「町又は字」を含め、最大25文字程度で入力）","登記簿に記載されている地番" &amp; CHAR(10) &amp; "（「町又は字」を含め、最大25文字程度で入力）")</f>
        <v>登記簿に記載されている地番
（「町又は字」を含め、最大25文字程度で入力）</v>
      </c>
      <c r="K133" s="19"/>
      <c r="L133" s="19"/>
      <c r="M133" s="19"/>
      <c r="N133" s="19"/>
      <c r="O133" s="19"/>
      <c r="P133" s="19"/>
      <c r="Q133" s="19"/>
      <c r="R133" s="19"/>
      <c r="S133" s="19"/>
      <c r="T133" s="19"/>
      <c r="U133" s="19"/>
      <c r="V133" s="19"/>
      <c r="W133" s="19"/>
      <c r="X133" s="19"/>
      <c r="Y133" s="19"/>
      <c r="Z133" s="19"/>
    </row>
    <row r="134" ht="18.0" customHeight="1">
      <c r="A134" s="19"/>
      <c r="B134" s="19"/>
      <c r="C134" s="67" t="s">
        <v>15</v>
      </c>
      <c r="D134" s="27"/>
      <c r="E134" s="173" t="s">
        <v>179</v>
      </c>
      <c r="F134" s="174" t="s">
        <v>180</v>
      </c>
      <c r="G134" s="175" t="str">
        <f t="shared" ref="G134:G135" si="25">IF(ISBLANK(H134),"任意","入力済")</f>
        <v>任意</v>
      </c>
      <c r="H134" s="70"/>
      <c r="I134" s="69" t="s">
        <v>56</v>
      </c>
      <c r="J134" s="176" t="str">
        <f>IF($H$62="現況地目や共有持分割合等の単位にまとめて届出","代表となる筆の住居表示の町丁目（存在しない場合は空欄）","住居表示の町丁目（存在しない場合は空欄）")</f>
        <v>住居表示の町丁目（存在しない場合は空欄）</v>
      </c>
      <c r="K134" s="19"/>
      <c r="L134" s="19"/>
      <c r="M134" s="19"/>
      <c r="N134" s="19"/>
      <c r="O134" s="19"/>
      <c r="P134" s="19"/>
      <c r="Q134" s="19"/>
      <c r="R134" s="19"/>
      <c r="S134" s="19"/>
      <c r="T134" s="19"/>
      <c r="U134" s="19"/>
      <c r="V134" s="19"/>
      <c r="W134" s="19"/>
      <c r="X134" s="19"/>
      <c r="Y134" s="19"/>
      <c r="Z134" s="19"/>
    </row>
    <row r="135" ht="18.0" customHeight="1">
      <c r="A135" s="19"/>
      <c r="B135" s="19"/>
      <c r="C135" s="73" t="s">
        <v>29</v>
      </c>
      <c r="D135" s="74"/>
      <c r="E135" s="74"/>
      <c r="F135" s="179" t="s">
        <v>181</v>
      </c>
      <c r="G135" s="180" t="str">
        <f t="shared" si="25"/>
        <v>任意</v>
      </c>
      <c r="H135" s="109"/>
      <c r="I135" s="181" t="s">
        <v>56</v>
      </c>
      <c r="J135" s="104" t="str">
        <f>IF($H$62="現況地目や共有持分割合等の単位にまとめて届出","代表となる筆の住居表示の地番" &amp; CHAR(10) &amp; "（「町丁目」を含め、最大25文字程度で入力）","住居表示の地番" &amp; CHAR(10) &amp; "（「町丁目」を含め、最大25文字程度で入力）")</f>
        <v>住居表示の地番
（「町丁目」を含め、最大25文字程度で入力）</v>
      </c>
      <c r="K135" s="19"/>
      <c r="L135" s="19"/>
      <c r="M135" s="19"/>
      <c r="N135" s="19"/>
      <c r="O135" s="19"/>
      <c r="P135" s="19"/>
      <c r="Q135" s="19"/>
      <c r="R135" s="19"/>
      <c r="S135" s="19"/>
      <c r="T135" s="19"/>
      <c r="U135" s="19"/>
      <c r="V135" s="19"/>
      <c r="W135" s="19"/>
      <c r="X135" s="19"/>
      <c r="Y135" s="19"/>
      <c r="Z135" s="19"/>
    </row>
    <row r="136" ht="33.0" customHeight="1">
      <c r="A136" s="19"/>
      <c r="B136" s="19"/>
      <c r="C136" s="60" t="s">
        <v>97</v>
      </c>
      <c r="D136" s="183" t="s">
        <v>182</v>
      </c>
      <c r="E136" s="184" t="s">
        <v>183</v>
      </c>
      <c r="F136" s="63"/>
      <c r="G136" s="108" t="str">
        <f t="shared" ref="G136:G138" si="26">IF(ISBLANK(H136),"必須","入力済")</f>
        <v>必須</v>
      </c>
      <c r="H136" s="185"/>
      <c r="I136" s="186" t="s">
        <v>58</v>
      </c>
      <c r="J136" s="187" t="s">
        <v>219</v>
      </c>
      <c r="K136" s="19"/>
      <c r="L136" s="19"/>
      <c r="M136" s="19"/>
      <c r="N136" s="19"/>
      <c r="O136" s="19"/>
      <c r="P136" s="19"/>
      <c r="Q136" s="19"/>
      <c r="R136" s="19"/>
      <c r="S136" s="19"/>
      <c r="T136" s="19"/>
      <c r="U136" s="19"/>
      <c r="V136" s="19"/>
      <c r="W136" s="19"/>
      <c r="X136" s="19"/>
      <c r="Y136" s="19"/>
      <c r="Z136" s="19"/>
    </row>
    <row r="137" ht="33.0" customHeight="1">
      <c r="A137" s="19"/>
      <c r="B137" s="19"/>
      <c r="C137" s="73" t="s">
        <v>101</v>
      </c>
      <c r="D137" s="74"/>
      <c r="E137" s="124" t="s">
        <v>185</v>
      </c>
      <c r="F137" s="42"/>
      <c r="G137" s="180" t="str">
        <f t="shared" si="26"/>
        <v>必須</v>
      </c>
      <c r="H137" s="102"/>
      <c r="I137" s="188" t="s">
        <v>58</v>
      </c>
      <c r="J137" s="104" t="s">
        <v>220</v>
      </c>
      <c r="K137" s="19"/>
      <c r="L137" s="19"/>
      <c r="M137" s="19"/>
      <c r="N137" s="19"/>
      <c r="O137" s="19"/>
      <c r="P137" s="19"/>
      <c r="Q137" s="19"/>
      <c r="R137" s="19"/>
      <c r="S137" s="19"/>
      <c r="T137" s="19"/>
      <c r="U137" s="19"/>
      <c r="V137" s="19"/>
      <c r="W137" s="19"/>
      <c r="X137" s="19"/>
      <c r="Y137" s="19"/>
      <c r="Z137" s="19"/>
    </row>
    <row r="138" ht="33.0" customHeight="1">
      <c r="A138" s="19"/>
      <c r="B138" s="19"/>
      <c r="C138" s="53" t="s">
        <v>103</v>
      </c>
      <c r="D138" s="125" t="s">
        <v>187</v>
      </c>
      <c r="E138" s="55"/>
      <c r="F138" s="56"/>
      <c r="G138" s="126" t="str">
        <f t="shared" si="26"/>
        <v>必須</v>
      </c>
      <c r="H138" s="127"/>
      <c r="I138" s="164" t="s">
        <v>54</v>
      </c>
      <c r="J138" s="129" t="s">
        <v>188</v>
      </c>
      <c r="K138" s="19"/>
      <c r="L138" s="19"/>
      <c r="M138" s="19"/>
      <c r="N138" s="19"/>
      <c r="O138" s="19"/>
      <c r="P138" s="19"/>
      <c r="Q138" s="19"/>
      <c r="R138" s="19"/>
      <c r="S138" s="19"/>
      <c r="T138" s="19"/>
      <c r="U138" s="19"/>
      <c r="V138" s="19"/>
      <c r="W138" s="19"/>
      <c r="X138" s="19"/>
      <c r="Y138" s="19"/>
      <c r="Z138" s="19"/>
    </row>
    <row r="139" ht="33.0" customHeight="1">
      <c r="A139" s="19"/>
      <c r="B139" s="19"/>
      <c r="C139" s="53" t="s">
        <v>106</v>
      </c>
      <c r="D139" s="125" t="s">
        <v>189</v>
      </c>
      <c r="E139" s="55"/>
      <c r="F139" s="56"/>
      <c r="G139" s="189" t="str">
        <f>IF(ISBLANK(H139),"可能な限り","入力済")</f>
        <v>可能な限り</v>
      </c>
      <c r="H139" s="190"/>
      <c r="I139" s="191" t="s">
        <v>54</v>
      </c>
      <c r="J139" s="129" t="s">
        <v>221</v>
      </c>
      <c r="K139" s="19"/>
      <c r="L139" s="19"/>
      <c r="M139" s="19"/>
      <c r="N139" s="19"/>
      <c r="O139" s="19"/>
      <c r="P139" s="19"/>
      <c r="Q139" s="19"/>
      <c r="R139" s="19"/>
      <c r="S139" s="19"/>
      <c r="T139" s="19"/>
      <c r="U139" s="19"/>
      <c r="V139" s="19"/>
      <c r="W139" s="19"/>
      <c r="X139" s="19"/>
      <c r="Y139" s="19"/>
      <c r="Z139" s="19"/>
    </row>
    <row r="140" ht="66.0" customHeight="1">
      <c r="A140" s="19"/>
      <c r="B140" s="19"/>
      <c r="C140" s="53" t="s">
        <v>109</v>
      </c>
      <c r="D140" s="125" t="s">
        <v>191</v>
      </c>
      <c r="E140" s="55"/>
      <c r="F140" s="56"/>
      <c r="G140" s="189" t="str">
        <f>IF(ISBLANK(H140),"必須","入力済")</f>
        <v>必須</v>
      </c>
      <c r="H140" s="192"/>
      <c r="I140" s="193" t="s">
        <v>58</v>
      </c>
      <c r="J140" s="129" t="s">
        <v>222</v>
      </c>
      <c r="K140" s="19"/>
      <c r="L140" s="19"/>
      <c r="M140" s="19"/>
      <c r="N140" s="19"/>
      <c r="O140" s="19"/>
      <c r="P140" s="19"/>
      <c r="Q140" s="19"/>
      <c r="R140" s="19"/>
      <c r="S140" s="19"/>
      <c r="T140" s="19"/>
      <c r="U140" s="19"/>
      <c r="V140" s="19"/>
      <c r="W140" s="19"/>
      <c r="X140" s="19"/>
      <c r="Y140" s="19"/>
      <c r="Z140" s="19"/>
    </row>
    <row r="141" ht="18.0" customHeight="1">
      <c r="A141" s="19"/>
      <c r="B141" s="19"/>
      <c r="C141" s="53" t="s">
        <v>112</v>
      </c>
      <c r="D141" s="125" t="s">
        <v>193</v>
      </c>
      <c r="E141" s="55"/>
      <c r="F141" s="56"/>
      <c r="G141" s="126" t="str">
        <f>IF(ISBLANK(H141),"該当の場合は必須","入力済")</f>
        <v>該当の場合は必須</v>
      </c>
      <c r="H141" s="194"/>
      <c r="I141" s="164" t="s">
        <v>56</v>
      </c>
      <c r="J141" s="129" t="s">
        <v>194</v>
      </c>
      <c r="K141" s="19"/>
      <c r="L141" s="19"/>
      <c r="M141" s="19"/>
      <c r="N141" s="19"/>
      <c r="O141" s="19"/>
      <c r="P141" s="19"/>
      <c r="Q141" s="19"/>
      <c r="R141" s="19"/>
      <c r="S141" s="19"/>
      <c r="T141" s="19"/>
      <c r="U141" s="19"/>
      <c r="V141" s="19"/>
      <c r="W141" s="19"/>
      <c r="X141" s="19"/>
      <c r="Y141" s="19"/>
      <c r="Z141" s="19"/>
    </row>
    <row r="142" ht="33.0" customHeight="1">
      <c r="A142" s="19"/>
      <c r="B142" s="19"/>
      <c r="C142" s="53" t="s">
        <v>115</v>
      </c>
      <c r="D142" s="125" t="s">
        <v>195</v>
      </c>
      <c r="E142" s="55"/>
      <c r="F142" s="56"/>
      <c r="G142" s="189" t="str">
        <f t="shared" ref="G142:G143" si="27">IF(ISBLANK(H142),"可能な限り","入力済")</f>
        <v>可能な限り</v>
      </c>
      <c r="H142" s="172"/>
      <c r="I142" s="195" t="s">
        <v>54</v>
      </c>
      <c r="J142" s="129" t="s">
        <v>196</v>
      </c>
      <c r="K142" s="19"/>
      <c r="L142" s="19"/>
      <c r="M142" s="19"/>
      <c r="N142" s="19"/>
      <c r="O142" s="19"/>
      <c r="P142" s="19"/>
      <c r="Q142" s="19"/>
      <c r="R142" s="19"/>
      <c r="S142" s="19"/>
      <c r="T142" s="19"/>
      <c r="U142" s="19"/>
      <c r="V142" s="19"/>
      <c r="W142" s="19"/>
      <c r="X142" s="19"/>
      <c r="Y142" s="19"/>
      <c r="Z142" s="19"/>
    </row>
    <row r="143" ht="33.0" customHeight="1">
      <c r="A143" s="19"/>
      <c r="B143" s="19"/>
      <c r="C143" s="53" t="s">
        <v>118</v>
      </c>
      <c r="D143" s="125" t="s">
        <v>197</v>
      </c>
      <c r="E143" s="55"/>
      <c r="F143" s="56"/>
      <c r="G143" s="126" t="str">
        <f t="shared" si="27"/>
        <v>可能な限り</v>
      </c>
      <c r="H143" s="172"/>
      <c r="I143" s="164" t="s">
        <v>54</v>
      </c>
      <c r="J143" s="129" t="s">
        <v>198</v>
      </c>
      <c r="K143" s="19"/>
      <c r="L143" s="19"/>
      <c r="M143" s="19"/>
      <c r="N143" s="19"/>
      <c r="O143" s="19"/>
      <c r="P143" s="19"/>
      <c r="Q143" s="19"/>
      <c r="R143" s="19"/>
      <c r="S143" s="19"/>
      <c r="T143" s="19"/>
      <c r="U143" s="19"/>
      <c r="V143" s="19"/>
      <c r="W143" s="19"/>
      <c r="X143" s="19"/>
      <c r="Y143" s="19"/>
      <c r="Z143" s="19"/>
    </row>
    <row r="144" ht="18.0" customHeight="1">
      <c r="A144" s="19"/>
      <c r="B144" s="19"/>
      <c r="C144" s="19"/>
      <c r="D144" s="19"/>
      <c r="E144" s="19"/>
      <c r="F144" s="143"/>
      <c r="G144" s="143"/>
      <c r="H144" s="141"/>
      <c r="I144" s="20"/>
      <c r="J144" s="21"/>
      <c r="K144" s="19"/>
      <c r="L144" s="19"/>
      <c r="M144" s="19"/>
      <c r="N144" s="19"/>
      <c r="O144" s="19"/>
      <c r="P144" s="19"/>
      <c r="Q144" s="19"/>
      <c r="R144" s="19"/>
      <c r="S144" s="19"/>
      <c r="T144" s="19"/>
      <c r="U144" s="19"/>
      <c r="V144" s="19"/>
      <c r="W144" s="19"/>
      <c r="X144" s="19"/>
      <c r="Y144" s="19"/>
      <c r="Z144" s="19"/>
    </row>
    <row r="145" ht="18.0" customHeight="1">
      <c r="A145" s="19"/>
      <c r="B145" s="5" t="s">
        <v>223</v>
      </c>
      <c r="C145" s="2"/>
      <c r="D145" s="2"/>
      <c r="E145" s="2"/>
      <c r="F145" s="143"/>
      <c r="G145" s="143"/>
      <c r="H145" s="141"/>
      <c r="I145" s="20"/>
      <c r="J145" s="21"/>
      <c r="K145" s="19"/>
      <c r="L145" s="19"/>
      <c r="M145" s="19"/>
      <c r="N145" s="19"/>
      <c r="O145" s="19"/>
      <c r="P145" s="19"/>
      <c r="Q145" s="19"/>
      <c r="R145" s="19"/>
      <c r="S145" s="19"/>
      <c r="T145" s="19"/>
      <c r="U145" s="19"/>
      <c r="V145" s="19"/>
      <c r="W145" s="19"/>
      <c r="X145" s="19"/>
      <c r="Y145" s="19"/>
      <c r="Z145" s="19"/>
    </row>
    <row r="146" ht="18.0" customHeight="1">
      <c r="A146" s="19"/>
      <c r="B146" s="19"/>
      <c r="C146" s="39" t="s">
        <v>3</v>
      </c>
      <c r="D146" s="40" t="s">
        <v>73</v>
      </c>
      <c r="E146" s="41"/>
      <c r="F146" s="42"/>
      <c r="G146" s="39" t="s">
        <v>34</v>
      </c>
      <c r="H146" s="43" t="s">
        <v>47</v>
      </c>
      <c r="I146" s="39" t="s">
        <v>49</v>
      </c>
      <c r="J146" s="44" t="s">
        <v>62</v>
      </c>
      <c r="K146" s="19"/>
      <c r="L146" s="19"/>
      <c r="M146" s="19"/>
      <c r="N146" s="19"/>
      <c r="O146" s="19"/>
      <c r="P146" s="19"/>
      <c r="Q146" s="19"/>
      <c r="R146" s="19"/>
      <c r="S146" s="19"/>
      <c r="T146" s="19"/>
      <c r="U146" s="19"/>
      <c r="V146" s="19"/>
      <c r="W146" s="19"/>
      <c r="X146" s="19"/>
      <c r="Y146" s="19"/>
      <c r="Z146" s="19"/>
    </row>
    <row r="147" ht="33.0" customHeight="1">
      <c r="A147" s="19"/>
      <c r="B147" s="19"/>
      <c r="C147" s="53" t="s">
        <v>6</v>
      </c>
      <c r="D147" s="54" t="s">
        <v>224</v>
      </c>
      <c r="E147" s="55"/>
      <c r="F147" s="56"/>
      <c r="G147" s="111" t="str">
        <f t="shared" ref="G147:G148" si="28">IF(ISBLANK(H147),"必須","入力済")</f>
        <v>必須</v>
      </c>
      <c r="H147" s="165"/>
      <c r="I147" s="166" t="s">
        <v>54</v>
      </c>
      <c r="J147" s="114" t="s">
        <v>225</v>
      </c>
      <c r="K147" s="19"/>
      <c r="L147" s="19"/>
      <c r="M147" s="19"/>
      <c r="N147" s="19"/>
      <c r="O147" s="19"/>
      <c r="P147" s="19"/>
      <c r="Q147" s="19"/>
      <c r="R147" s="19"/>
      <c r="S147" s="19"/>
      <c r="T147" s="19"/>
      <c r="U147" s="19"/>
      <c r="V147" s="19"/>
      <c r="W147" s="19"/>
      <c r="X147" s="19"/>
      <c r="Y147" s="19"/>
      <c r="Z147" s="19"/>
    </row>
    <row r="148" ht="33.0" customHeight="1">
      <c r="A148" s="19"/>
      <c r="B148" s="19"/>
      <c r="C148" s="53" t="s">
        <v>9</v>
      </c>
      <c r="D148" s="54" t="s">
        <v>226</v>
      </c>
      <c r="E148" s="55"/>
      <c r="F148" s="56"/>
      <c r="G148" s="111" t="str">
        <f t="shared" si="28"/>
        <v>必須</v>
      </c>
      <c r="H148" s="170"/>
      <c r="I148" s="171" t="s">
        <v>54</v>
      </c>
      <c r="J148" s="114" t="s">
        <v>227</v>
      </c>
      <c r="K148" s="19"/>
      <c r="L148" s="19"/>
      <c r="M148" s="19"/>
      <c r="N148" s="19"/>
      <c r="O148" s="19"/>
      <c r="P148" s="19"/>
      <c r="Q148" s="19"/>
      <c r="R148" s="19"/>
      <c r="S148" s="19"/>
      <c r="T148" s="19"/>
      <c r="U148" s="19"/>
      <c r="V148" s="19"/>
      <c r="W148" s="19"/>
      <c r="X148" s="19"/>
      <c r="Y148" s="19"/>
      <c r="Z148" s="19"/>
    </row>
    <row r="149" ht="33.0" customHeight="1">
      <c r="A149" s="19"/>
      <c r="B149" s="19"/>
      <c r="C149" s="53" t="s">
        <v>12</v>
      </c>
      <c r="D149" s="54" t="s">
        <v>228</v>
      </c>
      <c r="E149" s="55"/>
      <c r="F149" s="56"/>
      <c r="G149" s="111" t="str">
        <f>IF(ISBLANK(H149),"必須","自動計算")</f>
        <v>自動計算</v>
      </c>
      <c r="H149" s="199" t="str">
        <f>IF(OR(H147="", H148="", H147=0), "", CEILING(H148/H147, 1))</f>
        <v/>
      </c>
      <c r="I149" s="200" t="s">
        <v>60</v>
      </c>
      <c r="J149" s="114" t="s">
        <v>229</v>
      </c>
      <c r="K149" s="19"/>
      <c r="L149" s="19"/>
      <c r="M149" s="19"/>
      <c r="N149" s="19"/>
      <c r="O149" s="19"/>
      <c r="P149" s="19"/>
      <c r="Q149" s="19"/>
      <c r="R149" s="19"/>
      <c r="S149" s="19"/>
      <c r="T149" s="19"/>
      <c r="U149" s="19"/>
      <c r="V149" s="19"/>
      <c r="W149" s="19"/>
      <c r="X149" s="19"/>
      <c r="Y149" s="19"/>
      <c r="Z149" s="19"/>
    </row>
    <row r="150" ht="33.0" customHeight="1">
      <c r="A150" s="19"/>
      <c r="B150" s="19"/>
      <c r="C150" s="53" t="s">
        <v>15</v>
      </c>
      <c r="D150" s="125" t="s">
        <v>230</v>
      </c>
      <c r="E150" s="55"/>
      <c r="F150" s="56"/>
      <c r="G150" s="126" t="str">
        <f>IF(ISBLANK(H150),"必須","入力済")</f>
        <v>必須</v>
      </c>
      <c r="H150" s="172"/>
      <c r="I150" s="164" t="s">
        <v>54</v>
      </c>
      <c r="J150" s="129" t="s">
        <v>231</v>
      </c>
      <c r="K150" s="19"/>
      <c r="L150" s="19"/>
      <c r="M150" s="19"/>
      <c r="N150" s="19"/>
      <c r="O150" s="19"/>
      <c r="P150" s="19"/>
      <c r="Q150" s="19"/>
      <c r="R150" s="19"/>
      <c r="S150" s="19"/>
      <c r="T150" s="19"/>
      <c r="U150" s="19"/>
      <c r="V150" s="19"/>
      <c r="W150" s="19"/>
      <c r="X150" s="19"/>
      <c r="Y150" s="19"/>
      <c r="Z150" s="19"/>
    </row>
    <row r="151" ht="18.0" customHeight="1">
      <c r="A151" s="19"/>
      <c r="B151" s="19"/>
      <c r="C151" s="19"/>
      <c r="D151" s="19"/>
      <c r="E151" s="19"/>
      <c r="F151" s="19"/>
      <c r="G151" s="19"/>
      <c r="H151" s="2"/>
      <c r="I151" s="38"/>
      <c r="J151" s="19"/>
      <c r="K151" s="19"/>
      <c r="L151" s="19"/>
      <c r="M151" s="19"/>
      <c r="N151" s="19"/>
      <c r="O151" s="19"/>
      <c r="P151" s="19"/>
      <c r="Q151" s="19"/>
      <c r="R151" s="19"/>
      <c r="S151" s="19"/>
      <c r="T151" s="19"/>
      <c r="U151" s="19"/>
      <c r="V151" s="19"/>
      <c r="W151" s="19"/>
      <c r="X151" s="19"/>
      <c r="Y151" s="19"/>
      <c r="Z151" s="19"/>
    </row>
    <row r="152" ht="63.0" customHeight="1">
      <c r="A152" s="19"/>
      <c r="B152" s="19"/>
      <c r="C152" s="53" t="s">
        <v>29</v>
      </c>
      <c r="D152" s="54" t="s">
        <v>232</v>
      </c>
      <c r="E152" s="55"/>
      <c r="F152" s="56"/>
      <c r="G152" s="137" t="str">
        <f>IF(ISBLANK($H$152),"必須","入力済")</f>
        <v>必須</v>
      </c>
      <c r="H152" s="201"/>
      <c r="I152" s="169" t="s">
        <v>54</v>
      </c>
      <c r="J152" s="114" t="s">
        <v>233</v>
      </c>
      <c r="K152" s="19"/>
      <c r="L152" s="19"/>
      <c r="M152" s="19"/>
      <c r="N152" s="19"/>
      <c r="O152" s="19"/>
      <c r="P152" s="19"/>
      <c r="Q152" s="19"/>
      <c r="R152" s="19"/>
      <c r="S152" s="19"/>
      <c r="T152" s="19"/>
      <c r="U152" s="19"/>
      <c r="V152" s="19"/>
      <c r="W152" s="19"/>
      <c r="X152" s="19"/>
      <c r="Y152" s="19"/>
      <c r="Z152" s="19"/>
    </row>
    <row r="153" ht="18.0" customHeight="1">
      <c r="A153" s="19"/>
      <c r="B153" s="19"/>
      <c r="C153" s="19"/>
      <c r="D153" s="19"/>
      <c r="E153" s="19"/>
      <c r="F153" s="140"/>
      <c r="G153" s="140"/>
      <c r="H153" s="141"/>
      <c r="I153" s="20"/>
      <c r="J153" s="21"/>
      <c r="K153" s="19"/>
      <c r="L153" s="19"/>
      <c r="M153" s="19"/>
      <c r="N153" s="19"/>
      <c r="O153" s="19"/>
      <c r="P153" s="19"/>
      <c r="Q153" s="19"/>
      <c r="R153" s="19"/>
      <c r="S153" s="19"/>
      <c r="T153" s="19"/>
      <c r="U153" s="19"/>
      <c r="V153" s="19"/>
      <c r="W153" s="19"/>
      <c r="X153" s="19"/>
      <c r="Y153" s="19"/>
      <c r="Z153" s="19"/>
    </row>
    <row r="154" ht="18.0" customHeight="1">
      <c r="A154" s="19"/>
      <c r="B154" s="3" t="s">
        <v>234</v>
      </c>
      <c r="C154" s="5"/>
      <c r="D154" s="5"/>
      <c r="E154" s="5"/>
      <c r="F154" s="19"/>
      <c r="G154" s="19"/>
      <c r="H154" s="2"/>
      <c r="I154" s="20"/>
      <c r="J154" s="21"/>
      <c r="K154" s="19"/>
      <c r="L154" s="19"/>
      <c r="M154" s="19"/>
      <c r="N154" s="19"/>
      <c r="O154" s="19"/>
      <c r="P154" s="19"/>
      <c r="Q154" s="19"/>
      <c r="R154" s="19"/>
      <c r="S154" s="19"/>
      <c r="T154" s="19"/>
      <c r="U154" s="19"/>
      <c r="V154" s="19"/>
      <c r="W154" s="19"/>
      <c r="X154" s="19"/>
      <c r="Y154" s="19"/>
      <c r="Z154" s="19"/>
    </row>
    <row r="155" ht="18.0" customHeight="1">
      <c r="A155" s="19"/>
      <c r="B155" s="19"/>
      <c r="C155" s="15" t="s">
        <v>3</v>
      </c>
      <c r="D155" s="16" t="s">
        <v>73</v>
      </c>
      <c r="E155" s="9"/>
      <c r="F155" s="10"/>
      <c r="G155" s="15" t="s">
        <v>34</v>
      </c>
      <c r="H155" s="202" t="s">
        <v>47</v>
      </c>
      <c r="I155" s="15" t="s">
        <v>49</v>
      </c>
      <c r="J155" s="203" t="s">
        <v>62</v>
      </c>
      <c r="K155" s="19"/>
      <c r="L155" s="19"/>
      <c r="M155" s="19"/>
      <c r="N155" s="19"/>
      <c r="O155" s="19"/>
      <c r="P155" s="19"/>
      <c r="Q155" s="19"/>
      <c r="R155" s="19"/>
      <c r="S155" s="19"/>
      <c r="T155" s="19"/>
      <c r="U155" s="19"/>
      <c r="V155" s="19"/>
      <c r="W155" s="19"/>
      <c r="X155" s="19"/>
      <c r="Y155" s="19"/>
      <c r="Z155" s="19"/>
    </row>
    <row r="156" ht="33.0" customHeight="1">
      <c r="A156" s="19"/>
      <c r="B156" s="19"/>
      <c r="C156" s="73" t="s">
        <v>6</v>
      </c>
      <c r="D156" s="75" t="s">
        <v>235</v>
      </c>
      <c r="E156" s="41"/>
      <c r="F156" s="42"/>
      <c r="G156" s="76" t="str">
        <f t="shared" ref="G156:G157" si="29">IF(ISBLANK(H156),"必須","入力済")</f>
        <v>必須</v>
      </c>
      <c r="H156" s="77"/>
      <c r="I156" s="73" t="s">
        <v>58</v>
      </c>
      <c r="J156" s="79" t="s">
        <v>236</v>
      </c>
      <c r="K156" s="19"/>
      <c r="L156" s="19"/>
      <c r="M156" s="19"/>
      <c r="N156" s="19"/>
      <c r="O156" s="19"/>
      <c r="P156" s="19"/>
      <c r="Q156" s="19"/>
      <c r="R156" s="19"/>
      <c r="S156" s="19"/>
      <c r="T156" s="19"/>
      <c r="U156" s="19"/>
      <c r="V156" s="19"/>
      <c r="W156" s="19"/>
      <c r="X156" s="19"/>
      <c r="Y156" s="19"/>
      <c r="Z156" s="19"/>
    </row>
    <row r="157" ht="33.0" customHeight="1">
      <c r="A157" s="19"/>
      <c r="B157" s="19"/>
      <c r="C157" s="53" t="s">
        <v>9</v>
      </c>
      <c r="D157" s="204" t="s">
        <v>237</v>
      </c>
      <c r="E157" s="55"/>
      <c r="F157" s="56"/>
      <c r="G157" s="126" t="str">
        <f t="shared" si="29"/>
        <v>必須</v>
      </c>
      <c r="H157" s="192"/>
      <c r="I157" s="189" t="s">
        <v>58</v>
      </c>
      <c r="J157" s="129" t="s">
        <v>238</v>
      </c>
      <c r="K157" s="19"/>
      <c r="L157" s="19"/>
      <c r="M157" s="19"/>
      <c r="N157" s="19"/>
      <c r="O157" s="19"/>
      <c r="P157" s="19"/>
      <c r="Q157" s="19"/>
      <c r="R157" s="19"/>
      <c r="S157" s="19"/>
      <c r="T157" s="19"/>
      <c r="U157" s="19"/>
      <c r="V157" s="19"/>
      <c r="W157" s="19"/>
      <c r="X157" s="19"/>
      <c r="Y157" s="19"/>
      <c r="Z157" s="19"/>
    </row>
    <row r="158" ht="18.0" customHeight="1">
      <c r="A158" s="19"/>
      <c r="B158" s="19"/>
      <c r="C158" s="53" t="s">
        <v>12</v>
      </c>
      <c r="D158" s="205" t="s">
        <v>239</v>
      </c>
      <c r="E158" s="55"/>
      <c r="F158" s="56"/>
      <c r="G158" s="137" t="str">
        <f>IF(ISBLANK(H158), "必須", "入力済" &amp; CHAR(10) &amp; "（" &amp; LEN(SUBSTITUTE(H158, CHAR(10), "")) &amp; "文字）")</f>
        <v>必須</v>
      </c>
      <c r="H158" s="206"/>
      <c r="I158" s="139" t="s">
        <v>56</v>
      </c>
      <c r="J158" s="207" t="s">
        <v>240</v>
      </c>
      <c r="K158" s="19"/>
      <c r="L158" s="19"/>
      <c r="M158" s="19"/>
      <c r="N158" s="19"/>
      <c r="O158" s="19"/>
      <c r="P158" s="19"/>
      <c r="Q158" s="19"/>
      <c r="R158" s="19"/>
      <c r="S158" s="19"/>
      <c r="T158" s="19"/>
      <c r="U158" s="19"/>
      <c r="V158" s="19"/>
      <c r="W158" s="19"/>
      <c r="X158" s="19"/>
      <c r="Y158" s="19"/>
      <c r="Z158" s="19"/>
    </row>
    <row r="159" ht="18.0" customHeight="1">
      <c r="A159" s="19"/>
      <c r="B159" s="19"/>
      <c r="C159" s="53" t="s">
        <v>15</v>
      </c>
      <c r="D159" s="54" t="s">
        <v>241</v>
      </c>
      <c r="E159" s="55"/>
      <c r="F159" s="56"/>
      <c r="G159" s="137" t="s">
        <v>34</v>
      </c>
      <c r="H159" s="208"/>
      <c r="I159" s="169" t="s">
        <v>56</v>
      </c>
      <c r="J159" s="114" t="s">
        <v>242</v>
      </c>
      <c r="K159" s="19"/>
      <c r="L159" s="19"/>
      <c r="M159" s="19"/>
      <c r="N159" s="19"/>
      <c r="O159" s="19"/>
      <c r="P159" s="19"/>
      <c r="Q159" s="19"/>
      <c r="R159" s="19"/>
      <c r="S159" s="19"/>
      <c r="T159" s="19"/>
      <c r="U159" s="19"/>
      <c r="V159" s="19"/>
      <c r="W159" s="19"/>
      <c r="X159" s="19"/>
      <c r="Y159" s="19"/>
      <c r="Z159" s="19"/>
    </row>
    <row r="160" ht="33.0" customHeight="1">
      <c r="A160" s="19"/>
      <c r="B160" s="19"/>
      <c r="C160" s="53" t="s">
        <v>29</v>
      </c>
      <c r="D160" s="54" t="s">
        <v>243</v>
      </c>
      <c r="E160" s="55"/>
      <c r="F160" s="56"/>
      <c r="G160" s="111" t="str">
        <f t="shared" ref="G160:G161" si="30">IF(ISBLANK(H160),"必須","入力済")</f>
        <v>必須</v>
      </c>
      <c r="H160" s="112"/>
      <c r="I160" s="53" t="s">
        <v>58</v>
      </c>
      <c r="J160" s="114" t="s">
        <v>244</v>
      </c>
      <c r="K160" s="19"/>
      <c r="L160" s="19"/>
      <c r="M160" s="19"/>
      <c r="N160" s="19"/>
      <c r="O160" s="19"/>
      <c r="P160" s="19"/>
      <c r="Q160" s="19"/>
      <c r="R160" s="19"/>
      <c r="S160" s="19"/>
      <c r="T160" s="19"/>
      <c r="U160" s="19"/>
      <c r="V160" s="19"/>
      <c r="W160" s="19"/>
      <c r="X160" s="19"/>
      <c r="Y160" s="19"/>
      <c r="Z160" s="19"/>
    </row>
    <row r="161" ht="49.5" customHeight="1">
      <c r="A161" s="19"/>
      <c r="B161" s="19"/>
      <c r="C161" s="53" t="s">
        <v>97</v>
      </c>
      <c r="D161" s="205" t="s">
        <v>245</v>
      </c>
      <c r="E161" s="55"/>
      <c r="F161" s="56"/>
      <c r="G161" s="53" t="str">
        <f t="shared" si="30"/>
        <v>必須</v>
      </c>
      <c r="H161" s="165"/>
      <c r="I161" s="166" t="s">
        <v>54</v>
      </c>
      <c r="J161" s="114" t="s">
        <v>246</v>
      </c>
      <c r="K161" s="19"/>
      <c r="L161" s="19"/>
      <c r="M161" s="19"/>
      <c r="N161" s="19"/>
      <c r="O161" s="19"/>
      <c r="P161" s="19"/>
      <c r="Q161" s="19"/>
      <c r="R161" s="19"/>
      <c r="S161" s="19"/>
      <c r="T161" s="19"/>
      <c r="U161" s="19"/>
      <c r="V161" s="19"/>
      <c r="W161" s="19"/>
      <c r="X161" s="19"/>
      <c r="Y161" s="19"/>
      <c r="Z161" s="19"/>
    </row>
    <row r="162" ht="33.0" customHeight="1">
      <c r="A162" s="19"/>
      <c r="B162" s="19"/>
      <c r="C162" s="53" t="s">
        <v>101</v>
      </c>
      <c r="D162" s="209" t="s">
        <v>247</v>
      </c>
      <c r="E162" s="55"/>
      <c r="F162" s="56"/>
      <c r="G162" s="210" t="str">
        <f>IF(ISBLANK(H162),"該当の場合は必須","入力済")</f>
        <v>該当の場合は必須</v>
      </c>
      <c r="H162" s="190"/>
      <c r="I162" s="191" t="s">
        <v>54</v>
      </c>
      <c r="J162" s="129" t="s">
        <v>248</v>
      </c>
      <c r="K162" s="19"/>
      <c r="L162" s="19"/>
      <c r="M162" s="19"/>
      <c r="N162" s="19"/>
      <c r="O162" s="19"/>
      <c r="P162" s="19"/>
      <c r="Q162" s="19"/>
      <c r="R162" s="19"/>
      <c r="S162" s="19"/>
      <c r="T162" s="19"/>
      <c r="U162" s="19"/>
      <c r="V162" s="19"/>
      <c r="W162" s="19"/>
      <c r="X162" s="19"/>
      <c r="Y162" s="19"/>
      <c r="Z162" s="19"/>
    </row>
    <row r="163" ht="33.0" customHeight="1">
      <c r="A163" s="19"/>
      <c r="B163" s="19"/>
      <c r="C163" s="53"/>
      <c r="D163" s="211" t="s">
        <v>249</v>
      </c>
      <c r="E163" s="55"/>
      <c r="F163" s="55"/>
      <c r="G163" s="55"/>
      <c r="H163" s="55"/>
      <c r="I163" s="55"/>
      <c r="J163" s="56"/>
      <c r="K163" s="19"/>
      <c r="L163" s="19"/>
      <c r="M163" s="19"/>
      <c r="N163" s="19"/>
      <c r="O163" s="19"/>
      <c r="P163" s="19"/>
      <c r="Q163" s="19"/>
      <c r="R163" s="19"/>
      <c r="S163" s="19"/>
      <c r="T163" s="19"/>
      <c r="U163" s="19"/>
      <c r="V163" s="19"/>
      <c r="W163" s="19"/>
      <c r="X163" s="19"/>
      <c r="Y163" s="19"/>
      <c r="Z163" s="19"/>
    </row>
    <row r="164" ht="33.0" customHeight="1">
      <c r="A164" s="19"/>
      <c r="B164" s="19"/>
      <c r="C164" s="53" t="s">
        <v>103</v>
      </c>
      <c r="D164" s="54" t="s">
        <v>250</v>
      </c>
      <c r="E164" s="55"/>
      <c r="F164" s="56"/>
      <c r="G164" s="111" t="str">
        <f>IF(ISBLANK(H164),"必須","入力済")</f>
        <v>必須</v>
      </c>
      <c r="H164" s="112"/>
      <c r="I164" s="53" t="s">
        <v>58</v>
      </c>
      <c r="J164" s="114" t="s">
        <v>251</v>
      </c>
      <c r="K164" s="19"/>
      <c r="L164" s="19"/>
      <c r="M164" s="19"/>
      <c r="N164" s="19"/>
      <c r="O164" s="19"/>
      <c r="P164" s="19"/>
      <c r="Q164" s="19"/>
      <c r="R164" s="19"/>
      <c r="S164" s="19"/>
      <c r="T164" s="19"/>
      <c r="U164" s="19"/>
      <c r="V164" s="19"/>
      <c r="W164" s="19"/>
      <c r="X164" s="19"/>
      <c r="Y164" s="19"/>
      <c r="Z164" s="19"/>
    </row>
    <row r="165" ht="33.0" customHeight="1">
      <c r="A165" s="19"/>
      <c r="B165" s="19"/>
      <c r="C165" s="53" t="s">
        <v>106</v>
      </c>
      <c r="D165" s="125" t="s">
        <v>252</v>
      </c>
      <c r="E165" s="55"/>
      <c r="F165" s="56"/>
      <c r="G165" s="189" t="str">
        <f t="shared" ref="G165:G168" si="31">IF(ISBLANK(H165),"該当する場合","入力済")</f>
        <v>該当する場合</v>
      </c>
      <c r="H165" s="192"/>
      <c r="I165" s="189" t="s">
        <v>58</v>
      </c>
      <c r="J165" s="129" t="s">
        <v>253</v>
      </c>
      <c r="K165" s="19"/>
      <c r="L165" s="19"/>
      <c r="M165" s="19"/>
      <c r="N165" s="19"/>
      <c r="O165" s="19"/>
      <c r="P165" s="19"/>
      <c r="Q165" s="19"/>
      <c r="R165" s="19"/>
      <c r="S165" s="19"/>
      <c r="T165" s="19"/>
      <c r="U165" s="19"/>
      <c r="V165" s="19"/>
      <c r="W165" s="19"/>
      <c r="X165" s="19"/>
      <c r="Y165" s="19"/>
      <c r="Z165" s="19"/>
    </row>
    <row r="166" ht="33.0" customHeight="1">
      <c r="A166" s="19"/>
      <c r="B166" s="19"/>
      <c r="C166" s="53" t="s">
        <v>109</v>
      </c>
      <c r="D166" s="125" t="s">
        <v>254</v>
      </c>
      <c r="E166" s="55"/>
      <c r="F166" s="56"/>
      <c r="G166" s="189" t="str">
        <f t="shared" si="31"/>
        <v>該当する場合</v>
      </c>
      <c r="H166" s="192"/>
      <c r="I166" s="189" t="s">
        <v>58</v>
      </c>
      <c r="J166" s="129" t="s">
        <v>255</v>
      </c>
      <c r="K166" s="19"/>
      <c r="L166" s="19"/>
      <c r="M166" s="19"/>
      <c r="N166" s="19"/>
      <c r="O166" s="19"/>
      <c r="P166" s="19"/>
      <c r="Q166" s="19"/>
      <c r="R166" s="19"/>
      <c r="S166" s="19"/>
      <c r="T166" s="19"/>
      <c r="U166" s="19"/>
      <c r="V166" s="19"/>
      <c r="W166" s="19"/>
      <c r="X166" s="19"/>
      <c r="Y166" s="19"/>
      <c r="Z166" s="19"/>
    </row>
    <row r="167" ht="33.0" customHeight="1">
      <c r="A167" s="19"/>
      <c r="B167" s="19"/>
      <c r="C167" s="53" t="s">
        <v>112</v>
      </c>
      <c r="D167" s="125" t="s">
        <v>256</v>
      </c>
      <c r="E167" s="55"/>
      <c r="F167" s="56"/>
      <c r="G167" s="189" t="str">
        <f t="shared" si="31"/>
        <v>該当する場合</v>
      </c>
      <c r="H167" s="192"/>
      <c r="I167" s="189" t="s">
        <v>58</v>
      </c>
      <c r="J167" s="129" t="s">
        <v>257</v>
      </c>
      <c r="K167" s="19"/>
      <c r="L167" s="19"/>
      <c r="M167" s="19"/>
      <c r="N167" s="19"/>
      <c r="O167" s="19"/>
      <c r="P167" s="19"/>
      <c r="Q167" s="19"/>
      <c r="R167" s="19"/>
      <c r="S167" s="19"/>
      <c r="T167" s="19"/>
      <c r="U167" s="19"/>
      <c r="V167" s="19"/>
      <c r="W167" s="19"/>
      <c r="X167" s="19"/>
      <c r="Y167" s="19"/>
      <c r="Z167" s="19"/>
    </row>
    <row r="168" ht="33.0" customHeight="1">
      <c r="A168" s="19"/>
      <c r="B168" s="19"/>
      <c r="C168" s="53" t="s">
        <v>115</v>
      </c>
      <c r="D168" s="125" t="s">
        <v>258</v>
      </c>
      <c r="E168" s="55"/>
      <c r="F168" s="56"/>
      <c r="G168" s="189" t="str">
        <f t="shared" si="31"/>
        <v>該当する場合</v>
      </c>
      <c r="H168" s="192"/>
      <c r="I168" s="189" t="s">
        <v>58</v>
      </c>
      <c r="J168" s="129" t="s">
        <v>259</v>
      </c>
      <c r="K168" s="19"/>
      <c r="L168" s="19"/>
      <c r="M168" s="19"/>
      <c r="N168" s="19"/>
      <c r="O168" s="19"/>
      <c r="P168" s="19"/>
      <c r="Q168" s="19"/>
      <c r="R168" s="19"/>
      <c r="S168" s="19"/>
      <c r="T168" s="19"/>
      <c r="U168" s="19"/>
      <c r="V168" s="19"/>
      <c r="W168" s="19"/>
      <c r="X168" s="19"/>
      <c r="Y168" s="19"/>
      <c r="Z168" s="19"/>
    </row>
    <row r="169" ht="18.0" customHeight="1">
      <c r="A169" s="19"/>
      <c r="B169" s="19"/>
      <c r="C169" s="53" t="s">
        <v>118</v>
      </c>
      <c r="D169" s="204" t="s">
        <v>260</v>
      </c>
      <c r="E169" s="55"/>
      <c r="F169" s="56"/>
      <c r="G169" s="189" t="str">
        <f t="shared" ref="G169:G170" si="32">IF(ISBLANK(H169),"必須","入力済")</f>
        <v>必須</v>
      </c>
      <c r="H169" s="194"/>
      <c r="I169" s="164" t="s">
        <v>56</v>
      </c>
      <c r="J169" s="129" t="s">
        <v>261</v>
      </c>
      <c r="K169" s="19"/>
      <c r="L169" s="19"/>
      <c r="M169" s="19"/>
      <c r="N169" s="19"/>
      <c r="O169" s="19"/>
      <c r="P169" s="19"/>
      <c r="Q169" s="19"/>
      <c r="R169" s="19"/>
      <c r="S169" s="19"/>
      <c r="T169" s="19"/>
      <c r="U169" s="19"/>
      <c r="V169" s="19"/>
      <c r="W169" s="19"/>
      <c r="X169" s="19"/>
      <c r="Y169" s="19"/>
      <c r="Z169" s="19"/>
    </row>
    <row r="170" ht="18.0" customHeight="1">
      <c r="A170" s="19"/>
      <c r="B170" s="19"/>
      <c r="C170" s="53" t="s">
        <v>122</v>
      </c>
      <c r="D170" s="125" t="s">
        <v>262</v>
      </c>
      <c r="E170" s="55"/>
      <c r="F170" s="56"/>
      <c r="G170" s="189" t="str">
        <f t="shared" si="32"/>
        <v>必須</v>
      </c>
      <c r="H170" s="194"/>
      <c r="I170" s="164" t="s">
        <v>56</v>
      </c>
      <c r="J170" s="129" t="s">
        <v>263</v>
      </c>
      <c r="K170" s="19"/>
      <c r="L170" s="19"/>
      <c r="M170" s="19"/>
      <c r="N170" s="19"/>
      <c r="O170" s="19"/>
      <c r="P170" s="19"/>
      <c r="Q170" s="19"/>
      <c r="R170" s="19"/>
      <c r="S170" s="19"/>
      <c r="T170" s="19"/>
      <c r="U170" s="19"/>
      <c r="V170" s="19"/>
      <c r="W170" s="19"/>
      <c r="X170" s="19"/>
      <c r="Y170" s="19"/>
      <c r="Z170" s="19"/>
    </row>
    <row r="171" ht="18.0" customHeight="1">
      <c r="A171" s="19"/>
      <c r="B171" s="19"/>
      <c r="C171" s="19"/>
      <c r="D171" s="19"/>
      <c r="E171" s="19"/>
      <c r="F171" s="143"/>
      <c r="G171" s="143"/>
      <c r="H171" s="212"/>
      <c r="I171" s="20"/>
      <c r="J171" s="21"/>
      <c r="K171" s="19"/>
      <c r="L171" s="19"/>
      <c r="M171" s="19"/>
      <c r="N171" s="19"/>
      <c r="O171" s="19"/>
      <c r="P171" s="19"/>
      <c r="Q171" s="19"/>
      <c r="R171" s="19"/>
      <c r="S171" s="19"/>
      <c r="T171" s="19"/>
      <c r="U171" s="19"/>
      <c r="V171" s="19"/>
      <c r="W171" s="19"/>
      <c r="X171" s="19"/>
      <c r="Y171" s="19"/>
      <c r="Z171" s="19"/>
    </row>
    <row r="172" ht="18.0" customHeight="1">
      <c r="A172" s="19"/>
      <c r="B172" s="3" t="s">
        <v>264</v>
      </c>
      <c r="C172" s="5"/>
      <c r="D172" s="5"/>
      <c r="E172" s="5"/>
      <c r="F172" s="19"/>
      <c r="G172" s="19"/>
      <c r="H172" s="2"/>
      <c r="I172" s="20"/>
      <c r="J172" s="21"/>
      <c r="K172" s="19"/>
      <c r="L172" s="19"/>
      <c r="M172" s="19"/>
      <c r="N172" s="19"/>
      <c r="O172" s="19"/>
      <c r="P172" s="19"/>
      <c r="Q172" s="19"/>
      <c r="R172" s="19"/>
      <c r="S172" s="19"/>
      <c r="T172" s="19"/>
      <c r="U172" s="19"/>
      <c r="V172" s="19"/>
      <c r="W172" s="19"/>
      <c r="X172" s="19"/>
      <c r="Y172" s="19"/>
      <c r="Z172" s="19"/>
    </row>
    <row r="173" ht="18.0" customHeight="1">
      <c r="A173" s="19"/>
      <c r="B173" s="19"/>
      <c r="C173" s="15" t="s">
        <v>3</v>
      </c>
      <c r="D173" s="16" t="s">
        <v>73</v>
      </c>
      <c r="E173" s="9"/>
      <c r="F173" s="10"/>
      <c r="G173" s="15" t="s">
        <v>34</v>
      </c>
      <c r="H173" s="202" t="s">
        <v>47</v>
      </c>
      <c r="I173" s="15" t="s">
        <v>49</v>
      </c>
      <c r="J173" s="203" t="s">
        <v>62</v>
      </c>
      <c r="K173" s="19"/>
      <c r="L173" s="19"/>
      <c r="M173" s="19"/>
      <c r="N173" s="19"/>
      <c r="O173" s="19"/>
      <c r="P173" s="19"/>
      <c r="Q173" s="19"/>
      <c r="R173" s="19"/>
      <c r="S173" s="19"/>
      <c r="T173" s="19"/>
      <c r="U173" s="19"/>
      <c r="V173" s="19"/>
      <c r="W173" s="19"/>
      <c r="X173" s="19"/>
      <c r="Y173" s="19"/>
      <c r="Z173" s="19"/>
    </row>
    <row r="174" ht="33.0" customHeight="1">
      <c r="A174" s="19"/>
      <c r="B174" s="19"/>
      <c r="C174" s="73" t="s">
        <v>6</v>
      </c>
      <c r="D174" s="75" t="s">
        <v>265</v>
      </c>
      <c r="E174" s="41"/>
      <c r="F174" s="42"/>
      <c r="G174" s="76" t="str">
        <f>IF(ISBLANK(H174),"必須","入力済")</f>
        <v>必須</v>
      </c>
      <c r="H174" s="77"/>
      <c r="I174" s="73" t="s">
        <v>58</v>
      </c>
      <c r="J174" s="79" t="s">
        <v>266</v>
      </c>
      <c r="K174" s="19"/>
      <c r="L174" s="19"/>
      <c r="M174" s="19"/>
      <c r="N174" s="19"/>
      <c r="O174" s="19"/>
      <c r="P174" s="19"/>
      <c r="Q174" s="19"/>
      <c r="R174" s="19"/>
      <c r="S174" s="19"/>
      <c r="T174" s="19"/>
      <c r="U174" s="19"/>
      <c r="V174" s="19"/>
      <c r="W174" s="19"/>
      <c r="X174" s="19"/>
      <c r="Y174" s="19"/>
      <c r="Z174" s="19"/>
    </row>
    <row r="175" ht="18.0" customHeight="1">
      <c r="A175" s="19"/>
      <c r="B175" s="19"/>
      <c r="C175" s="53" t="s">
        <v>9</v>
      </c>
      <c r="D175" s="204" t="s">
        <v>267</v>
      </c>
      <c r="E175" s="55"/>
      <c r="F175" s="56"/>
      <c r="G175" s="126" t="str">
        <f>IF(ISBLANK(H175), "必須", "入力済" &amp; CHAR(10) &amp; "（" &amp; LEN(SUBSTITUTE(H175, CHAR(10), "")) &amp; "文字）")</f>
        <v>必須</v>
      </c>
      <c r="H175" s="194"/>
      <c r="I175" s="213" t="s">
        <v>56</v>
      </c>
      <c r="J175" s="129" t="s">
        <v>268</v>
      </c>
      <c r="K175" s="19"/>
      <c r="L175" s="19"/>
      <c r="M175" s="19"/>
      <c r="N175" s="19"/>
      <c r="O175" s="19"/>
      <c r="P175" s="19"/>
      <c r="Q175" s="19"/>
      <c r="R175" s="19"/>
      <c r="S175" s="19"/>
      <c r="T175" s="19"/>
      <c r="U175" s="19"/>
      <c r="V175" s="19"/>
      <c r="W175" s="19"/>
      <c r="X175" s="19"/>
      <c r="Y175" s="19"/>
      <c r="Z175" s="19"/>
    </row>
    <row r="176" ht="33.0" customHeight="1">
      <c r="A176" s="19"/>
      <c r="B176" s="19"/>
      <c r="C176" s="53" t="s">
        <v>12</v>
      </c>
      <c r="D176" s="125" t="s">
        <v>269</v>
      </c>
      <c r="E176" s="55"/>
      <c r="F176" s="56"/>
      <c r="G176" s="126" t="str">
        <f t="shared" ref="G176:G178" si="33">IF(ISBLANK(H176),"必須","入力済")</f>
        <v>必須</v>
      </c>
      <c r="H176" s="192"/>
      <c r="I176" s="189" t="s">
        <v>58</v>
      </c>
      <c r="J176" s="129" t="s">
        <v>270</v>
      </c>
      <c r="K176" s="19"/>
      <c r="L176" s="19"/>
      <c r="M176" s="19"/>
      <c r="N176" s="19"/>
      <c r="O176" s="19"/>
      <c r="P176" s="19"/>
      <c r="Q176" s="19"/>
      <c r="R176" s="19"/>
      <c r="S176" s="19"/>
      <c r="T176" s="19"/>
      <c r="U176" s="19"/>
      <c r="V176" s="19"/>
      <c r="W176" s="19"/>
      <c r="X176" s="19"/>
      <c r="Y176" s="19"/>
      <c r="Z176" s="19"/>
    </row>
    <row r="177" ht="18.0" customHeight="1">
      <c r="A177" s="19"/>
      <c r="B177" s="19"/>
      <c r="C177" s="53" t="s">
        <v>15</v>
      </c>
      <c r="D177" s="125" t="s">
        <v>271</v>
      </c>
      <c r="E177" s="55"/>
      <c r="F177" s="56"/>
      <c r="G177" s="126" t="str">
        <f t="shared" si="33"/>
        <v>必須</v>
      </c>
      <c r="H177" s="194"/>
      <c r="I177" s="213" t="s">
        <v>56</v>
      </c>
      <c r="J177" s="129" t="s">
        <v>272</v>
      </c>
      <c r="K177" s="19"/>
      <c r="L177" s="19"/>
      <c r="M177" s="19"/>
      <c r="N177" s="19"/>
      <c r="O177" s="19"/>
      <c r="P177" s="19"/>
      <c r="Q177" s="19"/>
      <c r="R177" s="19"/>
      <c r="S177" s="19"/>
      <c r="T177" s="19"/>
      <c r="U177" s="19"/>
      <c r="V177" s="19"/>
      <c r="W177" s="19"/>
      <c r="X177" s="19"/>
      <c r="Y177" s="19"/>
      <c r="Z177" s="19"/>
    </row>
    <row r="178" ht="33.0" customHeight="1">
      <c r="A178" s="19"/>
      <c r="B178" s="19"/>
      <c r="C178" s="60" t="s">
        <v>29</v>
      </c>
      <c r="D178" s="214" t="s">
        <v>273</v>
      </c>
      <c r="E178" s="184" t="s">
        <v>274</v>
      </c>
      <c r="F178" s="63"/>
      <c r="G178" s="215" t="str">
        <f t="shared" si="33"/>
        <v>必須</v>
      </c>
      <c r="H178" s="185"/>
      <c r="I178" s="108" t="s">
        <v>58</v>
      </c>
      <c r="J178" s="216" t="s">
        <v>275</v>
      </c>
      <c r="K178" s="19"/>
      <c r="L178" s="19"/>
      <c r="M178" s="19"/>
      <c r="N178" s="19"/>
      <c r="O178" s="19"/>
      <c r="P178" s="19"/>
      <c r="Q178" s="19"/>
      <c r="R178" s="19"/>
      <c r="S178" s="19"/>
      <c r="T178" s="19"/>
      <c r="U178" s="19"/>
      <c r="V178" s="19"/>
      <c r="W178" s="19"/>
      <c r="X178" s="19"/>
      <c r="Y178" s="19"/>
      <c r="Z178" s="19"/>
    </row>
    <row r="179" ht="33.0" customHeight="1">
      <c r="A179" s="19"/>
      <c r="B179" s="19"/>
      <c r="C179" s="67" t="s">
        <v>97</v>
      </c>
      <c r="D179" s="27"/>
      <c r="E179" s="96" t="s">
        <v>276</v>
      </c>
      <c r="F179" s="10"/>
      <c r="G179" s="175" t="str">
        <f t="shared" ref="G179:G182" si="34">IF(ISBLANK(H179),"該当する場合","入力済")</f>
        <v>該当する場合</v>
      </c>
      <c r="H179" s="217"/>
      <c r="I179" s="175" t="s">
        <v>58</v>
      </c>
      <c r="J179" s="72" t="s">
        <v>277</v>
      </c>
      <c r="K179" s="19"/>
      <c r="L179" s="19"/>
      <c r="M179" s="19"/>
      <c r="N179" s="19"/>
      <c r="O179" s="19"/>
      <c r="P179" s="19"/>
      <c r="Q179" s="19"/>
      <c r="R179" s="19"/>
      <c r="S179" s="19"/>
      <c r="T179" s="19"/>
      <c r="U179" s="19"/>
      <c r="V179" s="19"/>
      <c r="W179" s="19"/>
      <c r="X179" s="19"/>
      <c r="Y179" s="19"/>
      <c r="Z179" s="19"/>
    </row>
    <row r="180" ht="33.0" customHeight="1">
      <c r="A180" s="19"/>
      <c r="B180" s="19"/>
      <c r="C180" s="67" t="s">
        <v>101</v>
      </c>
      <c r="D180" s="27"/>
      <c r="E180" s="96" t="s">
        <v>278</v>
      </c>
      <c r="F180" s="10"/>
      <c r="G180" s="175" t="str">
        <f t="shared" si="34"/>
        <v>該当する場合</v>
      </c>
      <c r="H180" s="217"/>
      <c r="I180" s="175" t="s">
        <v>58</v>
      </c>
      <c r="J180" s="72" t="s">
        <v>279</v>
      </c>
      <c r="K180" s="19"/>
      <c r="L180" s="19"/>
      <c r="M180" s="19"/>
      <c r="N180" s="19"/>
      <c r="O180" s="19"/>
      <c r="P180" s="19"/>
      <c r="Q180" s="19"/>
      <c r="R180" s="19"/>
      <c r="S180" s="19"/>
      <c r="T180" s="19"/>
      <c r="U180" s="19"/>
      <c r="V180" s="19"/>
      <c r="W180" s="19"/>
      <c r="X180" s="19"/>
      <c r="Y180" s="19"/>
      <c r="Z180" s="19"/>
    </row>
    <row r="181" ht="33.0" customHeight="1">
      <c r="A181" s="19"/>
      <c r="B181" s="19"/>
      <c r="C181" s="67" t="s">
        <v>103</v>
      </c>
      <c r="D181" s="27"/>
      <c r="E181" s="96" t="s">
        <v>280</v>
      </c>
      <c r="F181" s="10"/>
      <c r="G181" s="175" t="str">
        <f t="shared" si="34"/>
        <v>該当する場合</v>
      </c>
      <c r="H181" s="217"/>
      <c r="I181" s="175" t="s">
        <v>58</v>
      </c>
      <c r="J181" s="72" t="s">
        <v>281</v>
      </c>
      <c r="K181" s="19"/>
      <c r="L181" s="19"/>
      <c r="M181" s="19"/>
      <c r="N181" s="19"/>
      <c r="O181" s="19"/>
      <c r="P181" s="19"/>
      <c r="Q181" s="19"/>
      <c r="R181" s="19"/>
      <c r="S181" s="19"/>
      <c r="T181" s="19"/>
      <c r="U181" s="19"/>
      <c r="V181" s="19"/>
      <c r="W181" s="19"/>
      <c r="X181" s="19"/>
      <c r="Y181" s="19"/>
      <c r="Z181" s="19"/>
    </row>
    <row r="182" ht="33.0" customHeight="1">
      <c r="A182" s="19"/>
      <c r="B182" s="19"/>
      <c r="C182" s="67" t="s">
        <v>106</v>
      </c>
      <c r="D182" s="27"/>
      <c r="E182" s="96" t="s">
        <v>258</v>
      </c>
      <c r="F182" s="10"/>
      <c r="G182" s="175" t="str">
        <f t="shared" si="34"/>
        <v>該当する場合</v>
      </c>
      <c r="H182" s="217"/>
      <c r="I182" s="175" t="s">
        <v>58</v>
      </c>
      <c r="J182" s="72" t="s">
        <v>282</v>
      </c>
      <c r="K182" s="19"/>
      <c r="L182" s="19"/>
      <c r="M182" s="19"/>
      <c r="N182" s="19"/>
      <c r="O182" s="19"/>
      <c r="P182" s="19"/>
      <c r="Q182" s="19"/>
      <c r="R182" s="19"/>
      <c r="S182" s="19"/>
      <c r="T182" s="19"/>
      <c r="U182" s="19"/>
      <c r="V182" s="19"/>
      <c r="W182" s="19"/>
      <c r="X182" s="19"/>
      <c r="Y182" s="19"/>
      <c r="Z182" s="19"/>
    </row>
    <row r="183" ht="18.0" customHeight="1">
      <c r="A183" s="19"/>
      <c r="B183" s="19"/>
      <c r="C183" s="67" t="s">
        <v>109</v>
      </c>
      <c r="D183" s="27"/>
      <c r="E183" s="218" t="s">
        <v>283</v>
      </c>
      <c r="F183" s="10"/>
      <c r="G183" s="69" t="str">
        <f t="shared" ref="G183:G184" si="35">IF(ISBLANK(H183),"必須","入力済")</f>
        <v>必須</v>
      </c>
      <c r="H183" s="70"/>
      <c r="I183" s="105" t="s">
        <v>56</v>
      </c>
      <c r="J183" s="72" t="s">
        <v>284</v>
      </c>
      <c r="K183" s="19"/>
      <c r="L183" s="19"/>
      <c r="M183" s="19"/>
      <c r="N183" s="19"/>
      <c r="O183" s="19"/>
      <c r="P183" s="19"/>
      <c r="Q183" s="19"/>
      <c r="R183" s="19"/>
      <c r="S183" s="19"/>
      <c r="T183" s="19"/>
      <c r="U183" s="19"/>
      <c r="V183" s="19"/>
      <c r="W183" s="19"/>
      <c r="X183" s="19"/>
      <c r="Y183" s="19"/>
      <c r="Z183" s="19"/>
    </row>
    <row r="184" ht="33.0" customHeight="1">
      <c r="A184" s="19"/>
      <c r="B184" s="19"/>
      <c r="C184" s="73" t="s">
        <v>112</v>
      </c>
      <c r="D184" s="74"/>
      <c r="E184" s="124" t="s">
        <v>285</v>
      </c>
      <c r="F184" s="42"/>
      <c r="G184" s="180" t="str">
        <f t="shared" si="35"/>
        <v>必須</v>
      </c>
      <c r="H184" s="219"/>
      <c r="I184" s="220" t="s">
        <v>54</v>
      </c>
      <c r="J184" s="104" t="s">
        <v>286</v>
      </c>
      <c r="K184" s="19"/>
      <c r="L184" s="19"/>
      <c r="M184" s="19"/>
      <c r="N184" s="19"/>
      <c r="O184" s="19"/>
      <c r="P184" s="19"/>
      <c r="Q184" s="19"/>
      <c r="R184" s="19"/>
      <c r="S184" s="19"/>
      <c r="T184" s="19"/>
      <c r="U184" s="19"/>
      <c r="V184" s="19"/>
      <c r="W184" s="19"/>
      <c r="X184" s="19"/>
      <c r="Y184" s="19"/>
      <c r="Z184" s="19"/>
    </row>
    <row r="185" ht="18.0" customHeight="1">
      <c r="A185" s="19"/>
      <c r="B185" s="19"/>
      <c r="C185" s="19"/>
      <c r="D185" s="19"/>
      <c r="E185" s="19"/>
      <c r="F185" s="19"/>
      <c r="G185" s="19"/>
      <c r="H185" s="2"/>
      <c r="I185" s="38"/>
      <c r="J185" s="19"/>
      <c r="K185" s="19"/>
      <c r="L185" s="19"/>
      <c r="M185" s="19"/>
      <c r="N185" s="19"/>
      <c r="O185" s="19"/>
      <c r="P185" s="19"/>
      <c r="Q185" s="19"/>
      <c r="R185" s="19"/>
      <c r="S185" s="19"/>
      <c r="T185" s="19"/>
      <c r="U185" s="19"/>
      <c r="V185" s="19"/>
      <c r="W185" s="19"/>
      <c r="X185" s="19"/>
      <c r="Y185" s="19"/>
      <c r="Z185" s="19"/>
    </row>
    <row r="186" ht="18.0" customHeight="1">
      <c r="A186" s="19"/>
      <c r="B186" s="3" t="s">
        <v>287</v>
      </c>
      <c r="C186" s="5"/>
      <c r="D186" s="5"/>
      <c r="E186" s="5"/>
      <c r="F186" s="19"/>
      <c r="G186" s="19"/>
      <c r="H186" s="2"/>
      <c r="I186" s="38"/>
      <c r="J186" s="19"/>
      <c r="K186" s="19"/>
      <c r="L186" s="19"/>
      <c r="M186" s="19"/>
      <c r="N186" s="19"/>
      <c r="O186" s="19"/>
      <c r="P186" s="19"/>
      <c r="Q186" s="19"/>
      <c r="R186" s="19"/>
      <c r="S186" s="19"/>
      <c r="T186" s="19"/>
      <c r="U186" s="19"/>
      <c r="V186" s="19"/>
      <c r="W186" s="19"/>
      <c r="X186" s="19"/>
      <c r="Y186" s="19"/>
      <c r="Z186" s="19"/>
    </row>
    <row r="187" ht="18.0" customHeight="1">
      <c r="A187" s="19"/>
      <c r="B187" s="19"/>
      <c r="C187" s="39" t="s">
        <v>3</v>
      </c>
      <c r="D187" s="40" t="s">
        <v>73</v>
      </c>
      <c r="E187" s="41"/>
      <c r="F187" s="42"/>
      <c r="G187" s="39" t="s">
        <v>34</v>
      </c>
      <c r="H187" s="43" t="s">
        <v>47</v>
      </c>
      <c r="I187" s="39" t="s">
        <v>49</v>
      </c>
      <c r="J187" s="44" t="s">
        <v>62</v>
      </c>
      <c r="K187" s="19"/>
      <c r="L187" s="19"/>
      <c r="M187" s="19"/>
      <c r="N187" s="19"/>
      <c r="O187" s="19"/>
      <c r="P187" s="19"/>
      <c r="Q187" s="19"/>
      <c r="R187" s="19"/>
      <c r="S187" s="19"/>
      <c r="T187" s="19"/>
      <c r="U187" s="19"/>
      <c r="V187" s="19"/>
      <c r="W187" s="19"/>
      <c r="X187" s="19"/>
      <c r="Y187" s="19"/>
      <c r="Z187" s="19"/>
    </row>
    <row r="188" ht="18.0" customHeight="1">
      <c r="A188" s="19"/>
      <c r="B188" s="19"/>
      <c r="C188" s="53" t="s">
        <v>6</v>
      </c>
      <c r="D188" s="54" t="s">
        <v>30</v>
      </c>
      <c r="E188" s="55"/>
      <c r="F188" s="56"/>
      <c r="G188" s="221" t="str">
        <f>IF(ISBLANK(H188), "任意", "入力済" &amp; CHAR(10) &amp; "（" &amp; LEN(SUBSTITUTE(H188, CHAR(10), "")) &amp; "文字）")</f>
        <v>任意</v>
      </c>
      <c r="H188" s="222"/>
      <c r="I188" s="139" t="s">
        <v>56</v>
      </c>
      <c r="J188" s="207" t="s">
        <v>288</v>
      </c>
      <c r="K188" s="19"/>
      <c r="L188" s="19"/>
      <c r="M188" s="19"/>
      <c r="N188" s="19"/>
      <c r="O188" s="19"/>
      <c r="P188" s="19"/>
      <c r="Q188" s="19"/>
      <c r="R188" s="19"/>
      <c r="S188" s="19"/>
      <c r="T188" s="19"/>
      <c r="U188" s="19"/>
      <c r="V188" s="19"/>
      <c r="W188" s="19"/>
      <c r="X188" s="19"/>
      <c r="Y188" s="19"/>
      <c r="Z188" s="19"/>
    </row>
    <row r="189" ht="7.5" customHeight="1">
      <c r="A189" s="19"/>
      <c r="B189" s="19"/>
      <c r="C189" s="19"/>
      <c r="D189" s="19"/>
      <c r="E189" s="19"/>
      <c r="F189" s="19"/>
      <c r="G189" s="19"/>
      <c r="H189" s="2"/>
      <c r="I189" s="38"/>
      <c r="J189" s="19"/>
      <c r="K189" s="19"/>
      <c r="L189" s="19"/>
      <c r="M189" s="19"/>
      <c r="N189" s="19"/>
      <c r="O189" s="19"/>
      <c r="P189" s="19"/>
      <c r="Q189" s="19"/>
      <c r="R189" s="19"/>
      <c r="S189" s="19"/>
      <c r="T189" s="19"/>
      <c r="U189" s="19"/>
      <c r="V189" s="19"/>
      <c r="W189" s="19"/>
      <c r="X189" s="19"/>
      <c r="Y189" s="19"/>
      <c r="Z189" s="19"/>
    </row>
    <row r="190" ht="24.0" customHeight="1">
      <c r="A190" s="19"/>
      <c r="B190" s="19"/>
      <c r="C190" s="19"/>
      <c r="D190" s="19"/>
      <c r="E190" s="19"/>
      <c r="F190" s="19"/>
      <c r="G190" s="19"/>
      <c r="H190" s="2"/>
      <c r="I190" s="38"/>
      <c r="J190" s="19"/>
      <c r="K190" s="19"/>
      <c r="L190" s="19"/>
      <c r="M190" s="19"/>
      <c r="N190" s="19"/>
      <c r="O190" s="19"/>
      <c r="P190" s="19"/>
      <c r="Q190" s="19"/>
      <c r="R190" s="19"/>
      <c r="S190" s="19"/>
      <c r="T190" s="19"/>
      <c r="U190" s="19"/>
      <c r="V190" s="19"/>
      <c r="W190" s="19"/>
      <c r="X190" s="19"/>
      <c r="Y190" s="19"/>
      <c r="Z190" s="19"/>
    </row>
    <row r="191" ht="7.5" customHeight="1">
      <c r="A191" s="19"/>
      <c r="B191" s="19"/>
      <c r="C191" s="19"/>
      <c r="D191" s="19"/>
      <c r="E191" s="19"/>
      <c r="F191" s="19"/>
      <c r="G191" s="19"/>
      <c r="H191" s="2"/>
      <c r="I191" s="38"/>
      <c r="J191" s="19"/>
      <c r="K191" s="19"/>
      <c r="L191" s="19"/>
      <c r="M191" s="19"/>
      <c r="N191" s="19"/>
      <c r="O191" s="19"/>
      <c r="P191" s="19"/>
      <c r="Q191" s="19"/>
      <c r="R191" s="19"/>
      <c r="S191" s="19"/>
      <c r="T191" s="19"/>
      <c r="U191" s="19"/>
      <c r="V191" s="19"/>
      <c r="W191" s="19"/>
      <c r="X191" s="19"/>
      <c r="Y191" s="19"/>
      <c r="Z191" s="19"/>
    </row>
    <row r="192" ht="49.5" customHeight="1">
      <c r="A192" s="19"/>
      <c r="B192" s="19"/>
      <c r="C192" s="19"/>
      <c r="D192" s="19"/>
      <c r="E192" s="19"/>
      <c r="F192" s="19"/>
      <c r="G192" s="19"/>
      <c r="H192" s="223" t="s">
        <v>289</v>
      </c>
      <c r="I192" s="38"/>
      <c r="J192" s="19"/>
      <c r="K192" s="19"/>
      <c r="L192" s="19"/>
      <c r="M192" s="19"/>
      <c r="N192" s="19"/>
      <c r="O192" s="19"/>
      <c r="P192" s="19"/>
      <c r="Q192" s="19"/>
      <c r="R192" s="19"/>
      <c r="S192" s="19"/>
      <c r="T192" s="19"/>
      <c r="U192" s="19"/>
      <c r="V192" s="19"/>
      <c r="W192" s="19"/>
      <c r="X192" s="19"/>
      <c r="Y192" s="19"/>
      <c r="Z192" s="19"/>
    </row>
    <row r="193" ht="7.5" customHeight="1">
      <c r="A193" s="19"/>
      <c r="B193" s="19"/>
      <c r="C193" s="19"/>
      <c r="D193" s="19"/>
      <c r="E193" s="19"/>
      <c r="F193" s="19"/>
      <c r="G193" s="19"/>
      <c r="H193" s="2"/>
      <c r="I193" s="38"/>
      <c r="J193" s="19"/>
      <c r="K193" s="19"/>
      <c r="L193" s="19"/>
      <c r="M193" s="19"/>
      <c r="N193" s="19"/>
      <c r="O193" s="19"/>
      <c r="P193" s="19"/>
      <c r="Q193" s="19"/>
      <c r="R193" s="19"/>
      <c r="S193" s="19"/>
      <c r="T193" s="19"/>
      <c r="U193" s="19"/>
      <c r="V193" s="19"/>
      <c r="W193" s="19"/>
      <c r="X193" s="19"/>
      <c r="Y193" s="19"/>
      <c r="Z193" s="19"/>
    </row>
    <row r="194" ht="24.0" customHeight="1">
      <c r="A194" s="19"/>
      <c r="B194" s="19"/>
      <c r="C194" s="19"/>
      <c r="D194" s="19"/>
      <c r="E194" s="19"/>
      <c r="F194" s="19"/>
      <c r="G194" s="19"/>
      <c r="H194" s="2"/>
      <c r="I194" s="38"/>
      <c r="J194" s="19"/>
      <c r="K194" s="19"/>
      <c r="L194" s="19"/>
      <c r="M194" s="19"/>
      <c r="N194" s="19"/>
      <c r="O194" s="19"/>
      <c r="P194" s="19"/>
      <c r="Q194" s="19"/>
      <c r="R194" s="19"/>
      <c r="S194" s="19"/>
      <c r="T194" s="19"/>
      <c r="U194" s="19"/>
      <c r="V194" s="19"/>
      <c r="W194" s="19"/>
      <c r="X194" s="19"/>
      <c r="Y194" s="19"/>
      <c r="Z194" s="19"/>
    </row>
    <row r="195" ht="7.5" customHeight="1">
      <c r="A195" s="19"/>
      <c r="B195" s="19"/>
      <c r="C195" s="19"/>
      <c r="D195" s="19"/>
      <c r="E195" s="19"/>
      <c r="F195" s="19"/>
      <c r="G195" s="19"/>
      <c r="H195" s="2"/>
      <c r="I195" s="38"/>
      <c r="J195" s="19"/>
      <c r="K195" s="19"/>
      <c r="L195" s="19"/>
      <c r="M195" s="19"/>
      <c r="N195" s="19"/>
      <c r="O195" s="19"/>
      <c r="P195" s="19"/>
      <c r="Q195" s="19"/>
      <c r="R195" s="19"/>
      <c r="S195" s="19"/>
      <c r="T195" s="19"/>
      <c r="U195" s="19"/>
      <c r="V195" s="19"/>
      <c r="W195" s="19"/>
      <c r="X195" s="19"/>
      <c r="Y195" s="19"/>
      <c r="Z195" s="19"/>
    </row>
    <row r="196" ht="49.5" customHeight="1">
      <c r="A196" s="19"/>
      <c r="B196" s="19"/>
      <c r="C196" s="19"/>
      <c r="D196" s="19"/>
      <c r="E196" s="19"/>
      <c r="F196" s="19"/>
      <c r="G196" s="19"/>
      <c r="H196" s="224" t="s">
        <v>290</v>
      </c>
      <c r="I196" s="38"/>
      <c r="J196" s="19"/>
      <c r="K196" s="19"/>
      <c r="L196" s="19"/>
      <c r="M196" s="19"/>
      <c r="N196" s="19"/>
      <c r="O196" s="19"/>
      <c r="P196" s="19"/>
      <c r="Q196" s="19"/>
      <c r="R196" s="19"/>
      <c r="S196" s="19"/>
      <c r="T196" s="19"/>
      <c r="U196" s="19"/>
      <c r="V196" s="19"/>
      <c r="W196" s="19"/>
      <c r="X196" s="19"/>
      <c r="Y196" s="19"/>
      <c r="Z196" s="19"/>
    </row>
    <row r="197" ht="18.0" customHeight="1">
      <c r="A197" s="19"/>
      <c r="B197" s="19"/>
      <c r="C197" s="19"/>
      <c r="D197" s="19"/>
      <c r="E197" s="19"/>
      <c r="F197" s="19"/>
      <c r="G197" s="19"/>
      <c r="H197" s="2"/>
      <c r="I197" s="38"/>
      <c r="J197" s="19"/>
      <c r="K197" s="19"/>
      <c r="L197" s="19"/>
      <c r="M197" s="19"/>
      <c r="N197" s="19"/>
      <c r="O197" s="19"/>
      <c r="P197" s="19"/>
      <c r="Q197" s="19"/>
      <c r="R197" s="19"/>
      <c r="S197" s="19"/>
      <c r="T197" s="19"/>
      <c r="U197" s="19"/>
      <c r="V197" s="19"/>
      <c r="W197" s="19"/>
      <c r="X197" s="19"/>
      <c r="Y197" s="19"/>
      <c r="Z197" s="19"/>
    </row>
    <row r="198" ht="18.0" customHeight="1">
      <c r="A198" s="19"/>
      <c r="B198" s="19"/>
      <c r="C198" s="19"/>
      <c r="D198" s="19"/>
      <c r="E198" s="19"/>
      <c r="F198" s="19"/>
      <c r="G198" s="19"/>
      <c r="H198" s="2"/>
      <c r="I198" s="38"/>
      <c r="J198" s="19"/>
      <c r="K198" s="19"/>
      <c r="L198" s="19"/>
      <c r="M198" s="19"/>
      <c r="N198" s="19"/>
      <c r="O198" s="19"/>
      <c r="P198" s="19"/>
      <c r="Q198" s="19"/>
      <c r="R198" s="19"/>
      <c r="S198" s="19"/>
      <c r="T198" s="19"/>
      <c r="U198" s="19"/>
      <c r="V198" s="19"/>
      <c r="W198" s="19"/>
      <c r="X198" s="19"/>
      <c r="Y198" s="19"/>
      <c r="Z198" s="19"/>
    </row>
    <row r="199" ht="18.0" customHeight="1">
      <c r="A199" s="19"/>
      <c r="B199" s="19"/>
      <c r="C199" s="19"/>
      <c r="D199" s="19"/>
      <c r="E199" s="19"/>
      <c r="F199" s="19"/>
      <c r="G199" s="19"/>
      <c r="H199" s="2"/>
      <c r="I199" s="38"/>
      <c r="J199" s="19"/>
      <c r="K199" s="19"/>
      <c r="L199" s="19"/>
      <c r="M199" s="19"/>
      <c r="N199" s="19"/>
      <c r="O199" s="19"/>
      <c r="P199" s="19"/>
      <c r="Q199" s="19"/>
      <c r="R199" s="19"/>
      <c r="S199" s="19"/>
      <c r="T199" s="19"/>
      <c r="U199" s="19"/>
      <c r="V199" s="19"/>
      <c r="W199" s="19"/>
      <c r="X199" s="19"/>
      <c r="Y199" s="19"/>
      <c r="Z199" s="19"/>
    </row>
    <row r="200" ht="18.0" customHeight="1">
      <c r="A200" s="19"/>
      <c r="B200" s="19"/>
      <c r="C200" s="19"/>
      <c r="D200" s="19"/>
      <c r="E200" s="19"/>
      <c r="F200" s="19"/>
      <c r="G200" s="19"/>
      <c r="H200" s="2"/>
      <c r="I200" s="38"/>
      <c r="J200" s="19"/>
      <c r="K200" s="19"/>
      <c r="L200" s="19"/>
      <c r="M200" s="19"/>
      <c r="N200" s="19"/>
      <c r="O200" s="19"/>
      <c r="P200" s="19"/>
      <c r="Q200" s="19"/>
      <c r="R200" s="19"/>
      <c r="S200" s="19"/>
      <c r="T200" s="19"/>
      <c r="U200" s="19"/>
      <c r="V200" s="19"/>
      <c r="W200" s="19"/>
      <c r="X200" s="19"/>
      <c r="Y200" s="19"/>
      <c r="Z200" s="19"/>
    </row>
    <row r="201" ht="18.0" customHeight="1">
      <c r="A201" s="19"/>
      <c r="B201" s="19"/>
      <c r="C201" s="19"/>
      <c r="D201" s="19"/>
      <c r="E201" s="19"/>
      <c r="F201" s="19"/>
      <c r="G201" s="19"/>
      <c r="H201" s="2"/>
      <c r="I201" s="38"/>
      <c r="J201" s="19"/>
      <c r="K201" s="19"/>
      <c r="L201" s="19"/>
      <c r="M201" s="19"/>
      <c r="N201" s="19"/>
      <c r="O201" s="19"/>
      <c r="P201" s="19"/>
      <c r="Q201" s="19"/>
      <c r="R201" s="19"/>
      <c r="S201" s="19"/>
      <c r="T201" s="19"/>
      <c r="U201" s="19"/>
      <c r="V201" s="19"/>
      <c r="W201" s="19"/>
      <c r="X201" s="19"/>
      <c r="Y201" s="19"/>
      <c r="Z201" s="19"/>
    </row>
    <row r="202" ht="18.0" customHeight="1">
      <c r="A202" s="19"/>
      <c r="B202" s="19"/>
      <c r="C202" s="19"/>
      <c r="D202" s="19"/>
      <c r="E202" s="19"/>
      <c r="F202" s="19"/>
      <c r="G202" s="19"/>
      <c r="H202" s="2"/>
      <c r="I202" s="38"/>
      <c r="J202" s="19"/>
      <c r="K202" s="19"/>
      <c r="L202" s="19"/>
      <c r="M202" s="19"/>
      <c r="N202" s="19"/>
      <c r="O202" s="19"/>
      <c r="P202" s="19"/>
      <c r="Q202" s="19"/>
      <c r="R202" s="19"/>
      <c r="S202" s="19"/>
      <c r="T202" s="19"/>
      <c r="U202" s="19"/>
      <c r="V202" s="19"/>
      <c r="W202" s="19"/>
      <c r="X202" s="19"/>
      <c r="Y202" s="19"/>
      <c r="Z202" s="19"/>
    </row>
    <row r="203" ht="18.0" customHeight="1">
      <c r="A203" s="19"/>
      <c r="B203" s="19"/>
      <c r="C203" s="19"/>
      <c r="D203" s="19"/>
      <c r="E203" s="19"/>
      <c r="F203" s="19"/>
      <c r="G203" s="19"/>
      <c r="H203" s="2"/>
      <c r="I203" s="38"/>
      <c r="J203" s="19"/>
      <c r="K203" s="19"/>
      <c r="L203" s="19"/>
      <c r="M203" s="19"/>
      <c r="N203" s="19"/>
      <c r="O203" s="19"/>
      <c r="P203" s="19"/>
      <c r="Q203" s="19"/>
      <c r="R203" s="19"/>
      <c r="S203" s="19"/>
      <c r="T203" s="19"/>
      <c r="U203" s="19"/>
      <c r="V203" s="19"/>
      <c r="W203" s="19"/>
      <c r="X203" s="19"/>
      <c r="Y203" s="19"/>
      <c r="Z203" s="19"/>
    </row>
    <row r="204" ht="18.0" customHeight="1">
      <c r="A204" s="19"/>
      <c r="B204" s="19"/>
      <c r="C204" s="19"/>
      <c r="D204" s="19"/>
      <c r="E204" s="19"/>
      <c r="F204" s="19"/>
      <c r="G204" s="19"/>
      <c r="H204" s="2"/>
      <c r="I204" s="38"/>
      <c r="J204" s="19"/>
      <c r="K204" s="19"/>
      <c r="L204" s="19"/>
      <c r="M204" s="19"/>
      <c r="N204" s="19"/>
      <c r="O204" s="19"/>
      <c r="P204" s="19"/>
      <c r="Q204" s="19"/>
      <c r="R204" s="19"/>
      <c r="S204" s="19"/>
      <c r="T204" s="19"/>
      <c r="U204" s="19"/>
      <c r="V204" s="19"/>
      <c r="W204" s="19"/>
      <c r="X204" s="19"/>
      <c r="Y204" s="19"/>
      <c r="Z204" s="19"/>
    </row>
    <row r="205" ht="18.0" customHeight="1">
      <c r="A205" s="19"/>
      <c r="B205" s="19"/>
      <c r="C205" s="19"/>
      <c r="D205" s="19"/>
      <c r="E205" s="19"/>
      <c r="F205" s="19"/>
      <c r="G205" s="19"/>
      <c r="H205" s="2"/>
      <c r="I205" s="38"/>
      <c r="J205" s="19"/>
      <c r="K205" s="19"/>
      <c r="L205" s="19"/>
      <c r="M205" s="19"/>
      <c r="N205" s="19"/>
      <c r="O205" s="19"/>
      <c r="P205" s="19"/>
      <c r="Q205" s="19"/>
      <c r="R205" s="19"/>
      <c r="S205" s="19"/>
      <c r="T205" s="19"/>
      <c r="U205" s="19"/>
      <c r="V205" s="19"/>
      <c r="W205" s="19"/>
      <c r="X205" s="19"/>
      <c r="Y205" s="19"/>
      <c r="Z205" s="19"/>
    </row>
    <row r="206" ht="18.0" customHeight="1">
      <c r="A206" s="19"/>
      <c r="B206" s="19"/>
      <c r="C206" s="19"/>
      <c r="D206" s="19"/>
      <c r="E206" s="19"/>
      <c r="F206" s="19"/>
      <c r="G206" s="19"/>
      <c r="H206" s="2"/>
      <c r="I206" s="38"/>
      <c r="J206" s="19"/>
      <c r="K206" s="19"/>
      <c r="L206" s="19"/>
      <c r="M206" s="19"/>
      <c r="N206" s="19"/>
      <c r="O206" s="19"/>
      <c r="P206" s="19"/>
      <c r="Q206" s="19"/>
      <c r="R206" s="19"/>
      <c r="S206" s="19"/>
      <c r="T206" s="19"/>
      <c r="U206" s="19"/>
      <c r="V206" s="19"/>
      <c r="W206" s="19"/>
      <c r="X206" s="19"/>
      <c r="Y206" s="19"/>
      <c r="Z206" s="19"/>
    </row>
    <row r="207" ht="18.0" customHeight="1">
      <c r="A207" s="19"/>
      <c r="B207" s="19"/>
      <c r="C207" s="19"/>
      <c r="D207" s="19"/>
      <c r="E207" s="19"/>
      <c r="F207" s="19"/>
      <c r="G207" s="19"/>
      <c r="H207" s="2"/>
      <c r="I207" s="38"/>
      <c r="J207" s="19"/>
      <c r="K207" s="19"/>
      <c r="L207" s="19"/>
      <c r="M207" s="19"/>
      <c r="N207" s="19"/>
      <c r="O207" s="19"/>
      <c r="P207" s="19"/>
      <c r="Q207" s="19"/>
      <c r="R207" s="19"/>
      <c r="S207" s="19"/>
      <c r="T207" s="19"/>
      <c r="U207" s="19"/>
      <c r="V207" s="19"/>
      <c r="W207" s="19"/>
      <c r="X207" s="19"/>
      <c r="Y207" s="19"/>
      <c r="Z207" s="19"/>
    </row>
    <row r="208" ht="18.0" customHeight="1">
      <c r="A208" s="19"/>
      <c r="B208" s="19"/>
      <c r="C208" s="19"/>
      <c r="D208" s="19"/>
      <c r="E208" s="19"/>
      <c r="F208" s="19"/>
      <c r="G208" s="19"/>
      <c r="H208" s="2"/>
      <c r="I208" s="38"/>
      <c r="J208" s="19"/>
      <c r="K208" s="19"/>
      <c r="L208" s="19"/>
      <c r="M208" s="19"/>
      <c r="N208" s="19"/>
      <c r="O208" s="19"/>
      <c r="P208" s="19"/>
      <c r="Q208" s="19"/>
      <c r="R208" s="19"/>
      <c r="S208" s="19"/>
      <c r="T208" s="19"/>
      <c r="U208" s="19"/>
      <c r="V208" s="19"/>
      <c r="W208" s="19"/>
      <c r="X208" s="19"/>
      <c r="Y208" s="19"/>
      <c r="Z208" s="19"/>
    </row>
    <row r="209" ht="18.0" customHeight="1">
      <c r="A209" s="19"/>
      <c r="B209" s="19"/>
      <c r="C209" s="19"/>
      <c r="D209" s="19"/>
      <c r="E209" s="19"/>
      <c r="F209" s="19"/>
      <c r="G209" s="19"/>
      <c r="H209" s="2"/>
      <c r="I209" s="38"/>
      <c r="J209" s="19"/>
      <c r="K209" s="19"/>
      <c r="L209" s="19"/>
      <c r="M209" s="19"/>
      <c r="N209" s="19"/>
      <c r="O209" s="19"/>
      <c r="P209" s="19"/>
      <c r="Q209" s="19"/>
      <c r="R209" s="19"/>
      <c r="S209" s="19"/>
      <c r="T209" s="19"/>
      <c r="U209" s="19"/>
      <c r="V209" s="19"/>
      <c r="W209" s="19"/>
      <c r="X209" s="19"/>
      <c r="Y209" s="19"/>
      <c r="Z209" s="19"/>
    </row>
    <row r="210" ht="18.0" customHeight="1">
      <c r="A210" s="19"/>
      <c r="B210" s="19"/>
      <c r="C210" s="19"/>
      <c r="D210" s="19"/>
      <c r="E210" s="19"/>
      <c r="F210" s="19"/>
      <c r="G210" s="19"/>
      <c r="H210" s="2"/>
      <c r="I210" s="38"/>
      <c r="J210" s="19"/>
      <c r="K210" s="19"/>
      <c r="L210" s="19"/>
      <c r="M210" s="19"/>
      <c r="N210" s="19"/>
      <c r="O210" s="19"/>
      <c r="P210" s="19"/>
      <c r="Q210" s="19"/>
      <c r="R210" s="19"/>
      <c r="S210" s="19"/>
      <c r="T210" s="19"/>
      <c r="U210" s="19"/>
      <c r="V210" s="19"/>
      <c r="W210" s="19"/>
      <c r="X210" s="19"/>
      <c r="Y210" s="19"/>
      <c r="Z210" s="19"/>
    </row>
    <row r="211" ht="18.0" customHeight="1">
      <c r="A211" s="19"/>
      <c r="B211" s="19"/>
      <c r="C211" s="19"/>
      <c r="D211" s="19"/>
      <c r="E211" s="19"/>
      <c r="F211" s="19"/>
      <c r="G211" s="19"/>
      <c r="H211" s="2"/>
      <c r="I211" s="38"/>
      <c r="J211" s="19"/>
      <c r="K211" s="19"/>
      <c r="L211" s="19"/>
      <c r="M211" s="19"/>
      <c r="N211" s="19"/>
      <c r="O211" s="19"/>
      <c r="P211" s="19"/>
      <c r="Q211" s="19"/>
      <c r="R211" s="19"/>
      <c r="S211" s="19"/>
      <c r="T211" s="19"/>
      <c r="U211" s="19"/>
      <c r="V211" s="19"/>
      <c r="W211" s="19"/>
      <c r="X211" s="19"/>
      <c r="Y211" s="19"/>
      <c r="Z211" s="19"/>
    </row>
    <row r="212" ht="18.0" customHeight="1">
      <c r="A212" s="19"/>
      <c r="B212" s="19"/>
      <c r="C212" s="19"/>
      <c r="D212" s="19"/>
      <c r="E212" s="19"/>
      <c r="F212" s="19"/>
      <c r="G212" s="19"/>
      <c r="H212" s="2"/>
      <c r="I212" s="38"/>
      <c r="J212" s="19"/>
      <c r="K212" s="19"/>
      <c r="L212" s="19"/>
      <c r="M212" s="19"/>
      <c r="N212" s="19"/>
      <c r="O212" s="19"/>
      <c r="P212" s="19"/>
      <c r="Q212" s="19"/>
      <c r="R212" s="19"/>
      <c r="S212" s="19"/>
      <c r="T212" s="19"/>
      <c r="U212" s="19"/>
      <c r="V212" s="19"/>
      <c r="W212" s="19"/>
      <c r="X212" s="19"/>
      <c r="Y212" s="19"/>
      <c r="Z212" s="19"/>
    </row>
    <row r="213" ht="18.0" customHeight="1">
      <c r="A213" s="19"/>
      <c r="B213" s="19"/>
      <c r="C213" s="19"/>
      <c r="D213" s="19"/>
      <c r="E213" s="19"/>
      <c r="F213" s="19"/>
      <c r="G213" s="19"/>
      <c r="H213" s="2"/>
      <c r="I213" s="38"/>
      <c r="J213" s="19"/>
      <c r="K213" s="19"/>
      <c r="L213" s="19"/>
      <c r="M213" s="19"/>
      <c r="N213" s="19"/>
      <c r="O213" s="19"/>
      <c r="P213" s="19"/>
      <c r="Q213" s="19"/>
      <c r="R213" s="19"/>
      <c r="S213" s="19"/>
      <c r="T213" s="19"/>
      <c r="U213" s="19"/>
      <c r="V213" s="19"/>
      <c r="W213" s="19"/>
      <c r="X213" s="19"/>
      <c r="Y213" s="19"/>
      <c r="Z213" s="19"/>
    </row>
    <row r="214" ht="18.0" customHeight="1">
      <c r="A214" s="19"/>
      <c r="B214" s="19"/>
      <c r="C214" s="19"/>
      <c r="D214" s="19"/>
      <c r="E214" s="19"/>
      <c r="F214" s="19"/>
      <c r="G214" s="19"/>
      <c r="H214" s="2"/>
      <c r="I214" s="38"/>
      <c r="J214" s="19"/>
      <c r="K214" s="19"/>
      <c r="L214" s="19"/>
      <c r="M214" s="19"/>
      <c r="N214" s="19"/>
      <c r="O214" s="19"/>
      <c r="P214" s="19"/>
      <c r="Q214" s="19"/>
      <c r="R214" s="19"/>
      <c r="S214" s="19"/>
      <c r="T214" s="19"/>
      <c r="U214" s="19"/>
      <c r="V214" s="19"/>
      <c r="W214" s="19"/>
      <c r="X214" s="19"/>
      <c r="Y214" s="19"/>
      <c r="Z214" s="19"/>
    </row>
    <row r="215" ht="18.0" customHeight="1">
      <c r="A215" s="19"/>
      <c r="B215" s="19"/>
      <c r="C215" s="19"/>
      <c r="D215" s="19"/>
      <c r="E215" s="19"/>
      <c r="F215" s="19"/>
      <c r="G215" s="19"/>
      <c r="H215" s="2"/>
      <c r="I215" s="38"/>
      <c r="J215" s="19"/>
      <c r="K215" s="19"/>
      <c r="L215" s="19"/>
      <c r="M215" s="19"/>
      <c r="N215" s="19"/>
      <c r="O215" s="19"/>
      <c r="P215" s="19"/>
      <c r="Q215" s="19"/>
      <c r="R215" s="19"/>
      <c r="S215" s="19"/>
      <c r="T215" s="19"/>
      <c r="U215" s="19"/>
      <c r="V215" s="19"/>
      <c r="W215" s="19"/>
      <c r="X215" s="19"/>
      <c r="Y215" s="19"/>
      <c r="Z215" s="19"/>
    </row>
    <row r="216" ht="18.0" customHeight="1">
      <c r="A216" s="19"/>
      <c r="B216" s="19"/>
      <c r="C216" s="19"/>
      <c r="D216" s="19"/>
      <c r="E216" s="19"/>
      <c r="F216" s="19"/>
      <c r="G216" s="19"/>
      <c r="H216" s="2"/>
      <c r="I216" s="38"/>
      <c r="J216" s="19"/>
      <c r="K216" s="19"/>
      <c r="L216" s="19"/>
      <c r="M216" s="19"/>
      <c r="N216" s="19"/>
      <c r="O216" s="19"/>
      <c r="P216" s="19"/>
      <c r="Q216" s="19"/>
      <c r="R216" s="19"/>
      <c r="S216" s="19"/>
      <c r="T216" s="19"/>
      <c r="U216" s="19"/>
      <c r="V216" s="19"/>
      <c r="W216" s="19"/>
      <c r="X216" s="19"/>
      <c r="Y216" s="19"/>
      <c r="Z216" s="19"/>
    </row>
    <row r="217" ht="18.0" customHeight="1">
      <c r="A217" s="19"/>
      <c r="B217" s="19"/>
      <c r="C217" s="19"/>
      <c r="D217" s="19"/>
      <c r="E217" s="19"/>
      <c r="F217" s="19"/>
      <c r="G217" s="19"/>
      <c r="H217" s="2"/>
      <c r="I217" s="38"/>
      <c r="J217" s="19"/>
      <c r="K217" s="19"/>
      <c r="L217" s="19"/>
      <c r="M217" s="19"/>
      <c r="N217" s="19"/>
      <c r="O217" s="19"/>
      <c r="P217" s="19"/>
      <c r="Q217" s="19"/>
      <c r="R217" s="19"/>
      <c r="S217" s="19"/>
      <c r="T217" s="19"/>
      <c r="U217" s="19"/>
      <c r="V217" s="19"/>
      <c r="W217" s="19"/>
      <c r="X217" s="19"/>
      <c r="Y217" s="19"/>
      <c r="Z217" s="19"/>
    </row>
    <row r="218" ht="18.0" customHeight="1">
      <c r="A218" s="19"/>
      <c r="B218" s="19"/>
      <c r="C218" s="19"/>
      <c r="D218" s="19"/>
      <c r="E218" s="19"/>
      <c r="F218" s="19"/>
      <c r="G218" s="19"/>
      <c r="H218" s="2"/>
      <c r="I218" s="38"/>
      <c r="J218" s="19"/>
      <c r="K218" s="19"/>
      <c r="L218" s="19"/>
      <c r="M218" s="19"/>
      <c r="N218" s="19"/>
      <c r="O218" s="19"/>
      <c r="P218" s="19"/>
      <c r="Q218" s="19"/>
      <c r="R218" s="19"/>
      <c r="S218" s="19"/>
      <c r="T218" s="19"/>
      <c r="U218" s="19"/>
      <c r="V218" s="19"/>
      <c r="W218" s="19"/>
      <c r="X218" s="19"/>
      <c r="Y218" s="19"/>
      <c r="Z218" s="19"/>
    </row>
    <row r="219" ht="18.0" customHeight="1">
      <c r="A219" s="19"/>
      <c r="B219" s="19"/>
      <c r="C219" s="19"/>
      <c r="D219" s="19"/>
      <c r="E219" s="19"/>
      <c r="F219" s="19"/>
      <c r="G219" s="19"/>
      <c r="H219" s="2"/>
      <c r="I219" s="38"/>
      <c r="J219" s="19"/>
      <c r="K219" s="19"/>
      <c r="L219" s="19"/>
      <c r="M219" s="19"/>
      <c r="N219" s="19"/>
      <c r="O219" s="19"/>
      <c r="P219" s="19"/>
      <c r="Q219" s="19"/>
      <c r="R219" s="19"/>
      <c r="S219" s="19"/>
      <c r="T219" s="19"/>
      <c r="U219" s="19"/>
      <c r="V219" s="19"/>
      <c r="W219" s="19"/>
      <c r="X219" s="19"/>
      <c r="Y219" s="19"/>
      <c r="Z219" s="19"/>
    </row>
    <row r="220" ht="18.0" customHeight="1">
      <c r="A220" s="19"/>
      <c r="B220" s="19"/>
      <c r="C220" s="19"/>
      <c r="D220" s="19"/>
      <c r="E220" s="19"/>
      <c r="F220" s="19"/>
      <c r="G220" s="19"/>
      <c r="H220" s="2"/>
      <c r="I220" s="38"/>
      <c r="J220" s="19"/>
      <c r="K220" s="19"/>
      <c r="L220" s="19"/>
      <c r="M220" s="19"/>
      <c r="N220" s="19"/>
      <c r="O220" s="19"/>
      <c r="P220" s="19"/>
      <c r="Q220" s="19"/>
      <c r="R220" s="19"/>
      <c r="S220" s="19"/>
      <c r="T220" s="19"/>
      <c r="U220" s="19"/>
      <c r="V220" s="19"/>
      <c r="W220" s="19"/>
      <c r="X220" s="19"/>
      <c r="Y220" s="19"/>
      <c r="Z220" s="19"/>
    </row>
    <row r="221" ht="18.0" customHeight="1">
      <c r="A221" s="19"/>
      <c r="B221" s="19"/>
      <c r="C221" s="19"/>
      <c r="D221" s="19"/>
      <c r="E221" s="19"/>
      <c r="F221" s="19"/>
      <c r="G221" s="19"/>
      <c r="H221" s="2"/>
      <c r="I221" s="38"/>
      <c r="J221" s="19"/>
      <c r="K221" s="19"/>
      <c r="L221" s="19"/>
      <c r="M221" s="19"/>
      <c r="N221" s="19"/>
      <c r="O221" s="19"/>
      <c r="P221" s="19"/>
      <c r="Q221" s="19"/>
      <c r="R221" s="19"/>
      <c r="S221" s="19"/>
      <c r="T221" s="19"/>
      <c r="U221" s="19"/>
      <c r="V221" s="19"/>
      <c r="W221" s="19"/>
      <c r="X221" s="19"/>
      <c r="Y221" s="19"/>
      <c r="Z221" s="19"/>
    </row>
    <row r="222" ht="18.0" customHeight="1">
      <c r="A222" s="19"/>
      <c r="B222" s="19"/>
      <c r="C222" s="19"/>
      <c r="D222" s="19"/>
      <c r="E222" s="19"/>
      <c r="F222" s="19"/>
      <c r="G222" s="19"/>
      <c r="H222" s="2"/>
      <c r="I222" s="38"/>
      <c r="J222" s="19"/>
      <c r="K222" s="19"/>
      <c r="L222" s="19"/>
      <c r="M222" s="19"/>
      <c r="N222" s="19"/>
      <c r="O222" s="19"/>
      <c r="P222" s="19"/>
      <c r="Q222" s="19"/>
      <c r="R222" s="19"/>
      <c r="S222" s="19"/>
      <c r="T222" s="19"/>
      <c r="U222" s="19"/>
      <c r="V222" s="19"/>
      <c r="W222" s="19"/>
      <c r="X222" s="19"/>
      <c r="Y222" s="19"/>
      <c r="Z222" s="19"/>
    </row>
    <row r="223" ht="18.0" customHeight="1">
      <c r="A223" s="19"/>
      <c r="B223" s="19"/>
      <c r="C223" s="19"/>
      <c r="D223" s="19"/>
      <c r="E223" s="19"/>
      <c r="F223" s="19"/>
      <c r="G223" s="19"/>
      <c r="H223" s="2"/>
      <c r="I223" s="38"/>
      <c r="J223" s="19"/>
      <c r="K223" s="19"/>
      <c r="L223" s="19"/>
      <c r="M223" s="19"/>
      <c r="N223" s="19"/>
      <c r="O223" s="19"/>
      <c r="P223" s="19"/>
      <c r="Q223" s="19"/>
      <c r="R223" s="19"/>
      <c r="S223" s="19"/>
      <c r="T223" s="19"/>
      <c r="U223" s="19"/>
      <c r="V223" s="19"/>
      <c r="W223" s="19"/>
      <c r="X223" s="19"/>
      <c r="Y223" s="19"/>
      <c r="Z223" s="19"/>
    </row>
    <row r="224" ht="18.0" customHeight="1">
      <c r="A224" s="19"/>
      <c r="B224" s="19"/>
      <c r="C224" s="19"/>
      <c r="D224" s="19"/>
      <c r="E224" s="19"/>
      <c r="F224" s="19"/>
      <c r="G224" s="19"/>
      <c r="H224" s="2"/>
      <c r="I224" s="38"/>
      <c r="J224" s="19"/>
      <c r="K224" s="19"/>
      <c r="L224" s="19"/>
      <c r="M224" s="19"/>
      <c r="N224" s="19"/>
      <c r="O224" s="19"/>
      <c r="P224" s="19"/>
      <c r="Q224" s="19"/>
      <c r="R224" s="19"/>
      <c r="S224" s="19"/>
      <c r="T224" s="19"/>
      <c r="U224" s="19"/>
      <c r="V224" s="19"/>
      <c r="W224" s="19"/>
      <c r="X224" s="19"/>
      <c r="Y224" s="19"/>
      <c r="Z224" s="19"/>
    </row>
    <row r="225" ht="18.0" customHeight="1">
      <c r="A225" s="19"/>
      <c r="B225" s="19"/>
      <c r="C225" s="19"/>
      <c r="D225" s="19"/>
      <c r="E225" s="19"/>
      <c r="F225" s="19"/>
      <c r="G225" s="19"/>
      <c r="H225" s="2"/>
      <c r="I225" s="38"/>
      <c r="J225" s="19"/>
      <c r="K225" s="19"/>
      <c r="L225" s="19"/>
      <c r="M225" s="19"/>
      <c r="N225" s="19"/>
      <c r="O225" s="19"/>
      <c r="P225" s="19"/>
      <c r="Q225" s="19"/>
      <c r="R225" s="19"/>
      <c r="S225" s="19"/>
      <c r="T225" s="19"/>
      <c r="U225" s="19"/>
      <c r="V225" s="19"/>
      <c r="W225" s="19"/>
      <c r="X225" s="19"/>
      <c r="Y225" s="19"/>
      <c r="Z225" s="19"/>
    </row>
    <row r="226" ht="18.0" customHeight="1">
      <c r="A226" s="19"/>
      <c r="B226" s="19"/>
      <c r="C226" s="19"/>
      <c r="D226" s="19"/>
      <c r="E226" s="19"/>
      <c r="F226" s="19"/>
      <c r="G226" s="19"/>
      <c r="H226" s="2"/>
      <c r="I226" s="38"/>
      <c r="J226" s="19"/>
      <c r="K226" s="19"/>
      <c r="L226" s="19"/>
      <c r="M226" s="19"/>
      <c r="N226" s="19"/>
      <c r="O226" s="19"/>
      <c r="P226" s="19"/>
      <c r="Q226" s="19"/>
      <c r="R226" s="19"/>
      <c r="S226" s="19"/>
      <c r="T226" s="19"/>
      <c r="U226" s="19"/>
      <c r="V226" s="19"/>
      <c r="W226" s="19"/>
      <c r="X226" s="19"/>
      <c r="Y226" s="19"/>
      <c r="Z226" s="19"/>
    </row>
    <row r="227" ht="18.0" customHeight="1">
      <c r="A227" s="19"/>
      <c r="B227" s="19"/>
      <c r="C227" s="19"/>
      <c r="D227" s="19"/>
      <c r="E227" s="19"/>
      <c r="F227" s="19"/>
      <c r="G227" s="19"/>
      <c r="H227" s="2"/>
      <c r="I227" s="38"/>
      <c r="J227" s="19"/>
      <c r="K227" s="19"/>
      <c r="L227" s="19"/>
      <c r="M227" s="19"/>
      <c r="N227" s="19"/>
      <c r="O227" s="19"/>
      <c r="P227" s="19"/>
      <c r="Q227" s="19"/>
      <c r="R227" s="19"/>
      <c r="S227" s="19"/>
      <c r="T227" s="19"/>
      <c r="U227" s="19"/>
      <c r="V227" s="19"/>
      <c r="W227" s="19"/>
      <c r="X227" s="19"/>
      <c r="Y227" s="19"/>
      <c r="Z227" s="19"/>
    </row>
    <row r="228" ht="18.0" customHeight="1">
      <c r="A228" s="19"/>
      <c r="B228" s="19"/>
      <c r="C228" s="19"/>
      <c r="D228" s="19"/>
      <c r="E228" s="19"/>
      <c r="F228" s="19"/>
      <c r="G228" s="19"/>
      <c r="H228" s="2"/>
      <c r="I228" s="38"/>
      <c r="J228" s="19"/>
      <c r="K228" s="19"/>
      <c r="L228" s="19"/>
      <c r="M228" s="19"/>
      <c r="N228" s="19"/>
      <c r="O228" s="19"/>
      <c r="P228" s="19"/>
      <c r="Q228" s="19"/>
      <c r="R228" s="19"/>
      <c r="S228" s="19"/>
      <c r="T228" s="19"/>
      <c r="U228" s="19"/>
      <c r="V228" s="19"/>
      <c r="W228" s="19"/>
      <c r="X228" s="19"/>
      <c r="Y228" s="19"/>
      <c r="Z228" s="19"/>
    </row>
    <row r="229" ht="18.0" customHeight="1">
      <c r="A229" s="19"/>
      <c r="B229" s="19"/>
      <c r="C229" s="19"/>
      <c r="D229" s="19"/>
      <c r="E229" s="19"/>
      <c r="F229" s="19"/>
      <c r="G229" s="19"/>
      <c r="H229" s="2"/>
      <c r="I229" s="38"/>
      <c r="J229" s="19"/>
      <c r="K229" s="19"/>
      <c r="L229" s="19"/>
      <c r="M229" s="19"/>
      <c r="N229" s="19"/>
      <c r="O229" s="19"/>
      <c r="P229" s="19"/>
      <c r="Q229" s="19"/>
      <c r="R229" s="19"/>
      <c r="S229" s="19"/>
      <c r="T229" s="19"/>
      <c r="U229" s="19"/>
      <c r="V229" s="19"/>
      <c r="W229" s="19"/>
      <c r="X229" s="19"/>
      <c r="Y229" s="19"/>
      <c r="Z229" s="19"/>
    </row>
    <row r="230" ht="18.0" customHeight="1">
      <c r="A230" s="19"/>
      <c r="B230" s="19"/>
      <c r="C230" s="19"/>
      <c r="D230" s="19"/>
      <c r="E230" s="19"/>
      <c r="F230" s="19"/>
      <c r="G230" s="19"/>
      <c r="H230" s="2"/>
      <c r="I230" s="38"/>
      <c r="J230" s="19"/>
      <c r="K230" s="19"/>
      <c r="L230" s="19"/>
      <c r="M230" s="19"/>
      <c r="N230" s="19"/>
      <c r="O230" s="19"/>
      <c r="P230" s="19"/>
      <c r="Q230" s="19"/>
      <c r="R230" s="19"/>
      <c r="S230" s="19"/>
      <c r="T230" s="19"/>
      <c r="U230" s="19"/>
      <c r="V230" s="19"/>
      <c r="W230" s="19"/>
      <c r="X230" s="19"/>
      <c r="Y230" s="19"/>
      <c r="Z230" s="19"/>
    </row>
    <row r="231" ht="18.0" customHeight="1">
      <c r="A231" s="19"/>
      <c r="B231" s="19"/>
      <c r="C231" s="19"/>
      <c r="D231" s="19"/>
      <c r="E231" s="19"/>
      <c r="F231" s="19"/>
      <c r="G231" s="19"/>
      <c r="H231" s="2"/>
      <c r="I231" s="38"/>
      <c r="J231" s="19"/>
      <c r="K231" s="19"/>
      <c r="L231" s="19"/>
      <c r="M231" s="19"/>
      <c r="N231" s="19"/>
      <c r="O231" s="19"/>
      <c r="P231" s="19"/>
      <c r="Q231" s="19"/>
      <c r="R231" s="19"/>
      <c r="S231" s="19"/>
      <c r="T231" s="19"/>
      <c r="U231" s="19"/>
      <c r="V231" s="19"/>
      <c r="W231" s="19"/>
      <c r="X231" s="19"/>
      <c r="Y231" s="19"/>
      <c r="Z231" s="19"/>
    </row>
    <row r="232" ht="18.0" customHeight="1">
      <c r="A232" s="19"/>
      <c r="B232" s="19"/>
      <c r="C232" s="19"/>
      <c r="D232" s="19"/>
      <c r="E232" s="19"/>
      <c r="F232" s="19"/>
      <c r="G232" s="19"/>
      <c r="H232" s="2"/>
      <c r="I232" s="38"/>
      <c r="J232" s="19"/>
      <c r="K232" s="19"/>
      <c r="L232" s="19"/>
      <c r="M232" s="19"/>
      <c r="N232" s="19"/>
      <c r="O232" s="19"/>
      <c r="P232" s="19"/>
      <c r="Q232" s="19"/>
      <c r="R232" s="19"/>
      <c r="S232" s="19"/>
      <c r="T232" s="19"/>
      <c r="U232" s="19"/>
      <c r="V232" s="19"/>
      <c r="W232" s="19"/>
      <c r="X232" s="19"/>
      <c r="Y232" s="19"/>
      <c r="Z232" s="19"/>
    </row>
    <row r="233" ht="18.0" customHeight="1">
      <c r="A233" s="19"/>
      <c r="B233" s="19"/>
      <c r="C233" s="19"/>
      <c r="D233" s="19"/>
      <c r="E233" s="19"/>
      <c r="F233" s="19"/>
      <c r="G233" s="19"/>
      <c r="H233" s="2"/>
      <c r="I233" s="38"/>
      <c r="J233" s="19"/>
      <c r="K233" s="19"/>
      <c r="L233" s="19"/>
      <c r="M233" s="19"/>
      <c r="N233" s="19"/>
      <c r="O233" s="19"/>
      <c r="P233" s="19"/>
      <c r="Q233" s="19"/>
      <c r="R233" s="19"/>
      <c r="S233" s="19"/>
      <c r="T233" s="19"/>
      <c r="U233" s="19"/>
      <c r="V233" s="19"/>
      <c r="W233" s="19"/>
      <c r="X233" s="19"/>
      <c r="Y233" s="19"/>
      <c r="Z233" s="19"/>
    </row>
    <row r="234" ht="18.0" customHeight="1">
      <c r="A234" s="19"/>
      <c r="B234" s="19"/>
      <c r="C234" s="19"/>
      <c r="D234" s="19"/>
      <c r="E234" s="19"/>
      <c r="F234" s="19"/>
      <c r="G234" s="19"/>
      <c r="H234" s="2"/>
      <c r="I234" s="38"/>
      <c r="J234" s="19"/>
      <c r="K234" s="19"/>
      <c r="L234" s="19"/>
      <c r="M234" s="19"/>
      <c r="N234" s="19"/>
      <c r="O234" s="19"/>
      <c r="P234" s="19"/>
      <c r="Q234" s="19"/>
      <c r="R234" s="19"/>
      <c r="S234" s="19"/>
      <c r="T234" s="19"/>
      <c r="U234" s="19"/>
      <c r="V234" s="19"/>
      <c r="W234" s="19"/>
      <c r="X234" s="19"/>
      <c r="Y234" s="19"/>
      <c r="Z234" s="19"/>
    </row>
    <row r="235" ht="18.0" customHeight="1">
      <c r="A235" s="19"/>
      <c r="B235" s="19"/>
      <c r="C235" s="19"/>
      <c r="D235" s="19"/>
      <c r="E235" s="19"/>
      <c r="F235" s="19"/>
      <c r="G235" s="19"/>
      <c r="H235" s="2"/>
      <c r="I235" s="38"/>
      <c r="J235" s="19"/>
      <c r="K235" s="19"/>
      <c r="L235" s="19"/>
      <c r="M235" s="19"/>
      <c r="N235" s="19"/>
      <c r="O235" s="19"/>
      <c r="P235" s="19"/>
      <c r="Q235" s="19"/>
      <c r="R235" s="19"/>
      <c r="S235" s="19"/>
      <c r="T235" s="19"/>
      <c r="U235" s="19"/>
      <c r="V235" s="19"/>
      <c r="W235" s="19"/>
      <c r="X235" s="19"/>
      <c r="Y235" s="19"/>
      <c r="Z235" s="19"/>
    </row>
    <row r="236" ht="18.0" customHeight="1">
      <c r="A236" s="19"/>
      <c r="B236" s="19"/>
      <c r="C236" s="19"/>
      <c r="D236" s="19"/>
      <c r="E236" s="19"/>
      <c r="F236" s="19"/>
      <c r="G236" s="19"/>
      <c r="H236" s="2"/>
      <c r="I236" s="38"/>
      <c r="J236" s="19"/>
      <c r="K236" s="19"/>
      <c r="L236" s="19"/>
      <c r="M236" s="19"/>
      <c r="N236" s="19"/>
      <c r="O236" s="19"/>
      <c r="P236" s="19"/>
      <c r="Q236" s="19"/>
      <c r="R236" s="19"/>
      <c r="S236" s="19"/>
      <c r="T236" s="19"/>
      <c r="U236" s="19"/>
      <c r="V236" s="19"/>
      <c r="W236" s="19"/>
      <c r="X236" s="19"/>
      <c r="Y236" s="19"/>
      <c r="Z236" s="19"/>
    </row>
    <row r="237" ht="18.0" customHeight="1">
      <c r="A237" s="19"/>
      <c r="B237" s="19"/>
      <c r="C237" s="19"/>
      <c r="D237" s="19"/>
      <c r="E237" s="19"/>
      <c r="F237" s="19"/>
      <c r="G237" s="19"/>
      <c r="H237" s="2"/>
      <c r="I237" s="38"/>
      <c r="J237" s="19"/>
      <c r="K237" s="19"/>
      <c r="L237" s="19"/>
      <c r="M237" s="19"/>
      <c r="N237" s="19"/>
      <c r="O237" s="19"/>
      <c r="P237" s="19"/>
      <c r="Q237" s="19"/>
      <c r="R237" s="19"/>
      <c r="S237" s="19"/>
      <c r="T237" s="19"/>
      <c r="U237" s="19"/>
      <c r="V237" s="19"/>
      <c r="W237" s="19"/>
      <c r="X237" s="19"/>
      <c r="Y237" s="19"/>
      <c r="Z237" s="19"/>
    </row>
    <row r="238" ht="18.0" customHeight="1">
      <c r="A238" s="19"/>
      <c r="B238" s="19"/>
      <c r="C238" s="19"/>
      <c r="D238" s="19"/>
      <c r="E238" s="19"/>
      <c r="F238" s="19"/>
      <c r="G238" s="19"/>
      <c r="H238" s="2"/>
      <c r="I238" s="38"/>
      <c r="J238" s="19"/>
      <c r="K238" s="19"/>
      <c r="L238" s="19"/>
      <c r="M238" s="19"/>
      <c r="N238" s="19"/>
      <c r="O238" s="19"/>
      <c r="P238" s="19"/>
      <c r="Q238" s="19"/>
      <c r="R238" s="19"/>
      <c r="S238" s="19"/>
      <c r="T238" s="19"/>
      <c r="U238" s="19"/>
      <c r="V238" s="19"/>
      <c r="W238" s="19"/>
      <c r="X238" s="19"/>
      <c r="Y238" s="19"/>
      <c r="Z238" s="19"/>
    </row>
    <row r="239" ht="18.0" customHeight="1">
      <c r="A239" s="19"/>
      <c r="B239" s="19"/>
      <c r="C239" s="19"/>
      <c r="D239" s="19"/>
      <c r="E239" s="19"/>
      <c r="F239" s="19"/>
      <c r="G239" s="19"/>
      <c r="H239" s="2"/>
      <c r="I239" s="38"/>
      <c r="J239" s="19"/>
      <c r="K239" s="19"/>
      <c r="L239" s="19"/>
      <c r="M239" s="19"/>
      <c r="N239" s="19"/>
      <c r="O239" s="19"/>
      <c r="P239" s="19"/>
      <c r="Q239" s="19"/>
      <c r="R239" s="19"/>
      <c r="S239" s="19"/>
      <c r="T239" s="19"/>
      <c r="U239" s="19"/>
      <c r="V239" s="19"/>
      <c r="W239" s="19"/>
      <c r="X239" s="19"/>
      <c r="Y239" s="19"/>
      <c r="Z239" s="19"/>
    </row>
    <row r="240" ht="18.0" customHeight="1">
      <c r="A240" s="19"/>
      <c r="B240" s="19"/>
      <c r="C240" s="19"/>
      <c r="D240" s="19"/>
      <c r="E240" s="19"/>
      <c r="F240" s="19"/>
      <c r="G240" s="19"/>
      <c r="H240" s="2"/>
      <c r="I240" s="38"/>
      <c r="J240" s="19"/>
      <c r="K240" s="19"/>
      <c r="L240" s="19"/>
      <c r="M240" s="19"/>
      <c r="N240" s="19"/>
      <c r="O240" s="19"/>
      <c r="P240" s="19"/>
      <c r="Q240" s="19"/>
      <c r="R240" s="19"/>
      <c r="S240" s="19"/>
      <c r="T240" s="19"/>
      <c r="U240" s="19"/>
      <c r="V240" s="19"/>
      <c r="W240" s="19"/>
      <c r="X240" s="19"/>
      <c r="Y240" s="19"/>
      <c r="Z240" s="19"/>
    </row>
    <row r="241" ht="18.0" customHeight="1">
      <c r="A241" s="19"/>
      <c r="B241" s="19"/>
      <c r="C241" s="19"/>
      <c r="D241" s="19"/>
      <c r="E241" s="19"/>
      <c r="F241" s="19"/>
      <c r="G241" s="19"/>
      <c r="H241" s="2"/>
      <c r="I241" s="38"/>
      <c r="J241" s="19"/>
      <c r="K241" s="19"/>
      <c r="L241" s="19"/>
      <c r="M241" s="19"/>
      <c r="N241" s="19"/>
      <c r="O241" s="19"/>
      <c r="P241" s="19"/>
      <c r="Q241" s="19"/>
      <c r="R241" s="19"/>
      <c r="S241" s="19"/>
      <c r="T241" s="19"/>
      <c r="U241" s="19"/>
      <c r="V241" s="19"/>
      <c r="W241" s="19"/>
      <c r="X241" s="19"/>
      <c r="Y241" s="19"/>
      <c r="Z241" s="19"/>
    </row>
    <row r="242" ht="18.0" customHeight="1">
      <c r="A242" s="19"/>
      <c r="B242" s="19"/>
      <c r="C242" s="19"/>
      <c r="D242" s="19"/>
      <c r="E242" s="19"/>
      <c r="F242" s="19"/>
      <c r="G242" s="19"/>
      <c r="H242" s="2"/>
      <c r="I242" s="38"/>
      <c r="J242" s="19"/>
      <c r="K242" s="19"/>
      <c r="L242" s="19"/>
      <c r="M242" s="19"/>
      <c r="N242" s="19"/>
      <c r="O242" s="19"/>
      <c r="P242" s="19"/>
      <c r="Q242" s="19"/>
      <c r="R242" s="19"/>
      <c r="S242" s="19"/>
      <c r="T242" s="19"/>
      <c r="U242" s="19"/>
      <c r="V242" s="19"/>
      <c r="W242" s="19"/>
      <c r="X242" s="19"/>
      <c r="Y242" s="19"/>
      <c r="Z242" s="19"/>
    </row>
    <row r="243" ht="18.0" customHeight="1">
      <c r="A243" s="19"/>
      <c r="B243" s="19"/>
      <c r="C243" s="19"/>
      <c r="D243" s="19"/>
      <c r="E243" s="19"/>
      <c r="F243" s="19"/>
      <c r="G243" s="19"/>
      <c r="H243" s="2"/>
      <c r="I243" s="38"/>
      <c r="J243" s="19"/>
      <c r="K243" s="19"/>
      <c r="L243" s="19"/>
      <c r="M243" s="19"/>
      <c r="N243" s="19"/>
      <c r="O243" s="19"/>
      <c r="P243" s="19"/>
      <c r="Q243" s="19"/>
      <c r="R243" s="19"/>
      <c r="S243" s="19"/>
      <c r="T243" s="19"/>
      <c r="U243" s="19"/>
      <c r="V243" s="19"/>
      <c r="W243" s="19"/>
      <c r="X243" s="19"/>
      <c r="Y243" s="19"/>
      <c r="Z243" s="19"/>
    </row>
    <row r="244" ht="18.0" customHeight="1">
      <c r="A244" s="19"/>
      <c r="B244" s="19"/>
      <c r="C244" s="19"/>
      <c r="D244" s="19"/>
      <c r="E244" s="19"/>
      <c r="F244" s="19"/>
      <c r="G244" s="19"/>
      <c r="H244" s="2"/>
      <c r="I244" s="38"/>
      <c r="J244" s="19"/>
      <c r="K244" s="19"/>
      <c r="L244" s="19"/>
      <c r="M244" s="19"/>
      <c r="N244" s="19"/>
      <c r="O244" s="19"/>
      <c r="P244" s="19"/>
      <c r="Q244" s="19"/>
      <c r="R244" s="19"/>
      <c r="S244" s="19"/>
      <c r="T244" s="19"/>
      <c r="U244" s="19"/>
      <c r="V244" s="19"/>
      <c r="W244" s="19"/>
      <c r="X244" s="19"/>
      <c r="Y244" s="19"/>
      <c r="Z244" s="19"/>
    </row>
    <row r="245" ht="18.0" customHeight="1">
      <c r="A245" s="19"/>
      <c r="B245" s="19"/>
      <c r="C245" s="19"/>
      <c r="D245" s="19"/>
      <c r="E245" s="19"/>
      <c r="F245" s="19"/>
      <c r="G245" s="19"/>
      <c r="H245" s="2"/>
      <c r="I245" s="38"/>
      <c r="J245" s="19"/>
      <c r="K245" s="19"/>
      <c r="L245" s="19"/>
      <c r="M245" s="19"/>
      <c r="N245" s="19"/>
      <c r="O245" s="19"/>
      <c r="P245" s="19"/>
      <c r="Q245" s="19"/>
      <c r="R245" s="19"/>
      <c r="S245" s="19"/>
      <c r="T245" s="19"/>
      <c r="U245" s="19"/>
      <c r="V245" s="19"/>
      <c r="W245" s="19"/>
      <c r="X245" s="19"/>
      <c r="Y245" s="19"/>
      <c r="Z245" s="19"/>
    </row>
    <row r="246" ht="18.0" customHeight="1">
      <c r="A246" s="19"/>
      <c r="B246" s="19"/>
      <c r="C246" s="19"/>
      <c r="D246" s="19"/>
      <c r="E246" s="19"/>
      <c r="F246" s="19"/>
      <c r="G246" s="19"/>
      <c r="H246" s="2"/>
      <c r="I246" s="38"/>
      <c r="J246" s="19"/>
      <c r="K246" s="19"/>
      <c r="L246" s="19"/>
      <c r="M246" s="19"/>
      <c r="N246" s="19"/>
      <c r="O246" s="19"/>
      <c r="P246" s="19"/>
      <c r="Q246" s="19"/>
      <c r="R246" s="19"/>
      <c r="S246" s="19"/>
      <c r="T246" s="19"/>
      <c r="U246" s="19"/>
      <c r="V246" s="19"/>
      <c r="W246" s="19"/>
      <c r="X246" s="19"/>
      <c r="Y246" s="19"/>
      <c r="Z246" s="19"/>
    </row>
    <row r="247" ht="18.0" customHeight="1">
      <c r="A247" s="19"/>
      <c r="B247" s="19"/>
      <c r="C247" s="19"/>
      <c r="D247" s="19"/>
      <c r="E247" s="19"/>
      <c r="F247" s="19"/>
      <c r="G247" s="19"/>
      <c r="H247" s="2"/>
      <c r="I247" s="38"/>
      <c r="J247" s="19"/>
      <c r="K247" s="19"/>
      <c r="L247" s="19"/>
      <c r="M247" s="19"/>
      <c r="N247" s="19"/>
      <c r="O247" s="19"/>
      <c r="P247" s="19"/>
      <c r="Q247" s="19"/>
      <c r="R247" s="19"/>
      <c r="S247" s="19"/>
      <c r="T247" s="19"/>
      <c r="U247" s="19"/>
      <c r="V247" s="19"/>
      <c r="W247" s="19"/>
      <c r="X247" s="19"/>
      <c r="Y247" s="19"/>
      <c r="Z247" s="19"/>
    </row>
    <row r="248" ht="18.0" customHeight="1">
      <c r="A248" s="19"/>
      <c r="B248" s="19"/>
      <c r="C248" s="19"/>
      <c r="D248" s="19"/>
      <c r="E248" s="19"/>
      <c r="F248" s="19"/>
      <c r="G248" s="19"/>
      <c r="H248" s="2"/>
      <c r="I248" s="38"/>
      <c r="J248" s="19"/>
      <c r="K248" s="19"/>
      <c r="L248" s="19"/>
      <c r="M248" s="19"/>
      <c r="N248" s="19"/>
      <c r="O248" s="19"/>
      <c r="P248" s="19"/>
      <c r="Q248" s="19"/>
      <c r="R248" s="19"/>
      <c r="S248" s="19"/>
      <c r="T248" s="19"/>
      <c r="U248" s="19"/>
      <c r="V248" s="19"/>
      <c r="W248" s="19"/>
      <c r="X248" s="19"/>
      <c r="Y248" s="19"/>
      <c r="Z248" s="19"/>
    </row>
    <row r="249" ht="18.0" customHeight="1">
      <c r="A249" s="19"/>
      <c r="B249" s="19"/>
      <c r="C249" s="19"/>
      <c r="D249" s="19"/>
      <c r="E249" s="19"/>
      <c r="F249" s="19"/>
      <c r="G249" s="19"/>
      <c r="H249" s="2"/>
      <c r="I249" s="38"/>
      <c r="J249" s="19"/>
      <c r="K249" s="19"/>
      <c r="L249" s="19"/>
      <c r="M249" s="19"/>
      <c r="N249" s="19"/>
      <c r="O249" s="19"/>
      <c r="P249" s="19"/>
      <c r="Q249" s="19"/>
      <c r="R249" s="19"/>
      <c r="S249" s="19"/>
      <c r="T249" s="19"/>
      <c r="U249" s="19"/>
      <c r="V249" s="19"/>
      <c r="W249" s="19"/>
      <c r="X249" s="19"/>
      <c r="Y249" s="19"/>
      <c r="Z249" s="19"/>
    </row>
    <row r="250" ht="18.0" customHeight="1">
      <c r="A250" s="19"/>
      <c r="B250" s="19"/>
      <c r="C250" s="19"/>
      <c r="D250" s="19"/>
      <c r="E250" s="19"/>
      <c r="F250" s="19"/>
      <c r="G250" s="19"/>
      <c r="H250" s="2"/>
      <c r="I250" s="38"/>
      <c r="J250" s="19"/>
      <c r="K250" s="19"/>
      <c r="L250" s="19"/>
      <c r="M250" s="19"/>
      <c r="N250" s="19"/>
      <c r="O250" s="19"/>
      <c r="P250" s="19"/>
      <c r="Q250" s="19"/>
      <c r="R250" s="19"/>
      <c r="S250" s="19"/>
      <c r="T250" s="19"/>
      <c r="U250" s="19"/>
      <c r="V250" s="19"/>
      <c r="W250" s="19"/>
      <c r="X250" s="19"/>
      <c r="Y250" s="19"/>
      <c r="Z250" s="19"/>
    </row>
    <row r="251" ht="18.0" customHeight="1">
      <c r="A251" s="19"/>
      <c r="B251" s="19"/>
      <c r="C251" s="19"/>
      <c r="D251" s="19"/>
      <c r="E251" s="19"/>
      <c r="F251" s="19"/>
      <c r="G251" s="19"/>
      <c r="H251" s="2"/>
      <c r="I251" s="38"/>
      <c r="J251" s="19"/>
      <c r="K251" s="19"/>
      <c r="L251" s="19"/>
      <c r="M251" s="19"/>
      <c r="N251" s="19"/>
      <c r="O251" s="19"/>
      <c r="P251" s="19"/>
      <c r="Q251" s="19"/>
      <c r="R251" s="19"/>
      <c r="S251" s="19"/>
      <c r="T251" s="19"/>
      <c r="U251" s="19"/>
      <c r="V251" s="19"/>
      <c r="W251" s="19"/>
      <c r="X251" s="19"/>
      <c r="Y251" s="19"/>
      <c r="Z251" s="19"/>
    </row>
    <row r="252" ht="18.0" customHeight="1">
      <c r="A252" s="19"/>
      <c r="B252" s="19"/>
      <c r="C252" s="19"/>
      <c r="D252" s="19"/>
      <c r="E252" s="19"/>
      <c r="F252" s="19"/>
      <c r="G252" s="19"/>
      <c r="H252" s="2"/>
      <c r="I252" s="38"/>
      <c r="J252" s="19"/>
      <c r="K252" s="19"/>
      <c r="L252" s="19"/>
      <c r="M252" s="19"/>
      <c r="N252" s="19"/>
      <c r="O252" s="19"/>
      <c r="P252" s="19"/>
      <c r="Q252" s="19"/>
      <c r="R252" s="19"/>
      <c r="S252" s="19"/>
      <c r="T252" s="19"/>
      <c r="U252" s="19"/>
      <c r="V252" s="19"/>
      <c r="W252" s="19"/>
      <c r="X252" s="19"/>
      <c r="Y252" s="19"/>
      <c r="Z252" s="19"/>
    </row>
    <row r="253" ht="18.0" customHeight="1">
      <c r="A253" s="19"/>
      <c r="B253" s="19"/>
      <c r="C253" s="19"/>
      <c r="D253" s="19"/>
      <c r="E253" s="19"/>
      <c r="F253" s="19"/>
      <c r="G253" s="19"/>
      <c r="H253" s="2"/>
      <c r="I253" s="38"/>
      <c r="J253" s="19"/>
      <c r="K253" s="19"/>
      <c r="L253" s="19"/>
      <c r="M253" s="19"/>
      <c r="N253" s="19"/>
      <c r="O253" s="19"/>
      <c r="P253" s="19"/>
      <c r="Q253" s="19"/>
      <c r="R253" s="19"/>
      <c r="S253" s="19"/>
      <c r="T253" s="19"/>
      <c r="U253" s="19"/>
      <c r="V253" s="19"/>
      <c r="W253" s="19"/>
      <c r="X253" s="19"/>
      <c r="Y253" s="19"/>
      <c r="Z253" s="19"/>
    </row>
    <row r="254" ht="18.0" customHeight="1">
      <c r="A254" s="19"/>
      <c r="B254" s="19"/>
      <c r="C254" s="19"/>
      <c r="D254" s="19"/>
      <c r="E254" s="19"/>
      <c r="F254" s="19"/>
      <c r="G254" s="19"/>
      <c r="H254" s="2"/>
      <c r="I254" s="38"/>
      <c r="J254" s="19"/>
      <c r="K254" s="19"/>
      <c r="L254" s="19"/>
      <c r="M254" s="19"/>
      <c r="N254" s="19"/>
      <c r="O254" s="19"/>
      <c r="P254" s="19"/>
      <c r="Q254" s="19"/>
      <c r="R254" s="19"/>
      <c r="S254" s="19"/>
      <c r="T254" s="19"/>
      <c r="U254" s="19"/>
      <c r="V254" s="19"/>
      <c r="W254" s="19"/>
      <c r="X254" s="19"/>
      <c r="Y254" s="19"/>
      <c r="Z254" s="19"/>
    </row>
    <row r="255" ht="18.0" customHeight="1">
      <c r="A255" s="19"/>
      <c r="B255" s="19"/>
      <c r="C255" s="19"/>
      <c r="D255" s="19"/>
      <c r="E255" s="19"/>
      <c r="F255" s="19"/>
      <c r="G255" s="19"/>
      <c r="H255" s="2"/>
      <c r="I255" s="38"/>
      <c r="J255" s="19"/>
      <c r="K255" s="19"/>
      <c r="L255" s="19"/>
      <c r="M255" s="19"/>
      <c r="N255" s="19"/>
      <c r="O255" s="19"/>
      <c r="P255" s="19"/>
      <c r="Q255" s="19"/>
      <c r="R255" s="19"/>
      <c r="S255" s="19"/>
      <c r="T255" s="19"/>
      <c r="U255" s="19"/>
      <c r="V255" s="19"/>
      <c r="W255" s="19"/>
      <c r="X255" s="19"/>
      <c r="Y255" s="19"/>
      <c r="Z255" s="19"/>
    </row>
    <row r="256" ht="18.0" customHeight="1">
      <c r="A256" s="19"/>
      <c r="B256" s="19"/>
      <c r="C256" s="19"/>
      <c r="D256" s="19"/>
      <c r="E256" s="19"/>
      <c r="F256" s="19"/>
      <c r="G256" s="19"/>
      <c r="H256" s="2"/>
      <c r="I256" s="38"/>
      <c r="J256" s="19"/>
      <c r="K256" s="19"/>
      <c r="L256" s="19"/>
      <c r="M256" s="19"/>
      <c r="N256" s="19"/>
      <c r="O256" s="19"/>
      <c r="P256" s="19"/>
      <c r="Q256" s="19"/>
      <c r="R256" s="19"/>
      <c r="S256" s="19"/>
      <c r="T256" s="19"/>
      <c r="U256" s="19"/>
      <c r="V256" s="19"/>
      <c r="W256" s="19"/>
      <c r="X256" s="19"/>
      <c r="Y256" s="19"/>
      <c r="Z256" s="19"/>
    </row>
    <row r="257" ht="18.0" customHeight="1">
      <c r="A257" s="19"/>
      <c r="B257" s="19"/>
      <c r="C257" s="19"/>
      <c r="D257" s="19"/>
      <c r="E257" s="19"/>
      <c r="F257" s="19"/>
      <c r="G257" s="19"/>
      <c r="H257" s="2"/>
      <c r="I257" s="38"/>
      <c r="J257" s="19"/>
      <c r="K257" s="19"/>
      <c r="L257" s="19"/>
      <c r="M257" s="19"/>
      <c r="N257" s="19"/>
      <c r="O257" s="19"/>
      <c r="P257" s="19"/>
      <c r="Q257" s="19"/>
      <c r="R257" s="19"/>
      <c r="S257" s="19"/>
      <c r="T257" s="19"/>
      <c r="U257" s="19"/>
      <c r="V257" s="19"/>
      <c r="W257" s="19"/>
      <c r="X257" s="19"/>
      <c r="Y257" s="19"/>
      <c r="Z257" s="19"/>
    </row>
    <row r="258" ht="18.0" customHeight="1">
      <c r="A258" s="19"/>
      <c r="B258" s="19"/>
      <c r="C258" s="19"/>
      <c r="D258" s="19"/>
      <c r="E258" s="19"/>
      <c r="F258" s="19"/>
      <c r="G258" s="19"/>
      <c r="H258" s="2"/>
      <c r="I258" s="38"/>
      <c r="J258" s="19"/>
      <c r="K258" s="19"/>
      <c r="L258" s="19"/>
      <c r="M258" s="19"/>
      <c r="N258" s="19"/>
      <c r="O258" s="19"/>
      <c r="P258" s="19"/>
      <c r="Q258" s="19"/>
      <c r="R258" s="19"/>
      <c r="S258" s="19"/>
      <c r="T258" s="19"/>
      <c r="U258" s="19"/>
      <c r="V258" s="19"/>
      <c r="W258" s="19"/>
      <c r="X258" s="19"/>
      <c r="Y258" s="19"/>
      <c r="Z258" s="19"/>
    </row>
    <row r="259" ht="18.0" customHeight="1">
      <c r="A259" s="19"/>
      <c r="B259" s="19"/>
      <c r="C259" s="19"/>
      <c r="D259" s="19"/>
      <c r="E259" s="19"/>
      <c r="F259" s="19"/>
      <c r="G259" s="19"/>
      <c r="H259" s="2"/>
      <c r="I259" s="38"/>
      <c r="J259" s="19"/>
      <c r="K259" s="19"/>
      <c r="L259" s="19"/>
      <c r="M259" s="19"/>
      <c r="N259" s="19"/>
      <c r="O259" s="19"/>
      <c r="P259" s="19"/>
      <c r="Q259" s="19"/>
      <c r="R259" s="19"/>
      <c r="S259" s="19"/>
      <c r="T259" s="19"/>
      <c r="U259" s="19"/>
      <c r="V259" s="19"/>
      <c r="W259" s="19"/>
      <c r="X259" s="19"/>
      <c r="Y259" s="19"/>
      <c r="Z259" s="19"/>
    </row>
    <row r="260" ht="18.0" customHeight="1">
      <c r="A260" s="19"/>
      <c r="B260" s="19"/>
      <c r="C260" s="19"/>
      <c r="D260" s="19"/>
      <c r="E260" s="19"/>
      <c r="F260" s="19"/>
      <c r="G260" s="19"/>
      <c r="H260" s="2"/>
      <c r="I260" s="38"/>
      <c r="J260" s="19"/>
      <c r="K260" s="19"/>
      <c r="L260" s="19"/>
      <c r="M260" s="19"/>
      <c r="N260" s="19"/>
      <c r="O260" s="19"/>
      <c r="P260" s="19"/>
      <c r="Q260" s="19"/>
      <c r="R260" s="19"/>
      <c r="S260" s="19"/>
      <c r="T260" s="19"/>
      <c r="U260" s="19"/>
      <c r="V260" s="19"/>
      <c r="W260" s="19"/>
      <c r="X260" s="19"/>
      <c r="Y260" s="19"/>
      <c r="Z260" s="19"/>
    </row>
    <row r="261" ht="18.0" customHeight="1">
      <c r="A261" s="19"/>
      <c r="B261" s="19"/>
      <c r="C261" s="19"/>
      <c r="D261" s="19"/>
      <c r="E261" s="19"/>
      <c r="F261" s="19"/>
      <c r="G261" s="19"/>
      <c r="H261" s="2"/>
      <c r="I261" s="38"/>
      <c r="J261" s="19"/>
      <c r="K261" s="19"/>
      <c r="L261" s="19"/>
      <c r="M261" s="19"/>
      <c r="N261" s="19"/>
      <c r="O261" s="19"/>
      <c r="P261" s="19"/>
      <c r="Q261" s="19"/>
      <c r="R261" s="19"/>
      <c r="S261" s="19"/>
      <c r="T261" s="19"/>
      <c r="U261" s="19"/>
      <c r="V261" s="19"/>
      <c r="W261" s="19"/>
      <c r="X261" s="19"/>
      <c r="Y261" s="19"/>
      <c r="Z261" s="19"/>
    </row>
    <row r="262" ht="18.0" customHeight="1">
      <c r="A262" s="19"/>
      <c r="B262" s="19"/>
      <c r="C262" s="19"/>
      <c r="D262" s="19"/>
      <c r="E262" s="19"/>
      <c r="F262" s="19"/>
      <c r="G262" s="19"/>
      <c r="H262" s="2"/>
      <c r="I262" s="38"/>
      <c r="J262" s="19"/>
      <c r="K262" s="19"/>
      <c r="L262" s="19"/>
      <c r="M262" s="19"/>
      <c r="N262" s="19"/>
      <c r="O262" s="19"/>
      <c r="P262" s="19"/>
      <c r="Q262" s="19"/>
      <c r="R262" s="19"/>
      <c r="S262" s="19"/>
      <c r="T262" s="19"/>
      <c r="U262" s="19"/>
      <c r="V262" s="19"/>
      <c r="W262" s="19"/>
      <c r="X262" s="19"/>
      <c r="Y262" s="19"/>
      <c r="Z262" s="19"/>
    </row>
    <row r="263" ht="18.0" customHeight="1">
      <c r="A263" s="19"/>
      <c r="B263" s="19"/>
      <c r="C263" s="19"/>
      <c r="D263" s="19"/>
      <c r="E263" s="19"/>
      <c r="F263" s="19"/>
      <c r="G263" s="19"/>
      <c r="H263" s="2"/>
      <c r="I263" s="38"/>
      <c r="J263" s="19"/>
      <c r="K263" s="19"/>
      <c r="L263" s="19"/>
      <c r="M263" s="19"/>
      <c r="N263" s="19"/>
      <c r="O263" s="19"/>
      <c r="P263" s="19"/>
      <c r="Q263" s="19"/>
      <c r="R263" s="19"/>
      <c r="S263" s="19"/>
      <c r="T263" s="19"/>
      <c r="U263" s="19"/>
      <c r="V263" s="19"/>
      <c r="W263" s="19"/>
      <c r="X263" s="19"/>
      <c r="Y263" s="19"/>
      <c r="Z263" s="19"/>
    </row>
    <row r="264" ht="18.0" customHeight="1">
      <c r="A264" s="19"/>
      <c r="B264" s="19"/>
      <c r="C264" s="19"/>
      <c r="D264" s="19"/>
      <c r="E264" s="19"/>
      <c r="F264" s="19"/>
      <c r="G264" s="19"/>
      <c r="H264" s="2"/>
      <c r="I264" s="38"/>
      <c r="J264" s="19"/>
      <c r="K264" s="19"/>
      <c r="L264" s="19"/>
      <c r="M264" s="19"/>
      <c r="N264" s="19"/>
      <c r="O264" s="19"/>
      <c r="P264" s="19"/>
      <c r="Q264" s="19"/>
      <c r="R264" s="19"/>
      <c r="S264" s="19"/>
      <c r="T264" s="19"/>
      <c r="U264" s="19"/>
      <c r="V264" s="19"/>
      <c r="W264" s="19"/>
      <c r="X264" s="19"/>
      <c r="Y264" s="19"/>
      <c r="Z264" s="19"/>
    </row>
    <row r="265" ht="18.0" customHeight="1">
      <c r="A265" s="19"/>
      <c r="B265" s="19"/>
      <c r="C265" s="19"/>
      <c r="D265" s="19"/>
      <c r="E265" s="19"/>
      <c r="F265" s="19"/>
      <c r="G265" s="19"/>
      <c r="H265" s="2"/>
      <c r="I265" s="38"/>
      <c r="J265" s="19"/>
      <c r="K265" s="19"/>
      <c r="L265" s="19"/>
      <c r="M265" s="19"/>
      <c r="N265" s="19"/>
      <c r="O265" s="19"/>
      <c r="P265" s="19"/>
      <c r="Q265" s="19"/>
      <c r="R265" s="19"/>
      <c r="S265" s="19"/>
      <c r="T265" s="19"/>
      <c r="U265" s="19"/>
      <c r="V265" s="19"/>
      <c r="W265" s="19"/>
      <c r="X265" s="19"/>
      <c r="Y265" s="19"/>
      <c r="Z265" s="19"/>
    </row>
    <row r="266" ht="18.0" customHeight="1">
      <c r="A266" s="19"/>
      <c r="B266" s="19"/>
      <c r="C266" s="19"/>
      <c r="D266" s="19"/>
      <c r="E266" s="19"/>
      <c r="F266" s="19"/>
      <c r="G266" s="19"/>
      <c r="H266" s="2"/>
      <c r="I266" s="38"/>
      <c r="J266" s="19"/>
      <c r="K266" s="19"/>
      <c r="L266" s="19"/>
      <c r="M266" s="19"/>
      <c r="N266" s="19"/>
      <c r="O266" s="19"/>
      <c r="P266" s="19"/>
      <c r="Q266" s="19"/>
      <c r="R266" s="19"/>
      <c r="S266" s="19"/>
      <c r="T266" s="19"/>
      <c r="U266" s="19"/>
      <c r="V266" s="19"/>
      <c r="W266" s="19"/>
      <c r="X266" s="19"/>
      <c r="Y266" s="19"/>
      <c r="Z266" s="19"/>
    </row>
    <row r="267" ht="18.0" customHeight="1">
      <c r="A267" s="19"/>
      <c r="B267" s="19"/>
      <c r="C267" s="19"/>
      <c r="D267" s="19"/>
      <c r="E267" s="19"/>
      <c r="F267" s="19"/>
      <c r="G267" s="19"/>
      <c r="H267" s="2"/>
      <c r="I267" s="38"/>
      <c r="J267" s="19"/>
      <c r="K267" s="19"/>
      <c r="L267" s="19"/>
      <c r="M267" s="19"/>
      <c r="N267" s="19"/>
      <c r="O267" s="19"/>
      <c r="P267" s="19"/>
      <c r="Q267" s="19"/>
      <c r="R267" s="19"/>
      <c r="S267" s="19"/>
      <c r="T267" s="19"/>
      <c r="U267" s="19"/>
      <c r="V267" s="19"/>
      <c r="W267" s="19"/>
      <c r="X267" s="19"/>
      <c r="Y267" s="19"/>
      <c r="Z267" s="19"/>
    </row>
    <row r="268" ht="18.0" customHeight="1">
      <c r="A268" s="19"/>
      <c r="B268" s="19"/>
      <c r="C268" s="19"/>
      <c r="D268" s="19"/>
      <c r="E268" s="19"/>
      <c r="F268" s="19"/>
      <c r="G268" s="19"/>
      <c r="H268" s="2"/>
      <c r="I268" s="38"/>
      <c r="J268" s="19"/>
      <c r="K268" s="19"/>
      <c r="L268" s="19"/>
      <c r="M268" s="19"/>
      <c r="N268" s="19"/>
      <c r="O268" s="19"/>
      <c r="P268" s="19"/>
      <c r="Q268" s="19"/>
      <c r="R268" s="19"/>
      <c r="S268" s="19"/>
      <c r="T268" s="19"/>
      <c r="U268" s="19"/>
      <c r="V268" s="19"/>
      <c r="W268" s="19"/>
      <c r="X268" s="19"/>
      <c r="Y268" s="19"/>
      <c r="Z268" s="19"/>
    </row>
    <row r="269" ht="18.0" customHeight="1">
      <c r="A269" s="19"/>
      <c r="B269" s="19"/>
      <c r="C269" s="19"/>
      <c r="D269" s="19"/>
      <c r="E269" s="19"/>
      <c r="F269" s="19"/>
      <c r="G269" s="19"/>
      <c r="H269" s="2"/>
      <c r="I269" s="38"/>
      <c r="J269" s="19"/>
      <c r="K269" s="19"/>
      <c r="L269" s="19"/>
      <c r="M269" s="19"/>
      <c r="N269" s="19"/>
      <c r="O269" s="19"/>
      <c r="P269" s="19"/>
      <c r="Q269" s="19"/>
      <c r="R269" s="19"/>
      <c r="S269" s="19"/>
      <c r="T269" s="19"/>
      <c r="U269" s="19"/>
      <c r="V269" s="19"/>
      <c r="W269" s="19"/>
      <c r="X269" s="19"/>
      <c r="Y269" s="19"/>
      <c r="Z269" s="19"/>
    </row>
    <row r="270" ht="18.0" customHeight="1">
      <c r="A270" s="19"/>
      <c r="B270" s="19"/>
      <c r="C270" s="19"/>
      <c r="D270" s="19"/>
      <c r="E270" s="19"/>
      <c r="F270" s="19"/>
      <c r="G270" s="19"/>
      <c r="H270" s="2"/>
      <c r="I270" s="38"/>
      <c r="J270" s="19"/>
      <c r="K270" s="19"/>
      <c r="L270" s="19"/>
      <c r="M270" s="19"/>
      <c r="N270" s="19"/>
      <c r="O270" s="19"/>
      <c r="P270" s="19"/>
      <c r="Q270" s="19"/>
      <c r="R270" s="19"/>
      <c r="S270" s="19"/>
      <c r="T270" s="19"/>
      <c r="U270" s="19"/>
      <c r="V270" s="19"/>
      <c r="W270" s="19"/>
      <c r="X270" s="19"/>
      <c r="Y270" s="19"/>
      <c r="Z270" s="19"/>
    </row>
    <row r="271" ht="18.0" customHeight="1">
      <c r="A271" s="19"/>
      <c r="B271" s="19"/>
      <c r="C271" s="19"/>
      <c r="D271" s="19"/>
      <c r="E271" s="19"/>
      <c r="F271" s="19"/>
      <c r="G271" s="19"/>
      <c r="H271" s="2"/>
      <c r="I271" s="38"/>
      <c r="J271" s="19"/>
      <c r="K271" s="19"/>
      <c r="L271" s="19"/>
      <c r="M271" s="19"/>
      <c r="N271" s="19"/>
      <c r="O271" s="19"/>
      <c r="P271" s="19"/>
      <c r="Q271" s="19"/>
      <c r="R271" s="19"/>
      <c r="S271" s="19"/>
      <c r="T271" s="19"/>
      <c r="U271" s="19"/>
      <c r="V271" s="19"/>
      <c r="W271" s="19"/>
      <c r="X271" s="19"/>
      <c r="Y271" s="19"/>
      <c r="Z271" s="19"/>
    </row>
    <row r="272" ht="18.0" customHeight="1">
      <c r="A272" s="19"/>
      <c r="B272" s="19"/>
      <c r="C272" s="19"/>
      <c r="D272" s="19"/>
      <c r="E272" s="19"/>
      <c r="F272" s="19"/>
      <c r="G272" s="19"/>
      <c r="H272" s="2"/>
      <c r="I272" s="38"/>
      <c r="J272" s="19"/>
      <c r="K272" s="19"/>
      <c r="L272" s="19"/>
      <c r="M272" s="19"/>
      <c r="N272" s="19"/>
      <c r="O272" s="19"/>
      <c r="P272" s="19"/>
      <c r="Q272" s="19"/>
      <c r="R272" s="19"/>
      <c r="S272" s="19"/>
      <c r="T272" s="19"/>
      <c r="U272" s="19"/>
      <c r="V272" s="19"/>
      <c r="W272" s="19"/>
      <c r="X272" s="19"/>
      <c r="Y272" s="19"/>
      <c r="Z272" s="19"/>
    </row>
    <row r="273" ht="18.0" customHeight="1">
      <c r="A273" s="19"/>
      <c r="B273" s="19"/>
      <c r="C273" s="19"/>
      <c r="D273" s="19"/>
      <c r="E273" s="19"/>
      <c r="F273" s="19"/>
      <c r="G273" s="19"/>
      <c r="H273" s="2"/>
      <c r="I273" s="38"/>
      <c r="J273" s="19"/>
      <c r="K273" s="19"/>
      <c r="L273" s="19"/>
      <c r="M273" s="19"/>
      <c r="N273" s="19"/>
      <c r="O273" s="19"/>
      <c r="P273" s="19"/>
      <c r="Q273" s="19"/>
      <c r="R273" s="19"/>
      <c r="S273" s="19"/>
      <c r="T273" s="19"/>
      <c r="U273" s="19"/>
      <c r="V273" s="19"/>
      <c r="W273" s="19"/>
      <c r="X273" s="19"/>
      <c r="Y273" s="19"/>
      <c r="Z273" s="19"/>
    </row>
    <row r="274" ht="18.0" customHeight="1">
      <c r="A274" s="19"/>
      <c r="B274" s="19"/>
      <c r="C274" s="19"/>
      <c r="D274" s="19"/>
      <c r="E274" s="19"/>
      <c r="F274" s="19"/>
      <c r="G274" s="19"/>
      <c r="H274" s="2"/>
      <c r="I274" s="38"/>
      <c r="J274" s="19"/>
      <c r="K274" s="19"/>
      <c r="L274" s="19"/>
      <c r="M274" s="19"/>
      <c r="N274" s="19"/>
      <c r="O274" s="19"/>
      <c r="P274" s="19"/>
      <c r="Q274" s="19"/>
      <c r="R274" s="19"/>
      <c r="S274" s="19"/>
      <c r="T274" s="19"/>
      <c r="U274" s="19"/>
      <c r="V274" s="19"/>
      <c r="W274" s="19"/>
      <c r="X274" s="19"/>
      <c r="Y274" s="19"/>
      <c r="Z274" s="19"/>
    </row>
    <row r="275" ht="18.0" customHeight="1">
      <c r="A275" s="19"/>
      <c r="B275" s="19"/>
      <c r="C275" s="19"/>
      <c r="D275" s="19"/>
      <c r="E275" s="19"/>
      <c r="F275" s="19"/>
      <c r="G275" s="19"/>
      <c r="H275" s="2"/>
      <c r="I275" s="38"/>
      <c r="J275" s="19"/>
      <c r="K275" s="19"/>
      <c r="L275" s="19"/>
      <c r="M275" s="19"/>
      <c r="N275" s="19"/>
      <c r="O275" s="19"/>
      <c r="P275" s="19"/>
      <c r="Q275" s="19"/>
      <c r="R275" s="19"/>
      <c r="S275" s="19"/>
      <c r="T275" s="19"/>
      <c r="U275" s="19"/>
      <c r="V275" s="19"/>
      <c r="W275" s="19"/>
      <c r="X275" s="19"/>
      <c r="Y275" s="19"/>
      <c r="Z275" s="19"/>
    </row>
    <row r="276" ht="18.0" customHeight="1">
      <c r="A276" s="19"/>
      <c r="B276" s="19"/>
      <c r="C276" s="19"/>
      <c r="D276" s="19"/>
      <c r="E276" s="19"/>
      <c r="F276" s="19"/>
      <c r="G276" s="19"/>
      <c r="H276" s="2"/>
      <c r="I276" s="38"/>
      <c r="J276" s="19"/>
      <c r="K276" s="19"/>
      <c r="L276" s="19"/>
      <c r="M276" s="19"/>
      <c r="N276" s="19"/>
      <c r="O276" s="19"/>
      <c r="P276" s="19"/>
      <c r="Q276" s="19"/>
      <c r="R276" s="19"/>
      <c r="S276" s="19"/>
      <c r="T276" s="19"/>
      <c r="U276" s="19"/>
      <c r="V276" s="19"/>
      <c r="W276" s="19"/>
      <c r="X276" s="19"/>
      <c r="Y276" s="19"/>
      <c r="Z276" s="19"/>
    </row>
    <row r="277" ht="18.0" customHeight="1">
      <c r="A277" s="19"/>
      <c r="B277" s="19"/>
      <c r="C277" s="19"/>
      <c r="D277" s="19"/>
      <c r="E277" s="19"/>
      <c r="F277" s="19"/>
      <c r="G277" s="19"/>
      <c r="H277" s="2"/>
      <c r="I277" s="38"/>
      <c r="J277" s="19"/>
      <c r="K277" s="19"/>
      <c r="L277" s="19"/>
      <c r="M277" s="19"/>
      <c r="N277" s="19"/>
      <c r="O277" s="19"/>
      <c r="P277" s="19"/>
      <c r="Q277" s="19"/>
      <c r="R277" s="19"/>
      <c r="S277" s="19"/>
      <c r="T277" s="19"/>
      <c r="U277" s="19"/>
      <c r="V277" s="19"/>
      <c r="W277" s="19"/>
      <c r="X277" s="19"/>
      <c r="Y277" s="19"/>
      <c r="Z277" s="19"/>
    </row>
    <row r="278" ht="18.0" customHeight="1">
      <c r="A278" s="19"/>
      <c r="B278" s="19"/>
      <c r="C278" s="19"/>
      <c r="D278" s="19"/>
      <c r="E278" s="19"/>
      <c r="F278" s="19"/>
      <c r="G278" s="19"/>
      <c r="H278" s="2"/>
      <c r="I278" s="38"/>
      <c r="J278" s="19"/>
      <c r="K278" s="19"/>
      <c r="L278" s="19"/>
      <c r="M278" s="19"/>
      <c r="N278" s="19"/>
      <c r="O278" s="19"/>
      <c r="P278" s="19"/>
      <c r="Q278" s="19"/>
      <c r="R278" s="19"/>
      <c r="S278" s="19"/>
      <c r="T278" s="19"/>
      <c r="U278" s="19"/>
      <c r="V278" s="19"/>
      <c r="W278" s="19"/>
      <c r="X278" s="19"/>
      <c r="Y278" s="19"/>
      <c r="Z278" s="19"/>
    </row>
    <row r="279" ht="18.0" customHeight="1">
      <c r="A279" s="19"/>
      <c r="B279" s="19"/>
      <c r="C279" s="19"/>
      <c r="D279" s="19"/>
      <c r="E279" s="19"/>
      <c r="F279" s="19"/>
      <c r="G279" s="19"/>
      <c r="H279" s="2"/>
      <c r="I279" s="38"/>
      <c r="J279" s="19"/>
      <c r="K279" s="19"/>
      <c r="L279" s="19"/>
      <c r="M279" s="19"/>
      <c r="N279" s="19"/>
      <c r="O279" s="19"/>
      <c r="P279" s="19"/>
      <c r="Q279" s="19"/>
      <c r="R279" s="19"/>
      <c r="S279" s="19"/>
      <c r="T279" s="19"/>
      <c r="U279" s="19"/>
      <c r="V279" s="19"/>
      <c r="W279" s="19"/>
      <c r="X279" s="19"/>
      <c r="Y279" s="19"/>
      <c r="Z279" s="19"/>
    </row>
    <row r="280" ht="18.0" customHeight="1">
      <c r="A280" s="19"/>
      <c r="B280" s="19"/>
      <c r="C280" s="19"/>
      <c r="D280" s="19"/>
      <c r="E280" s="19"/>
      <c r="F280" s="19"/>
      <c r="G280" s="19"/>
      <c r="H280" s="2"/>
      <c r="I280" s="38"/>
      <c r="J280" s="19"/>
      <c r="K280" s="19"/>
      <c r="L280" s="19"/>
      <c r="M280" s="19"/>
      <c r="N280" s="19"/>
      <c r="O280" s="19"/>
      <c r="P280" s="19"/>
      <c r="Q280" s="19"/>
      <c r="R280" s="19"/>
      <c r="S280" s="19"/>
      <c r="T280" s="19"/>
      <c r="U280" s="19"/>
      <c r="V280" s="19"/>
      <c r="W280" s="19"/>
      <c r="X280" s="19"/>
      <c r="Y280" s="19"/>
      <c r="Z280" s="19"/>
    </row>
    <row r="281" ht="18.0" customHeight="1">
      <c r="A281" s="19"/>
      <c r="B281" s="19"/>
      <c r="C281" s="19"/>
      <c r="D281" s="19"/>
      <c r="E281" s="19"/>
      <c r="F281" s="19"/>
      <c r="G281" s="19"/>
      <c r="H281" s="2"/>
      <c r="I281" s="38"/>
      <c r="J281" s="19"/>
      <c r="K281" s="19"/>
      <c r="L281" s="19"/>
      <c r="M281" s="19"/>
      <c r="N281" s="19"/>
      <c r="O281" s="19"/>
      <c r="P281" s="19"/>
      <c r="Q281" s="19"/>
      <c r="R281" s="19"/>
      <c r="S281" s="19"/>
      <c r="T281" s="19"/>
      <c r="U281" s="19"/>
      <c r="V281" s="19"/>
      <c r="W281" s="19"/>
      <c r="X281" s="19"/>
      <c r="Y281" s="19"/>
      <c r="Z281" s="19"/>
    </row>
    <row r="282" ht="18.0" customHeight="1">
      <c r="A282" s="19"/>
      <c r="B282" s="19"/>
      <c r="C282" s="19"/>
      <c r="D282" s="19"/>
      <c r="E282" s="19"/>
      <c r="F282" s="19"/>
      <c r="G282" s="19"/>
      <c r="H282" s="2"/>
      <c r="I282" s="38"/>
      <c r="J282" s="19"/>
      <c r="K282" s="19"/>
      <c r="L282" s="19"/>
      <c r="M282" s="19"/>
      <c r="N282" s="19"/>
      <c r="O282" s="19"/>
      <c r="P282" s="19"/>
      <c r="Q282" s="19"/>
      <c r="R282" s="19"/>
      <c r="S282" s="19"/>
      <c r="T282" s="19"/>
      <c r="U282" s="19"/>
      <c r="V282" s="19"/>
      <c r="W282" s="19"/>
      <c r="X282" s="19"/>
      <c r="Y282" s="19"/>
      <c r="Z282" s="19"/>
    </row>
    <row r="283" ht="18.0" customHeight="1">
      <c r="A283" s="19"/>
      <c r="B283" s="19"/>
      <c r="C283" s="19"/>
      <c r="D283" s="19"/>
      <c r="E283" s="19"/>
      <c r="F283" s="19"/>
      <c r="G283" s="19"/>
      <c r="H283" s="2"/>
      <c r="I283" s="38"/>
      <c r="J283" s="19"/>
      <c r="K283" s="19"/>
      <c r="L283" s="19"/>
      <c r="M283" s="19"/>
      <c r="N283" s="19"/>
      <c r="O283" s="19"/>
      <c r="P283" s="19"/>
      <c r="Q283" s="19"/>
      <c r="R283" s="19"/>
      <c r="S283" s="19"/>
      <c r="T283" s="19"/>
      <c r="U283" s="19"/>
      <c r="V283" s="19"/>
      <c r="W283" s="19"/>
      <c r="X283" s="19"/>
      <c r="Y283" s="19"/>
      <c r="Z283" s="19"/>
    </row>
    <row r="284" ht="18.0" customHeight="1">
      <c r="A284" s="19"/>
      <c r="B284" s="19"/>
      <c r="C284" s="19"/>
      <c r="D284" s="19"/>
      <c r="E284" s="19"/>
      <c r="F284" s="19"/>
      <c r="G284" s="19"/>
      <c r="H284" s="2"/>
      <c r="I284" s="38"/>
      <c r="J284" s="19"/>
      <c r="K284" s="19"/>
      <c r="L284" s="19"/>
      <c r="M284" s="19"/>
      <c r="N284" s="19"/>
      <c r="O284" s="19"/>
      <c r="P284" s="19"/>
      <c r="Q284" s="19"/>
      <c r="R284" s="19"/>
      <c r="S284" s="19"/>
      <c r="T284" s="19"/>
      <c r="U284" s="19"/>
      <c r="V284" s="19"/>
      <c r="W284" s="19"/>
      <c r="X284" s="19"/>
      <c r="Y284" s="19"/>
      <c r="Z284" s="19"/>
    </row>
    <row r="285" ht="18.0" customHeight="1">
      <c r="A285" s="19"/>
      <c r="B285" s="19"/>
      <c r="C285" s="19"/>
      <c r="D285" s="19"/>
      <c r="E285" s="19"/>
      <c r="F285" s="19"/>
      <c r="G285" s="19"/>
      <c r="H285" s="2"/>
      <c r="I285" s="38"/>
      <c r="J285" s="19"/>
      <c r="K285" s="19"/>
      <c r="L285" s="19"/>
      <c r="M285" s="19"/>
      <c r="N285" s="19"/>
      <c r="O285" s="19"/>
      <c r="P285" s="19"/>
      <c r="Q285" s="19"/>
      <c r="R285" s="19"/>
      <c r="S285" s="19"/>
      <c r="T285" s="19"/>
      <c r="U285" s="19"/>
      <c r="V285" s="19"/>
      <c r="W285" s="19"/>
      <c r="X285" s="19"/>
      <c r="Y285" s="19"/>
      <c r="Z285" s="19"/>
    </row>
    <row r="286" ht="18.0" customHeight="1">
      <c r="A286" s="19"/>
      <c r="B286" s="19"/>
      <c r="C286" s="19"/>
      <c r="D286" s="19"/>
      <c r="E286" s="19"/>
      <c r="F286" s="19"/>
      <c r="G286" s="19"/>
      <c r="H286" s="2"/>
      <c r="I286" s="38"/>
      <c r="J286" s="19"/>
      <c r="K286" s="19"/>
      <c r="L286" s="19"/>
      <c r="M286" s="19"/>
      <c r="N286" s="19"/>
      <c r="O286" s="19"/>
      <c r="P286" s="19"/>
      <c r="Q286" s="19"/>
      <c r="R286" s="19"/>
      <c r="S286" s="19"/>
      <c r="T286" s="19"/>
      <c r="U286" s="19"/>
      <c r="V286" s="19"/>
      <c r="W286" s="19"/>
      <c r="X286" s="19"/>
      <c r="Y286" s="19"/>
      <c r="Z286" s="19"/>
    </row>
    <row r="287" ht="18.0" customHeight="1">
      <c r="A287" s="19"/>
      <c r="B287" s="19"/>
      <c r="C287" s="19"/>
      <c r="D287" s="19"/>
      <c r="E287" s="19"/>
      <c r="F287" s="19"/>
      <c r="G287" s="19"/>
      <c r="H287" s="2"/>
      <c r="I287" s="38"/>
      <c r="J287" s="19"/>
      <c r="K287" s="19"/>
      <c r="L287" s="19"/>
      <c r="M287" s="19"/>
      <c r="N287" s="19"/>
      <c r="O287" s="19"/>
      <c r="P287" s="19"/>
      <c r="Q287" s="19"/>
      <c r="R287" s="19"/>
      <c r="S287" s="19"/>
      <c r="T287" s="19"/>
      <c r="U287" s="19"/>
      <c r="V287" s="19"/>
      <c r="W287" s="19"/>
      <c r="X287" s="19"/>
      <c r="Y287" s="19"/>
      <c r="Z287" s="19"/>
    </row>
    <row r="288" ht="18.0" customHeight="1">
      <c r="A288" s="19"/>
      <c r="B288" s="19"/>
      <c r="C288" s="19"/>
      <c r="D288" s="19"/>
      <c r="E288" s="19"/>
      <c r="F288" s="19"/>
      <c r="G288" s="19"/>
      <c r="H288" s="2"/>
      <c r="I288" s="38"/>
      <c r="J288" s="19"/>
      <c r="K288" s="19"/>
      <c r="L288" s="19"/>
      <c r="M288" s="19"/>
      <c r="N288" s="19"/>
      <c r="O288" s="19"/>
      <c r="P288" s="19"/>
      <c r="Q288" s="19"/>
      <c r="R288" s="19"/>
      <c r="S288" s="19"/>
      <c r="T288" s="19"/>
      <c r="U288" s="19"/>
      <c r="V288" s="19"/>
      <c r="W288" s="19"/>
      <c r="X288" s="19"/>
      <c r="Y288" s="19"/>
      <c r="Z288" s="19"/>
    </row>
    <row r="289" ht="18.0" customHeight="1">
      <c r="A289" s="19"/>
      <c r="B289" s="19"/>
      <c r="C289" s="19"/>
      <c r="D289" s="19"/>
      <c r="E289" s="19"/>
      <c r="F289" s="19"/>
      <c r="G289" s="19"/>
      <c r="H289" s="2"/>
      <c r="I289" s="38"/>
      <c r="J289" s="19"/>
      <c r="K289" s="19"/>
      <c r="L289" s="19"/>
      <c r="M289" s="19"/>
      <c r="N289" s="19"/>
      <c r="O289" s="19"/>
      <c r="P289" s="19"/>
      <c r="Q289" s="19"/>
      <c r="R289" s="19"/>
      <c r="S289" s="19"/>
      <c r="T289" s="19"/>
      <c r="U289" s="19"/>
      <c r="V289" s="19"/>
      <c r="W289" s="19"/>
      <c r="X289" s="19"/>
      <c r="Y289" s="19"/>
      <c r="Z289" s="19"/>
    </row>
    <row r="290" ht="18.0" customHeight="1">
      <c r="A290" s="19"/>
      <c r="B290" s="19"/>
      <c r="C290" s="19"/>
      <c r="D290" s="19"/>
      <c r="E290" s="19"/>
      <c r="F290" s="19"/>
      <c r="G290" s="19"/>
      <c r="H290" s="2"/>
      <c r="I290" s="38"/>
      <c r="J290" s="19"/>
      <c r="K290" s="19"/>
      <c r="L290" s="19"/>
      <c r="M290" s="19"/>
      <c r="N290" s="19"/>
      <c r="O290" s="19"/>
      <c r="P290" s="19"/>
      <c r="Q290" s="19"/>
      <c r="R290" s="19"/>
      <c r="S290" s="19"/>
      <c r="T290" s="19"/>
      <c r="U290" s="19"/>
      <c r="V290" s="19"/>
      <c r="W290" s="19"/>
      <c r="X290" s="19"/>
      <c r="Y290" s="19"/>
      <c r="Z290" s="19"/>
    </row>
    <row r="291" ht="18.0" customHeight="1">
      <c r="A291" s="19"/>
      <c r="B291" s="19"/>
      <c r="C291" s="19"/>
      <c r="D291" s="19"/>
      <c r="E291" s="19"/>
      <c r="F291" s="19"/>
      <c r="G291" s="19"/>
      <c r="H291" s="2"/>
      <c r="I291" s="38"/>
      <c r="J291" s="19"/>
      <c r="K291" s="19"/>
      <c r="L291" s="19"/>
      <c r="M291" s="19"/>
      <c r="N291" s="19"/>
      <c r="O291" s="19"/>
      <c r="P291" s="19"/>
      <c r="Q291" s="19"/>
      <c r="R291" s="19"/>
      <c r="S291" s="19"/>
      <c r="T291" s="19"/>
      <c r="U291" s="19"/>
      <c r="V291" s="19"/>
      <c r="W291" s="19"/>
      <c r="X291" s="19"/>
      <c r="Y291" s="19"/>
      <c r="Z291" s="19"/>
    </row>
    <row r="292" ht="18.0" customHeight="1">
      <c r="A292" s="19"/>
      <c r="B292" s="19"/>
      <c r="C292" s="19"/>
      <c r="D292" s="19"/>
      <c r="E292" s="19"/>
      <c r="F292" s="19"/>
      <c r="G292" s="19"/>
      <c r="H292" s="2"/>
      <c r="I292" s="38"/>
      <c r="J292" s="19"/>
      <c r="K292" s="19"/>
      <c r="L292" s="19"/>
      <c r="M292" s="19"/>
      <c r="N292" s="19"/>
      <c r="O292" s="19"/>
      <c r="P292" s="19"/>
      <c r="Q292" s="19"/>
      <c r="R292" s="19"/>
      <c r="S292" s="19"/>
      <c r="T292" s="19"/>
      <c r="U292" s="19"/>
      <c r="V292" s="19"/>
      <c r="W292" s="19"/>
      <c r="X292" s="19"/>
      <c r="Y292" s="19"/>
      <c r="Z292" s="19"/>
    </row>
    <row r="293" ht="18.0" customHeight="1">
      <c r="A293" s="19"/>
      <c r="B293" s="19"/>
      <c r="C293" s="19"/>
      <c r="D293" s="19"/>
      <c r="E293" s="19"/>
      <c r="F293" s="19"/>
      <c r="G293" s="19"/>
      <c r="H293" s="2"/>
      <c r="I293" s="38"/>
      <c r="J293" s="19"/>
      <c r="K293" s="19"/>
      <c r="L293" s="19"/>
      <c r="M293" s="19"/>
      <c r="N293" s="19"/>
      <c r="O293" s="19"/>
      <c r="P293" s="19"/>
      <c r="Q293" s="19"/>
      <c r="R293" s="19"/>
      <c r="S293" s="19"/>
      <c r="T293" s="19"/>
      <c r="U293" s="19"/>
      <c r="V293" s="19"/>
      <c r="W293" s="19"/>
      <c r="X293" s="19"/>
      <c r="Y293" s="19"/>
      <c r="Z293" s="19"/>
    </row>
    <row r="294" ht="18.0" customHeight="1">
      <c r="A294" s="19"/>
      <c r="B294" s="19"/>
      <c r="C294" s="19"/>
      <c r="D294" s="19"/>
      <c r="E294" s="19"/>
      <c r="F294" s="19"/>
      <c r="G294" s="19"/>
      <c r="H294" s="2"/>
      <c r="I294" s="38"/>
      <c r="J294" s="19"/>
      <c r="K294" s="19"/>
      <c r="L294" s="19"/>
      <c r="M294" s="19"/>
      <c r="N294" s="19"/>
      <c r="O294" s="19"/>
      <c r="P294" s="19"/>
      <c r="Q294" s="19"/>
      <c r="R294" s="19"/>
      <c r="S294" s="19"/>
      <c r="T294" s="19"/>
      <c r="U294" s="19"/>
      <c r="V294" s="19"/>
      <c r="W294" s="19"/>
      <c r="X294" s="19"/>
      <c r="Y294" s="19"/>
      <c r="Z294" s="19"/>
    </row>
    <row r="295" ht="18.0" customHeight="1">
      <c r="A295" s="19"/>
      <c r="B295" s="19"/>
      <c r="C295" s="19"/>
      <c r="D295" s="19"/>
      <c r="E295" s="19"/>
      <c r="F295" s="19"/>
      <c r="G295" s="19"/>
      <c r="H295" s="2"/>
      <c r="I295" s="38"/>
      <c r="J295" s="19"/>
      <c r="K295" s="19"/>
      <c r="L295" s="19"/>
      <c r="M295" s="19"/>
      <c r="N295" s="19"/>
      <c r="O295" s="19"/>
      <c r="P295" s="19"/>
      <c r="Q295" s="19"/>
      <c r="R295" s="19"/>
      <c r="S295" s="19"/>
      <c r="T295" s="19"/>
      <c r="U295" s="19"/>
      <c r="V295" s="19"/>
      <c r="W295" s="19"/>
      <c r="X295" s="19"/>
      <c r="Y295" s="19"/>
      <c r="Z295" s="19"/>
    </row>
    <row r="296" ht="18.0" customHeight="1">
      <c r="A296" s="19"/>
      <c r="B296" s="19"/>
      <c r="C296" s="19"/>
      <c r="D296" s="19"/>
      <c r="E296" s="19"/>
      <c r="F296" s="19"/>
      <c r="G296" s="19"/>
      <c r="H296" s="2"/>
      <c r="I296" s="38"/>
      <c r="J296" s="19"/>
      <c r="K296" s="19"/>
      <c r="L296" s="19"/>
      <c r="M296" s="19"/>
      <c r="N296" s="19"/>
      <c r="O296" s="19"/>
      <c r="P296" s="19"/>
      <c r="Q296" s="19"/>
      <c r="R296" s="19"/>
      <c r="S296" s="19"/>
      <c r="T296" s="19"/>
      <c r="U296" s="19"/>
      <c r="V296" s="19"/>
      <c r="W296" s="19"/>
      <c r="X296" s="19"/>
      <c r="Y296" s="19"/>
      <c r="Z296" s="19"/>
    </row>
    <row r="297" ht="18.0" customHeight="1">
      <c r="A297" s="19"/>
      <c r="B297" s="19"/>
      <c r="C297" s="19"/>
      <c r="D297" s="19"/>
      <c r="E297" s="19"/>
      <c r="F297" s="19"/>
      <c r="G297" s="19"/>
      <c r="H297" s="2"/>
      <c r="I297" s="38"/>
      <c r="J297" s="19"/>
      <c r="K297" s="19"/>
      <c r="L297" s="19"/>
      <c r="M297" s="19"/>
      <c r="N297" s="19"/>
      <c r="O297" s="19"/>
      <c r="P297" s="19"/>
      <c r="Q297" s="19"/>
      <c r="R297" s="19"/>
      <c r="S297" s="19"/>
      <c r="T297" s="19"/>
      <c r="U297" s="19"/>
      <c r="V297" s="19"/>
      <c r="W297" s="19"/>
      <c r="X297" s="19"/>
      <c r="Y297" s="19"/>
      <c r="Z297" s="19"/>
    </row>
    <row r="298" ht="18.0" customHeight="1">
      <c r="A298" s="19"/>
      <c r="B298" s="19"/>
      <c r="C298" s="19"/>
      <c r="D298" s="19"/>
      <c r="E298" s="19"/>
      <c r="F298" s="19"/>
      <c r="G298" s="19"/>
      <c r="H298" s="2"/>
      <c r="I298" s="38"/>
      <c r="J298" s="19"/>
      <c r="K298" s="19"/>
      <c r="L298" s="19"/>
      <c r="M298" s="19"/>
      <c r="N298" s="19"/>
      <c r="O298" s="19"/>
      <c r="P298" s="19"/>
      <c r="Q298" s="19"/>
      <c r="R298" s="19"/>
      <c r="S298" s="19"/>
      <c r="T298" s="19"/>
      <c r="U298" s="19"/>
      <c r="V298" s="19"/>
      <c r="W298" s="19"/>
      <c r="X298" s="19"/>
      <c r="Y298" s="19"/>
      <c r="Z298" s="19"/>
    </row>
    <row r="299" ht="18.0" customHeight="1">
      <c r="A299" s="19"/>
      <c r="B299" s="19"/>
      <c r="C299" s="19"/>
      <c r="D299" s="19"/>
      <c r="E299" s="19"/>
      <c r="F299" s="19"/>
      <c r="G299" s="19"/>
      <c r="H299" s="2"/>
      <c r="I299" s="38"/>
      <c r="J299" s="19"/>
      <c r="K299" s="19"/>
      <c r="L299" s="19"/>
      <c r="M299" s="19"/>
      <c r="N299" s="19"/>
      <c r="O299" s="19"/>
      <c r="P299" s="19"/>
      <c r="Q299" s="19"/>
      <c r="R299" s="19"/>
      <c r="S299" s="19"/>
      <c r="T299" s="19"/>
      <c r="U299" s="19"/>
      <c r="V299" s="19"/>
      <c r="W299" s="19"/>
      <c r="X299" s="19"/>
      <c r="Y299" s="19"/>
      <c r="Z299" s="19"/>
    </row>
    <row r="300" ht="18.0" customHeight="1">
      <c r="A300" s="19"/>
      <c r="B300" s="19"/>
      <c r="C300" s="19"/>
      <c r="D300" s="19"/>
      <c r="E300" s="19"/>
      <c r="F300" s="19"/>
      <c r="G300" s="19"/>
      <c r="H300" s="2"/>
      <c r="I300" s="38"/>
      <c r="J300" s="19"/>
      <c r="K300" s="19"/>
      <c r="L300" s="19"/>
      <c r="M300" s="19"/>
      <c r="N300" s="19"/>
      <c r="O300" s="19"/>
      <c r="P300" s="19"/>
      <c r="Q300" s="19"/>
      <c r="R300" s="19"/>
      <c r="S300" s="19"/>
      <c r="T300" s="19"/>
      <c r="U300" s="19"/>
      <c r="V300" s="19"/>
      <c r="W300" s="19"/>
      <c r="X300" s="19"/>
      <c r="Y300" s="19"/>
      <c r="Z300" s="19"/>
    </row>
    <row r="301" ht="18.0" customHeight="1">
      <c r="A301" s="19"/>
      <c r="B301" s="19"/>
      <c r="C301" s="19"/>
      <c r="D301" s="19"/>
      <c r="E301" s="19"/>
      <c r="F301" s="19"/>
      <c r="G301" s="19"/>
      <c r="H301" s="2"/>
      <c r="I301" s="38"/>
      <c r="J301" s="19"/>
      <c r="K301" s="19"/>
      <c r="L301" s="19"/>
      <c r="M301" s="19"/>
      <c r="N301" s="19"/>
      <c r="O301" s="19"/>
      <c r="P301" s="19"/>
      <c r="Q301" s="19"/>
      <c r="R301" s="19"/>
      <c r="S301" s="19"/>
      <c r="T301" s="19"/>
      <c r="U301" s="19"/>
      <c r="V301" s="19"/>
      <c r="W301" s="19"/>
      <c r="X301" s="19"/>
      <c r="Y301" s="19"/>
      <c r="Z301" s="19"/>
    </row>
    <row r="302" ht="18.0" customHeight="1">
      <c r="A302" s="19"/>
      <c r="B302" s="19"/>
      <c r="C302" s="19"/>
      <c r="D302" s="19"/>
      <c r="E302" s="19"/>
      <c r="F302" s="19"/>
      <c r="G302" s="19"/>
      <c r="H302" s="2"/>
      <c r="I302" s="38"/>
      <c r="J302" s="19"/>
      <c r="K302" s="19"/>
      <c r="L302" s="19"/>
      <c r="M302" s="19"/>
      <c r="N302" s="19"/>
      <c r="O302" s="19"/>
      <c r="P302" s="19"/>
      <c r="Q302" s="19"/>
      <c r="R302" s="19"/>
      <c r="S302" s="19"/>
      <c r="T302" s="19"/>
      <c r="U302" s="19"/>
      <c r="V302" s="19"/>
      <c r="W302" s="19"/>
      <c r="X302" s="19"/>
      <c r="Y302" s="19"/>
      <c r="Z302" s="19"/>
    </row>
    <row r="303" ht="18.0" customHeight="1">
      <c r="A303" s="19"/>
      <c r="B303" s="19"/>
      <c r="C303" s="19"/>
      <c r="D303" s="19"/>
      <c r="E303" s="19"/>
      <c r="F303" s="19"/>
      <c r="G303" s="19"/>
      <c r="H303" s="2"/>
      <c r="I303" s="38"/>
      <c r="J303" s="19"/>
      <c r="K303" s="19"/>
      <c r="L303" s="19"/>
      <c r="M303" s="19"/>
      <c r="N303" s="19"/>
      <c r="O303" s="19"/>
      <c r="P303" s="19"/>
      <c r="Q303" s="19"/>
      <c r="R303" s="19"/>
      <c r="S303" s="19"/>
      <c r="T303" s="19"/>
      <c r="U303" s="19"/>
      <c r="V303" s="19"/>
      <c r="W303" s="19"/>
      <c r="X303" s="19"/>
      <c r="Y303" s="19"/>
      <c r="Z303" s="19"/>
    </row>
    <row r="304" ht="18.0" customHeight="1">
      <c r="A304" s="19"/>
      <c r="B304" s="19"/>
      <c r="C304" s="19"/>
      <c r="D304" s="19"/>
      <c r="E304" s="19"/>
      <c r="F304" s="19"/>
      <c r="G304" s="19"/>
      <c r="H304" s="2"/>
      <c r="I304" s="38"/>
      <c r="J304" s="19"/>
      <c r="K304" s="19"/>
      <c r="L304" s="19"/>
      <c r="M304" s="19"/>
      <c r="N304" s="19"/>
      <c r="O304" s="19"/>
      <c r="P304" s="19"/>
      <c r="Q304" s="19"/>
      <c r="R304" s="19"/>
      <c r="S304" s="19"/>
      <c r="T304" s="19"/>
      <c r="U304" s="19"/>
      <c r="V304" s="19"/>
      <c r="W304" s="19"/>
      <c r="X304" s="19"/>
      <c r="Y304" s="19"/>
      <c r="Z304" s="19"/>
    </row>
    <row r="305" ht="18.0" customHeight="1">
      <c r="A305" s="19"/>
      <c r="B305" s="19"/>
      <c r="C305" s="19"/>
      <c r="D305" s="19"/>
      <c r="E305" s="19"/>
      <c r="F305" s="19"/>
      <c r="G305" s="19"/>
      <c r="H305" s="2"/>
      <c r="I305" s="38"/>
      <c r="J305" s="19"/>
      <c r="K305" s="19"/>
      <c r="L305" s="19"/>
      <c r="M305" s="19"/>
      <c r="N305" s="19"/>
      <c r="O305" s="19"/>
      <c r="P305" s="19"/>
      <c r="Q305" s="19"/>
      <c r="R305" s="19"/>
      <c r="S305" s="19"/>
      <c r="T305" s="19"/>
      <c r="U305" s="19"/>
      <c r="V305" s="19"/>
      <c r="W305" s="19"/>
      <c r="X305" s="19"/>
      <c r="Y305" s="19"/>
      <c r="Z305" s="19"/>
    </row>
    <row r="306" ht="18.0" customHeight="1">
      <c r="A306" s="19"/>
      <c r="B306" s="19"/>
      <c r="C306" s="19"/>
      <c r="D306" s="19"/>
      <c r="E306" s="19"/>
      <c r="F306" s="19"/>
      <c r="G306" s="19"/>
      <c r="H306" s="2"/>
      <c r="I306" s="38"/>
      <c r="J306" s="19"/>
      <c r="K306" s="19"/>
      <c r="L306" s="19"/>
      <c r="M306" s="19"/>
      <c r="N306" s="19"/>
      <c r="O306" s="19"/>
      <c r="P306" s="19"/>
      <c r="Q306" s="19"/>
      <c r="R306" s="19"/>
      <c r="S306" s="19"/>
      <c r="T306" s="19"/>
      <c r="U306" s="19"/>
      <c r="V306" s="19"/>
      <c r="W306" s="19"/>
      <c r="X306" s="19"/>
      <c r="Y306" s="19"/>
      <c r="Z306" s="19"/>
    </row>
    <row r="307" ht="18.0" customHeight="1">
      <c r="A307" s="19"/>
      <c r="B307" s="19"/>
      <c r="C307" s="19"/>
      <c r="D307" s="19"/>
      <c r="E307" s="19"/>
      <c r="F307" s="19"/>
      <c r="G307" s="19"/>
      <c r="H307" s="2"/>
      <c r="I307" s="38"/>
      <c r="J307" s="19"/>
      <c r="K307" s="19"/>
      <c r="L307" s="19"/>
      <c r="M307" s="19"/>
      <c r="N307" s="19"/>
      <c r="O307" s="19"/>
      <c r="P307" s="19"/>
      <c r="Q307" s="19"/>
      <c r="R307" s="19"/>
      <c r="S307" s="19"/>
      <c r="T307" s="19"/>
      <c r="U307" s="19"/>
      <c r="V307" s="19"/>
      <c r="W307" s="19"/>
      <c r="X307" s="19"/>
      <c r="Y307" s="19"/>
      <c r="Z307" s="19"/>
    </row>
    <row r="308" ht="18.0" customHeight="1">
      <c r="A308" s="19"/>
      <c r="B308" s="19"/>
      <c r="C308" s="19"/>
      <c r="D308" s="19"/>
      <c r="E308" s="19"/>
      <c r="F308" s="19"/>
      <c r="G308" s="19"/>
      <c r="H308" s="2"/>
      <c r="I308" s="38"/>
      <c r="J308" s="19"/>
      <c r="K308" s="19"/>
      <c r="L308" s="19"/>
      <c r="M308" s="19"/>
      <c r="N308" s="19"/>
      <c r="O308" s="19"/>
      <c r="P308" s="19"/>
      <c r="Q308" s="19"/>
      <c r="R308" s="19"/>
      <c r="S308" s="19"/>
      <c r="T308" s="19"/>
      <c r="U308" s="19"/>
      <c r="V308" s="19"/>
      <c r="W308" s="19"/>
      <c r="X308" s="19"/>
      <c r="Y308" s="19"/>
      <c r="Z308" s="19"/>
    </row>
    <row r="309" ht="18.0" customHeight="1">
      <c r="A309" s="19"/>
      <c r="B309" s="19"/>
      <c r="C309" s="19"/>
      <c r="D309" s="19"/>
      <c r="E309" s="19"/>
      <c r="F309" s="19"/>
      <c r="G309" s="19"/>
      <c r="H309" s="2"/>
      <c r="I309" s="38"/>
      <c r="J309" s="19"/>
      <c r="K309" s="19"/>
      <c r="L309" s="19"/>
      <c r="M309" s="19"/>
      <c r="N309" s="19"/>
      <c r="O309" s="19"/>
      <c r="P309" s="19"/>
      <c r="Q309" s="19"/>
      <c r="R309" s="19"/>
      <c r="S309" s="19"/>
      <c r="T309" s="19"/>
      <c r="U309" s="19"/>
      <c r="V309" s="19"/>
      <c r="W309" s="19"/>
      <c r="X309" s="19"/>
      <c r="Y309" s="19"/>
      <c r="Z309" s="19"/>
    </row>
    <row r="310" ht="18.0" customHeight="1">
      <c r="A310" s="19"/>
      <c r="B310" s="19"/>
      <c r="C310" s="19"/>
      <c r="D310" s="19"/>
      <c r="E310" s="19"/>
      <c r="F310" s="19"/>
      <c r="G310" s="19"/>
      <c r="H310" s="2"/>
      <c r="I310" s="38"/>
      <c r="J310" s="19"/>
      <c r="K310" s="19"/>
      <c r="L310" s="19"/>
      <c r="M310" s="19"/>
      <c r="N310" s="19"/>
      <c r="O310" s="19"/>
      <c r="P310" s="19"/>
      <c r="Q310" s="19"/>
      <c r="R310" s="19"/>
      <c r="S310" s="19"/>
      <c r="T310" s="19"/>
      <c r="U310" s="19"/>
      <c r="V310" s="19"/>
      <c r="W310" s="19"/>
      <c r="X310" s="19"/>
      <c r="Y310" s="19"/>
      <c r="Z310" s="19"/>
    </row>
    <row r="311" ht="18.0" customHeight="1">
      <c r="A311" s="19"/>
      <c r="B311" s="19"/>
      <c r="C311" s="19"/>
      <c r="D311" s="19"/>
      <c r="E311" s="19"/>
      <c r="F311" s="19"/>
      <c r="G311" s="19"/>
      <c r="H311" s="2"/>
      <c r="I311" s="38"/>
      <c r="J311" s="19"/>
      <c r="K311" s="19"/>
      <c r="L311" s="19"/>
      <c r="M311" s="19"/>
      <c r="N311" s="19"/>
      <c r="O311" s="19"/>
      <c r="P311" s="19"/>
      <c r="Q311" s="19"/>
      <c r="R311" s="19"/>
      <c r="S311" s="19"/>
      <c r="T311" s="19"/>
      <c r="U311" s="19"/>
      <c r="V311" s="19"/>
      <c r="W311" s="19"/>
      <c r="X311" s="19"/>
      <c r="Y311" s="19"/>
      <c r="Z311" s="19"/>
    </row>
    <row r="312" ht="18.0" customHeight="1">
      <c r="A312" s="19"/>
      <c r="B312" s="19"/>
      <c r="C312" s="19"/>
      <c r="D312" s="19"/>
      <c r="E312" s="19"/>
      <c r="F312" s="19"/>
      <c r="G312" s="19"/>
      <c r="H312" s="2"/>
      <c r="I312" s="38"/>
      <c r="J312" s="19"/>
      <c r="K312" s="19"/>
      <c r="L312" s="19"/>
      <c r="M312" s="19"/>
      <c r="N312" s="19"/>
      <c r="O312" s="19"/>
      <c r="P312" s="19"/>
      <c r="Q312" s="19"/>
      <c r="R312" s="19"/>
      <c r="S312" s="19"/>
      <c r="T312" s="19"/>
      <c r="U312" s="19"/>
      <c r="V312" s="19"/>
      <c r="W312" s="19"/>
      <c r="X312" s="19"/>
      <c r="Y312" s="19"/>
      <c r="Z312" s="19"/>
    </row>
    <row r="313" ht="18.0" customHeight="1">
      <c r="A313" s="19"/>
      <c r="B313" s="19"/>
      <c r="C313" s="19"/>
      <c r="D313" s="19"/>
      <c r="E313" s="19"/>
      <c r="F313" s="19"/>
      <c r="G313" s="19"/>
      <c r="H313" s="2"/>
      <c r="I313" s="38"/>
      <c r="J313" s="19"/>
      <c r="K313" s="19"/>
      <c r="L313" s="19"/>
      <c r="M313" s="19"/>
      <c r="N313" s="19"/>
      <c r="O313" s="19"/>
      <c r="P313" s="19"/>
      <c r="Q313" s="19"/>
      <c r="R313" s="19"/>
      <c r="S313" s="19"/>
      <c r="T313" s="19"/>
      <c r="U313" s="19"/>
      <c r="V313" s="19"/>
      <c r="W313" s="19"/>
      <c r="X313" s="19"/>
      <c r="Y313" s="19"/>
      <c r="Z313" s="19"/>
    </row>
    <row r="314" ht="18.0" customHeight="1">
      <c r="A314" s="19"/>
      <c r="B314" s="19"/>
      <c r="C314" s="19"/>
      <c r="D314" s="19"/>
      <c r="E314" s="19"/>
      <c r="F314" s="19"/>
      <c r="G314" s="19"/>
      <c r="H314" s="2"/>
      <c r="I314" s="38"/>
      <c r="J314" s="19"/>
      <c r="K314" s="19"/>
      <c r="L314" s="19"/>
      <c r="M314" s="19"/>
      <c r="N314" s="19"/>
      <c r="O314" s="19"/>
      <c r="P314" s="19"/>
      <c r="Q314" s="19"/>
      <c r="R314" s="19"/>
      <c r="S314" s="19"/>
      <c r="T314" s="19"/>
      <c r="U314" s="19"/>
      <c r="V314" s="19"/>
      <c r="W314" s="19"/>
      <c r="X314" s="19"/>
      <c r="Y314" s="19"/>
      <c r="Z314" s="19"/>
    </row>
    <row r="315" ht="18.0" customHeight="1">
      <c r="A315" s="19"/>
      <c r="B315" s="19"/>
      <c r="C315" s="19"/>
      <c r="D315" s="19"/>
      <c r="E315" s="19"/>
      <c r="F315" s="19"/>
      <c r="G315" s="19"/>
      <c r="H315" s="2"/>
      <c r="I315" s="38"/>
      <c r="J315" s="19"/>
      <c r="K315" s="19"/>
      <c r="L315" s="19"/>
      <c r="M315" s="19"/>
      <c r="N315" s="19"/>
      <c r="O315" s="19"/>
      <c r="P315" s="19"/>
      <c r="Q315" s="19"/>
      <c r="R315" s="19"/>
      <c r="S315" s="19"/>
      <c r="T315" s="19"/>
      <c r="U315" s="19"/>
      <c r="V315" s="19"/>
      <c r="W315" s="19"/>
      <c r="X315" s="19"/>
      <c r="Y315" s="19"/>
      <c r="Z315" s="19"/>
    </row>
    <row r="316" ht="18.0" customHeight="1">
      <c r="A316" s="19"/>
      <c r="B316" s="19"/>
      <c r="C316" s="19"/>
      <c r="D316" s="19"/>
      <c r="E316" s="19"/>
      <c r="F316" s="19"/>
      <c r="G316" s="19"/>
      <c r="H316" s="2"/>
      <c r="I316" s="38"/>
      <c r="J316" s="19"/>
      <c r="K316" s="19"/>
      <c r="L316" s="19"/>
      <c r="M316" s="19"/>
      <c r="N316" s="19"/>
      <c r="O316" s="19"/>
      <c r="P316" s="19"/>
      <c r="Q316" s="19"/>
      <c r="R316" s="19"/>
      <c r="S316" s="19"/>
      <c r="T316" s="19"/>
      <c r="U316" s="19"/>
      <c r="V316" s="19"/>
      <c r="W316" s="19"/>
      <c r="X316" s="19"/>
      <c r="Y316" s="19"/>
      <c r="Z316" s="19"/>
    </row>
    <row r="317" ht="18.0" customHeight="1">
      <c r="A317" s="19"/>
      <c r="B317" s="19"/>
      <c r="C317" s="19"/>
      <c r="D317" s="19"/>
      <c r="E317" s="19"/>
      <c r="F317" s="19"/>
      <c r="G317" s="19"/>
      <c r="H317" s="2"/>
      <c r="I317" s="38"/>
      <c r="J317" s="19"/>
      <c r="K317" s="19"/>
      <c r="L317" s="19"/>
      <c r="M317" s="19"/>
      <c r="N317" s="19"/>
      <c r="O317" s="19"/>
      <c r="P317" s="19"/>
      <c r="Q317" s="19"/>
      <c r="R317" s="19"/>
      <c r="S317" s="19"/>
      <c r="T317" s="19"/>
      <c r="U317" s="19"/>
      <c r="V317" s="19"/>
      <c r="W317" s="19"/>
      <c r="X317" s="19"/>
      <c r="Y317" s="19"/>
      <c r="Z317" s="19"/>
    </row>
    <row r="318" ht="18.0" customHeight="1">
      <c r="A318" s="19"/>
      <c r="B318" s="19"/>
      <c r="C318" s="19"/>
      <c r="D318" s="19"/>
      <c r="E318" s="19"/>
      <c r="F318" s="19"/>
      <c r="G318" s="19"/>
      <c r="H318" s="2"/>
      <c r="I318" s="38"/>
      <c r="J318" s="19"/>
      <c r="K318" s="19"/>
      <c r="L318" s="19"/>
      <c r="M318" s="19"/>
      <c r="N318" s="19"/>
      <c r="O318" s="19"/>
      <c r="P318" s="19"/>
      <c r="Q318" s="19"/>
      <c r="R318" s="19"/>
      <c r="S318" s="19"/>
      <c r="T318" s="19"/>
      <c r="U318" s="19"/>
      <c r="V318" s="19"/>
      <c r="W318" s="19"/>
      <c r="X318" s="19"/>
      <c r="Y318" s="19"/>
      <c r="Z318" s="19"/>
    </row>
    <row r="319" ht="18.0" customHeight="1">
      <c r="A319" s="19"/>
      <c r="B319" s="19"/>
      <c r="C319" s="19"/>
      <c r="D319" s="19"/>
      <c r="E319" s="19"/>
      <c r="F319" s="19"/>
      <c r="G319" s="19"/>
      <c r="H319" s="2"/>
      <c r="I319" s="38"/>
      <c r="J319" s="19"/>
      <c r="K319" s="19"/>
      <c r="L319" s="19"/>
      <c r="M319" s="19"/>
      <c r="N319" s="19"/>
      <c r="O319" s="19"/>
      <c r="P319" s="19"/>
      <c r="Q319" s="19"/>
      <c r="R319" s="19"/>
      <c r="S319" s="19"/>
      <c r="T319" s="19"/>
      <c r="U319" s="19"/>
      <c r="V319" s="19"/>
      <c r="W319" s="19"/>
      <c r="X319" s="19"/>
      <c r="Y319" s="19"/>
      <c r="Z319" s="19"/>
    </row>
    <row r="320" ht="18.0" customHeight="1">
      <c r="A320" s="19"/>
      <c r="B320" s="19"/>
      <c r="C320" s="19"/>
      <c r="D320" s="19"/>
      <c r="E320" s="19"/>
      <c r="F320" s="19"/>
      <c r="G320" s="19"/>
      <c r="H320" s="2"/>
      <c r="I320" s="38"/>
      <c r="J320" s="19"/>
      <c r="K320" s="19"/>
      <c r="L320" s="19"/>
      <c r="M320" s="19"/>
      <c r="N320" s="19"/>
      <c r="O320" s="19"/>
      <c r="P320" s="19"/>
      <c r="Q320" s="19"/>
      <c r="R320" s="19"/>
      <c r="S320" s="19"/>
      <c r="T320" s="19"/>
      <c r="U320" s="19"/>
      <c r="V320" s="19"/>
      <c r="W320" s="19"/>
      <c r="X320" s="19"/>
      <c r="Y320" s="19"/>
      <c r="Z320" s="19"/>
    </row>
    <row r="321" ht="18.0" customHeight="1">
      <c r="A321" s="19"/>
      <c r="B321" s="19"/>
      <c r="C321" s="19"/>
      <c r="D321" s="19"/>
      <c r="E321" s="19"/>
      <c r="F321" s="19"/>
      <c r="G321" s="19"/>
      <c r="H321" s="2"/>
      <c r="I321" s="38"/>
      <c r="J321" s="19"/>
      <c r="K321" s="19"/>
      <c r="L321" s="19"/>
      <c r="M321" s="19"/>
      <c r="N321" s="19"/>
      <c r="O321" s="19"/>
      <c r="P321" s="19"/>
      <c r="Q321" s="19"/>
      <c r="R321" s="19"/>
      <c r="S321" s="19"/>
      <c r="T321" s="19"/>
      <c r="U321" s="19"/>
      <c r="V321" s="19"/>
      <c r="W321" s="19"/>
      <c r="X321" s="19"/>
      <c r="Y321" s="19"/>
      <c r="Z321" s="19"/>
    </row>
    <row r="322" ht="18.0" customHeight="1">
      <c r="A322" s="19"/>
      <c r="B322" s="19"/>
      <c r="C322" s="19"/>
      <c r="D322" s="19"/>
      <c r="E322" s="19"/>
      <c r="F322" s="19"/>
      <c r="G322" s="19"/>
      <c r="H322" s="2"/>
      <c r="I322" s="38"/>
      <c r="J322" s="19"/>
      <c r="K322" s="19"/>
      <c r="L322" s="19"/>
      <c r="M322" s="19"/>
      <c r="N322" s="19"/>
      <c r="O322" s="19"/>
      <c r="P322" s="19"/>
      <c r="Q322" s="19"/>
      <c r="R322" s="19"/>
      <c r="S322" s="19"/>
      <c r="T322" s="19"/>
      <c r="U322" s="19"/>
      <c r="V322" s="19"/>
      <c r="W322" s="19"/>
      <c r="X322" s="19"/>
      <c r="Y322" s="19"/>
      <c r="Z322" s="19"/>
    </row>
    <row r="323" ht="18.0" customHeight="1">
      <c r="A323" s="19"/>
      <c r="B323" s="19"/>
      <c r="C323" s="19"/>
      <c r="D323" s="19"/>
      <c r="E323" s="19"/>
      <c r="F323" s="19"/>
      <c r="G323" s="19"/>
      <c r="H323" s="2"/>
      <c r="I323" s="38"/>
      <c r="J323" s="19"/>
      <c r="K323" s="19"/>
      <c r="L323" s="19"/>
      <c r="M323" s="19"/>
      <c r="N323" s="19"/>
      <c r="O323" s="19"/>
      <c r="P323" s="19"/>
      <c r="Q323" s="19"/>
      <c r="R323" s="19"/>
      <c r="S323" s="19"/>
      <c r="T323" s="19"/>
      <c r="U323" s="19"/>
      <c r="V323" s="19"/>
      <c r="W323" s="19"/>
      <c r="X323" s="19"/>
      <c r="Y323" s="19"/>
      <c r="Z323" s="19"/>
    </row>
    <row r="324" ht="18.0" customHeight="1">
      <c r="A324" s="19"/>
      <c r="B324" s="19"/>
      <c r="C324" s="19"/>
      <c r="D324" s="19"/>
      <c r="E324" s="19"/>
      <c r="F324" s="19"/>
      <c r="G324" s="19"/>
      <c r="H324" s="2"/>
      <c r="I324" s="38"/>
      <c r="J324" s="19"/>
      <c r="K324" s="19"/>
      <c r="L324" s="19"/>
      <c r="M324" s="19"/>
      <c r="N324" s="19"/>
      <c r="O324" s="19"/>
      <c r="P324" s="19"/>
      <c r="Q324" s="19"/>
      <c r="R324" s="19"/>
      <c r="S324" s="19"/>
      <c r="T324" s="19"/>
      <c r="U324" s="19"/>
      <c r="V324" s="19"/>
      <c r="W324" s="19"/>
      <c r="X324" s="19"/>
      <c r="Y324" s="19"/>
      <c r="Z324" s="19"/>
    </row>
    <row r="325" ht="18.0" customHeight="1">
      <c r="A325" s="19"/>
      <c r="B325" s="19"/>
      <c r="C325" s="19"/>
      <c r="D325" s="19"/>
      <c r="E325" s="19"/>
      <c r="F325" s="19"/>
      <c r="G325" s="19"/>
      <c r="H325" s="2"/>
      <c r="I325" s="38"/>
      <c r="J325" s="19"/>
      <c r="K325" s="19"/>
      <c r="L325" s="19"/>
      <c r="M325" s="19"/>
      <c r="N325" s="19"/>
      <c r="O325" s="19"/>
      <c r="P325" s="19"/>
      <c r="Q325" s="19"/>
      <c r="R325" s="19"/>
      <c r="S325" s="19"/>
      <c r="T325" s="19"/>
      <c r="U325" s="19"/>
      <c r="V325" s="19"/>
      <c r="W325" s="19"/>
      <c r="X325" s="19"/>
      <c r="Y325" s="19"/>
      <c r="Z325" s="19"/>
    </row>
    <row r="326" ht="18.0" customHeight="1">
      <c r="A326" s="19"/>
      <c r="B326" s="19"/>
      <c r="C326" s="19"/>
      <c r="D326" s="19"/>
      <c r="E326" s="19"/>
      <c r="F326" s="19"/>
      <c r="G326" s="19"/>
      <c r="H326" s="2"/>
      <c r="I326" s="38"/>
      <c r="J326" s="19"/>
      <c r="K326" s="19"/>
      <c r="L326" s="19"/>
      <c r="M326" s="19"/>
      <c r="N326" s="19"/>
      <c r="O326" s="19"/>
      <c r="P326" s="19"/>
      <c r="Q326" s="19"/>
      <c r="R326" s="19"/>
      <c r="S326" s="19"/>
      <c r="T326" s="19"/>
      <c r="U326" s="19"/>
      <c r="V326" s="19"/>
      <c r="W326" s="19"/>
      <c r="X326" s="19"/>
      <c r="Y326" s="19"/>
      <c r="Z326" s="19"/>
    </row>
    <row r="327" ht="18.0" customHeight="1">
      <c r="A327" s="19"/>
      <c r="B327" s="19"/>
      <c r="C327" s="19"/>
      <c r="D327" s="19"/>
      <c r="E327" s="19"/>
      <c r="F327" s="19"/>
      <c r="G327" s="19"/>
      <c r="H327" s="2"/>
      <c r="I327" s="38"/>
      <c r="J327" s="19"/>
      <c r="K327" s="19"/>
      <c r="L327" s="19"/>
      <c r="M327" s="19"/>
      <c r="N327" s="19"/>
      <c r="O327" s="19"/>
      <c r="P327" s="19"/>
      <c r="Q327" s="19"/>
      <c r="R327" s="19"/>
      <c r="S327" s="19"/>
      <c r="T327" s="19"/>
      <c r="U327" s="19"/>
      <c r="V327" s="19"/>
      <c r="W327" s="19"/>
      <c r="X327" s="19"/>
      <c r="Y327" s="19"/>
      <c r="Z327" s="19"/>
    </row>
    <row r="328" ht="18.0" customHeight="1">
      <c r="A328" s="19"/>
      <c r="B328" s="19"/>
      <c r="C328" s="19"/>
      <c r="D328" s="19"/>
      <c r="E328" s="19"/>
      <c r="F328" s="19"/>
      <c r="G328" s="19"/>
      <c r="H328" s="2"/>
      <c r="I328" s="38"/>
      <c r="J328" s="19"/>
      <c r="K328" s="19"/>
      <c r="L328" s="19"/>
      <c r="M328" s="19"/>
      <c r="N328" s="19"/>
      <c r="O328" s="19"/>
      <c r="P328" s="19"/>
      <c r="Q328" s="19"/>
      <c r="R328" s="19"/>
      <c r="S328" s="19"/>
      <c r="T328" s="19"/>
      <c r="U328" s="19"/>
      <c r="V328" s="19"/>
      <c r="W328" s="19"/>
      <c r="X328" s="19"/>
      <c r="Y328" s="19"/>
      <c r="Z328" s="19"/>
    </row>
    <row r="329" ht="18.0" customHeight="1">
      <c r="A329" s="19"/>
      <c r="B329" s="19"/>
      <c r="C329" s="19"/>
      <c r="D329" s="19"/>
      <c r="E329" s="19"/>
      <c r="F329" s="19"/>
      <c r="G329" s="19"/>
      <c r="H329" s="2"/>
      <c r="I329" s="38"/>
      <c r="J329" s="19"/>
      <c r="K329" s="19"/>
      <c r="L329" s="19"/>
      <c r="M329" s="19"/>
      <c r="N329" s="19"/>
      <c r="O329" s="19"/>
      <c r="P329" s="19"/>
      <c r="Q329" s="19"/>
      <c r="R329" s="19"/>
      <c r="S329" s="19"/>
      <c r="T329" s="19"/>
      <c r="U329" s="19"/>
      <c r="V329" s="19"/>
      <c r="W329" s="19"/>
      <c r="X329" s="19"/>
      <c r="Y329" s="19"/>
      <c r="Z329" s="19"/>
    </row>
    <row r="330" ht="18.0" customHeight="1">
      <c r="A330" s="19"/>
      <c r="B330" s="19"/>
      <c r="C330" s="19"/>
      <c r="D330" s="19"/>
      <c r="E330" s="19"/>
      <c r="F330" s="19"/>
      <c r="G330" s="19"/>
      <c r="H330" s="2"/>
      <c r="I330" s="38"/>
      <c r="J330" s="19"/>
      <c r="K330" s="19"/>
      <c r="L330" s="19"/>
      <c r="M330" s="19"/>
      <c r="N330" s="19"/>
      <c r="O330" s="19"/>
      <c r="P330" s="19"/>
      <c r="Q330" s="19"/>
      <c r="R330" s="19"/>
      <c r="S330" s="19"/>
      <c r="T330" s="19"/>
      <c r="U330" s="19"/>
      <c r="V330" s="19"/>
      <c r="W330" s="19"/>
      <c r="X330" s="19"/>
      <c r="Y330" s="19"/>
      <c r="Z330" s="19"/>
    </row>
    <row r="331" ht="18.0" customHeight="1">
      <c r="A331" s="19"/>
      <c r="B331" s="19"/>
      <c r="C331" s="19"/>
      <c r="D331" s="19"/>
      <c r="E331" s="19"/>
      <c r="F331" s="19"/>
      <c r="G331" s="19"/>
      <c r="H331" s="2"/>
      <c r="I331" s="38"/>
      <c r="J331" s="19"/>
      <c r="K331" s="19"/>
      <c r="L331" s="19"/>
      <c r="M331" s="19"/>
      <c r="N331" s="19"/>
      <c r="O331" s="19"/>
      <c r="P331" s="19"/>
      <c r="Q331" s="19"/>
      <c r="R331" s="19"/>
      <c r="S331" s="19"/>
      <c r="T331" s="19"/>
      <c r="U331" s="19"/>
      <c r="V331" s="19"/>
      <c r="W331" s="19"/>
      <c r="X331" s="19"/>
      <c r="Y331" s="19"/>
      <c r="Z331" s="19"/>
    </row>
    <row r="332" ht="18.0" customHeight="1">
      <c r="A332" s="19"/>
      <c r="B332" s="19"/>
      <c r="C332" s="19"/>
      <c r="D332" s="19"/>
      <c r="E332" s="19"/>
      <c r="F332" s="19"/>
      <c r="G332" s="19"/>
      <c r="H332" s="2"/>
      <c r="I332" s="38"/>
      <c r="J332" s="19"/>
      <c r="K332" s="19"/>
      <c r="L332" s="19"/>
      <c r="M332" s="19"/>
      <c r="N332" s="19"/>
      <c r="O332" s="19"/>
      <c r="P332" s="19"/>
      <c r="Q332" s="19"/>
      <c r="R332" s="19"/>
      <c r="S332" s="19"/>
      <c r="T332" s="19"/>
      <c r="U332" s="19"/>
      <c r="V332" s="19"/>
      <c r="W332" s="19"/>
      <c r="X332" s="19"/>
      <c r="Y332" s="19"/>
      <c r="Z332" s="19"/>
    </row>
    <row r="333" ht="18.0" customHeight="1">
      <c r="A333" s="19"/>
      <c r="B333" s="19"/>
      <c r="C333" s="19"/>
      <c r="D333" s="19"/>
      <c r="E333" s="19"/>
      <c r="F333" s="19"/>
      <c r="G333" s="19"/>
      <c r="H333" s="2"/>
      <c r="I333" s="38"/>
      <c r="J333" s="19"/>
      <c r="K333" s="19"/>
      <c r="L333" s="19"/>
      <c r="M333" s="19"/>
      <c r="N333" s="19"/>
      <c r="O333" s="19"/>
      <c r="P333" s="19"/>
      <c r="Q333" s="19"/>
      <c r="R333" s="19"/>
      <c r="S333" s="19"/>
      <c r="T333" s="19"/>
      <c r="U333" s="19"/>
      <c r="V333" s="19"/>
      <c r="W333" s="19"/>
      <c r="X333" s="19"/>
      <c r="Y333" s="19"/>
      <c r="Z333" s="19"/>
    </row>
    <row r="334" ht="18.0" customHeight="1">
      <c r="A334" s="19"/>
      <c r="B334" s="19"/>
      <c r="C334" s="19"/>
      <c r="D334" s="19"/>
      <c r="E334" s="19"/>
      <c r="F334" s="19"/>
      <c r="G334" s="19"/>
      <c r="H334" s="2"/>
      <c r="I334" s="38"/>
      <c r="J334" s="19"/>
      <c r="K334" s="19"/>
      <c r="L334" s="19"/>
      <c r="M334" s="19"/>
      <c r="N334" s="19"/>
      <c r="O334" s="19"/>
      <c r="P334" s="19"/>
      <c r="Q334" s="19"/>
      <c r="R334" s="19"/>
      <c r="S334" s="19"/>
      <c r="T334" s="19"/>
      <c r="U334" s="19"/>
      <c r="V334" s="19"/>
      <c r="W334" s="19"/>
      <c r="X334" s="19"/>
      <c r="Y334" s="19"/>
      <c r="Z334" s="19"/>
    </row>
    <row r="335" ht="18.0" customHeight="1">
      <c r="A335" s="19"/>
      <c r="B335" s="19"/>
      <c r="C335" s="19"/>
      <c r="D335" s="19"/>
      <c r="E335" s="19"/>
      <c r="F335" s="19"/>
      <c r="G335" s="19"/>
      <c r="H335" s="2"/>
      <c r="I335" s="38"/>
      <c r="J335" s="19"/>
      <c r="K335" s="19"/>
      <c r="L335" s="19"/>
      <c r="M335" s="19"/>
      <c r="N335" s="19"/>
      <c r="O335" s="19"/>
      <c r="P335" s="19"/>
      <c r="Q335" s="19"/>
      <c r="R335" s="19"/>
      <c r="S335" s="19"/>
      <c r="T335" s="19"/>
      <c r="U335" s="19"/>
      <c r="V335" s="19"/>
      <c r="W335" s="19"/>
      <c r="X335" s="19"/>
      <c r="Y335" s="19"/>
      <c r="Z335" s="19"/>
    </row>
    <row r="336" ht="18.0" customHeight="1">
      <c r="A336" s="19"/>
      <c r="B336" s="19"/>
      <c r="C336" s="19"/>
      <c r="D336" s="19"/>
      <c r="E336" s="19"/>
      <c r="F336" s="19"/>
      <c r="G336" s="19"/>
      <c r="H336" s="2"/>
      <c r="I336" s="38"/>
      <c r="J336" s="19"/>
      <c r="K336" s="19"/>
      <c r="L336" s="19"/>
      <c r="M336" s="19"/>
      <c r="N336" s="19"/>
      <c r="O336" s="19"/>
      <c r="P336" s="19"/>
      <c r="Q336" s="19"/>
      <c r="R336" s="19"/>
      <c r="S336" s="19"/>
      <c r="T336" s="19"/>
      <c r="U336" s="19"/>
      <c r="V336" s="19"/>
      <c r="W336" s="19"/>
      <c r="X336" s="19"/>
      <c r="Y336" s="19"/>
      <c r="Z336" s="19"/>
    </row>
    <row r="337" ht="18.0" customHeight="1">
      <c r="A337" s="19"/>
      <c r="B337" s="19"/>
      <c r="C337" s="19"/>
      <c r="D337" s="19"/>
      <c r="E337" s="19"/>
      <c r="F337" s="19"/>
      <c r="G337" s="19"/>
      <c r="H337" s="2"/>
      <c r="I337" s="38"/>
      <c r="J337" s="19"/>
      <c r="K337" s="19"/>
      <c r="L337" s="19"/>
      <c r="M337" s="19"/>
      <c r="N337" s="19"/>
      <c r="O337" s="19"/>
      <c r="P337" s="19"/>
      <c r="Q337" s="19"/>
      <c r="R337" s="19"/>
      <c r="S337" s="19"/>
      <c r="T337" s="19"/>
      <c r="U337" s="19"/>
      <c r="V337" s="19"/>
      <c r="W337" s="19"/>
      <c r="X337" s="19"/>
      <c r="Y337" s="19"/>
      <c r="Z337" s="19"/>
    </row>
    <row r="338" ht="18.0" customHeight="1">
      <c r="A338" s="19"/>
      <c r="B338" s="19"/>
      <c r="C338" s="19"/>
      <c r="D338" s="19"/>
      <c r="E338" s="19"/>
      <c r="F338" s="19"/>
      <c r="G338" s="19"/>
      <c r="H338" s="2"/>
      <c r="I338" s="38"/>
      <c r="J338" s="19"/>
      <c r="K338" s="19"/>
      <c r="L338" s="19"/>
      <c r="M338" s="19"/>
      <c r="N338" s="19"/>
      <c r="O338" s="19"/>
      <c r="P338" s="19"/>
      <c r="Q338" s="19"/>
      <c r="R338" s="19"/>
      <c r="S338" s="19"/>
      <c r="T338" s="19"/>
      <c r="U338" s="19"/>
      <c r="V338" s="19"/>
      <c r="W338" s="19"/>
      <c r="X338" s="19"/>
      <c r="Y338" s="19"/>
      <c r="Z338" s="19"/>
    </row>
    <row r="339" ht="18.0" customHeight="1">
      <c r="A339" s="19"/>
      <c r="B339" s="19"/>
      <c r="C339" s="19"/>
      <c r="D339" s="19"/>
      <c r="E339" s="19"/>
      <c r="F339" s="19"/>
      <c r="G339" s="19"/>
      <c r="H339" s="2"/>
      <c r="I339" s="38"/>
      <c r="J339" s="19"/>
      <c r="K339" s="19"/>
      <c r="L339" s="19"/>
      <c r="M339" s="19"/>
      <c r="N339" s="19"/>
      <c r="O339" s="19"/>
      <c r="P339" s="19"/>
      <c r="Q339" s="19"/>
      <c r="R339" s="19"/>
      <c r="S339" s="19"/>
      <c r="T339" s="19"/>
      <c r="U339" s="19"/>
      <c r="V339" s="19"/>
      <c r="W339" s="19"/>
      <c r="X339" s="19"/>
      <c r="Y339" s="19"/>
      <c r="Z339" s="19"/>
    </row>
    <row r="340" ht="18.0" customHeight="1">
      <c r="A340" s="19"/>
      <c r="B340" s="19"/>
      <c r="C340" s="19"/>
      <c r="D340" s="19"/>
      <c r="E340" s="19"/>
      <c r="F340" s="19"/>
      <c r="G340" s="19"/>
      <c r="H340" s="2"/>
      <c r="I340" s="38"/>
      <c r="J340" s="19"/>
      <c r="K340" s="19"/>
      <c r="L340" s="19"/>
      <c r="M340" s="19"/>
      <c r="N340" s="19"/>
      <c r="O340" s="19"/>
      <c r="P340" s="19"/>
      <c r="Q340" s="19"/>
      <c r="R340" s="19"/>
      <c r="S340" s="19"/>
      <c r="T340" s="19"/>
      <c r="U340" s="19"/>
      <c r="V340" s="19"/>
      <c r="W340" s="19"/>
      <c r="X340" s="19"/>
      <c r="Y340" s="19"/>
      <c r="Z340" s="19"/>
    </row>
    <row r="341" ht="18.0" customHeight="1">
      <c r="A341" s="19"/>
      <c r="B341" s="19"/>
      <c r="C341" s="19"/>
      <c r="D341" s="19"/>
      <c r="E341" s="19"/>
      <c r="F341" s="19"/>
      <c r="G341" s="19"/>
      <c r="H341" s="2"/>
      <c r="I341" s="38"/>
      <c r="J341" s="19"/>
      <c r="K341" s="19"/>
      <c r="L341" s="19"/>
      <c r="M341" s="19"/>
      <c r="N341" s="19"/>
      <c r="O341" s="19"/>
      <c r="P341" s="19"/>
      <c r="Q341" s="19"/>
      <c r="R341" s="19"/>
      <c r="S341" s="19"/>
      <c r="T341" s="19"/>
      <c r="U341" s="19"/>
      <c r="V341" s="19"/>
      <c r="W341" s="19"/>
      <c r="X341" s="19"/>
      <c r="Y341" s="19"/>
      <c r="Z341" s="19"/>
    </row>
    <row r="342" ht="18.0" customHeight="1">
      <c r="A342" s="19"/>
      <c r="B342" s="19"/>
      <c r="C342" s="19"/>
      <c r="D342" s="19"/>
      <c r="E342" s="19"/>
      <c r="F342" s="19"/>
      <c r="G342" s="19"/>
      <c r="H342" s="2"/>
      <c r="I342" s="38"/>
      <c r="J342" s="19"/>
      <c r="K342" s="19"/>
      <c r="L342" s="19"/>
      <c r="M342" s="19"/>
      <c r="N342" s="19"/>
      <c r="O342" s="19"/>
      <c r="P342" s="19"/>
      <c r="Q342" s="19"/>
      <c r="R342" s="19"/>
      <c r="S342" s="19"/>
      <c r="T342" s="19"/>
      <c r="U342" s="19"/>
      <c r="V342" s="19"/>
      <c r="W342" s="19"/>
      <c r="X342" s="19"/>
      <c r="Y342" s="19"/>
      <c r="Z342" s="19"/>
    </row>
    <row r="343" ht="18.0" customHeight="1">
      <c r="A343" s="19"/>
      <c r="B343" s="19"/>
      <c r="C343" s="19"/>
      <c r="D343" s="19"/>
      <c r="E343" s="19"/>
      <c r="F343" s="19"/>
      <c r="G343" s="19"/>
      <c r="H343" s="2"/>
      <c r="I343" s="38"/>
      <c r="J343" s="19"/>
      <c r="K343" s="19"/>
      <c r="L343" s="19"/>
      <c r="M343" s="19"/>
      <c r="N343" s="19"/>
      <c r="O343" s="19"/>
      <c r="P343" s="19"/>
      <c r="Q343" s="19"/>
      <c r="R343" s="19"/>
      <c r="S343" s="19"/>
      <c r="T343" s="19"/>
      <c r="U343" s="19"/>
      <c r="V343" s="19"/>
      <c r="W343" s="19"/>
      <c r="X343" s="19"/>
      <c r="Y343" s="19"/>
      <c r="Z343" s="19"/>
    </row>
    <row r="344" ht="18.0" customHeight="1">
      <c r="A344" s="19"/>
      <c r="B344" s="19"/>
      <c r="C344" s="19"/>
      <c r="D344" s="19"/>
      <c r="E344" s="19"/>
      <c r="F344" s="19"/>
      <c r="G344" s="19"/>
      <c r="H344" s="2"/>
      <c r="I344" s="38"/>
      <c r="J344" s="19"/>
      <c r="K344" s="19"/>
      <c r="L344" s="19"/>
      <c r="M344" s="19"/>
      <c r="N344" s="19"/>
      <c r="O344" s="19"/>
      <c r="P344" s="19"/>
      <c r="Q344" s="19"/>
      <c r="R344" s="19"/>
      <c r="S344" s="19"/>
      <c r="T344" s="19"/>
      <c r="U344" s="19"/>
      <c r="V344" s="19"/>
      <c r="W344" s="19"/>
      <c r="X344" s="19"/>
      <c r="Y344" s="19"/>
      <c r="Z344" s="19"/>
    </row>
    <row r="345" ht="18.0" customHeight="1">
      <c r="A345" s="19"/>
      <c r="B345" s="19"/>
      <c r="C345" s="19"/>
      <c r="D345" s="19"/>
      <c r="E345" s="19"/>
      <c r="F345" s="19"/>
      <c r="G345" s="19"/>
      <c r="H345" s="2"/>
      <c r="I345" s="38"/>
      <c r="J345" s="19"/>
      <c r="K345" s="19"/>
      <c r="L345" s="19"/>
      <c r="M345" s="19"/>
      <c r="N345" s="19"/>
      <c r="O345" s="19"/>
      <c r="P345" s="19"/>
      <c r="Q345" s="19"/>
      <c r="R345" s="19"/>
      <c r="S345" s="19"/>
      <c r="T345" s="19"/>
      <c r="U345" s="19"/>
      <c r="V345" s="19"/>
      <c r="W345" s="19"/>
      <c r="X345" s="19"/>
      <c r="Y345" s="19"/>
      <c r="Z345" s="19"/>
    </row>
    <row r="346" ht="18.0" customHeight="1">
      <c r="A346" s="19"/>
      <c r="B346" s="19"/>
      <c r="C346" s="19"/>
      <c r="D346" s="19"/>
      <c r="E346" s="19"/>
      <c r="F346" s="19"/>
      <c r="G346" s="19"/>
      <c r="H346" s="2"/>
      <c r="I346" s="38"/>
      <c r="J346" s="19"/>
      <c r="K346" s="19"/>
      <c r="L346" s="19"/>
      <c r="M346" s="19"/>
      <c r="N346" s="19"/>
      <c r="O346" s="19"/>
      <c r="P346" s="19"/>
      <c r="Q346" s="19"/>
      <c r="R346" s="19"/>
      <c r="S346" s="19"/>
      <c r="T346" s="19"/>
      <c r="U346" s="19"/>
      <c r="V346" s="19"/>
      <c r="W346" s="19"/>
      <c r="X346" s="19"/>
      <c r="Y346" s="19"/>
      <c r="Z346" s="19"/>
    </row>
    <row r="347" ht="18.0" customHeight="1">
      <c r="A347" s="19"/>
      <c r="B347" s="19"/>
      <c r="C347" s="19"/>
      <c r="D347" s="19"/>
      <c r="E347" s="19"/>
      <c r="F347" s="19"/>
      <c r="G347" s="19"/>
      <c r="H347" s="2"/>
      <c r="I347" s="38"/>
      <c r="J347" s="19"/>
      <c r="K347" s="19"/>
      <c r="L347" s="19"/>
      <c r="M347" s="19"/>
      <c r="N347" s="19"/>
      <c r="O347" s="19"/>
      <c r="P347" s="19"/>
      <c r="Q347" s="19"/>
      <c r="R347" s="19"/>
      <c r="S347" s="19"/>
      <c r="T347" s="19"/>
      <c r="U347" s="19"/>
      <c r="V347" s="19"/>
      <c r="W347" s="19"/>
      <c r="X347" s="19"/>
      <c r="Y347" s="19"/>
      <c r="Z347" s="19"/>
    </row>
    <row r="348" ht="18.0" customHeight="1">
      <c r="A348" s="19"/>
      <c r="B348" s="19"/>
      <c r="C348" s="19"/>
      <c r="D348" s="19"/>
      <c r="E348" s="19"/>
      <c r="F348" s="19"/>
      <c r="G348" s="19"/>
      <c r="H348" s="2"/>
      <c r="I348" s="38"/>
      <c r="J348" s="19"/>
      <c r="K348" s="19"/>
      <c r="L348" s="19"/>
      <c r="M348" s="19"/>
      <c r="N348" s="19"/>
      <c r="O348" s="19"/>
      <c r="P348" s="19"/>
      <c r="Q348" s="19"/>
      <c r="R348" s="19"/>
      <c r="S348" s="19"/>
      <c r="T348" s="19"/>
      <c r="U348" s="19"/>
      <c r="V348" s="19"/>
      <c r="W348" s="19"/>
      <c r="X348" s="19"/>
      <c r="Y348" s="19"/>
      <c r="Z348" s="19"/>
    </row>
    <row r="349" ht="18.0" customHeight="1">
      <c r="A349" s="19"/>
      <c r="B349" s="19"/>
      <c r="C349" s="19"/>
      <c r="D349" s="19"/>
      <c r="E349" s="19"/>
      <c r="F349" s="19"/>
      <c r="G349" s="19"/>
      <c r="H349" s="2"/>
      <c r="I349" s="38"/>
      <c r="J349" s="19"/>
      <c r="K349" s="19"/>
      <c r="L349" s="19"/>
      <c r="M349" s="19"/>
      <c r="N349" s="19"/>
      <c r="O349" s="19"/>
      <c r="P349" s="19"/>
      <c r="Q349" s="19"/>
      <c r="R349" s="19"/>
      <c r="S349" s="19"/>
      <c r="T349" s="19"/>
      <c r="U349" s="19"/>
      <c r="V349" s="19"/>
      <c r="W349" s="19"/>
      <c r="X349" s="19"/>
      <c r="Y349" s="19"/>
      <c r="Z349" s="19"/>
    </row>
    <row r="350" ht="18.0" customHeight="1">
      <c r="A350" s="19"/>
      <c r="B350" s="19"/>
      <c r="C350" s="19"/>
      <c r="D350" s="19"/>
      <c r="E350" s="19"/>
      <c r="F350" s="19"/>
      <c r="G350" s="19"/>
      <c r="H350" s="2"/>
      <c r="I350" s="38"/>
      <c r="J350" s="19"/>
      <c r="K350" s="19"/>
      <c r="L350" s="19"/>
      <c r="M350" s="19"/>
      <c r="N350" s="19"/>
      <c r="O350" s="19"/>
      <c r="P350" s="19"/>
      <c r="Q350" s="19"/>
      <c r="R350" s="19"/>
      <c r="S350" s="19"/>
      <c r="T350" s="19"/>
      <c r="U350" s="19"/>
      <c r="V350" s="19"/>
      <c r="W350" s="19"/>
      <c r="X350" s="19"/>
      <c r="Y350" s="19"/>
      <c r="Z350" s="19"/>
    </row>
    <row r="351" ht="18.0" customHeight="1">
      <c r="A351" s="19"/>
      <c r="B351" s="19"/>
      <c r="C351" s="19"/>
      <c r="D351" s="19"/>
      <c r="E351" s="19"/>
      <c r="F351" s="19"/>
      <c r="G351" s="19"/>
      <c r="H351" s="2"/>
      <c r="I351" s="38"/>
      <c r="J351" s="19"/>
      <c r="K351" s="19"/>
      <c r="L351" s="19"/>
      <c r="M351" s="19"/>
      <c r="N351" s="19"/>
      <c r="O351" s="19"/>
      <c r="P351" s="19"/>
      <c r="Q351" s="19"/>
      <c r="R351" s="19"/>
      <c r="S351" s="19"/>
      <c r="T351" s="19"/>
      <c r="U351" s="19"/>
      <c r="V351" s="19"/>
      <c r="W351" s="19"/>
      <c r="X351" s="19"/>
      <c r="Y351" s="19"/>
      <c r="Z351" s="19"/>
    </row>
    <row r="352" ht="18.0" customHeight="1">
      <c r="A352" s="19"/>
      <c r="B352" s="19"/>
      <c r="C352" s="19"/>
      <c r="D352" s="19"/>
      <c r="E352" s="19"/>
      <c r="F352" s="19"/>
      <c r="G352" s="19"/>
      <c r="H352" s="2"/>
      <c r="I352" s="38"/>
      <c r="J352" s="19"/>
      <c r="K352" s="19"/>
      <c r="L352" s="19"/>
      <c r="M352" s="19"/>
      <c r="N352" s="19"/>
      <c r="O352" s="19"/>
      <c r="P352" s="19"/>
      <c r="Q352" s="19"/>
      <c r="R352" s="19"/>
      <c r="S352" s="19"/>
      <c r="T352" s="19"/>
      <c r="U352" s="19"/>
      <c r="V352" s="19"/>
      <c r="W352" s="19"/>
      <c r="X352" s="19"/>
      <c r="Y352" s="19"/>
      <c r="Z352" s="19"/>
    </row>
    <row r="353" ht="18.0" customHeight="1">
      <c r="A353" s="19"/>
      <c r="B353" s="19"/>
      <c r="C353" s="19"/>
      <c r="D353" s="19"/>
      <c r="E353" s="19"/>
      <c r="F353" s="19"/>
      <c r="G353" s="19"/>
      <c r="H353" s="2"/>
      <c r="I353" s="38"/>
      <c r="J353" s="19"/>
      <c r="K353" s="19"/>
      <c r="L353" s="19"/>
      <c r="M353" s="19"/>
      <c r="N353" s="19"/>
      <c r="O353" s="19"/>
      <c r="P353" s="19"/>
      <c r="Q353" s="19"/>
      <c r="R353" s="19"/>
      <c r="S353" s="19"/>
      <c r="T353" s="19"/>
      <c r="U353" s="19"/>
      <c r="V353" s="19"/>
      <c r="W353" s="19"/>
      <c r="X353" s="19"/>
      <c r="Y353" s="19"/>
      <c r="Z353" s="19"/>
    </row>
    <row r="354" ht="18.0" customHeight="1">
      <c r="A354" s="19"/>
      <c r="B354" s="19"/>
      <c r="C354" s="19"/>
      <c r="D354" s="19"/>
      <c r="E354" s="19"/>
      <c r="F354" s="19"/>
      <c r="G354" s="19"/>
      <c r="H354" s="2"/>
      <c r="I354" s="38"/>
      <c r="J354" s="19"/>
      <c r="K354" s="19"/>
      <c r="L354" s="19"/>
      <c r="M354" s="19"/>
      <c r="N354" s="19"/>
      <c r="O354" s="19"/>
      <c r="P354" s="19"/>
      <c r="Q354" s="19"/>
      <c r="R354" s="19"/>
      <c r="S354" s="19"/>
      <c r="T354" s="19"/>
      <c r="U354" s="19"/>
      <c r="V354" s="19"/>
      <c r="W354" s="19"/>
      <c r="X354" s="19"/>
      <c r="Y354" s="19"/>
      <c r="Z354" s="19"/>
    </row>
    <row r="355" ht="18.0" customHeight="1">
      <c r="A355" s="19"/>
      <c r="B355" s="19"/>
      <c r="C355" s="19"/>
      <c r="D355" s="19"/>
      <c r="E355" s="19"/>
      <c r="F355" s="19"/>
      <c r="G355" s="19"/>
      <c r="H355" s="2"/>
      <c r="I355" s="38"/>
      <c r="J355" s="19"/>
      <c r="K355" s="19"/>
      <c r="L355" s="19"/>
      <c r="M355" s="19"/>
      <c r="N355" s="19"/>
      <c r="O355" s="19"/>
      <c r="P355" s="19"/>
      <c r="Q355" s="19"/>
      <c r="R355" s="19"/>
      <c r="S355" s="19"/>
      <c r="T355" s="19"/>
      <c r="U355" s="19"/>
      <c r="V355" s="19"/>
      <c r="W355" s="19"/>
      <c r="X355" s="19"/>
      <c r="Y355" s="19"/>
      <c r="Z355" s="19"/>
    </row>
    <row r="356" ht="18.0" customHeight="1">
      <c r="A356" s="19"/>
      <c r="B356" s="19"/>
      <c r="C356" s="19"/>
      <c r="D356" s="19"/>
      <c r="E356" s="19"/>
      <c r="F356" s="19"/>
      <c r="G356" s="19"/>
      <c r="H356" s="2"/>
      <c r="I356" s="38"/>
      <c r="J356" s="19"/>
      <c r="K356" s="19"/>
      <c r="L356" s="19"/>
      <c r="M356" s="19"/>
      <c r="N356" s="19"/>
      <c r="O356" s="19"/>
      <c r="P356" s="19"/>
      <c r="Q356" s="19"/>
      <c r="R356" s="19"/>
      <c r="S356" s="19"/>
      <c r="T356" s="19"/>
      <c r="U356" s="19"/>
      <c r="V356" s="19"/>
      <c r="W356" s="19"/>
      <c r="X356" s="19"/>
      <c r="Y356" s="19"/>
      <c r="Z356" s="19"/>
    </row>
    <row r="357" ht="18.0" customHeight="1">
      <c r="A357" s="19"/>
      <c r="B357" s="19"/>
      <c r="C357" s="19"/>
      <c r="D357" s="19"/>
      <c r="E357" s="19"/>
      <c r="F357" s="19"/>
      <c r="G357" s="19"/>
      <c r="H357" s="2"/>
      <c r="I357" s="38"/>
      <c r="J357" s="19"/>
      <c r="K357" s="19"/>
      <c r="L357" s="19"/>
      <c r="M357" s="19"/>
      <c r="N357" s="19"/>
      <c r="O357" s="19"/>
      <c r="P357" s="19"/>
      <c r="Q357" s="19"/>
      <c r="R357" s="19"/>
      <c r="S357" s="19"/>
      <c r="T357" s="19"/>
      <c r="U357" s="19"/>
      <c r="V357" s="19"/>
      <c r="W357" s="19"/>
      <c r="X357" s="19"/>
      <c r="Y357" s="19"/>
      <c r="Z357" s="19"/>
    </row>
    <row r="358" ht="18.0" customHeight="1">
      <c r="A358" s="19"/>
      <c r="B358" s="19"/>
      <c r="C358" s="19"/>
      <c r="D358" s="19"/>
      <c r="E358" s="19"/>
      <c r="F358" s="19"/>
      <c r="G358" s="19"/>
      <c r="H358" s="2"/>
      <c r="I358" s="38"/>
      <c r="J358" s="19"/>
      <c r="K358" s="19"/>
      <c r="L358" s="19"/>
      <c r="M358" s="19"/>
      <c r="N358" s="19"/>
      <c r="O358" s="19"/>
      <c r="P358" s="19"/>
      <c r="Q358" s="19"/>
      <c r="R358" s="19"/>
      <c r="S358" s="19"/>
      <c r="T358" s="19"/>
      <c r="U358" s="19"/>
      <c r="V358" s="19"/>
      <c r="W358" s="19"/>
      <c r="X358" s="19"/>
      <c r="Y358" s="19"/>
      <c r="Z358" s="19"/>
    </row>
    <row r="359" ht="18.0" customHeight="1">
      <c r="A359" s="19"/>
      <c r="B359" s="19"/>
      <c r="C359" s="19"/>
      <c r="D359" s="19"/>
      <c r="E359" s="19"/>
      <c r="F359" s="19"/>
      <c r="G359" s="19"/>
      <c r="H359" s="2"/>
      <c r="I359" s="38"/>
      <c r="J359" s="19"/>
      <c r="K359" s="19"/>
      <c r="L359" s="19"/>
      <c r="M359" s="19"/>
      <c r="N359" s="19"/>
      <c r="O359" s="19"/>
      <c r="P359" s="19"/>
      <c r="Q359" s="19"/>
      <c r="R359" s="19"/>
      <c r="S359" s="19"/>
      <c r="T359" s="19"/>
      <c r="U359" s="19"/>
      <c r="V359" s="19"/>
      <c r="W359" s="19"/>
      <c r="X359" s="19"/>
      <c r="Y359" s="19"/>
      <c r="Z359" s="19"/>
    </row>
    <row r="360" ht="18.0" customHeight="1">
      <c r="A360" s="19"/>
      <c r="B360" s="19"/>
      <c r="C360" s="19"/>
      <c r="D360" s="19"/>
      <c r="E360" s="19"/>
      <c r="F360" s="19"/>
      <c r="G360" s="19"/>
      <c r="H360" s="2"/>
      <c r="I360" s="38"/>
      <c r="J360" s="19"/>
      <c r="K360" s="19"/>
      <c r="L360" s="19"/>
      <c r="M360" s="19"/>
      <c r="N360" s="19"/>
      <c r="O360" s="19"/>
      <c r="P360" s="19"/>
      <c r="Q360" s="19"/>
      <c r="R360" s="19"/>
      <c r="S360" s="19"/>
      <c r="T360" s="19"/>
      <c r="U360" s="19"/>
      <c r="V360" s="19"/>
      <c r="W360" s="19"/>
      <c r="X360" s="19"/>
      <c r="Y360" s="19"/>
      <c r="Z360" s="19"/>
    </row>
    <row r="361" ht="18.0" customHeight="1">
      <c r="A361" s="19"/>
      <c r="B361" s="19"/>
      <c r="C361" s="19"/>
      <c r="D361" s="19"/>
      <c r="E361" s="19"/>
      <c r="F361" s="19"/>
      <c r="G361" s="19"/>
      <c r="H361" s="2"/>
      <c r="I361" s="38"/>
      <c r="J361" s="19"/>
      <c r="K361" s="19"/>
      <c r="L361" s="19"/>
      <c r="M361" s="19"/>
      <c r="N361" s="19"/>
      <c r="O361" s="19"/>
      <c r="P361" s="19"/>
      <c r="Q361" s="19"/>
      <c r="R361" s="19"/>
      <c r="S361" s="19"/>
      <c r="T361" s="19"/>
      <c r="U361" s="19"/>
      <c r="V361" s="19"/>
      <c r="W361" s="19"/>
      <c r="X361" s="19"/>
      <c r="Y361" s="19"/>
      <c r="Z361" s="19"/>
    </row>
    <row r="362" ht="18.0" customHeight="1">
      <c r="A362" s="19"/>
      <c r="B362" s="19"/>
      <c r="C362" s="19"/>
      <c r="D362" s="19"/>
      <c r="E362" s="19"/>
      <c r="F362" s="19"/>
      <c r="G362" s="19"/>
      <c r="H362" s="2"/>
      <c r="I362" s="38"/>
      <c r="J362" s="19"/>
      <c r="K362" s="19"/>
      <c r="L362" s="19"/>
      <c r="M362" s="19"/>
      <c r="N362" s="19"/>
      <c r="O362" s="19"/>
      <c r="P362" s="19"/>
      <c r="Q362" s="19"/>
      <c r="R362" s="19"/>
      <c r="S362" s="19"/>
      <c r="T362" s="19"/>
      <c r="U362" s="19"/>
      <c r="V362" s="19"/>
      <c r="W362" s="19"/>
      <c r="X362" s="19"/>
      <c r="Y362" s="19"/>
      <c r="Z362" s="19"/>
    </row>
    <row r="363" ht="18.0" customHeight="1">
      <c r="A363" s="19"/>
      <c r="B363" s="19"/>
      <c r="C363" s="19"/>
      <c r="D363" s="19"/>
      <c r="E363" s="19"/>
      <c r="F363" s="19"/>
      <c r="G363" s="19"/>
      <c r="H363" s="2"/>
      <c r="I363" s="38"/>
      <c r="J363" s="19"/>
      <c r="K363" s="19"/>
      <c r="L363" s="19"/>
      <c r="M363" s="19"/>
      <c r="N363" s="19"/>
      <c r="O363" s="19"/>
      <c r="P363" s="19"/>
      <c r="Q363" s="19"/>
      <c r="R363" s="19"/>
      <c r="S363" s="19"/>
      <c r="T363" s="19"/>
      <c r="U363" s="19"/>
      <c r="V363" s="19"/>
      <c r="W363" s="19"/>
      <c r="X363" s="19"/>
      <c r="Y363" s="19"/>
      <c r="Z363" s="19"/>
    </row>
    <row r="364" ht="18.0" customHeight="1">
      <c r="A364" s="19"/>
      <c r="B364" s="19"/>
      <c r="C364" s="19"/>
      <c r="D364" s="19"/>
      <c r="E364" s="19"/>
      <c r="F364" s="19"/>
      <c r="G364" s="19"/>
      <c r="H364" s="2"/>
      <c r="I364" s="38"/>
      <c r="J364" s="19"/>
      <c r="K364" s="19"/>
      <c r="L364" s="19"/>
      <c r="M364" s="19"/>
      <c r="N364" s="19"/>
      <c r="O364" s="19"/>
      <c r="P364" s="19"/>
      <c r="Q364" s="19"/>
      <c r="R364" s="19"/>
      <c r="S364" s="19"/>
      <c r="T364" s="19"/>
      <c r="U364" s="19"/>
      <c r="V364" s="19"/>
      <c r="W364" s="19"/>
      <c r="X364" s="19"/>
      <c r="Y364" s="19"/>
      <c r="Z364" s="19"/>
    </row>
    <row r="365" ht="18.0" customHeight="1">
      <c r="A365" s="19"/>
      <c r="B365" s="19"/>
      <c r="C365" s="19"/>
      <c r="D365" s="19"/>
      <c r="E365" s="19"/>
      <c r="F365" s="19"/>
      <c r="G365" s="19"/>
      <c r="H365" s="2"/>
      <c r="I365" s="38"/>
      <c r="J365" s="19"/>
      <c r="K365" s="19"/>
      <c r="L365" s="19"/>
      <c r="M365" s="19"/>
      <c r="N365" s="19"/>
      <c r="O365" s="19"/>
      <c r="P365" s="19"/>
      <c r="Q365" s="19"/>
      <c r="R365" s="19"/>
      <c r="S365" s="19"/>
      <c r="T365" s="19"/>
      <c r="U365" s="19"/>
      <c r="V365" s="19"/>
      <c r="W365" s="19"/>
      <c r="X365" s="19"/>
      <c r="Y365" s="19"/>
      <c r="Z365" s="19"/>
    </row>
    <row r="366" ht="18.0" customHeight="1">
      <c r="A366" s="19"/>
      <c r="B366" s="19"/>
      <c r="C366" s="19"/>
      <c r="D366" s="19"/>
      <c r="E366" s="19"/>
      <c r="F366" s="19"/>
      <c r="G366" s="19"/>
      <c r="H366" s="2"/>
      <c r="I366" s="38"/>
      <c r="J366" s="19"/>
      <c r="K366" s="19"/>
      <c r="L366" s="19"/>
      <c r="M366" s="19"/>
      <c r="N366" s="19"/>
      <c r="O366" s="19"/>
      <c r="P366" s="19"/>
      <c r="Q366" s="19"/>
      <c r="R366" s="19"/>
      <c r="S366" s="19"/>
      <c r="T366" s="19"/>
      <c r="U366" s="19"/>
      <c r="V366" s="19"/>
      <c r="W366" s="19"/>
      <c r="X366" s="19"/>
      <c r="Y366" s="19"/>
      <c r="Z366" s="19"/>
    </row>
    <row r="367" ht="18.0" customHeight="1">
      <c r="A367" s="19"/>
      <c r="B367" s="19"/>
      <c r="C367" s="19"/>
      <c r="D367" s="19"/>
      <c r="E367" s="19"/>
      <c r="F367" s="19"/>
      <c r="G367" s="19"/>
      <c r="H367" s="2"/>
      <c r="I367" s="38"/>
      <c r="J367" s="19"/>
      <c r="K367" s="19"/>
      <c r="L367" s="19"/>
      <c r="M367" s="19"/>
      <c r="N367" s="19"/>
      <c r="O367" s="19"/>
      <c r="P367" s="19"/>
      <c r="Q367" s="19"/>
      <c r="R367" s="19"/>
      <c r="S367" s="19"/>
      <c r="T367" s="19"/>
      <c r="U367" s="19"/>
      <c r="V367" s="19"/>
      <c r="W367" s="19"/>
      <c r="X367" s="19"/>
      <c r="Y367" s="19"/>
      <c r="Z367" s="19"/>
    </row>
    <row r="368" ht="18.0" customHeight="1">
      <c r="A368" s="19"/>
      <c r="B368" s="19"/>
      <c r="C368" s="19"/>
      <c r="D368" s="19"/>
      <c r="E368" s="19"/>
      <c r="F368" s="19"/>
      <c r="G368" s="19"/>
      <c r="H368" s="2"/>
      <c r="I368" s="38"/>
      <c r="J368" s="19"/>
      <c r="K368" s="19"/>
      <c r="L368" s="19"/>
      <c r="M368" s="19"/>
      <c r="N368" s="19"/>
      <c r="O368" s="19"/>
      <c r="P368" s="19"/>
      <c r="Q368" s="19"/>
      <c r="R368" s="19"/>
      <c r="S368" s="19"/>
      <c r="T368" s="19"/>
      <c r="U368" s="19"/>
      <c r="V368" s="19"/>
      <c r="W368" s="19"/>
      <c r="X368" s="19"/>
      <c r="Y368" s="19"/>
      <c r="Z368" s="19"/>
    </row>
    <row r="369" ht="18.0" customHeight="1">
      <c r="A369" s="19"/>
      <c r="B369" s="19"/>
      <c r="C369" s="19"/>
      <c r="D369" s="19"/>
      <c r="E369" s="19"/>
      <c r="F369" s="19"/>
      <c r="G369" s="19"/>
      <c r="H369" s="2"/>
      <c r="I369" s="38"/>
      <c r="J369" s="19"/>
      <c r="K369" s="19"/>
      <c r="L369" s="19"/>
      <c r="M369" s="19"/>
      <c r="N369" s="19"/>
      <c r="O369" s="19"/>
      <c r="P369" s="19"/>
      <c r="Q369" s="19"/>
      <c r="R369" s="19"/>
      <c r="S369" s="19"/>
      <c r="T369" s="19"/>
      <c r="U369" s="19"/>
      <c r="V369" s="19"/>
      <c r="W369" s="19"/>
      <c r="X369" s="19"/>
      <c r="Y369" s="19"/>
      <c r="Z369" s="19"/>
    </row>
    <row r="370" ht="18.0" customHeight="1">
      <c r="A370" s="19"/>
      <c r="B370" s="19"/>
      <c r="C370" s="19"/>
      <c r="D370" s="19"/>
      <c r="E370" s="19"/>
      <c r="F370" s="19"/>
      <c r="G370" s="19"/>
      <c r="H370" s="2"/>
      <c r="I370" s="38"/>
      <c r="J370" s="19"/>
      <c r="K370" s="19"/>
      <c r="L370" s="19"/>
      <c r="M370" s="19"/>
      <c r="N370" s="19"/>
      <c r="O370" s="19"/>
      <c r="P370" s="19"/>
      <c r="Q370" s="19"/>
      <c r="R370" s="19"/>
      <c r="S370" s="19"/>
      <c r="T370" s="19"/>
      <c r="U370" s="19"/>
      <c r="V370" s="19"/>
      <c r="W370" s="19"/>
      <c r="X370" s="19"/>
      <c r="Y370" s="19"/>
      <c r="Z370" s="19"/>
    </row>
    <row r="371" ht="18.0" customHeight="1">
      <c r="A371" s="19"/>
      <c r="B371" s="19"/>
      <c r="C371" s="19"/>
      <c r="D371" s="19"/>
      <c r="E371" s="19"/>
      <c r="F371" s="19"/>
      <c r="G371" s="19"/>
      <c r="H371" s="2"/>
      <c r="I371" s="38"/>
      <c r="J371" s="19"/>
      <c r="K371" s="19"/>
      <c r="L371" s="19"/>
      <c r="M371" s="19"/>
      <c r="N371" s="19"/>
      <c r="O371" s="19"/>
      <c r="P371" s="19"/>
      <c r="Q371" s="19"/>
      <c r="R371" s="19"/>
      <c r="S371" s="19"/>
      <c r="T371" s="19"/>
      <c r="U371" s="19"/>
      <c r="V371" s="19"/>
      <c r="W371" s="19"/>
      <c r="X371" s="19"/>
      <c r="Y371" s="19"/>
      <c r="Z371" s="19"/>
    </row>
    <row r="372" ht="18.0" customHeight="1">
      <c r="A372" s="19"/>
      <c r="B372" s="19"/>
      <c r="C372" s="19"/>
      <c r="D372" s="19"/>
      <c r="E372" s="19"/>
      <c r="F372" s="19"/>
      <c r="G372" s="19"/>
      <c r="H372" s="2"/>
      <c r="I372" s="38"/>
      <c r="J372" s="19"/>
      <c r="K372" s="19"/>
      <c r="L372" s="19"/>
      <c r="M372" s="19"/>
      <c r="N372" s="19"/>
      <c r="O372" s="19"/>
      <c r="P372" s="19"/>
      <c r="Q372" s="19"/>
      <c r="R372" s="19"/>
      <c r="S372" s="19"/>
      <c r="T372" s="19"/>
      <c r="U372" s="19"/>
      <c r="V372" s="19"/>
      <c r="W372" s="19"/>
      <c r="X372" s="19"/>
      <c r="Y372" s="19"/>
      <c r="Z372" s="19"/>
    </row>
    <row r="373" ht="18.0" customHeight="1">
      <c r="A373" s="19"/>
      <c r="B373" s="19"/>
      <c r="C373" s="19"/>
      <c r="D373" s="19"/>
      <c r="E373" s="19"/>
      <c r="F373" s="19"/>
      <c r="G373" s="19"/>
      <c r="H373" s="2"/>
      <c r="I373" s="38"/>
      <c r="J373" s="19"/>
      <c r="K373" s="19"/>
      <c r="L373" s="19"/>
      <c r="M373" s="19"/>
      <c r="N373" s="19"/>
      <c r="O373" s="19"/>
      <c r="P373" s="19"/>
      <c r="Q373" s="19"/>
      <c r="R373" s="19"/>
      <c r="S373" s="19"/>
      <c r="T373" s="19"/>
      <c r="U373" s="19"/>
      <c r="V373" s="19"/>
      <c r="W373" s="19"/>
      <c r="X373" s="19"/>
      <c r="Y373" s="19"/>
      <c r="Z373" s="19"/>
    </row>
    <row r="374" ht="18.0" customHeight="1">
      <c r="A374" s="19"/>
      <c r="B374" s="19"/>
      <c r="C374" s="19"/>
      <c r="D374" s="19"/>
      <c r="E374" s="19"/>
      <c r="F374" s="19"/>
      <c r="G374" s="19"/>
      <c r="H374" s="2"/>
      <c r="I374" s="38"/>
      <c r="J374" s="19"/>
      <c r="K374" s="19"/>
      <c r="L374" s="19"/>
      <c r="M374" s="19"/>
      <c r="N374" s="19"/>
      <c r="O374" s="19"/>
      <c r="P374" s="19"/>
      <c r="Q374" s="19"/>
      <c r="R374" s="19"/>
      <c r="S374" s="19"/>
      <c r="T374" s="19"/>
      <c r="U374" s="19"/>
      <c r="V374" s="19"/>
      <c r="W374" s="19"/>
      <c r="X374" s="19"/>
      <c r="Y374" s="19"/>
      <c r="Z374" s="19"/>
    </row>
    <row r="375" ht="18.0" customHeight="1">
      <c r="A375" s="19"/>
      <c r="B375" s="19"/>
      <c r="C375" s="19"/>
      <c r="D375" s="19"/>
      <c r="E375" s="19"/>
      <c r="F375" s="19"/>
      <c r="G375" s="19"/>
      <c r="H375" s="2"/>
      <c r="I375" s="38"/>
      <c r="J375" s="19"/>
      <c r="K375" s="19"/>
      <c r="L375" s="19"/>
      <c r="M375" s="19"/>
      <c r="N375" s="19"/>
      <c r="O375" s="19"/>
      <c r="P375" s="19"/>
      <c r="Q375" s="19"/>
      <c r="R375" s="19"/>
      <c r="S375" s="19"/>
      <c r="T375" s="19"/>
      <c r="U375" s="19"/>
      <c r="V375" s="19"/>
      <c r="W375" s="19"/>
      <c r="X375" s="19"/>
      <c r="Y375" s="19"/>
      <c r="Z375" s="19"/>
    </row>
    <row r="376" ht="18.0" customHeight="1">
      <c r="A376" s="19"/>
      <c r="B376" s="19"/>
      <c r="C376" s="19"/>
      <c r="D376" s="19"/>
      <c r="E376" s="19"/>
      <c r="F376" s="19"/>
      <c r="G376" s="19"/>
      <c r="H376" s="2"/>
      <c r="I376" s="38"/>
      <c r="J376" s="19"/>
      <c r="K376" s="19"/>
      <c r="L376" s="19"/>
      <c r="M376" s="19"/>
      <c r="N376" s="19"/>
      <c r="O376" s="19"/>
      <c r="P376" s="19"/>
      <c r="Q376" s="19"/>
      <c r="R376" s="19"/>
      <c r="S376" s="19"/>
      <c r="T376" s="19"/>
      <c r="U376" s="19"/>
      <c r="V376" s="19"/>
      <c r="W376" s="19"/>
      <c r="X376" s="19"/>
      <c r="Y376" s="19"/>
      <c r="Z376" s="19"/>
    </row>
    <row r="377" ht="18.0" customHeight="1">
      <c r="A377" s="19"/>
      <c r="B377" s="19"/>
      <c r="C377" s="19"/>
      <c r="D377" s="19"/>
      <c r="E377" s="19"/>
      <c r="F377" s="19"/>
      <c r="G377" s="19"/>
      <c r="H377" s="2"/>
      <c r="I377" s="38"/>
      <c r="J377" s="19"/>
      <c r="K377" s="19"/>
      <c r="L377" s="19"/>
      <c r="M377" s="19"/>
      <c r="N377" s="19"/>
      <c r="O377" s="19"/>
      <c r="P377" s="19"/>
      <c r="Q377" s="19"/>
      <c r="R377" s="19"/>
      <c r="S377" s="19"/>
      <c r="T377" s="19"/>
      <c r="U377" s="19"/>
      <c r="V377" s="19"/>
      <c r="W377" s="19"/>
      <c r="X377" s="19"/>
      <c r="Y377" s="19"/>
      <c r="Z377" s="19"/>
    </row>
    <row r="378" ht="18.0" customHeight="1">
      <c r="A378" s="19"/>
      <c r="B378" s="19"/>
      <c r="C378" s="19"/>
      <c r="D378" s="19"/>
      <c r="E378" s="19"/>
      <c r="F378" s="19"/>
      <c r="G378" s="19"/>
      <c r="H378" s="2"/>
      <c r="I378" s="38"/>
      <c r="J378" s="19"/>
      <c r="K378" s="19"/>
      <c r="L378" s="19"/>
      <c r="M378" s="19"/>
      <c r="N378" s="19"/>
      <c r="O378" s="19"/>
      <c r="P378" s="19"/>
      <c r="Q378" s="19"/>
      <c r="R378" s="19"/>
      <c r="S378" s="19"/>
      <c r="T378" s="19"/>
      <c r="U378" s="19"/>
      <c r="V378" s="19"/>
      <c r="W378" s="19"/>
      <c r="X378" s="19"/>
      <c r="Y378" s="19"/>
      <c r="Z378" s="19"/>
    </row>
    <row r="379" ht="18.0" customHeight="1">
      <c r="A379" s="19"/>
      <c r="B379" s="19"/>
      <c r="C379" s="19"/>
      <c r="D379" s="19"/>
      <c r="E379" s="19"/>
      <c r="F379" s="19"/>
      <c r="G379" s="19"/>
      <c r="H379" s="2"/>
      <c r="I379" s="38"/>
      <c r="J379" s="19"/>
      <c r="K379" s="19"/>
      <c r="L379" s="19"/>
      <c r="M379" s="19"/>
      <c r="N379" s="19"/>
      <c r="O379" s="19"/>
      <c r="P379" s="19"/>
      <c r="Q379" s="19"/>
      <c r="R379" s="19"/>
      <c r="S379" s="19"/>
      <c r="T379" s="19"/>
      <c r="U379" s="19"/>
      <c r="V379" s="19"/>
      <c r="W379" s="19"/>
      <c r="X379" s="19"/>
      <c r="Y379" s="19"/>
      <c r="Z379" s="19"/>
    </row>
    <row r="380" ht="18.0" customHeight="1">
      <c r="A380" s="19"/>
      <c r="B380" s="19"/>
      <c r="C380" s="19"/>
      <c r="D380" s="19"/>
      <c r="E380" s="19"/>
      <c r="F380" s="19"/>
      <c r="G380" s="19"/>
      <c r="H380" s="2"/>
      <c r="I380" s="38"/>
      <c r="J380" s="19"/>
      <c r="K380" s="19"/>
      <c r="L380" s="19"/>
      <c r="M380" s="19"/>
      <c r="N380" s="19"/>
      <c r="O380" s="19"/>
      <c r="P380" s="19"/>
      <c r="Q380" s="19"/>
      <c r="R380" s="19"/>
      <c r="S380" s="19"/>
      <c r="T380" s="19"/>
      <c r="U380" s="19"/>
      <c r="V380" s="19"/>
      <c r="W380" s="19"/>
      <c r="X380" s="19"/>
      <c r="Y380" s="19"/>
      <c r="Z380" s="19"/>
    </row>
    <row r="381" ht="18.0" customHeight="1">
      <c r="A381" s="19"/>
      <c r="B381" s="19"/>
      <c r="C381" s="19"/>
      <c r="D381" s="19"/>
      <c r="E381" s="19"/>
      <c r="F381" s="19"/>
      <c r="G381" s="19"/>
      <c r="H381" s="2"/>
      <c r="I381" s="38"/>
      <c r="J381" s="19"/>
      <c r="K381" s="19"/>
      <c r="L381" s="19"/>
      <c r="M381" s="19"/>
      <c r="N381" s="19"/>
      <c r="O381" s="19"/>
      <c r="P381" s="19"/>
      <c r="Q381" s="19"/>
      <c r="R381" s="19"/>
      <c r="S381" s="19"/>
      <c r="T381" s="19"/>
      <c r="U381" s="19"/>
      <c r="V381" s="19"/>
      <c r="W381" s="19"/>
      <c r="X381" s="19"/>
      <c r="Y381" s="19"/>
      <c r="Z381" s="19"/>
    </row>
    <row r="382" ht="18.0" customHeight="1">
      <c r="A382" s="19"/>
      <c r="B382" s="19"/>
      <c r="C382" s="19"/>
      <c r="D382" s="19"/>
      <c r="E382" s="19"/>
      <c r="F382" s="19"/>
      <c r="G382" s="19"/>
      <c r="H382" s="2"/>
      <c r="I382" s="38"/>
      <c r="J382" s="19"/>
      <c r="K382" s="19"/>
      <c r="L382" s="19"/>
      <c r="M382" s="19"/>
      <c r="N382" s="19"/>
      <c r="O382" s="19"/>
      <c r="P382" s="19"/>
      <c r="Q382" s="19"/>
      <c r="R382" s="19"/>
      <c r="S382" s="19"/>
      <c r="T382" s="19"/>
      <c r="U382" s="19"/>
      <c r="V382" s="19"/>
      <c r="W382" s="19"/>
      <c r="X382" s="19"/>
      <c r="Y382" s="19"/>
      <c r="Z382" s="19"/>
    </row>
    <row r="383" ht="18.0" customHeight="1">
      <c r="A383" s="19"/>
      <c r="B383" s="19"/>
      <c r="C383" s="19"/>
      <c r="D383" s="19"/>
      <c r="E383" s="19"/>
      <c r="F383" s="19"/>
      <c r="G383" s="19"/>
      <c r="H383" s="2"/>
      <c r="I383" s="38"/>
      <c r="J383" s="19"/>
      <c r="K383" s="19"/>
      <c r="L383" s="19"/>
      <c r="M383" s="19"/>
      <c r="N383" s="19"/>
      <c r="O383" s="19"/>
      <c r="P383" s="19"/>
      <c r="Q383" s="19"/>
      <c r="R383" s="19"/>
      <c r="S383" s="19"/>
      <c r="T383" s="19"/>
      <c r="U383" s="19"/>
      <c r="V383" s="19"/>
      <c r="W383" s="19"/>
      <c r="X383" s="19"/>
      <c r="Y383" s="19"/>
      <c r="Z383" s="19"/>
    </row>
    <row r="384" ht="18.0" customHeight="1">
      <c r="A384" s="19"/>
      <c r="B384" s="19"/>
      <c r="C384" s="19"/>
      <c r="D384" s="19"/>
      <c r="E384" s="19"/>
      <c r="F384" s="19"/>
      <c r="G384" s="19"/>
      <c r="H384" s="2"/>
      <c r="I384" s="38"/>
      <c r="J384" s="19"/>
      <c r="K384" s="19"/>
      <c r="L384" s="19"/>
      <c r="M384" s="19"/>
      <c r="N384" s="19"/>
      <c r="O384" s="19"/>
      <c r="P384" s="19"/>
      <c r="Q384" s="19"/>
      <c r="R384" s="19"/>
      <c r="S384" s="19"/>
      <c r="T384" s="19"/>
      <c r="U384" s="19"/>
      <c r="V384" s="19"/>
      <c r="W384" s="19"/>
      <c r="X384" s="19"/>
      <c r="Y384" s="19"/>
      <c r="Z384" s="19"/>
    </row>
    <row r="385" ht="18.0" customHeight="1">
      <c r="A385" s="19"/>
      <c r="B385" s="19"/>
      <c r="C385" s="19"/>
      <c r="D385" s="19"/>
      <c r="E385" s="19"/>
      <c r="F385" s="19"/>
      <c r="G385" s="19"/>
      <c r="H385" s="2"/>
      <c r="I385" s="38"/>
      <c r="J385" s="19"/>
      <c r="K385" s="19"/>
      <c r="L385" s="19"/>
      <c r="M385" s="19"/>
      <c r="N385" s="19"/>
      <c r="O385" s="19"/>
      <c r="P385" s="19"/>
      <c r="Q385" s="19"/>
      <c r="R385" s="19"/>
      <c r="S385" s="19"/>
      <c r="T385" s="19"/>
      <c r="U385" s="19"/>
      <c r="V385" s="19"/>
      <c r="W385" s="19"/>
      <c r="X385" s="19"/>
      <c r="Y385" s="19"/>
      <c r="Z385" s="19"/>
    </row>
    <row r="386" ht="18.0" customHeight="1">
      <c r="A386" s="19"/>
      <c r="B386" s="19"/>
      <c r="C386" s="19"/>
      <c r="D386" s="19"/>
      <c r="E386" s="19"/>
      <c r="F386" s="19"/>
      <c r="G386" s="19"/>
      <c r="H386" s="2"/>
      <c r="I386" s="38"/>
      <c r="J386" s="19"/>
      <c r="K386" s="19"/>
      <c r="L386" s="19"/>
      <c r="M386" s="19"/>
      <c r="N386" s="19"/>
      <c r="O386" s="19"/>
      <c r="P386" s="19"/>
      <c r="Q386" s="19"/>
      <c r="R386" s="19"/>
      <c r="S386" s="19"/>
      <c r="T386" s="19"/>
      <c r="U386" s="19"/>
      <c r="V386" s="19"/>
      <c r="W386" s="19"/>
      <c r="X386" s="19"/>
      <c r="Y386" s="19"/>
      <c r="Z386" s="19"/>
    </row>
    <row r="387" ht="18.0" customHeight="1">
      <c r="A387" s="19"/>
      <c r="B387" s="19"/>
      <c r="C387" s="19"/>
      <c r="D387" s="19"/>
      <c r="E387" s="19"/>
      <c r="F387" s="19"/>
      <c r="G387" s="19"/>
      <c r="H387" s="2"/>
      <c r="I387" s="38"/>
      <c r="J387" s="19"/>
      <c r="K387" s="19"/>
      <c r="L387" s="19"/>
      <c r="M387" s="19"/>
      <c r="N387" s="19"/>
      <c r="O387" s="19"/>
      <c r="P387" s="19"/>
      <c r="Q387" s="19"/>
      <c r="R387" s="19"/>
      <c r="S387" s="19"/>
      <c r="T387" s="19"/>
      <c r="U387" s="19"/>
      <c r="V387" s="19"/>
      <c r="W387" s="19"/>
      <c r="X387" s="19"/>
      <c r="Y387" s="19"/>
      <c r="Z387" s="19"/>
    </row>
    <row r="388" ht="18.0" customHeight="1">
      <c r="A388" s="19"/>
      <c r="B388" s="19"/>
      <c r="C388" s="19"/>
      <c r="D388" s="19"/>
      <c r="E388" s="19"/>
      <c r="F388" s="19"/>
      <c r="G388" s="19"/>
      <c r="H388" s="2"/>
      <c r="I388" s="38"/>
      <c r="J388" s="19"/>
      <c r="K388" s="19"/>
      <c r="L388" s="19"/>
      <c r="M388" s="19"/>
      <c r="N388" s="19"/>
      <c r="O388" s="19"/>
      <c r="P388" s="19"/>
      <c r="Q388" s="19"/>
      <c r="R388" s="19"/>
      <c r="S388" s="19"/>
      <c r="T388" s="19"/>
      <c r="U388" s="19"/>
      <c r="V388" s="19"/>
      <c r="W388" s="19"/>
      <c r="X388" s="19"/>
      <c r="Y388" s="19"/>
      <c r="Z388" s="19"/>
    </row>
    <row r="389" ht="18.0" customHeight="1">
      <c r="A389" s="19"/>
      <c r="B389" s="19"/>
      <c r="C389" s="19"/>
      <c r="D389" s="19"/>
      <c r="E389" s="19"/>
      <c r="F389" s="19"/>
      <c r="G389" s="19"/>
      <c r="H389" s="2"/>
      <c r="I389" s="38"/>
      <c r="J389" s="19"/>
      <c r="K389" s="19"/>
      <c r="L389" s="19"/>
      <c r="M389" s="19"/>
      <c r="N389" s="19"/>
      <c r="O389" s="19"/>
      <c r="P389" s="19"/>
      <c r="Q389" s="19"/>
      <c r="R389" s="19"/>
      <c r="S389" s="19"/>
      <c r="T389" s="19"/>
      <c r="U389" s="19"/>
      <c r="V389" s="19"/>
      <c r="W389" s="19"/>
      <c r="X389" s="19"/>
      <c r="Y389" s="19"/>
      <c r="Z389" s="19"/>
    </row>
    <row r="390" ht="18.0" customHeight="1">
      <c r="A390" s="19"/>
      <c r="B390" s="19"/>
      <c r="C390" s="19"/>
      <c r="D390" s="19"/>
      <c r="E390" s="19"/>
      <c r="F390" s="19"/>
      <c r="G390" s="19"/>
      <c r="H390" s="2"/>
      <c r="I390" s="38"/>
      <c r="J390" s="19"/>
      <c r="K390" s="19"/>
      <c r="L390" s="19"/>
      <c r="M390" s="19"/>
      <c r="N390" s="19"/>
      <c r="O390" s="19"/>
      <c r="P390" s="19"/>
      <c r="Q390" s="19"/>
      <c r="R390" s="19"/>
      <c r="S390" s="19"/>
      <c r="T390" s="19"/>
      <c r="U390" s="19"/>
      <c r="V390" s="19"/>
      <c r="W390" s="19"/>
      <c r="X390" s="19"/>
      <c r="Y390" s="19"/>
      <c r="Z390" s="19"/>
    </row>
    <row r="391" ht="18.0" customHeight="1">
      <c r="A391" s="19"/>
      <c r="B391" s="19"/>
      <c r="C391" s="19"/>
      <c r="D391" s="19"/>
      <c r="E391" s="19"/>
      <c r="F391" s="19"/>
      <c r="G391" s="19"/>
      <c r="H391" s="2"/>
      <c r="I391" s="38"/>
      <c r="J391" s="19"/>
      <c r="K391" s="19"/>
      <c r="L391" s="19"/>
      <c r="M391" s="19"/>
      <c r="N391" s="19"/>
      <c r="O391" s="19"/>
      <c r="P391" s="19"/>
      <c r="Q391" s="19"/>
      <c r="R391" s="19"/>
      <c r="S391" s="19"/>
      <c r="T391" s="19"/>
      <c r="U391" s="19"/>
      <c r="V391" s="19"/>
      <c r="W391" s="19"/>
      <c r="X391" s="19"/>
      <c r="Y391" s="19"/>
      <c r="Z391" s="19"/>
    </row>
    <row r="392" ht="18.0" customHeight="1">
      <c r="A392" s="19"/>
      <c r="B392" s="19"/>
      <c r="C392" s="19"/>
      <c r="D392" s="19"/>
      <c r="E392" s="19"/>
      <c r="F392" s="19"/>
      <c r="G392" s="19"/>
      <c r="H392" s="2"/>
      <c r="I392" s="38"/>
      <c r="J392" s="19"/>
      <c r="K392" s="19"/>
      <c r="L392" s="19"/>
      <c r="M392" s="19"/>
      <c r="N392" s="19"/>
      <c r="O392" s="19"/>
      <c r="P392" s="19"/>
      <c r="Q392" s="19"/>
      <c r="R392" s="19"/>
      <c r="S392" s="19"/>
      <c r="T392" s="19"/>
      <c r="U392" s="19"/>
      <c r="V392" s="19"/>
      <c r="W392" s="19"/>
      <c r="X392" s="19"/>
      <c r="Y392" s="19"/>
      <c r="Z392" s="19"/>
    </row>
    <row r="393" ht="18.0" customHeight="1">
      <c r="A393" s="19"/>
      <c r="B393" s="19"/>
      <c r="C393" s="19"/>
      <c r="D393" s="19"/>
      <c r="E393" s="19"/>
      <c r="F393" s="19"/>
      <c r="G393" s="19"/>
      <c r="H393" s="2"/>
      <c r="I393" s="38"/>
      <c r="J393" s="19"/>
      <c r="K393" s="19"/>
      <c r="L393" s="19"/>
      <c r="M393" s="19"/>
      <c r="N393" s="19"/>
      <c r="O393" s="19"/>
      <c r="P393" s="19"/>
      <c r="Q393" s="19"/>
      <c r="R393" s="19"/>
      <c r="S393" s="19"/>
      <c r="T393" s="19"/>
      <c r="U393" s="19"/>
      <c r="V393" s="19"/>
      <c r="W393" s="19"/>
      <c r="X393" s="19"/>
      <c r="Y393" s="19"/>
      <c r="Z393" s="19"/>
    </row>
    <row r="394" ht="18.0" customHeight="1">
      <c r="A394" s="19"/>
      <c r="B394" s="19"/>
      <c r="C394" s="19"/>
      <c r="D394" s="19"/>
      <c r="E394" s="19"/>
      <c r="F394" s="19"/>
      <c r="G394" s="19"/>
      <c r="H394" s="2"/>
      <c r="I394" s="38"/>
      <c r="J394" s="19"/>
      <c r="K394" s="19"/>
      <c r="L394" s="19"/>
      <c r="M394" s="19"/>
      <c r="N394" s="19"/>
      <c r="O394" s="19"/>
      <c r="P394" s="19"/>
      <c r="Q394" s="19"/>
      <c r="R394" s="19"/>
      <c r="S394" s="19"/>
      <c r="T394" s="19"/>
      <c r="U394" s="19"/>
      <c r="V394" s="19"/>
      <c r="W394" s="19"/>
      <c r="X394" s="19"/>
      <c r="Y394" s="19"/>
      <c r="Z394" s="19"/>
    </row>
    <row r="395" ht="18.0" customHeight="1">
      <c r="A395" s="19"/>
      <c r="B395" s="19"/>
      <c r="C395" s="19"/>
      <c r="D395" s="19"/>
      <c r="E395" s="19"/>
      <c r="F395" s="19"/>
      <c r="G395" s="19"/>
      <c r="H395" s="2"/>
      <c r="I395" s="38"/>
      <c r="J395" s="19"/>
      <c r="K395" s="19"/>
      <c r="L395" s="19"/>
      <c r="M395" s="19"/>
      <c r="N395" s="19"/>
      <c r="O395" s="19"/>
      <c r="P395" s="19"/>
      <c r="Q395" s="19"/>
      <c r="R395" s="19"/>
      <c r="S395" s="19"/>
      <c r="T395" s="19"/>
      <c r="U395" s="19"/>
      <c r="V395" s="19"/>
      <c r="W395" s="19"/>
      <c r="X395" s="19"/>
      <c r="Y395" s="19"/>
      <c r="Z395" s="19"/>
    </row>
    <row r="396" ht="18.0" customHeight="1">
      <c r="A396" s="19"/>
      <c r="B396" s="19"/>
      <c r="C396" s="19"/>
      <c r="D396" s="19"/>
      <c r="E396" s="19"/>
      <c r="F396" s="19"/>
      <c r="G396" s="19"/>
      <c r="H396" s="2"/>
      <c r="I396" s="38"/>
      <c r="J396" s="19"/>
      <c r="K396" s="19"/>
      <c r="L396" s="19"/>
      <c r="M396" s="19"/>
      <c r="N396" s="19"/>
      <c r="O396" s="19"/>
      <c r="P396" s="19"/>
      <c r="Q396" s="19"/>
      <c r="R396" s="19"/>
      <c r="S396" s="19"/>
      <c r="T396" s="19"/>
      <c r="U396" s="19"/>
      <c r="V396" s="19"/>
      <c r="W396" s="19"/>
      <c r="X396" s="19"/>
      <c r="Y396" s="19"/>
      <c r="Z396" s="19"/>
    </row>
    <row r="397" ht="18.0" customHeight="1">
      <c r="A397" s="19"/>
      <c r="B397" s="19"/>
      <c r="C397" s="19"/>
      <c r="D397" s="19"/>
      <c r="E397" s="19"/>
      <c r="F397" s="19"/>
      <c r="G397" s="19"/>
      <c r="H397" s="2"/>
      <c r="I397" s="38"/>
      <c r="J397" s="19"/>
      <c r="K397" s="19"/>
      <c r="L397" s="19"/>
      <c r="M397" s="19"/>
      <c r="N397" s="19"/>
      <c r="O397" s="19"/>
      <c r="P397" s="19"/>
      <c r="Q397" s="19"/>
      <c r="R397" s="19"/>
      <c r="S397" s="19"/>
      <c r="T397" s="19"/>
      <c r="U397" s="19"/>
      <c r="V397" s="19"/>
      <c r="W397" s="19"/>
      <c r="X397" s="19"/>
      <c r="Y397" s="19"/>
      <c r="Z397" s="19"/>
    </row>
    <row r="398" ht="18.0" customHeight="1">
      <c r="A398" s="19"/>
      <c r="B398" s="19"/>
      <c r="C398" s="19"/>
      <c r="D398" s="19"/>
      <c r="E398" s="19"/>
      <c r="F398" s="19"/>
      <c r="G398" s="19"/>
      <c r="H398" s="2"/>
      <c r="I398" s="38"/>
      <c r="J398" s="19"/>
      <c r="K398" s="19"/>
      <c r="L398" s="19"/>
      <c r="M398" s="19"/>
      <c r="N398" s="19"/>
      <c r="O398" s="19"/>
      <c r="P398" s="19"/>
      <c r="Q398" s="19"/>
      <c r="R398" s="19"/>
      <c r="S398" s="19"/>
      <c r="T398" s="19"/>
      <c r="U398" s="19"/>
      <c r="V398" s="19"/>
      <c r="W398" s="19"/>
      <c r="X398" s="19"/>
      <c r="Y398" s="19"/>
      <c r="Z398" s="19"/>
    </row>
    <row r="399" ht="18.0" customHeight="1">
      <c r="A399" s="19"/>
      <c r="B399" s="19"/>
      <c r="C399" s="19"/>
      <c r="D399" s="19"/>
      <c r="E399" s="19"/>
      <c r="F399" s="19"/>
      <c r="G399" s="19"/>
      <c r="H399" s="2"/>
      <c r="I399" s="38"/>
      <c r="J399" s="19"/>
      <c r="K399" s="19"/>
      <c r="L399" s="19"/>
      <c r="M399" s="19"/>
      <c r="N399" s="19"/>
      <c r="O399" s="19"/>
      <c r="P399" s="19"/>
      <c r="Q399" s="19"/>
      <c r="R399" s="19"/>
      <c r="S399" s="19"/>
      <c r="T399" s="19"/>
      <c r="U399" s="19"/>
      <c r="V399" s="19"/>
      <c r="W399" s="19"/>
      <c r="X399" s="19"/>
      <c r="Y399" s="19"/>
      <c r="Z399" s="19"/>
    </row>
    <row r="400" ht="18.0" customHeight="1">
      <c r="A400" s="19"/>
      <c r="B400" s="19"/>
      <c r="C400" s="19"/>
      <c r="D400" s="19"/>
      <c r="E400" s="19"/>
      <c r="F400" s="19"/>
      <c r="G400" s="19"/>
      <c r="H400" s="2"/>
      <c r="I400" s="38"/>
      <c r="J400" s="19"/>
      <c r="K400" s="19"/>
      <c r="L400" s="19"/>
      <c r="M400" s="19"/>
      <c r="N400" s="19"/>
      <c r="O400" s="19"/>
      <c r="P400" s="19"/>
      <c r="Q400" s="19"/>
      <c r="R400" s="19"/>
      <c r="S400" s="19"/>
      <c r="T400" s="19"/>
      <c r="U400" s="19"/>
      <c r="V400" s="19"/>
      <c r="W400" s="19"/>
      <c r="X400" s="19"/>
      <c r="Y400" s="19"/>
      <c r="Z400" s="19"/>
    </row>
    <row r="401" ht="18.0" customHeight="1">
      <c r="A401" s="19"/>
      <c r="B401" s="19"/>
      <c r="C401" s="19"/>
      <c r="D401" s="19"/>
      <c r="E401" s="19"/>
      <c r="F401" s="19"/>
      <c r="G401" s="19"/>
      <c r="H401" s="2"/>
      <c r="I401" s="38"/>
      <c r="J401" s="19"/>
      <c r="K401" s="19"/>
      <c r="L401" s="19"/>
      <c r="M401" s="19"/>
      <c r="N401" s="19"/>
      <c r="O401" s="19"/>
      <c r="P401" s="19"/>
      <c r="Q401" s="19"/>
      <c r="R401" s="19"/>
      <c r="S401" s="19"/>
      <c r="T401" s="19"/>
      <c r="U401" s="19"/>
      <c r="V401" s="19"/>
      <c r="W401" s="19"/>
      <c r="X401" s="19"/>
      <c r="Y401" s="19"/>
      <c r="Z401" s="19"/>
    </row>
    <row r="402" ht="18.0" customHeight="1">
      <c r="A402" s="19"/>
      <c r="B402" s="19"/>
      <c r="C402" s="19"/>
      <c r="D402" s="19"/>
      <c r="E402" s="19"/>
      <c r="F402" s="19"/>
      <c r="G402" s="19"/>
      <c r="H402" s="2"/>
      <c r="I402" s="38"/>
      <c r="J402" s="19"/>
      <c r="K402" s="19"/>
      <c r="L402" s="19"/>
      <c r="M402" s="19"/>
      <c r="N402" s="19"/>
      <c r="O402" s="19"/>
      <c r="P402" s="19"/>
      <c r="Q402" s="19"/>
      <c r="R402" s="19"/>
      <c r="S402" s="19"/>
      <c r="T402" s="19"/>
      <c r="U402" s="19"/>
      <c r="V402" s="19"/>
      <c r="W402" s="19"/>
      <c r="X402" s="19"/>
      <c r="Y402" s="19"/>
      <c r="Z402" s="19"/>
    </row>
    <row r="403" ht="18.0" customHeight="1">
      <c r="A403" s="19"/>
      <c r="B403" s="19"/>
      <c r="C403" s="19"/>
      <c r="D403" s="19"/>
      <c r="E403" s="19"/>
      <c r="F403" s="19"/>
      <c r="G403" s="19"/>
      <c r="H403" s="2"/>
      <c r="I403" s="38"/>
      <c r="J403" s="19"/>
      <c r="K403" s="19"/>
      <c r="L403" s="19"/>
      <c r="M403" s="19"/>
      <c r="N403" s="19"/>
      <c r="O403" s="19"/>
      <c r="P403" s="19"/>
      <c r="Q403" s="19"/>
      <c r="R403" s="19"/>
      <c r="S403" s="19"/>
      <c r="T403" s="19"/>
      <c r="U403" s="19"/>
      <c r="V403" s="19"/>
      <c r="W403" s="19"/>
      <c r="X403" s="19"/>
      <c r="Y403" s="19"/>
      <c r="Z403" s="19"/>
    </row>
    <row r="404" ht="18.0" customHeight="1">
      <c r="A404" s="19"/>
      <c r="B404" s="19"/>
      <c r="C404" s="19"/>
      <c r="D404" s="19"/>
      <c r="E404" s="19"/>
      <c r="F404" s="19"/>
      <c r="G404" s="19"/>
      <c r="H404" s="2"/>
      <c r="I404" s="38"/>
      <c r="J404" s="19"/>
      <c r="K404" s="19"/>
      <c r="L404" s="19"/>
      <c r="M404" s="19"/>
      <c r="N404" s="19"/>
      <c r="O404" s="19"/>
      <c r="P404" s="19"/>
      <c r="Q404" s="19"/>
      <c r="R404" s="19"/>
      <c r="S404" s="19"/>
      <c r="T404" s="19"/>
      <c r="U404" s="19"/>
      <c r="V404" s="19"/>
      <c r="W404" s="19"/>
      <c r="X404" s="19"/>
      <c r="Y404" s="19"/>
      <c r="Z404" s="19"/>
    </row>
    <row r="405" ht="18.0" customHeight="1">
      <c r="A405" s="19"/>
      <c r="B405" s="19"/>
      <c r="C405" s="19"/>
      <c r="D405" s="19"/>
      <c r="E405" s="19"/>
      <c r="F405" s="19"/>
      <c r="G405" s="19"/>
      <c r="H405" s="2"/>
      <c r="I405" s="38"/>
      <c r="J405" s="19"/>
      <c r="K405" s="19"/>
      <c r="L405" s="19"/>
      <c r="M405" s="19"/>
      <c r="N405" s="19"/>
      <c r="O405" s="19"/>
      <c r="P405" s="19"/>
      <c r="Q405" s="19"/>
      <c r="R405" s="19"/>
      <c r="S405" s="19"/>
      <c r="T405" s="19"/>
      <c r="U405" s="19"/>
      <c r="V405" s="19"/>
      <c r="W405" s="19"/>
      <c r="X405" s="19"/>
      <c r="Y405" s="19"/>
      <c r="Z405" s="19"/>
    </row>
    <row r="406" ht="18.0" customHeight="1">
      <c r="A406" s="19"/>
      <c r="B406" s="19"/>
      <c r="C406" s="19"/>
      <c r="D406" s="19"/>
      <c r="E406" s="19"/>
      <c r="F406" s="19"/>
      <c r="G406" s="19"/>
      <c r="H406" s="2"/>
      <c r="I406" s="38"/>
      <c r="J406" s="19"/>
      <c r="K406" s="19"/>
      <c r="L406" s="19"/>
      <c r="M406" s="19"/>
      <c r="N406" s="19"/>
      <c r="O406" s="19"/>
      <c r="P406" s="19"/>
      <c r="Q406" s="19"/>
      <c r="R406" s="19"/>
      <c r="S406" s="19"/>
      <c r="T406" s="19"/>
      <c r="U406" s="19"/>
      <c r="V406" s="19"/>
      <c r="W406" s="19"/>
      <c r="X406" s="19"/>
      <c r="Y406" s="19"/>
      <c r="Z406" s="19"/>
    </row>
    <row r="407" ht="18.0" customHeight="1">
      <c r="A407" s="19"/>
      <c r="B407" s="19"/>
      <c r="C407" s="19"/>
      <c r="D407" s="19"/>
      <c r="E407" s="19"/>
      <c r="F407" s="19"/>
      <c r="G407" s="19"/>
      <c r="H407" s="2"/>
      <c r="I407" s="38"/>
      <c r="J407" s="19"/>
      <c r="K407" s="19"/>
      <c r="L407" s="19"/>
      <c r="M407" s="19"/>
      <c r="N407" s="19"/>
      <c r="O407" s="19"/>
      <c r="P407" s="19"/>
      <c r="Q407" s="19"/>
      <c r="R407" s="19"/>
      <c r="S407" s="19"/>
      <c r="T407" s="19"/>
      <c r="U407" s="19"/>
      <c r="V407" s="19"/>
      <c r="W407" s="19"/>
      <c r="X407" s="19"/>
      <c r="Y407" s="19"/>
      <c r="Z407" s="19"/>
    </row>
    <row r="408" ht="18.0" customHeight="1">
      <c r="A408" s="19"/>
      <c r="B408" s="19"/>
      <c r="C408" s="19"/>
      <c r="D408" s="19"/>
      <c r="E408" s="19"/>
      <c r="F408" s="19"/>
      <c r="G408" s="19"/>
      <c r="H408" s="2"/>
      <c r="I408" s="38"/>
      <c r="J408" s="19"/>
      <c r="K408" s="19"/>
      <c r="L408" s="19"/>
      <c r="M408" s="19"/>
      <c r="N408" s="19"/>
      <c r="O408" s="19"/>
      <c r="P408" s="19"/>
      <c r="Q408" s="19"/>
      <c r="R408" s="19"/>
      <c r="S408" s="19"/>
      <c r="T408" s="19"/>
      <c r="U408" s="19"/>
      <c r="V408" s="19"/>
      <c r="W408" s="19"/>
      <c r="X408" s="19"/>
      <c r="Y408" s="19"/>
      <c r="Z408" s="19"/>
    </row>
    <row r="409" ht="18.0" customHeight="1">
      <c r="A409" s="19"/>
      <c r="B409" s="19"/>
      <c r="C409" s="19"/>
      <c r="D409" s="19"/>
      <c r="E409" s="19"/>
      <c r="F409" s="19"/>
      <c r="G409" s="19"/>
      <c r="H409" s="2"/>
      <c r="I409" s="38"/>
      <c r="J409" s="19"/>
      <c r="K409" s="19"/>
      <c r="L409" s="19"/>
      <c r="M409" s="19"/>
      <c r="N409" s="19"/>
      <c r="O409" s="19"/>
      <c r="P409" s="19"/>
      <c r="Q409" s="19"/>
      <c r="R409" s="19"/>
      <c r="S409" s="19"/>
      <c r="T409" s="19"/>
      <c r="U409" s="19"/>
      <c r="V409" s="19"/>
      <c r="W409" s="19"/>
      <c r="X409" s="19"/>
      <c r="Y409" s="19"/>
      <c r="Z409" s="19"/>
    </row>
    <row r="410" ht="18.0" customHeight="1">
      <c r="A410" s="19"/>
      <c r="B410" s="19"/>
      <c r="C410" s="19"/>
      <c r="D410" s="19"/>
      <c r="E410" s="19"/>
      <c r="F410" s="19"/>
      <c r="G410" s="19"/>
      <c r="H410" s="2"/>
      <c r="I410" s="38"/>
      <c r="J410" s="19"/>
      <c r="K410" s="19"/>
      <c r="L410" s="19"/>
      <c r="M410" s="19"/>
      <c r="N410" s="19"/>
      <c r="O410" s="19"/>
      <c r="P410" s="19"/>
      <c r="Q410" s="19"/>
      <c r="R410" s="19"/>
      <c r="S410" s="19"/>
      <c r="T410" s="19"/>
      <c r="U410" s="19"/>
      <c r="V410" s="19"/>
      <c r="W410" s="19"/>
      <c r="X410" s="19"/>
      <c r="Y410" s="19"/>
      <c r="Z410" s="19"/>
    </row>
    <row r="411" ht="18.0" customHeight="1">
      <c r="A411" s="19"/>
      <c r="B411" s="19"/>
      <c r="C411" s="19"/>
      <c r="D411" s="19"/>
      <c r="E411" s="19"/>
      <c r="F411" s="19"/>
      <c r="G411" s="19"/>
      <c r="H411" s="2"/>
      <c r="I411" s="38"/>
      <c r="J411" s="19"/>
      <c r="K411" s="19"/>
      <c r="L411" s="19"/>
      <c r="M411" s="19"/>
      <c r="N411" s="19"/>
      <c r="O411" s="19"/>
      <c r="P411" s="19"/>
      <c r="Q411" s="19"/>
      <c r="R411" s="19"/>
      <c r="S411" s="19"/>
      <c r="T411" s="19"/>
      <c r="U411" s="19"/>
      <c r="V411" s="19"/>
      <c r="W411" s="19"/>
      <c r="X411" s="19"/>
      <c r="Y411" s="19"/>
      <c r="Z411" s="19"/>
    </row>
    <row r="412" ht="18.0" customHeight="1">
      <c r="A412" s="19"/>
      <c r="B412" s="19"/>
      <c r="C412" s="19"/>
      <c r="D412" s="19"/>
      <c r="E412" s="19"/>
      <c r="F412" s="19"/>
      <c r="G412" s="19"/>
      <c r="H412" s="2"/>
      <c r="I412" s="38"/>
      <c r="J412" s="19"/>
      <c r="K412" s="19"/>
      <c r="L412" s="19"/>
      <c r="M412" s="19"/>
      <c r="N412" s="19"/>
      <c r="O412" s="19"/>
      <c r="P412" s="19"/>
      <c r="Q412" s="19"/>
      <c r="R412" s="19"/>
      <c r="S412" s="19"/>
      <c r="T412" s="19"/>
      <c r="U412" s="19"/>
      <c r="V412" s="19"/>
      <c r="W412" s="19"/>
      <c r="X412" s="19"/>
      <c r="Y412" s="19"/>
      <c r="Z412" s="19"/>
    </row>
    <row r="413" ht="18.0" customHeight="1">
      <c r="A413" s="19"/>
      <c r="B413" s="19"/>
      <c r="C413" s="19"/>
      <c r="D413" s="19"/>
      <c r="E413" s="19"/>
      <c r="F413" s="19"/>
      <c r="G413" s="19"/>
      <c r="H413" s="2"/>
      <c r="I413" s="38"/>
      <c r="J413" s="19"/>
      <c r="K413" s="19"/>
      <c r="L413" s="19"/>
      <c r="M413" s="19"/>
      <c r="N413" s="19"/>
      <c r="O413" s="19"/>
      <c r="P413" s="19"/>
      <c r="Q413" s="19"/>
      <c r="R413" s="19"/>
      <c r="S413" s="19"/>
      <c r="T413" s="19"/>
      <c r="U413" s="19"/>
      <c r="V413" s="19"/>
      <c r="W413" s="19"/>
      <c r="X413" s="19"/>
      <c r="Y413" s="19"/>
      <c r="Z413" s="19"/>
    </row>
    <row r="414" ht="18.0" customHeight="1">
      <c r="A414" s="19"/>
      <c r="B414" s="19"/>
      <c r="C414" s="19"/>
      <c r="D414" s="19"/>
      <c r="E414" s="19"/>
      <c r="F414" s="19"/>
      <c r="G414" s="19"/>
      <c r="H414" s="2"/>
      <c r="I414" s="38"/>
      <c r="J414" s="19"/>
      <c r="K414" s="19"/>
      <c r="L414" s="19"/>
      <c r="M414" s="19"/>
      <c r="N414" s="19"/>
      <c r="O414" s="19"/>
      <c r="P414" s="19"/>
      <c r="Q414" s="19"/>
      <c r="R414" s="19"/>
      <c r="S414" s="19"/>
      <c r="T414" s="19"/>
      <c r="U414" s="19"/>
      <c r="V414" s="19"/>
      <c r="W414" s="19"/>
      <c r="X414" s="19"/>
      <c r="Y414" s="19"/>
      <c r="Z414" s="19"/>
    </row>
    <row r="415" ht="18.0" customHeight="1">
      <c r="A415" s="19"/>
      <c r="B415" s="19"/>
      <c r="C415" s="19"/>
      <c r="D415" s="19"/>
      <c r="E415" s="19"/>
      <c r="F415" s="19"/>
      <c r="G415" s="19"/>
      <c r="H415" s="2"/>
      <c r="I415" s="38"/>
      <c r="J415" s="19"/>
      <c r="K415" s="19"/>
      <c r="L415" s="19"/>
      <c r="M415" s="19"/>
      <c r="N415" s="19"/>
      <c r="O415" s="19"/>
      <c r="P415" s="19"/>
      <c r="Q415" s="19"/>
      <c r="R415" s="19"/>
      <c r="S415" s="19"/>
      <c r="T415" s="19"/>
      <c r="U415" s="19"/>
      <c r="V415" s="19"/>
      <c r="W415" s="19"/>
      <c r="X415" s="19"/>
      <c r="Y415" s="19"/>
      <c r="Z415" s="19"/>
    </row>
    <row r="416" ht="18.0" customHeight="1">
      <c r="A416" s="19"/>
      <c r="B416" s="19"/>
      <c r="C416" s="19"/>
      <c r="D416" s="19"/>
      <c r="E416" s="19"/>
      <c r="F416" s="19"/>
      <c r="G416" s="19"/>
      <c r="H416" s="2"/>
      <c r="I416" s="38"/>
      <c r="J416" s="19"/>
      <c r="K416" s="19"/>
      <c r="L416" s="19"/>
      <c r="M416" s="19"/>
      <c r="N416" s="19"/>
      <c r="O416" s="19"/>
      <c r="P416" s="19"/>
      <c r="Q416" s="19"/>
      <c r="R416" s="19"/>
      <c r="S416" s="19"/>
      <c r="T416" s="19"/>
      <c r="U416" s="19"/>
      <c r="V416" s="19"/>
      <c r="W416" s="19"/>
      <c r="X416" s="19"/>
      <c r="Y416" s="19"/>
      <c r="Z416" s="19"/>
    </row>
    <row r="417" ht="18.0" customHeight="1">
      <c r="A417" s="19"/>
      <c r="B417" s="19"/>
      <c r="C417" s="19"/>
      <c r="D417" s="19"/>
      <c r="E417" s="19"/>
      <c r="F417" s="19"/>
      <c r="G417" s="19"/>
      <c r="H417" s="2"/>
      <c r="I417" s="38"/>
      <c r="J417" s="19"/>
      <c r="K417" s="19"/>
      <c r="L417" s="19"/>
      <c r="M417" s="19"/>
      <c r="N417" s="19"/>
      <c r="O417" s="19"/>
      <c r="P417" s="19"/>
      <c r="Q417" s="19"/>
      <c r="R417" s="19"/>
      <c r="S417" s="19"/>
      <c r="T417" s="19"/>
      <c r="U417" s="19"/>
      <c r="V417" s="19"/>
      <c r="W417" s="19"/>
      <c r="X417" s="19"/>
      <c r="Y417" s="19"/>
      <c r="Z417" s="19"/>
    </row>
    <row r="418" ht="18.0" customHeight="1">
      <c r="A418" s="19"/>
      <c r="B418" s="19"/>
      <c r="C418" s="19"/>
      <c r="D418" s="19"/>
      <c r="E418" s="19"/>
      <c r="F418" s="19"/>
      <c r="G418" s="19"/>
      <c r="H418" s="2"/>
      <c r="I418" s="38"/>
      <c r="J418" s="19"/>
      <c r="K418" s="19"/>
      <c r="L418" s="19"/>
      <c r="M418" s="19"/>
      <c r="N418" s="19"/>
      <c r="O418" s="19"/>
      <c r="P418" s="19"/>
      <c r="Q418" s="19"/>
      <c r="R418" s="19"/>
      <c r="S418" s="19"/>
      <c r="T418" s="19"/>
      <c r="U418" s="19"/>
      <c r="V418" s="19"/>
      <c r="W418" s="19"/>
      <c r="X418" s="19"/>
      <c r="Y418" s="19"/>
      <c r="Z418" s="19"/>
    </row>
    <row r="419" ht="18.0" customHeight="1">
      <c r="A419" s="19"/>
      <c r="B419" s="19"/>
      <c r="C419" s="19"/>
      <c r="D419" s="19"/>
      <c r="E419" s="19"/>
      <c r="F419" s="19"/>
      <c r="G419" s="19"/>
      <c r="H419" s="2"/>
      <c r="I419" s="38"/>
      <c r="J419" s="19"/>
      <c r="K419" s="19"/>
      <c r="L419" s="19"/>
      <c r="M419" s="19"/>
      <c r="N419" s="19"/>
      <c r="O419" s="19"/>
      <c r="P419" s="19"/>
      <c r="Q419" s="19"/>
      <c r="R419" s="19"/>
      <c r="S419" s="19"/>
      <c r="T419" s="19"/>
      <c r="U419" s="19"/>
      <c r="V419" s="19"/>
      <c r="W419" s="19"/>
      <c r="X419" s="19"/>
      <c r="Y419" s="19"/>
      <c r="Z419" s="19"/>
    </row>
    <row r="420" ht="18.0" customHeight="1">
      <c r="A420" s="19"/>
      <c r="B420" s="19"/>
      <c r="C420" s="19"/>
      <c r="D420" s="19"/>
      <c r="E420" s="19"/>
      <c r="F420" s="19"/>
      <c r="G420" s="19"/>
      <c r="H420" s="2"/>
      <c r="I420" s="38"/>
      <c r="J420" s="19"/>
      <c r="K420" s="19"/>
      <c r="L420" s="19"/>
      <c r="M420" s="19"/>
      <c r="N420" s="19"/>
      <c r="O420" s="19"/>
      <c r="P420" s="19"/>
      <c r="Q420" s="19"/>
      <c r="R420" s="19"/>
      <c r="S420" s="19"/>
      <c r="T420" s="19"/>
      <c r="U420" s="19"/>
      <c r="V420" s="19"/>
      <c r="W420" s="19"/>
      <c r="X420" s="19"/>
      <c r="Y420" s="19"/>
      <c r="Z420" s="19"/>
    </row>
    <row r="421" ht="18.0" customHeight="1">
      <c r="A421" s="19"/>
      <c r="B421" s="19"/>
      <c r="C421" s="19"/>
      <c r="D421" s="19"/>
      <c r="E421" s="19"/>
      <c r="F421" s="19"/>
      <c r="G421" s="19"/>
      <c r="H421" s="2"/>
      <c r="I421" s="38"/>
      <c r="J421" s="19"/>
      <c r="K421" s="19"/>
      <c r="L421" s="19"/>
      <c r="M421" s="19"/>
      <c r="N421" s="19"/>
      <c r="O421" s="19"/>
      <c r="P421" s="19"/>
      <c r="Q421" s="19"/>
      <c r="R421" s="19"/>
      <c r="S421" s="19"/>
      <c r="T421" s="19"/>
      <c r="U421" s="19"/>
      <c r="V421" s="19"/>
      <c r="W421" s="19"/>
      <c r="X421" s="19"/>
      <c r="Y421" s="19"/>
      <c r="Z421" s="19"/>
    </row>
    <row r="422" ht="18.0" customHeight="1">
      <c r="A422" s="19"/>
      <c r="B422" s="19"/>
      <c r="C422" s="19"/>
      <c r="D422" s="19"/>
      <c r="E422" s="19"/>
      <c r="F422" s="19"/>
      <c r="G422" s="19"/>
      <c r="H422" s="2"/>
      <c r="I422" s="38"/>
      <c r="J422" s="19"/>
      <c r="K422" s="19"/>
      <c r="L422" s="19"/>
      <c r="M422" s="19"/>
      <c r="N422" s="19"/>
      <c r="O422" s="19"/>
      <c r="P422" s="19"/>
      <c r="Q422" s="19"/>
      <c r="R422" s="19"/>
      <c r="S422" s="19"/>
      <c r="T422" s="19"/>
      <c r="U422" s="19"/>
      <c r="V422" s="19"/>
      <c r="W422" s="19"/>
      <c r="X422" s="19"/>
      <c r="Y422" s="19"/>
      <c r="Z422" s="19"/>
    </row>
    <row r="423" ht="18.0" customHeight="1">
      <c r="A423" s="19"/>
      <c r="B423" s="19"/>
      <c r="C423" s="19"/>
      <c r="D423" s="19"/>
      <c r="E423" s="19"/>
      <c r="F423" s="19"/>
      <c r="G423" s="19"/>
      <c r="H423" s="2"/>
      <c r="I423" s="38"/>
      <c r="J423" s="19"/>
      <c r="K423" s="19"/>
      <c r="L423" s="19"/>
      <c r="M423" s="19"/>
      <c r="N423" s="19"/>
      <c r="O423" s="19"/>
      <c r="P423" s="19"/>
      <c r="Q423" s="19"/>
      <c r="R423" s="19"/>
      <c r="S423" s="19"/>
      <c r="T423" s="19"/>
      <c r="U423" s="19"/>
      <c r="V423" s="19"/>
      <c r="W423" s="19"/>
      <c r="X423" s="19"/>
      <c r="Y423" s="19"/>
      <c r="Z423" s="19"/>
    </row>
    <row r="424" ht="18.0" customHeight="1">
      <c r="A424" s="19"/>
      <c r="B424" s="19"/>
      <c r="C424" s="19"/>
      <c r="D424" s="19"/>
      <c r="E424" s="19"/>
      <c r="F424" s="19"/>
      <c r="G424" s="19"/>
      <c r="H424" s="2"/>
      <c r="I424" s="38"/>
      <c r="J424" s="19"/>
      <c r="K424" s="19"/>
      <c r="L424" s="19"/>
      <c r="M424" s="19"/>
      <c r="N424" s="19"/>
      <c r="O424" s="19"/>
      <c r="P424" s="19"/>
      <c r="Q424" s="19"/>
      <c r="R424" s="19"/>
      <c r="S424" s="19"/>
      <c r="T424" s="19"/>
      <c r="U424" s="19"/>
      <c r="V424" s="19"/>
      <c r="W424" s="19"/>
      <c r="X424" s="19"/>
      <c r="Y424" s="19"/>
      <c r="Z424" s="19"/>
    </row>
    <row r="425" ht="18.0" customHeight="1">
      <c r="A425" s="19"/>
      <c r="B425" s="19"/>
      <c r="C425" s="19"/>
      <c r="D425" s="19"/>
      <c r="E425" s="19"/>
      <c r="F425" s="19"/>
      <c r="G425" s="19"/>
      <c r="H425" s="2"/>
      <c r="I425" s="38"/>
      <c r="J425" s="19"/>
      <c r="K425" s="19"/>
      <c r="L425" s="19"/>
      <c r="M425" s="19"/>
      <c r="N425" s="19"/>
      <c r="O425" s="19"/>
      <c r="P425" s="19"/>
      <c r="Q425" s="19"/>
      <c r="R425" s="19"/>
      <c r="S425" s="19"/>
      <c r="T425" s="19"/>
      <c r="U425" s="19"/>
      <c r="V425" s="19"/>
      <c r="W425" s="19"/>
      <c r="X425" s="19"/>
      <c r="Y425" s="19"/>
      <c r="Z425" s="19"/>
    </row>
    <row r="426" ht="18.0" customHeight="1">
      <c r="A426" s="19"/>
      <c r="B426" s="19"/>
      <c r="C426" s="19"/>
      <c r="D426" s="19"/>
      <c r="E426" s="19"/>
      <c r="F426" s="19"/>
      <c r="G426" s="19"/>
      <c r="H426" s="2"/>
      <c r="I426" s="38"/>
      <c r="J426" s="19"/>
      <c r="K426" s="19"/>
      <c r="L426" s="19"/>
      <c r="M426" s="19"/>
      <c r="N426" s="19"/>
      <c r="O426" s="19"/>
      <c r="P426" s="19"/>
      <c r="Q426" s="19"/>
      <c r="R426" s="19"/>
      <c r="S426" s="19"/>
      <c r="T426" s="19"/>
      <c r="U426" s="19"/>
      <c r="V426" s="19"/>
      <c r="W426" s="19"/>
      <c r="X426" s="19"/>
      <c r="Y426" s="19"/>
      <c r="Z426" s="19"/>
    </row>
    <row r="427" ht="18.0" customHeight="1">
      <c r="A427" s="19"/>
      <c r="B427" s="19"/>
      <c r="C427" s="19"/>
      <c r="D427" s="19"/>
      <c r="E427" s="19"/>
      <c r="F427" s="19"/>
      <c r="G427" s="19"/>
      <c r="H427" s="2"/>
      <c r="I427" s="38"/>
      <c r="J427" s="19"/>
      <c r="K427" s="19"/>
      <c r="L427" s="19"/>
      <c r="M427" s="19"/>
      <c r="N427" s="19"/>
      <c r="O427" s="19"/>
      <c r="P427" s="19"/>
      <c r="Q427" s="19"/>
      <c r="R427" s="19"/>
      <c r="S427" s="19"/>
      <c r="T427" s="19"/>
      <c r="U427" s="19"/>
      <c r="V427" s="19"/>
      <c r="W427" s="19"/>
      <c r="X427" s="19"/>
      <c r="Y427" s="19"/>
      <c r="Z427" s="19"/>
    </row>
    <row r="428" ht="18.0" customHeight="1">
      <c r="A428" s="19"/>
      <c r="B428" s="19"/>
      <c r="C428" s="19"/>
      <c r="D428" s="19"/>
      <c r="E428" s="19"/>
      <c r="F428" s="19"/>
      <c r="G428" s="19"/>
      <c r="H428" s="2"/>
      <c r="I428" s="38"/>
      <c r="J428" s="19"/>
      <c r="K428" s="19"/>
      <c r="L428" s="19"/>
      <c r="M428" s="19"/>
      <c r="N428" s="19"/>
      <c r="O428" s="19"/>
      <c r="P428" s="19"/>
      <c r="Q428" s="19"/>
      <c r="R428" s="19"/>
      <c r="S428" s="19"/>
      <c r="T428" s="19"/>
      <c r="U428" s="19"/>
      <c r="V428" s="19"/>
      <c r="W428" s="19"/>
      <c r="X428" s="19"/>
      <c r="Y428" s="19"/>
      <c r="Z428" s="19"/>
    </row>
    <row r="429" ht="18.0" customHeight="1">
      <c r="A429" s="19"/>
      <c r="B429" s="19"/>
      <c r="C429" s="19"/>
      <c r="D429" s="19"/>
      <c r="E429" s="19"/>
      <c r="F429" s="19"/>
      <c r="G429" s="19"/>
      <c r="H429" s="2"/>
      <c r="I429" s="38"/>
      <c r="J429" s="19"/>
      <c r="K429" s="19"/>
      <c r="L429" s="19"/>
      <c r="M429" s="19"/>
      <c r="N429" s="19"/>
      <c r="O429" s="19"/>
      <c r="P429" s="19"/>
      <c r="Q429" s="19"/>
      <c r="R429" s="19"/>
      <c r="S429" s="19"/>
      <c r="T429" s="19"/>
      <c r="U429" s="19"/>
      <c r="V429" s="19"/>
      <c r="W429" s="19"/>
      <c r="X429" s="19"/>
      <c r="Y429" s="19"/>
      <c r="Z429" s="19"/>
    </row>
    <row r="430" ht="18.0" customHeight="1">
      <c r="A430" s="19"/>
      <c r="B430" s="19"/>
      <c r="C430" s="19"/>
      <c r="D430" s="19"/>
      <c r="E430" s="19"/>
      <c r="F430" s="19"/>
      <c r="G430" s="19"/>
      <c r="H430" s="2"/>
      <c r="I430" s="38"/>
      <c r="J430" s="19"/>
      <c r="K430" s="19"/>
      <c r="L430" s="19"/>
      <c r="M430" s="19"/>
      <c r="N430" s="19"/>
      <c r="O430" s="19"/>
      <c r="P430" s="19"/>
      <c r="Q430" s="19"/>
      <c r="R430" s="19"/>
      <c r="S430" s="19"/>
      <c r="T430" s="19"/>
      <c r="U430" s="19"/>
      <c r="V430" s="19"/>
      <c r="W430" s="19"/>
      <c r="X430" s="19"/>
      <c r="Y430" s="19"/>
      <c r="Z430" s="19"/>
    </row>
    <row r="431" ht="18.0" customHeight="1">
      <c r="A431" s="19"/>
      <c r="B431" s="19"/>
      <c r="C431" s="19"/>
      <c r="D431" s="19"/>
      <c r="E431" s="19"/>
      <c r="F431" s="19"/>
      <c r="G431" s="19"/>
      <c r="H431" s="2"/>
      <c r="I431" s="38"/>
      <c r="J431" s="19"/>
      <c r="K431" s="19"/>
      <c r="L431" s="19"/>
      <c r="M431" s="19"/>
      <c r="N431" s="19"/>
      <c r="O431" s="19"/>
      <c r="P431" s="19"/>
      <c r="Q431" s="19"/>
      <c r="R431" s="19"/>
      <c r="S431" s="19"/>
      <c r="T431" s="19"/>
      <c r="U431" s="19"/>
      <c r="V431" s="19"/>
      <c r="W431" s="19"/>
      <c r="X431" s="19"/>
      <c r="Y431" s="19"/>
      <c r="Z431" s="19"/>
    </row>
    <row r="432" ht="18.0" customHeight="1">
      <c r="A432" s="19"/>
      <c r="B432" s="19"/>
      <c r="C432" s="19"/>
      <c r="D432" s="19"/>
      <c r="E432" s="19"/>
      <c r="F432" s="19"/>
      <c r="G432" s="19"/>
      <c r="H432" s="2"/>
      <c r="I432" s="38"/>
      <c r="J432" s="19"/>
      <c r="K432" s="19"/>
      <c r="L432" s="19"/>
      <c r="M432" s="19"/>
      <c r="N432" s="19"/>
      <c r="O432" s="19"/>
      <c r="P432" s="19"/>
      <c r="Q432" s="19"/>
      <c r="R432" s="19"/>
      <c r="S432" s="19"/>
      <c r="T432" s="19"/>
      <c r="U432" s="19"/>
      <c r="V432" s="19"/>
      <c r="W432" s="19"/>
      <c r="X432" s="19"/>
      <c r="Y432" s="19"/>
      <c r="Z432" s="19"/>
    </row>
    <row r="433" ht="18.0" customHeight="1">
      <c r="A433" s="19"/>
      <c r="B433" s="19"/>
      <c r="C433" s="19"/>
      <c r="D433" s="19"/>
      <c r="E433" s="19"/>
      <c r="F433" s="19"/>
      <c r="G433" s="19"/>
      <c r="H433" s="2"/>
      <c r="I433" s="38"/>
      <c r="J433" s="19"/>
      <c r="K433" s="19"/>
      <c r="L433" s="19"/>
      <c r="M433" s="19"/>
      <c r="N433" s="19"/>
      <c r="O433" s="19"/>
      <c r="P433" s="19"/>
      <c r="Q433" s="19"/>
      <c r="R433" s="19"/>
      <c r="S433" s="19"/>
      <c r="T433" s="19"/>
      <c r="U433" s="19"/>
      <c r="V433" s="19"/>
      <c r="W433" s="19"/>
      <c r="X433" s="19"/>
      <c r="Y433" s="19"/>
      <c r="Z433" s="19"/>
    </row>
    <row r="434" ht="18.0" customHeight="1">
      <c r="A434" s="19"/>
      <c r="B434" s="19"/>
      <c r="C434" s="19"/>
      <c r="D434" s="19"/>
      <c r="E434" s="19"/>
      <c r="F434" s="19"/>
      <c r="G434" s="19"/>
      <c r="H434" s="2"/>
      <c r="I434" s="38"/>
      <c r="J434" s="19"/>
      <c r="K434" s="19"/>
      <c r="L434" s="19"/>
      <c r="M434" s="19"/>
      <c r="N434" s="19"/>
      <c r="O434" s="19"/>
      <c r="P434" s="19"/>
      <c r="Q434" s="19"/>
      <c r="R434" s="19"/>
      <c r="S434" s="19"/>
      <c r="T434" s="19"/>
      <c r="U434" s="19"/>
      <c r="V434" s="19"/>
      <c r="W434" s="19"/>
      <c r="X434" s="19"/>
      <c r="Y434" s="19"/>
      <c r="Z434" s="19"/>
    </row>
    <row r="435" ht="18.0" customHeight="1">
      <c r="A435" s="19"/>
      <c r="B435" s="19"/>
      <c r="C435" s="19"/>
      <c r="D435" s="19"/>
      <c r="E435" s="19"/>
      <c r="F435" s="19"/>
      <c r="G435" s="19"/>
      <c r="H435" s="2"/>
      <c r="I435" s="38"/>
      <c r="J435" s="19"/>
      <c r="K435" s="19"/>
      <c r="L435" s="19"/>
      <c r="M435" s="19"/>
      <c r="N435" s="19"/>
      <c r="O435" s="19"/>
      <c r="P435" s="19"/>
      <c r="Q435" s="19"/>
      <c r="R435" s="19"/>
      <c r="S435" s="19"/>
      <c r="T435" s="19"/>
      <c r="U435" s="19"/>
      <c r="V435" s="19"/>
      <c r="W435" s="19"/>
      <c r="X435" s="19"/>
      <c r="Y435" s="19"/>
      <c r="Z435" s="19"/>
    </row>
    <row r="436" ht="18.0" customHeight="1">
      <c r="A436" s="19"/>
      <c r="B436" s="19"/>
      <c r="C436" s="19"/>
      <c r="D436" s="19"/>
      <c r="E436" s="19"/>
      <c r="F436" s="19"/>
      <c r="G436" s="19"/>
      <c r="H436" s="2"/>
      <c r="I436" s="38"/>
      <c r="J436" s="19"/>
      <c r="K436" s="19"/>
      <c r="L436" s="19"/>
      <c r="M436" s="19"/>
      <c r="N436" s="19"/>
      <c r="O436" s="19"/>
      <c r="P436" s="19"/>
      <c r="Q436" s="19"/>
      <c r="R436" s="19"/>
      <c r="S436" s="19"/>
      <c r="T436" s="19"/>
      <c r="U436" s="19"/>
      <c r="V436" s="19"/>
      <c r="W436" s="19"/>
      <c r="X436" s="19"/>
      <c r="Y436" s="19"/>
      <c r="Z436" s="19"/>
    </row>
    <row r="437" ht="18.0" customHeight="1">
      <c r="A437" s="19"/>
      <c r="B437" s="19"/>
      <c r="C437" s="19"/>
      <c r="D437" s="19"/>
      <c r="E437" s="19"/>
      <c r="F437" s="19"/>
      <c r="G437" s="19"/>
      <c r="H437" s="2"/>
      <c r="I437" s="38"/>
      <c r="J437" s="19"/>
      <c r="K437" s="19"/>
      <c r="L437" s="19"/>
      <c r="M437" s="19"/>
      <c r="N437" s="19"/>
      <c r="O437" s="19"/>
      <c r="P437" s="19"/>
      <c r="Q437" s="19"/>
      <c r="R437" s="19"/>
      <c r="S437" s="19"/>
      <c r="T437" s="19"/>
      <c r="U437" s="19"/>
      <c r="V437" s="19"/>
      <c r="W437" s="19"/>
      <c r="X437" s="19"/>
      <c r="Y437" s="19"/>
      <c r="Z437" s="19"/>
    </row>
    <row r="438" ht="18.0" customHeight="1">
      <c r="A438" s="19"/>
      <c r="B438" s="19"/>
      <c r="C438" s="19"/>
      <c r="D438" s="19"/>
      <c r="E438" s="19"/>
      <c r="F438" s="19"/>
      <c r="G438" s="19"/>
      <c r="H438" s="2"/>
      <c r="I438" s="38"/>
      <c r="J438" s="19"/>
      <c r="K438" s="19"/>
      <c r="L438" s="19"/>
      <c r="M438" s="19"/>
      <c r="N438" s="19"/>
      <c r="O438" s="19"/>
      <c r="P438" s="19"/>
      <c r="Q438" s="19"/>
      <c r="R438" s="19"/>
      <c r="S438" s="19"/>
      <c r="T438" s="19"/>
      <c r="U438" s="19"/>
      <c r="V438" s="19"/>
      <c r="W438" s="19"/>
      <c r="X438" s="19"/>
      <c r="Y438" s="19"/>
      <c r="Z438" s="19"/>
    </row>
    <row r="439" ht="18.0" customHeight="1">
      <c r="A439" s="19"/>
      <c r="B439" s="19"/>
      <c r="C439" s="19"/>
      <c r="D439" s="19"/>
      <c r="E439" s="19"/>
      <c r="F439" s="19"/>
      <c r="G439" s="19"/>
      <c r="H439" s="2"/>
      <c r="I439" s="38"/>
      <c r="J439" s="19"/>
      <c r="K439" s="19"/>
      <c r="L439" s="19"/>
      <c r="M439" s="19"/>
      <c r="N439" s="19"/>
      <c r="O439" s="19"/>
      <c r="P439" s="19"/>
      <c r="Q439" s="19"/>
      <c r="R439" s="19"/>
      <c r="S439" s="19"/>
      <c r="T439" s="19"/>
      <c r="U439" s="19"/>
      <c r="V439" s="19"/>
      <c r="W439" s="19"/>
      <c r="X439" s="19"/>
      <c r="Y439" s="19"/>
      <c r="Z439" s="19"/>
    </row>
    <row r="440" ht="18.0" customHeight="1">
      <c r="A440" s="19"/>
      <c r="B440" s="19"/>
      <c r="C440" s="19"/>
      <c r="D440" s="19"/>
      <c r="E440" s="19"/>
      <c r="F440" s="19"/>
      <c r="G440" s="19"/>
      <c r="H440" s="2"/>
      <c r="I440" s="38"/>
      <c r="J440" s="19"/>
      <c r="K440" s="19"/>
      <c r="L440" s="19"/>
      <c r="M440" s="19"/>
      <c r="N440" s="19"/>
      <c r="O440" s="19"/>
      <c r="P440" s="19"/>
      <c r="Q440" s="19"/>
      <c r="R440" s="19"/>
      <c r="S440" s="19"/>
      <c r="T440" s="19"/>
      <c r="U440" s="19"/>
      <c r="V440" s="19"/>
      <c r="W440" s="19"/>
      <c r="X440" s="19"/>
      <c r="Y440" s="19"/>
      <c r="Z440" s="19"/>
    </row>
    <row r="441" ht="18.0" customHeight="1">
      <c r="A441" s="19"/>
      <c r="B441" s="19"/>
      <c r="C441" s="19"/>
      <c r="D441" s="19"/>
      <c r="E441" s="19"/>
      <c r="F441" s="19"/>
      <c r="G441" s="19"/>
      <c r="H441" s="2"/>
      <c r="I441" s="38"/>
      <c r="J441" s="19"/>
      <c r="K441" s="19"/>
      <c r="L441" s="19"/>
      <c r="M441" s="19"/>
      <c r="N441" s="19"/>
      <c r="O441" s="19"/>
      <c r="P441" s="19"/>
      <c r="Q441" s="19"/>
      <c r="R441" s="19"/>
      <c r="S441" s="19"/>
      <c r="T441" s="19"/>
      <c r="U441" s="19"/>
      <c r="V441" s="19"/>
      <c r="W441" s="19"/>
      <c r="X441" s="19"/>
      <c r="Y441" s="19"/>
      <c r="Z441" s="19"/>
    </row>
    <row r="442" ht="18.0" customHeight="1">
      <c r="A442" s="19"/>
      <c r="B442" s="19"/>
      <c r="C442" s="19"/>
      <c r="D442" s="19"/>
      <c r="E442" s="19"/>
      <c r="F442" s="19"/>
      <c r="G442" s="19"/>
      <c r="H442" s="2"/>
      <c r="I442" s="38"/>
      <c r="J442" s="19"/>
      <c r="K442" s="19"/>
      <c r="L442" s="19"/>
      <c r="M442" s="19"/>
      <c r="N442" s="19"/>
      <c r="O442" s="19"/>
      <c r="P442" s="19"/>
      <c r="Q442" s="19"/>
      <c r="R442" s="19"/>
      <c r="S442" s="19"/>
      <c r="T442" s="19"/>
      <c r="U442" s="19"/>
      <c r="V442" s="19"/>
      <c r="W442" s="19"/>
      <c r="X442" s="19"/>
      <c r="Y442" s="19"/>
      <c r="Z442" s="19"/>
    </row>
    <row r="443" ht="18.0" customHeight="1">
      <c r="A443" s="19"/>
      <c r="B443" s="19"/>
      <c r="C443" s="19"/>
      <c r="D443" s="19"/>
      <c r="E443" s="19"/>
      <c r="F443" s="19"/>
      <c r="G443" s="19"/>
      <c r="H443" s="2"/>
      <c r="I443" s="38"/>
      <c r="J443" s="19"/>
      <c r="K443" s="19"/>
      <c r="L443" s="19"/>
      <c r="M443" s="19"/>
      <c r="N443" s="19"/>
      <c r="O443" s="19"/>
      <c r="P443" s="19"/>
      <c r="Q443" s="19"/>
      <c r="R443" s="19"/>
      <c r="S443" s="19"/>
      <c r="T443" s="19"/>
      <c r="U443" s="19"/>
      <c r="V443" s="19"/>
      <c r="W443" s="19"/>
      <c r="X443" s="19"/>
      <c r="Y443" s="19"/>
      <c r="Z443" s="19"/>
    </row>
    <row r="444" ht="18.0" customHeight="1">
      <c r="A444" s="19"/>
      <c r="B444" s="19"/>
      <c r="C444" s="19"/>
      <c r="D444" s="19"/>
      <c r="E444" s="19"/>
      <c r="F444" s="19"/>
      <c r="G444" s="19"/>
      <c r="H444" s="2"/>
      <c r="I444" s="38"/>
      <c r="J444" s="19"/>
      <c r="K444" s="19"/>
      <c r="L444" s="19"/>
      <c r="M444" s="19"/>
      <c r="N444" s="19"/>
      <c r="O444" s="19"/>
      <c r="P444" s="19"/>
      <c r="Q444" s="19"/>
      <c r="R444" s="19"/>
      <c r="S444" s="19"/>
      <c r="T444" s="19"/>
      <c r="U444" s="19"/>
      <c r="V444" s="19"/>
      <c r="W444" s="19"/>
      <c r="X444" s="19"/>
      <c r="Y444" s="19"/>
      <c r="Z444" s="19"/>
    </row>
    <row r="445" ht="18.0" customHeight="1">
      <c r="A445" s="19"/>
      <c r="B445" s="19"/>
      <c r="C445" s="19"/>
      <c r="D445" s="19"/>
      <c r="E445" s="19"/>
      <c r="F445" s="19"/>
      <c r="G445" s="19"/>
      <c r="H445" s="2"/>
      <c r="I445" s="38"/>
      <c r="J445" s="19"/>
      <c r="K445" s="19"/>
      <c r="L445" s="19"/>
      <c r="M445" s="19"/>
      <c r="N445" s="19"/>
      <c r="O445" s="19"/>
      <c r="P445" s="19"/>
      <c r="Q445" s="19"/>
      <c r="R445" s="19"/>
      <c r="S445" s="19"/>
      <c r="T445" s="19"/>
      <c r="U445" s="19"/>
      <c r="V445" s="19"/>
      <c r="W445" s="19"/>
      <c r="X445" s="19"/>
      <c r="Y445" s="19"/>
      <c r="Z445" s="19"/>
    </row>
    <row r="446" ht="18.0" customHeight="1">
      <c r="A446" s="19"/>
      <c r="B446" s="19"/>
      <c r="C446" s="19"/>
      <c r="D446" s="19"/>
      <c r="E446" s="19"/>
      <c r="F446" s="19"/>
      <c r="G446" s="19"/>
      <c r="H446" s="2"/>
      <c r="I446" s="38"/>
      <c r="J446" s="19"/>
      <c r="K446" s="19"/>
      <c r="L446" s="19"/>
      <c r="M446" s="19"/>
      <c r="N446" s="19"/>
      <c r="O446" s="19"/>
      <c r="P446" s="19"/>
      <c r="Q446" s="19"/>
      <c r="R446" s="19"/>
      <c r="S446" s="19"/>
      <c r="T446" s="19"/>
      <c r="U446" s="19"/>
      <c r="V446" s="19"/>
      <c r="W446" s="19"/>
      <c r="X446" s="19"/>
      <c r="Y446" s="19"/>
      <c r="Z446" s="19"/>
    </row>
    <row r="447" ht="18.0" customHeight="1">
      <c r="A447" s="19"/>
      <c r="B447" s="19"/>
      <c r="C447" s="19"/>
      <c r="D447" s="19"/>
      <c r="E447" s="19"/>
      <c r="F447" s="19"/>
      <c r="G447" s="19"/>
      <c r="H447" s="2"/>
      <c r="I447" s="38"/>
      <c r="J447" s="19"/>
      <c r="K447" s="19"/>
      <c r="L447" s="19"/>
      <c r="M447" s="19"/>
      <c r="N447" s="19"/>
      <c r="O447" s="19"/>
      <c r="P447" s="19"/>
      <c r="Q447" s="19"/>
      <c r="R447" s="19"/>
      <c r="S447" s="19"/>
      <c r="T447" s="19"/>
      <c r="U447" s="19"/>
      <c r="V447" s="19"/>
      <c r="W447" s="19"/>
      <c r="X447" s="19"/>
      <c r="Y447" s="19"/>
      <c r="Z447" s="19"/>
    </row>
    <row r="448" ht="18.0" customHeight="1">
      <c r="A448" s="19"/>
      <c r="B448" s="19"/>
      <c r="C448" s="19"/>
      <c r="D448" s="19"/>
      <c r="E448" s="19"/>
      <c r="F448" s="19"/>
      <c r="G448" s="19"/>
      <c r="H448" s="2"/>
      <c r="I448" s="38"/>
      <c r="J448" s="19"/>
      <c r="K448" s="19"/>
      <c r="L448" s="19"/>
      <c r="M448" s="19"/>
      <c r="N448" s="19"/>
      <c r="O448" s="19"/>
      <c r="P448" s="19"/>
      <c r="Q448" s="19"/>
      <c r="R448" s="19"/>
      <c r="S448" s="19"/>
      <c r="T448" s="19"/>
      <c r="U448" s="19"/>
      <c r="V448" s="19"/>
      <c r="W448" s="19"/>
      <c r="X448" s="19"/>
      <c r="Y448" s="19"/>
      <c r="Z448" s="19"/>
    </row>
    <row r="449" ht="18.0" customHeight="1">
      <c r="A449" s="19"/>
      <c r="B449" s="19"/>
      <c r="C449" s="19"/>
      <c r="D449" s="19"/>
      <c r="E449" s="19"/>
      <c r="F449" s="19"/>
      <c r="G449" s="19"/>
      <c r="H449" s="2"/>
      <c r="I449" s="38"/>
      <c r="J449" s="19"/>
      <c r="K449" s="19"/>
      <c r="L449" s="19"/>
      <c r="M449" s="19"/>
      <c r="N449" s="19"/>
      <c r="O449" s="19"/>
      <c r="P449" s="19"/>
      <c r="Q449" s="19"/>
      <c r="R449" s="19"/>
      <c r="S449" s="19"/>
      <c r="T449" s="19"/>
      <c r="U449" s="19"/>
      <c r="V449" s="19"/>
      <c r="W449" s="19"/>
      <c r="X449" s="19"/>
      <c r="Y449" s="19"/>
      <c r="Z449" s="19"/>
    </row>
    <row r="450" ht="18.0" customHeight="1">
      <c r="A450" s="19"/>
      <c r="B450" s="19"/>
      <c r="C450" s="19"/>
      <c r="D450" s="19"/>
      <c r="E450" s="19"/>
      <c r="F450" s="19"/>
      <c r="G450" s="19"/>
      <c r="H450" s="2"/>
      <c r="I450" s="38"/>
      <c r="J450" s="19"/>
      <c r="K450" s="19"/>
      <c r="L450" s="19"/>
      <c r="M450" s="19"/>
      <c r="N450" s="19"/>
      <c r="O450" s="19"/>
      <c r="P450" s="19"/>
      <c r="Q450" s="19"/>
      <c r="R450" s="19"/>
      <c r="S450" s="19"/>
      <c r="T450" s="19"/>
      <c r="U450" s="19"/>
      <c r="V450" s="19"/>
      <c r="W450" s="19"/>
      <c r="X450" s="19"/>
      <c r="Y450" s="19"/>
      <c r="Z450" s="19"/>
    </row>
    <row r="451" ht="18.0" customHeight="1">
      <c r="A451" s="19"/>
      <c r="B451" s="19"/>
      <c r="C451" s="19"/>
      <c r="D451" s="19"/>
      <c r="E451" s="19"/>
      <c r="F451" s="19"/>
      <c r="G451" s="19"/>
      <c r="H451" s="2"/>
      <c r="I451" s="38"/>
      <c r="J451" s="19"/>
      <c r="K451" s="19"/>
      <c r="L451" s="19"/>
      <c r="M451" s="19"/>
      <c r="N451" s="19"/>
      <c r="O451" s="19"/>
      <c r="P451" s="19"/>
      <c r="Q451" s="19"/>
      <c r="R451" s="19"/>
      <c r="S451" s="19"/>
      <c r="T451" s="19"/>
      <c r="U451" s="19"/>
      <c r="V451" s="19"/>
      <c r="W451" s="19"/>
      <c r="X451" s="19"/>
      <c r="Y451" s="19"/>
      <c r="Z451" s="19"/>
    </row>
    <row r="452" ht="18.0" customHeight="1">
      <c r="A452" s="19"/>
      <c r="B452" s="19"/>
      <c r="C452" s="19"/>
      <c r="D452" s="19"/>
      <c r="E452" s="19"/>
      <c r="F452" s="19"/>
      <c r="G452" s="19"/>
      <c r="H452" s="2"/>
      <c r="I452" s="38"/>
      <c r="J452" s="19"/>
      <c r="K452" s="19"/>
      <c r="L452" s="19"/>
      <c r="M452" s="19"/>
      <c r="N452" s="19"/>
      <c r="O452" s="19"/>
      <c r="P452" s="19"/>
      <c r="Q452" s="19"/>
      <c r="R452" s="19"/>
      <c r="S452" s="19"/>
      <c r="T452" s="19"/>
      <c r="U452" s="19"/>
      <c r="V452" s="19"/>
      <c r="W452" s="19"/>
      <c r="X452" s="19"/>
      <c r="Y452" s="19"/>
      <c r="Z452" s="19"/>
    </row>
    <row r="453" ht="18.0" customHeight="1">
      <c r="A453" s="19"/>
      <c r="B453" s="19"/>
      <c r="C453" s="19"/>
      <c r="D453" s="19"/>
      <c r="E453" s="19"/>
      <c r="F453" s="19"/>
      <c r="G453" s="19"/>
      <c r="H453" s="2"/>
      <c r="I453" s="38"/>
      <c r="J453" s="19"/>
      <c r="K453" s="19"/>
      <c r="L453" s="19"/>
      <c r="M453" s="19"/>
      <c r="N453" s="19"/>
      <c r="O453" s="19"/>
      <c r="P453" s="19"/>
      <c r="Q453" s="19"/>
      <c r="R453" s="19"/>
      <c r="S453" s="19"/>
      <c r="T453" s="19"/>
      <c r="U453" s="19"/>
      <c r="V453" s="19"/>
      <c r="W453" s="19"/>
      <c r="X453" s="19"/>
      <c r="Y453" s="19"/>
      <c r="Z453" s="19"/>
    </row>
    <row r="454" ht="18.0" customHeight="1">
      <c r="A454" s="19"/>
      <c r="B454" s="19"/>
      <c r="C454" s="19"/>
      <c r="D454" s="19"/>
      <c r="E454" s="19"/>
      <c r="F454" s="19"/>
      <c r="G454" s="19"/>
      <c r="H454" s="2"/>
      <c r="I454" s="38"/>
      <c r="J454" s="19"/>
      <c r="K454" s="19"/>
      <c r="L454" s="19"/>
      <c r="M454" s="19"/>
      <c r="N454" s="19"/>
      <c r="O454" s="19"/>
      <c r="P454" s="19"/>
      <c r="Q454" s="19"/>
      <c r="R454" s="19"/>
      <c r="S454" s="19"/>
      <c r="T454" s="19"/>
      <c r="U454" s="19"/>
      <c r="V454" s="19"/>
      <c r="W454" s="19"/>
      <c r="X454" s="19"/>
      <c r="Y454" s="19"/>
      <c r="Z454" s="19"/>
    </row>
    <row r="455" ht="18.0" customHeight="1">
      <c r="A455" s="19"/>
      <c r="B455" s="19"/>
      <c r="C455" s="19"/>
      <c r="D455" s="19"/>
      <c r="E455" s="19"/>
      <c r="F455" s="19"/>
      <c r="G455" s="19"/>
      <c r="H455" s="2"/>
      <c r="I455" s="38"/>
      <c r="J455" s="19"/>
      <c r="K455" s="19"/>
      <c r="L455" s="19"/>
      <c r="M455" s="19"/>
      <c r="N455" s="19"/>
      <c r="O455" s="19"/>
      <c r="P455" s="19"/>
      <c r="Q455" s="19"/>
      <c r="R455" s="19"/>
      <c r="S455" s="19"/>
      <c r="T455" s="19"/>
      <c r="U455" s="19"/>
      <c r="V455" s="19"/>
      <c r="W455" s="19"/>
      <c r="X455" s="19"/>
      <c r="Y455" s="19"/>
      <c r="Z455" s="19"/>
    </row>
    <row r="456" ht="18.0" customHeight="1">
      <c r="A456" s="19"/>
      <c r="B456" s="19"/>
      <c r="C456" s="19"/>
      <c r="D456" s="19"/>
      <c r="E456" s="19"/>
      <c r="F456" s="19"/>
      <c r="G456" s="19"/>
      <c r="H456" s="2"/>
      <c r="I456" s="38"/>
      <c r="J456" s="19"/>
      <c r="K456" s="19"/>
      <c r="L456" s="19"/>
      <c r="M456" s="19"/>
      <c r="N456" s="19"/>
      <c r="O456" s="19"/>
      <c r="P456" s="19"/>
      <c r="Q456" s="19"/>
      <c r="R456" s="19"/>
      <c r="S456" s="19"/>
      <c r="T456" s="19"/>
      <c r="U456" s="19"/>
      <c r="V456" s="19"/>
      <c r="W456" s="19"/>
      <c r="X456" s="19"/>
      <c r="Y456" s="19"/>
      <c r="Z456" s="19"/>
    </row>
    <row r="457" ht="18.0" customHeight="1">
      <c r="A457" s="19"/>
      <c r="B457" s="19"/>
      <c r="C457" s="19"/>
      <c r="D457" s="19"/>
      <c r="E457" s="19"/>
      <c r="F457" s="19"/>
      <c r="G457" s="19"/>
      <c r="H457" s="2"/>
      <c r="I457" s="38"/>
      <c r="J457" s="19"/>
      <c r="K457" s="19"/>
      <c r="L457" s="19"/>
      <c r="M457" s="19"/>
      <c r="N457" s="19"/>
      <c r="O457" s="19"/>
      <c r="P457" s="19"/>
      <c r="Q457" s="19"/>
      <c r="R457" s="19"/>
      <c r="S457" s="19"/>
      <c r="T457" s="19"/>
      <c r="U457" s="19"/>
      <c r="V457" s="19"/>
      <c r="W457" s="19"/>
      <c r="X457" s="19"/>
      <c r="Y457" s="19"/>
      <c r="Z457" s="19"/>
    </row>
    <row r="458" ht="18.0" customHeight="1">
      <c r="A458" s="19"/>
      <c r="B458" s="19"/>
      <c r="C458" s="19"/>
      <c r="D458" s="19"/>
      <c r="E458" s="19"/>
      <c r="F458" s="19"/>
      <c r="G458" s="19"/>
      <c r="H458" s="2"/>
      <c r="I458" s="38"/>
      <c r="J458" s="19"/>
      <c r="K458" s="19"/>
      <c r="L458" s="19"/>
      <c r="M458" s="19"/>
      <c r="N458" s="19"/>
      <c r="O458" s="19"/>
      <c r="P458" s="19"/>
      <c r="Q458" s="19"/>
      <c r="R458" s="19"/>
      <c r="S458" s="19"/>
      <c r="T458" s="19"/>
      <c r="U458" s="19"/>
      <c r="V458" s="19"/>
      <c r="W458" s="19"/>
      <c r="X458" s="19"/>
      <c r="Y458" s="19"/>
      <c r="Z458" s="19"/>
    </row>
    <row r="459" ht="18.0" customHeight="1">
      <c r="A459" s="19"/>
      <c r="B459" s="19"/>
      <c r="C459" s="19"/>
      <c r="D459" s="19"/>
      <c r="E459" s="19"/>
      <c r="F459" s="19"/>
      <c r="G459" s="19"/>
      <c r="H459" s="2"/>
      <c r="I459" s="38"/>
      <c r="J459" s="19"/>
      <c r="K459" s="19"/>
      <c r="L459" s="19"/>
      <c r="M459" s="19"/>
      <c r="N459" s="19"/>
      <c r="O459" s="19"/>
      <c r="P459" s="19"/>
      <c r="Q459" s="19"/>
      <c r="R459" s="19"/>
      <c r="S459" s="19"/>
      <c r="T459" s="19"/>
      <c r="U459" s="19"/>
      <c r="V459" s="19"/>
      <c r="W459" s="19"/>
      <c r="X459" s="19"/>
      <c r="Y459" s="19"/>
      <c r="Z459" s="19"/>
    </row>
    <row r="460" ht="18.0" customHeight="1">
      <c r="A460" s="19"/>
      <c r="B460" s="19"/>
      <c r="C460" s="19"/>
      <c r="D460" s="19"/>
      <c r="E460" s="19"/>
      <c r="F460" s="19"/>
      <c r="G460" s="19"/>
      <c r="H460" s="2"/>
      <c r="I460" s="38"/>
      <c r="J460" s="19"/>
      <c r="K460" s="19"/>
      <c r="L460" s="19"/>
      <c r="M460" s="19"/>
      <c r="N460" s="19"/>
      <c r="O460" s="19"/>
      <c r="P460" s="19"/>
      <c r="Q460" s="19"/>
      <c r="R460" s="19"/>
      <c r="S460" s="19"/>
      <c r="T460" s="19"/>
      <c r="U460" s="19"/>
      <c r="V460" s="19"/>
      <c r="W460" s="19"/>
      <c r="X460" s="19"/>
      <c r="Y460" s="19"/>
      <c r="Z460" s="19"/>
    </row>
    <row r="461" ht="18.0" customHeight="1">
      <c r="A461" s="19"/>
      <c r="B461" s="19"/>
      <c r="C461" s="19"/>
      <c r="D461" s="19"/>
      <c r="E461" s="19"/>
      <c r="F461" s="19"/>
      <c r="G461" s="19"/>
      <c r="H461" s="2"/>
      <c r="I461" s="38"/>
      <c r="J461" s="19"/>
      <c r="K461" s="19"/>
      <c r="L461" s="19"/>
      <c r="M461" s="19"/>
      <c r="N461" s="19"/>
      <c r="O461" s="19"/>
      <c r="P461" s="19"/>
      <c r="Q461" s="19"/>
      <c r="R461" s="19"/>
      <c r="S461" s="19"/>
      <c r="T461" s="19"/>
      <c r="U461" s="19"/>
      <c r="V461" s="19"/>
      <c r="W461" s="19"/>
      <c r="X461" s="19"/>
      <c r="Y461" s="19"/>
      <c r="Z461" s="19"/>
    </row>
    <row r="462" ht="18.0" customHeight="1">
      <c r="A462" s="19"/>
      <c r="B462" s="19"/>
      <c r="C462" s="19"/>
      <c r="D462" s="19"/>
      <c r="E462" s="19"/>
      <c r="F462" s="19"/>
      <c r="G462" s="19"/>
      <c r="H462" s="2"/>
      <c r="I462" s="38"/>
      <c r="J462" s="19"/>
      <c r="K462" s="19"/>
      <c r="L462" s="19"/>
      <c r="M462" s="19"/>
      <c r="N462" s="19"/>
      <c r="O462" s="19"/>
      <c r="P462" s="19"/>
      <c r="Q462" s="19"/>
      <c r="R462" s="19"/>
      <c r="S462" s="19"/>
      <c r="T462" s="19"/>
      <c r="U462" s="19"/>
      <c r="V462" s="19"/>
      <c r="W462" s="19"/>
      <c r="X462" s="19"/>
      <c r="Y462" s="19"/>
      <c r="Z462" s="19"/>
    </row>
    <row r="463" ht="18.0" customHeight="1">
      <c r="A463" s="19"/>
      <c r="B463" s="19"/>
      <c r="C463" s="19"/>
      <c r="D463" s="19"/>
      <c r="E463" s="19"/>
      <c r="F463" s="19"/>
      <c r="G463" s="19"/>
      <c r="H463" s="2"/>
      <c r="I463" s="38"/>
      <c r="J463" s="19"/>
      <c r="K463" s="19"/>
      <c r="L463" s="19"/>
      <c r="M463" s="19"/>
      <c r="N463" s="19"/>
      <c r="O463" s="19"/>
      <c r="P463" s="19"/>
      <c r="Q463" s="19"/>
      <c r="R463" s="19"/>
      <c r="S463" s="19"/>
      <c r="T463" s="19"/>
      <c r="U463" s="19"/>
      <c r="V463" s="19"/>
      <c r="W463" s="19"/>
      <c r="X463" s="19"/>
      <c r="Y463" s="19"/>
      <c r="Z463" s="19"/>
    </row>
    <row r="464" ht="18.0" customHeight="1">
      <c r="A464" s="19"/>
      <c r="B464" s="19"/>
      <c r="C464" s="19"/>
      <c r="D464" s="19"/>
      <c r="E464" s="19"/>
      <c r="F464" s="19"/>
      <c r="G464" s="19"/>
      <c r="H464" s="2"/>
      <c r="I464" s="38"/>
      <c r="J464" s="19"/>
      <c r="K464" s="19"/>
      <c r="L464" s="19"/>
      <c r="M464" s="19"/>
      <c r="N464" s="19"/>
      <c r="O464" s="19"/>
      <c r="P464" s="19"/>
      <c r="Q464" s="19"/>
      <c r="R464" s="19"/>
      <c r="S464" s="19"/>
      <c r="T464" s="19"/>
      <c r="U464" s="19"/>
      <c r="V464" s="19"/>
      <c r="W464" s="19"/>
      <c r="X464" s="19"/>
      <c r="Y464" s="19"/>
      <c r="Z464" s="19"/>
    </row>
    <row r="465" ht="18.0" customHeight="1">
      <c r="A465" s="19"/>
      <c r="B465" s="19"/>
      <c r="C465" s="19"/>
      <c r="D465" s="19"/>
      <c r="E465" s="19"/>
      <c r="F465" s="19"/>
      <c r="G465" s="19"/>
      <c r="H465" s="2"/>
      <c r="I465" s="38"/>
      <c r="J465" s="19"/>
      <c r="K465" s="19"/>
      <c r="L465" s="19"/>
      <c r="M465" s="19"/>
      <c r="N465" s="19"/>
      <c r="O465" s="19"/>
      <c r="P465" s="19"/>
      <c r="Q465" s="19"/>
      <c r="R465" s="19"/>
      <c r="S465" s="19"/>
      <c r="T465" s="19"/>
      <c r="U465" s="19"/>
      <c r="V465" s="19"/>
      <c r="W465" s="19"/>
      <c r="X465" s="19"/>
      <c r="Y465" s="19"/>
      <c r="Z465" s="19"/>
    </row>
    <row r="466" ht="18.0" customHeight="1">
      <c r="A466" s="19"/>
      <c r="B466" s="19"/>
      <c r="C466" s="19"/>
      <c r="D466" s="19"/>
      <c r="E466" s="19"/>
      <c r="F466" s="19"/>
      <c r="G466" s="19"/>
      <c r="H466" s="2"/>
      <c r="I466" s="38"/>
      <c r="J466" s="19"/>
      <c r="K466" s="19"/>
      <c r="L466" s="19"/>
      <c r="M466" s="19"/>
      <c r="N466" s="19"/>
      <c r="O466" s="19"/>
      <c r="P466" s="19"/>
      <c r="Q466" s="19"/>
      <c r="R466" s="19"/>
      <c r="S466" s="19"/>
      <c r="T466" s="19"/>
      <c r="U466" s="19"/>
      <c r="V466" s="19"/>
      <c r="W466" s="19"/>
      <c r="X466" s="19"/>
      <c r="Y466" s="19"/>
      <c r="Z466" s="19"/>
    </row>
    <row r="467" ht="18.0" customHeight="1">
      <c r="A467" s="19"/>
      <c r="B467" s="19"/>
      <c r="C467" s="19"/>
      <c r="D467" s="19"/>
      <c r="E467" s="19"/>
      <c r="F467" s="19"/>
      <c r="G467" s="19"/>
      <c r="H467" s="2"/>
      <c r="I467" s="38"/>
      <c r="J467" s="19"/>
      <c r="K467" s="19"/>
      <c r="L467" s="19"/>
      <c r="M467" s="19"/>
      <c r="N467" s="19"/>
      <c r="O467" s="19"/>
      <c r="P467" s="19"/>
      <c r="Q467" s="19"/>
      <c r="R467" s="19"/>
      <c r="S467" s="19"/>
      <c r="T467" s="19"/>
      <c r="U467" s="19"/>
      <c r="V467" s="19"/>
      <c r="W467" s="19"/>
      <c r="X467" s="19"/>
      <c r="Y467" s="19"/>
      <c r="Z467" s="19"/>
    </row>
    <row r="468" ht="18.0" customHeight="1">
      <c r="A468" s="19"/>
      <c r="B468" s="19"/>
      <c r="C468" s="19"/>
      <c r="D468" s="19"/>
      <c r="E468" s="19"/>
      <c r="F468" s="19"/>
      <c r="G468" s="19"/>
      <c r="H468" s="2"/>
      <c r="I468" s="38"/>
      <c r="J468" s="19"/>
      <c r="K468" s="19"/>
      <c r="L468" s="19"/>
      <c r="M468" s="19"/>
      <c r="N468" s="19"/>
      <c r="O468" s="19"/>
      <c r="P468" s="19"/>
      <c r="Q468" s="19"/>
      <c r="R468" s="19"/>
      <c r="S468" s="19"/>
      <c r="T468" s="19"/>
      <c r="U468" s="19"/>
      <c r="V468" s="19"/>
      <c r="W468" s="19"/>
      <c r="X468" s="19"/>
      <c r="Y468" s="19"/>
      <c r="Z468" s="19"/>
    </row>
    <row r="469" ht="18.0" customHeight="1">
      <c r="A469" s="19"/>
      <c r="B469" s="19"/>
      <c r="C469" s="19"/>
      <c r="D469" s="19"/>
      <c r="E469" s="19"/>
      <c r="F469" s="19"/>
      <c r="G469" s="19"/>
      <c r="H469" s="2"/>
      <c r="I469" s="38"/>
      <c r="J469" s="19"/>
      <c r="K469" s="19"/>
      <c r="L469" s="19"/>
      <c r="M469" s="19"/>
      <c r="N469" s="19"/>
      <c r="O469" s="19"/>
      <c r="P469" s="19"/>
      <c r="Q469" s="19"/>
      <c r="R469" s="19"/>
      <c r="S469" s="19"/>
      <c r="T469" s="19"/>
      <c r="U469" s="19"/>
      <c r="V469" s="19"/>
      <c r="W469" s="19"/>
      <c r="X469" s="19"/>
      <c r="Y469" s="19"/>
      <c r="Z469" s="19"/>
    </row>
    <row r="470" ht="18.0" customHeight="1">
      <c r="A470" s="19"/>
      <c r="B470" s="19"/>
      <c r="C470" s="19"/>
      <c r="D470" s="19"/>
      <c r="E470" s="19"/>
      <c r="F470" s="19"/>
      <c r="G470" s="19"/>
      <c r="H470" s="2"/>
      <c r="I470" s="38"/>
      <c r="J470" s="19"/>
      <c r="K470" s="19"/>
      <c r="L470" s="19"/>
      <c r="M470" s="19"/>
      <c r="N470" s="19"/>
      <c r="O470" s="19"/>
      <c r="P470" s="19"/>
      <c r="Q470" s="19"/>
      <c r="R470" s="19"/>
      <c r="S470" s="19"/>
      <c r="T470" s="19"/>
      <c r="U470" s="19"/>
      <c r="V470" s="19"/>
      <c r="W470" s="19"/>
      <c r="X470" s="19"/>
      <c r="Y470" s="19"/>
      <c r="Z470" s="19"/>
    </row>
    <row r="471" ht="18.0" customHeight="1">
      <c r="A471" s="19"/>
      <c r="B471" s="19"/>
      <c r="C471" s="19"/>
      <c r="D471" s="19"/>
      <c r="E471" s="19"/>
      <c r="F471" s="19"/>
      <c r="G471" s="19"/>
      <c r="H471" s="2"/>
      <c r="I471" s="38"/>
      <c r="J471" s="19"/>
      <c r="K471" s="19"/>
      <c r="L471" s="19"/>
      <c r="M471" s="19"/>
      <c r="N471" s="19"/>
      <c r="O471" s="19"/>
      <c r="P471" s="19"/>
      <c r="Q471" s="19"/>
      <c r="R471" s="19"/>
      <c r="S471" s="19"/>
      <c r="T471" s="19"/>
      <c r="U471" s="19"/>
      <c r="V471" s="19"/>
      <c r="W471" s="19"/>
      <c r="X471" s="19"/>
      <c r="Y471" s="19"/>
      <c r="Z471" s="19"/>
    </row>
    <row r="472" ht="18.0" customHeight="1">
      <c r="A472" s="19"/>
      <c r="B472" s="19"/>
      <c r="C472" s="19"/>
      <c r="D472" s="19"/>
      <c r="E472" s="19"/>
      <c r="F472" s="19"/>
      <c r="G472" s="19"/>
      <c r="H472" s="2"/>
      <c r="I472" s="38"/>
      <c r="J472" s="19"/>
      <c r="K472" s="19"/>
      <c r="L472" s="19"/>
      <c r="M472" s="19"/>
      <c r="N472" s="19"/>
      <c r="O472" s="19"/>
      <c r="P472" s="19"/>
      <c r="Q472" s="19"/>
      <c r="R472" s="19"/>
      <c r="S472" s="19"/>
      <c r="T472" s="19"/>
      <c r="U472" s="19"/>
      <c r="V472" s="19"/>
      <c r="W472" s="19"/>
      <c r="X472" s="19"/>
      <c r="Y472" s="19"/>
      <c r="Z472" s="19"/>
    </row>
    <row r="473" ht="18.0" customHeight="1">
      <c r="A473" s="19"/>
      <c r="B473" s="19"/>
      <c r="C473" s="19"/>
      <c r="D473" s="19"/>
      <c r="E473" s="19"/>
      <c r="F473" s="19"/>
      <c r="G473" s="19"/>
      <c r="H473" s="2"/>
      <c r="I473" s="38"/>
      <c r="J473" s="19"/>
      <c r="K473" s="19"/>
      <c r="L473" s="19"/>
      <c r="M473" s="19"/>
      <c r="N473" s="19"/>
      <c r="O473" s="19"/>
      <c r="P473" s="19"/>
      <c r="Q473" s="19"/>
      <c r="R473" s="19"/>
      <c r="S473" s="19"/>
      <c r="T473" s="19"/>
      <c r="U473" s="19"/>
      <c r="V473" s="19"/>
      <c r="W473" s="19"/>
      <c r="X473" s="19"/>
      <c r="Y473" s="19"/>
      <c r="Z473" s="19"/>
    </row>
    <row r="474" ht="18.0" customHeight="1">
      <c r="A474" s="19"/>
      <c r="B474" s="19"/>
      <c r="C474" s="19"/>
      <c r="D474" s="19"/>
      <c r="E474" s="19"/>
      <c r="F474" s="19"/>
      <c r="G474" s="19"/>
      <c r="H474" s="2"/>
      <c r="I474" s="38"/>
      <c r="J474" s="19"/>
      <c r="K474" s="19"/>
      <c r="L474" s="19"/>
      <c r="M474" s="19"/>
      <c r="N474" s="19"/>
      <c r="O474" s="19"/>
      <c r="P474" s="19"/>
      <c r="Q474" s="19"/>
      <c r="R474" s="19"/>
      <c r="S474" s="19"/>
      <c r="T474" s="19"/>
      <c r="U474" s="19"/>
      <c r="V474" s="19"/>
      <c r="W474" s="19"/>
      <c r="X474" s="19"/>
      <c r="Y474" s="19"/>
      <c r="Z474" s="19"/>
    </row>
    <row r="475" ht="18.0" customHeight="1">
      <c r="A475" s="19"/>
      <c r="B475" s="19"/>
      <c r="C475" s="19"/>
      <c r="D475" s="19"/>
      <c r="E475" s="19"/>
      <c r="F475" s="19"/>
      <c r="G475" s="19"/>
      <c r="H475" s="2"/>
      <c r="I475" s="38"/>
      <c r="J475" s="19"/>
      <c r="K475" s="19"/>
      <c r="L475" s="19"/>
      <c r="M475" s="19"/>
      <c r="N475" s="19"/>
      <c r="O475" s="19"/>
      <c r="P475" s="19"/>
      <c r="Q475" s="19"/>
      <c r="R475" s="19"/>
      <c r="S475" s="19"/>
      <c r="T475" s="19"/>
      <c r="U475" s="19"/>
      <c r="V475" s="19"/>
      <c r="W475" s="19"/>
      <c r="X475" s="19"/>
      <c r="Y475" s="19"/>
      <c r="Z475" s="19"/>
    </row>
    <row r="476" ht="18.0" customHeight="1">
      <c r="A476" s="19"/>
      <c r="B476" s="19"/>
      <c r="C476" s="19"/>
      <c r="D476" s="19"/>
      <c r="E476" s="19"/>
      <c r="F476" s="19"/>
      <c r="G476" s="19"/>
      <c r="H476" s="2"/>
      <c r="I476" s="38"/>
      <c r="J476" s="19"/>
      <c r="K476" s="19"/>
      <c r="L476" s="19"/>
      <c r="M476" s="19"/>
      <c r="N476" s="19"/>
      <c r="O476" s="19"/>
      <c r="P476" s="19"/>
      <c r="Q476" s="19"/>
      <c r="R476" s="19"/>
      <c r="S476" s="19"/>
      <c r="T476" s="19"/>
      <c r="U476" s="19"/>
      <c r="V476" s="19"/>
      <c r="W476" s="19"/>
      <c r="X476" s="19"/>
      <c r="Y476" s="19"/>
      <c r="Z476" s="19"/>
    </row>
    <row r="477" ht="18.0" customHeight="1">
      <c r="A477" s="19"/>
      <c r="B477" s="19"/>
      <c r="C477" s="19"/>
      <c r="D477" s="19"/>
      <c r="E477" s="19"/>
      <c r="F477" s="19"/>
      <c r="G477" s="19"/>
      <c r="H477" s="2"/>
      <c r="I477" s="38"/>
      <c r="J477" s="19"/>
      <c r="K477" s="19"/>
      <c r="L477" s="19"/>
      <c r="M477" s="19"/>
      <c r="N477" s="19"/>
      <c r="O477" s="19"/>
      <c r="P477" s="19"/>
      <c r="Q477" s="19"/>
      <c r="R477" s="19"/>
      <c r="S477" s="19"/>
      <c r="T477" s="19"/>
      <c r="U477" s="19"/>
      <c r="V477" s="19"/>
      <c r="W477" s="19"/>
      <c r="X477" s="19"/>
      <c r="Y477" s="19"/>
      <c r="Z477" s="19"/>
    </row>
    <row r="478" ht="18.0" customHeight="1">
      <c r="A478" s="19"/>
      <c r="B478" s="19"/>
      <c r="C478" s="19"/>
      <c r="D478" s="19"/>
      <c r="E478" s="19"/>
      <c r="F478" s="19"/>
      <c r="G478" s="19"/>
      <c r="H478" s="2"/>
      <c r="I478" s="38"/>
      <c r="J478" s="19"/>
      <c r="K478" s="19"/>
      <c r="L478" s="19"/>
      <c r="M478" s="19"/>
      <c r="N478" s="19"/>
      <c r="O478" s="19"/>
      <c r="P478" s="19"/>
      <c r="Q478" s="19"/>
      <c r="R478" s="19"/>
      <c r="S478" s="19"/>
      <c r="T478" s="19"/>
      <c r="U478" s="19"/>
      <c r="V478" s="19"/>
      <c r="W478" s="19"/>
      <c r="X478" s="19"/>
      <c r="Y478" s="19"/>
      <c r="Z478" s="19"/>
    </row>
    <row r="479" ht="18.0" customHeight="1">
      <c r="A479" s="19"/>
      <c r="B479" s="19"/>
      <c r="C479" s="19"/>
      <c r="D479" s="19"/>
      <c r="E479" s="19"/>
      <c r="F479" s="19"/>
      <c r="G479" s="19"/>
      <c r="H479" s="2"/>
      <c r="I479" s="38"/>
      <c r="J479" s="19"/>
      <c r="K479" s="19"/>
      <c r="L479" s="19"/>
      <c r="M479" s="19"/>
      <c r="N479" s="19"/>
      <c r="O479" s="19"/>
      <c r="P479" s="19"/>
      <c r="Q479" s="19"/>
      <c r="R479" s="19"/>
      <c r="S479" s="19"/>
      <c r="T479" s="19"/>
      <c r="U479" s="19"/>
      <c r="V479" s="19"/>
      <c r="W479" s="19"/>
      <c r="X479" s="19"/>
      <c r="Y479" s="19"/>
      <c r="Z479" s="19"/>
    </row>
    <row r="480" ht="18.0" customHeight="1">
      <c r="A480" s="19"/>
      <c r="B480" s="19"/>
      <c r="C480" s="19"/>
      <c r="D480" s="19"/>
      <c r="E480" s="19"/>
      <c r="F480" s="19"/>
      <c r="G480" s="19"/>
      <c r="H480" s="2"/>
      <c r="I480" s="38"/>
      <c r="J480" s="19"/>
      <c r="K480" s="19"/>
      <c r="L480" s="19"/>
      <c r="M480" s="19"/>
      <c r="N480" s="19"/>
      <c r="O480" s="19"/>
      <c r="P480" s="19"/>
      <c r="Q480" s="19"/>
      <c r="R480" s="19"/>
      <c r="S480" s="19"/>
      <c r="T480" s="19"/>
      <c r="U480" s="19"/>
      <c r="V480" s="19"/>
      <c r="W480" s="19"/>
      <c r="X480" s="19"/>
      <c r="Y480" s="19"/>
      <c r="Z480" s="19"/>
    </row>
    <row r="481" ht="18.0" customHeight="1">
      <c r="A481" s="19"/>
      <c r="B481" s="19"/>
      <c r="C481" s="19"/>
      <c r="D481" s="19"/>
      <c r="E481" s="19"/>
      <c r="F481" s="19"/>
      <c r="G481" s="19"/>
      <c r="H481" s="2"/>
      <c r="I481" s="38"/>
      <c r="J481" s="19"/>
      <c r="K481" s="19"/>
      <c r="L481" s="19"/>
      <c r="M481" s="19"/>
      <c r="N481" s="19"/>
      <c r="O481" s="19"/>
      <c r="P481" s="19"/>
      <c r="Q481" s="19"/>
      <c r="R481" s="19"/>
      <c r="S481" s="19"/>
      <c r="T481" s="19"/>
      <c r="U481" s="19"/>
      <c r="V481" s="19"/>
      <c r="W481" s="19"/>
      <c r="X481" s="19"/>
      <c r="Y481" s="19"/>
      <c r="Z481" s="19"/>
    </row>
    <row r="482" ht="18.0" customHeight="1">
      <c r="A482" s="19"/>
      <c r="B482" s="19"/>
      <c r="C482" s="19"/>
      <c r="D482" s="19"/>
      <c r="E482" s="19"/>
      <c r="F482" s="19"/>
      <c r="G482" s="19"/>
      <c r="H482" s="2"/>
      <c r="I482" s="38"/>
      <c r="J482" s="19"/>
      <c r="K482" s="19"/>
      <c r="L482" s="19"/>
      <c r="M482" s="19"/>
      <c r="N482" s="19"/>
      <c r="O482" s="19"/>
      <c r="P482" s="19"/>
      <c r="Q482" s="19"/>
      <c r="R482" s="19"/>
      <c r="S482" s="19"/>
      <c r="T482" s="19"/>
      <c r="U482" s="19"/>
      <c r="V482" s="19"/>
      <c r="W482" s="19"/>
      <c r="X482" s="19"/>
      <c r="Y482" s="19"/>
      <c r="Z482" s="19"/>
    </row>
    <row r="483" ht="18.0" customHeight="1">
      <c r="A483" s="19"/>
      <c r="B483" s="19"/>
      <c r="C483" s="19"/>
      <c r="D483" s="19"/>
      <c r="E483" s="19"/>
      <c r="F483" s="19"/>
      <c r="G483" s="19"/>
      <c r="H483" s="2"/>
      <c r="I483" s="38"/>
      <c r="J483" s="19"/>
      <c r="K483" s="19"/>
      <c r="L483" s="19"/>
      <c r="M483" s="19"/>
      <c r="N483" s="19"/>
      <c r="O483" s="19"/>
      <c r="P483" s="19"/>
      <c r="Q483" s="19"/>
      <c r="R483" s="19"/>
      <c r="S483" s="19"/>
      <c r="T483" s="19"/>
      <c r="U483" s="19"/>
      <c r="V483" s="19"/>
      <c r="W483" s="19"/>
      <c r="X483" s="19"/>
      <c r="Y483" s="19"/>
      <c r="Z483" s="19"/>
    </row>
    <row r="484" ht="18.0" customHeight="1">
      <c r="A484" s="19"/>
      <c r="B484" s="19"/>
      <c r="C484" s="19"/>
      <c r="D484" s="19"/>
      <c r="E484" s="19"/>
      <c r="F484" s="19"/>
      <c r="G484" s="19"/>
      <c r="H484" s="2"/>
      <c r="I484" s="38"/>
      <c r="J484" s="19"/>
      <c r="K484" s="19"/>
      <c r="L484" s="19"/>
      <c r="M484" s="19"/>
      <c r="N484" s="19"/>
      <c r="O484" s="19"/>
      <c r="P484" s="19"/>
      <c r="Q484" s="19"/>
      <c r="R484" s="19"/>
      <c r="S484" s="19"/>
      <c r="T484" s="19"/>
      <c r="U484" s="19"/>
      <c r="V484" s="19"/>
      <c r="W484" s="19"/>
      <c r="X484" s="19"/>
      <c r="Y484" s="19"/>
      <c r="Z484" s="19"/>
    </row>
    <row r="485" ht="18.0" customHeight="1">
      <c r="A485" s="19"/>
      <c r="B485" s="19"/>
      <c r="C485" s="19"/>
      <c r="D485" s="19"/>
      <c r="E485" s="19"/>
      <c r="F485" s="19"/>
      <c r="G485" s="19"/>
      <c r="H485" s="2"/>
      <c r="I485" s="38"/>
      <c r="J485" s="19"/>
      <c r="K485" s="19"/>
      <c r="L485" s="19"/>
      <c r="M485" s="19"/>
      <c r="N485" s="19"/>
      <c r="O485" s="19"/>
      <c r="P485" s="19"/>
      <c r="Q485" s="19"/>
      <c r="R485" s="19"/>
      <c r="S485" s="19"/>
      <c r="T485" s="19"/>
      <c r="U485" s="19"/>
      <c r="V485" s="19"/>
      <c r="W485" s="19"/>
      <c r="X485" s="19"/>
      <c r="Y485" s="19"/>
      <c r="Z485" s="19"/>
    </row>
    <row r="486" ht="18.0" customHeight="1">
      <c r="A486" s="19"/>
      <c r="B486" s="19"/>
      <c r="C486" s="19"/>
      <c r="D486" s="19"/>
      <c r="E486" s="19"/>
      <c r="F486" s="19"/>
      <c r="G486" s="19"/>
      <c r="H486" s="2"/>
      <c r="I486" s="38"/>
      <c r="J486" s="19"/>
      <c r="K486" s="19"/>
      <c r="L486" s="19"/>
      <c r="M486" s="19"/>
      <c r="N486" s="19"/>
      <c r="O486" s="19"/>
      <c r="P486" s="19"/>
      <c r="Q486" s="19"/>
      <c r="R486" s="19"/>
      <c r="S486" s="19"/>
      <c r="T486" s="19"/>
      <c r="U486" s="19"/>
      <c r="V486" s="19"/>
      <c r="W486" s="19"/>
      <c r="X486" s="19"/>
      <c r="Y486" s="19"/>
      <c r="Z486" s="19"/>
    </row>
    <row r="487" ht="18.0" customHeight="1">
      <c r="A487" s="19"/>
      <c r="B487" s="19"/>
      <c r="C487" s="19"/>
      <c r="D487" s="19"/>
      <c r="E487" s="19"/>
      <c r="F487" s="19"/>
      <c r="G487" s="19"/>
      <c r="H487" s="2"/>
      <c r="I487" s="38"/>
      <c r="J487" s="19"/>
      <c r="K487" s="19"/>
      <c r="L487" s="19"/>
      <c r="M487" s="19"/>
      <c r="N487" s="19"/>
      <c r="O487" s="19"/>
      <c r="P487" s="19"/>
      <c r="Q487" s="19"/>
      <c r="R487" s="19"/>
      <c r="S487" s="19"/>
      <c r="T487" s="19"/>
      <c r="U487" s="19"/>
      <c r="V487" s="19"/>
      <c r="W487" s="19"/>
      <c r="X487" s="19"/>
      <c r="Y487" s="19"/>
      <c r="Z487" s="19"/>
    </row>
    <row r="488" ht="18.0" customHeight="1">
      <c r="A488" s="19"/>
      <c r="B488" s="19"/>
      <c r="C488" s="19"/>
      <c r="D488" s="19"/>
      <c r="E488" s="19"/>
      <c r="F488" s="19"/>
      <c r="G488" s="19"/>
      <c r="H488" s="2"/>
      <c r="I488" s="38"/>
      <c r="J488" s="19"/>
      <c r="K488" s="19"/>
      <c r="L488" s="19"/>
      <c r="M488" s="19"/>
      <c r="N488" s="19"/>
      <c r="O488" s="19"/>
      <c r="P488" s="19"/>
      <c r="Q488" s="19"/>
      <c r="R488" s="19"/>
      <c r="S488" s="19"/>
      <c r="T488" s="19"/>
      <c r="U488" s="19"/>
      <c r="V488" s="19"/>
      <c r="W488" s="19"/>
      <c r="X488" s="19"/>
      <c r="Y488" s="19"/>
      <c r="Z488" s="19"/>
    </row>
    <row r="489" ht="18.0" customHeight="1">
      <c r="A489" s="19"/>
      <c r="B489" s="19"/>
      <c r="C489" s="19"/>
      <c r="D489" s="19"/>
      <c r="E489" s="19"/>
      <c r="F489" s="19"/>
      <c r="G489" s="19"/>
      <c r="H489" s="2"/>
      <c r="I489" s="38"/>
      <c r="J489" s="19"/>
      <c r="K489" s="19"/>
      <c r="L489" s="19"/>
      <c r="M489" s="19"/>
      <c r="N489" s="19"/>
      <c r="O489" s="19"/>
      <c r="P489" s="19"/>
      <c r="Q489" s="19"/>
      <c r="R489" s="19"/>
      <c r="S489" s="19"/>
      <c r="T489" s="19"/>
      <c r="U489" s="19"/>
      <c r="V489" s="19"/>
      <c r="W489" s="19"/>
      <c r="X489" s="19"/>
      <c r="Y489" s="19"/>
      <c r="Z489" s="19"/>
    </row>
    <row r="490" ht="18.0" customHeight="1">
      <c r="A490" s="19"/>
      <c r="B490" s="19"/>
      <c r="C490" s="19"/>
      <c r="D490" s="19"/>
      <c r="E490" s="19"/>
      <c r="F490" s="19"/>
      <c r="G490" s="19"/>
      <c r="H490" s="2"/>
      <c r="I490" s="38"/>
      <c r="J490" s="19"/>
      <c r="K490" s="19"/>
      <c r="L490" s="19"/>
      <c r="M490" s="19"/>
      <c r="N490" s="19"/>
      <c r="O490" s="19"/>
      <c r="P490" s="19"/>
      <c r="Q490" s="19"/>
      <c r="R490" s="19"/>
      <c r="S490" s="19"/>
      <c r="T490" s="19"/>
      <c r="U490" s="19"/>
      <c r="V490" s="19"/>
      <c r="W490" s="19"/>
      <c r="X490" s="19"/>
      <c r="Y490" s="19"/>
      <c r="Z490" s="19"/>
    </row>
    <row r="491" ht="18.0" customHeight="1">
      <c r="A491" s="19"/>
      <c r="B491" s="19"/>
      <c r="C491" s="19"/>
      <c r="D491" s="19"/>
      <c r="E491" s="19"/>
      <c r="F491" s="19"/>
      <c r="G491" s="19"/>
      <c r="H491" s="2"/>
      <c r="I491" s="38"/>
      <c r="J491" s="19"/>
      <c r="K491" s="19"/>
      <c r="L491" s="19"/>
      <c r="M491" s="19"/>
      <c r="N491" s="19"/>
      <c r="O491" s="19"/>
      <c r="P491" s="19"/>
      <c r="Q491" s="19"/>
      <c r="R491" s="19"/>
      <c r="S491" s="19"/>
      <c r="T491" s="19"/>
      <c r="U491" s="19"/>
      <c r="V491" s="19"/>
      <c r="W491" s="19"/>
      <c r="X491" s="19"/>
      <c r="Y491" s="19"/>
      <c r="Z491" s="19"/>
    </row>
    <row r="492" ht="18.0" customHeight="1">
      <c r="A492" s="19"/>
      <c r="B492" s="19"/>
      <c r="C492" s="19"/>
      <c r="D492" s="19"/>
      <c r="E492" s="19"/>
      <c r="F492" s="19"/>
      <c r="G492" s="19"/>
      <c r="H492" s="2"/>
      <c r="I492" s="38"/>
      <c r="J492" s="19"/>
      <c r="K492" s="19"/>
      <c r="L492" s="19"/>
      <c r="M492" s="19"/>
      <c r="N492" s="19"/>
      <c r="O492" s="19"/>
      <c r="P492" s="19"/>
      <c r="Q492" s="19"/>
      <c r="R492" s="19"/>
      <c r="S492" s="19"/>
      <c r="T492" s="19"/>
      <c r="U492" s="19"/>
      <c r="V492" s="19"/>
      <c r="W492" s="19"/>
      <c r="X492" s="19"/>
      <c r="Y492" s="19"/>
      <c r="Z492" s="19"/>
    </row>
    <row r="493" ht="18.0" customHeight="1">
      <c r="A493" s="19"/>
      <c r="B493" s="19"/>
      <c r="C493" s="19"/>
      <c r="D493" s="19"/>
      <c r="E493" s="19"/>
      <c r="F493" s="19"/>
      <c r="G493" s="19"/>
      <c r="H493" s="2"/>
      <c r="I493" s="38"/>
      <c r="J493" s="19"/>
      <c r="K493" s="19"/>
      <c r="L493" s="19"/>
      <c r="M493" s="19"/>
      <c r="N493" s="19"/>
      <c r="O493" s="19"/>
      <c r="P493" s="19"/>
      <c r="Q493" s="19"/>
      <c r="R493" s="19"/>
      <c r="S493" s="19"/>
      <c r="T493" s="19"/>
      <c r="U493" s="19"/>
      <c r="V493" s="19"/>
      <c r="W493" s="19"/>
      <c r="X493" s="19"/>
      <c r="Y493" s="19"/>
      <c r="Z493" s="19"/>
    </row>
    <row r="494" ht="18.0" customHeight="1">
      <c r="A494" s="19"/>
      <c r="B494" s="19"/>
      <c r="C494" s="19"/>
      <c r="D494" s="19"/>
      <c r="E494" s="19"/>
      <c r="F494" s="19"/>
      <c r="G494" s="19"/>
      <c r="H494" s="2"/>
      <c r="I494" s="38"/>
      <c r="J494" s="19"/>
      <c r="K494" s="19"/>
      <c r="L494" s="19"/>
      <c r="M494" s="19"/>
      <c r="N494" s="19"/>
      <c r="O494" s="19"/>
      <c r="P494" s="19"/>
      <c r="Q494" s="19"/>
      <c r="R494" s="19"/>
      <c r="S494" s="19"/>
      <c r="T494" s="19"/>
      <c r="U494" s="19"/>
      <c r="V494" s="19"/>
      <c r="W494" s="19"/>
      <c r="X494" s="19"/>
      <c r="Y494" s="19"/>
      <c r="Z494" s="19"/>
    </row>
    <row r="495" ht="18.0" customHeight="1">
      <c r="A495" s="19"/>
      <c r="B495" s="19"/>
      <c r="C495" s="19"/>
      <c r="D495" s="19"/>
      <c r="E495" s="19"/>
      <c r="F495" s="19"/>
      <c r="G495" s="19"/>
      <c r="H495" s="2"/>
      <c r="I495" s="38"/>
      <c r="J495" s="19"/>
      <c r="K495" s="19"/>
      <c r="L495" s="19"/>
      <c r="M495" s="19"/>
      <c r="N495" s="19"/>
      <c r="O495" s="19"/>
      <c r="P495" s="19"/>
      <c r="Q495" s="19"/>
      <c r="R495" s="19"/>
      <c r="S495" s="19"/>
      <c r="T495" s="19"/>
      <c r="U495" s="19"/>
      <c r="V495" s="19"/>
      <c r="W495" s="19"/>
      <c r="X495" s="19"/>
      <c r="Y495" s="19"/>
      <c r="Z495" s="19"/>
    </row>
    <row r="496" ht="18.0" customHeight="1">
      <c r="A496" s="19"/>
      <c r="B496" s="19"/>
      <c r="C496" s="19"/>
      <c r="D496" s="19"/>
      <c r="E496" s="19"/>
      <c r="F496" s="19"/>
      <c r="G496" s="19"/>
      <c r="H496" s="2"/>
      <c r="I496" s="38"/>
      <c r="J496" s="19"/>
      <c r="K496" s="19"/>
      <c r="L496" s="19"/>
      <c r="M496" s="19"/>
      <c r="N496" s="19"/>
      <c r="O496" s="19"/>
      <c r="P496" s="19"/>
      <c r="Q496" s="19"/>
      <c r="R496" s="19"/>
      <c r="S496" s="19"/>
      <c r="T496" s="19"/>
      <c r="U496" s="19"/>
      <c r="V496" s="19"/>
      <c r="W496" s="19"/>
      <c r="X496" s="19"/>
      <c r="Y496" s="19"/>
      <c r="Z496" s="19"/>
    </row>
    <row r="497" ht="18.0" customHeight="1">
      <c r="A497" s="19"/>
      <c r="B497" s="19"/>
      <c r="C497" s="19"/>
      <c r="D497" s="19"/>
      <c r="E497" s="19"/>
      <c r="F497" s="19"/>
      <c r="G497" s="19"/>
      <c r="H497" s="2"/>
      <c r="I497" s="38"/>
      <c r="J497" s="19"/>
      <c r="K497" s="19"/>
      <c r="L497" s="19"/>
      <c r="M497" s="19"/>
      <c r="N497" s="19"/>
      <c r="O497" s="19"/>
      <c r="P497" s="19"/>
      <c r="Q497" s="19"/>
      <c r="R497" s="19"/>
      <c r="S497" s="19"/>
      <c r="T497" s="19"/>
      <c r="U497" s="19"/>
      <c r="V497" s="19"/>
      <c r="W497" s="19"/>
      <c r="X497" s="19"/>
      <c r="Y497" s="19"/>
      <c r="Z497" s="19"/>
    </row>
    <row r="498" ht="18.0" customHeight="1">
      <c r="A498" s="19"/>
      <c r="B498" s="19"/>
      <c r="C498" s="19"/>
      <c r="D498" s="19"/>
      <c r="E498" s="19"/>
      <c r="F498" s="19"/>
      <c r="G498" s="19"/>
      <c r="H498" s="2"/>
      <c r="I498" s="38"/>
      <c r="J498" s="19"/>
      <c r="K498" s="19"/>
      <c r="L498" s="19"/>
      <c r="M498" s="19"/>
      <c r="N498" s="19"/>
      <c r="O498" s="19"/>
      <c r="P498" s="19"/>
      <c r="Q498" s="19"/>
      <c r="R498" s="19"/>
      <c r="S498" s="19"/>
      <c r="T498" s="19"/>
      <c r="U498" s="19"/>
      <c r="V498" s="19"/>
      <c r="W498" s="19"/>
      <c r="X498" s="19"/>
      <c r="Y498" s="19"/>
      <c r="Z498" s="19"/>
    </row>
    <row r="499" ht="18.0" customHeight="1">
      <c r="A499" s="19"/>
      <c r="B499" s="19"/>
      <c r="C499" s="19"/>
      <c r="D499" s="19"/>
      <c r="E499" s="19"/>
      <c r="F499" s="19"/>
      <c r="G499" s="19"/>
      <c r="H499" s="2"/>
      <c r="I499" s="38"/>
      <c r="J499" s="19"/>
      <c r="K499" s="19"/>
      <c r="L499" s="19"/>
      <c r="M499" s="19"/>
      <c r="N499" s="19"/>
      <c r="O499" s="19"/>
      <c r="P499" s="19"/>
      <c r="Q499" s="19"/>
      <c r="R499" s="19"/>
      <c r="S499" s="19"/>
      <c r="T499" s="19"/>
      <c r="U499" s="19"/>
      <c r="V499" s="19"/>
      <c r="W499" s="19"/>
      <c r="X499" s="19"/>
      <c r="Y499" s="19"/>
      <c r="Z499" s="19"/>
    </row>
    <row r="500" ht="18.0" customHeight="1">
      <c r="A500" s="19"/>
      <c r="B500" s="19"/>
      <c r="C500" s="19"/>
      <c r="D500" s="19"/>
      <c r="E500" s="19"/>
      <c r="F500" s="19"/>
      <c r="G500" s="19"/>
      <c r="H500" s="2"/>
      <c r="I500" s="38"/>
      <c r="J500" s="19"/>
      <c r="K500" s="19"/>
      <c r="L500" s="19"/>
      <c r="M500" s="19"/>
      <c r="N500" s="19"/>
      <c r="O500" s="19"/>
      <c r="P500" s="19"/>
      <c r="Q500" s="19"/>
      <c r="R500" s="19"/>
      <c r="S500" s="19"/>
      <c r="T500" s="19"/>
      <c r="U500" s="19"/>
      <c r="V500" s="19"/>
      <c r="W500" s="19"/>
      <c r="X500" s="19"/>
      <c r="Y500" s="19"/>
      <c r="Z500" s="19"/>
    </row>
    <row r="501" ht="18.0" customHeight="1">
      <c r="A501" s="19"/>
      <c r="B501" s="19"/>
      <c r="C501" s="19"/>
      <c r="D501" s="19"/>
      <c r="E501" s="19"/>
      <c r="F501" s="19"/>
      <c r="G501" s="19"/>
      <c r="H501" s="2"/>
      <c r="I501" s="38"/>
      <c r="J501" s="19"/>
      <c r="K501" s="19"/>
      <c r="L501" s="19"/>
      <c r="M501" s="19"/>
      <c r="N501" s="19"/>
      <c r="O501" s="19"/>
      <c r="P501" s="19"/>
      <c r="Q501" s="19"/>
      <c r="R501" s="19"/>
      <c r="S501" s="19"/>
      <c r="T501" s="19"/>
      <c r="U501" s="19"/>
      <c r="V501" s="19"/>
      <c r="W501" s="19"/>
      <c r="X501" s="19"/>
      <c r="Y501" s="19"/>
      <c r="Z501" s="19"/>
    </row>
    <row r="502" ht="18.0" customHeight="1">
      <c r="A502" s="19"/>
      <c r="B502" s="19"/>
      <c r="C502" s="19"/>
      <c r="D502" s="19"/>
      <c r="E502" s="19"/>
      <c r="F502" s="19"/>
      <c r="G502" s="19"/>
      <c r="H502" s="2"/>
      <c r="I502" s="38"/>
      <c r="J502" s="19"/>
      <c r="K502" s="19"/>
      <c r="L502" s="19"/>
      <c r="M502" s="19"/>
      <c r="N502" s="19"/>
      <c r="O502" s="19"/>
      <c r="P502" s="19"/>
      <c r="Q502" s="19"/>
      <c r="R502" s="19"/>
      <c r="S502" s="19"/>
      <c r="T502" s="19"/>
      <c r="U502" s="19"/>
      <c r="V502" s="19"/>
      <c r="W502" s="19"/>
      <c r="X502" s="19"/>
      <c r="Y502" s="19"/>
      <c r="Z502" s="19"/>
    </row>
    <row r="503" ht="18.0" customHeight="1">
      <c r="A503" s="19"/>
      <c r="B503" s="19"/>
      <c r="C503" s="19"/>
      <c r="D503" s="19"/>
      <c r="E503" s="19"/>
      <c r="F503" s="19"/>
      <c r="G503" s="19"/>
      <c r="H503" s="2"/>
      <c r="I503" s="38"/>
      <c r="J503" s="19"/>
      <c r="K503" s="19"/>
      <c r="L503" s="19"/>
      <c r="M503" s="19"/>
      <c r="N503" s="19"/>
      <c r="O503" s="19"/>
      <c r="P503" s="19"/>
      <c r="Q503" s="19"/>
      <c r="R503" s="19"/>
      <c r="S503" s="19"/>
      <c r="T503" s="19"/>
      <c r="U503" s="19"/>
      <c r="V503" s="19"/>
      <c r="W503" s="19"/>
      <c r="X503" s="19"/>
      <c r="Y503" s="19"/>
      <c r="Z503" s="19"/>
    </row>
    <row r="504" ht="18.0" customHeight="1">
      <c r="A504" s="19"/>
      <c r="B504" s="19"/>
      <c r="C504" s="19"/>
      <c r="D504" s="19"/>
      <c r="E504" s="19"/>
      <c r="F504" s="19"/>
      <c r="G504" s="19"/>
      <c r="H504" s="2"/>
      <c r="I504" s="38"/>
      <c r="J504" s="19"/>
      <c r="K504" s="19"/>
      <c r="L504" s="19"/>
      <c r="M504" s="19"/>
      <c r="N504" s="19"/>
      <c r="O504" s="19"/>
      <c r="P504" s="19"/>
      <c r="Q504" s="19"/>
      <c r="R504" s="19"/>
      <c r="S504" s="19"/>
      <c r="T504" s="19"/>
      <c r="U504" s="19"/>
      <c r="V504" s="19"/>
      <c r="W504" s="19"/>
      <c r="X504" s="19"/>
      <c r="Y504" s="19"/>
      <c r="Z504" s="19"/>
    </row>
    <row r="505" ht="18.0" customHeight="1">
      <c r="A505" s="19"/>
      <c r="B505" s="19"/>
      <c r="C505" s="19"/>
      <c r="D505" s="19"/>
      <c r="E505" s="19"/>
      <c r="F505" s="19"/>
      <c r="G505" s="19"/>
      <c r="H505" s="2"/>
      <c r="I505" s="38"/>
      <c r="J505" s="19"/>
      <c r="K505" s="19"/>
      <c r="L505" s="19"/>
      <c r="M505" s="19"/>
      <c r="N505" s="19"/>
      <c r="O505" s="19"/>
      <c r="P505" s="19"/>
      <c r="Q505" s="19"/>
      <c r="R505" s="19"/>
      <c r="S505" s="19"/>
      <c r="T505" s="19"/>
      <c r="U505" s="19"/>
      <c r="V505" s="19"/>
      <c r="W505" s="19"/>
      <c r="X505" s="19"/>
      <c r="Y505" s="19"/>
      <c r="Z505" s="19"/>
    </row>
    <row r="506" ht="18.0" customHeight="1">
      <c r="A506" s="19"/>
      <c r="B506" s="19"/>
      <c r="C506" s="19"/>
      <c r="D506" s="19"/>
      <c r="E506" s="19"/>
      <c r="F506" s="19"/>
      <c r="G506" s="19"/>
      <c r="H506" s="2"/>
      <c r="I506" s="38"/>
      <c r="J506" s="19"/>
      <c r="K506" s="19"/>
      <c r="L506" s="19"/>
      <c r="M506" s="19"/>
      <c r="N506" s="19"/>
      <c r="O506" s="19"/>
      <c r="P506" s="19"/>
      <c r="Q506" s="19"/>
      <c r="R506" s="19"/>
      <c r="S506" s="19"/>
      <c r="T506" s="19"/>
      <c r="U506" s="19"/>
      <c r="V506" s="19"/>
      <c r="W506" s="19"/>
      <c r="X506" s="19"/>
      <c r="Y506" s="19"/>
      <c r="Z506" s="19"/>
    </row>
    <row r="507" ht="18.0" customHeight="1">
      <c r="A507" s="19"/>
      <c r="B507" s="19"/>
      <c r="C507" s="19"/>
      <c r="D507" s="19"/>
      <c r="E507" s="19"/>
      <c r="F507" s="19"/>
      <c r="G507" s="19"/>
      <c r="H507" s="2"/>
      <c r="I507" s="38"/>
      <c r="J507" s="19"/>
      <c r="K507" s="19"/>
      <c r="L507" s="19"/>
      <c r="M507" s="19"/>
      <c r="N507" s="19"/>
      <c r="O507" s="19"/>
      <c r="P507" s="19"/>
      <c r="Q507" s="19"/>
      <c r="R507" s="19"/>
      <c r="S507" s="19"/>
      <c r="T507" s="19"/>
      <c r="U507" s="19"/>
      <c r="V507" s="19"/>
      <c r="W507" s="19"/>
      <c r="X507" s="19"/>
      <c r="Y507" s="19"/>
      <c r="Z507" s="19"/>
    </row>
    <row r="508" ht="18.0" customHeight="1">
      <c r="A508" s="19"/>
      <c r="B508" s="19"/>
      <c r="C508" s="19"/>
      <c r="D508" s="19"/>
      <c r="E508" s="19"/>
      <c r="F508" s="19"/>
      <c r="G508" s="19"/>
      <c r="H508" s="2"/>
      <c r="I508" s="38"/>
      <c r="J508" s="19"/>
      <c r="K508" s="19"/>
      <c r="L508" s="19"/>
      <c r="M508" s="19"/>
      <c r="N508" s="19"/>
      <c r="O508" s="19"/>
      <c r="P508" s="19"/>
      <c r="Q508" s="19"/>
      <c r="R508" s="19"/>
      <c r="S508" s="19"/>
      <c r="T508" s="19"/>
      <c r="U508" s="19"/>
      <c r="V508" s="19"/>
      <c r="W508" s="19"/>
      <c r="X508" s="19"/>
      <c r="Y508" s="19"/>
      <c r="Z508" s="19"/>
    </row>
    <row r="509" ht="18.0" customHeight="1">
      <c r="A509" s="19"/>
      <c r="B509" s="19"/>
      <c r="C509" s="19"/>
      <c r="D509" s="19"/>
      <c r="E509" s="19"/>
      <c r="F509" s="19"/>
      <c r="G509" s="19"/>
      <c r="H509" s="2"/>
      <c r="I509" s="38"/>
      <c r="J509" s="19"/>
      <c r="K509" s="19"/>
      <c r="L509" s="19"/>
      <c r="M509" s="19"/>
      <c r="N509" s="19"/>
      <c r="O509" s="19"/>
      <c r="P509" s="19"/>
      <c r="Q509" s="19"/>
      <c r="R509" s="19"/>
      <c r="S509" s="19"/>
      <c r="T509" s="19"/>
      <c r="U509" s="19"/>
      <c r="V509" s="19"/>
      <c r="W509" s="19"/>
      <c r="X509" s="19"/>
      <c r="Y509" s="19"/>
      <c r="Z509" s="19"/>
    </row>
    <row r="510" ht="18.0" customHeight="1">
      <c r="A510" s="19"/>
      <c r="B510" s="19"/>
      <c r="C510" s="19"/>
      <c r="D510" s="19"/>
      <c r="E510" s="19"/>
      <c r="F510" s="19"/>
      <c r="G510" s="19"/>
      <c r="H510" s="2"/>
      <c r="I510" s="38"/>
      <c r="J510" s="19"/>
      <c r="K510" s="19"/>
      <c r="L510" s="19"/>
      <c r="M510" s="19"/>
      <c r="N510" s="19"/>
      <c r="O510" s="19"/>
      <c r="P510" s="19"/>
      <c r="Q510" s="19"/>
      <c r="R510" s="19"/>
      <c r="S510" s="19"/>
      <c r="T510" s="19"/>
      <c r="U510" s="19"/>
      <c r="V510" s="19"/>
      <c r="W510" s="19"/>
      <c r="X510" s="19"/>
      <c r="Y510" s="19"/>
      <c r="Z510" s="19"/>
    </row>
    <row r="511" ht="18.0" customHeight="1">
      <c r="A511" s="19"/>
      <c r="B511" s="19"/>
      <c r="C511" s="19"/>
      <c r="D511" s="19"/>
      <c r="E511" s="19"/>
      <c r="F511" s="19"/>
      <c r="G511" s="19"/>
      <c r="H511" s="2"/>
      <c r="I511" s="38"/>
      <c r="J511" s="19"/>
      <c r="K511" s="19"/>
      <c r="L511" s="19"/>
      <c r="M511" s="19"/>
      <c r="N511" s="19"/>
      <c r="O511" s="19"/>
      <c r="P511" s="19"/>
      <c r="Q511" s="19"/>
      <c r="R511" s="19"/>
      <c r="S511" s="19"/>
      <c r="T511" s="19"/>
      <c r="U511" s="19"/>
      <c r="V511" s="19"/>
      <c r="W511" s="19"/>
      <c r="X511" s="19"/>
      <c r="Y511" s="19"/>
      <c r="Z511" s="19"/>
    </row>
    <row r="512" ht="18.0" customHeight="1">
      <c r="A512" s="19"/>
      <c r="B512" s="19"/>
      <c r="C512" s="19"/>
      <c r="D512" s="19"/>
      <c r="E512" s="19"/>
      <c r="F512" s="19"/>
      <c r="G512" s="19"/>
      <c r="H512" s="2"/>
      <c r="I512" s="38"/>
      <c r="J512" s="19"/>
      <c r="K512" s="19"/>
      <c r="L512" s="19"/>
      <c r="M512" s="19"/>
      <c r="N512" s="19"/>
      <c r="O512" s="19"/>
      <c r="P512" s="19"/>
      <c r="Q512" s="19"/>
      <c r="R512" s="19"/>
      <c r="S512" s="19"/>
      <c r="T512" s="19"/>
      <c r="U512" s="19"/>
      <c r="V512" s="19"/>
      <c r="W512" s="19"/>
      <c r="X512" s="19"/>
      <c r="Y512" s="19"/>
      <c r="Z512" s="19"/>
    </row>
    <row r="513" ht="18.0" customHeight="1">
      <c r="A513" s="19"/>
      <c r="B513" s="19"/>
      <c r="C513" s="19"/>
      <c r="D513" s="19"/>
      <c r="E513" s="19"/>
      <c r="F513" s="19"/>
      <c r="G513" s="19"/>
      <c r="H513" s="2"/>
      <c r="I513" s="38"/>
      <c r="J513" s="19"/>
      <c r="K513" s="19"/>
      <c r="L513" s="19"/>
      <c r="M513" s="19"/>
      <c r="N513" s="19"/>
      <c r="O513" s="19"/>
      <c r="P513" s="19"/>
      <c r="Q513" s="19"/>
      <c r="R513" s="19"/>
      <c r="S513" s="19"/>
      <c r="T513" s="19"/>
      <c r="U513" s="19"/>
      <c r="V513" s="19"/>
      <c r="W513" s="19"/>
      <c r="X513" s="19"/>
      <c r="Y513" s="19"/>
      <c r="Z513" s="19"/>
    </row>
    <row r="514" ht="18.0" customHeight="1">
      <c r="A514" s="19"/>
      <c r="B514" s="19"/>
      <c r="C514" s="19"/>
      <c r="D514" s="19"/>
      <c r="E514" s="19"/>
      <c r="F514" s="19"/>
      <c r="G514" s="19"/>
      <c r="H514" s="2"/>
      <c r="I514" s="38"/>
      <c r="J514" s="19"/>
      <c r="K514" s="19"/>
      <c r="L514" s="19"/>
      <c r="M514" s="19"/>
      <c r="N514" s="19"/>
      <c r="O514" s="19"/>
      <c r="P514" s="19"/>
      <c r="Q514" s="19"/>
      <c r="R514" s="19"/>
      <c r="S514" s="19"/>
      <c r="T514" s="19"/>
      <c r="U514" s="19"/>
      <c r="V514" s="19"/>
      <c r="W514" s="19"/>
      <c r="X514" s="19"/>
      <c r="Y514" s="19"/>
      <c r="Z514" s="19"/>
    </row>
    <row r="515" ht="18.0" customHeight="1">
      <c r="A515" s="19"/>
      <c r="B515" s="19"/>
      <c r="C515" s="19"/>
      <c r="D515" s="19"/>
      <c r="E515" s="19"/>
      <c r="F515" s="19"/>
      <c r="G515" s="19"/>
      <c r="H515" s="2"/>
      <c r="I515" s="38"/>
      <c r="J515" s="19"/>
      <c r="K515" s="19"/>
      <c r="L515" s="19"/>
      <c r="M515" s="19"/>
      <c r="N515" s="19"/>
      <c r="O515" s="19"/>
      <c r="P515" s="19"/>
      <c r="Q515" s="19"/>
      <c r="R515" s="19"/>
      <c r="S515" s="19"/>
      <c r="T515" s="19"/>
      <c r="U515" s="19"/>
      <c r="V515" s="19"/>
      <c r="W515" s="19"/>
      <c r="X515" s="19"/>
      <c r="Y515" s="19"/>
      <c r="Z515" s="19"/>
    </row>
    <row r="516" ht="18.0" customHeight="1">
      <c r="A516" s="19"/>
      <c r="B516" s="19"/>
      <c r="C516" s="19"/>
      <c r="D516" s="19"/>
      <c r="E516" s="19"/>
      <c r="F516" s="19"/>
      <c r="G516" s="19"/>
      <c r="H516" s="2"/>
      <c r="I516" s="38"/>
      <c r="J516" s="19"/>
      <c r="K516" s="19"/>
      <c r="L516" s="19"/>
      <c r="M516" s="19"/>
      <c r="N516" s="19"/>
      <c r="O516" s="19"/>
      <c r="P516" s="19"/>
      <c r="Q516" s="19"/>
      <c r="R516" s="19"/>
      <c r="S516" s="19"/>
      <c r="T516" s="19"/>
      <c r="U516" s="19"/>
      <c r="V516" s="19"/>
      <c r="W516" s="19"/>
      <c r="X516" s="19"/>
      <c r="Y516" s="19"/>
      <c r="Z516" s="19"/>
    </row>
    <row r="517" ht="18.0" customHeight="1">
      <c r="A517" s="19"/>
      <c r="B517" s="19"/>
      <c r="C517" s="19"/>
      <c r="D517" s="19"/>
      <c r="E517" s="19"/>
      <c r="F517" s="19"/>
      <c r="G517" s="19"/>
      <c r="H517" s="2"/>
      <c r="I517" s="38"/>
      <c r="J517" s="19"/>
      <c r="K517" s="19"/>
      <c r="L517" s="19"/>
      <c r="M517" s="19"/>
      <c r="N517" s="19"/>
      <c r="O517" s="19"/>
      <c r="P517" s="19"/>
      <c r="Q517" s="19"/>
      <c r="R517" s="19"/>
      <c r="S517" s="19"/>
      <c r="T517" s="19"/>
      <c r="U517" s="19"/>
      <c r="V517" s="19"/>
      <c r="W517" s="19"/>
      <c r="X517" s="19"/>
      <c r="Y517" s="19"/>
      <c r="Z517" s="19"/>
    </row>
    <row r="518" ht="18.0" customHeight="1">
      <c r="A518" s="19"/>
      <c r="B518" s="19"/>
      <c r="C518" s="19"/>
      <c r="D518" s="19"/>
      <c r="E518" s="19"/>
      <c r="F518" s="19"/>
      <c r="G518" s="19"/>
      <c r="H518" s="2"/>
      <c r="I518" s="38"/>
      <c r="J518" s="19"/>
      <c r="K518" s="19"/>
      <c r="L518" s="19"/>
      <c r="M518" s="19"/>
      <c r="N518" s="19"/>
      <c r="O518" s="19"/>
      <c r="P518" s="19"/>
      <c r="Q518" s="19"/>
      <c r="R518" s="19"/>
      <c r="S518" s="19"/>
      <c r="T518" s="19"/>
      <c r="U518" s="19"/>
      <c r="V518" s="19"/>
      <c r="W518" s="19"/>
      <c r="X518" s="19"/>
      <c r="Y518" s="19"/>
      <c r="Z518" s="19"/>
    </row>
    <row r="519" ht="18.0" customHeight="1">
      <c r="A519" s="19"/>
      <c r="B519" s="19"/>
      <c r="C519" s="19"/>
      <c r="D519" s="19"/>
      <c r="E519" s="19"/>
      <c r="F519" s="19"/>
      <c r="G519" s="19"/>
      <c r="H519" s="2"/>
      <c r="I519" s="38"/>
      <c r="J519" s="19"/>
      <c r="K519" s="19"/>
      <c r="L519" s="19"/>
      <c r="M519" s="19"/>
      <c r="N519" s="19"/>
      <c r="O519" s="19"/>
      <c r="P519" s="19"/>
      <c r="Q519" s="19"/>
      <c r="R519" s="19"/>
      <c r="S519" s="19"/>
      <c r="T519" s="19"/>
      <c r="U519" s="19"/>
      <c r="V519" s="19"/>
      <c r="W519" s="19"/>
      <c r="X519" s="19"/>
      <c r="Y519" s="19"/>
      <c r="Z519" s="19"/>
    </row>
    <row r="520" ht="18.0" customHeight="1">
      <c r="A520" s="19"/>
      <c r="B520" s="19"/>
      <c r="C520" s="19"/>
      <c r="D520" s="19"/>
      <c r="E520" s="19"/>
      <c r="F520" s="19"/>
      <c r="G520" s="19"/>
      <c r="H520" s="2"/>
      <c r="I520" s="38"/>
      <c r="J520" s="19"/>
      <c r="K520" s="19"/>
      <c r="L520" s="19"/>
      <c r="M520" s="19"/>
      <c r="N520" s="19"/>
      <c r="O520" s="19"/>
      <c r="P520" s="19"/>
      <c r="Q520" s="19"/>
      <c r="R520" s="19"/>
      <c r="S520" s="19"/>
      <c r="T520" s="19"/>
      <c r="U520" s="19"/>
      <c r="V520" s="19"/>
      <c r="W520" s="19"/>
      <c r="X520" s="19"/>
      <c r="Y520" s="19"/>
      <c r="Z520" s="19"/>
    </row>
    <row r="521" ht="18.0" customHeight="1">
      <c r="A521" s="19"/>
      <c r="B521" s="19"/>
      <c r="C521" s="19"/>
      <c r="D521" s="19"/>
      <c r="E521" s="19"/>
      <c r="F521" s="19"/>
      <c r="G521" s="19"/>
      <c r="H521" s="2"/>
      <c r="I521" s="38"/>
      <c r="J521" s="19"/>
      <c r="K521" s="19"/>
      <c r="L521" s="19"/>
      <c r="M521" s="19"/>
      <c r="N521" s="19"/>
      <c r="O521" s="19"/>
      <c r="P521" s="19"/>
      <c r="Q521" s="19"/>
      <c r="R521" s="19"/>
      <c r="S521" s="19"/>
      <c r="T521" s="19"/>
      <c r="U521" s="19"/>
      <c r="V521" s="19"/>
      <c r="W521" s="19"/>
      <c r="X521" s="19"/>
      <c r="Y521" s="19"/>
      <c r="Z521" s="19"/>
    </row>
    <row r="522" ht="18.0" customHeight="1">
      <c r="A522" s="19"/>
      <c r="B522" s="19"/>
      <c r="C522" s="19"/>
      <c r="D522" s="19"/>
      <c r="E522" s="19"/>
      <c r="F522" s="19"/>
      <c r="G522" s="19"/>
      <c r="H522" s="2"/>
      <c r="I522" s="38"/>
      <c r="J522" s="19"/>
      <c r="K522" s="19"/>
      <c r="L522" s="19"/>
      <c r="M522" s="19"/>
      <c r="N522" s="19"/>
      <c r="O522" s="19"/>
      <c r="P522" s="19"/>
      <c r="Q522" s="19"/>
      <c r="R522" s="19"/>
      <c r="S522" s="19"/>
      <c r="T522" s="19"/>
      <c r="U522" s="19"/>
      <c r="V522" s="19"/>
      <c r="W522" s="19"/>
      <c r="X522" s="19"/>
      <c r="Y522" s="19"/>
      <c r="Z522" s="19"/>
    </row>
    <row r="523" ht="18.0" customHeight="1">
      <c r="A523" s="19"/>
      <c r="B523" s="19"/>
      <c r="C523" s="19"/>
      <c r="D523" s="19"/>
      <c r="E523" s="19"/>
      <c r="F523" s="19"/>
      <c r="G523" s="19"/>
      <c r="H523" s="2"/>
      <c r="I523" s="38"/>
      <c r="J523" s="19"/>
      <c r="K523" s="19"/>
      <c r="L523" s="19"/>
      <c r="M523" s="19"/>
      <c r="N523" s="19"/>
      <c r="O523" s="19"/>
      <c r="P523" s="19"/>
      <c r="Q523" s="19"/>
      <c r="R523" s="19"/>
      <c r="S523" s="19"/>
      <c r="T523" s="19"/>
      <c r="U523" s="19"/>
      <c r="V523" s="19"/>
      <c r="W523" s="19"/>
      <c r="X523" s="19"/>
      <c r="Y523" s="19"/>
      <c r="Z523" s="19"/>
    </row>
    <row r="524" ht="18.0" customHeight="1">
      <c r="A524" s="19"/>
      <c r="B524" s="19"/>
      <c r="C524" s="19"/>
      <c r="D524" s="19"/>
      <c r="E524" s="19"/>
      <c r="F524" s="19"/>
      <c r="G524" s="19"/>
      <c r="H524" s="2"/>
      <c r="I524" s="38"/>
      <c r="J524" s="19"/>
      <c r="K524" s="19"/>
      <c r="L524" s="19"/>
      <c r="M524" s="19"/>
      <c r="N524" s="19"/>
      <c r="O524" s="19"/>
      <c r="P524" s="19"/>
      <c r="Q524" s="19"/>
      <c r="R524" s="19"/>
      <c r="S524" s="19"/>
      <c r="T524" s="19"/>
      <c r="U524" s="19"/>
      <c r="V524" s="19"/>
      <c r="W524" s="19"/>
      <c r="X524" s="19"/>
      <c r="Y524" s="19"/>
      <c r="Z524" s="19"/>
    </row>
    <row r="525" ht="18.0" customHeight="1">
      <c r="A525" s="19"/>
      <c r="B525" s="19"/>
      <c r="C525" s="19"/>
      <c r="D525" s="19"/>
      <c r="E525" s="19"/>
      <c r="F525" s="19"/>
      <c r="G525" s="19"/>
      <c r="H525" s="2"/>
      <c r="I525" s="38"/>
      <c r="J525" s="19"/>
      <c r="K525" s="19"/>
      <c r="L525" s="19"/>
      <c r="M525" s="19"/>
      <c r="N525" s="19"/>
      <c r="O525" s="19"/>
      <c r="P525" s="19"/>
      <c r="Q525" s="19"/>
      <c r="R525" s="19"/>
      <c r="S525" s="19"/>
      <c r="T525" s="19"/>
      <c r="U525" s="19"/>
      <c r="V525" s="19"/>
      <c r="W525" s="19"/>
      <c r="X525" s="19"/>
      <c r="Y525" s="19"/>
      <c r="Z525" s="19"/>
    </row>
    <row r="526" ht="18.0" customHeight="1">
      <c r="A526" s="19"/>
      <c r="B526" s="19"/>
      <c r="C526" s="19"/>
      <c r="D526" s="19"/>
      <c r="E526" s="19"/>
      <c r="F526" s="19"/>
      <c r="G526" s="19"/>
      <c r="H526" s="2"/>
      <c r="I526" s="38"/>
      <c r="J526" s="19"/>
      <c r="K526" s="19"/>
      <c r="L526" s="19"/>
      <c r="M526" s="19"/>
      <c r="N526" s="19"/>
      <c r="O526" s="19"/>
      <c r="P526" s="19"/>
      <c r="Q526" s="19"/>
      <c r="R526" s="19"/>
      <c r="S526" s="19"/>
      <c r="T526" s="19"/>
      <c r="U526" s="19"/>
      <c r="V526" s="19"/>
      <c r="W526" s="19"/>
      <c r="X526" s="19"/>
      <c r="Y526" s="19"/>
      <c r="Z526" s="19"/>
    </row>
    <row r="527" ht="18.0" customHeight="1">
      <c r="A527" s="19"/>
      <c r="B527" s="19"/>
      <c r="C527" s="19"/>
      <c r="D527" s="19"/>
      <c r="E527" s="19"/>
      <c r="F527" s="19"/>
      <c r="G527" s="19"/>
      <c r="H527" s="2"/>
      <c r="I527" s="38"/>
      <c r="J527" s="19"/>
      <c r="K527" s="19"/>
      <c r="L527" s="19"/>
      <c r="M527" s="19"/>
      <c r="N527" s="19"/>
      <c r="O527" s="19"/>
      <c r="P527" s="19"/>
      <c r="Q527" s="19"/>
      <c r="R527" s="19"/>
      <c r="S527" s="19"/>
      <c r="T527" s="19"/>
      <c r="U527" s="19"/>
      <c r="V527" s="19"/>
      <c r="W527" s="19"/>
      <c r="X527" s="19"/>
      <c r="Y527" s="19"/>
      <c r="Z527" s="19"/>
    </row>
    <row r="528" ht="18.0" customHeight="1">
      <c r="A528" s="19"/>
      <c r="B528" s="19"/>
      <c r="C528" s="19"/>
      <c r="D528" s="19"/>
      <c r="E528" s="19"/>
      <c r="F528" s="19"/>
      <c r="G528" s="19"/>
      <c r="H528" s="2"/>
      <c r="I528" s="38"/>
      <c r="J528" s="19"/>
      <c r="K528" s="19"/>
      <c r="L528" s="19"/>
      <c r="M528" s="19"/>
      <c r="N528" s="19"/>
      <c r="O528" s="19"/>
      <c r="P528" s="19"/>
      <c r="Q528" s="19"/>
      <c r="R528" s="19"/>
      <c r="S528" s="19"/>
      <c r="T528" s="19"/>
      <c r="U528" s="19"/>
      <c r="V528" s="19"/>
      <c r="W528" s="19"/>
      <c r="X528" s="19"/>
      <c r="Y528" s="19"/>
      <c r="Z528" s="19"/>
    </row>
    <row r="529" ht="18.0" customHeight="1">
      <c r="A529" s="19"/>
      <c r="B529" s="19"/>
      <c r="C529" s="19"/>
      <c r="D529" s="19"/>
      <c r="E529" s="19"/>
      <c r="F529" s="19"/>
      <c r="G529" s="19"/>
      <c r="H529" s="2"/>
      <c r="I529" s="38"/>
      <c r="J529" s="19"/>
      <c r="K529" s="19"/>
      <c r="L529" s="19"/>
      <c r="M529" s="19"/>
      <c r="N529" s="19"/>
      <c r="O529" s="19"/>
      <c r="P529" s="19"/>
      <c r="Q529" s="19"/>
      <c r="R529" s="19"/>
      <c r="S529" s="19"/>
      <c r="T529" s="19"/>
      <c r="U529" s="19"/>
      <c r="V529" s="19"/>
      <c r="W529" s="19"/>
      <c r="X529" s="19"/>
      <c r="Y529" s="19"/>
      <c r="Z529" s="19"/>
    </row>
    <row r="530" ht="18.0" customHeight="1">
      <c r="A530" s="19"/>
      <c r="B530" s="19"/>
      <c r="C530" s="19"/>
      <c r="D530" s="19"/>
      <c r="E530" s="19"/>
      <c r="F530" s="19"/>
      <c r="G530" s="19"/>
      <c r="H530" s="2"/>
      <c r="I530" s="38"/>
      <c r="J530" s="19"/>
      <c r="K530" s="19"/>
      <c r="L530" s="19"/>
      <c r="M530" s="19"/>
      <c r="N530" s="19"/>
      <c r="O530" s="19"/>
      <c r="P530" s="19"/>
      <c r="Q530" s="19"/>
      <c r="R530" s="19"/>
      <c r="S530" s="19"/>
      <c r="T530" s="19"/>
      <c r="U530" s="19"/>
      <c r="V530" s="19"/>
      <c r="W530" s="19"/>
      <c r="X530" s="19"/>
      <c r="Y530" s="19"/>
      <c r="Z530" s="19"/>
    </row>
    <row r="531" ht="18.0" customHeight="1">
      <c r="A531" s="19"/>
      <c r="B531" s="19"/>
      <c r="C531" s="19"/>
      <c r="D531" s="19"/>
      <c r="E531" s="19"/>
      <c r="F531" s="19"/>
      <c r="G531" s="19"/>
      <c r="H531" s="2"/>
      <c r="I531" s="38"/>
      <c r="J531" s="19"/>
      <c r="K531" s="19"/>
      <c r="L531" s="19"/>
      <c r="M531" s="19"/>
      <c r="N531" s="19"/>
      <c r="O531" s="19"/>
      <c r="P531" s="19"/>
      <c r="Q531" s="19"/>
      <c r="R531" s="19"/>
      <c r="S531" s="19"/>
      <c r="T531" s="19"/>
      <c r="U531" s="19"/>
      <c r="V531" s="19"/>
      <c r="W531" s="19"/>
      <c r="X531" s="19"/>
      <c r="Y531" s="19"/>
      <c r="Z531" s="19"/>
    </row>
    <row r="532" ht="18.0" customHeight="1">
      <c r="A532" s="19"/>
      <c r="B532" s="19"/>
      <c r="C532" s="19"/>
      <c r="D532" s="19"/>
      <c r="E532" s="19"/>
      <c r="F532" s="19"/>
      <c r="G532" s="19"/>
      <c r="H532" s="2"/>
      <c r="I532" s="38"/>
      <c r="J532" s="19"/>
      <c r="K532" s="19"/>
      <c r="L532" s="19"/>
      <c r="M532" s="19"/>
      <c r="N532" s="19"/>
      <c r="O532" s="19"/>
      <c r="P532" s="19"/>
      <c r="Q532" s="19"/>
      <c r="R532" s="19"/>
      <c r="S532" s="19"/>
      <c r="T532" s="19"/>
      <c r="U532" s="19"/>
      <c r="V532" s="19"/>
      <c r="W532" s="19"/>
      <c r="X532" s="19"/>
      <c r="Y532" s="19"/>
      <c r="Z532" s="19"/>
    </row>
    <row r="533" ht="18.0" customHeight="1">
      <c r="A533" s="19"/>
      <c r="B533" s="19"/>
      <c r="C533" s="19"/>
      <c r="D533" s="19"/>
      <c r="E533" s="19"/>
      <c r="F533" s="19"/>
      <c r="G533" s="19"/>
      <c r="H533" s="2"/>
      <c r="I533" s="38"/>
      <c r="J533" s="19"/>
      <c r="K533" s="19"/>
      <c r="L533" s="19"/>
      <c r="M533" s="19"/>
      <c r="N533" s="19"/>
      <c r="O533" s="19"/>
      <c r="P533" s="19"/>
      <c r="Q533" s="19"/>
      <c r="R533" s="19"/>
      <c r="S533" s="19"/>
      <c r="T533" s="19"/>
      <c r="U533" s="19"/>
      <c r="V533" s="19"/>
      <c r="W533" s="19"/>
      <c r="X533" s="19"/>
      <c r="Y533" s="19"/>
      <c r="Z533" s="19"/>
    </row>
    <row r="534" ht="18.0" customHeight="1">
      <c r="A534" s="19"/>
      <c r="B534" s="19"/>
      <c r="C534" s="19"/>
      <c r="D534" s="19"/>
      <c r="E534" s="19"/>
      <c r="F534" s="19"/>
      <c r="G534" s="19"/>
      <c r="H534" s="2"/>
      <c r="I534" s="38"/>
      <c r="J534" s="19"/>
      <c r="K534" s="19"/>
      <c r="L534" s="19"/>
      <c r="M534" s="19"/>
      <c r="N534" s="19"/>
      <c r="O534" s="19"/>
      <c r="P534" s="19"/>
      <c r="Q534" s="19"/>
      <c r="R534" s="19"/>
      <c r="S534" s="19"/>
      <c r="T534" s="19"/>
      <c r="U534" s="19"/>
      <c r="V534" s="19"/>
      <c r="W534" s="19"/>
      <c r="X534" s="19"/>
      <c r="Y534" s="19"/>
      <c r="Z534" s="19"/>
    </row>
    <row r="535" ht="18.0" customHeight="1">
      <c r="A535" s="19"/>
      <c r="B535" s="19"/>
      <c r="C535" s="19"/>
      <c r="D535" s="19"/>
      <c r="E535" s="19"/>
      <c r="F535" s="19"/>
      <c r="G535" s="19"/>
      <c r="H535" s="2"/>
      <c r="I535" s="38"/>
      <c r="J535" s="19"/>
      <c r="K535" s="19"/>
      <c r="L535" s="19"/>
      <c r="M535" s="19"/>
      <c r="N535" s="19"/>
      <c r="O535" s="19"/>
      <c r="P535" s="19"/>
      <c r="Q535" s="19"/>
      <c r="R535" s="19"/>
      <c r="S535" s="19"/>
      <c r="T535" s="19"/>
      <c r="U535" s="19"/>
      <c r="V535" s="19"/>
      <c r="W535" s="19"/>
      <c r="X535" s="19"/>
      <c r="Y535" s="19"/>
      <c r="Z535" s="19"/>
    </row>
    <row r="536" ht="18.0" customHeight="1">
      <c r="A536" s="19"/>
      <c r="B536" s="19"/>
      <c r="C536" s="19"/>
      <c r="D536" s="19"/>
      <c r="E536" s="19"/>
      <c r="F536" s="19"/>
      <c r="G536" s="19"/>
      <c r="H536" s="2"/>
      <c r="I536" s="38"/>
      <c r="J536" s="19"/>
      <c r="K536" s="19"/>
      <c r="L536" s="19"/>
      <c r="M536" s="19"/>
      <c r="N536" s="19"/>
      <c r="O536" s="19"/>
      <c r="P536" s="19"/>
      <c r="Q536" s="19"/>
      <c r="R536" s="19"/>
      <c r="S536" s="19"/>
      <c r="T536" s="19"/>
      <c r="U536" s="19"/>
      <c r="V536" s="19"/>
      <c r="W536" s="19"/>
      <c r="X536" s="19"/>
      <c r="Y536" s="19"/>
      <c r="Z536" s="19"/>
    </row>
    <row r="537" ht="18.0" customHeight="1">
      <c r="A537" s="19"/>
      <c r="B537" s="19"/>
      <c r="C537" s="19"/>
      <c r="D537" s="19"/>
      <c r="E537" s="19"/>
      <c r="F537" s="19"/>
      <c r="G537" s="19"/>
      <c r="H537" s="2"/>
      <c r="I537" s="38"/>
      <c r="J537" s="19"/>
      <c r="K537" s="19"/>
      <c r="L537" s="19"/>
      <c r="M537" s="19"/>
      <c r="N537" s="19"/>
      <c r="O537" s="19"/>
      <c r="P537" s="19"/>
      <c r="Q537" s="19"/>
      <c r="R537" s="19"/>
      <c r="S537" s="19"/>
      <c r="T537" s="19"/>
      <c r="U537" s="19"/>
      <c r="V537" s="19"/>
      <c r="W537" s="19"/>
      <c r="X537" s="19"/>
      <c r="Y537" s="19"/>
      <c r="Z537" s="19"/>
    </row>
    <row r="538" ht="18.0" customHeight="1">
      <c r="A538" s="19"/>
      <c r="B538" s="19"/>
      <c r="C538" s="19"/>
      <c r="D538" s="19"/>
      <c r="E538" s="19"/>
      <c r="F538" s="19"/>
      <c r="G538" s="19"/>
      <c r="H538" s="2"/>
      <c r="I538" s="38"/>
      <c r="J538" s="19"/>
      <c r="K538" s="19"/>
      <c r="L538" s="19"/>
      <c r="M538" s="19"/>
      <c r="N538" s="19"/>
      <c r="O538" s="19"/>
      <c r="P538" s="19"/>
      <c r="Q538" s="19"/>
      <c r="R538" s="19"/>
      <c r="S538" s="19"/>
      <c r="T538" s="19"/>
      <c r="U538" s="19"/>
      <c r="V538" s="19"/>
      <c r="W538" s="19"/>
      <c r="X538" s="19"/>
      <c r="Y538" s="19"/>
      <c r="Z538" s="19"/>
    </row>
    <row r="539" ht="18.0" customHeight="1">
      <c r="A539" s="19"/>
      <c r="B539" s="19"/>
      <c r="C539" s="19"/>
      <c r="D539" s="19"/>
      <c r="E539" s="19"/>
      <c r="F539" s="19"/>
      <c r="G539" s="19"/>
      <c r="H539" s="2"/>
      <c r="I539" s="38"/>
      <c r="J539" s="19"/>
      <c r="K539" s="19"/>
      <c r="L539" s="19"/>
      <c r="M539" s="19"/>
      <c r="N539" s="19"/>
      <c r="O539" s="19"/>
      <c r="P539" s="19"/>
      <c r="Q539" s="19"/>
      <c r="R539" s="19"/>
      <c r="S539" s="19"/>
      <c r="T539" s="19"/>
      <c r="U539" s="19"/>
      <c r="V539" s="19"/>
      <c r="W539" s="19"/>
      <c r="X539" s="19"/>
      <c r="Y539" s="19"/>
      <c r="Z539" s="19"/>
    </row>
    <row r="540" ht="18.0" customHeight="1">
      <c r="A540" s="19"/>
      <c r="B540" s="19"/>
      <c r="C540" s="19"/>
      <c r="D540" s="19"/>
      <c r="E540" s="19"/>
      <c r="F540" s="19"/>
      <c r="G540" s="19"/>
      <c r="H540" s="2"/>
      <c r="I540" s="38"/>
      <c r="J540" s="19"/>
      <c r="K540" s="19"/>
      <c r="L540" s="19"/>
      <c r="M540" s="19"/>
      <c r="N540" s="19"/>
      <c r="O540" s="19"/>
      <c r="P540" s="19"/>
      <c r="Q540" s="19"/>
      <c r="R540" s="19"/>
      <c r="S540" s="19"/>
      <c r="T540" s="19"/>
      <c r="U540" s="19"/>
      <c r="V540" s="19"/>
      <c r="W540" s="19"/>
      <c r="X540" s="19"/>
      <c r="Y540" s="19"/>
      <c r="Z540" s="19"/>
    </row>
    <row r="541" ht="18.0" customHeight="1">
      <c r="A541" s="19"/>
      <c r="B541" s="19"/>
      <c r="C541" s="19"/>
      <c r="D541" s="19"/>
      <c r="E541" s="19"/>
      <c r="F541" s="19"/>
      <c r="G541" s="19"/>
      <c r="H541" s="2"/>
      <c r="I541" s="38"/>
      <c r="J541" s="19"/>
      <c r="K541" s="19"/>
      <c r="L541" s="19"/>
      <c r="M541" s="19"/>
      <c r="N541" s="19"/>
      <c r="O541" s="19"/>
      <c r="P541" s="19"/>
      <c r="Q541" s="19"/>
      <c r="R541" s="19"/>
      <c r="S541" s="19"/>
      <c r="T541" s="19"/>
      <c r="U541" s="19"/>
      <c r="V541" s="19"/>
      <c r="W541" s="19"/>
      <c r="X541" s="19"/>
      <c r="Y541" s="19"/>
      <c r="Z541" s="19"/>
    </row>
    <row r="542" ht="18.0" customHeight="1">
      <c r="A542" s="19"/>
      <c r="B542" s="19"/>
      <c r="C542" s="19"/>
      <c r="D542" s="19"/>
      <c r="E542" s="19"/>
      <c r="F542" s="19"/>
      <c r="G542" s="19"/>
      <c r="H542" s="2"/>
      <c r="I542" s="38"/>
      <c r="J542" s="19"/>
      <c r="K542" s="19"/>
      <c r="L542" s="19"/>
      <c r="M542" s="19"/>
      <c r="N542" s="19"/>
      <c r="O542" s="19"/>
      <c r="P542" s="19"/>
      <c r="Q542" s="19"/>
      <c r="R542" s="19"/>
      <c r="S542" s="19"/>
      <c r="T542" s="19"/>
      <c r="U542" s="19"/>
      <c r="V542" s="19"/>
      <c r="W542" s="19"/>
      <c r="X542" s="19"/>
      <c r="Y542" s="19"/>
      <c r="Z542" s="19"/>
    </row>
    <row r="543" ht="18.0" customHeight="1">
      <c r="A543" s="19"/>
      <c r="B543" s="19"/>
      <c r="C543" s="19"/>
      <c r="D543" s="19"/>
      <c r="E543" s="19"/>
      <c r="F543" s="19"/>
      <c r="G543" s="19"/>
      <c r="H543" s="2"/>
      <c r="I543" s="38"/>
      <c r="J543" s="19"/>
      <c r="K543" s="19"/>
      <c r="L543" s="19"/>
      <c r="M543" s="19"/>
      <c r="N543" s="19"/>
      <c r="O543" s="19"/>
      <c r="P543" s="19"/>
      <c r="Q543" s="19"/>
      <c r="R543" s="19"/>
      <c r="S543" s="19"/>
      <c r="T543" s="19"/>
      <c r="U543" s="19"/>
      <c r="V543" s="19"/>
      <c r="W543" s="19"/>
      <c r="X543" s="19"/>
      <c r="Y543" s="19"/>
      <c r="Z543" s="19"/>
    </row>
    <row r="544" ht="18.0" customHeight="1">
      <c r="A544" s="19"/>
      <c r="B544" s="19"/>
      <c r="C544" s="19"/>
      <c r="D544" s="19"/>
      <c r="E544" s="19"/>
      <c r="F544" s="19"/>
      <c r="G544" s="19"/>
      <c r="H544" s="2"/>
      <c r="I544" s="38"/>
      <c r="J544" s="19"/>
      <c r="K544" s="19"/>
      <c r="L544" s="19"/>
      <c r="M544" s="19"/>
      <c r="N544" s="19"/>
      <c r="O544" s="19"/>
      <c r="P544" s="19"/>
      <c r="Q544" s="19"/>
      <c r="R544" s="19"/>
      <c r="S544" s="19"/>
      <c r="T544" s="19"/>
      <c r="U544" s="19"/>
      <c r="V544" s="19"/>
      <c r="W544" s="19"/>
      <c r="X544" s="19"/>
      <c r="Y544" s="19"/>
      <c r="Z544" s="19"/>
    </row>
    <row r="545" ht="18.0" customHeight="1">
      <c r="A545" s="19"/>
      <c r="B545" s="19"/>
      <c r="C545" s="19"/>
      <c r="D545" s="19"/>
      <c r="E545" s="19"/>
      <c r="F545" s="19"/>
      <c r="G545" s="19"/>
      <c r="H545" s="2"/>
      <c r="I545" s="38"/>
      <c r="J545" s="19"/>
      <c r="K545" s="19"/>
      <c r="L545" s="19"/>
      <c r="M545" s="19"/>
      <c r="N545" s="19"/>
      <c r="O545" s="19"/>
      <c r="P545" s="19"/>
      <c r="Q545" s="19"/>
      <c r="R545" s="19"/>
      <c r="S545" s="19"/>
      <c r="T545" s="19"/>
      <c r="U545" s="19"/>
      <c r="V545" s="19"/>
      <c r="W545" s="19"/>
      <c r="X545" s="19"/>
      <c r="Y545" s="19"/>
      <c r="Z545" s="19"/>
    </row>
    <row r="546" ht="18.0" customHeight="1">
      <c r="A546" s="19"/>
      <c r="B546" s="19"/>
      <c r="C546" s="19"/>
      <c r="D546" s="19"/>
      <c r="E546" s="19"/>
      <c r="F546" s="19"/>
      <c r="G546" s="19"/>
      <c r="H546" s="2"/>
      <c r="I546" s="38"/>
      <c r="J546" s="19"/>
      <c r="K546" s="19"/>
      <c r="L546" s="19"/>
      <c r="M546" s="19"/>
      <c r="N546" s="19"/>
      <c r="O546" s="19"/>
      <c r="P546" s="19"/>
      <c r="Q546" s="19"/>
      <c r="R546" s="19"/>
      <c r="S546" s="19"/>
      <c r="T546" s="19"/>
      <c r="U546" s="19"/>
      <c r="V546" s="19"/>
      <c r="W546" s="19"/>
      <c r="X546" s="19"/>
      <c r="Y546" s="19"/>
      <c r="Z546" s="19"/>
    </row>
    <row r="547" ht="18.0" customHeight="1">
      <c r="A547" s="19"/>
      <c r="B547" s="19"/>
      <c r="C547" s="19"/>
      <c r="D547" s="19"/>
      <c r="E547" s="19"/>
      <c r="F547" s="19"/>
      <c r="G547" s="19"/>
      <c r="H547" s="2"/>
      <c r="I547" s="38"/>
      <c r="J547" s="19"/>
      <c r="K547" s="19"/>
      <c r="L547" s="19"/>
      <c r="M547" s="19"/>
      <c r="N547" s="19"/>
      <c r="O547" s="19"/>
      <c r="P547" s="19"/>
      <c r="Q547" s="19"/>
      <c r="R547" s="19"/>
      <c r="S547" s="19"/>
      <c r="T547" s="19"/>
      <c r="U547" s="19"/>
      <c r="V547" s="19"/>
      <c r="W547" s="19"/>
      <c r="X547" s="19"/>
      <c r="Y547" s="19"/>
      <c r="Z547" s="19"/>
    </row>
    <row r="548" ht="18.0" customHeight="1">
      <c r="A548" s="19"/>
      <c r="B548" s="19"/>
      <c r="C548" s="19"/>
      <c r="D548" s="19"/>
      <c r="E548" s="19"/>
      <c r="F548" s="19"/>
      <c r="G548" s="19"/>
      <c r="H548" s="2"/>
      <c r="I548" s="38"/>
      <c r="J548" s="19"/>
      <c r="K548" s="19"/>
      <c r="L548" s="19"/>
      <c r="M548" s="19"/>
      <c r="N548" s="19"/>
      <c r="O548" s="19"/>
      <c r="P548" s="19"/>
      <c r="Q548" s="19"/>
      <c r="R548" s="19"/>
      <c r="S548" s="19"/>
      <c r="T548" s="19"/>
      <c r="U548" s="19"/>
      <c r="V548" s="19"/>
      <c r="W548" s="19"/>
      <c r="X548" s="19"/>
      <c r="Y548" s="19"/>
      <c r="Z548" s="19"/>
    </row>
    <row r="549" ht="18.0" customHeight="1">
      <c r="A549" s="19"/>
      <c r="B549" s="19"/>
      <c r="C549" s="19"/>
      <c r="D549" s="19"/>
      <c r="E549" s="19"/>
      <c r="F549" s="19"/>
      <c r="G549" s="19"/>
      <c r="H549" s="2"/>
      <c r="I549" s="38"/>
      <c r="J549" s="19"/>
      <c r="K549" s="19"/>
      <c r="L549" s="19"/>
      <c r="M549" s="19"/>
      <c r="N549" s="19"/>
      <c r="O549" s="19"/>
      <c r="P549" s="19"/>
      <c r="Q549" s="19"/>
      <c r="R549" s="19"/>
      <c r="S549" s="19"/>
      <c r="T549" s="19"/>
      <c r="U549" s="19"/>
      <c r="V549" s="19"/>
      <c r="W549" s="19"/>
      <c r="X549" s="19"/>
      <c r="Y549" s="19"/>
      <c r="Z549" s="19"/>
    </row>
    <row r="550" ht="18.0" customHeight="1">
      <c r="A550" s="19"/>
      <c r="B550" s="19"/>
      <c r="C550" s="19"/>
      <c r="D550" s="19"/>
      <c r="E550" s="19"/>
      <c r="F550" s="19"/>
      <c r="G550" s="19"/>
      <c r="H550" s="2"/>
      <c r="I550" s="38"/>
      <c r="J550" s="19"/>
      <c r="K550" s="19"/>
      <c r="L550" s="19"/>
      <c r="M550" s="19"/>
      <c r="N550" s="19"/>
      <c r="O550" s="19"/>
      <c r="P550" s="19"/>
      <c r="Q550" s="19"/>
      <c r="R550" s="19"/>
      <c r="S550" s="19"/>
      <c r="T550" s="19"/>
      <c r="U550" s="19"/>
      <c r="V550" s="19"/>
      <c r="W550" s="19"/>
      <c r="X550" s="19"/>
      <c r="Y550" s="19"/>
      <c r="Z550" s="19"/>
    </row>
    <row r="551" ht="18.0" customHeight="1">
      <c r="A551" s="19"/>
      <c r="B551" s="19"/>
      <c r="C551" s="19"/>
      <c r="D551" s="19"/>
      <c r="E551" s="19"/>
      <c r="F551" s="19"/>
      <c r="G551" s="19"/>
      <c r="H551" s="2"/>
      <c r="I551" s="38"/>
      <c r="J551" s="19"/>
      <c r="K551" s="19"/>
      <c r="L551" s="19"/>
      <c r="M551" s="19"/>
      <c r="N551" s="19"/>
      <c r="O551" s="19"/>
      <c r="P551" s="19"/>
      <c r="Q551" s="19"/>
      <c r="R551" s="19"/>
      <c r="S551" s="19"/>
      <c r="T551" s="19"/>
      <c r="U551" s="19"/>
      <c r="V551" s="19"/>
      <c r="W551" s="19"/>
      <c r="X551" s="19"/>
      <c r="Y551" s="19"/>
      <c r="Z551" s="19"/>
    </row>
    <row r="552" ht="18.0" customHeight="1">
      <c r="A552" s="19"/>
      <c r="B552" s="19"/>
      <c r="C552" s="19"/>
      <c r="D552" s="19"/>
      <c r="E552" s="19"/>
      <c r="F552" s="19"/>
      <c r="G552" s="19"/>
      <c r="H552" s="2"/>
      <c r="I552" s="38"/>
      <c r="J552" s="19"/>
      <c r="K552" s="19"/>
      <c r="L552" s="19"/>
      <c r="M552" s="19"/>
      <c r="N552" s="19"/>
      <c r="O552" s="19"/>
      <c r="P552" s="19"/>
      <c r="Q552" s="19"/>
      <c r="R552" s="19"/>
      <c r="S552" s="19"/>
      <c r="T552" s="19"/>
      <c r="U552" s="19"/>
      <c r="V552" s="19"/>
      <c r="W552" s="19"/>
      <c r="X552" s="19"/>
      <c r="Y552" s="19"/>
      <c r="Z552" s="19"/>
    </row>
    <row r="553" ht="18.0" customHeight="1">
      <c r="A553" s="19"/>
      <c r="B553" s="19"/>
      <c r="C553" s="19"/>
      <c r="D553" s="19"/>
      <c r="E553" s="19"/>
      <c r="F553" s="19"/>
      <c r="G553" s="19"/>
      <c r="H553" s="2"/>
      <c r="I553" s="38"/>
      <c r="J553" s="19"/>
      <c r="K553" s="19"/>
      <c r="L553" s="19"/>
      <c r="M553" s="19"/>
      <c r="N553" s="19"/>
      <c r="O553" s="19"/>
      <c r="P553" s="19"/>
      <c r="Q553" s="19"/>
      <c r="R553" s="19"/>
      <c r="S553" s="19"/>
      <c r="T553" s="19"/>
      <c r="U553" s="19"/>
      <c r="V553" s="19"/>
      <c r="W553" s="19"/>
      <c r="X553" s="19"/>
      <c r="Y553" s="19"/>
      <c r="Z553" s="19"/>
    </row>
    <row r="554" ht="18.0" customHeight="1">
      <c r="A554" s="19"/>
      <c r="B554" s="19"/>
      <c r="C554" s="19"/>
      <c r="D554" s="19"/>
      <c r="E554" s="19"/>
      <c r="F554" s="19"/>
      <c r="G554" s="19"/>
      <c r="H554" s="2"/>
      <c r="I554" s="38"/>
      <c r="J554" s="19"/>
      <c r="K554" s="19"/>
      <c r="L554" s="19"/>
      <c r="M554" s="19"/>
      <c r="N554" s="19"/>
      <c r="O554" s="19"/>
      <c r="P554" s="19"/>
      <c r="Q554" s="19"/>
      <c r="R554" s="19"/>
      <c r="S554" s="19"/>
      <c r="T554" s="19"/>
      <c r="U554" s="19"/>
      <c r="V554" s="19"/>
      <c r="W554" s="19"/>
      <c r="X554" s="19"/>
      <c r="Y554" s="19"/>
      <c r="Z554" s="19"/>
    </row>
    <row r="555" ht="18.0" customHeight="1">
      <c r="A555" s="19"/>
      <c r="B555" s="19"/>
      <c r="C555" s="19"/>
      <c r="D555" s="19"/>
      <c r="E555" s="19"/>
      <c r="F555" s="19"/>
      <c r="G555" s="19"/>
      <c r="H555" s="2"/>
      <c r="I555" s="38"/>
      <c r="J555" s="19"/>
      <c r="K555" s="19"/>
      <c r="L555" s="19"/>
      <c r="M555" s="19"/>
      <c r="N555" s="19"/>
      <c r="O555" s="19"/>
      <c r="P555" s="19"/>
      <c r="Q555" s="19"/>
      <c r="R555" s="19"/>
      <c r="S555" s="19"/>
      <c r="T555" s="19"/>
      <c r="U555" s="19"/>
      <c r="V555" s="19"/>
      <c r="W555" s="19"/>
      <c r="X555" s="19"/>
      <c r="Y555" s="19"/>
      <c r="Z555" s="19"/>
    </row>
    <row r="556" ht="18.0" customHeight="1">
      <c r="A556" s="19"/>
      <c r="B556" s="19"/>
      <c r="C556" s="19"/>
      <c r="D556" s="19"/>
      <c r="E556" s="19"/>
      <c r="F556" s="19"/>
      <c r="G556" s="19"/>
      <c r="H556" s="2"/>
      <c r="I556" s="38"/>
      <c r="J556" s="19"/>
      <c r="K556" s="19"/>
      <c r="L556" s="19"/>
      <c r="M556" s="19"/>
      <c r="N556" s="19"/>
      <c r="O556" s="19"/>
      <c r="P556" s="19"/>
      <c r="Q556" s="19"/>
      <c r="R556" s="19"/>
      <c r="S556" s="19"/>
      <c r="T556" s="19"/>
      <c r="U556" s="19"/>
      <c r="V556" s="19"/>
      <c r="W556" s="19"/>
      <c r="X556" s="19"/>
      <c r="Y556" s="19"/>
      <c r="Z556" s="19"/>
    </row>
    <row r="557" ht="18.0" customHeight="1">
      <c r="A557" s="19"/>
      <c r="B557" s="19"/>
      <c r="C557" s="19"/>
      <c r="D557" s="19"/>
      <c r="E557" s="19"/>
      <c r="F557" s="19"/>
      <c r="G557" s="19"/>
      <c r="H557" s="2"/>
      <c r="I557" s="38"/>
      <c r="J557" s="19"/>
      <c r="K557" s="19"/>
      <c r="L557" s="19"/>
      <c r="M557" s="19"/>
      <c r="N557" s="19"/>
      <c r="O557" s="19"/>
      <c r="P557" s="19"/>
      <c r="Q557" s="19"/>
      <c r="R557" s="19"/>
      <c r="S557" s="19"/>
      <c r="T557" s="19"/>
      <c r="U557" s="19"/>
      <c r="V557" s="19"/>
      <c r="W557" s="19"/>
      <c r="X557" s="19"/>
      <c r="Y557" s="19"/>
      <c r="Z557" s="19"/>
    </row>
    <row r="558" ht="18.0" customHeight="1">
      <c r="A558" s="19"/>
      <c r="B558" s="19"/>
      <c r="C558" s="19"/>
      <c r="D558" s="19"/>
      <c r="E558" s="19"/>
      <c r="F558" s="19"/>
      <c r="G558" s="19"/>
      <c r="H558" s="2"/>
      <c r="I558" s="38"/>
      <c r="J558" s="19"/>
      <c r="K558" s="19"/>
      <c r="L558" s="19"/>
      <c r="M558" s="19"/>
      <c r="N558" s="19"/>
      <c r="O558" s="19"/>
      <c r="P558" s="19"/>
      <c r="Q558" s="19"/>
      <c r="R558" s="19"/>
      <c r="S558" s="19"/>
      <c r="T558" s="19"/>
      <c r="U558" s="19"/>
      <c r="V558" s="19"/>
      <c r="W558" s="19"/>
      <c r="X558" s="19"/>
      <c r="Y558" s="19"/>
      <c r="Z558" s="19"/>
    </row>
    <row r="559" ht="18.0" customHeight="1">
      <c r="A559" s="19"/>
      <c r="B559" s="19"/>
      <c r="C559" s="19"/>
      <c r="D559" s="19"/>
      <c r="E559" s="19"/>
      <c r="F559" s="19"/>
      <c r="G559" s="19"/>
      <c r="H559" s="2"/>
      <c r="I559" s="38"/>
      <c r="J559" s="19"/>
      <c r="K559" s="19"/>
      <c r="L559" s="19"/>
      <c r="M559" s="19"/>
      <c r="N559" s="19"/>
      <c r="O559" s="19"/>
      <c r="P559" s="19"/>
      <c r="Q559" s="19"/>
      <c r="R559" s="19"/>
      <c r="S559" s="19"/>
      <c r="T559" s="19"/>
      <c r="U559" s="19"/>
      <c r="V559" s="19"/>
      <c r="W559" s="19"/>
      <c r="X559" s="19"/>
      <c r="Y559" s="19"/>
      <c r="Z559" s="19"/>
    </row>
    <row r="560" ht="18.0" customHeight="1">
      <c r="A560" s="19"/>
      <c r="B560" s="19"/>
      <c r="C560" s="19"/>
      <c r="D560" s="19"/>
      <c r="E560" s="19"/>
      <c r="F560" s="19"/>
      <c r="G560" s="19"/>
      <c r="H560" s="2"/>
      <c r="I560" s="38"/>
      <c r="J560" s="19"/>
      <c r="K560" s="19"/>
      <c r="L560" s="19"/>
      <c r="M560" s="19"/>
      <c r="N560" s="19"/>
      <c r="O560" s="19"/>
      <c r="P560" s="19"/>
      <c r="Q560" s="19"/>
      <c r="R560" s="19"/>
      <c r="S560" s="19"/>
      <c r="T560" s="19"/>
      <c r="U560" s="19"/>
      <c r="V560" s="19"/>
      <c r="W560" s="19"/>
      <c r="X560" s="19"/>
      <c r="Y560" s="19"/>
      <c r="Z560" s="19"/>
    </row>
    <row r="561" ht="18.0" customHeight="1">
      <c r="A561" s="19"/>
      <c r="B561" s="19"/>
      <c r="C561" s="19"/>
      <c r="D561" s="19"/>
      <c r="E561" s="19"/>
      <c r="F561" s="19"/>
      <c r="G561" s="19"/>
      <c r="H561" s="2"/>
      <c r="I561" s="38"/>
      <c r="J561" s="19"/>
      <c r="K561" s="19"/>
      <c r="L561" s="19"/>
      <c r="M561" s="19"/>
      <c r="N561" s="19"/>
      <c r="O561" s="19"/>
      <c r="P561" s="19"/>
      <c r="Q561" s="19"/>
      <c r="R561" s="19"/>
      <c r="S561" s="19"/>
      <c r="T561" s="19"/>
      <c r="U561" s="19"/>
      <c r="V561" s="19"/>
      <c r="W561" s="19"/>
      <c r="X561" s="19"/>
      <c r="Y561" s="19"/>
      <c r="Z561" s="19"/>
    </row>
    <row r="562" ht="18.0" customHeight="1">
      <c r="A562" s="19"/>
      <c r="B562" s="19"/>
      <c r="C562" s="19"/>
      <c r="D562" s="19"/>
      <c r="E562" s="19"/>
      <c r="F562" s="19"/>
      <c r="G562" s="19"/>
      <c r="H562" s="2"/>
      <c r="I562" s="38"/>
      <c r="J562" s="19"/>
      <c r="K562" s="19"/>
      <c r="L562" s="19"/>
      <c r="M562" s="19"/>
      <c r="N562" s="19"/>
      <c r="O562" s="19"/>
      <c r="P562" s="19"/>
      <c r="Q562" s="19"/>
      <c r="R562" s="19"/>
      <c r="S562" s="19"/>
      <c r="T562" s="19"/>
      <c r="U562" s="19"/>
      <c r="V562" s="19"/>
      <c r="W562" s="19"/>
      <c r="X562" s="19"/>
      <c r="Y562" s="19"/>
      <c r="Z562" s="19"/>
    </row>
    <row r="563" ht="18.0" customHeight="1">
      <c r="A563" s="19"/>
      <c r="B563" s="19"/>
      <c r="C563" s="19"/>
      <c r="D563" s="19"/>
      <c r="E563" s="19"/>
      <c r="F563" s="19"/>
      <c r="G563" s="19"/>
      <c r="H563" s="2"/>
      <c r="I563" s="38"/>
      <c r="J563" s="19"/>
      <c r="K563" s="19"/>
      <c r="L563" s="19"/>
      <c r="M563" s="19"/>
      <c r="N563" s="19"/>
      <c r="O563" s="19"/>
      <c r="P563" s="19"/>
      <c r="Q563" s="19"/>
      <c r="R563" s="19"/>
      <c r="S563" s="19"/>
      <c r="T563" s="19"/>
      <c r="U563" s="19"/>
      <c r="V563" s="19"/>
      <c r="W563" s="19"/>
      <c r="X563" s="19"/>
      <c r="Y563" s="19"/>
      <c r="Z563" s="19"/>
    </row>
    <row r="564" ht="18.0" customHeight="1">
      <c r="A564" s="19"/>
      <c r="B564" s="19"/>
      <c r="C564" s="19"/>
      <c r="D564" s="19"/>
      <c r="E564" s="19"/>
      <c r="F564" s="19"/>
      <c r="G564" s="19"/>
      <c r="H564" s="2"/>
      <c r="I564" s="38"/>
      <c r="J564" s="19"/>
      <c r="K564" s="19"/>
      <c r="L564" s="19"/>
      <c r="M564" s="19"/>
      <c r="N564" s="19"/>
      <c r="O564" s="19"/>
      <c r="P564" s="19"/>
      <c r="Q564" s="19"/>
      <c r="R564" s="19"/>
      <c r="S564" s="19"/>
      <c r="T564" s="19"/>
      <c r="U564" s="19"/>
      <c r="V564" s="19"/>
      <c r="W564" s="19"/>
      <c r="X564" s="19"/>
      <c r="Y564" s="19"/>
      <c r="Z564" s="19"/>
    </row>
    <row r="565" ht="18.0" customHeight="1">
      <c r="A565" s="19"/>
      <c r="B565" s="19"/>
      <c r="C565" s="19"/>
      <c r="D565" s="19"/>
      <c r="E565" s="19"/>
      <c r="F565" s="19"/>
      <c r="G565" s="19"/>
      <c r="H565" s="2"/>
      <c r="I565" s="38"/>
      <c r="J565" s="19"/>
      <c r="K565" s="19"/>
      <c r="L565" s="19"/>
      <c r="M565" s="19"/>
      <c r="N565" s="19"/>
      <c r="O565" s="19"/>
      <c r="P565" s="19"/>
      <c r="Q565" s="19"/>
      <c r="R565" s="19"/>
      <c r="S565" s="19"/>
      <c r="T565" s="19"/>
      <c r="U565" s="19"/>
      <c r="V565" s="19"/>
      <c r="W565" s="19"/>
      <c r="X565" s="19"/>
      <c r="Y565" s="19"/>
      <c r="Z565" s="19"/>
    </row>
    <row r="566" ht="18.0" customHeight="1">
      <c r="A566" s="19"/>
      <c r="B566" s="19"/>
      <c r="C566" s="19"/>
      <c r="D566" s="19"/>
      <c r="E566" s="19"/>
      <c r="F566" s="19"/>
      <c r="G566" s="19"/>
      <c r="H566" s="2"/>
      <c r="I566" s="38"/>
      <c r="J566" s="19"/>
      <c r="K566" s="19"/>
      <c r="L566" s="19"/>
      <c r="M566" s="19"/>
      <c r="N566" s="19"/>
      <c r="O566" s="19"/>
      <c r="P566" s="19"/>
      <c r="Q566" s="19"/>
      <c r="R566" s="19"/>
      <c r="S566" s="19"/>
      <c r="T566" s="19"/>
      <c r="U566" s="19"/>
      <c r="V566" s="19"/>
      <c r="W566" s="19"/>
      <c r="X566" s="19"/>
      <c r="Y566" s="19"/>
      <c r="Z566" s="19"/>
    </row>
    <row r="567" ht="18.0" customHeight="1">
      <c r="A567" s="19"/>
      <c r="B567" s="19"/>
      <c r="C567" s="19"/>
      <c r="D567" s="19"/>
      <c r="E567" s="19"/>
      <c r="F567" s="19"/>
      <c r="G567" s="19"/>
      <c r="H567" s="2"/>
      <c r="I567" s="38"/>
      <c r="J567" s="19"/>
      <c r="K567" s="19"/>
      <c r="L567" s="19"/>
      <c r="M567" s="19"/>
      <c r="N567" s="19"/>
      <c r="O567" s="19"/>
      <c r="P567" s="19"/>
      <c r="Q567" s="19"/>
      <c r="R567" s="19"/>
      <c r="S567" s="19"/>
      <c r="T567" s="19"/>
      <c r="U567" s="19"/>
      <c r="V567" s="19"/>
      <c r="W567" s="19"/>
      <c r="X567" s="19"/>
      <c r="Y567" s="19"/>
      <c r="Z567" s="19"/>
    </row>
    <row r="568" ht="18.0" customHeight="1">
      <c r="A568" s="19"/>
      <c r="B568" s="19"/>
      <c r="C568" s="19"/>
      <c r="D568" s="19"/>
      <c r="E568" s="19"/>
      <c r="F568" s="19"/>
      <c r="G568" s="19"/>
      <c r="H568" s="2"/>
      <c r="I568" s="38"/>
      <c r="J568" s="19"/>
      <c r="K568" s="19"/>
      <c r="L568" s="19"/>
      <c r="M568" s="19"/>
      <c r="N568" s="19"/>
      <c r="O568" s="19"/>
      <c r="P568" s="19"/>
      <c r="Q568" s="19"/>
      <c r="R568" s="19"/>
      <c r="S568" s="19"/>
      <c r="T568" s="19"/>
      <c r="U568" s="19"/>
      <c r="V568" s="19"/>
      <c r="W568" s="19"/>
      <c r="X568" s="19"/>
      <c r="Y568" s="19"/>
      <c r="Z568" s="19"/>
    </row>
    <row r="569" ht="18.0" customHeight="1">
      <c r="A569" s="19"/>
      <c r="B569" s="19"/>
      <c r="C569" s="19"/>
      <c r="D569" s="19"/>
      <c r="E569" s="19"/>
      <c r="F569" s="19"/>
      <c r="G569" s="19"/>
      <c r="H569" s="2"/>
      <c r="I569" s="38"/>
      <c r="J569" s="19"/>
      <c r="K569" s="19"/>
      <c r="L569" s="19"/>
      <c r="M569" s="19"/>
      <c r="N569" s="19"/>
      <c r="O569" s="19"/>
      <c r="P569" s="19"/>
      <c r="Q569" s="19"/>
      <c r="R569" s="19"/>
      <c r="S569" s="19"/>
      <c r="T569" s="19"/>
      <c r="U569" s="19"/>
      <c r="V569" s="19"/>
      <c r="W569" s="19"/>
      <c r="X569" s="19"/>
      <c r="Y569" s="19"/>
      <c r="Z569" s="19"/>
    </row>
    <row r="570" ht="18.0" customHeight="1">
      <c r="A570" s="19"/>
      <c r="B570" s="19"/>
      <c r="C570" s="19"/>
      <c r="D570" s="19"/>
      <c r="E570" s="19"/>
      <c r="F570" s="19"/>
      <c r="G570" s="19"/>
      <c r="H570" s="2"/>
      <c r="I570" s="38"/>
      <c r="J570" s="19"/>
      <c r="K570" s="19"/>
      <c r="L570" s="19"/>
      <c r="M570" s="19"/>
      <c r="N570" s="19"/>
      <c r="O570" s="19"/>
      <c r="P570" s="19"/>
      <c r="Q570" s="19"/>
      <c r="R570" s="19"/>
      <c r="S570" s="19"/>
      <c r="T570" s="19"/>
      <c r="U570" s="19"/>
      <c r="V570" s="19"/>
      <c r="W570" s="19"/>
      <c r="X570" s="19"/>
      <c r="Y570" s="19"/>
      <c r="Z570" s="19"/>
    </row>
    <row r="571" ht="18.0" customHeight="1">
      <c r="A571" s="19"/>
      <c r="B571" s="19"/>
      <c r="C571" s="19"/>
      <c r="D571" s="19"/>
      <c r="E571" s="19"/>
      <c r="F571" s="19"/>
      <c r="G571" s="19"/>
      <c r="H571" s="2"/>
      <c r="I571" s="38"/>
      <c r="J571" s="19"/>
      <c r="K571" s="19"/>
      <c r="L571" s="19"/>
      <c r="M571" s="19"/>
      <c r="N571" s="19"/>
      <c r="O571" s="19"/>
      <c r="P571" s="19"/>
      <c r="Q571" s="19"/>
      <c r="R571" s="19"/>
      <c r="S571" s="19"/>
      <c r="T571" s="19"/>
      <c r="U571" s="19"/>
      <c r="V571" s="19"/>
      <c r="W571" s="19"/>
      <c r="X571" s="19"/>
      <c r="Y571" s="19"/>
      <c r="Z571" s="19"/>
    </row>
    <row r="572" ht="18.0" customHeight="1">
      <c r="A572" s="19"/>
      <c r="B572" s="19"/>
      <c r="C572" s="19"/>
      <c r="D572" s="19"/>
      <c r="E572" s="19"/>
      <c r="F572" s="19"/>
      <c r="G572" s="19"/>
      <c r="H572" s="2"/>
      <c r="I572" s="38"/>
      <c r="J572" s="19"/>
      <c r="K572" s="19"/>
      <c r="L572" s="19"/>
      <c r="M572" s="19"/>
      <c r="N572" s="19"/>
      <c r="O572" s="19"/>
      <c r="P572" s="19"/>
      <c r="Q572" s="19"/>
      <c r="R572" s="19"/>
      <c r="S572" s="19"/>
      <c r="T572" s="19"/>
      <c r="U572" s="19"/>
      <c r="V572" s="19"/>
      <c r="W572" s="19"/>
      <c r="X572" s="19"/>
      <c r="Y572" s="19"/>
      <c r="Z572" s="19"/>
    </row>
    <row r="573" ht="18.0" customHeight="1">
      <c r="A573" s="19"/>
      <c r="B573" s="19"/>
      <c r="C573" s="19"/>
      <c r="D573" s="19"/>
      <c r="E573" s="19"/>
      <c r="F573" s="19"/>
      <c r="G573" s="19"/>
      <c r="H573" s="2"/>
      <c r="I573" s="38"/>
      <c r="J573" s="19"/>
      <c r="K573" s="19"/>
      <c r="L573" s="19"/>
      <c r="M573" s="19"/>
      <c r="N573" s="19"/>
      <c r="O573" s="19"/>
      <c r="P573" s="19"/>
      <c r="Q573" s="19"/>
      <c r="R573" s="19"/>
      <c r="S573" s="19"/>
      <c r="T573" s="19"/>
      <c r="U573" s="19"/>
      <c r="V573" s="19"/>
      <c r="W573" s="19"/>
      <c r="X573" s="19"/>
      <c r="Y573" s="19"/>
      <c r="Z573" s="19"/>
    </row>
    <row r="574" ht="18.0" customHeight="1">
      <c r="A574" s="19"/>
      <c r="B574" s="19"/>
      <c r="C574" s="19"/>
      <c r="D574" s="19"/>
      <c r="E574" s="19"/>
      <c r="F574" s="19"/>
      <c r="G574" s="19"/>
      <c r="H574" s="2"/>
      <c r="I574" s="38"/>
      <c r="J574" s="19"/>
      <c r="K574" s="19"/>
      <c r="L574" s="19"/>
      <c r="M574" s="19"/>
      <c r="N574" s="19"/>
      <c r="O574" s="19"/>
      <c r="P574" s="19"/>
      <c r="Q574" s="19"/>
      <c r="R574" s="19"/>
      <c r="S574" s="19"/>
      <c r="T574" s="19"/>
      <c r="U574" s="19"/>
      <c r="V574" s="19"/>
      <c r="W574" s="19"/>
      <c r="X574" s="19"/>
      <c r="Y574" s="19"/>
      <c r="Z574" s="19"/>
    </row>
    <row r="575" ht="18.0" customHeight="1">
      <c r="A575" s="19"/>
      <c r="B575" s="19"/>
      <c r="C575" s="19"/>
      <c r="D575" s="19"/>
      <c r="E575" s="19"/>
      <c r="F575" s="19"/>
      <c r="G575" s="19"/>
      <c r="H575" s="2"/>
      <c r="I575" s="38"/>
      <c r="J575" s="19"/>
      <c r="K575" s="19"/>
      <c r="L575" s="19"/>
      <c r="M575" s="19"/>
      <c r="N575" s="19"/>
      <c r="O575" s="19"/>
      <c r="P575" s="19"/>
      <c r="Q575" s="19"/>
      <c r="R575" s="19"/>
      <c r="S575" s="19"/>
      <c r="T575" s="19"/>
      <c r="U575" s="19"/>
      <c r="V575" s="19"/>
      <c r="W575" s="19"/>
      <c r="X575" s="19"/>
      <c r="Y575" s="19"/>
      <c r="Z575" s="19"/>
    </row>
    <row r="576" ht="18.0" customHeight="1">
      <c r="A576" s="19"/>
      <c r="B576" s="19"/>
      <c r="C576" s="19"/>
      <c r="D576" s="19"/>
      <c r="E576" s="19"/>
      <c r="F576" s="19"/>
      <c r="G576" s="19"/>
      <c r="H576" s="2"/>
      <c r="I576" s="38"/>
      <c r="J576" s="19"/>
      <c r="K576" s="19"/>
      <c r="L576" s="19"/>
      <c r="M576" s="19"/>
      <c r="N576" s="19"/>
      <c r="O576" s="19"/>
      <c r="P576" s="19"/>
      <c r="Q576" s="19"/>
      <c r="R576" s="19"/>
      <c r="S576" s="19"/>
      <c r="T576" s="19"/>
      <c r="U576" s="19"/>
      <c r="V576" s="19"/>
      <c r="W576" s="19"/>
      <c r="X576" s="19"/>
      <c r="Y576" s="19"/>
      <c r="Z576" s="19"/>
    </row>
    <row r="577" ht="18.0" customHeight="1">
      <c r="A577" s="19"/>
      <c r="B577" s="19"/>
      <c r="C577" s="19"/>
      <c r="D577" s="19"/>
      <c r="E577" s="19"/>
      <c r="F577" s="19"/>
      <c r="G577" s="19"/>
      <c r="H577" s="2"/>
      <c r="I577" s="38"/>
      <c r="J577" s="19"/>
      <c r="K577" s="19"/>
      <c r="L577" s="19"/>
      <c r="M577" s="19"/>
      <c r="N577" s="19"/>
      <c r="O577" s="19"/>
      <c r="P577" s="19"/>
      <c r="Q577" s="19"/>
      <c r="R577" s="19"/>
      <c r="S577" s="19"/>
      <c r="T577" s="19"/>
      <c r="U577" s="19"/>
      <c r="V577" s="19"/>
      <c r="W577" s="19"/>
      <c r="X577" s="19"/>
      <c r="Y577" s="19"/>
      <c r="Z577" s="19"/>
    </row>
    <row r="578" ht="18.0" customHeight="1">
      <c r="A578" s="19"/>
      <c r="B578" s="19"/>
      <c r="C578" s="19"/>
      <c r="D578" s="19"/>
      <c r="E578" s="19"/>
      <c r="F578" s="19"/>
      <c r="G578" s="19"/>
      <c r="H578" s="2"/>
      <c r="I578" s="38"/>
      <c r="J578" s="19"/>
      <c r="K578" s="19"/>
      <c r="L578" s="19"/>
      <c r="M578" s="19"/>
      <c r="N578" s="19"/>
      <c r="O578" s="19"/>
      <c r="P578" s="19"/>
      <c r="Q578" s="19"/>
      <c r="R578" s="19"/>
      <c r="S578" s="19"/>
      <c r="T578" s="19"/>
      <c r="U578" s="19"/>
      <c r="V578" s="19"/>
      <c r="W578" s="19"/>
      <c r="X578" s="19"/>
      <c r="Y578" s="19"/>
      <c r="Z578" s="19"/>
    </row>
    <row r="579" ht="18.0" customHeight="1">
      <c r="A579" s="19"/>
      <c r="B579" s="19"/>
      <c r="C579" s="19"/>
      <c r="D579" s="19"/>
      <c r="E579" s="19"/>
      <c r="F579" s="19"/>
      <c r="G579" s="19"/>
      <c r="H579" s="2"/>
      <c r="I579" s="38"/>
      <c r="J579" s="19"/>
      <c r="K579" s="19"/>
      <c r="L579" s="19"/>
      <c r="M579" s="19"/>
      <c r="N579" s="19"/>
      <c r="O579" s="19"/>
      <c r="P579" s="19"/>
      <c r="Q579" s="19"/>
      <c r="R579" s="19"/>
      <c r="S579" s="19"/>
      <c r="T579" s="19"/>
      <c r="U579" s="19"/>
      <c r="V579" s="19"/>
      <c r="W579" s="19"/>
      <c r="X579" s="19"/>
      <c r="Y579" s="19"/>
      <c r="Z579" s="19"/>
    </row>
    <row r="580" ht="18.0" customHeight="1">
      <c r="A580" s="19"/>
      <c r="B580" s="19"/>
      <c r="C580" s="19"/>
      <c r="D580" s="19"/>
      <c r="E580" s="19"/>
      <c r="F580" s="19"/>
      <c r="G580" s="19"/>
      <c r="H580" s="2"/>
      <c r="I580" s="38"/>
      <c r="J580" s="19"/>
      <c r="K580" s="19"/>
      <c r="L580" s="19"/>
      <c r="M580" s="19"/>
      <c r="N580" s="19"/>
      <c r="O580" s="19"/>
      <c r="P580" s="19"/>
      <c r="Q580" s="19"/>
      <c r="R580" s="19"/>
      <c r="S580" s="19"/>
      <c r="T580" s="19"/>
      <c r="U580" s="19"/>
      <c r="V580" s="19"/>
      <c r="W580" s="19"/>
      <c r="X580" s="19"/>
      <c r="Y580" s="19"/>
      <c r="Z580" s="19"/>
    </row>
    <row r="581" ht="18.0" customHeight="1">
      <c r="A581" s="19"/>
      <c r="B581" s="19"/>
      <c r="C581" s="19"/>
      <c r="D581" s="19"/>
      <c r="E581" s="19"/>
      <c r="F581" s="19"/>
      <c r="G581" s="19"/>
      <c r="H581" s="2"/>
      <c r="I581" s="38"/>
      <c r="J581" s="19"/>
      <c r="K581" s="19"/>
      <c r="L581" s="19"/>
      <c r="M581" s="19"/>
      <c r="N581" s="19"/>
      <c r="O581" s="19"/>
      <c r="P581" s="19"/>
      <c r="Q581" s="19"/>
      <c r="R581" s="19"/>
      <c r="S581" s="19"/>
      <c r="T581" s="19"/>
      <c r="U581" s="19"/>
      <c r="V581" s="19"/>
      <c r="W581" s="19"/>
      <c r="X581" s="19"/>
      <c r="Y581" s="19"/>
      <c r="Z581" s="19"/>
    </row>
    <row r="582" ht="18.0" customHeight="1">
      <c r="A582" s="19"/>
      <c r="B582" s="19"/>
      <c r="C582" s="19"/>
      <c r="D582" s="19"/>
      <c r="E582" s="19"/>
      <c r="F582" s="19"/>
      <c r="G582" s="19"/>
      <c r="H582" s="2"/>
      <c r="I582" s="38"/>
      <c r="J582" s="19"/>
      <c r="K582" s="19"/>
      <c r="L582" s="19"/>
      <c r="M582" s="19"/>
      <c r="N582" s="19"/>
      <c r="O582" s="19"/>
      <c r="P582" s="19"/>
      <c r="Q582" s="19"/>
      <c r="R582" s="19"/>
      <c r="S582" s="19"/>
      <c r="T582" s="19"/>
      <c r="U582" s="19"/>
      <c r="V582" s="19"/>
      <c r="W582" s="19"/>
      <c r="X582" s="19"/>
      <c r="Y582" s="19"/>
      <c r="Z582" s="19"/>
    </row>
    <row r="583" ht="18.0" customHeight="1">
      <c r="A583" s="19"/>
      <c r="B583" s="19"/>
      <c r="C583" s="19"/>
      <c r="D583" s="19"/>
      <c r="E583" s="19"/>
      <c r="F583" s="19"/>
      <c r="G583" s="19"/>
      <c r="H583" s="2"/>
      <c r="I583" s="38"/>
      <c r="J583" s="19"/>
      <c r="K583" s="19"/>
      <c r="L583" s="19"/>
      <c r="M583" s="19"/>
      <c r="N583" s="19"/>
      <c r="O583" s="19"/>
      <c r="P583" s="19"/>
      <c r="Q583" s="19"/>
      <c r="R583" s="19"/>
      <c r="S583" s="19"/>
      <c r="T583" s="19"/>
      <c r="U583" s="19"/>
      <c r="V583" s="19"/>
      <c r="W583" s="19"/>
      <c r="X583" s="19"/>
      <c r="Y583" s="19"/>
      <c r="Z583" s="19"/>
    </row>
    <row r="584" ht="18.0" customHeight="1">
      <c r="A584" s="19"/>
      <c r="B584" s="19"/>
      <c r="C584" s="19"/>
      <c r="D584" s="19"/>
      <c r="E584" s="19"/>
      <c r="F584" s="19"/>
      <c r="G584" s="19"/>
      <c r="H584" s="2"/>
      <c r="I584" s="38"/>
      <c r="J584" s="19"/>
      <c r="K584" s="19"/>
      <c r="L584" s="19"/>
      <c r="M584" s="19"/>
      <c r="N584" s="19"/>
      <c r="O584" s="19"/>
      <c r="P584" s="19"/>
      <c r="Q584" s="19"/>
      <c r="R584" s="19"/>
      <c r="S584" s="19"/>
      <c r="T584" s="19"/>
      <c r="U584" s="19"/>
      <c r="V584" s="19"/>
      <c r="W584" s="19"/>
      <c r="X584" s="19"/>
      <c r="Y584" s="19"/>
      <c r="Z584" s="19"/>
    </row>
    <row r="585" ht="18.0" customHeight="1">
      <c r="A585" s="19"/>
      <c r="B585" s="19"/>
      <c r="C585" s="19"/>
      <c r="D585" s="19"/>
      <c r="E585" s="19"/>
      <c r="F585" s="19"/>
      <c r="G585" s="19"/>
      <c r="H585" s="2"/>
      <c r="I585" s="38"/>
      <c r="J585" s="19"/>
      <c r="K585" s="19"/>
      <c r="L585" s="19"/>
      <c r="M585" s="19"/>
      <c r="N585" s="19"/>
      <c r="O585" s="19"/>
      <c r="P585" s="19"/>
      <c r="Q585" s="19"/>
      <c r="R585" s="19"/>
      <c r="S585" s="19"/>
      <c r="T585" s="19"/>
      <c r="U585" s="19"/>
      <c r="V585" s="19"/>
      <c r="W585" s="19"/>
      <c r="X585" s="19"/>
      <c r="Y585" s="19"/>
      <c r="Z585" s="19"/>
    </row>
    <row r="586" ht="18.0" customHeight="1">
      <c r="A586" s="19"/>
      <c r="B586" s="19"/>
      <c r="C586" s="19"/>
      <c r="D586" s="19"/>
      <c r="E586" s="19"/>
      <c r="F586" s="19"/>
      <c r="G586" s="19"/>
      <c r="H586" s="2"/>
      <c r="I586" s="38"/>
      <c r="J586" s="19"/>
      <c r="K586" s="19"/>
      <c r="L586" s="19"/>
      <c r="M586" s="19"/>
      <c r="N586" s="19"/>
      <c r="O586" s="19"/>
      <c r="P586" s="19"/>
      <c r="Q586" s="19"/>
      <c r="R586" s="19"/>
      <c r="S586" s="19"/>
      <c r="T586" s="19"/>
      <c r="U586" s="19"/>
      <c r="V586" s="19"/>
      <c r="W586" s="19"/>
      <c r="X586" s="19"/>
      <c r="Y586" s="19"/>
      <c r="Z586" s="19"/>
    </row>
    <row r="587" ht="18.0" customHeight="1">
      <c r="A587" s="19"/>
      <c r="B587" s="19"/>
      <c r="C587" s="19"/>
      <c r="D587" s="19"/>
      <c r="E587" s="19"/>
      <c r="F587" s="19"/>
      <c r="G587" s="19"/>
      <c r="H587" s="2"/>
      <c r="I587" s="38"/>
      <c r="J587" s="19"/>
      <c r="K587" s="19"/>
      <c r="L587" s="19"/>
      <c r="M587" s="19"/>
      <c r="N587" s="19"/>
      <c r="O587" s="19"/>
      <c r="P587" s="19"/>
      <c r="Q587" s="19"/>
      <c r="R587" s="19"/>
      <c r="S587" s="19"/>
      <c r="T587" s="19"/>
      <c r="U587" s="19"/>
      <c r="V587" s="19"/>
      <c r="W587" s="19"/>
      <c r="X587" s="19"/>
      <c r="Y587" s="19"/>
      <c r="Z587" s="19"/>
    </row>
    <row r="588" ht="18.0" customHeight="1">
      <c r="A588" s="19"/>
      <c r="B588" s="19"/>
      <c r="C588" s="19"/>
      <c r="D588" s="19"/>
      <c r="E588" s="19"/>
      <c r="F588" s="19"/>
      <c r="G588" s="19"/>
      <c r="H588" s="2"/>
      <c r="I588" s="38"/>
      <c r="J588" s="19"/>
      <c r="K588" s="19"/>
      <c r="L588" s="19"/>
      <c r="M588" s="19"/>
      <c r="N588" s="19"/>
      <c r="O588" s="19"/>
      <c r="P588" s="19"/>
      <c r="Q588" s="19"/>
      <c r="R588" s="19"/>
      <c r="S588" s="19"/>
      <c r="T588" s="19"/>
      <c r="U588" s="19"/>
      <c r="V588" s="19"/>
      <c r="W588" s="19"/>
      <c r="X588" s="19"/>
      <c r="Y588" s="19"/>
      <c r="Z588" s="19"/>
    </row>
    <row r="589" ht="18.0" customHeight="1">
      <c r="A589" s="19"/>
      <c r="B589" s="19"/>
      <c r="C589" s="19"/>
      <c r="D589" s="19"/>
      <c r="E589" s="19"/>
      <c r="F589" s="19"/>
      <c r="G589" s="19"/>
      <c r="H589" s="2"/>
      <c r="I589" s="38"/>
      <c r="J589" s="19"/>
      <c r="K589" s="19"/>
      <c r="L589" s="19"/>
      <c r="M589" s="19"/>
      <c r="N589" s="19"/>
      <c r="O589" s="19"/>
      <c r="P589" s="19"/>
      <c r="Q589" s="19"/>
      <c r="R589" s="19"/>
      <c r="S589" s="19"/>
      <c r="T589" s="19"/>
      <c r="U589" s="19"/>
      <c r="V589" s="19"/>
      <c r="W589" s="19"/>
      <c r="X589" s="19"/>
      <c r="Y589" s="19"/>
      <c r="Z589" s="19"/>
    </row>
    <row r="590" ht="18.0" customHeight="1">
      <c r="A590" s="19"/>
      <c r="B590" s="19"/>
      <c r="C590" s="19"/>
      <c r="D590" s="19"/>
      <c r="E590" s="19"/>
      <c r="F590" s="19"/>
      <c r="G590" s="19"/>
      <c r="H590" s="2"/>
      <c r="I590" s="38"/>
      <c r="J590" s="19"/>
      <c r="K590" s="19"/>
      <c r="L590" s="19"/>
      <c r="M590" s="19"/>
      <c r="N590" s="19"/>
      <c r="O590" s="19"/>
      <c r="P590" s="19"/>
      <c r="Q590" s="19"/>
      <c r="R590" s="19"/>
      <c r="S590" s="19"/>
      <c r="T590" s="19"/>
      <c r="U590" s="19"/>
      <c r="V590" s="19"/>
      <c r="W590" s="19"/>
      <c r="X590" s="19"/>
      <c r="Y590" s="19"/>
      <c r="Z590" s="19"/>
    </row>
    <row r="591" ht="18.0" customHeight="1">
      <c r="A591" s="19"/>
      <c r="B591" s="19"/>
      <c r="C591" s="19"/>
      <c r="D591" s="19"/>
      <c r="E591" s="19"/>
      <c r="F591" s="19"/>
      <c r="G591" s="19"/>
      <c r="H591" s="2"/>
      <c r="I591" s="38"/>
      <c r="J591" s="19"/>
      <c r="K591" s="19"/>
      <c r="L591" s="19"/>
      <c r="M591" s="19"/>
      <c r="N591" s="19"/>
      <c r="O591" s="19"/>
      <c r="P591" s="19"/>
      <c r="Q591" s="19"/>
      <c r="R591" s="19"/>
      <c r="S591" s="19"/>
      <c r="T591" s="19"/>
      <c r="U591" s="19"/>
      <c r="V591" s="19"/>
      <c r="W591" s="19"/>
      <c r="X591" s="19"/>
      <c r="Y591" s="19"/>
      <c r="Z591" s="19"/>
    </row>
    <row r="592" ht="18.0" customHeight="1">
      <c r="A592" s="19"/>
      <c r="B592" s="19"/>
      <c r="C592" s="19"/>
      <c r="D592" s="19"/>
      <c r="E592" s="19"/>
      <c r="F592" s="19"/>
      <c r="G592" s="19"/>
      <c r="H592" s="2"/>
      <c r="I592" s="38"/>
      <c r="J592" s="19"/>
      <c r="K592" s="19"/>
      <c r="L592" s="19"/>
      <c r="M592" s="19"/>
      <c r="N592" s="19"/>
      <c r="O592" s="19"/>
      <c r="P592" s="19"/>
      <c r="Q592" s="19"/>
      <c r="R592" s="19"/>
      <c r="S592" s="19"/>
      <c r="T592" s="19"/>
      <c r="U592" s="19"/>
      <c r="V592" s="19"/>
      <c r="W592" s="19"/>
      <c r="X592" s="19"/>
      <c r="Y592" s="19"/>
      <c r="Z592" s="19"/>
    </row>
    <row r="593" ht="18.0" customHeight="1">
      <c r="A593" s="19"/>
      <c r="B593" s="19"/>
      <c r="C593" s="19"/>
      <c r="D593" s="19"/>
      <c r="E593" s="19"/>
      <c r="F593" s="19"/>
      <c r="G593" s="19"/>
      <c r="H593" s="2"/>
      <c r="I593" s="38"/>
      <c r="J593" s="19"/>
      <c r="K593" s="19"/>
      <c r="L593" s="19"/>
      <c r="M593" s="19"/>
      <c r="N593" s="19"/>
      <c r="O593" s="19"/>
      <c r="P593" s="19"/>
      <c r="Q593" s="19"/>
      <c r="R593" s="19"/>
      <c r="S593" s="19"/>
      <c r="T593" s="19"/>
      <c r="U593" s="19"/>
      <c r="V593" s="19"/>
      <c r="W593" s="19"/>
      <c r="X593" s="19"/>
      <c r="Y593" s="19"/>
      <c r="Z593" s="19"/>
    </row>
    <row r="594" ht="18.0" customHeight="1">
      <c r="A594" s="19"/>
      <c r="B594" s="19"/>
      <c r="C594" s="19"/>
      <c r="D594" s="19"/>
      <c r="E594" s="19"/>
      <c r="F594" s="19"/>
      <c r="G594" s="19"/>
      <c r="H594" s="2"/>
      <c r="I594" s="38"/>
      <c r="J594" s="19"/>
      <c r="K594" s="19"/>
      <c r="L594" s="19"/>
      <c r="M594" s="19"/>
      <c r="N594" s="19"/>
      <c r="O594" s="19"/>
      <c r="P594" s="19"/>
      <c r="Q594" s="19"/>
      <c r="R594" s="19"/>
      <c r="S594" s="19"/>
      <c r="T594" s="19"/>
      <c r="U594" s="19"/>
      <c r="V594" s="19"/>
      <c r="W594" s="19"/>
      <c r="X594" s="19"/>
      <c r="Y594" s="19"/>
      <c r="Z594" s="19"/>
    </row>
    <row r="595" ht="18.0" customHeight="1">
      <c r="A595" s="19"/>
      <c r="B595" s="19"/>
      <c r="C595" s="19"/>
      <c r="D595" s="19"/>
      <c r="E595" s="19"/>
      <c r="F595" s="19"/>
      <c r="G595" s="19"/>
      <c r="H595" s="2"/>
      <c r="I595" s="38"/>
      <c r="J595" s="19"/>
      <c r="K595" s="19"/>
      <c r="L595" s="19"/>
      <c r="M595" s="19"/>
      <c r="N595" s="19"/>
      <c r="O595" s="19"/>
      <c r="P595" s="19"/>
      <c r="Q595" s="19"/>
      <c r="R595" s="19"/>
      <c r="S595" s="19"/>
      <c r="T595" s="19"/>
      <c r="U595" s="19"/>
      <c r="V595" s="19"/>
      <c r="W595" s="19"/>
      <c r="X595" s="19"/>
      <c r="Y595" s="19"/>
      <c r="Z595" s="19"/>
    </row>
    <row r="596" ht="18.0" customHeight="1">
      <c r="A596" s="19"/>
      <c r="B596" s="19"/>
      <c r="C596" s="19"/>
      <c r="D596" s="19"/>
      <c r="E596" s="19"/>
      <c r="F596" s="19"/>
      <c r="G596" s="19"/>
      <c r="H596" s="2"/>
      <c r="I596" s="38"/>
      <c r="J596" s="19"/>
      <c r="K596" s="19"/>
      <c r="L596" s="19"/>
      <c r="M596" s="19"/>
      <c r="N596" s="19"/>
      <c r="O596" s="19"/>
      <c r="P596" s="19"/>
      <c r="Q596" s="19"/>
      <c r="R596" s="19"/>
      <c r="S596" s="19"/>
      <c r="T596" s="19"/>
      <c r="U596" s="19"/>
      <c r="V596" s="19"/>
      <c r="W596" s="19"/>
      <c r="X596" s="19"/>
      <c r="Y596" s="19"/>
      <c r="Z596" s="19"/>
    </row>
    <row r="597" ht="18.0" customHeight="1">
      <c r="A597" s="19"/>
      <c r="B597" s="19"/>
      <c r="C597" s="19"/>
      <c r="D597" s="19"/>
      <c r="E597" s="19"/>
      <c r="F597" s="19"/>
      <c r="G597" s="19"/>
      <c r="H597" s="2"/>
      <c r="I597" s="38"/>
      <c r="J597" s="19"/>
      <c r="K597" s="19"/>
      <c r="L597" s="19"/>
      <c r="M597" s="19"/>
      <c r="N597" s="19"/>
      <c r="O597" s="19"/>
      <c r="P597" s="19"/>
      <c r="Q597" s="19"/>
      <c r="R597" s="19"/>
      <c r="S597" s="19"/>
      <c r="T597" s="19"/>
      <c r="U597" s="19"/>
      <c r="V597" s="19"/>
      <c r="W597" s="19"/>
      <c r="X597" s="19"/>
      <c r="Y597" s="19"/>
      <c r="Z597" s="19"/>
    </row>
    <row r="598" ht="18.0" customHeight="1">
      <c r="A598" s="19"/>
      <c r="B598" s="19"/>
      <c r="C598" s="19"/>
      <c r="D598" s="19"/>
      <c r="E598" s="19"/>
      <c r="F598" s="19"/>
      <c r="G598" s="19"/>
      <c r="H598" s="2"/>
      <c r="I598" s="38"/>
      <c r="J598" s="19"/>
      <c r="K598" s="19"/>
      <c r="L598" s="19"/>
      <c r="M598" s="19"/>
      <c r="N598" s="19"/>
      <c r="O598" s="19"/>
      <c r="P598" s="19"/>
      <c r="Q598" s="19"/>
      <c r="R598" s="19"/>
      <c r="S598" s="19"/>
      <c r="T598" s="19"/>
      <c r="U598" s="19"/>
      <c r="V598" s="19"/>
      <c r="W598" s="19"/>
      <c r="X598" s="19"/>
      <c r="Y598" s="19"/>
      <c r="Z598" s="19"/>
    </row>
    <row r="599" ht="18.0" customHeight="1">
      <c r="A599" s="19"/>
      <c r="B599" s="19"/>
      <c r="C599" s="19"/>
      <c r="D599" s="19"/>
      <c r="E599" s="19"/>
      <c r="F599" s="19"/>
      <c r="G599" s="19"/>
      <c r="H599" s="2"/>
      <c r="I599" s="38"/>
      <c r="J599" s="19"/>
      <c r="K599" s="19"/>
      <c r="L599" s="19"/>
      <c r="M599" s="19"/>
      <c r="N599" s="19"/>
      <c r="O599" s="19"/>
      <c r="P599" s="19"/>
      <c r="Q599" s="19"/>
      <c r="R599" s="19"/>
      <c r="S599" s="19"/>
      <c r="T599" s="19"/>
      <c r="U599" s="19"/>
      <c r="V599" s="19"/>
      <c r="W599" s="19"/>
      <c r="X599" s="19"/>
      <c r="Y599" s="19"/>
      <c r="Z599" s="19"/>
    </row>
    <row r="600" ht="18.0" customHeight="1">
      <c r="A600" s="19"/>
      <c r="B600" s="19"/>
      <c r="C600" s="19"/>
      <c r="D600" s="19"/>
      <c r="E600" s="19"/>
      <c r="F600" s="19"/>
      <c r="G600" s="19"/>
      <c r="H600" s="2"/>
      <c r="I600" s="38"/>
      <c r="J600" s="19"/>
      <c r="K600" s="19"/>
      <c r="L600" s="19"/>
      <c r="M600" s="19"/>
      <c r="N600" s="19"/>
      <c r="O600" s="19"/>
      <c r="P600" s="19"/>
      <c r="Q600" s="19"/>
      <c r="R600" s="19"/>
      <c r="S600" s="19"/>
      <c r="T600" s="19"/>
      <c r="U600" s="19"/>
      <c r="V600" s="19"/>
      <c r="W600" s="19"/>
      <c r="X600" s="19"/>
      <c r="Y600" s="19"/>
      <c r="Z600" s="19"/>
    </row>
    <row r="601" ht="18.0" customHeight="1">
      <c r="A601" s="19"/>
      <c r="B601" s="19"/>
      <c r="C601" s="19"/>
      <c r="D601" s="19"/>
      <c r="E601" s="19"/>
      <c r="F601" s="19"/>
      <c r="G601" s="19"/>
      <c r="H601" s="2"/>
      <c r="I601" s="38"/>
      <c r="J601" s="19"/>
      <c r="K601" s="19"/>
      <c r="L601" s="19"/>
      <c r="M601" s="19"/>
      <c r="N601" s="19"/>
      <c r="O601" s="19"/>
      <c r="P601" s="19"/>
      <c r="Q601" s="19"/>
      <c r="R601" s="19"/>
      <c r="S601" s="19"/>
      <c r="T601" s="19"/>
      <c r="U601" s="19"/>
      <c r="V601" s="19"/>
      <c r="W601" s="19"/>
      <c r="X601" s="19"/>
      <c r="Y601" s="19"/>
      <c r="Z601" s="19"/>
    </row>
    <row r="602" ht="18.0" customHeight="1">
      <c r="A602" s="19"/>
      <c r="B602" s="19"/>
      <c r="C602" s="19"/>
      <c r="D602" s="19"/>
      <c r="E602" s="19"/>
      <c r="F602" s="19"/>
      <c r="G602" s="19"/>
      <c r="H602" s="2"/>
      <c r="I602" s="38"/>
      <c r="J602" s="19"/>
      <c r="K602" s="19"/>
      <c r="L602" s="19"/>
      <c r="M602" s="19"/>
      <c r="N602" s="19"/>
      <c r="O602" s="19"/>
      <c r="P602" s="19"/>
      <c r="Q602" s="19"/>
      <c r="R602" s="19"/>
      <c r="S602" s="19"/>
      <c r="T602" s="19"/>
      <c r="U602" s="19"/>
      <c r="V602" s="19"/>
      <c r="W602" s="19"/>
      <c r="X602" s="19"/>
      <c r="Y602" s="19"/>
      <c r="Z602" s="19"/>
    </row>
    <row r="603" ht="18.0" customHeight="1">
      <c r="A603" s="19"/>
      <c r="B603" s="19"/>
      <c r="C603" s="19"/>
      <c r="D603" s="19"/>
      <c r="E603" s="19"/>
      <c r="F603" s="19"/>
      <c r="G603" s="19"/>
      <c r="H603" s="2"/>
      <c r="I603" s="38"/>
      <c r="J603" s="19"/>
      <c r="K603" s="19"/>
      <c r="L603" s="19"/>
      <c r="M603" s="19"/>
      <c r="N603" s="19"/>
      <c r="O603" s="19"/>
      <c r="P603" s="19"/>
      <c r="Q603" s="19"/>
      <c r="R603" s="19"/>
      <c r="S603" s="19"/>
      <c r="T603" s="19"/>
      <c r="U603" s="19"/>
      <c r="V603" s="19"/>
      <c r="W603" s="19"/>
      <c r="X603" s="19"/>
      <c r="Y603" s="19"/>
      <c r="Z603" s="19"/>
    </row>
    <row r="604" ht="18.0" customHeight="1">
      <c r="A604" s="19"/>
      <c r="B604" s="19"/>
      <c r="C604" s="19"/>
      <c r="D604" s="19"/>
      <c r="E604" s="19"/>
      <c r="F604" s="19"/>
      <c r="G604" s="19"/>
      <c r="H604" s="2"/>
      <c r="I604" s="38"/>
      <c r="J604" s="19"/>
      <c r="K604" s="19"/>
      <c r="L604" s="19"/>
      <c r="M604" s="19"/>
      <c r="N604" s="19"/>
      <c r="O604" s="19"/>
      <c r="P604" s="19"/>
      <c r="Q604" s="19"/>
      <c r="R604" s="19"/>
      <c r="S604" s="19"/>
      <c r="T604" s="19"/>
      <c r="U604" s="19"/>
      <c r="V604" s="19"/>
      <c r="W604" s="19"/>
      <c r="X604" s="19"/>
      <c r="Y604" s="19"/>
      <c r="Z604" s="19"/>
    </row>
    <row r="605" ht="18.0" customHeight="1">
      <c r="A605" s="19"/>
      <c r="B605" s="19"/>
      <c r="C605" s="19"/>
      <c r="D605" s="19"/>
      <c r="E605" s="19"/>
      <c r="F605" s="19"/>
      <c r="G605" s="19"/>
      <c r="H605" s="2"/>
      <c r="I605" s="38"/>
      <c r="J605" s="19"/>
      <c r="K605" s="19"/>
      <c r="L605" s="19"/>
      <c r="M605" s="19"/>
      <c r="N605" s="19"/>
      <c r="O605" s="19"/>
      <c r="P605" s="19"/>
      <c r="Q605" s="19"/>
      <c r="R605" s="19"/>
      <c r="S605" s="19"/>
      <c r="T605" s="19"/>
      <c r="U605" s="19"/>
      <c r="V605" s="19"/>
      <c r="W605" s="19"/>
      <c r="X605" s="19"/>
      <c r="Y605" s="19"/>
      <c r="Z605" s="19"/>
    </row>
    <row r="606" ht="18.0" customHeight="1">
      <c r="A606" s="19"/>
      <c r="B606" s="19"/>
      <c r="C606" s="19"/>
      <c r="D606" s="19"/>
      <c r="E606" s="19"/>
      <c r="F606" s="19"/>
      <c r="G606" s="19"/>
      <c r="H606" s="2"/>
      <c r="I606" s="38"/>
      <c r="J606" s="19"/>
      <c r="K606" s="19"/>
      <c r="L606" s="19"/>
      <c r="M606" s="19"/>
      <c r="N606" s="19"/>
      <c r="O606" s="19"/>
      <c r="P606" s="19"/>
      <c r="Q606" s="19"/>
      <c r="R606" s="19"/>
      <c r="S606" s="19"/>
      <c r="T606" s="19"/>
      <c r="U606" s="19"/>
      <c r="V606" s="19"/>
      <c r="W606" s="19"/>
      <c r="X606" s="19"/>
      <c r="Y606" s="19"/>
      <c r="Z606" s="19"/>
    </row>
    <row r="607" ht="18.0" customHeight="1">
      <c r="A607" s="19"/>
      <c r="B607" s="19"/>
      <c r="C607" s="19"/>
      <c r="D607" s="19"/>
      <c r="E607" s="19"/>
      <c r="F607" s="19"/>
      <c r="G607" s="19"/>
      <c r="H607" s="2"/>
      <c r="I607" s="38"/>
      <c r="J607" s="19"/>
      <c r="K607" s="19"/>
      <c r="L607" s="19"/>
      <c r="M607" s="19"/>
      <c r="N607" s="19"/>
      <c r="O607" s="19"/>
      <c r="P607" s="19"/>
      <c r="Q607" s="19"/>
      <c r="R607" s="19"/>
      <c r="S607" s="19"/>
      <c r="T607" s="19"/>
      <c r="U607" s="19"/>
      <c r="V607" s="19"/>
      <c r="W607" s="19"/>
      <c r="X607" s="19"/>
      <c r="Y607" s="19"/>
      <c r="Z607" s="19"/>
    </row>
    <row r="608" ht="18.0" customHeight="1">
      <c r="A608" s="19"/>
      <c r="B608" s="19"/>
      <c r="C608" s="19"/>
      <c r="D608" s="19"/>
      <c r="E608" s="19"/>
      <c r="F608" s="19"/>
      <c r="G608" s="19"/>
      <c r="H608" s="2"/>
      <c r="I608" s="38"/>
      <c r="J608" s="19"/>
      <c r="K608" s="19"/>
      <c r="L608" s="19"/>
      <c r="M608" s="19"/>
      <c r="N608" s="19"/>
      <c r="O608" s="19"/>
      <c r="P608" s="19"/>
      <c r="Q608" s="19"/>
      <c r="R608" s="19"/>
      <c r="S608" s="19"/>
      <c r="T608" s="19"/>
      <c r="U608" s="19"/>
      <c r="V608" s="19"/>
      <c r="W608" s="19"/>
      <c r="X608" s="19"/>
      <c r="Y608" s="19"/>
      <c r="Z608" s="19"/>
    </row>
    <row r="609" ht="18.0" customHeight="1">
      <c r="A609" s="19"/>
      <c r="B609" s="19"/>
      <c r="C609" s="19"/>
      <c r="D609" s="19"/>
      <c r="E609" s="19"/>
      <c r="F609" s="19"/>
      <c r="G609" s="19"/>
      <c r="H609" s="2"/>
      <c r="I609" s="38"/>
      <c r="J609" s="19"/>
      <c r="K609" s="19"/>
      <c r="L609" s="19"/>
      <c r="M609" s="19"/>
      <c r="N609" s="19"/>
      <c r="O609" s="19"/>
      <c r="P609" s="19"/>
      <c r="Q609" s="19"/>
      <c r="R609" s="19"/>
      <c r="S609" s="19"/>
      <c r="T609" s="19"/>
      <c r="U609" s="19"/>
      <c r="V609" s="19"/>
      <c r="W609" s="19"/>
      <c r="X609" s="19"/>
      <c r="Y609" s="19"/>
      <c r="Z609" s="19"/>
    </row>
    <row r="610" ht="18.0" customHeight="1">
      <c r="A610" s="19"/>
      <c r="B610" s="19"/>
      <c r="C610" s="19"/>
      <c r="D610" s="19"/>
      <c r="E610" s="19"/>
      <c r="F610" s="19"/>
      <c r="G610" s="19"/>
      <c r="H610" s="2"/>
      <c r="I610" s="38"/>
      <c r="J610" s="19"/>
      <c r="K610" s="19"/>
      <c r="L610" s="19"/>
      <c r="M610" s="19"/>
      <c r="N610" s="19"/>
      <c r="O610" s="19"/>
      <c r="P610" s="19"/>
      <c r="Q610" s="19"/>
      <c r="R610" s="19"/>
      <c r="S610" s="19"/>
      <c r="T610" s="19"/>
      <c r="U610" s="19"/>
      <c r="V610" s="19"/>
      <c r="W610" s="19"/>
      <c r="X610" s="19"/>
      <c r="Y610" s="19"/>
      <c r="Z610" s="19"/>
    </row>
    <row r="611" ht="18.0" customHeight="1">
      <c r="A611" s="19"/>
      <c r="B611" s="19"/>
      <c r="C611" s="19"/>
      <c r="D611" s="19"/>
      <c r="E611" s="19"/>
      <c r="F611" s="19"/>
      <c r="G611" s="19"/>
      <c r="H611" s="2"/>
      <c r="I611" s="38"/>
      <c r="J611" s="19"/>
      <c r="K611" s="19"/>
      <c r="L611" s="19"/>
      <c r="M611" s="19"/>
      <c r="N611" s="19"/>
      <c r="O611" s="19"/>
      <c r="P611" s="19"/>
      <c r="Q611" s="19"/>
      <c r="R611" s="19"/>
      <c r="S611" s="19"/>
      <c r="T611" s="19"/>
      <c r="U611" s="19"/>
      <c r="V611" s="19"/>
      <c r="W611" s="19"/>
      <c r="X611" s="19"/>
      <c r="Y611" s="19"/>
      <c r="Z611" s="19"/>
    </row>
    <row r="612" ht="18.0" customHeight="1">
      <c r="A612" s="19"/>
      <c r="B612" s="19"/>
      <c r="C612" s="19"/>
      <c r="D612" s="19"/>
      <c r="E612" s="19"/>
      <c r="F612" s="19"/>
      <c r="G612" s="19"/>
      <c r="H612" s="2"/>
      <c r="I612" s="38"/>
      <c r="J612" s="19"/>
      <c r="K612" s="19"/>
      <c r="L612" s="19"/>
      <c r="M612" s="19"/>
      <c r="N612" s="19"/>
      <c r="O612" s="19"/>
      <c r="P612" s="19"/>
      <c r="Q612" s="19"/>
      <c r="R612" s="19"/>
      <c r="S612" s="19"/>
      <c r="T612" s="19"/>
      <c r="U612" s="19"/>
      <c r="V612" s="19"/>
      <c r="W612" s="19"/>
      <c r="X612" s="19"/>
      <c r="Y612" s="19"/>
      <c r="Z612" s="19"/>
    </row>
    <row r="613" ht="18.0" customHeight="1">
      <c r="A613" s="19"/>
      <c r="B613" s="19"/>
      <c r="C613" s="19"/>
      <c r="D613" s="19"/>
      <c r="E613" s="19"/>
      <c r="F613" s="19"/>
      <c r="G613" s="19"/>
      <c r="H613" s="2"/>
      <c r="I613" s="38"/>
      <c r="J613" s="19"/>
      <c r="K613" s="19"/>
      <c r="L613" s="19"/>
      <c r="M613" s="19"/>
      <c r="N613" s="19"/>
      <c r="O613" s="19"/>
      <c r="P613" s="19"/>
      <c r="Q613" s="19"/>
      <c r="R613" s="19"/>
      <c r="S613" s="19"/>
      <c r="T613" s="19"/>
      <c r="U613" s="19"/>
      <c r="V613" s="19"/>
      <c r="W613" s="19"/>
      <c r="X613" s="19"/>
      <c r="Y613" s="19"/>
      <c r="Z613" s="19"/>
    </row>
    <row r="614" ht="18.0" customHeight="1">
      <c r="A614" s="19"/>
      <c r="B614" s="19"/>
      <c r="C614" s="19"/>
      <c r="D614" s="19"/>
      <c r="E614" s="19"/>
      <c r="F614" s="19"/>
      <c r="G614" s="19"/>
      <c r="H614" s="2"/>
      <c r="I614" s="38"/>
      <c r="J614" s="19"/>
      <c r="K614" s="19"/>
      <c r="L614" s="19"/>
      <c r="M614" s="19"/>
      <c r="N614" s="19"/>
      <c r="O614" s="19"/>
      <c r="P614" s="19"/>
      <c r="Q614" s="19"/>
      <c r="R614" s="19"/>
      <c r="S614" s="19"/>
      <c r="T614" s="19"/>
      <c r="U614" s="19"/>
      <c r="V614" s="19"/>
      <c r="W614" s="19"/>
      <c r="X614" s="19"/>
      <c r="Y614" s="19"/>
      <c r="Z614" s="19"/>
    </row>
    <row r="615" ht="18.0" customHeight="1">
      <c r="A615" s="19"/>
      <c r="B615" s="19"/>
      <c r="C615" s="19"/>
      <c r="D615" s="19"/>
      <c r="E615" s="19"/>
      <c r="F615" s="19"/>
      <c r="G615" s="19"/>
      <c r="H615" s="2"/>
      <c r="I615" s="38"/>
      <c r="J615" s="19"/>
      <c r="K615" s="19"/>
      <c r="L615" s="19"/>
      <c r="M615" s="19"/>
      <c r="N615" s="19"/>
      <c r="O615" s="19"/>
      <c r="P615" s="19"/>
      <c r="Q615" s="19"/>
      <c r="R615" s="19"/>
      <c r="S615" s="19"/>
      <c r="T615" s="19"/>
      <c r="U615" s="19"/>
      <c r="V615" s="19"/>
      <c r="W615" s="19"/>
      <c r="X615" s="19"/>
      <c r="Y615" s="19"/>
      <c r="Z615" s="19"/>
    </row>
    <row r="616" ht="18.0" customHeight="1">
      <c r="A616" s="19"/>
      <c r="B616" s="19"/>
      <c r="C616" s="19"/>
      <c r="D616" s="19"/>
      <c r="E616" s="19"/>
      <c r="F616" s="19"/>
      <c r="G616" s="19"/>
      <c r="H616" s="2"/>
      <c r="I616" s="38"/>
      <c r="J616" s="19"/>
      <c r="K616" s="19"/>
      <c r="L616" s="19"/>
      <c r="M616" s="19"/>
      <c r="N616" s="19"/>
      <c r="O616" s="19"/>
      <c r="P616" s="19"/>
      <c r="Q616" s="19"/>
      <c r="R616" s="19"/>
      <c r="S616" s="19"/>
      <c r="T616" s="19"/>
      <c r="U616" s="19"/>
      <c r="V616" s="19"/>
      <c r="W616" s="19"/>
      <c r="X616" s="19"/>
      <c r="Y616" s="19"/>
      <c r="Z616" s="19"/>
    </row>
    <row r="617" ht="18.0" customHeight="1">
      <c r="A617" s="19"/>
      <c r="B617" s="19"/>
      <c r="C617" s="19"/>
      <c r="D617" s="19"/>
      <c r="E617" s="19"/>
      <c r="F617" s="19"/>
      <c r="G617" s="19"/>
      <c r="H617" s="2"/>
      <c r="I617" s="38"/>
      <c r="J617" s="19"/>
      <c r="K617" s="19"/>
      <c r="L617" s="19"/>
      <c r="M617" s="19"/>
      <c r="N617" s="19"/>
      <c r="O617" s="19"/>
      <c r="P617" s="19"/>
      <c r="Q617" s="19"/>
      <c r="R617" s="19"/>
      <c r="S617" s="19"/>
      <c r="T617" s="19"/>
      <c r="U617" s="19"/>
      <c r="V617" s="19"/>
      <c r="W617" s="19"/>
      <c r="X617" s="19"/>
      <c r="Y617" s="19"/>
      <c r="Z617" s="19"/>
    </row>
    <row r="618" ht="18.0" customHeight="1">
      <c r="A618" s="19"/>
      <c r="B618" s="19"/>
      <c r="C618" s="19"/>
      <c r="D618" s="19"/>
      <c r="E618" s="19"/>
      <c r="F618" s="19"/>
      <c r="G618" s="19"/>
      <c r="H618" s="2"/>
      <c r="I618" s="38"/>
      <c r="J618" s="19"/>
      <c r="K618" s="19"/>
      <c r="L618" s="19"/>
      <c r="M618" s="19"/>
      <c r="N618" s="19"/>
      <c r="O618" s="19"/>
      <c r="P618" s="19"/>
      <c r="Q618" s="19"/>
      <c r="R618" s="19"/>
      <c r="S618" s="19"/>
      <c r="T618" s="19"/>
      <c r="U618" s="19"/>
      <c r="V618" s="19"/>
      <c r="W618" s="19"/>
      <c r="X618" s="19"/>
      <c r="Y618" s="19"/>
      <c r="Z618" s="19"/>
    </row>
    <row r="619" ht="18.0" customHeight="1">
      <c r="A619" s="19"/>
      <c r="B619" s="19"/>
      <c r="C619" s="19"/>
      <c r="D619" s="19"/>
      <c r="E619" s="19"/>
      <c r="F619" s="19"/>
      <c r="G619" s="19"/>
      <c r="H619" s="2"/>
      <c r="I619" s="38"/>
      <c r="J619" s="19"/>
      <c r="K619" s="19"/>
      <c r="L619" s="19"/>
      <c r="M619" s="19"/>
      <c r="N619" s="19"/>
      <c r="O619" s="19"/>
      <c r="P619" s="19"/>
      <c r="Q619" s="19"/>
      <c r="R619" s="19"/>
      <c r="S619" s="19"/>
      <c r="T619" s="19"/>
      <c r="U619" s="19"/>
      <c r="V619" s="19"/>
      <c r="W619" s="19"/>
      <c r="X619" s="19"/>
      <c r="Y619" s="19"/>
      <c r="Z619" s="19"/>
    </row>
    <row r="620" ht="18.0" customHeight="1">
      <c r="A620" s="19"/>
      <c r="B620" s="19"/>
      <c r="C620" s="19"/>
      <c r="D620" s="19"/>
      <c r="E620" s="19"/>
      <c r="F620" s="19"/>
      <c r="G620" s="19"/>
      <c r="H620" s="2"/>
      <c r="I620" s="38"/>
      <c r="J620" s="19"/>
      <c r="K620" s="19"/>
      <c r="L620" s="19"/>
      <c r="M620" s="19"/>
      <c r="N620" s="19"/>
      <c r="O620" s="19"/>
      <c r="P620" s="19"/>
      <c r="Q620" s="19"/>
      <c r="R620" s="19"/>
      <c r="S620" s="19"/>
      <c r="T620" s="19"/>
      <c r="U620" s="19"/>
      <c r="V620" s="19"/>
      <c r="W620" s="19"/>
      <c r="X620" s="19"/>
      <c r="Y620" s="19"/>
      <c r="Z620" s="19"/>
    </row>
    <row r="621" ht="18.0" customHeight="1">
      <c r="A621" s="19"/>
      <c r="B621" s="19"/>
      <c r="C621" s="19"/>
      <c r="D621" s="19"/>
      <c r="E621" s="19"/>
      <c r="F621" s="19"/>
      <c r="G621" s="19"/>
      <c r="H621" s="2"/>
      <c r="I621" s="38"/>
      <c r="J621" s="19"/>
      <c r="K621" s="19"/>
      <c r="L621" s="19"/>
      <c r="M621" s="19"/>
      <c r="N621" s="19"/>
      <c r="O621" s="19"/>
      <c r="P621" s="19"/>
      <c r="Q621" s="19"/>
      <c r="R621" s="19"/>
      <c r="S621" s="19"/>
      <c r="T621" s="19"/>
      <c r="U621" s="19"/>
      <c r="V621" s="19"/>
      <c r="W621" s="19"/>
      <c r="X621" s="19"/>
      <c r="Y621" s="19"/>
      <c r="Z621" s="19"/>
    </row>
    <row r="622" ht="18.0" customHeight="1">
      <c r="A622" s="19"/>
      <c r="B622" s="19"/>
      <c r="C622" s="19"/>
      <c r="D622" s="19"/>
      <c r="E622" s="19"/>
      <c r="F622" s="19"/>
      <c r="G622" s="19"/>
      <c r="H622" s="2"/>
      <c r="I622" s="38"/>
      <c r="J622" s="19"/>
      <c r="K622" s="19"/>
      <c r="L622" s="19"/>
      <c r="M622" s="19"/>
      <c r="N622" s="19"/>
      <c r="O622" s="19"/>
      <c r="P622" s="19"/>
      <c r="Q622" s="19"/>
      <c r="R622" s="19"/>
      <c r="S622" s="19"/>
      <c r="T622" s="19"/>
      <c r="U622" s="19"/>
      <c r="V622" s="19"/>
      <c r="W622" s="19"/>
      <c r="X622" s="19"/>
      <c r="Y622" s="19"/>
      <c r="Z622" s="19"/>
    </row>
    <row r="623" ht="18.0" customHeight="1">
      <c r="A623" s="19"/>
      <c r="B623" s="19"/>
      <c r="C623" s="19"/>
      <c r="D623" s="19"/>
      <c r="E623" s="19"/>
      <c r="F623" s="19"/>
      <c r="G623" s="19"/>
      <c r="H623" s="2"/>
      <c r="I623" s="38"/>
      <c r="J623" s="19"/>
      <c r="K623" s="19"/>
      <c r="L623" s="19"/>
      <c r="M623" s="19"/>
      <c r="N623" s="19"/>
      <c r="O623" s="19"/>
      <c r="P623" s="19"/>
      <c r="Q623" s="19"/>
      <c r="R623" s="19"/>
      <c r="S623" s="19"/>
      <c r="T623" s="19"/>
      <c r="U623" s="19"/>
      <c r="V623" s="19"/>
      <c r="W623" s="19"/>
      <c r="X623" s="19"/>
      <c r="Y623" s="19"/>
      <c r="Z623" s="19"/>
    </row>
    <row r="624" ht="18.0" customHeight="1">
      <c r="A624" s="19"/>
      <c r="B624" s="19"/>
      <c r="C624" s="19"/>
      <c r="D624" s="19"/>
      <c r="E624" s="19"/>
      <c r="F624" s="19"/>
      <c r="G624" s="19"/>
      <c r="H624" s="2"/>
      <c r="I624" s="38"/>
      <c r="J624" s="19"/>
      <c r="K624" s="19"/>
      <c r="L624" s="19"/>
      <c r="M624" s="19"/>
      <c r="N624" s="19"/>
      <c r="O624" s="19"/>
      <c r="P624" s="19"/>
      <c r="Q624" s="19"/>
      <c r="R624" s="19"/>
      <c r="S624" s="19"/>
      <c r="T624" s="19"/>
      <c r="U624" s="19"/>
      <c r="V624" s="19"/>
      <c r="W624" s="19"/>
      <c r="X624" s="19"/>
      <c r="Y624" s="19"/>
      <c r="Z624" s="19"/>
    </row>
    <row r="625" ht="18.0" customHeight="1">
      <c r="A625" s="19"/>
      <c r="B625" s="19"/>
      <c r="C625" s="19"/>
      <c r="D625" s="19"/>
      <c r="E625" s="19"/>
      <c r="F625" s="19"/>
      <c r="G625" s="19"/>
      <c r="H625" s="2"/>
      <c r="I625" s="38"/>
      <c r="J625" s="19"/>
      <c r="K625" s="19"/>
      <c r="L625" s="19"/>
      <c r="M625" s="19"/>
      <c r="N625" s="19"/>
      <c r="O625" s="19"/>
      <c r="P625" s="19"/>
      <c r="Q625" s="19"/>
      <c r="R625" s="19"/>
      <c r="S625" s="19"/>
      <c r="T625" s="19"/>
      <c r="U625" s="19"/>
      <c r="V625" s="19"/>
      <c r="W625" s="19"/>
      <c r="X625" s="19"/>
      <c r="Y625" s="19"/>
      <c r="Z625" s="19"/>
    </row>
    <row r="626" ht="18.0" customHeight="1">
      <c r="A626" s="19"/>
      <c r="B626" s="19"/>
      <c r="C626" s="19"/>
      <c r="D626" s="19"/>
      <c r="E626" s="19"/>
      <c r="F626" s="19"/>
      <c r="G626" s="19"/>
      <c r="H626" s="2"/>
      <c r="I626" s="38"/>
      <c r="J626" s="19"/>
      <c r="K626" s="19"/>
      <c r="L626" s="19"/>
      <c r="M626" s="19"/>
      <c r="N626" s="19"/>
      <c r="O626" s="19"/>
      <c r="P626" s="19"/>
      <c r="Q626" s="19"/>
      <c r="R626" s="19"/>
      <c r="S626" s="19"/>
      <c r="T626" s="19"/>
      <c r="U626" s="19"/>
      <c r="V626" s="19"/>
      <c r="W626" s="19"/>
      <c r="X626" s="19"/>
      <c r="Y626" s="19"/>
      <c r="Z626" s="19"/>
    </row>
    <row r="627" ht="18.0" customHeight="1">
      <c r="A627" s="19"/>
      <c r="B627" s="19"/>
      <c r="C627" s="19"/>
      <c r="D627" s="19"/>
      <c r="E627" s="19"/>
      <c r="F627" s="19"/>
      <c r="G627" s="19"/>
      <c r="H627" s="2"/>
      <c r="I627" s="38"/>
      <c r="J627" s="19"/>
      <c r="K627" s="19"/>
      <c r="L627" s="19"/>
      <c r="M627" s="19"/>
      <c r="N627" s="19"/>
      <c r="O627" s="19"/>
      <c r="P627" s="19"/>
      <c r="Q627" s="19"/>
      <c r="R627" s="19"/>
      <c r="S627" s="19"/>
      <c r="T627" s="19"/>
      <c r="U627" s="19"/>
      <c r="V627" s="19"/>
      <c r="W627" s="19"/>
      <c r="X627" s="19"/>
      <c r="Y627" s="19"/>
      <c r="Z627" s="19"/>
    </row>
    <row r="628" ht="18.0" customHeight="1">
      <c r="A628" s="19"/>
      <c r="B628" s="19"/>
      <c r="C628" s="19"/>
      <c r="D628" s="19"/>
      <c r="E628" s="19"/>
      <c r="F628" s="19"/>
      <c r="G628" s="19"/>
      <c r="H628" s="2"/>
      <c r="I628" s="38"/>
      <c r="J628" s="19"/>
      <c r="K628" s="19"/>
      <c r="L628" s="19"/>
      <c r="M628" s="19"/>
      <c r="N628" s="19"/>
      <c r="O628" s="19"/>
      <c r="P628" s="19"/>
      <c r="Q628" s="19"/>
      <c r="R628" s="19"/>
      <c r="S628" s="19"/>
      <c r="T628" s="19"/>
      <c r="U628" s="19"/>
      <c r="V628" s="19"/>
      <c r="W628" s="19"/>
      <c r="X628" s="19"/>
      <c r="Y628" s="19"/>
      <c r="Z628" s="19"/>
    </row>
    <row r="629" ht="18.0" customHeight="1">
      <c r="A629" s="19"/>
      <c r="B629" s="19"/>
      <c r="C629" s="19"/>
      <c r="D629" s="19"/>
      <c r="E629" s="19"/>
      <c r="F629" s="19"/>
      <c r="G629" s="19"/>
      <c r="H629" s="2"/>
      <c r="I629" s="38"/>
      <c r="J629" s="19"/>
      <c r="K629" s="19"/>
      <c r="L629" s="19"/>
      <c r="M629" s="19"/>
      <c r="N629" s="19"/>
      <c r="O629" s="19"/>
      <c r="P629" s="19"/>
      <c r="Q629" s="19"/>
      <c r="R629" s="19"/>
      <c r="S629" s="19"/>
      <c r="T629" s="19"/>
      <c r="U629" s="19"/>
      <c r="V629" s="19"/>
      <c r="W629" s="19"/>
      <c r="X629" s="19"/>
      <c r="Y629" s="19"/>
      <c r="Z629" s="19"/>
    </row>
    <row r="630" ht="18.0" customHeight="1">
      <c r="A630" s="19"/>
      <c r="B630" s="19"/>
      <c r="C630" s="19"/>
      <c r="D630" s="19"/>
      <c r="E630" s="19"/>
      <c r="F630" s="19"/>
      <c r="G630" s="19"/>
      <c r="H630" s="2"/>
      <c r="I630" s="38"/>
      <c r="J630" s="19"/>
      <c r="K630" s="19"/>
      <c r="L630" s="19"/>
      <c r="M630" s="19"/>
      <c r="N630" s="19"/>
      <c r="O630" s="19"/>
      <c r="P630" s="19"/>
      <c r="Q630" s="19"/>
      <c r="R630" s="19"/>
      <c r="S630" s="19"/>
      <c r="T630" s="19"/>
      <c r="U630" s="19"/>
      <c r="V630" s="19"/>
      <c r="W630" s="19"/>
      <c r="X630" s="19"/>
      <c r="Y630" s="19"/>
      <c r="Z630" s="19"/>
    </row>
    <row r="631" ht="18.0" customHeight="1">
      <c r="A631" s="19"/>
      <c r="B631" s="19"/>
      <c r="C631" s="19"/>
      <c r="D631" s="19"/>
      <c r="E631" s="19"/>
      <c r="F631" s="19"/>
      <c r="G631" s="19"/>
      <c r="H631" s="2"/>
      <c r="I631" s="38"/>
      <c r="J631" s="19"/>
      <c r="K631" s="19"/>
      <c r="L631" s="19"/>
      <c r="M631" s="19"/>
      <c r="N631" s="19"/>
      <c r="O631" s="19"/>
      <c r="P631" s="19"/>
      <c r="Q631" s="19"/>
      <c r="R631" s="19"/>
      <c r="S631" s="19"/>
      <c r="T631" s="19"/>
      <c r="U631" s="19"/>
      <c r="V631" s="19"/>
      <c r="W631" s="19"/>
      <c r="X631" s="19"/>
      <c r="Y631" s="19"/>
      <c r="Z631" s="19"/>
    </row>
    <row r="632" ht="18.0" customHeight="1">
      <c r="A632" s="19"/>
      <c r="B632" s="19"/>
      <c r="C632" s="19"/>
      <c r="D632" s="19"/>
      <c r="E632" s="19"/>
      <c r="F632" s="19"/>
      <c r="G632" s="19"/>
      <c r="H632" s="2"/>
      <c r="I632" s="38"/>
      <c r="J632" s="19"/>
      <c r="K632" s="19"/>
      <c r="L632" s="19"/>
      <c r="M632" s="19"/>
      <c r="N632" s="19"/>
      <c r="O632" s="19"/>
      <c r="P632" s="19"/>
      <c r="Q632" s="19"/>
      <c r="R632" s="19"/>
      <c r="S632" s="19"/>
      <c r="T632" s="19"/>
      <c r="U632" s="19"/>
      <c r="V632" s="19"/>
      <c r="W632" s="19"/>
      <c r="X632" s="19"/>
      <c r="Y632" s="19"/>
      <c r="Z632" s="19"/>
    </row>
    <row r="633" ht="18.0" customHeight="1">
      <c r="A633" s="19"/>
      <c r="B633" s="19"/>
      <c r="C633" s="19"/>
      <c r="D633" s="19"/>
      <c r="E633" s="19"/>
      <c r="F633" s="19"/>
      <c r="G633" s="19"/>
      <c r="H633" s="2"/>
      <c r="I633" s="38"/>
      <c r="J633" s="19"/>
      <c r="K633" s="19"/>
      <c r="L633" s="19"/>
      <c r="M633" s="19"/>
      <c r="N633" s="19"/>
      <c r="O633" s="19"/>
      <c r="P633" s="19"/>
      <c r="Q633" s="19"/>
      <c r="R633" s="19"/>
      <c r="S633" s="19"/>
      <c r="T633" s="19"/>
      <c r="U633" s="19"/>
      <c r="V633" s="19"/>
      <c r="W633" s="19"/>
      <c r="X633" s="19"/>
      <c r="Y633" s="19"/>
      <c r="Z633" s="19"/>
    </row>
    <row r="634" ht="18.0" customHeight="1">
      <c r="A634" s="19"/>
      <c r="B634" s="19"/>
      <c r="C634" s="19"/>
      <c r="D634" s="19"/>
      <c r="E634" s="19"/>
      <c r="F634" s="19"/>
      <c r="G634" s="19"/>
      <c r="H634" s="2"/>
      <c r="I634" s="38"/>
      <c r="J634" s="19"/>
      <c r="K634" s="19"/>
      <c r="L634" s="19"/>
      <c r="M634" s="19"/>
      <c r="N634" s="19"/>
      <c r="O634" s="19"/>
      <c r="P634" s="19"/>
      <c r="Q634" s="19"/>
      <c r="R634" s="19"/>
      <c r="S634" s="19"/>
      <c r="T634" s="19"/>
      <c r="U634" s="19"/>
      <c r="V634" s="19"/>
      <c r="W634" s="19"/>
      <c r="X634" s="19"/>
      <c r="Y634" s="19"/>
      <c r="Z634" s="19"/>
    </row>
    <row r="635" ht="18.0" customHeight="1">
      <c r="A635" s="19"/>
      <c r="B635" s="19"/>
      <c r="C635" s="19"/>
      <c r="D635" s="19"/>
      <c r="E635" s="19"/>
      <c r="F635" s="19"/>
      <c r="G635" s="19"/>
      <c r="H635" s="2"/>
      <c r="I635" s="38"/>
      <c r="J635" s="19"/>
      <c r="K635" s="19"/>
      <c r="L635" s="19"/>
      <c r="M635" s="19"/>
      <c r="N635" s="19"/>
      <c r="O635" s="19"/>
      <c r="P635" s="19"/>
      <c r="Q635" s="19"/>
      <c r="R635" s="19"/>
      <c r="S635" s="19"/>
      <c r="T635" s="19"/>
      <c r="U635" s="19"/>
      <c r="V635" s="19"/>
      <c r="W635" s="19"/>
      <c r="X635" s="19"/>
      <c r="Y635" s="19"/>
      <c r="Z635" s="19"/>
    </row>
    <row r="636" ht="18.0" customHeight="1">
      <c r="A636" s="19"/>
      <c r="B636" s="19"/>
      <c r="C636" s="19"/>
      <c r="D636" s="19"/>
      <c r="E636" s="19"/>
      <c r="F636" s="19"/>
      <c r="G636" s="19"/>
      <c r="H636" s="2"/>
      <c r="I636" s="38"/>
      <c r="J636" s="19"/>
      <c r="K636" s="19"/>
      <c r="L636" s="19"/>
      <c r="M636" s="19"/>
      <c r="N636" s="19"/>
      <c r="O636" s="19"/>
      <c r="P636" s="19"/>
      <c r="Q636" s="19"/>
      <c r="R636" s="19"/>
      <c r="S636" s="19"/>
      <c r="T636" s="19"/>
      <c r="U636" s="19"/>
      <c r="V636" s="19"/>
      <c r="W636" s="19"/>
      <c r="X636" s="19"/>
      <c r="Y636" s="19"/>
      <c r="Z636" s="19"/>
    </row>
    <row r="637" ht="18.0" customHeight="1">
      <c r="A637" s="19"/>
      <c r="B637" s="19"/>
      <c r="C637" s="19"/>
      <c r="D637" s="19"/>
      <c r="E637" s="19"/>
      <c r="F637" s="19"/>
      <c r="G637" s="19"/>
      <c r="H637" s="2"/>
      <c r="I637" s="38"/>
      <c r="J637" s="19"/>
      <c r="K637" s="19"/>
      <c r="L637" s="19"/>
      <c r="M637" s="19"/>
      <c r="N637" s="19"/>
      <c r="O637" s="19"/>
      <c r="P637" s="19"/>
      <c r="Q637" s="19"/>
      <c r="R637" s="19"/>
      <c r="S637" s="19"/>
      <c r="T637" s="19"/>
      <c r="U637" s="19"/>
      <c r="V637" s="19"/>
      <c r="W637" s="19"/>
      <c r="X637" s="19"/>
      <c r="Y637" s="19"/>
      <c r="Z637" s="19"/>
    </row>
    <row r="638" ht="18.0" customHeight="1">
      <c r="A638" s="19"/>
      <c r="B638" s="19"/>
      <c r="C638" s="19"/>
      <c r="D638" s="19"/>
      <c r="E638" s="19"/>
      <c r="F638" s="19"/>
      <c r="G638" s="19"/>
      <c r="H638" s="2"/>
      <c r="I638" s="38"/>
      <c r="J638" s="19"/>
      <c r="K638" s="19"/>
      <c r="L638" s="19"/>
      <c r="M638" s="19"/>
      <c r="N638" s="19"/>
      <c r="O638" s="19"/>
      <c r="P638" s="19"/>
      <c r="Q638" s="19"/>
      <c r="R638" s="19"/>
      <c r="S638" s="19"/>
      <c r="T638" s="19"/>
      <c r="U638" s="19"/>
      <c r="V638" s="19"/>
      <c r="W638" s="19"/>
      <c r="X638" s="19"/>
      <c r="Y638" s="19"/>
      <c r="Z638" s="19"/>
    </row>
    <row r="639" ht="18.0" customHeight="1">
      <c r="A639" s="19"/>
      <c r="B639" s="19"/>
      <c r="C639" s="19"/>
      <c r="D639" s="19"/>
      <c r="E639" s="19"/>
      <c r="F639" s="19"/>
      <c r="G639" s="19"/>
      <c r="H639" s="2"/>
      <c r="I639" s="38"/>
      <c r="J639" s="19"/>
      <c r="K639" s="19"/>
      <c r="L639" s="19"/>
      <c r="M639" s="19"/>
      <c r="N639" s="19"/>
      <c r="O639" s="19"/>
      <c r="P639" s="19"/>
      <c r="Q639" s="19"/>
      <c r="R639" s="19"/>
      <c r="S639" s="19"/>
      <c r="T639" s="19"/>
      <c r="U639" s="19"/>
      <c r="V639" s="19"/>
      <c r="W639" s="19"/>
      <c r="X639" s="19"/>
      <c r="Y639" s="19"/>
      <c r="Z639" s="19"/>
    </row>
    <row r="640" ht="18.0" customHeight="1">
      <c r="A640" s="19"/>
      <c r="B640" s="19"/>
      <c r="C640" s="19"/>
      <c r="D640" s="19"/>
      <c r="E640" s="19"/>
      <c r="F640" s="19"/>
      <c r="G640" s="19"/>
      <c r="H640" s="2"/>
      <c r="I640" s="38"/>
      <c r="J640" s="19"/>
      <c r="K640" s="19"/>
      <c r="L640" s="19"/>
      <c r="M640" s="19"/>
      <c r="N640" s="19"/>
      <c r="O640" s="19"/>
      <c r="P640" s="19"/>
      <c r="Q640" s="19"/>
      <c r="R640" s="19"/>
      <c r="S640" s="19"/>
      <c r="T640" s="19"/>
      <c r="U640" s="19"/>
      <c r="V640" s="19"/>
      <c r="W640" s="19"/>
      <c r="X640" s="19"/>
      <c r="Y640" s="19"/>
      <c r="Z640" s="19"/>
    </row>
    <row r="641" ht="18.0" customHeight="1">
      <c r="A641" s="19"/>
      <c r="B641" s="19"/>
      <c r="C641" s="19"/>
      <c r="D641" s="19"/>
      <c r="E641" s="19"/>
      <c r="F641" s="19"/>
      <c r="G641" s="19"/>
      <c r="H641" s="2"/>
      <c r="I641" s="38"/>
      <c r="J641" s="19"/>
      <c r="K641" s="19"/>
      <c r="L641" s="19"/>
      <c r="M641" s="19"/>
      <c r="N641" s="19"/>
      <c r="O641" s="19"/>
      <c r="P641" s="19"/>
      <c r="Q641" s="19"/>
      <c r="R641" s="19"/>
      <c r="S641" s="19"/>
      <c r="T641" s="19"/>
      <c r="U641" s="19"/>
      <c r="V641" s="19"/>
      <c r="W641" s="19"/>
      <c r="X641" s="19"/>
      <c r="Y641" s="19"/>
      <c r="Z641" s="19"/>
    </row>
    <row r="642" ht="18.0" customHeight="1">
      <c r="A642" s="19"/>
      <c r="B642" s="19"/>
      <c r="C642" s="19"/>
      <c r="D642" s="19"/>
      <c r="E642" s="19"/>
      <c r="F642" s="19"/>
      <c r="G642" s="19"/>
      <c r="H642" s="2"/>
      <c r="I642" s="38"/>
      <c r="J642" s="19"/>
      <c r="K642" s="19"/>
      <c r="L642" s="19"/>
      <c r="M642" s="19"/>
      <c r="N642" s="19"/>
      <c r="O642" s="19"/>
      <c r="P642" s="19"/>
      <c r="Q642" s="19"/>
      <c r="R642" s="19"/>
      <c r="S642" s="19"/>
      <c r="T642" s="19"/>
      <c r="U642" s="19"/>
      <c r="V642" s="19"/>
      <c r="W642" s="19"/>
      <c r="X642" s="19"/>
      <c r="Y642" s="19"/>
      <c r="Z642" s="19"/>
    </row>
    <row r="643" ht="18.0" customHeight="1">
      <c r="A643" s="19"/>
      <c r="B643" s="19"/>
      <c r="C643" s="19"/>
      <c r="D643" s="19"/>
      <c r="E643" s="19"/>
      <c r="F643" s="19"/>
      <c r="G643" s="19"/>
      <c r="H643" s="2"/>
      <c r="I643" s="38"/>
      <c r="J643" s="19"/>
      <c r="K643" s="19"/>
      <c r="L643" s="19"/>
      <c r="M643" s="19"/>
      <c r="N643" s="19"/>
      <c r="O643" s="19"/>
      <c r="P643" s="19"/>
      <c r="Q643" s="19"/>
      <c r="R643" s="19"/>
      <c r="S643" s="19"/>
      <c r="T643" s="19"/>
      <c r="U643" s="19"/>
      <c r="V643" s="19"/>
      <c r="W643" s="19"/>
      <c r="X643" s="19"/>
      <c r="Y643" s="19"/>
      <c r="Z643" s="19"/>
    </row>
    <row r="644" ht="18.0" customHeight="1">
      <c r="A644" s="19"/>
      <c r="B644" s="19"/>
      <c r="C644" s="19"/>
      <c r="D644" s="19"/>
      <c r="E644" s="19"/>
      <c r="F644" s="19"/>
      <c r="G644" s="19"/>
      <c r="H644" s="2"/>
      <c r="I644" s="38"/>
      <c r="J644" s="19"/>
      <c r="K644" s="19"/>
      <c r="L644" s="19"/>
      <c r="M644" s="19"/>
      <c r="N644" s="19"/>
      <c r="O644" s="19"/>
      <c r="P644" s="19"/>
      <c r="Q644" s="19"/>
      <c r="R644" s="19"/>
      <c r="S644" s="19"/>
      <c r="T644" s="19"/>
      <c r="U644" s="19"/>
      <c r="V644" s="19"/>
      <c r="W644" s="19"/>
      <c r="X644" s="19"/>
      <c r="Y644" s="19"/>
      <c r="Z644" s="19"/>
    </row>
    <row r="645" ht="18.0" customHeight="1">
      <c r="A645" s="19"/>
      <c r="B645" s="19"/>
      <c r="C645" s="19"/>
      <c r="D645" s="19"/>
      <c r="E645" s="19"/>
      <c r="F645" s="19"/>
      <c r="G645" s="19"/>
      <c r="H645" s="2"/>
      <c r="I645" s="38"/>
      <c r="J645" s="19"/>
      <c r="K645" s="19"/>
      <c r="L645" s="19"/>
      <c r="M645" s="19"/>
      <c r="N645" s="19"/>
      <c r="O645" s="19"/>
      <c r="P645" s="19"/>
      <c r="Q645" s="19"/>
      <c r="R645" s="19"/>
      <c r="S645" s="19"/>
      <c r="T645" s="19"/>
      <c r="U645" s="19"/>
      <c r="V645" s="19"/>
      <c r="W645" s="19"/>
      <c r="X645" s="19"/>
      <c r="Y645" s="19"/>
      <c r="Z645" s="19"/>
    </row>
    <row r="646" ht="18.0" customHeight="1">
      <c r="A646" s="19"/>
      <c r="B646" s="19"/>
      <c r="C646" s="19"/>
      <c r="D646" s="19"/>
      <c r="E646" s="19"/>
      <c r="F646" s="19"/>
      <c r="G646" s="19"/>
      <c r="H646" s="2"/>
      <c r="I646" s="38"/>
      <c r="J646" s="19"/>
      <c r="K646" s="19"/>
      <c r="L646" s="19"/>
      <c r="M646" s="19"/>
      <c r="N646" s="19"/>
      <c r="O646" s="19"/>
      <c r="P646" s="19"/>
      <c r="Q646" s="19"/>
      <c r="R646" s="19"/>
      <c r="S646" s="19"/>
      <c r="T646" s="19"/>
      <c r="U646" s="19"/>
      <c r="V646" s="19"/>
      <c r="W646" s="19"/>
      <c r="X646" s="19"/>
      <c r="Y646" s="19"/>
      <c r="Z646" s="19"/>
    </row>
    <row r="647" ht="18.0" customHeight="1">
      <c r="A647" s="19"/>
      <c r="B647" s="19"/>
      <c r="C647" s="19"/>
      <c r="D647" s="19"/>
      <c r="E647" s="19"/>
      <c r="F647" s="19"/>
      <c r="G647" s="19"/>
      <c r="H647" s="2"/>
      <c r="I647" s="38"/>
      <c r="J647" s="19"/>
      <c r="K647" s="19"/>
      <c r="L647" s="19"/>
      <c r="M647" s="19"/>
      <c r="N647" s="19"/>
      <c r="O647" s="19"/>
      <c r="P647" s="19"/>
      <c r="Q647" s="19"/>
      <c r="R647" s="19"/>
      <c r="S647" s="19"/>
      <c r="T647" s="19"/>
      <c r="U647" s="19"/>
      <c r="V647" s="19"/>
      <c r="W647" s="19"/>
      <c r="X647" s="19"/>
      <c r="Y647" s="19"/>
      <c r="Z647" s="19"/>
    </row>
    <row r="648" ht="18.0" customHeight="1">
      <c r="A648" s="19"/>
      <c r="B648" s="19"/>
      <c r="C648" s="19"/>
      <c r="D648" s="19"/>
      <c r="E648" s="19"/>
      <c r="F648" s="19"/>
      <c r="G648" s="19"/>
      <c r="H648" s="2"/>
      <c r="I648" s="38"/>
      <c r="J648" s="19"/>
      <c r="K648" s="19"/>
      <c r="L648" s="19"/>
      <c r="M648" s="19"/>
      <c r="N648" s="19"/>
      <c r="O648" s="19"/>
      <c r="P648" s="19"/>
      <c r="Q648" s="19"/>
      <c r="R648" s="19"/>
      <c r="S648" s="19"/>
      <c r="T648" s="19"/>
      <c r="U648" s="19"/>
      <c r="V648" s="19"/>
      <c r="W648" s="19"/>
      <c r="X648" s="19"/>
      <c r="Y648" s="19"/>
      <c r="Z648" s="19"/>
    </row>
    <row r="649" ht="18.0" customHeight="1">
      <c r="A649" s="19"/>
      <c r="B649" s="19"/>
      <c r="C649" s="19"/>
      <c r="D649" s="19"/>
      <c r="E649" s="19"/>
      <c r="F649" s="19"/>
      <c r="G649" s="19"/>
      <c r="H649" s="2"/>
      <c r="I649" s="38"/>
      <c r="J649" s="19"/>
      <c r="K649" s="19"/>
      <c r="L649" s="19"/>
      <c r="M649" s="19"/>
      <c r="N649" s="19"/>
      <c r="O649" s="19"/>
      <c r="P649" s="19"/>
      <c r="Q649" s="19"/>
      <c r="R649" s="19"/>
      <c r="S649" s="19"/>
      <c r="T649" s="19"/>
      <c r="U649" s="19"/>
      <c r="V649" s="19"/>
      <c r="W649" s="19"/>
      <c r="X649" s="19"/>
      <c r="Y649" s="19"/>
      <c r="Z649" s="19"/>
    </row>
    <row r="650" ht="18.0" customHeight="1">
      <c r="A650" s="19"/>
      <c r="B650" s="19"/>
      <c r="C650" s="19"/>
      <c r="D650" s="19"/>
      <c r="E650" s="19"/>
      <c r="F650" s="19"/>
      <c r="G650" s="19"/>
      <c r="H650" s="2"/>
      <c r="I650" s="38"/>
      <c r="J650" s="19"/>
      <c r="K650" s="19"/>
      <c r="L650" s="19"/>
      <c r="M650" s="19"/>
      <c r="N650" s="19"/>
      <c r="O650" s="19"/>
      <c r="P650" s="19"/>
      <c r="Q650" s="19"/>
      <c r="R650" s="19"/>
      <c r="S650" s="19"/>
      <c r="T650" s="19"/>
      <c r="U650" s="19"/>
      <c r="V650" s="19"/>
      <c r="W650" s="19"/>
      <c r="X650" s="19"/>
      <c r="Y650" s="19"/>
      <c r="Z650" s="19"/>
    </row>
    <row r="651" ht="18.0" customHeight="1">
      <c r="A651" s="19"/>
      <c r="B651" s="19"/>
      <c r="C651" s="19"/>
      <c r="D651" s="19"/>
      <c r="E651" s="19"/>
      <c r="F651" s="19"/>
      <c r="G651" s="19"/>
      <c r="H651" s="2"/>
      <c r="I651" s="38"/>
      <c r="J651" s="19"/>
      <c r="K651" s="19"/>
      <c r="L651" s="19"/>
      <c r="M651" s="19"/>
      <c r="N651" s="19"/>
      <c r="O651" s="19"/>
      <c r="P651" s="19"/>
      <c r="Q651" s="19"/>
      <c r="R651" s="19"/>
      <c r="S651" s="19"/>
      <c r="T651" s="19"/>
      <c r="U651" s="19"/>
      <c r="V651" s="19"/>
      <c r="W651" s="19"/>
      <c r="X651" s="19"/>
      <c r="Y651" s="19"/>
      <c r="Z651" s="19"/>
    </row>
    <row r="652" ht="18.0" customHeight="1">
      <c r="A652" s="19"/>
      <c r="B652" s="19"/>
      <c r="C652" s="19"/>
      <c r="D652" s="19"/>
      <c r="E652" s="19"/>
      <c r="F652" s="19"/>
      <c r="G652" s="19"/>
      <c r="H652" s="2"/>
      <c r="I652" s="38"/>
      <c r="J652" s="19"/>
      <c r="K652" s="19"/>
      <c r="L652" s="19"/>
      <c r="M652" s="19"/>
      <c r="N652" s="19"/>
      <c r="O652" s="19"/>
      <c r="P652" s="19"/>
      <c r="Q652" s="19"/>
      <c r="R652" s="19"/>
      <c r="S652" s="19"/>
      <c r="T652" s="19"/>
      <c r="U652" s="19"/>
      <c r="V652" s="19"/>
      <c r="W652" s="19"/>
      <c r="X652" s="19"/>
      <c r="Y652" s="19"/>
      <c r="Z652" s="19"/>
    </row>
    <row r="653" ht="18.0" customHeight="1">
      <c r="A653" s="19"/>
      <c r="B653" s="19"/>
      <c r="C653" s="19"/>
      <c r="D653" s="19"/>
      <c r="E653" s="19"/>
      <c r="F653" s="19"/>
      <c r="G653" s="19"/>
      <c r="H653" s="2"/>
      <c r="I653" s="38"/>
      <c r="J653" s="19"/>
      <c r="K653" s="19"/>
      <c r="L653" s="19"/>
      <c r="M653" s="19"/>
      <c r="N653" s="19"/>
      <c r="O653" s="19"/>
      <c r="P653" s="19"/>
      <c r="Q653" s="19"/>
      <c r="R653" s="19"/>
      <c r="S653" s="19"/>
      <c r="T653" s="19"/>
      <c r="U653" s="19"/>
      <c r="V653" s="19"/>
      <c r="W653" s="19"/>
      <c r="X653" s="19"/>
      <c r="Y653" s="19"/>
      <c r="Z653" s="19"/>
    </row>
    <row r="654" ht="18.0" customHeight="1">
      <c r="A654" s="19"/>
      <c r="B654" s="19"/>
      <c r="C654" s="19"/>
      <c r="D654" s="19"/>
      <c r="E654" s="19"/>
      <c r="F654" s="19"/>
      <c r="G654" s="19"/>
      <c r="H654" s="2"/>
      <c r="I654" s="38"/>
      <c r="J654" s="19"/>
      <c r="K654" s="19"/>
      <c r="L654" s="19"/>
      <c r="M654" s="19"/>
      <c r="N654" s="19"/>
      <c r="O654" s="19"/>
      <c r="P654" s="19"/>
      <c r="Q654" s="19"/>
      <c r="R654" s="19"/>
      <c r="S654" s="19"/>
      <c r="T654" s="19"/>
      <c r="U654" s="19"/>
      <c r="V654" s="19"/>
      <c r="W654" s="19"/>
      <c r="X654" s="19"/>
      <c r="Y654" s="19"/>
      <c r="Z654" s="19"/>
    </row>
    <row r="655" ht="18.0" customHeight="1">
      <c r="A655" s="19"/>
      <c r="B655" s="19"/>
      <c r="C655" s="19"/>
      <c r="D655" s="19"/>
      <c r="E655" s="19"/>
      <c r="F655" s="19"/>
      <c r="G655" s="19"/>
      <c r="H655" s="2"/>
      <c r="I655" s="38"/>
      <c r="J655" s="19"/>
      <c r="K655" s="19"/>
      <c r="L655" s="19"/>
      <c r="M655" s="19"/>
      <c r="N655" s="19"/>
      <c r="O655" s="19"/>
      <c r="P655" s="19"/>
      <c r="Q655" s="19"/>
      <c r="R655" s="19"/>
      <c r="S655" s="19"/>
      <c r="T655" s="19"/>
      <c r="U655" s="19"/>
      <c r="V655" s="19"/>
      <c r="W655" s="19"/>
      <c r="X655" s="19"/>
      <c r="Y655" s="19"/>
      <c r="Z655" s="19"/>
    </row>
    <row r="656" ht="18.0" customHeight="1">
      <c r="A656" s="19"/>
      <c r="B656" s="19"/>
      <c r="C656" s="19"/>
      <c r="D656" s="19"/>
      <c r="E656" s="19"/>
      <c r="F656" s="19"/>
      <c r="G656" s="19"/>
      <c r="H656" s="2"/>
      <c r="I656" s="38"/>
      <c r="J656" s="19"/>
      <c r="K656" s="19"/>
      <c r="L656" s="19"/>
      <c r="M656" s="19"/>
      <c r="N656" s="19"/>
      <c r="O656" s="19"/>
      <c r="P656" s="19"/>
      <c r="Q656" s="19"/>
      <c r="R656" s="19"/>
      <c r="S656" s="19"/>
      <c r="T656" s="19"/>
      <c r="U656" s="19"/>
      <c r="V656" s="19"/>
      <c r="W656" s="19"/>
      <c r="X656" s="19"/>
      <c r="Y656" s="19"/>
      <c r="Z656" s="19"/>
    </row>
    <row r="657" ht="18.0" customHeight="1">
      <c r="A657" s="19"/>
      <c r="B657" s="19"/>
      <c r="C657" s="19"/>
      <c r="D657" s="19"/>
      <c r="E657" s="19"/>
      <c r="F657" s="19"/>
      <c r="G657" s="19"/>
      <c r="H657" s="2"/>
      <c r="I657" s="38"/>
      <c r="J657" s="19"/>
      <c r="K657" s="19"/>
      <c r="L657" s="19"/>
      <c r="M657" s="19"/>
      <c r="N657" s="19"/>
      <c r="O657" s="19"/>
      <c r="P657" s="19"/>
      <c r="Q657" s="19"/>
      <c r="R657" s="19"/>
      <c r="S657" s="19"/>
      <c r="T657" s="19"/>
      <c r="U657" s="19"/>
      <c r="V657" s="19"/>
      <c r="W657" s="19"/>
      <c r="X657" s="19"/>
      <c r="Y657" s="19"/>
      <c r="Z657" s="19"/>
    </row>
    <row r="658" ht="18.0" customHeight="1">
      <c r="A658" s="19"/>
      <c r="B658" s="19"/>
      <c r="C658" s="19"/>
      <c r="D658" s="19"/>
      <c r="E658" s="19"/>
      <c r="F658" s="19"/>
      <c r="G658" s="19"/>
      <c r="H658" s="2"/>
      <c r="I658" s="38"/>
      <c r="J658" s="19"/>
      <c r="K658" s="19"/>
      <c r="L658" s="19"/>
      <c r="M658" s="19"/>
      <c r="N658" s="19"/>
      <c r="O658" s="19"/>
      <c r="P658" s="19"/>
      <c r="Q658" s="19"/>
      <c r="R658" s="19"/>
      <c r="S658" s="19"/>
      <c r="T658" s="19"/>
      <c r="U658" s="19"/>
      <c r="V658" s="19"/>
      <c r="W658" s="19"/>
      <c r="X658" s="19"/>
      <c r="Y658" s="19"/>
      <c r="Z658" s="19"/>
    </row>
    <row r="659" ht="18.0" customHeight="1">
      <c r="A659" s="19"/>
      <c r="B659" s="19"/>
      <c r="C659" s="19"/>
      <c r="D659" s="19"/>
      <c r="E659" s="19"/>
      <c r="F659" s="19"/>
      <c r="G659" s="19"/>
      <c r="H659" s="2"/>
      <c r="I659" s="38"/>
      <c r="J659" s="19"/>
      <c r="K659" s="19"/>
      <c r="L659" s="19"/>
      <c r="M659" s="19"/>
      <c r="N659" s="19"/>
      <c r="O659" s="19"/>
      <c r="P659" s="19"/>
      <c r="Q659" s="19"/>
      <c r="R659" s="19"/>
      <c r="S659" s="19"/>
      <c r="T659" s="19"/>
      <c r="U659" s="19"/>
      <c r="V659" s="19"/>
      <c r="W659" s="19"/>
      <c r="X659" s="19"/>
      <c r="Y659" s="19"/>
      <c r="Z659" s="19"/>
    </row>
    <row r="660" ht="18.0" customHeight="1">
      <c r="A660" s="19"/>
      <c r="B660" s="19"/>
      <c r="C660" s="19"/>
      <c r="D660" s="19"/>
      <c r="E660" s="19"/>
      <c r="F660" s="19"/>
      <c r="G660" s="19"/>
      <c r="H660" s="2"/>
      <c r="I660" s="38"/>
      <c r="J660" s="19"/>
      <c r="K660" s="19"/>
      <c r="L660" s="19"/>
      <c r="M660" s="19"/>
      <c r="N660" s="19"/>
      <c r="O660" s="19"/>
      <c r="P660" s="19"/>
      <c r="Q660" s="19"/>
      <c r="R660" s="19"/>
      <c r="S660" s="19"/>
      <c r="T660" s="19"/>
      <c r="U660" s="19"/>
      <c r="V660" s="19"/>
      <c r="W660" s="19"/>
      <c r="X660" s="19"/>
      <c r="Y660" s="19"/>
      <c r="Z660" s="19"/>
    </row>
    <row r="661" ht="18.0" customHeight="1">
      <c r="A661" s="19"/>
      <c r="B661" s="19"/>
      <c r="C661" s="19"/>
      <c r="D661" s="19"/>
      <c r="E661" s="19"/>
      <c r="F661" s="19"/>
      <c r="G661" s="19"/>
      <c r="H661" s="2"/>
      <c r="I661" s="38"/>
      <c r="J661" s="19"/>
      <c r="K661" s="19"/>
      <c r="L661" s="19"/>
      <c r="M661" s="19"/>
      <c r="N661" s="19"/>
      <c r="O661" s="19"/>
      <c r="P661" s="19"/>
      <c r="Q661" s="19"/>
      <c r="R661" s="19"/>
      <c r="S661" s="19"/>
      <c r="T661" s="19"/>
      <c r="U661" s="19"/>
      <c r="V661" s="19"/>
      <c r="W661" s="19"/>
      <c r="X661" s="19"/>
      <c r="Y661" s="19"/>
      <c r="Z661" s="19"/>
    </row>
    <row r="662" ht="18.0" customHeight="1">
      <c r="A662" s="19"/>
      <c r="B662" s="19"/>
      <c r="C662" s="19"/>
      <c r="D662" s="19"/>
      <c r="E662" s="19"/>
      <c r="F662" s="19"/>
      <c r="G662" s="19"/>
      <c r="H662" s="2"/>
      <c r="I662" s="38"/>
      <c r="J662" s="19"/>
      <c r="K662" s="19"/>
      <c r="L662" s="19"/>
      <c r="M662" s="19"/>
      <c r="N662" s="19"/>
      <c r="O662" s="19"/>
      <c r="P662" s="19"/>
      <c r="Q662" s="19"/>
      <c r="R662" s="19"/>
      <c r="S662" s="19"/>
      <c r="T662" s="19"/>
      <c r="U662" s="19"/>
      <c r="V662" s="19"/>
      <c r="W662" s="19"/>
      <c r="X662" s="19"/>
      <c r="Y662" s="19"/>
      <c r="Z662" s="19"/>
    </row>
    <row r="663" ht="18.0" customHeight="1">
      <c r="A663" s="19"/>
      <c r="B663" s="19"/>
      <c r="C663" s="19"/>
      <c r="D663" s="19"/>
      <c r="E663" s="19"/>
      <c r="F663" s="19"/>
      <c r="G663" s="19"/>
      <c r="H663" s="2"/>
      <c r="I663" s="38"/>
      <c r="J663" s="19"/>
      <c r="K663" s="19"/>
      <c r="L663" s="19"/>
      <c r="M663" s="19"/>
      <c r="N663" s="19"/>
      <c r="O663" s="19"/>
      <c r="P663" s="19"/>
      <c r="Q663" s="19"/>
      <c r="R663" s="19"/>
      <c r="S663" s="19"/>
      <c r="T663" s="19"/>
      <c r="U663" s="19"/>
      <c r="V663" s="19"/>
      <c r="W663" s="19"/>
      <c r="X663" s="19"/>
      <c r="Y663" s="19"/>
      <c r="Z663" s="19"/>
    </row>
    <row r="664" ht="18.0" customHeight="1">
      <c r="A664" s="19"/>
      <c r="B664" s="19"/>
      <c r="C664" s="19"/>
      <c r="D664" s="19"/>
      <c r="E664" s="19"/>
      <c r="F664" s="19"/>
      <c r="G664" s="19"/>
      <c r="H664" s="2"/>
      <c r="I664" s="38"/>
      <c r="J664" s="19"/>
      <c r="K664" s="19"/>
      <c r="L664" s="19"/>
      <c r="M664" s="19"/>
      <c r="N664" s="19"/>
      <c r="O664" s="19"/>
      <c r="P664" s="19"/>
      <c r="Q664" s="19"/>
      <c r="R664" s="19"/>
      <c r="S664" s="19"/>
      <c r="T664" s="19"/>
      <c r="U664" s="19"/>
      <c r="V664" s="19"/>
      <c r="W664" s="19"/>
      <c r="X664" s="19"/>
      <c r="Y664" s="19"/>
      <c r="Z664" s="19"/>
    </row>
    <row r="665" ht="18.0" customHeight="1">
      <c r="A665" s="19"/>
      <c r="B665" s="19"/>
      <c r="C665" s="19"/>
      <c r="D665" s="19"/>
      <c r="E665" s="19"/>
      <c r="F665" s="19"/>
      <c r="G665" s="19"/>
      <c r="H665" s="2"/>
      <c r="I665" s="38"/>
      <c r="J665" s="19"/>
      <c r="K665" s="19"/>
      <c r="L665" s="19"/>
      <c r="M665" s="19"/>
      <c r="N665" s="19"/>
      <c r="O665" s="19"/>
      <c r="P665" s="19"/>
      <c r="Q665" s="19"/>
      <c r="R665" s="19"/>
      <c r="S665" s="19"/>
      <c r="T665" s="19"/>
      <c r="U665" s="19"/>
      <c r="V665" s="19"/>
      <c r="W665" s="19"/>
      <c r="X665" s="19"/>
      <c r="Y665" s="19"/>
      <c r="Z665" s="19"/>
    </row>
    <row r="666" ht="18.0" customHeight="1">
      <c r="A666" s="19"/>
      <c r="B666" s="19"/>
      <c r="C666" s="19"/>
      <c r="D666" s="19"/>
      <c r="E666" s="19"/>
      <c r="F666" s="19"/>
      <c r="G666" s="19"/>
      <c r="H666" s="2"/>
      <c r="I666" s="38"/>
      <c r="J666" s="19"/>
      <c r="K666" s="19"/>
      <c r="L666" s="19"/>
      <c r="M666" s="19"/>
      <c r="N666" s="19"/>
      <c r="O666" s="19"/>
      <c r="P666" s="19"/>
      <c r="Q666" s="19"/>
      <c r="R666" s="19"/>
      <c r="S666" s="19"/>
      <c r="T666" s="19"/>
      <c r="U666" s="19"/>
      <c r="V666" s="19"/>
      <c r="W666" s="19"/>
      <c r="X666" s="19"/>
      <c r="Y666" s="19"/>
      <c r="Z666" s="19"/>
    </row>
    <row r="667" ht="18.0" customHeight="1">
      <c r="A667" s="19"/>
      <c r="B667" s="19"/>
      <c r="C667" s="19"/>
      <c r="D667" s="19"/>
      <c r="E667" s="19"/>
      <c r="F667" s="19"/>
      <c r="G667" s="19"/>
      <c r="H667" s="2"/>
      <c r="I667" s="38"/>
      <c r="J667" s="19"/>
      <c r="K667" s="19"/>
      <c r="L667" s="19"/>
      <c r="M667" s="19"/>
      <c r="N667" s="19"/>
      <c r="O667" s="19"/>
      <c r="P667" s="19"/>
      <c r="Q667" s="19"/>
      <c r="R667" s="19"/>
      <c r="S667" s="19"/>
      <c r="T667" s="19"/>
      <c r="U667" s="19"/>
      <c r="V667" s="19"/>
      <c r="W667" s="19"/>
      <c r="X667" s="19"/>
      <c r="Y667" s="19"/>
      <c r="Z667" s="19"/>
    </row>
    <row r="668" ht="18.0" customHeight="1">
      <c r="A668" s="19"/>
      <c r="B668" s="19"/>
      <c r="C668" s="19"/>
      <c r="D668" s="19"/>
      <c r="E668" s="19"/>
      <c r="F668" s="19"/>
      <c r="G668" s="19"/>
      <c r="H668" s="2"/>
      <c r="I668" s="38"/>
      <c r="J668" s="19"/>
      <c r="K668" s="19"/>
      <c r="L668" s="19"/>
      <c r="M668" s="19"/>
      <c r="N668" s="19"/>
      <c r="O668" s="19"/>
      <c r="P668" s="19"/>
      <c r="Q668" s="19"/>
      <c r="R668" s="19"/>
      <c r="S668" s="19"/>
      <c r="T668" s="19"/>
      <c r="U668" s="19"/>
      <c r="V668" s="19"/>
      <c r="W668" s="19"/>
      <c r="X668" s="19"/>
      <c r="Y668" s="19"/>
      <c r="Z668" s="19"/>
    </row>
    <row r="669" ht="18.0" customHeight="1">
      <c r="A669" s="19"/>
      <c r="B669" s="19"/>
      <c r="C669" s="19"/>
      <c r="D669" s="19"/>
      <c r="E669" s="19"/>
      <c r="F669" s="19"/>
      <c r="G669" s="19"/>
      <c r="H669" s="2"/>
      <c r="I669" s="38"/>
      <c r="J669" s="19"/>
      <c r="K669" s="19"/>
      <c r="L669" s="19"/>
      <c r="M669" s="19"/>
      <c r="N669" s="19"/>
      <c r="O669" s="19"/>
      <c r="P669" s="19"/>
      <c r="Q669" s="19"/>
      <c r="R669" s="19"/>
      <c r="S669" s="19"/>
      <c r="T669" s="19"/>
      <c r="U669" s="19"/>
      <c r="V669" s="19"/>
      <c r="W669" s="19"/>
      <c r="X669" s="19"/>
      <c r="Y669" s="19"/>
      <c r="Z669" s="19"/>
    </row>
    <row r="670" ht="18.0" customHeight="1">
      <c r="A670" s="19"/>
      <c r="B670" s="19"/>
      <c r="C670" s="19"/>
      <c r="D670" s="19"/>
      <c r="E670" s="19"/>
      <c r="F670" s="19"/>
      <c r="G670" s="19"/>
      <c r="H670" s="2"/>
      <c r="I670" s="38"/>
      <c r="J670" s="19"/>
      <c r="K670" s="19"/>
      <c r="L670" s="19"/>
      <c r="M670" s="19"/>
      <c r="N670" s="19"/>
      <c r="O670" s="19"/>
      <c r="P670" s="19"/>
      <c r="Q670" s="19"/>
      <c r="R670" s="19"/>
      <c r="S670" s="19"/>
      <c r="T670" s="19"/>
      <c r="U670" s="19"/>
      <c r="V670" s="19"/>
      <c r="W670" s="19"/>
      <c r="X670" s="19"/>
      <c r="Y670" s="19"/>
      <c r="Z670" s="19"/>
    </row>
    <row r="671" ht="18.0" customHeight="1">
      <c r="A671" s="19"/>
      <c r="B671" s="19"/>
      <c r="C671" s="19"/>
      <c r="D671" s="19"/>
      <c r="E671" s="19"/>
      <c r="F671" s="19"/>
      <c r="G671" s="19"/>
      <c r="H671" s="2"/>
      <c r="I671" s="38"/>
      <c r="J671" s="19"/>
      <c r="K671" s="19"/>
      <c r="L671" s="19"/>
      <c r="M671" s="19"/>
      <c r="N671" s="19"/>
      <c r="O671" s="19"/>
      <c r="P671" s="19"/>
      <c r="Q671" s="19"/>
      <c r="R671" s="19"/>
      <c r="S671" s="19"/>
      <c r="T671" s="19"/>
      <c r="U671" s="19"/>
      <c r="V671" s="19"/>
      <c r="W671" s="19"/>
      <c r="X671" s="19"/>
      <c r="Y671" s="19"/>
      <c r="Z671" s="19"/>
    </row>
    <row r="672" ht="18.0" customHeight="1">
      <c r="A672" s="19"/>
      <c r="B672" s="19"/>
      <c r="C672" s="19"/>
      <c r="D672" s="19"/>
      <c r="E672" s="19"/>
      <c r="F672" s="19"/>
      <c r="G672" s="19"/>
      <c r="H672" s="2"/>
      <c r="I672" s="38"/>
      <c r="J672" s="19"/>
      <c r="K672" s="19"/>
      <c r="L672" s="19"/>
      <c r="M672" s="19"/>
      <c r="N672" s="19"/>
      <c r="O672" s="19"/>
      <c r="P672" s="19"/>
      <c r="Q672" s="19"/>
      <c r="R672" s="19"/>
      <c r="S672" s="19"/>
      <c r="T672" s="19"/>
      <c r="U672" s="19"/>
      <c r="V672" s="19"/>
      <c r="W672" s="19"/>
      <c r="X672" s="19"/>
      <c r="Y672" s="19"/>
      <c r="Z672" s="19"/>
    </row>
    <row r="673" ht="18.0" customHeight="1">
      <c r="A673" s="19"/>
      <c r="B673" s="19"/>
      <c r="C673" s="19"/>
      <c r="D673" s="19"/>
      <c r="E673" s="19"/>
      <c r="F673" s="19"/>
      <c r="G673" s="19"/>
      <c r="H673" s="2"/>
      <c r="I673" s="38"/>
      <c r="J673" s="19"/>
      <c r="K673" s="19"/>
      <c r="L673" s="19"/>
      <c r="M673" s="19"/>
      <c r="N673" s="19"/>
      <c r="O673" s="19"/>
      <c r="P673" s="19"/>
      <c r="Q673" s="19"/>
      <c r="R673" s="19"/>
      <c r="S673" s="19"/>
      <c r="T673" s="19"/>
      <c r="U673" s="19"/>
      <c r="V673" s="19"/>
      <c r="W673" s="19"/>
      <c r="X673" s="19"/>
      <c r="Y673" s="19"/>
      <c r="Z673" s="19"/>
    </row>
    <row r="674" ht="18.0" customHeight="1">
      <c r="A674" s="19"/>
      <c r="B674" s="19"/>
      <c r="C674" s="19"/>
      <c r="D674" s="19"/>
      <c r="E674" s="19"/>
      <c r="F674" s="19"/>
      <c r="G674" s="19"/>
      <c r="H674" s="2"/>
      <c r="I674" s="38"/>
      <c r="J674" s="19"/>
      <c r="K674" s="19"/>
      <c r="L674" s="19"/>
      <c r="M674" s="19"/>
      <c r="N674" s="19"/>
      <c r="O674" s="19"/>
      <c r="P674" s="19"/>
      <c r="Q674" s="19"/>
      <c r="R674" s="19"/>
      <c r="S674" s="19"/>
      <c r="T674" s="19"/>
      <c r="U674" s="19"/>
      <c r="V674" s="19"/>
      <c r="W674" s="19"/>
      <c r="X674" s="19"/>
      <c r="Y674" s="19"/>
      <c r="Z674" s="19"/>
    </row>
    <row r="675" ht="18.0" customHeight="1">
      <c r="A675" s="19"/>
      <c r="B675" s="19"/>
      <c r="C675" s="19"/>
      <c r="D675" s="19"/>
      <c r="E675" s="19"/>
      <c r="F675" s="19"/>
      <c r="G675" s="19"/>
      <c r="H675" s="2"/>
      <c r="I675" s="38"/>
      <c r="J675" s="19"/>
      <c r="K675" s="19"/>
      <c r="L675" s="19"/>
      <c r="M675" s="19"/>
      <c r="N675" s="19"/>
      <c r="O675" s="19"/>
      <c r="P675" s="19"/>
      <c r="Q675" s="19"/>
      <c r="R675" s="19"/>
      <c r="S675" s="19"/>
      <c r="T675" s="19"/>
      <c r="U675" s="19"/>
      <c r="V675" s="19"/>
      <c r="W675" s="19"/>
      <c r="X675" s="19"/>
      <c r="Y675" s="19"/>
      <c r="Z675" s="19"/>
    </row>
    <row r="676" ht="18.0" customHeight="1">
      <c r="A676" s="19"/>
      <c r="B676" s="19"/>
      <c r="C676" s="19"/>
      <c r="D676" s="19"/>
      <c r="E676" s="19"/>
      <c r="F676" s="19"/>
      <c r="G676" s="19"/>
      <c r="H676" s="2"/>
      <c r="I676" s="38"/>
      <c r="J676" s="19"/>
      <c r="K676" s="19"/>
      <c r="L676" s="19"/>
      <c r="M676" s="19"/>
      <c r="N676" s="19"/>
      <c r="O676" s="19"/>
      <c r="P676" s="19"/>
      <c r="Q676" s="19"/>
      <c r="R676" s="19"/>
      <c r="S676" s="19"/>
      <c r="T676" s="19"/>
      <c r="U676" s="19"/>
      <c r="V676" s="19"/>
      <c r="W676" s="19"/>
      <c r="X676" s="19"/>
      <c r="Y676" s="19"/>
      <c r="Z676" s="19"/>
    </row>
    <row r="677" ht="18.0" customHeight="1">
      <c r="A677" s="19"/>
      <c r="B677" s="19"/>
      <c r="C677" s="19"/>
      <c r="D677" s="19"/>
      <c r="E677" s="19"/>
      <c r="F677" s="19"/>
      <c r="G677" s="19"/>
      <c r="H677" s="2"/>
      <c r="I677" s="38"/>
      <c r="J677" s="19"/>
      <c r="K677" s="19"/>
      <c r="L677" s="19"/>
      <c r="M677" s="19"/>
      <c r="N677" s="19"/>
      <c r="O677" s="19"/>
      <c r="P677" s="19"/>
      <c r="Q677" s="19"/>
      <c r="R677" s="19"/>
      <c r="S677" s="19"/>
      <c r="T677" s="19"/>
      <c r="U677" s="19"/>
      <c r="V677" s="19"/>
      <c r="W677" s="19"/>
      <c r="X677" s="19"/>
      <c r="Y677" s="19"/>
      <c r="Z677" s="19"/>
    </row>
    <row r="678" ht="18.0" customHeight="1">
      <c r="A678" s="19"/>
      <c r="B678" s="19"/>
      <c r="C678" s="19"/>
      <c r="D678" s="19"/>
      <c r="E678" s="19"/>
      <c r="F678" s="19"/>
      <c r="G678" s="19"/>
      <c r="H678" s="2"/>
      <c r="I678" s="38"/>
      <c r="J678" s="19"/>
      <c r="K678" s="19"/>
      <c r="L678" s="19"/>
      <c r="M678" s="19"/>
      <c r="N678" s="19"/>
      <c r="O678" s="19"/>
      <c r="P678" s="19"/>
      <c r="Q678" s="19"/>
      <c r="R678" s="19"/>
      <c r="S678" s="19"/>
      <c r="T678" s="19"/>
      <c r="U678" s="19"/>
      <c r="V678" s="19"/>
      <c r="W678" s="19"/>
      <c r="X678" s="19"/>
      <c r="Y678" s="19"/>
      <c r="Z678" s="19"/>
    </row>
    <row r="679" ht="18.0" customHeight="1">
      <c r="A679" s="19"/>
      <c r="B679" s="19"/>
      <c r="C679" s="19"/>
      <c r="D679" s="19"/>
      <c r="E679" s="19"/>
      <c r="F679" s="19"/>
      <c r="G679" s="19"/>
      <c r="H679" s="2"/>
      <c r="I679" s="38"/>
      <c r="J679" s="19"/>
      <c r="K679" s="19"/>
      <c r="L679" s="19"/>
      <c r="M679" s="19"/>
      <c r="N679" s="19"/>
      <c r="O679" s="19"/>
      <c r="P679" s="19"/>
      <c r="Q679" s="19"/>
      <c r="R679" s="19"/>
      <c r="S679" s="19"/>
      <c r="T679" s="19"/>
      <c r="U679" s="19"/>
      <c r="V679" s="19"/>
      <c r="W679" s="19"/>
      <c r="X679" s="19"/>
      <c r="Y679" s="19"/>
      <c r="Z679" s="19"/>
    </row>
    <row r="680" ht="18.0" customHeight="1">
      <c r="A680" s="19"/>
      <c r="B680" s="19"/>
      <c r="C680" s="19"/>
      <c r="D680" s="19"/>
      <c r="E680" s="19"/>
      <c r="F680" s="19"/>
      <c r="G680" s="19"/>
      <c r="H680" s="2"/>
      <c r="I680" s="38"/>
      <c r="J680" s="19"/>
      <c r="K680" s="19"/>
      <c r="L680" s="19"/>
      <c r="M680" s="19"/>
      <c r="N680" s="19"/>
      <c r="O680" s="19"/>
      <c r="P680" s="19"/>
      <c r="Q680" s="19"/>
      <c r="R680" s="19"/>
      <c r="S680" s="19"/>
      <c r="T680" s="19"/>
      <c r="U680" s="19"/>
      <c r="V680" s="19"/>
      <c r="W680" s="19"/>
      <c r="X680" s="19"/>
      <c r="Y680" s="19"/>
      <c r="Z680" s="19"/>
    </row>
    <row r="681" ht="18.0" customHeight="1">
      <c r="A681" s="19"/>
      <c r="B681" s="19"/>
      <c r="C681" s="19"/>
      <c r="D681" s="19"/>
      <c r="E681" s="19"/>
      <c r="F681" s="19"/>
      <c r="G681" s="19"/>
      <c r="H681" s="2"/>
      <c r="I681" s="38"/>
      <c r="J681" s="19"/>
      <c r="K681" s="19"/>
      <c r="L681" s="19"/>
      <c r="M681" s="19"/>
      <c r="N681" s="19"/>
      <c r="O681" s="19"/>
      <c r="P681" s="19"/>
      <c r="Q681" s="19"/>
      <c r="R681" s="19"/>
      <c r="S681" s="19"/>
      <c r="T681" s="19"/>
      <c r="U681" s="19"/>
      <c r="V681" s="19"/>
      <c r="W681" s="19"/>
      <c r="X681" s="19"/>
      <c r="Y681" s="19"/>
      <c r="Z681" s="19"/>
    </row>
    <row r="682" ht="18.0" customHeight="1">
      <c r="A682" s="19"/>
      <c r="B682" s="19"/>
      <c r="C682" s="19"/>
      <c r="D682" s="19"/>
      <c r="E682" s="19"/>
      <c r="F682" s="19"/>
      <c r="G682" s="19"/>
      <c r="H682" s="2"/>
      <c r="I682" s="38"/>
      <c r="J682" s="19"/>
      <c r="K682" s="19"/>
      <c r="L682" s="19"/>
      <c r="M682" s="19"/>
      <c r="N682" s="19"/>
      <c r="O682" s="19"/>
      <c r="P682" s="19"/>
      <c r="Q682" s="19"/>
      <c r="R682" s="19"/>
      <c r="S682" s="19"/>
      <c r="T682" s="19"/>
      <c r="U682" s="19"/>
      <c r="V682" s="19"/>
      <c r="W682" s="19"/>
      <c r="X682" s="19"/>
      <c r="Y682" s="19"/>
      <c r="Z682" s="19"/>
    </row>
    <row r="683" ht="18.0" customHeight="1">
      <c r="A683" s="19"/>
      <c r="B683" s="19"/>
      <c r="C683" s="19"/>
      <c r="D683" s="19"/>
      <c r="E683" s="19"/>
      <c r="F683" s="19"/>
      <c r="G683" s="19"/>
      <c r="H683" s="2"/>
      <c r="I683" s="38"/>
      <c r="J683" s="19"/>
      <c r="K683" s="19"/>
      <c r="L683" s="19"/>
      <c r="M683" s="19"/>
      <c r="N683" s="19"/>
      <c r="O683" s="19"/>
      <c r="P683" s="19"/>
      <c r="Q683" s="19"/>
      <c r="R683" s="19"/>
      <c r="S683" s="19"/>
      <c r="T683" s="19"/>
      <c r="U683" s="19"/>
      <c r="V683" s="19"/>
      <c r="W683" s="19"/>
      <c r="X683" s="19"/>
      <c r="Y683" s="19"/>
      <c r="Z683" s="19"/>
    </row>
    <row r="684" ht="18.0" customHeight="1">
      <c r="A684" s="19"/>
      <c r="B684" s="19"/>
      <c r="C684" s="19"/>
      <c r="D684" s="19"/>
      <c r="E684" s="19"/>
      <c r="F684" s="19"/>
      <c r="G684" s="19"/>
      <c r="H684" s="2"/>
      <c r="I684" s="38"/>
      <c r="J684" s="19"/>
      <c r="K684" s="19"/>
      <c r="L684" s="19"/>
      <c r="M684" s="19"/>
      <c r="N684" s="19"/>
      <c r="O684" s="19"/>
      <c r="P684" s="19"/>
      <c r="Q684" s="19"/>
      <c r="R684" s="19"/>
      <c r="S684" s="19"/>
      <c r="T684" s="19"/>
      <c r="U684" s="19"/>
      <c r="V684" s="19"/>
      <c r="W684" s="19"/>
      <c r="X684" s="19"/>
      <c r="Y684" s="19"/>
      <c r="Z684" s="19"/>
    </row>
    <row r="685" ht="18.0" customHeight="1">
      <c r="A685" s="19"/>
      <c r="B685" s="19"/>
      <c r="C685" s="19"/>
      <c r="D685" s="19"/>
      <c r="E685" s="19"/>
      <c r="F685" s="19"/>
      <c r="G685" s="19"/>
      <c r="H685" s="2"/>
      <c r="I685" s="38"/>
      <c r="J685" s="19"/>
      <c r="K685" s="19"/>
      <c r="L685" s="19"/>
      <c r="M685" s="19"/>
      <c r="N685" s="19"/>
      <c r="O685" s="19"/>
      <c r="P685" s="19"/>
      <c r="Q685" s="19"/>
      <c r="R685" s="19"/>
      <c r="S685" s="19"/>
      <c r="T685" s="19"/>
      <c r="U685" s="19"/>
      <c r="V685" s="19"/>
      <c r="W685" s="19"/>
      <c r="X685" s="19"/>
      <c r="Y685" s="19"/>
      <c r="Z685" s="19"/>
    </row>
    <row r="686" ht="18.0" customHeight="1">
      <c r="A686" s="19"/>
      <c r="B686" s="19"/>
      <c r="C686" s="19"/>
      <c r="D686" s="19"/>
      <c r="E686" s="19"/>
      <c r="F686" s="19"/>
      <c r="G686" s="19"/>
      <c r="H686" s="2"/>
      <c r="I686" s="38"/>
      <c r="J686" s="19"/>
      <c r="K686" s="19"/>
      <c r="L686" s="19"/>
      <c r="M686" s="19"/>
      <c r="N686" s="19"/>
      <c r="O686" s="19"/>
      <c r="P686" s="19"/>
      <c r="Q686" s="19"/>
      <c r="R686" s="19"/>
      <c r="S686" s="19"/>
      <c r="T686" s="19"/>
      <c r="U686" s="19"/>
      <c r="V686" s="19"/>
      <c r="W686" s="19"/>
      <c r="X686" s="19"/>
      <c r="Y686" s="19"/>
      <c r="Z686" s="19"/>
    </row>
    <row r="687" ht="18.0" customHeight="1">
      <c r="A687" s="19"/>
      <c r="B687" s="19"/>
      <c r="C687" s="19"/>
      <c r="D687" s="19"/>
      <c r="E687" s="19"/>
      <c r="F687" s="19"/>
      <c r="G687" s="19"/>
      <c r="H687" s="2"/>
      <c r="I687" s="38"/>
      <c r="J687" s="19"/>
      <c r="K687" s="19"/>
      <c r="L687" s="19"/>
      <c r="M687" s="19"/>
      <c r="N687" s="19"/>
      <c r="O687" s="19"/>
      <c r="P687" s="19"/>
      <c r="Q687" s="19"/>
      <c r="R687" s="19"/>
      <c r="S687" s="19"/>
      <c r="T687" s="19"/>
      <c r="U687" s="19"/>
      <c r="V687" s="19"/>
      <c r="W687" s="19"/>
      <c r="X687" s="19"/>
      <c r="Y687" s="19"/>
      <c r="Z687" s="19"/>
    </row>
    <row r="688" ht="18.0" customHeight="1">
      <c r="A688" s="19"/>
      <c r="B688" s="19"/>
      <c r="C688" s="19"/>
      <c r="D688" s="19"/>
      <c r="E688" s="19"/>
      <c r="F688" s="19"/>
      <c r="G688" s="19"/>
      <c r="H688" s="2"/>
      <c r="I688" s="38"/>
      <c r="J688" s="19"/>
      <c r="K688" s="19"/>
      <c r="L688" s="19"/>
      <c r="M688" s="19"/>
      <c r="N688" s="19"/>
      <c r="O688" s="19"/>
      <c r="P688" s="19"/>
      <c r="Q688" s="19"/>
      <c r="R688" s="19"/>
      <c r="S688" s="19"/>
      <c r="T688" s="19"/>
      <c r="U688" s="19"/>
      <c r="V688" s="19"/>
      <c r="W688" s="19"/>
      <c r="X688" s="19"/>
      <c r="Y688" s="19"/>
      <c r="Z688" s="19"/>
    </row>
    <row r="689" ht="18.0" customHeight="1">
      <c r="A689" s="19"/>
      <c r="B689" s="19"/>
      <c r="C689" s="19"/>
      <c r="D689" s="19"/>
      <c r="E689" s="19"/>
      <c r="F689" s="19"/>
      <c r="G689" s="19"/>
      <c r="H689" s="2"/>
      <c r="I689" s="38"/>
      <c r="J689" s="19"/>
      <c r="K689" s="19"/>
      <c r="L689" s="19"/>
      <c r="M689" s="19"/>
      <c r="N689" s="19"/>
      <c r="O689" s="19"/>
      <c r="P689" s="19"/>
      <c r="Q689" s="19"/>
      <c r="R689" s="19"/>
      <c r="S689" s="19"/>
      <c r="T689" s="19"/>
      <c r="U689" s="19"/>
      <c r="V689" s="19"/>
      <c r="W689" s="19"/>
      <c r="X689" s="19"/>
      <c r="Y689" s="19"/>
      <c r="Z689" s="19"/>
    </row>
    <row r="690" ht="18.0" customHeight="1">
      <c r="A690" s="19"/>
      <c r="B690" s="19"/>
      <c r="C690" s="19"/>
      <c r="D690" s="19"/>
      <c r="E690" s="19"/>
      <c r="F690" s="19"/>
      <c r="G690" s="19"/>
      <c r="H690" s="2"/>
      <c r="I690" s="38"/>
      <c r="J690" s="19"/>
      <c r="K690" s="19"/>
      <c r="L690" s="19"/>
      <c r="M690" s="19"/>
      <c r="N690" s="19"/>
      <c r="O690" s="19"/>
      <c r="P690" s="19"/>
      <c r="Q690" s="19"/>
      <c r="R690" s="19"/>
      <c r="S690" s="19"/>
      <c r="T690" s="19"/>
      <c r="U690" s="19"/>
      <c r="V690" s="19"/>
      <c r="W690" s="19"/>
      <c r="X690" s="19"/>
      <c r="Y690" s="19"/>
      <c r="Z690" s="19"/>
    </row>
    <row r="691" ht="18.0" customHeight="1">
      <c r="A691" s="19"/>
      <c r="B691" s="19"/>
      <c r="C691" s="19"/>
      <c r="D691" s="19"/>
      <c r="E691" s="19"/>
      <c r="F691" s="19"/>
      <c r="G691" s="19"/>
      <c r="H691" s="2"/>
      <c r="I691" s="38"/>
      <c r="J691" s="19"/>
      <c r="K691" s="19"/>
      <c r="L691" s="19"/>
      <c r="M691" s="19"/>
      <c r="N691" s="19"/>
      <c r="O691" s="19"/>
      <c r="P691" s="19"/>
      <c r="Q691" s="19"/>
      <c r="R691" s="19"/>
      <c r="S691" s="19"/>
      <c r="T691" s="19"/>
      <c r="U691" s="19"/>
      <c r="V691" s="19"/>
      <c r="W691" s="19"/>
      <c r="X691" s="19"/>
      <c r="Y691" s="19"/>
      <c r="Z691" s="19"/>
    </row>
    <row r="692" ht="18.0" customHeight="1">
      <c r="A692" s="19"/>
      <c r="B692" s="19"/>
      <c r="C692" s="19"/>
      <c r="D692" s="19"/>
      <c r="E692" s="19"/>
      <c r="F692" s="19"/>
      <c r="G692" s="19"/>
      <c r="H692" s="2"/>
      <c r="I692" s="38"/>
      <c r="J692" s="19"/>
      <c r="K692" s="19"/>
      <c r="L692" s="19"/>
      <c r="M692" s="19"/>
      <c r="N692" s="19"/>
      <c r="O692" s="19"/>
      <c r="P692" s="19"/>
      <c r="Q692" s="19"/>
      <c r="R692" s="19"/>
      <c r="S692" s="19"/>
      <c r="T692" s="19"/>
      <c r="U692" s="19"/>
      <c r="V692" s="19"/>
      <c r="W692" s="19"/>
      <c r="X692" s="19"/>
      <c r="Y692" s="19"/>
      <c r="Z692" s="19"/>
    </row>
    <row r="693" ht="18.0" customHeight="1">
      <c r="A693" s="19"/>
      <c r="B693" s="19"/>
      <c r="C693" s="19"/>
      <c r="D693" s="19"/>
      <c r="E693" s="19"/>
      <c r="F693" s="19"/>
      <c r="G693" s="19"/>
      <c r="H693" s="2"/>
      <c r="I693" s="38"/>
      <c r="J693" s="19"/>
      <c r="K693" s="19"/>
      <c r="L693" s="19"/>
      <c r="M693" s="19"/>
      <c r="N693" s="19"/>
      <c r="O693" s="19"/>
      <c r="P693" s="19"/>
      <c r="Q693" s="19"/>
      <c r="R693" s="19"/>
      <c r="S693" s="19"/>
      <c r="T693" s="19"/>
      <c r="U693" s="19"/>
      <c r="V693" s="19"/>
      <c r="W693" s="19"/>
      <c r="X693" s="19"/>
      <c r="Y693" s="19"/>
      <c r="Z693" s="19"/>
    </row>
    <row r="694" ht="18.0" customHeight="1">
      <c r="A694" s="19"/>
      <c r="B694" s="19"/>
      <c r="C694" s="19"/>
      <c r="D694" s="19"/>
      <c r="E694" s="19"/>
      <c r="F694" s="19"/>
      <c r="G694" s="19"/>
      <c r="H694" s="2"/>
      <c r="I694" s="38"/>
      <c r="J694" s="19"/>
      <c r="K694" s="19"/>
      <c r="L694" s="19"/>
      <c r="M694" s="19"/>
      <c r="N694" s="19"/>
      <c r="O694" s="19"/>
      <c r="P694" s="19"/>
      <c r="Q694" s="19"/>
      <c r="R694" s="19"/>
      <c r="S694" s="19"/>
      <c r="T694" s="19"/>
      <c r="U694" s="19"/>
      <c r="V694" s="19"/>
      <c r="W694" s="19"/>
      <c r="X694" s="19"/>
      <c r="Y694" s="19"/>
      <c r="Z694" s="19"/>
    </row>
    <row r="695" ht="18.0" customHeight="1">
      <c r="A695" s="19"/>
      <c r="B695" s="19"/>
      <c r="C695" s="19"/>
      <c r="D695" s="19"/>
      <c r="E695" s="19"/>
      <c r="F695" s="19"/>
      <c r="G695" s="19"/>
      <c r="H695" s="2"/>
      <c r="I695" s="38"/>
      <c r="J695" s="19"/>
      <c r="K695" s="19"/>
      <c r="L695" s="19"/>
      <c r="M695" s="19"/>
      <c r="N695" s="19"/>
      <c r="O695" s="19"/>
      <c r="P695" s="19"/>
      <c r="Q695" s="19"/>
      <c r="R695" s="19"/>
      <c r="S695" s="19"/>
      <c r="T695" s="19"/>
      <c r="U695" s="19"/>
      <c r="V695" s="19"/>
      <c r="W695" s="19"/>
      <c r="X695" s="19"/>
      <c r="Y695" s="19"/>
      <c r="Z695" s="19"/>
    </row>
    <row r="696" ht="18.0" customHeight="1">
      <c r="A696" s="19"/>
      <c r="B696" s="19"/>
      <c r="C696" s="19"/>
      <c r="D696" s="19"/>
      <c r="E696" s="19"/>
      <c r="F696" s="19"/>
      <c r="G696" s="19"/>
      <c r="H696" s="2"/>
      <c r="I696" s="38"/>
      <c r="J696" s="19"/>
      <c r="K696" s="19"/>
      <c r="L696" s="19"/>
      <c r="M696" s="19"/>
      <c r="N696" s="19"/>
      <c r="O696" s="19"/>
      <c r="P696" s="19"/>
      <c r="Q696" s="19"/>
      <c r="R696" s="19"/>
      <c r="S696" s="19"/>
      <c r="T696" s="19"/>
      <c r="U696" s="19"/>
      <c r="V696" s="19"/>
      <c r="W696" s="19"/>
      <c r="X696" s="19"/>
      <c r="Y696" s="19"/>
      <c r="Z696" s="19"/>
    </row>
    <row r="697" ht="18.0" customHeight="1">
      <c r="A697" s="19"/>
      <c r="B697" s="19"/>
      <c r="C697" s="19"/>
      <c r="D697" s="19"/>
      <c r="E697" s="19"/>
      <c r="F697" s="19"/>
      <c r="G697" s="19"/>
      <c r="H697" s="2"/>
      <c r="I697" s="38"/>
      <c r="J697" s="19"/>
      <c r="K697" s="19"/>
      <c r="L697" s="19"/>
      <c r="M697" s="19"/>
      <c r="N697" s="19"/>
      <c r="O697" s="19"/>
      <c r="P697" s="19"/>
      <c r="Q697" s="19"/>
      <c r="R697" s="19"/>
      <c r="S697" s="19"/>
      <c r="T697" s="19"/>
      <c r="U697" s="19"/>
      <c r="V697" s="19"/>
      <c r="W697" s="19"/>
      <c r="X697" s="19"/>
      <c r="Y697" s="19"/>
      <c r="Z697" s="19"/>
    </row>
    <row r="698" ht="18.0" customHeight="1">
      <c r="A698" s="19"/>
      <c r="B698" s="19"/>
      <c r="C698" s="19"/>
      <c r="D698" s="19"/>
      <c r="E698" s="19"/>
      <c r="F698" s="19"/>
      <c r="G698" s="19"/>
      <c r="H698" s="2"/>
      <c r="I698" s="38"/>
      <c r="J698" s="19"/>
      <c r="K698" s="19"/>
      <c r="L698" s="19"/>
      <c r="M698" s="19"/>
      <c r="N698" s="19"/>
      <c r="O698" s="19"/>
      <c r="P698" s="19"/>
      <c r="Q698" s="19"/>
      <c r="R698" s="19"/>
      <c r="S698" s="19"/>
      <c r="T698" s="19"/>
      <c r="U698" s="19"/>
      <c r="V698" s="19"/>
      <c r="W698" s="19"/>
      <c r="X698" s="19"/>
      <c r="Y698" s="19"/>
      <c r="Z698" s="19"/>
    </row>
    <row r="699" ht="18.0" customHeight="1">
      <c r="A699" s="19"/>
      <c r="B699" s="19"/>
      <c r="C699" s="19"/>
      <c r="D699" s="19"/>
      <c r="E699" s="19"/>
      <c r="F699" s="19"/>
      <c r="G699" s="19"/>
      <c r="H699" s="2"/>
      <c r="I699" s="38"/>
      <c r="J699" s="19"/>
      <c r="K699" s="19"/>
      <c r="L699" s="19"/>
      <c r="M699" s="19"/>
      <c r="N699" s="19"/>
      <c r="O699" s="19"/>
      <c r="P699" s="19"/>
      <c r="Q699" s="19"/>
      <c r="R699" s="19"/>
      <c r="S699" s="19"/>
      <c r="T699" s="19"/>
      <c r="U699" s="19"/>
      <c r="V699" s="19"/>
      <c r="W699" s="19"/>
      <c r="X699" s="19"/>
      <c r="Y699" s="19"/>
      <c r="Z699" s="19"/>
    </row>
    <row r="700" ht="18.0" customHeight="1">
      <c r="A700" s="19"/>
      <c r="B700" s="19"/>
      <c r="C700" s="19"/>
      <c r="D700" s="19"/>
      <c r="E700" s="19"/>
      <c r="F700" s="19"/>
      <c r="G700" s="19"/>
      <c r="H700" s="2"/>
      <c r="I700" s="38"/>
      <c r="J700" s="19"/>
      <c r="K700" s="19"/>
      <c r="L700" s="19"/>
      <c r="M700" s="19"/>
      <c r="N700" s="19"/>
      <c r="O700" s="19"/>
      <c r="P700" s="19"/>
      <c r="Q700" s="19"/>
      <c r="R700" s="19"/>
      <c r="S700" s="19"/>
      <c r="T700" s="19"/>
      <c r="U700" s="19"/>
      <c r="V700" s="19"/>
      <c r="W700" s="19"/>
      <c r="X700" s="19"/>
      <c r="Y700" s="19"/>
      <c r="Z700" s="19"/>
    </row>
    <row r="701" ht="18.0" customHeight="1">
      <c r="A701" s="19"/>
      <c r="B701" s="19"/>
      <c r="C701" s="19"/>
      <c r="D701" s="19"/>
      <c r="E701" s="19"/>
      <c r="F701" s="19"/>
      <c r="G701" s="19"/>
      <c r="H701" s="2"/>
      <c r="I701" s="38"/>
      <c r="J701" s="19"/>
      <c r="K701" s="19"/>
      <c r="L701" s="19"/>
      <c r="M701" s="19"/>
      <c r="N701" s="19"/>
      <c r="O701" s="19"/>
      <c r="P701" s="19"/>
      <c r="Q701" s="19"/>
      <c r="R701" s="19"/>
      <c r="S701" s="19"/>
      <c r="T701" s="19"/>
      <c r="U701" s="19"/>
      <c r="V701" s="19"/>
      <c r="W701" s="19"/>
      <c r="X701" s="19"/>
      <c r="Y701" s="19"/>
      <c r="Z701" s="19"/>
    </row>
    <row r="702" ht="18.0" customHeight="1">
      <c r="A702" s="19"/>
      <c r="B702" s="19"/>
      <c r="C702" s="19"/>
      <c r="D702" s="19"/>
      <c r="E702" s="19"/>
      <c r="F702" s="19"/>
      <c r="G702" s="19"/>
      <c r="H702" s="2"/>
      <c r="I702" s="38"/>
      <c r="J702" s="19"/>
      <c r="K702" s="19"/>
      <c r="L702" s="19"/>
      <c r="M702" s="19"/>
      <c r="N702" s="19"/>
      <c r="O702" s="19"/>
      <c r="P702" s="19"/>
      <c r="Q702" s="19"/>
      <c r="R702" s="19"/>
      <c r="S702" s="19"/>
      <c r="T702" s="19"/>
      <c r="U702" s="19"/>
      <c r="V702" s="19"/>
      <c r="W702" s="19"/>
      <c r="X702" s="19"/>
      <c r="Y702" s="19"/>
      <c r="Z702" s="19"/>
    </row>
    <row r="703" ht="18.0" customHeight="1">
      <c r="A703" s="19"/>
      <c r="B703" s="19"/>
      <c r="C703" s="19"/>
      <c r="D703" s="19"/>
      <c r="E703" s="19"/>
      <c r="F703" s="19"/>
      <c r="G703" s="19"/>
      <c r="H703" s="2"/>
      <c r="I703" s="38"/>
      <c r="J703" s="19"/>
      <c r="K703" s="19"/>
      <c r="L703" s="19"/>
      <c r="M703" s="19"/>
      <c r="N703" s="19"/>
      <c r="O703" s="19"/>
      <c r="P703" s="19"/>
      <c r="Q703" s="19"/>
      <c r="R703" s="19"/>
      <c r="S703" s="19"/>
      <c r="T703" s="19"/>
      <c r="U703" s="19"/>
      <c r="V703" s="19"/>
      <c r="W703" s="19"/>
      <c r="X703" s="19"/>
      <c r="Y703" s="19"/>
      <c r="Z703" s="19"/>
    </row>
    <row r="704" ht="18.0" customHeight="1">
      <c r="A704" s="19"/>
      <c r="B704" s="19"/>
      <c r="C704" s="19"/>
      <c r="D704" s="19"/>
      <c r="E704" s="19"/>
      <c r="F704" s="19"/>
      <c r="G704" s="19"/>
      <c r="H704" s="2"/>
      <c r="I704" s="38"/>
      <c r="J704" s="19"/>
      <c r="K704" s="19"/>
      <c r="L704" s="19"/>
      <c r="M704" s="19"/>
      <c r="N704" s="19"/>
      <c r="O704" s="19"/>
      <c r="P704" s="19"/>
      <c r="Q704" s="19"/>
      <c r="R704" s="19"/>
      <c r="S704" s="19"/>
      <c r="T704" s="19"/>
      <c r="U704" s="19"/>
      <c r="V704" s="19"/>
      <c r="W704" s="19"/>
      <c r="X704" s="19"/>
      <c r="Y704" s="19"/>
      <c r="Z704" s="19"/>
    </row>
    <row r="705" ht="18.0" customHeight="1">
      <c r="A705" s="19"/>
      <c r="B705" s="19"/>
      <c r="C705" s="19"/>
      <c r="D705" s="19"/>
      <c r="E705" s="19"/>
      <c r="F705" s="19"/>
      <c r="G705" s="19"/>
      <c r="H705" s="2"/>
      <c r="I705" s="38"/>
      <c r="J705" s="19"/>
      <c r="K705" s="19"/>
      <c r="L705" s="19"/>
      <c r="M705" s="19"/>
      <c r="N705" s="19"/>
      <c r="O705" s="19"/>
      <c r="P705" s="19"/>
      <c r="Q705" s="19"/>
      <c r="R705" s="19"/>
      <c r="S705" s="19"/>
      <c r="T705" s="19"/>
      <c r="U705" s="19"/>
      <c r="V705" s="19"/>
      <c r="W705" s="19"/>
      <c r="X705" s="19"/>
      <c r="Y705" s="19"/>
      <c r="Z705" s="19"/>
    </row>
    <row r="706" ht="18.0" customHeight="1">
      <c r="A706" s="19"/>
      <c r="B706" s="19"/>
      <c r="C706" s="19"/>
      <c r="D706" s="19"/>
      <c r="E706" s="19"/>
      <c r="F706" s="19"/>
      <c r="G706" s="19"/>
      <c r="H706" s="2"/>
      <c r="I706" s="38"/>
      <c r="J706" s="19"/>
      <c r="K706" s="19"/>
      <c r="L706" s="19"/>
      <c r="M706" s="19"/>
      <c r="N706" s="19"/>
      <c r="O706" s="19"/>
      <c r="P706" s="19"/>
      <c r="Q706" s="19"/>
      <c r="R706" s="19"/>
      <c r="S706" s="19"/>
      <c r="T706" s="19"/>
      <c r="U706" s="19"/>
      <c r="V706" s="19"/>
      <c r="W706" s="19"/>
      <c r="X706" s="19"/>
      <c r="Y706" s="19"/>
      <c r="Z706" s="19"/>
    </row>
    <row r="707" ht="18.0" customHeight="1">
      <c r="A707" s="19"/>
      <c r="B707" s="19"/>
      <c r="C707" s="19"/>
      <c r="D707" s="19"/>
      <c r="E707" s="19"/>
      <c r="F707" s="19"/>
      <c r="G707" s="19"/>
      <c r="H707" s="2"/>
      <c r="I707" s="38"/>
      <c r="J707" s="19"/>
      <c r="K707" s="19"/>
      <c r="L707" s="19"/>
      <c r="M707" s="19"/>
      <c r="N707" s="19"/>
      <c r="O707" s="19"/>
      <c r="P707" s="19"/>
      <c r="Q707" s="19"/>
      <c r="R707" s="19"/>
      <c r="S707" s="19"/>
      <c r="T707" s="19"/>
      <c r="U707" s="19"/>
      <c r="V707" s="19"/>
      <c r="W707" s="19"/>
      <c r="X707" s="19"/>
      <c r="Y707" s="19"/>
      <c r="Z707" s="19"/>
    </row>
    <row r="708" ht="18.0" customHeight="1">
      <c r="A708" s="19"/>
      <c r="B708" s="19"/>
      <c r="C708" s="19"/>
      <c r="D708" s="19"/>
      <c r="E708" s="19"/>
      <c r="F708" s="19"/>
      <c r="G708" s="19"/>
      <c r="H708" s="2"/>
      <c r="I708" s="38"/>
      <c r="J708" s="19"/>
      <c r="K708" s="19"/>
      <c r="L708" s="19"/>
      <c r="M708" s="19"/>
      <c r="N708" s="19"/>
      <c r="O708" s="19"/>
      <c r="P708" s="19"/>
      <c r="Q708" s="19"/>
      <c r="R708" s="19"/>
      <c r="S708" s="19"/>
      <c r="T708" s="19"/>
      <c r="U708" s="19"/>
      <c r="V708" s="19"/>
      <c r="W708" s="19"/>
      <c r="X708" s="19"/>
      <c r="Y708" s="19"/>
      <c r="Z708" s="19"/>
    </row>
    <row r="709" ht="18.0" customHeight="1">
      <c r="A709" s="19"/>
      <c r="B709" s="19"/>
      <c r="C709" s="19"/>
      <c r="D709" s="19"/>
      <c r="E709" s="19"/>
      <c r="F709" s="19"/>
      <c r="G709" s="19"/>
      <c r="H709" s="2"/>
      <c r="I709" s="38"/>
      <c r="J709" s="19"/>
      <c r="K709" s="19"/>
      <c r="L709" s="19"/>
      <c r="M709" s="19"/>
      <c r="N709" s="19"/>
      <c r="O709" s="19"/>
      <c r="P709" s="19"/>
      <c r="Q709" s="19"/>
      <c r="R709" s="19"/>
      <c r="S709" s="19"/>
      <c r="T709" s="19"/>
      <c r="U709" s="19"/>
      <c r="V709" s="19"/>
      <c r="W709" s="19"/>
      <c r="X709" s="19"/>
      <c r="Y709" s="19"/>
      <c r="Z709" s="19"/>
    </row>
    <row r="710" ht="18.0" customHeight="1">
      <c r="A710" s="19"/>
      <c r="B710" s="19"/>
      <c r="C710" s="19"/>
      <c r="D710" s="19"/>
      <c r="E710" s="19"/>
      <c r="F710" s="19"/>
      <c r="G710" s="19"/>
      <c r="H710" s="2"/>
      <c r="I710" s="38"/>
      <c r="J710" s="19"/>
      <c r="K710" s="19"/>
      <c r="L710" s="19"/>
      <c r="M710" s="19"/>
      <c r="N710" s="19"/>
      <c r="O710" s="19"/>
      <c r="P710" s="19"/>
      <c r="Q710" s="19"/>
      <c r="R710" s="19"/>
      <c r="S710" s="19"/>
      <c r="T710" s="19"/>
      <c r="U710" s="19"/>
      <c r="V710" s="19"/>
      <c r="W710" s="19"/>
      <c r="X710" s="19"/>
      <c r="Y710" s="19"/>
      <c r="Z710" s="19"/>
    </row>
    <row r="711" ht="18.0" customHeight="1">
      <c r="A711" s="19"/>
      <c r="B711" s="19"/>
      <c r="C711" s="19"/>
      <c r="D711" s="19"/>
      <c r="E711" s="19"/>
      <c r="F711" s="19"/>
      <c r="G711" s="19"/>
      <c r="H711" s="2"/>
      <c r="I711" s="38"/>
      <c r="J711" s="19"/>
      <c r="K711" s="19"/>
      <c r="L711" s="19"/>
      <c r="M711" s="19"/>
      <c r="N711" s="19"/>
      <c r="O711" s="19"/>
      <c r="P711" s="19"/>
      <c r="Q711" s="19"/>
      <c r="R711" s="19"/>
      <c r="S711" s="19"/>
      <c r="T711" s="19"/>
      <c r="U711" s="19"/>
      <c r="V711" s="19"/>
      <c r="W711" s="19"/>
      <c r="X711" s="19"/>
      <c r="Y711" s="19"/>
      <c r="Z711" s="19"/>
    </row>
    <row r="712" ht="18.0" customHeight="1">
      <c r="A712" s="19"/>
      <c r="B712" s="19"/>
      <c r="C712" s="19"/>
      <c r="D712" s="19"/>
      <c r="E712" s="19"/>
      <c r="F712" s="19"/>
      <c r="G712" s="19"/>
      <c r="H712" s="2"/>
      <c r="I712" s="38"/>
      <c r="J712" s="19"/>
      <c r="K712" s="19"/>
      <c r="L712" s="19"/>
      <c r="M712" s="19"/>
      <c r="N712" s="19"/>
      <c r="O712" s="19"/>
      <c r="P712" s="19"/>
      <c r="Q712" s="19"/>
      <c r="R712" s="19"/>
      <c r="S712" s="19"/>
      <c r="T712" s="19"/>
      <c r="U712" s="19"/>
      <c r="V712" s="19"/>
      <c r="W712" s="19"/>
      <c r="X712" s="19"/>
      <c r="Y712" s="19"/>
      <c r="Z712" s="19"/>
    </row>
    <row r="713" ht="18.0" customHeight="1">
      <c r="A713" s="19"/>
      <c r="B713" s="19"/>
      <c r="C713" s="19"/>
      <c r="D713" s="19"/>
      <c r="E713" s="19"/>
      <c r="F713" s="19"/>
      <c r="G713" s="19"/>
      <c r="H713" s="2"/>
      <c r="I713" s="38"/>
      <c r="J713" s="19"/>
      <c r="K713" s="19"/>
      <c r="L713" s="19"/>
      <c r="M713" s="19"/>
      <c r="N713" s="19"/>
      <c r="O713" s="19"/>
      <c r="P713" s="19"/>
      <c r="Q713" s="19"/>
      <c r="R713" s="19"/>
      <c r="S713" s="19"/>
      <c r="T713" s="19"/>
      <c r="U713" s="19"/>
      <c r="V713" s="19"/>
      <c r="W713" s="19"/>
      <c r="X713" s="19"/>
      <c r="Y713" s="19"/>
      <c r="Z713" s="19"/>
    </row>
    <row r="714" ht="18.0" customHeight="1">
      <c r="A714" s="19"/>
      <c r="B714" s="19"/>
      <c r="C714" s="19"/>
      <c r="D714" s="19"/>
      <c r="E714" s="19"/>
      <c r="F714" s="19"/>
      <c r="G714" s="19"/>
      <c r="H714" s="2"/>
      <c r="I714" s="38"/>
      <c r="J714" s="19"/>
      <c r="K714" s="19"/>
      <c r="L714" s="19"/>
      <c r="M714" s="19"/>
      <c r="N714" s="19"/>
      <c r="O714" s="19"/>
      <c r="P714" s="19"/>
      <c r="Q714" s="19"/>
      <c r="R714" s="19"/>
      <c r="S714" s="19"/>
      <c r="T714" s="19"/>
      <c r="U714" s="19"/>
      <c r="V714" s="19"/>
      <c r="W714" s="19"/>
      <c r="X714" s="19"/>
      <c r="Y714" s="19"/>
      <c r="Z714" s="19"/>
    </row>
    <row r="715" ht="18.0" customHeight="1">
      <c r="A715" s="19"/>
      <c r="B715" s="19"/>
      <c r="C715" s="19"/>
      <c r="D715" s="19"/>
      <c r="E715" s="19"/>
      <c r="F715" s="19"/>
      <c r="G715" s="19"/>
      <c r="H715" s="2"/>
      <c r="I715" s="38"/>
      <c r="J715" s="19"/>
      <c r="K715" s="19"/>
      <c r="L715" s="19"/>
      <c r="M715" s="19"/>
      <c r="N715" s="19"/>
      <c r="O715" s="19"/>
      <c r="P715" s="19"/>
      <c r="Q715" s="19"/>
      <c r="R715" s="19"/>
      <c r="S715" s="19"/>
      <c r="T715" s="19"/>
      <c r="U715" s="19"/>
      <c r="V715" s="19"/>
      <c r="W715" s="19"/>
      <c r="X715" s="19"/>
      <c r="Y715" s="19"/>
      <c r="Z715" s="19"/>
    </row>
    <row r="716" ht="18.0" customHeight="1">
      <c r="A716" s="19"/>
      <c r="B716" s="19"/>
      <c r="C716" s="19"/>
      <c r="D716" s="19"/>
      <c r="E716" s="19"/>
      <c r="F716" s="19"/>
      <c r="G716" s="19"/>
      <c r="H716" s="2"/>
      <c r="I716" s="38"/>
      <c r="J716" s="19"/>
      <c r="K716" s="19"/>
      <c r="L716" s="19"/>
      <c r="M716" s="19"/>
      <c r="N716" s="19"/>
      <c r="O716" s="19"/>
      <c r="P716" s="19"/>
      <c r="Q716" s="19"/>
      <c r="R716" s="19"/>
      <c r="S716" s="19"/>
      <c r="T716" s="19"/>
      <c r="U716" s="19"/>
      <c r="V716" s="19"/>
      <c r="W716" s="19"/>
      <c r="X716" s="19"/>
      <c r="Y716" s="19"/>
      <c r="Z716" s="19"/>
    </row>
    <row r="717" ht="18.0" customHeight="1">
      <c r="A717" s="19"/>
      <c r="B717" s="19"/>
      <c r="C717" s="19"/>
      <c r="D717" s="19"/>
      <c r="E717" s="19"/>
      <c r="F717" s="19"/>
      <c r="G717" s="19"/>
      <c r="H717" s="2"/>
      <c r="I717" s="38"/>
      <c r="J717" s="19"/>
      <c r="K717" s="19"/>
      <c r="L717" s="19"/>
      <c r="M717" s="19"/>
      <c r="N717" s="19"/>
      <c r="O717" s="19"/>
      <c r="P717" s="19"/>
      <c r="Q717" s="19"/>
      <c r="R717" s="19"/>
      <c r="S717" s="19"/>
      <c r="T717" s="19"/>
      <c r="U717" s="19"/>
      <c r="V717" s="19"/>
      <c r="W717" s="19"/>
      <c r="X717" s="19"/>
      <c r="Y717" s="19"/>
      <c r="Z717" s="19"/>
    </row>
    <row r="718" ht="18.0" customHeight="1">
      <c r="A718" s="19"/>
      <c r="B718" s="19"/>
      <c r="C718" s="19"/>
      <c r="D718" s="19"/>
      <c r="E718" s="19"/>
      <c r="F718" s="19"/>
      <c r="G718" s="19"/>
      <c r="H718" s="2"/>
      <c r="I718" s="38"/>
      <c r="J718" s="19"/>
      <c r="K718" s="19"/>
      <c r="L718" s="19"/>
      <c r="M718" s="19"/>
      <c r="N718" s="19"/>
      <c r="O718" s="19"/>
      <c r="P718" s="19"/>
      <c r="Q718" s="19"/>
      <c r="R718" s="19"/>
      <c r="S718" s="19"/>
      <c r="T718" s="19"/>
      <c r="U718" s="19"/>
      <c r="V718" s="19"/>
      <c r="W718" s="19"/>
      <c r="X718" s="19"/>
      <c r="Y718" s="19"/>
      <c r="Z718" s="19"/>
    </row>
    <row r="719" ht="18.0" customHeight="1">
      <c r="A719" s="19"/>
      <c r="B719" s="19"/>
      <c r="C719" s="19"/>
      <c r="D719" s="19"/>
      <c r="E719" s="19"/>
      <c r="F719" s="19"/>
      <c r="G719" s="19"/>
      <c r="H719" s="2"/>
      <c r="I719" s="38"/>
      <c r="J719" s="19"/>
      <c r="K719" s="19"/>
      <c r="L719" s="19"/>
      <c r="M719" s="19"/>
      <c r="N719" s="19"/>
      <c r="O719" s="19"/>
      <c r="P719" s="19"/>
      <c r="Q719" s="19"/>
      <c r="R719" s="19"/>
      <c r="S719" s="19"/>
      <c r="T719" s="19"/>
      <c r="U719" s="19"/>
      <c r="V719" s="19"/>
      <c r="W719" s="19"/>
      <c r="X719" s="19"/>
      <c r="Y719" s="19"/>
      <c r="Z719" s="19"/>
    </row>
    <row r="720" ht="18.0" customHeight="1">
      <c r="A720" s="19"/>
      <c r="B720" s="19"/>
      <c r="C720" s="19"/>
      <c r="D720" s="19"/>
      <c r="E720" s="19"/>
      <c r="F720" s="19"/>
      <c r="G720" s="19"/>
      <c r="H720" s="2"/>
      <c r="I720" s="38"/>
      <c r="J720" s="19"/>
      <c r="K720" s="19"/>
      <c r="L720" s="19"/>
      <c r="M720" s="19"/>
      <c r="N720" s="19"/>
      <c r="O720" s="19"/>
      <c r="P720" s="19"/>
      <c r="Q720" s="19"/>
      <c r="R720" s="19"/>
      <c r="S720" s="19"/>
      <c r="T720" s="19"/>
      <c r="U720" s="19"/>
      <c r="V720" s="19"/>
      <c r="W720" s="19"/>
      <c r="X720" s="19"/>
      <c r="Y720" s="19"/>
      <c r="Z720" s="19"/>
    </row>
    <row r="721" ht="18.0" customHeight="1">
      <c r="A721" s="19"/>
      <c r="B721" s="19"/>
      <c r="C721" s="19"/>
      <c r="D721" s="19"/>
      <c r="E721" s="19"/>
      <c r="F721" s="19"/>
      <c r="G721" s="19"/>
      <c r="H721" s="2"/>
      <c r="I721" s="38"/>
      <c r="J721" s="19"/>
      <c r="K721" s="19"/>
      <c r="L721" s="19"/>
      <c r="M721" s="19"/>
      <c r="N721" s="19"/>
      <c r="O721" s="19"/>
      <c r="P721" s="19"/>
      <c r="Q721" s="19"/>
      <c r="R721" s="19"/>
      <c r="S721" s="19"/>
      <c r="T721" s="19"/>
      <c r="U721" s="19"/>
      <c r="V721" s="19"/>
      <c r="W721" s="19"/>
      <c r="X721" s="19"/>
      <c r="Y721" s="19"/>
      <c r="Z721" s="19"/>
    </row>
    <row r="722" ht="18.0" customHeight="1">
      <c r="A722" s="19"/>
      <c r="B722" s="19"/>
      <c r="C722" s="19"/>
      <c r="D722" s="19"/>
      <c r="E722" s="19"/>
      <c r="F722" s="19"/>
      <c r="G722" s="19"/>
      <c r="H722" s="2"/>
      <c r="I722" s="38"/>
      <c r="J722" s="19"/>
      <c r="K722" s="19"/>
      <c r="L722" s="19"/>
      <c r="M722" s="19"/>
      <c r="N722" s="19"/>
      <c r="O722" s="19"/>
      <c r="P722" s="19"/>
      <c r="Q722" s="19"/>
      <c r="R722" s="19"/>
      <c r="S722" s="19"/>
      <c r="T722" s="19"/>
      <c r="U722" s="19"/>
      <c r="V722" s="19"/>
      <c r="W722" s="19"/>
      <c r="X722" s="19"/>
      <c r="Y722" s="19"/>
      <c r="Z722" s="19"/>
    </row>
    <row r="723" ht="18.0" customHeight="1">
      <c r="A723" s="19"/>
      <c r="B723" s="19"/>
      <c r="C723" s="19"/>
      <c r="D723" s="19"/>
      <c r="E723" s="19"/>
      <c r="F723" s="19"/>
      <c r="G723" s="19"/>
      <c r="H723" s="2"/>
      <c r="I723" s="38"/>
      <c r="J723" s="19"/>
      <c r="K723" s="19"/>
      <c r="L723" s="19"/>
      <c r="M723" s="19"/>
      <c r="N723" s="19"/>
      <c r="O723" s="19"/>
      <c r="P723" s="19"/>
      <c r="Q723" s="19"/>
      <c r="R723" s="19"/>
      <c r="S723" s="19"/>
      <c r="T723" s="19"/>
      <c r="U723" s="19"/>
      <c r="V723" s="19"/>
      <c r="W723" s="19"/>
      <c r="X723" s="19"/>
      <c r="Y723" s="19"/>
      <c r="Z723" s="19"/>
    </row>
    <row r="724" ht="18.0" customHeight="1">
      <c r="A724" s="19"/>
      <c r="B724" s="19"/>
      <c r="C724" s="19"/>
      <c r="D724" s="19"/>
      <c r="E724" s="19"/>
      <c r="F724" s="19"/>
      <c r="G724" s="19"/>
      <c r="H724" s="2"/>
      <c r="I724" s="38"/>
      <c r="J724" s="19"/>
      <c r="K724" s="19"/>
      <c r="L724" s="19"/>
      <c r="M724" s="19"/>
      <c r="N724" s="19"/>
      <c r="O724" s="19"/>
      <c r="P724" s="19"/>
      <c r="Q724" s="19"/>
      <c r="R724" s="19"/>
      <c r="S724" s="19"/>
      <c r="T724" s="19"/>
      <c r="U724" s="19"/>
      <c r="V724" s="19"/>
      <c r="W724" s="19"/>
      <c r="X724" s="19"/>
      <c r="Y724" s="19"/>
      <c r="Z724" s="19"/>
    </row>
    <row r="725" ht="18.0" customHeight="1">
      <c r="A725" s="19"/>
      <c r="B725" s="19"/>
      <c r="C725" s="19"/>
      <c r="D725" s="19"/>
      <c r="E725" s="19"/>
      <c r="F725" s="19"/>
      <c r="G725" s="19"/>
      <c r="H725" s="2"/>
      <c r="I725" s="38"/>
      <c r="J725" s="19"/>
      <c r="K725" s="19"/>
      <c r="L725" s="19"/>
      <c r="M725" s="19"/>
      <c r="N725" s="19"/>
      <c r="O725" s="19"/>
      <c r="P725" s="19"/>
      <c r="Q725" s="19"/>
      <c r="R725" s="19"/>
      <c r="S725" s="19"/>
      <c r="T725" s="19"/>
      <c r="U725" s="19"/>
      <c r="V725" s="19"/>
      <c r="W725" s="19"/>
      <c r="X725" s="19"/>
      <c r="Y725" s="19"/>
      <c r="Z725" s="19"/>
    </row>
    <row r="726" ht="18.0" customHeight="1">
      <c r="A726" s="19"/>
      <c r="B726" s="19"/>
      <c r="C726" s="19"/>
      <c r="D726" s="19"/>
      <c r="E726" s="19"/>
      <c r="F726" s="19"/>
      <c r="G726" s="19"/>
      <c r="H726" s="2"/>
      <c r="I726" s="38"/>
      <c r="J726" s="19"/>
      <c r="K726" s="19"/>
      <c r="L726" s="19"/>
      <c r="M726" s="19"/>
      <c r="N726" s="19"/>
      <c r="O726" s="19"/>
      <c r="P726" s="19"/>
      <c r="Q726" s="19"/>
      <c r="R726" s="19"/>
      <c r="S726" s="19"/>
      <c r="T726" s="19"/>
      <c r="U726" s="19"/>
      <c r="V726" s="19"/>
      <c r="W726" s="19"/>
      <c r="X726" s="19"/>
      <c r="Y726" s="19"/>
      <c r="Z726" s="19"/>
    </row>
    <row r="727" ht="18.0" customHeight="1">
      <c r="A727" s="19"/>
      <c r="B727" s="19"/>
      <c r="C727" s="19"/>
      <c r="D727" s="19"/>
      <c r="E727" s="19"/>
      <c r="F727" s="19"/>
      <c r="G727" s="19"/>
      <c r="H727" s="2"/>
      <c r="I727" s="38"/>
      <c r="J727" s="19"/>
      <c r="K727" s="19"/>
      <c r="L727" s="19"/>
      <c r="M727" s="19"/>
      <c r="N727" s="19"/>
      <c r="O727" s="19"/>
      <c r="P727" s="19"/>
      <c r="Q727" s="19"/>
      <c r="R727" s="19"/>
      <c r="S727" s="19"/>
      <c r="T727" s="19"/>
      <c r="U727" s="19"/>
      <c r="V727" s="19"/>
      <c r="W727" s="19"/>
      <c r="X727" s="19"/>
      <c r="Y727" s="19"/>
      <c r="Z727" s="19"/>
    </row>
    <row r="728" ht="18.0" customHeight="1">
      <c r="A728" s="19"/>
      <c r="B728" s="19"/>
      <c r="C728" s="19"/>
      <c r="D728" s="19"/>
      <c r="E728" s="19"/>
      <c r="F728" s="19"/>
      <c r="G728" s="19"/>
      <c r="H728" s="2"/>
      <c r="I728" s="38"/>
      <c r="J728" s="19"/>
      <c r="K728" s="19"/>
      <c r="L728" s="19"/>
      <c r="M728" s="19"/>
      <c r="N728" s="19"/>
      <c r="O728" s="19"/>
      <c r="P728" s="19"/>
      <c r="Q728" s="19"/>
      <c r="R728" s="19"/>
      <c r="S728" s="19"/>
      <c r="T728" s="19"/>
      <c r="U728" s="19"/>
      <c r="V728" s="19"/>
      <c r="W728" s="19"/>
      <c r="X728" s="19"/>
      <c r="Y728" s="19"/>
      <c r="Z728" s="19"/>
    </row>
    <row r="729" ht="18.0" customHeight="1">
      <c r="A729" s="19"/>
      <c r="B729" s="19"/>
      <c r="C729" s="19"/>
      <c r="D729" s="19"/>
      <c r="E729" s="19"/>
      <c r="F729" s="19"/>
      <c r="G729" s="19"/>
      <c r="H729" s="2"/>
      <c r="I729" s="38"/>
      <c r="J729" s="19"/>
      <c r="K729" s="19"/>
      <c r="L729" s="19"/>
      <c r="M729" s="19"/>
      <c r="N729" s="19"/>
      <c r="O729" s="19"/>
      <c r="P729" s="19"/>
      <c r="Q729" s="19"/>
      <c r="R729" s="19"/>
      <c r="S729" s="19"/>
      <c r="T729" s="19"/>
      <c r="U729" s="19"/>
      <c r="V729" s="19"/>
      <c r="W729" s="19"/>
      <c r="X729" s="19"/>
      <c r="Y729" s="19"/>
      <c r="Z729" s="19"/>
    </row>
    <row r="730" ht="18.0" customHeight="1">
      <c r="A730" s="19"/>
      <c r="B730" s="19"/>
      <c r="C730" s="19"/>
      <c r="D730" s="19"/>
      <c r="E730" s="19"/>
      <c r="F730" s="19"/>
      <c r="G730" s="19"/>
      <c r="H730" s="2"/>
      <c r="I730" s="38"/>
      <c r="J730" s="19"/>
      <c r="K730" s="19"/>
      <c r="L730" s="19"/>
      <c r="M730" s="19"/>
      <c r="N730" s="19"/>
      <c r="O730" s="19"/>
      <c r="P730" s="19"/>
      <c r="Q730" s="19"/>
      <c r="R730" s="19"/>
      <c r="S730" s="19"/>
      <c r="T730" s="19"/>
      <c r="U730" s="19"/>
      <c r="V730" s="19"/>
      <c r="W730" s="19"/>
      <c r="X730" s="19"/>
      <c r="Y730" s="19"/>
      <c r="Z730" s="19"/>
    </row>
    <row r="731" ht="18.0" customHeight="1">
      <c r="A731" s="19"/>
      <c r="B731" s="19"/>
      <c r="C731" s="19"/>
      <c r="D731" s="19"/>
      <c r="E731" s="19"/>
      <c r="F731" s="19"/>
      <c r="G731" s="19"/>
      <c r="H731" s="2"/>
      <c r="I731" s="38"/>
      <c r="J731" s="19"/>
      <c r="K731" s="19"/>
      <c r="L731" s="19"/>
      <c r="M731" s="19"/>
      <c r="N731" s="19"/>
      <c r="O731" s="19"/>
      <c r="P731" s="19"/>
      <c r="Q731" s="19"/>
      <c r="R731" s="19"/>
      <c r="S731" s="19"/>
      <c r="T731" s="19"/>
      <c r="U731" s="19"/>
      <c r="V731" s="19"/>
      <c r="W731" s="19"/>
      <c r="X731" s="19"/>
      <c r="Y731" s="19"/>
      <c r="Z731" s="19"/>
    </row>
    <row r="732" ht="18.0" customHeight="1">
      <c r="A732" s="19"/>
      <c r="B732" s="19"/>
      <c r="C732" s="19"/>
      <c r="D732" s="19"/>
      <c r="E732" s="19"/>
      <c r="F732" s="19"/>
      <c r="G732" s="19"/>
      <c r="H732" s="2"/>
      <c r="I732" s="38"/>
      <c r="J732" s="19"/>
      <c r="K732" s="19"/>
      <c r="L732" s="19"/>
      <c r="M732" s="19"/>
      <c r="N732" s="19"/>
      <c r="O732" s="19"/>
      <c r="P732" s="19"/>
      <c r="Q732" s="19"/>
      <c r="R732" s="19"/>
      <c r="S732" s="19"/>
      <c r="T732" s="19"/>
      <c r="U732" s="19"/>
      <c r="V732" s="19"/>
      <c r="W732" s="19"/>
      <c r="X732" s="19"/>
      <c r="Y732" s="19"/>
      <c r="Z732" s="19"/>
    </row>
    <row r="733" ht="18.0" customHeight="1">
      <c r="A733" s="19"/>
      <c r="B733" s="19"/>
      <c r="C733" s="19"/>
      <c r="D733" s="19"/>
      <c r="E733" s="19"/>
      <c r="F733" s="19"/>
      <c r="G733" s="19"/>
      <c r="H733" s="2"/>
      <c r="I733" s="38"/>
      <c r="J733" s="19"/>
      <c r="K733" s="19"/>
      <c r="L733" s="19"/>
      <c r="M733" s="19"/>
      <c r="N733" s="19"/>
      <c r="O733" s="19"/>
      <c r="P733" s="19"/>
      <c r="Q733" s="19"/>
      <c r="R733" s="19"/>
      <c r="S733" s="19"/>
      <c r="T733" s="19"/>
      <c r="U733" s="19"/>
      <c r="V733" s="19"/>
      <c r="W733" s="19"/>
      <c r="X733" s="19"/>
      <c r="Y733" s="19"/>
      <c r="Z733" s="19"/>
    </row>
    <row r="734" ht="18.0" customHeight="1">
      <c r="A734" s="19"/>
      <c r="B734" s="19"/>
      <c r="C734" s="19"/>
      <c r="D734" s="19"/>
      <c r="E734" s="19"/>
      <c r="F734" s="19"/>
      <c r="G734" s="19"/>
      <c r="H734" s="2"/>
      <c r="I734" s="38"/>
      <c r="J734" s="19"/>
      <c r="K734" s="19"/>
      <c r="L734" s="19"/>
      <c r="M734" s="19"/>
      <c r="N734" s="19"/>
      <c r="O734" s="19"/>
      <c r="P734" s="19"/>
      <c r="Q734" s="19"/>
      <c r="R734" s="19"/>
      <c r="S734" s="19"/>
      <c r="T734" s="19"/>
      <c r="U734" s="19"/>
      <c r="V734" s="19"/>
      <c r="W734" s="19"/>
      <c r="X734" s="19"/>
      <c r="Y734" s="19"/>
      <c r="Z734" s="19"/>
    </row>
    <row r="735" ht="18.0" customHeight="1">
      <c r="A735" s="19"/>
      <c r="B735" s="19"/>
      <c r="C735" s="19"/>
      <c r="D735" s="19"/>
      <c r="E735" s="19"/>
      <c r="F735" s="19"/>
      <c r="G735" s="19"/>
      <c r="H735" s="2"/>
      <c r="I735" s="38"/>
      <c r="J735" s="19"/>
      <c r="K735" s="19"/>
      <c r="L735" s="19"/>
      <c r="M735" s="19"/>
      <c r="N735" s="19"/>
      <c r="O735" s="19"/>
      <c r="P735" s="19"/>
      <c r="Q735" s="19"/>
      <c r="R735" s="19"/>
      <c r="S735" s="19"/>
      <c r="T735" s="19"/>
      <c r="U735" s="19"/>
      <c r="V735" s="19"/>
      <c r="W735" s="19"/>
      <c r="X735" s="19"/>
      <c r="Y735" s="19"/>
      <c r="Z735" s="19"/>
    </row>
    <row r="736" ht="18.0" customHeight="1">
      <c r="A736" s="19"/>
      <c r="B736" s="19"/>
      <c r="C736" s="19"/>
      <c r="D736" s="19"/>
      <c r="E736" s="19"/>
      <c r="F736" s="19"/>
      <c r="G736" s="19"/>
      <c r="H736" s="2"/>
      <c r="I736" s="38"/>
      <c r="J736" s="19"/>
      <c r="K736" s="19"/>
      <c r="L736" s="19"/>
      <c r="M736" s="19"/>
      <c r="N736" s="19"/>
      <c r="O736" s="19"/>
      <c r="P736" s="19"/>
      <c r="Q736" s="19"/>
      <c r="R736" s="19"/>
      <c r="S736" s="19"/>
      <c r="T736" s="19"/>
      <c r="U736" s="19"/>
      <c r="V736" s="19"/>
      <c r="W736" s="19"/>
      <c r="X736" s="19"/>
      <c r="Y736" s="19"/>
      <c r="Z736" s="19"/>
    </row>
    <row r="737" ht="18.0" customHeight="1">
      <c r="A737" s="19"/>
      <c r="B737" s="19"/>
      <c r="C737" s="19"/>
      <c r="D737" s="19"/>
      <c r="E737" s="19"/>
      <c r="F737" s="19"/>
      <c r="G737" s="19"/>
      <c r="H737" s="2"/>
      <c r="I737" s="38"/>
      <c r="J737" s="19"/>
      <c r="K737" s="19"/>
      <c r="L737" s="19"/>
      <c r="M737" s="19"/>
      <c r="N737" s="19"/>
      <c r="O737" s="19"/>
      <c r="P737" s="19"/>
      <c r="Q737" s="19"/>
      <c r="R737" s="19"/>
      <c r="S737" s="19"/>
      <c r="T737" s="19"/>
      <c r="U737" s="19"/>
      <c r="V737" s="19"/>
      <c r="W737" s="19"/>
      <c r="X737" s="19"/>
      <c r="Y737" s="19"/>
      <c r="Z737" s="19"/>
    </row>
    <row r="738" ht="18.0" customHeight="1">
      <c r="A738" s="19"/>
      <c r="B738" s="19"/>
      <c r="C738" s="19"/>
      <c r="D738" s="19"/>
      <c r="E738" s="19"/>
      <c r="F738" s="19"/>
      <c r="G738" s="19"/>
      <c r="H738" s="2"/>
      <c r="I738" s="38"/>
      <c r="J738" s="19"/>
      <c r="K738" s="19"/>
      <c r="L738" s="19"/>
      <c r="M738" s="19"/>
      <c r="N738" s="19"/>
      <c r="O738" s="19"/>
      <c r="P738" s="19"/>
      <c r="Q738" s="19"/>
      <c r="R738" s="19"/>
      <c r="S738" s="19"/>
      <c r="T738" s="19"/>
      <c r="U738" s="19"/>
      <c r="V738" s="19"/>
      <c r="W738" s="19"/>
      <c r="X738" s="19"/>
      <c r="Y738" s="19"/>
      <c r="Z738" s="19"/>
    </row>
    <row r="739" ht="18.0" customHeight="1">
      <c r="A739" s="19"/>
      <c r="B739" s="19"/>
      <c r="C739" s="19"/>
      <c r="D739" s="19"/>
      <c r="E739" s="19"/>
      <c r="F739" s="19"/>
      <c r="G739" s="19"/>
      <c r="H739" s="2"/>
      <c r="I739" s="38"/>
      <c r="J739" s="19"/>
      <c r="K739" s="19"/>
      <c r="L739" s="19"/>
      <c r="M739" s="19"/>
      <c r="N739" s="19"/>
      <c r="O739" s="19"/>
      <c r="P739" s="19"/>
      <c r="Q739" s="19"/>
      <c r="R739" s="19"/>
      <c r="S739" s="19"/>
      <c r="T739" s="19"/>
      <c r="U739" s="19"/>
      <c r="V739" s="19"/>
      <c r="W739" s="19"/>
      <c r="X739" s="19"/>
      <c r="Y739" s="19"/>
      <c r="Z739" s="19"/>
    </row>
    <row r="740" ht="18.0" customHeight="1">
      <c r="A740" s="19"/>
      <c r="B740" s="19"/>
      <c r="C740" s="19"/>
      <c r="D740" s="19"/>
      <c r="E740" s="19"/>
      <c r="F740" s="19"/>
      <c r="G740" s="19"/>
      <c r="H740" s="2"/>
      <c r="I740" s="38"/>
      <c r="J740" s="19"/>
      <c r="K740" s="19"/>
      <c r="L740" s="19"/>
      <c r="M740" s="19"/>
      <c r="N740" s="19"/>
      <c r="O740" s="19"/>
      <c r="P740" s="19"/>
      <c r="Q740" s="19"/>
      <c r="R740" s="19"/>
      <c r="S740" s="19"/>
      <c r="T740" s="19"/>
      <c r="U740" s="19"/>
      <c r="V740" s="19"/>
      <c r="W740" s="19"/>
      <c r="X740" s="19"/>
      <c r="Y740" s="19"/>
      <c r="Z740" s="19"/>
    </row>
    <row r="741" ht="18.0" customHeight="1">
      <c r="A741" s="19"/>
      <c r="B741" s="19"/>
      <c r="C741" s="19"/>
      <c r="D741" s="19"/>
      <c r="E741" s="19"/>
      <c r="F741" s="19"/>
      <c r="G741" s="19"/>
      <c r="H741" s="2"/>
      <c r="I741" s="38"/>
      <c r="J741" s="19"/>
      <c r="K741" s="19"/>
      <c r="L741" s="19"/>
      <c r="M741" s="19"/>
      <c r="N741" s="19"/>
      <c r="O741" s="19"/>
      <c r="P741" s="19"/>
      <c r="Q741" s="19"/>
      <c r="R741" s="19"/>
      <c r="S741" s="19"/>
      <c r="T741" s="19"/>
      <c r="U741" s="19"/>
      <c r="V741" s="19"/>
      <c r="W741" s="19"/>
      <c r="X741" s="19"/>
      <c r="Y741" s="19"/>
      <c r="Z741" s="19"/>
    </row>
    <row r="742" ht="18.0" customHeight="1">
      <c r="A742" s="19"/>
      <c r="B742" s="19"/>
      <c r="C742" s="19"/>
      <c r="D742" s="19"/>
      <c r="E742" s="19"/>
      <c r="F742" s="19"/>
      <c r="G742" s="19"/>
      <c r="H742" s="2"/>
      <c r="I742" s="38"/>
      <c r="J742" s="19"/>
      <c r="K742" s="19"/>
      <c r="L742" s="19"/>
      <c r="M742" s="19"/>
      <c r="N742" s="19"/>
      <c r="O742" s="19"/>
      <c r="P742" s="19"/>
      <c r="Q742" s="19"/>
      <c r="R742" s="19"/>
      <c r="S742" s="19"/>
      <c r="T742" s="19"/>
      <c r="U742" s="19"/>
      <c r="V742" s="19"/>
      <c r="W742" s="19"/>
      <c r="X742" s="19"/>
      <c r="Y742" s="19"/>
      <c r="Z742" s="19"/>
    </row>
    <row r="743" ht="18.0" customHeight="1">
      <c r="A743" s="19"/>
      <c r="B743" s="19"/>
      <c r="C743" s="19"/>
      <c r="D743" s="19"/>
      <c r="E743" s="19"/>
      <c r="F743" s="19"/>
      <c r="G743" s="19"/>
      <c r="H743" s="2"/>
      <c r="I743" s="38"/>
      <c r="J743" s="19"/>
      <c r="K743" s="19"/>
      <c r="L743" s="19"/>
      <c r="M743" s="19"/>
      <c r="N743" s="19"/>
      <c r="O743" s="19"/>
      <c r="P743" s="19"/>
      <c r="Q743" s="19"/>
      <c r="R743" s="19"/>
      <c r="S743" s="19"/>
      <c r="T743" s="19"/>
      <c r="U743" s="19"/>
      <c r="V743" s="19"/>
      <c r="W743" s="19"/>
      <c r="X743" s="19"/>
      <c r="Y743" s="19"/>
      <c r="Z743" s="19"/>
    </row>
    <row r="744" ht="18.0" customHeight="1">
      <c r="A744" s="19"/>
      <c r="B744" s="19"/>
      <c r="C744" s="19"/>
      <c r="D744" s="19"/>
      <c r="E744" s="19"/>
      <c r="F744" s="19"/>
      <c r="G744" s="19"/>
      <c r="H744" s="2"/>
      <c r="I744" s="38"/>
      <c r="J744" s="19"/>
      <c r="K744" s="19"/>
      <c r="L744" s="19"/>
      <c r="M744" s="19"/>
      <c r="N744" s="19"/>
      <c r="O744" s="19"/>
      <c r="P744" s="19"/>
      <c r="Q744" s="19"/>
      <c r="R744" s="19"/>
      <c r="S744" s="19"/>
      <c r="T744" s="19"/>
      <c r="U744" s="19"/>
      <c r="V744" s="19"/>
      <c r="W744" s="19"/>
      <c r="X744" s="19"/>
      <c r="Y744" s="19"/>
      <c r="Z744" s="19"/>
    </row>
    <row r="745" ht="18.0" customHeight="1">
      <c r="A745" s="19"/>
      <c r="B745" s="19"/>
      <c r="C745" s="19"/>
      <c r="D745" s="19"/>
      <c r="E745" s="19"/>
      <c r="F745" s="19"/>
      <c r="G745" s="19"/>
      <c r="H745" s="2"/>
      <c r="I745" s="38"/>
      <c r="J745" s="19"/>
      <c r="K745" s="19"/>
      <c r="L745" s="19"/>
      <c r="M745" s="19"/>
      <c r="N745" s="19"/>
      <c r="O745" s="19"/>
      <c r="P745" s="19"/>
      <c r="Q745" s="19"/>
      <c r="R745" s="19"/>
      <c r="S745" s="19"/>
      <c r="T745" s="19"/>
      <c r="U745" s="19"/>
      <c r="V745" s="19"/>
      <c r="W745" s="19"/>
      <c r="X745" s="19"/>
      <c r="Y745" s="19"/>
      <c r="Z745" s="19"/>
    </row>
    <row r="746" ht="18.0" customHeight="1">
      <c r="A746" s="19"/>
      <c r="B746" s="19"/>
      <c r="C746" s="19"/>
      <c r="D746" s="19"/>
      <c r="E746" s="19"/>
      <c r="F746" s="19"/>
      <c r="G746" s="19"/>
      <c r="H746" s="2"/>
      <c r="I746" s="38"/>
      <c r="J746" s="19"/>
      <c r="K746" s="19"/>
      <c r="L746" s="19"/>
      <c r="M746" s="19"/>
      <c r="N746" s="19"/>
      <c r="O746" s="19"/>
      <c r="P746" s="19"/>
      <c r="Q746" s="19"/>
      <c r="R746" s="19"/>
      <c r="S746" s="19"/>
      <c r="T746" s="19"/>
      <c r="U746" s="19"/>
      <c r="V746" s="19"/>
      <c r="W746" s="19"/>
      <c r="X746" s="19"/>
      <c r="Y746" s="19"/>
      <c r="Z746" s="19"/>
    </row>
    <row r="747" ht="18.0" customHeight="1">
      <c r="A747" s="19"/>
      <c r="B747" s="19"/>
      <c r="C747" s="19"/>
      <c r="D747" s="19"/>
      <c r="E747" s="19"/>
      <c r="F747" s="19"/>
      <c r="G747" s="19"/>
      <c r="H747" s="2"/>
      <c r="I747" s="38"/>
      <c r="J747" s="19"/>
      <c r="K747" s="19"/>
      <c r="L747" s="19"/>
      <c r="M747" s="19"/>
      <c r="N747" s="19"/>
      <c r="O747" s="19"/>
      <c r="P747" s="19"/>
      <c r="Q747" s="19"/>
      <c r="R747" s="19"/>
      <c r="S747" s="19"/>
      <c r="T747" s="19"/>
      <c r="U747" s="19"/>
      <c r="V747" s="19"/>
      <c r="W747" s="19"/>
      <c r="X747" s="19"/>
      <c r="Y747" s="19"/>
      <c r="Z747" s="19"/>
    </row>
    <row r="748" ht="18.0" customHeight="1">
      <c r="A748" s="19"/>
      <c r="B748" s="19"/>
      <c r="C748" s="19"/>
      <c r="D748" s="19"/>
      <c r="E748" s="19"/>
      <c r="F748" s="19"/>
      <c r="G748" s="19"/>
      <c r="H748" s="2"/>
      <c r="I748" s="38"/>
      <c r="J748" s="19"/>
      <c r="K748" s="19"/>
      <c r="L748" s="19"/>
      <c r="M748" s="19"/>
      <c r="N748" s="19"/>
      <c r="O748" s="19"/>
      <c r="P748" s="19"/>
      <c r="Q748" s="19"/>
      <c r="R748" s="19"/>
      <c r="S748" s="19"/>
      <c r="T748" s="19"/>
      <c r="U748" s="19"/>
      <c r="V748" s="19"/>
      <c r="W748" s="19"/>
      <c r="X748" s="19"/>
      <c r="Y748" s="19"/>
      <c r="Z748" s="19"/>
    </row>
    <row r="749" ht="18.0" customHeight="1">
      <c r="A749" s="19"/>
      <c r="B749" s="19"/>
      <c r="C749" s="19"/>
      <c r="D749" s="19"/>
      <c r="E749" s="19"/>
      <c r="F749" s="19"/>
      <c r="G749" s="19"/>
      <c r="H749" s="2"/>
      <c r="I749" s="38"/>
      <c r="J749" s="19"/>
      <c r="K749" s="19"/>
      <c r="L749" s="19"/>
      <c r="M749" s="19"/>
      <c r="N749" s="19"/>
      <c r="O749" s="19"/>
      <c r="P749" s="19"/>
      <c r="Q749" s="19"/>
      <c r="R749" s="19"/>
      <c r="S749" s="19"/>
      <c r="T749" s="19"/>
      <c r="U749" s="19"/>
      <c r="V749" s="19"/>
      <c r="W749" s="19"/>
      <c r="X749" s="19"/>
      <c r="Y749" s="19"/>
      <c r="Z749" s="19"/>
    </row>
    <row r="750" ht="18.0" customHeight="1">
      <c r="A750" s="19"/>
      <c r="B750" s="19"/>
      <c r="C750" s="19"/>
      <c r="D750" s="19"/>
      <c r="E750" s="19"/>
      <c r="F750" s="19"/>
      <c r="G750" s="19"/>
      <c r="H750" s="2"/>
      <c r="I750" s="38"/>
      <c r="J750" s="19"/>
      <c r="K750" s="19"/>
      <c r="L750" s="19"/>
      <c r="M750" s="19"/>
      <c r="N750" s="19"/>
      <c r="O750" s="19"/>
      <c r="P750" s="19"/>
      <c r="Q750" s="19"/>
      <c r="R750" s="19"/>
      <c r="S750" s="19"/>
      <c r="T750" s="19"/>
      <c r="U750" s="19"/>
      <c r="V750" s="19"/>
      <c r="W750" s="19"/>
      <c r="X750" s="19"/>
      <c r="Y750" s="19"/>
      <c r="Z750" s="19"/>
    </row>
    <row r="751" ht="18.0" customHeight="1">
      <c r="A751" s="19"/>
      <c r="B751" s="19"/>
      <c r="C751" s="19"/>
      <c r="D751" s="19"/>
      <c r="E751" s="19"/>
      <c r="F751" s="19"/>
      <c r="G751" s="19"/>
      <c r="H751" s="2"/>
      <c r="I751" s="38"/>
      <c r="J751" s="19"/>
      <c r="K751" s="19"/>
      <c r="L751" s="19"/>
      <c r="M751" s="19"/>
      <c r="N751" s="19"/>
      <c r="O751" s="19"/>
      <c r="P751" s="19"/>
      <c r="Q751" s="19"/>
      <c r="R751" s="19"/>
      <c r="S751" s="19"/>
      <c r="T751" s="19"/>
      <c r="U751" s="19"/>
      <c r="V751" s="19"/>
      <c r="W751" s="19"/>
      <c r="X751" s="19"/>
      <c r="Y751" s="19"/>
      <c r="Z751" s="19"/>
    </row>
    <row r="752" ht="18.0" customHeight="1">
      <c r="A752" s="19"/>
      <c r="B752" s="19"/>
      <c r="C752" s="19"/>
      <c r="D752" s="19"/>
      <c r="E752" s="19"/>
      <c r="F752" s="19"/>
      <c r="G752" s="19"/>
      <c r="H752" s="2"/>
      <c r="I752" s="38"/>
      <c r="J752" s="19"/>
      <c r="K752" s="19"/>
      <c r="L752" s="19"/>
      <c r="M752" s="19"/>
      <c r="N752" s="19"/>
      <c r="O752" s="19"/>
      <c r="P752" s="19"/>
      <c r="Q752" s="19"/>
      <c r="R752" s="19"/>
      <c r="S752" s="19"/>
      <c r="T752" s="19"/>
      <c r="U752" s="19"/>
      <c r="V752" s="19"/>
      <c r="W752" s="19"/>
      <c r="X752" s="19"/>
      <c r="Y752" s="19"/>
      <c r="Z752" s="19"/>
    </row>
    <row r="753" ht="18.0" customHeight="1">
      <c r="A753" s="19"/>
      <c r="B753" s="19"/>
      <c r="C753" s="19"/>
      <c r="D753" s="19"/>
      <c r="E753" s="19"/>
      <c r="F753" s="19"/>
      <c r="G753" s="19"/>
      <c r="H753" s="2"/>
      <c r="I753" s="38"/>
      <c r="J753" s="19"/>
      <c r="K753" s="19"/>
      <c r="L753" s="19"/>
      <c r="M753" s="19"/>
      <c r="N753" s="19"/>
      <c r="O753" s="19"/>
      <c r="P753" s="19"/>
      <c r="Q753" s="19"/>
      <c r="R753" s="19"/>
      <c r="S753" s="19"/>
      <c r="T753" s="19"/>
      <c r="U753" s="19"/>
      <c r="V753" s="19"/>
      <c r="W753" s="19"/>
      <c r="X753" s="19"/>
      <c r="Y753" s="19"/>
      <c r="Z753" s="19"/>
    </row>
    <row r="754" ht="18.0" customHeight="1">
      <c r="A754" s="19"/>
      <c r="B754" s="19"/>
      <c r="C754" s="19"/>
      <c r="D754" s="19"/>
      <c r="E754" s="19"/>
      <c r="F754" s="19"/>
      <c r="G754" s="19"/>
      <c r="H754" s="2"/>
      <c r="I754" s="38"/>
      <c r="J754" s="19"/>
      <c r="K754" s="19"/>
      <c r="L754" s="19"/>
      <c r="M754" s="19"/>
      <c r="N754" s="19"/>
      <c r="O754" s="19"/>
      <c r="P754" s="19"/>
      <c r="Q754" s="19"/>
      <c r="R754" s="19"/>
      <c r="S754" s="19"/>
      <c r="T754" s="19"/>
      <c r="U754" s="19"/>
      <c r="V754" s="19"/>
      <c r="W754" s="19"/>
      <c r="X754" s="19"/>
      <c r="Y754" s="19"/>
      <c r="Z754" s="19"/>
    </row>
    <row r="755" ht="18.0" customHeight="1">
      <c r="A755" s="19"/>
      <c r="B755" s="19"/>
      <c r="C755" s="19"/>
      <c r="D755" s="19"/>
      <c r="E755" s="19"/>
      <c r="F755" s="19"/>
      <c r="G755" s="19"/>
      <c r="H755" s="2"/>
      <c r="I755" s="38"/>
      <c r="J755" s="19"/>
      <c r="K755" s="19"/>
      <c r="L755" s="19"/>
      <c r="M755" s="19"/>
      <c r="N755" s="19"/>
      <c r="O755" s="19"/>
      <c r="P755" s="19"/>
      <c r="Q755" s="19"/>
      <c r="R755" s="19"/>
      <c r="S755" s="19"/>
      <c r="T755" s="19"/>
      <c r="U755" s="19"/>
      <c r="V755" s="19"/>
      <c r="W755" s="19"/>
      <c r="X755" s="19"/>
      <c r="Y755" s="19"/>
      <c r="Z755" s="19"/>
    </row>
    <row r="756" ht="18.0" customHeight="1">
      <c r="A756" s="19"/>
      <c r="B756" s="19"/>
      <c r="C756" s="19"/>
      <c r="D756" s="19"/>
      <c r="E756" s="19"/>
      <c r="F756" s="19"/>
      <c r="G756" s="19"/>
      <c r="H756" s="2"/>
      <c r="I756" s="38"/>
      <c r="J756" s="19"/>
      <c r="K756" s="19"/>
      <c r="L756" s="19"/>
      <c r="M756" s="19"/>
      <c r="N756" s="19"/>
      <c r="O756" s="19"/>
      <c r="P756" s="19"/>
      <c r="Q756" s="19"/>
      <c r="R756" s="19"/>
      <c r="S756" s="19"/>
      <c r="T756" s="19"/>
      <c r="U756" s="19"/>
      <c r="V756" s="19"/>
      <c r="W756" s="19"/>
      <c r="X756" s="19"/>
      <c r="Y756" s="19"/>
      <c r="Z756" s="19"/>
    </row>
    <row r="757" ht="18.0" customHeight="1">
      <c r="A757" s="19"/>
      <c r="B757" s="19"/>
      <c r="C757" s="19"/>
      <c r="D757" s="19"/>
      <c r="E757" s="19"/>
      <c r="F757" s="19"/>
      <c r="G757" s="19"/>
      <c r="H757" s="2"/>
      <c r="I757" s="38"/>
      <c r="J757" s="19"/>
      <c r="K757" s="19"/>
      <c r="L757" s="19"/>
      <c r="M757" s="19"/>
      <c r="N757" s="19"/>
      <c r="O757" s="19"/>
      <c r="P757" s="19"/>
      <c r="Q757" s="19"/>
      <c r="R757" s="19"/>
      <c r="S757" s="19"/>
      <c r="T757" s="19"/>
      <c r="U757" s="19"/>
      <c r="V757" s="19"/>
      <c r="W757" s="19"/>
      <c r="X757" s="19"/>
      <c r="Y757" s="19"/>
      <c r="Z757" s="19"/>
    </row>
    <row r="758" ht="18.0" customHeight="1">
      <c r="A758" s="19"/>
      <c r="B758" s="19"/>
      <c r="C758" s="19"/>
      <c r="D758" s="19"/>
      <c r="E758" s="19"/>
      <c r="F758" s="19"/>
      <c r="G758" s="19"/>
      <c r="H758" s="2"/>
      <c r="I758" s="38"/>
      <c r="J758" s="19"/>
      <c r="K758" s="19"/>
      <c r="L758" s="19"/>
      <c r="M758" s="19"/>
      <c r="N758" s="19"/>
      <c r="O758" s="19"/>
      <c r="P758" s="19"/>
      <c r="Q758" s="19"/>
      <c r="R758" s="19"/>
      <c r="S758" s="19"/>
      <c r="T758" s="19"/>
      <c r="U758" s="19"/>
      <c r="V758" s="19"/>
      <c r="W758" s="19"/>
      <c r="X758" s="19"/>
      <c r="Y758" s="19"/>
      <c r="Z758" s="19"/>
    </row>
    <row r="759" ht="18.0" customHeight="1">
      <c r="A759" s="19"/>
      <c r="B759" s="19"/>
      <c r="C759" s="19"/>
      <c r="D759" s="19"/>
      <c r="E759" s="19"/>
      <c r="F759" s="19"/>
      <c r="G759" s="19"/>
      <c r="H759" s="2"/>
      <c r="I759" s="38"/>
      <c r="J759" s="19"/>
      <c r="K759" s="19"/>
      <c r="L759" s="19"/>
      <c r="M759" s="19"/>
      <c r="N759" s="19"/>
      <c r="O759" s="19"/>
      <c r="P759" s="19"/>
      <c r="Q759" s="19"/>
      <c r="R759" s="19"/>
      <c r="S759" s="19"/>
      <c r="T759" s="19"/>
      <c r="U759" s="19"/>
      <c r="V759" s="19"/>
      <c r="W759" s="19"/>
      <c r="X759" s="19"/>
      <c r="Y759" s="19"/>
      <c r="Z759" s="19"/>
    </row>
    <row r="760" ht="18.0" customHeight="1">
      <c r="A760" s="19"/>
      <c r="B760" s="19"/>
      <c r="C760" s="19"/>
      <c r="D760" s="19"/>
      <c r="E760" s="19"/>
      <c r="F760" s="19"/>
      <c r="G760" s="19"/>
      <c r="H760" s="2"/>
      <c r="I760" s="38"/>
      <c r="J760" s="19"/>
      <c r="K760" s="19"/>
      <c r="L760" s="19"/>
      <c r="M760" s="19"/>
      <c r="N760" s="19"/>
      <c r="O760" s="19"/>
      <c r="P760" s="19"/>
      <c r="Q760" s="19"/>
      <c r="R760" s="19"/>
      <c r="S760" s="19"/>
      <c r="T760" s="19"/>
      <c r="U760" s="19"/>
      <c r="V760" s="19"/>
      <c r="W760" s="19"/>
      <c r="X760" s="19"/>
      <c r="Y760" s="19"/>
      <c r="Z760" s="19"/>
    </row>
    <row r="761" ht="18.0" customHeight="1">
      <c r="A761" s="19"/>
      <c r="B761" s="19"/>
      <c r="C761" s="19"/>
      <c r="D761" s="19"/>
      <c r="E761" s="19"/>
      <c r="F761" s="19"/>
      <c r="G761" s="19"/>
      <c r="H761" s="2"/>
      <c r="I761" s="38"/>
      <c r="J761" s="19"/>
      <c r="K761" s="19"/>
      <c r="L761" s="19"/>
      <c r="M761" s="19"/>
      <c r="N761" s="19"/>
      <c r="O761" s="19"/>
      <c r="P761" s="19"/>
      <c r="Q761" s="19"/>
      <c r="R761" s="19"/>
      <c r="S761" s="19"/>
      <c r="T761" s="19"/>
      <c r="U761" s="19"/>
      <c r="V761" s="19"/>
      <c r="W761" s="19"/>
      <c r="X761" s="19"/>
      <c r="Y761" s="19"/>
      <c r="Z761" s="19"/>
    </row>
    <row r="762" ht="18.0" customHeight="1">
      <c r="A762" s="19"/>
      <c r="B762" s="19"/>
      <c r="C762" s="19"/>
      <c r="D762" s="19"/>
      <c r="E762" s="19"/>
      <c r="F762" s="19"/>
      <c r="G762" s="19"/>
      <c r="H762" s="2"/>
      <c r="I762" s="38"/>
      <c r="J762" s="19"/>
      <c r="K762" s="19"/>
      <c r="L762" s="19"/>
      <c r="M762" s="19"/>
      <c r="N762" s="19"/>
      <c r="O762" s="19"/>
      <c r="P762" s="19"/>
      <c r="Q762" s="19"/>
      <c r="R762" s="19"/>
      <c r="S762" s="19"/>
      <c r="T762" s="19"/>
      <c r="U762" s="19"/>
      <c r="V762" s="19"/>
      <c r="W762" s="19"/>
      <c r="X762" s="19"/>
      <c r="Y762" s="19"/>
      <c r="Z762" s="19"/>
    </row>
    <row r="763" ht="18.0" customHeight="1">
      <c r="A763" s="19"/>
      <c r="B763" s="19"/>
      <c r="C763" s="19"/>
      <c r="D763" s="19"/>
      <c r="E763" s="19"/>
      <c r="F763" s="19"/>
      <c r="G763" s="19"/>
      <c r="H763" s="2"/>
      <c r="I763" s="38"/>
      <c r="J763" s="19"/>
      <c r="K763" s="19"/>
      <c r="L763" s="19"/>
      <c r="M763" s="19"/>
      <c r="N763" s="19"/>
      <c r="O763" s="19"/>
      <c r="P763" s="19"/>
      <c r="Q763" s="19"/>
      <c r="R763" s="19"/>
      <c r="S763" s="19"/>
      <c r="T763" s="19"/>
      <c r="U763" s="19"/>
      <c r="V763" s="19"/>
      <c r="W763" s="19"/>
      <c r="X763" s="19"/>
      <c r="Y763" s="19"/>
      <c r="Z763" s="19"/>
    </row>
    <row r="764" ht="18.0" customHeight="1">
      <c r="A764" s="19"/>
      <c r="B764" s="19"/>
      <c r="C764" s="19"/>
      <c r="D764" s="19"/>
      <c r="E764" s="19"/>
      <c r="F764" s="19"/>
      <c r="G764" s="19"/>
      <c r="H764" s="2"/>
      <c r="I764" s="38"/>
      <c r="J764" s="19"/>
      <c r="K764" s="19"/>
      <c r="L764" s="19"/>
      <c r="M764" s="19"/>
      <c r="N764" s="19"/>
      <c r="O764" s="19"/>
      <c r="P764" s="19"/>
      <c r="Q764" s="19"/>
      <c r="R764" s="19"/>
      <c r="S764" s="19"/>
      <c r="T764" s="19"/>
      <c r="U764" s="19"/>
      <c r="V764" s="19"/>
      <c r="W764" s="19"/>
      <c r="X764" s="19"/>
      <c r="Y764" s="19"/>
      <c r="Z764" s="19"/>
    </row>
    <row r="765" ht="18.0" customHeight="1">
      <c r="A765" s="19"/>
      <c r="B765" s="19"/>
      <c r="C765" s="19"/>
      <c r="D765" s="19"/>
      <c r="E765" s="19"/>
      <c r="F765" s="19"/>
      <c r="G765" s="19"/>
      <c r="H765" s="2"/>
      <c r="I765" s="38"/>
      <c r="J765" s="19"/>
      <c r="K765" s="19"/>
      <c r="L765" s="19"/>
      <c r="M765" s="19"/>
      <c r="N765" s="19"/>
      <c r="O765" s="19"/>
      <c r="P765" s="19"/>
      <c r="Q765" s="19"/>
      <c r="R765" s="19"/>
      <c r="S765" s="19"/>
      <c r="T765" s="19"/>
      <c r="U765" s="19"/>
      <c r="V765" s="19"/>
      <c r="W765" s="19"/>
      <c r="X765" s="19"/>
      <c r="Y765" s="19"/>
      <c r="Z765" s="19"/>
    </row>
    <row r="766" ht="18.0" customHeight="1">
      <c r="A766" s="19"/>
      <c r="B766" s="19"/>
      <c r="C766" s="19"/>
      <c r="D766" s="19"/>
      <c r="E766" s="19"/>
      <c r="F766" s="19"/>
      <c r="G766" s="19"/>
      <c r="H766" s="2"/>
      <c r="I766" s="38"/>
      <c r="J766" s="19"/>
      <c r="K766" s="19"/>
      <c r="L766" s="19"/>
      <c r="M766" s="19"/>
      <c r="N766" s="19"/>
      <c r="O766" s="19"/>
      <c r="P766" s="19"/>
      <c r="Q766" s="19"/>
      <c r="R766" s="19"/>
      <c r="S766" s="19"/>
      <c r="T766" s="19"/>
      <c r="U766" s="19"/>
      <c r="V766" s="19"/>
      <c r="W766" s="19"/>
      <c r="X766" s="19"/>
      <c r="Y766" s="19"/>
      <c r="Z766" s="19"/>
    </row>
    <row r="767" ht="18.0" customHeight="1">
      <c r="A767" s="19"/>
      <c r="B767" s="19"/>
      <c r="C767" s="19"/>
      <c r="D767" s="19"/>
      <c r="E767" s="19"/>
      <c r="F767" s="19"/>
      <c r="G767" s="19"/>
      <c r="H767" s="2"/>
      <c r="I767" s="38"/>
      <c r="J767" s="19"/>
      <c r="K767" s="19"/>
      <c r="L767" s="19"/>
      <c r="M767" s="19"/>
      <c r="N767" s="19"/>
      <c r="O767" s="19"/>
      <c r="P767" s="19"/>
      <c r="Q767" s="19"/>
      <c r="R767" s="19"/>
      <c r="S767" s="19"/>
      <c r="T767" s="19"/>
      <c r="U767" s="19"/>
      <c r="V767" s="19"/>
      <c r="W767" s="19"/>
      <c r="X767" s="19"/>
      <c r="Y767" s="19"/>
      <c r="Z767" s="19"/>
    </row>
    <row r="768" ht="18.0" customHeight="1">
      <c r="A768" s="19"/>
      <c r="B768" s="19"/>
      <c r="C768" s="19"/>
      <c r="D768" s="19"/>
      <c r="E768" s="19"/>
      <c r="F768" s="19"/>
      <c r="G768" s="19"/>
      <c r="H768" s="2"/>
      <c r="I768" s="38"/>
      <c r="J768" s="19"/>
      <c r="K768" s="19"/>
      <c r="L768" s="19"/>
      <c r="M768" s="19"/>
      <c r="N768" s="19"/>
      <c r="O768" s="19"/>
      <c r="P768" s="19"/>
      <c r="Q768" s="19"/>
      <c r="R768" s="19"/>
      <c r="S768" s="19"/>
      <c r="T768" s="19"/>
      <c r="U768" s="19"/>
      <c r="V768" s="19"/>
      <c r="W768" s="19"/>
      <c r="X768" s="19"/>
      <c r="Y768" s="19"/>
      <c r="Z768" s="19"/>
    </row>
    <row r="769" ht="18.0" customHeight="1">
      <c r="A769" s="19"/>
      <c r="B769" s="19"/>
      <c r="C769" s="19"/>
      <c r="D769" s="19"/>
      <c r="E769" s="19"/>
      <c r="F769" s="19"/>
      <c r="G769" s="19"/>
      <c r="H769" s="2"/>
      <c r="I769" s="38"/>
      <c r="J769" s="19"/>
      <c r="K769" s="19"/>
      <c r="L769" s="19"/>
      <c r="M769" s="19"/>
      <c r="N769" s="19"/>
      <c r="O769" s="19"/>
      <c r="P769" s="19"/>
      <c r="Q769" s="19"/>
      <c r="R769" s="19"/>
      <c r="S769" s="19"/>
      <c r="T769" s="19"/>
      <c r="U769" s="19"/>
      <c r="V769" s="19"/>
      <c r="W769" s="19"/>
      <c r="X769" s="19"/>
      <c r="Y769" s="19"/>
      <c r="Z769" s="19"/>
    </row>
    <row r="770" ht="18.0" customHeight="1">
      <c r="A770" s="19"/>
      <c r="B770" s="19"/>
      <c r="C770" s="19"/>
      <c r="D770" s="19"/>
      <c r="E770" s="19"/>
      <c r="F770" s="19"/>
      <c r="G770" s="19"/>
      <c r="H770" s="2"/>
      <c r="I770" s="38"/>
      <c r="J770" s="19"/>
      <c r="K770" s="19"/>
      <c r="L770" s="19"/>
      <c r="M770" s="19"/>
      <c r="N770" s="19"/>
      <c r="O770" s="19"/>
      <c r="P770" s="19"/>
      <c r="Q770" s="19"/>
      <c r="R770" s="19"/>
      <c r="S770" s="19"/>
      <c r="T770" s="19"/>
      <c r="U770" s="19"/>
      <c r="V770" s="19"/>
      <c r="W770" s="19"/>
      <c r="X770" s="19"/>
      <c r="Y770" s="19"/>
      <c r="Z770" s="19"/>
    </row>
    <row r="771" ht="18.0" customHeight="1">
      <c r="A771" s="19"/>
      <c r="B771" s="19"/>
      <c r="C771" s="19"/>
      <c r="D771" s="19"/>
      <c r="E771" s="19"/>
      <c r="F771" s="19"/>
      <c r="G771" s="19"/>
      <c r="H771" s="2"/>
      <c r="I771" s="38"/>
      <c r="J771" s="19"/>
      <c r="K771" s="19"/>
      <c r="L771" s="19"/>
      <c r="M771" s="19"/>
      <c r="N771" s="19"/>
      <c r="O771" s="19"/>
      <c r="P771" s="19"/>
      <c r="Q771" s="19"/>
      <c r="R771" s="19"/>
      <c r="S771" s="19"/>
      <c r="T771" s="19"/>
      <c r="U771" s="19"/>
      <c r="V771" s="19"/>
      <c r="W771" s="19"/>
      <c r="X771" s="19"/>
      <c r="Y771" s="19"/>
      <c r="Z771" s="19"/>
    </row>
    <row r="772" ht="18.0" customHeight="1">
      <c r="A772" s="19"/>
      <c r="B772" s="19"/>
      <c r="C772" s="19"/>
      <c r="D772" s="19"/>
      <c r="E772" s="19"/>
      <c r="F772" s="19"/>
      <c r="G772" s="19"/>
      <c r="H772" s="2"/>
      <c r="I772" s="38"/>
      <c r="J772" s="19"/>
      <c r="K772" s="19"/>
      <c r="L772" s="19"/>
      <c r="M772" s="19"/>
      <c r="N772" s="19"/>
      <c r="O772" s="19"/>
      <c r="P772" s="19"/>
      <c r="Q772" s="19"/>
      <c r="R772" s="19"/>
      <c r="S772" s="19"/>
      <c r="T772" s="19"/>
      <c r="U772" s="19"/>
      <c r="V772" s="19"/>
      <c r="W772" s="19"/>
      <c r="X772" s="19"/>
      <c r="Y772" s="19"/>
      <c r="Z772" s="19"/>
    </row>
    <row r="773" ht="18.0" customHeight="1">
      <c r="A773" s="19"/>
      <c r="B773" s="19"/>
      <c r="C773" s="19"/>
      <c r="D773" s="19"/>
      <c r="E773" s="19"/>
      <c r="F773" s="19"/>
      <c r="G773" s="19"/>
      <c r="H773" s="2"/>
      <c r="I773" s="38"/>
      <c r="J773" s="19"/>
      <c r="K773" s="19"/>
      <c r="L773" s="19"/>
      <c r="M773" s="19"/>
      <c r="N773" s="19"/>
      <c r="O773" s="19"/>
      <c r="P773" s="19"/>
      <c r="Q773" s="19"/>
      <c r="R773" s="19"/>
      <c r="S773" s="19"/>
      <c r="T773" s="19"/>
      <c r="U773" s="19"/>
      <c r="V773" s="19"/>
      <c r="W773" s="19"/>
      <c r="X773" s="19"/>
      <c r="Y773" s="19"/>
      <c r="Z773" s="19"/>
    </row>
    <row r="774" ht="18.0" customHeight="1">
      <c r="A774" s="19"/>
      <c r="B774" s="19"/>
      <c r="C774" s="19"/>
      <c r="D774" s="19"/>
      <c r="E774" s="19"/>
      <c r="F774" s="19"/>
      <c r="G774" s="19"/>
      <c r="H774" s="2"/>
      <c r="I774" s="38"/>
      <c r="J774" s="19"/>
      <c r="K774" s="19"/>
      <c r="L774" s="19"/>
      <c r="M774" s="19"/>
      <c r="N774" s="19"/>
      <c r="O774" s="19"/>
      <c r="P774" s="19"/>
      <c r="Q774" s="19"/>
      <c r="R774" s="19"/>
      <c r="S774" s="19"/>
      <c r="T774" s="19"/>
      <c r="U774" s="19"/>
      <c r="V774" s="19"/>
      <c r="W774" s="19"/>
      <c r="X774" s="19"/>
      <c r="Y774" s="19"/>
      <c r="Z774" s="19"/>
    </row>
    <row r="775" ht="18.0" customHeight="1">
      <c r="A775" s="19"/>
      <c r="B775" s="19"/>
      <c r="C775" s="19"/>
      <c r="D775" s="19"/>
      <c r="E775" s="19"/>
      <c r="F775" s="19"/>
      <c r="G775" s="19"/>
      <c r="H775" s="2"/>
      <c r="I775" s="38"/>
      <c r="J775" s="19"/>
      <c r="K775" s="19"/>
      <c r="L775" s="19"/>
      <c r="M775" s="19"/>
      <c r="N775" s="19"/>
      <c r="O775" s="19"/>
      <c r="P775" s="19"/>
      <c r="Q775" s="19"/>
      <c r="R775" s="19"/>
      <c r="S775" s="19"/>
      <c r="T775" s="19"/>
      <c r="U775" s="19"/>
      <c r="V775" s="19"/>
      <c r="W775" s="19"/>
      <c r="X775" s="19"/>
      <c r="Y775" s="19"/>
      <c r="Z775" s="19"/>
    </row>
    <row r="776" ht="18.0" customHeight="1">
      <c r="A776" s="19"/>
      <c r="B776" s="19"/>
      <c r="C776" s="19"/>
      <c r="D776" s="19"/>
      <c r="E776" s="19"/>
      <c r="F776" s="19"/>
      <c r="G776" s="19"/>
      <c r="H776" s="2"/>
      <c r="I776" s="38"/>
      <c r="J776" s="19"/>
      <c r="K776" s="19"/>
      <c r="L776" s="19"/>
      <c r="M776" s="19"/>
      <c r="N776" s="19"/>
      <c r="O776" s="19"/>
      <c r="P776" s="19"/>
      <c r="Q776" s="19"/>
      <c r="R776" s="19"/>
      <c r="S776" s="19"/>
      <c r="T776" s="19"/>
      <c r="U776" s="19"/>
      <c r="V776" s="19"/>
      <c r="W776" s="19"/>
      <c r="X776" s="19"/>
      <c r="Y776" s="19"/>
      <c r="Z776" s="19"/>
    </row>
    <row r="777" ht="18.0" customHeight="1">
      <c r="A777" s="19"/>
      <c r="B777" s="19"/>
      <c r="C777" s="19"/>
      <c r="D777" s="19"/>
      <c r="E777" s="19"/>
      <c r="F777" s="19"/>
      <c r="G777" s="19"/>
      <c r="H777" s="2"/>
      <c r="I777" s="38"/>
      <c r="J777" s="19"/>
      <c r="K777" s="19"/>
      <c r="L777" s="19"/>
      <c r="M777" s="19"/>
      <c r="N777" s="19"/>
      <c r="O777" s="19"/>
      <c r="P777" s="19"/>
      <c r="Q777" s="19"/>
      <c r="R777" s="19"/>
      <c r="S777" s="19"/>
      <c r="T777" s="19"/>
      <c r="U777" s="19"/>
      <c r="V777" s="19"/>
      <c r="W777" s="19"/>
      <c r="X777" s="19"/>
      <c r="Y777" s="19"/>
      <c r="Z777" s="19"/>
    </row>
    <row r="778" ht="18.0" customHeight="1">
      <c r="A778" s="19"/>
      <c r="B778" s="19"/>
      <c r="C778" s="19"/>
      <c r="D778" s="19"/>
      <c r="E778" s="19"/>
      <c r="F778" s="19"/>
      <c r="G778" s="19"/>
      <c r="H778" s="2"/>
      <c r="I778" s="38"/>
      <c r="J778" s="19"/>
      <c r="K778" s="19"/>
      <c r="L778" s="19"/>
      <c r="M778" s="19"/>
      <c r="N778" s="19"/>
      <c r="O778" s="19"/>
      <c r="P778" s="19"/>
      <c r="Q778" s="19"/>
      <c r="R778" s="19"/>
      <c r="S778" s="19"/>
      <c r="T778" s="19"/>
      <c r="U778" s="19"/>
      <c r="V778" s="19"/>
      <c r="W778" s="19"/>
      <c r="X778" s="19"/>
      <c r="Y778" s="19"/>
      <c r="Z778" s="19"/>
    </row>
    <row r="779" ht="18.0" customHeight="1">
      <c r="A779" s="19"/>
      <c r="B779" s="19"/>
      <c r="C779" s="19"/>
      <c r="D779" s="19"/>
      <c r="E779" s="19"/>
      <c r="F779" s="19"/>
      <c r="G779" s="19"/>
      <c r="H779" s="2"/>
      <c r="I779" s="38"/>
      <c r="J779" s="19"/>
      <c r="K779" s="19"/>
      <c r="L779" s="19"/>
      <c r="M779" s="19"/>
      <c r="N779" s="19"/>
      <c r="O779" s="19"/>
      <c r="P779" s="19"/>
      <c r="Q779" s="19"/>
      <c r="R779" s="19"/>
      <c r="S779" s="19"/>
      <c r="T779" s="19"/>
      <c r="U779" s="19"/>
      <c r="V779" s="19"/>
      <c r="W779" s="19"/>
      <c r="X779" s="19"/>
      <c r="Y779" s="19"/>
      <c r="Z779" s="19"/>
    </row>
    <row r="780" ht="18.0" customHeight="1">
      <c r="A780" s="19"/>
      <c r="B780" s="19"/>
      <c r="C780" s="19"/>
      <c r="D780" s="19"/>
      <c r="E780" s="19"/>
      <c r="F780" s="19"/>
      <c r="G780" s="19"/>
      <c r="H780" s="2"/>
      <c r="I780" s="38"/>
      <c r="J780" s="19"/>
      <c r="K780" s="19"/>
      <c r="L780" s="19"/>
      <c r="M780" s="19"/>
      <c r="N780" s="19"/>
      <c r="O780" s="19"/>
      <c r="P780" s="19"/>
      <c r="Q780" s="19"/>
      <c r="R780" s="19"/>
      <c r="S780" s="19"/>
      <c r="T780" s="19"/>
      <c r="U780" s="19"/>
      <c r="V780" s="19"/>
      <c r="W780" s="19"/>
      <c r="X780" s="19"/>
      <c r="Y780" s="19"/>
      <c r="Z780" s="19"/>
    </row>
    <row r="781" ht="18.0" customHeight="1">
      <c r="A781" s="19"/>
      <c r="B781" s="19"/>
      <c r="C781" s="19"/>
      <c r="D781" s="19"/>
      <c r="E781" s="19"/>
      <c r="F781" s="19"/>
      <c r="G781" s="19"/>
      <c r="H781" s="2"/>
      <c r="I781" s="38"/>
      <c r="J781" s="19"/>
      <c r="K781" s="19"/>
      <c r="L781" s="19"/>
      <c r="M781" s="19"/>
      <c r="N781" s="19"/>
      <c r="O781" s="19"/>
      <c r="P781" s="19"/>
      <c r="Q781" s="19"/>
      <c r="R781" s="19"/>
      <c r="S781" s="19"/>
      <c r="T781" s="19"/>
      <c r="U781" s="19"/>
      <c r="V781" s="19"/>
      <c r="W781" s="19"/>
      <c r="X781" s="19"/>
      <c r="Y781" s="19"/>
      <c r="Z781" s="19"/>
    </row>
    <row r="782" ht="18.0" customHeight="1">
      <c r="A782" s="19"/>
      <c r="B782" s="19"/>
      <c r="C782" s="19"/>
      <c r="D782" s="19"/>
      <c r="E782" s="19"/>
      <c r="F782" s="19"/>
      <c r="G782" s="19"/>
      <c r="H782" s="2"/>
      <c r="I782" s="38"/>
      <c r="J782" s="19"/>
      <c r="K782" s="19"/>
      <c r="L782" s="19"/>
      <c r="M782" s="19"/>
      <c r="N782" s="19"/>
      <c r="O782" s="19"/>
      <c r="P782" s="19"/>
      <c r="Q782" s="19"/>
      <c r="R782" s="19"/>
      <c r="S782" s="19"/>
      <c r="T782" s="19"/>
      <c r="U782" s="19"/>
      <c r="V782" s="19"/>
      <c r="W782" s="19"/>
      <c r="X782" s="19"/>
      <c r="Y782" s="19"/>
      <c r="Z782" s="19"/>
    </row>
    <row r="783" ht="18.0" customHeight="1">
      <c r="A783" s="19"/>
      <c r="B783" s="19"/>
      <c r="C783" s="19"/>
      <c r="D783" s="19"/>
      <c r="E783" s="19"/>
      <c r="F783" s="19"/>
      <c r="G783" s="19"/>
      <c r="H783" s="2"/>
      <c r="I783" s="38"/>
      <c r="J783" s="19"/>
      <c r="K783" s="19"/>
      <c r="L783" s="19"/>
      <c r="M783" s="19"/>
      <c r="N783" s="19"/>
      <c r="O783" s="19"/>
      <c r="P783" s="19"/>
      <c r="Q783" s="19"/>
      <c r="R783" s="19"/>
      <c r="S783" s="19"/>
      <c r="T783" s="19"/>
      <c r="U783" s="19"/>
      <c r="V783" s="19"/>
      <c r="W783" s="19"/>
      <c r="X783" s="19"/>
      <c r="Y783" s="19"/>
      <c r="Z783" s="19"/>
    </row>
    <row r="784" ht="18.0" customHeight="1">
      <c r="A784" s="19"/>
      <c r="B784" s="19"/>
      <c r="C784" s="19"/>
      <c r="D784" s="19"/>
      <c r="E784" s="19"/>
      <c r="F784" s="19"/>
      <c r="G784" s="19"/>
      <c r="H784" s="2"/>
      <c r="I784" s="38"/>
      <c r="J784" s="19"/>
      <c r="K784" s="19"/>
      <c r="L784" s="19"/>
      <c r="M784" s="19"/>
      <c r="N784" s="19"/>
      <c r="O784" s="19"/>
      <c r="P784" s="19"/>
      <c r="Q784" s="19"/>
      <c r="R784" s="19"/>
      <c r="S784" s="19"/>
      <c r="T784" s="19"/>
      <c r="U784" s="19"/>
      <c r="V784" s="19"/>
      <c r="W784" s="19"/>
      <c r="X784" s="19"/>
      <c r="Y784" s="19"/>
      <c r="Z784" s="19"/>
    </row>
    <row r="785" ht="18.0" customHeight="1">
      <c r="A785" s="19"/>
      <c r="B785" s="19"/>
      <c r="C785" s="19"/>
      <c r="D785" s="19"/>
      <c r="E785" s="19"/>
      <c r="F785" s="19"/>
      <c r="G785" s="19"/>
      <c r="H785" s="2"/>
      <c r="I785" s="38"/>
      <c r="J785" s="19"/>
      <c r="K785" s="19"/>
      <c r="L785" s="19"/>
      <c r="M785" s="19"/>
      <c r="N785" s="19"/>
      <c r="O785" s="19"/>
      <c r="P785" s="19"/>
      <c r="Q785" s="19"/>
      <c r="R785" s="19"/>
      <c r="S785" s="19"/>
      <c r="T785" s="19"/>
      <c r="U785" s="19"/>
      <c r="V785" s="19"/>
      <c r="W785" s="19"/>
      <c r="X785" s="19"/>
      <c r="Y785" s="19"/>
      <c r="Z785" s="19"/>
    </row>
    <row r="786" ht="18.0" customHeight="1">
      <c r="A786" s="19"/>
      <c r="B786" s="19"/>
      <c r="C786" s="19"/>
      <c r="D786" s="19"/>
      <c r="E786" s="19"/>
      <c r="F786" s="19"/>
      <c r="G786" s="19"/>
      <c r="H786" s="2"/>
      <c r="I786" s="38"/>
      <c r="J786" s="19"/>
      <c r="K786" s="19"/>
      <c r="L786" s="19"/>
      <c r="M786" s="19"/>
      <c r="N786" s="19"/>
      <c r="O786" s="19"/>
      <c r="P786" s="19"/>
      <c r="Q786" s="19"/>
      <c r="R786" s="19"/>
      <c r="S786" s="19"/>
      <c r="T786" s="19"/>
      <c r="U786" s="19"/>
      <c r="V786" s="19"/>
      <c r="W786" s="19"/>
      <c r="X786" s="19"/>
      <c r="Y786" s="19"/>
      <c r="Z786" s="19"/>
    </row>
    <row r="787" ht="18.0" customHeight="1">
      <c r="A787" s="19"/>
      <c r="B787" s="19"/>
      <c r="C787" s="19"/>
      <c r="D787" s="19"/>
      <c r="E787" s="19"/>
      <c r="F787" s="19"/>
      <c r="G787" s="19"/>
      <c r="H787" s="2"/>
      <c r="I787" s="38"/>
      <c r="J787" s="19"/>
      <c r="K787" s="19"/>
      <c r="L787" s="19"/>
      <c r="M787" s="19"/>
      <c r="N787" s="19"/>
      <c r="O787" s="19"/>
      <c r="P787" s="19"/>
      <c r="Q787" s="19"/>
      <c r="R787" s="19"/>
      <c r="S787" s="19"/>
      <c r="T787" s="19"/>
      <c r="U787" s="19"/>
      <c r="V787" s="19"/>
      <c r="W787" s="19"/>
      <c r="X787" s="19"/>
      <c r="Y787" s="19"/>
      <c r="Z787" s="19"/>
    </row>
    <row r="788" ht="18.0" customHeight="1">
      <c r="A788" s="19"/>
      <c r="B788" s="19"/>
      <c r="C788" s="19"/>
      <c r="D788" s="19"/>
      <c r="E788" s="19"/>
      <c r="F788" s="19"/>
      <c r="G788" s="19"/>
      <c r="H788" s="2"/>
      <c r="I788" s="38"/>
      <c r="J788" s="19"/>
      <c r="K788" s="19"/>
      <c r="L788" s="19"/>
      <c r="M788" s="19"/>
      <c r="N788" s="19"/>
      <c r="O788" s="19"/>
      <c r="P788" s="19"/>
      <c r="Q788" s="19"/>
      <c r="R788" s="19"/>
      <c r="S788" s="19"/>
      <c r="T788" s="19"/>
      <c r="U788" s="19"/>
      <c r="V788" s="19"/>
      <c r="W788" s="19"/>
      <c r="X788" s="19"/>
      <c r="Y788" s="19"/>
      <c r="Z788" s="19"/>
    </row>
    <row r="789" ht="18.0" customHeight="1">
      <c r="A789" s="19"/>
      <c r="B789" s="19"/>
      <c r="C789" s="19"/>
      <c r="D789" s="19"/>
      <c r="E789" s="19"/>
      <c r="F789" s="19"/>
      <c r="G789" s="19"/>
      <c r="H789" s="2"/>
      <c r="I789" s="38"/>
      <c r="J789" s="19"/>
      <c r="K789" s="19"/>
      <c r="L789" s="19"/>
      <c r="M789" s="19"/>
      <c r="N789" s="19"/>
      <c r="O789" s="19"/>
      <c r="P789" s="19"/>
      <c r="Q789" s="19"/>
      <c r="R789" s="19"/>
      <c r="S789" s="19"/>
      <c r="T789" s="19"/>
      <c r="U789" s="19"/>
      <c r="V789" s="19"/>
      <c r="W789" s="19"/>
      <c r="X789" s="19"/>
      <c r="Y789" s="19"/>
      <c r="Z789" s="19"/>
    </row>
    <row r="790" ht="18.0" customHeight="1">
      <c r="A790" s="19"/>
      <c r="B790" s="19"/>
      <c r="C790" s="19"/>
      <c r="D790" s="19"/>
      <c r="E790" s="19"/>
      <c r="F790" s="19"/>
      <c r="G790" s="19"/>
      <c r="H790" s="2"/>
      <c r="I790" s="38"/>
      <c r="J790" s="19"/>
      <c r="K790" s="19"/>
      <c r="L790" s="19"/>
      <c r="M790" s="19"/>
      <c r="N790" s="19"/>
      <c r="O790" s="19"/>
      <c r="P790" s="19"/>
      <c r="Q790" s="19"/>
      <c r="R790" s="19"/>
      <c r="S790" s="19"/>
      <c r="T790" s="19"/>
      <c r="U790" s="19"/>
      <c r="V790" s="19"/>
      <c r="W790" s="19"/>
      <c r="X790" s="19"/>
      <c r="Y790" s="19"/>
      <c r="Z790" s="19"/>
    </row>
    <row r="791" ht="18.0" customHeight="1">
      <c r="A791" s="19"/>
      <c r="B791" s="19"/>
      <c r="C791" s="19"/>
      <c r="D791" s="19"/>
      <c r="E791" s="19"/>
      <c r="F791" s="19"/>
      <c r="G791" s="19"/>
      <c r="H791" s="2"/>
      <c r="I791" s="38"/>
      <c r="J791" s="19"/>
      <c r="K791" s="19"/>
      <c r="L791" s="19"/>
      <c r="M791" s="19"/>
      <c r="N791" s="19"/>
      <c r="O791" s="19"/>
      <c r="P791" s="19"/>
      <c r="Q791" s="19"/>
      <c r="R791" s="19"/>
      <c r="S791" s="19"/>
      <c r="T791" s="19"/>
      <c r="U791" s="19"/>
      <c r="V791" s="19"/>
      <c r="W791" s="19"/>
      <c r="X791" s="19"/>
      <c r="Y791" s="19"/>
      <c r="Z791" s="19"/>
    </row>
    <row r="792" ht="18.0" customHeight="1">
      <c r="A792" s="19"/>
      <c r="B792" s="19"/>
      <c r="C792" s="19"/>
      <c r="D792" s="19"/>
      <c r="E792" s="19"/>
      <c r="F792" s="19"/>
      <c r="G792" s="19"/>
      <c r="H792" s="2"/>
      <c r="I792" s="38"/>
      <c r="J792" s="19"/>
      <c r="K792" s="19"/>
      <c r="L792" s="19"/>
      <c r="M792" s="19"/>
      <c r="N792" s="19"/>
      <c r="O792" s="19"/>
      <c r="P792" s="19"/>
      <c r="Q792" s="19"/>
      <c r="R792" s="19"/>
      <c r="S792" s="19"/>
      <c r="T792" s="19"/>
      <c r="U792" s="19"/>
      <c r="V792" s="19"/>
      <c r="W792" s="19"/>
      <c r="X792" s="19"/>
      <c r="Y792" s="19"/>
      <c r="Z792" s="19"/>
    </row>
    <row r="793" ht="18.0" customHeight="1">
      <c r="A793" s="19"/>
      <c r="B793" s="19"/>
      <c r="C793" s="19"/>
      <c r="D793" s="19"/>
      <c r="E793" s="19"/>
      <c r="F793" s="19"/>
      <c r="G793" s="19"/>
      <c r="H793" s="2"/>
      <c r="I793" s="38"/>
      <c r="J793" s="19"/>
      <c r="K793" s="19"/>
      <c r="L793" s="19"/>
      <c r="M793" s="19"/>
      <c r="N793" s="19"/>
      <c r="O793" s="19"/>
      <c r="P793" s="19"/>
      <c r="Q793" s="19"/>
      <c r="R793" s="19"/>
      <c r="S793" s="19"/>
      <c r="T793" s="19"/>
      <c r="U793" s="19"/>
      <c r="V793" s="19"/>
      <c r="W793" s="19"/>
      <c r="X793" s="19"/>
      <c r="Y793" s="19"/>
      <c r="Z793" s="19"/>
    </row>
    <row r="794" ht="18.0" customHeight="1">
      <c r="A794" s="19"/>
      <c r="B794" s="19"/>
      <c r="C794" s="19"/>
      <c r="D794" s="19"/>
      <c r="E794" s="19"/>
      <c r="F794" s="19"/>
      <c r="G794" s="19"/>
      <c r="H794" s="2"/>
      <c r="I794" s="38"/>
      <c r="J794" s="19"/>
      <c r="K794" s="19"/>
      <c r="L794" s="19"/>
      <c r="M794" s="19"/>
      <c r="N794" s="19"/>
      <c r="O794" s="19"/>
      <c r="P794" s="19"/>
      <c r="Q794" s="19"/>
      <c r="R794" s="19"/>
      <c r="S794" s="19"/>
      <c r="T794" s="19"/>
      <c r="U794" s="19"/>
      <c r="V794" s="19"/>
      <c r="W794" s="19"/>
      <c r="X794" s="19"/>
      <c r="Y794" s="19"/>
      <c r="Z794" s="19"/>
    </row>
    <row r="795" ht="18.0" customHeight="1">
      <c r="A795" s="19"/>
      <c r="B795" s="19"/>
      <c r="C795" s="19"/>
      <c r="D795" s="19"/>
      <c r="E795" s="19"/>
      <c r="F795" s="19"/>
      <c r="G795" s="19"/>
      <c r="H795" s="2"/>
      <c r="I795" s="38"/>
      <c r="J795" s="19"/>
      <c r="K795" s="19"/>
      <c r="L795" s="19"/>
      <c r="M795" s="19"/>
      <c r="N795" s="19"/>
      <c r="O795" s="19"/>
      <c r="P795" s="19"/>
      <c r="Q795" s="19"/>
      <c r="R795" s="19"/>
      <c r="S795" s="19"/>
      <c r="T795" s="19"/>
      <c r="U795" s="19"/>
      <c r="V795" s="19"/>
      <c r="W795" s="19"/>
      <c r="X795" s="19"/>
      <c r="Y795" s="19"/>
      <c r="Z795" s="19"/>
    </row>
    <row r="796" ht="18.0" customHeight="1">
      <c r="A796" s="19"/>
      <c r="B796" s="19"/>
      <c r="C796" s="19"/>
      <c r="D796" s="19"/>
      <c r="E796" s="19"/>
      <c r="F796" s="19"/>
      <c r="G796" s="19"/>
      <c r="H796" s="2"/>
      <c r="I796" s="38"/>
      <c r="J796" s="19"/>
      <c r="K796" s="19"/>
      <c r="L796" s="19"/>
      <c r="M796" s="19"/>
      <c r="N796" s="19"/>
      <c r="O796" s="19"/>
      <c r="P796" s="19"/>
      <c r="Q796" s="19"/>
      <c r="R796" s="19"/>
      <c r="S796" s="19"/>
      <c r="T796" s="19"/>
      <c r="U796" s="19"/>
      <c r="V796" s="19"/>
      <c r="W796" s="19"/>
      <c r="X796" s="19"/>
      <c r="Y796" s="19"/>
      <c r="Z796" s="19"/>
    </row>
    <row r="797" ht="18.0" customHeight="1">
      <c r="A797" s="19"/>
      <c r="B797" s="19"/>
      <c r="C797" s="19"/>
      <c r="D797" s="19"/>
      <c r="E797" s="19"/>
      <c r="F797" s="19"/>
      <c r="G797" s="19"/>
      <c r="H797" s="2"/>
      <c r="I797" s="38"/>
      <c r="J797" s="19"/>
      <c r="K797" s="19"/>
      <c r="L797" s="19"/>
      <c r="M797" s="19"/>
      <c r="N797" s="19"/>
      <c r="O797" s="19"/>
      <c r="P797" s="19"/>
      <c r="Q797" s="19"/>
      <c r="R797" s="19"/>
      <c r="S797" s="19"/>
      <c r="T797" s="19"/>
      <c r="U797" s="19"/>
      <c r="V797" s="19"/>
      <c r="W797" s="19"/>
      <c r="X797" s="19"/>
      <c r="Y797" s="19"/>
      <c r="Z797" s="19"/>
    </row>
    <row r="798" ht="18.0" customHeight="1">
      <c r="A798" s="19"/>
      <c r="B798" s="19"/>
      <c r="C798" s="19"/>
      <c r="D798" s="19"/>
      <c r="E798" s="19"/>
      <c r="F798" s="19"/>
      <c r="G798" s="19"/>
      <c r="H798" s="2"/>
      <c r="I798" s="38"/>
      <c r="J798" s="19"/>
      <c r="K798" s="19"/>
      <c r="L798" s="19"/>
      <c r="M798" s="19"/>
      <c r="N798" s="19"/>
      <c r="O798" s="19"/>
      <c r="P798" s="19"/>
      <c r="Q798" s="19"/>
      <c r="R798" s="19"/>
      <c r="S798" s="19"/>
      <c r="T798" s="19"/>
      <c r="U798" s="19"/>
      <c r="V798" s="19"/>
      <c r="W798" s="19"/>
      <c r="X798" s="19"/>
      <c r="Y798" s="19"/>
      <c r="Z798" s="19"/>
    </row>
    <row r="799" ht="18.0" customHeight="1">
      <c r="A799" s="19"/>
      <c r="B799" s="19"/>
      <c r="C799" s="19"/>
      <c r="D799" s="19"/>
      <c r="E799" s="19"/>
      <c r="F799" s="19"/>
      <c r="G799" s="19"/>
      <c r="H799" s="2"/>
      <c r="I799" s="38"/>
      <c r="J799" s="19"/>
      <c r="K799" s="19"/>
      <c r="L799" s="19"/>
      <c r="M799" s="19"/>
      <c r="N799" s="19"/>
      <c r="O799" s="19"/>
      <c r="P799" s="19"/>
      <c r="Q799" s="19"/>
      <c r="R799" s="19"/>
      <c r="S799" s="19"/>
      <c r="T799" s="19"/>
      <c r="U799" s="19"/>
      <c r="V799" s="19"/>
      <c r="W799" s="19"/>
      <c r="X799" s="19"/>
      <c r="Y799" s="19"/>
      <c r="Z799" s="19"/>
    </row>
    <row r="800" ht="18.0" customHeight="1">
      <c r="A800" s="19"/>
      <c r="B800" s="19"/>
      <c r="C800" s="19"/>
      <c r="D800" s="19"/>
      <c r="E800" s="19"/>
      <c r="F800" s="19"/>
      <c r="G800" s="19"/>
      <c r="H800" s="2"/>
      <c r="I800" s="38"/>
      <c r="J800" s="19"/>
      <c r="K800" s="19"/>
      <c r="L800" s="19"/>
      <c r="M800" s="19"/>
      <c r="N800" s="19"/>
      <c r="O800" s="19"/>
      <c r="P800" s="19"/>
      <c r="Q800" s="19"/>
      <c r="R800" s="19"/>
      <c r="S800" s="19"/>
      <c r="T800" s="19"/>
      <c r="U800" s="19"/>
      <c r="V800" s="19"/>
      <c r="W800" s="19"/>
      <c r="X800" s="19"/>
      <c r="Y800" s="19"/>
      <c r="Z800" s="19"/>
    </row>
    <row r="801" ht="18.0" customHeight="1">
      <c r="A801" s="19"/>
      <c r="B801" s="19"/>
      <c r="C801" s="19"/>
      <c r="D801" s="19"/>
      <c r="E801" s="19"/>
      <c r="F801" s="19"/>
      <c r="G801" s="19"/>
      <c r="H801" s="2"/>
      <c r="I801" s="38"/>
      <c r="J801" s="19"/>
      <c r="K801" s="19"/>
      <c r="L801" s="19"/>
      <c r="M801" s="19"/>
      <c r="N801" s="19"/>
      <c r="O801" s="19"/>
      <c r="P801" s="19"/>
      <c r="Q801" s="19"/>
      <c r="R801" s="19"/>
      <c r="S801" s="19"/>
      <c r="T801" s="19"/>
      <c r="U801" s="19"/>
      <c r="V801" s="19"/>
      <c r="W801" s="19"/>
      <c r="X801" s="19"/>
      <c r="Y801" s="19"/>
      <c r="Z801" s="19"/>
    </row>
    <row r="802" ht="18.0" customHeight="1">
      <c r="A802" s="19"/>
      <c r="B802" s="19"/>
      <c r="C802" s="19"/>
      <c r="D802" s="19"/>
      <c r="E802" s="19"/>
      <c r="F802" s="19"/>
      <c r="G802" s="19"/>
      <c r="H802" s="2"/>
      <c r="I802" s="38"/>
      <c r="J802" s="19"/>
      <c r="K802" s="19"/>
      <c r="L802" s="19"/>
      <c r="M802" s="19"/>
      <c r="N802" s="19"/>
      <c r="O802" s="19"/>
      <c r="P802" s="19"/>
      <c r="Q802" s="19"/>
      <c r="R802" s="19"/>
      <c r="S802" s="19"/>
      <c r="T802" s="19"/>
      <c r="U802" s="19"/>
      <c r="V802" s="19"/>
      <c r="W802" s="19"/>
      <c r="X802" s="19"/>
      <c r="Y802" s="19"/>
      <c r="Z802" s="19"/>
    </row>
    <row r="803" ht="18.0" customHeight="1">
      <c r="A803" s="19"/>
      <c r="B803" s="19"/>
      <c r="C803" s="19"/>
      <c r="D803" s="19"/>
      <c r="E803" s="19"/>
      <c r="F803" s="19"/>
      <c r="G803" s="19"/>
      <c r="H803" s="2"/>
      <c r="I803" s="38"/>
      <c r="J803" s="19"/>
      <c r="K803" s="19"/>
      <c r="L803" s="19"/>
      <c r="M803" s="19"/>
      <c r="N803" s="19"/>
      <c r="O803" s="19"/>
      <c r="P803" s="19"/>
      <c r="Q803" s="19"/>
      <c r="R803" s="19"/>
      <c r="S803" s="19"/>
      <c r="T803" s="19"/>
      <c r="U803" s="19"/>
      <c r="V803" s="19"/>
      <c r="W803" s="19"/>
      <c r="X803" s="19"/>
      <c r="Y803" s="19"/>
      <c r="Z803" s="19"/>
    </row>
    <row r="804" ht="18.0" customHeight="1">
      <c r="A804" s="19"/>
      <c r="B804" s="19"/>
      <c r="C804" s="19"/>
      <c r="D804" s="19"/>
      <c r="E804" s="19"/>
      <c r="F804" s="19"/>
      <c r="G804" s="19"/>
      <c r="H804" s="2"/>
      <c r="I804" s="38"/>
      <c r="J804" s="19"/>
      <c r="K804" s="19"/>
      <c r="L804" s="19"/>
      <c r="M804" s="19"/>
      <c r="N804" s="19"/>
      <c r="O804" s="19"/>
      <c r="P804" s="19"/>
      <c r="Q804" s="19"/>
      <c r="R804" s="19"/>
      <c r="S804" s="19"/>
      <c r="T804" s="19"/>
      <c r="U804" s="19"/>
      <c r="V804" s="19"/>
      <c r="W804" s="19"/>
      <c r="X804" s="19"/>
      <c r="Y804" s="19"/>
      <c r="Z804" s="19"/>
    </row>
    <row r="805" ht="18.0" customHeight="1">
      <c r="A805" s="19"/>
      <c r="B805" s="19"/>
      <c r="C805" s="19"/>
      <c r="D805" s="19"/>
      <c r="E805" s="19"/>
      <c r="F805" s="19"/>
      <c r="G805" s="19"/>
      <c r="H805" s="2"/>
      <c r="I805" s="38"/>
      <c r="J805" s="19"/>
      <c r="K805" s="19"/>
      <c r="L805" s="19"/>
      <c r="M805" s="19"/>
      <c r="N805" s="19"/>
      <c r="O805" s="19"/>
      <c r="P805" s="19"/>
      <c r="Q805" s="19"/>
      <c r="R805" s="19"/>
      <c r="S805" s="19"/>
      <c r="T805" s="19"/>
      <c r="U805" s="19"/>
      <c r="V805" s="19"/>
      <c r="W805" s="19"/>
      <c r="X805" s="19"/>
      <c r="Y805" s="19"/>
      <c r="Z805" s="19"/>
    </row>
    <row r="806" ht="18.0" customHeight="1">
      <c r="A806" s="19"/>
      <c r="B806" s="19"/>
      <c r="C806" s="19"/>
      <c r="D806" s="19"/>
      <c r="E806" s="19"/>
      <c r="F806" s="19"/>
      <c r="G806" s="19"/>
      <c r="H806" s="2"/>
      <c r="I806" s="38"/>
      <c r="J806" s="19"/>
      <c r="K806" s="19"/>
      <c r="L806" s="19"/>
      <c r="M806" s="19"/>
      <c r="N806" s="19"/>
      <c r="O806" s="19"/>
      <c r="P806" s="19"/>
      <c r="Q806" s="19"/>
      <c r="R806" s="19"/>
      <c r="S806" s="19"/>
      <c r="T806" s="19"/>
      <c r="U806" s="19"/>
      <c r="V806" s="19"/>
      <c r="W806" s="19"/>
      <c r="X806" s="19"/>
      <c r="Y806" s="19"/>
      <c r="Z806" s="19"/>
    </row>
    <row r="807" ht="18.0" customHeight="1">
      <c r="A807" s="19"/>
      <c r="B807" s="19"/>
      <c r="C807" s="19"/>
      <c r="D807" s="19"/>
      <c r="E807" s="19"/>
      <c r="F807" s="19"/>
      <c r="G807" s="19"/>
      <c r="H807" s="2"/>
      <c r="I807" s="38"/>
      <c r="J807" s="19"/>
      <c r="K807" s="19"/>
      <c r="L807" s="19"/>
      <c r="M807" s="19"/>
      <c r="N807" s="19"/>
      <c r="O807" s="19"/>
      <c r="P807" s="19"/>
      <c r="Q807" s="19"/>
      <c r="R807" s="19"/>
      <c r="S807" s="19"/>
      <c r="T807" s="19"/>
      <c r="U807" s="19"/>
      <c r="V807" s="19"/>
      <c r="W807" s="19"/>
      <c r="X807" s="19"/>
      <c r="Y807" s="19"/>
      <c r="Z807" s="19"/>
    </row>
    <row r="808" ht="18.0" customHeight="1">
      <c r="A808" s="19"/>
      <c r="B808" s="19"/>
      <c r="C808" s="19"/>
      <c r="D808" s="19"/>
      <c r="E808" s="19"/>
      <c r="F808" s="19"/>
      <c r="G808" s="19"/>
      <c r="H808" s="2"/>
      <c r="I808" s="38"/>
      <c r="J808" s="19"/>
      <c r="K808" s="19"/>
      <c r="L808" s="19"/>
      <c r="M808" s="19"/>
      <c r="N808" s="19"/>
      <c r="O808" s="19"/>
      <c r="P808" s="19"/>
      <c r="Q808" s="19"/>
      <c r="R808" s="19"/>
      <c r="S808" s="19"/>
      <c r="T808" s="19"/>
      <c r="U808" s="19"/>
      <c r="V808" s="19"/>
      <c r="W808" s="19"/>
      <c r="X808" s="19"/>
      <c r="Y808" s="19"/>
      <c r="Z808" s="19"/>
    </row>
    <row r="809" ht="18.0" customHeight="1">
      <c r="A809" s="19"/>
      <c r="B809" s="19"/>
      <c r="C809" s="19"/>
      <c r="D809" s="19"/>
      <c r="E809" s="19"/>
      <c r="F809" s="19"/>
      <c r="G809" s="19"/>
      <c r="H809" s="2"/>
      <c r="I809" s="38"/>
      <c r="J809" s="19"/>
      <c r="K809" s="19"/>
      <c r="L809" s="19"/>
      <c r="M809" s="19"/>
      <c r="N809" s="19"/>
      <c r="O809" s="19"/>
      <c r="P809" s="19"/>
      <c r="Q809" s="19"/>
      <c r="R809" s="19"/>
      <c r="S809" s="19"/>
      <c r="T809" s="19"/>
      <c r="U809" s="19"/>
      <c r="V809" s="19"/>
      <c r="W809" s="19"/>
      <c r="X809" s="19"/>
      <c r="Y809" s="19"/>
      <c r="Z809" s="19"/>
    </row>
    <row r="810" ht="18.0" customHeight="1">
      <c r="A810" s="19"/>
      <c r="B810" s="19"/>
      <c r="C810" s="19"/>
      <c r="D810" s="19"/>
      <c r="E810" s="19"/>
      <c r="F810" s="19"/>
      <c r="G810" s="19"/>
      <c r="H810" s="2"/>
      <c r="I810" s="38"/>
      <c r="J810" s="19"/>
      <c r="K810" s="19"/>
      <c r="L810" s="19"/>
      <c r="M810" s="19"/>
      <c r="N810" s="19"/>
      <c r="O810" s="19"/>
      <c r="P810" s="19"/>
      <c r="Q810" s="19"/>
      <c r="R810" s="19"/>
      <c r="S810" s="19"/>
      <c r="T810" s="19"/>
      <c r="U810" s="19"/>
      <c r="V810" s="19"/>
      <c r="W810" s="19"/>
      <c r="X810" s="19"/>
      <c r="Y810" s="19"/>
      <c r="Z810" s="19"/>
    </row>
    <row r="811" ht="18.0" customHeight="1">
      <c r="A811" s="19"/>
      <c r="B811" s="19"/>
      <c r="C811" s="19"/>
      <c r="D811" s="19"/>
      <c r="E811" s="19"/>
      <c r="F811" s="19"/>
      <c r="G811" s="19"/>
      <c r="H811" s="2"/>
      <c r="I811" s="38"/>
      <c r="J811" s="19"/>
      <c r="K811" s="19"/>
      <c r="L811" s="19"/>
      <c r="M811" s="19"/>
      <c r="N811" s="19"/>
      <c r="O811" s="19"/>
      <c r="P811" s="19"/>
      <c r="Q811" s="19"/>
      <c r="R811" s="19"/>
      <c r="S811" s="19"/>
      <c r="T811" s="19"/>
      <c r="U811" s="19"/>
      <c r="V811" s="19"/>
      <c r="W811" s="19"/>
      <c r="X811" s="19"/>
      <c r="Y811" s="19"/>
      <c r="Z811" s="19"/>
    </row>
    <row r="812" ht="18.0" customHeight="1">
      <c r="A812" s="19"/>
      <c r="B812" s="19"/>
      <c r="C812" s="19"/>
      <c r="D812" s="19"/>
      <c r="E812" s="19"/>
      <c r="F812" s="19"/>
      <c r="G812" s="19"/>
      <c r="H812" s="2"/>
      <c r="I812" s="38"/>
      <c r="J812" s="19"/>
      <c r="K812" s="19"/>
      <c r="L812" s="19"/>
      <c r="M812" s="19"/>
      <c r="N812" s="19"/>
      <c r="O812" s="19"/>
      <c r="P812" s="19"/>
      <c r="Q812" s="19"/>
      <c r="R812" s="19"/>
      <c r="S812" s="19"/>
      <c r="T812" s="19"/>
      <c r="U812" s="19"/>
      <c r="V812" s="19"/>
      <c r="W812" s="19"/>
      <c r="X812" s="19"/>
      <c r="Y812" s="19"/>
      <c r="Z812" s="19"/>
    </row>
    <row r="813" ht="18.0" customHeight="1">
      <c r="A813" s="19"/>
      <c r="B813" s="19"/>
      <c r="C813" s="19"/>
      <c r="D813" s="19"/>
      <c r="E813" s="19"/>
      <c r="F813" s="19"/>
      <c r="G813" s="19"/>
      <c r="H813" s="2"/>
      <c r="I813" s="38"/>
      <c r="J813" s="19"/>
      <c r="K813" s="19"/>
      <c r="L813" s="19"/>
      <c r="M813" s="19"/>
      <c r="N813" s="19"/>
      <c r="O813" s="19"/>
      <c r="P813" s="19"/>
      <c r="Q813" s="19"/>
      <c r="R813" s="19"/>
      <c r="S813" s="19"/>
      <c r="T813" s="19"/>
      <c r="U813" s="19"/>
      <c r="V813" s="19"/>
      <c r="W813" s="19"/>
      <c r="X813" s="19"/>
      <c r="Y813" s="19"/>
      <c r="Z813" s="19"/>
    </row>
    <row r="814" ht="18.0" customHeight="1">
      <c r="A814" s="19"/>
      <c r="B814" s="19"/>
      <c r="C814" s="19"/>
      <c r="D814" s="19"/>
      <c r="E814" s="19"/>
      <c r="F814" s="19"/>
      <c r="G814" s="19"/>
      <c r="H814" s="2"/>
      <c r="I814" s="38"/>
      <c r="J814" s="19"/>
      <c r="K814" s="19"/>
      <c r="L814" s="19"/>
      <c r="M814" s="19"/>
      <c r="N814" s="19"/>
      <c r="O814" s="19"/>
      <c r="P814" s="19"/>
      <c r="Q814" s="19"/>
      <c r="R814" s="19"/>
      <c r="S814" s="19"/>
      <c r="T814" s="19"/>
      <c r="U814" s="19"/>
      <c r="V814" s="19"/>
      <c r="W814" s="19"/>
      <c r="X814" s="19"/>
      <c r="Y814" s="19"/>
      <c r="Z814" s="19"/>
    </row>
    <row r="815" ht="18.0" customHeight="1">
      <c r="A815" s="19"/>
      <c r="B815" s="19"/>
      <c r="C815" s="19"/>
      <c r="D815" s="19"/>
      <c r="E815" s="19"/>
      <c r="F815" s="19"/>
      <c r="G815" s="19"/>
      <c r="H815" s="2"/>
      <c r="I815" s="38"/>
      <c r="J815" s="19"/>
      <c r="K815" s="19"/>
      <c r="L815" s="19"/>
      <c r="M815" s="19"/>
      <c r="N815" s="19"/>
      <c r="O815" s="19"/>
      <c r="P815" s="19"/>
      <c r="Q815" s="19"/>
      <c r="R815" s="19"/>
      <c r="S815" s="19"/>
      <c r="T815" s="19"/>
      <c r="U815" s="19"/>
      <c r="V815" s="19"/>
      <c r="W815" s="19"/>
      <c r="X815" s="19"/>
      <c r="Y815" s="19"/>
      <c r="Z815" s="19"/>
    </row>
    <row r="816" ht="18.0" customHeight="1">
      <c r="A816" s="19"/>
      <c r="B816" s="19"/>
      <c r="C816" s="19"/>
      <c r="D816" s="19"/>
      <c r="E816" s="19"/>
      <c r="F816" s="19"/>
      <c r="G816" s="19"/>
      <c r="H816" s="2"/>
      <c r="I816" s="38"/>
      <c r="J816" s="19"/>
      <c r="K816" s="19"/>
      <c r="L816" s="19"/>
      <c r="M816" s="19"/>
      <c r="N816" s="19"/>
      <c r="O816" s="19"/>
      <c r="P816" s="19"/>
      <c r="Q816" s="19"/>
      <c r="R816" s="19"/>
      <c r="S816" s="19"/>
      <c r="T816" s="19"/>
      <c r="U816" s="19"/>
      <c r="V816" s="19"/>
      <c r="W816" s="19"/>
      <c r="X816" s="19"/>
      <c r="Y816" s="19"/>
      <c r="Z816" s="19"/>
    </row>
    <row r="817" ht="18.0" customHeight="1">
      <c r="A817" s="19"/>
      <c r="B817" s="19"/>
      <c r="C817" s="19"/>
      <c r="D817" s="19"/>
      <c r="E817" s="19"/>
      <c r="F817" s="19"/>
      <c r="G817" s="19"/>
      <c r="H817" s="2"/>
      <c r="I817" s="38"/>
      <c r="J817" s="19"/>
      <c r="K817" s="19"/>
      <c r="L817" s="19"/>
      <c r="M817" s="19"/>
      <c r="N817" s="19"/>
      <c r="O817" s="19"/>
      <c r="P817" s="19"/>
      <c r="Q817" s="19"/>
      <c r="R817" s="19"/>
      <c r="S817" s="19"/>
      <c r="T817" s="19"/>
      <c r="U817" s="19"/>
      <c r="V817" s="19"/>
      <c r="W817" s="19"/>
      <c r="X817" s="19"/>
      <c r="Y817" s="19"/>
      <c r="Z817" s="19"/>
    </row>
    <row r="818" ht="18.0" customHeight="1">
      <c r="A818" s="19"/>
      <c r="B818" s="19"/>
      <c r="C818" s="19"/>
      <c r="D818" s="19"/>
      <c r="E818" s="19"/>
      <c r="F818" s="19"/>
      <c r="G818" s="19"/>
      <c r="H818" s="2"/>
      <c r="I818" s="38"/>
      <c r="J818" s="19"/>
      <c r="K818" s="19"/>
      <c r="L818" s="19"/>
      <c r="M818" s="19"/>
      <c r="N818" s="19"/>
      <c r="O818" s="19"/>
      <c r="P818" s="19"/>
      <c r="Q818" s="19"/>
      <c r="R818" s="19"/>
      <c r="S818" s="19"/>
      <c r="T818" s="19"/>
      <c r="U818" s="19"/>
      <c r="V818" s="19"/>
      <c r="W818" s="19"/>
      <c r="X818" s="19"/>
      <c r="Y818" s="19"/>
      <c r="Z818" s="19"/>
    </row>
    <row r="819" ht="18.0" customHeight="1">
      <c r="A819" s="19"/>
      <c r="B819" s="19"/>
      <c r="C819" s="19"/>
      <c r="D819" s="19"/>
      <c r="E819" s="19"/>
      <c r="F819" s="19"/>
      <c r="G819" s="19"/>
      <c r="H819" s="2"/>
      <c r="I819" s="38"/>
      <c r="J819" s="19"/>
      <c r="K819" s="19"/>
      <c r="L819" s="19"/>
      <c r="M819" s="19"/>
      <c r="N819" s="19"/>
      <c r="O819" s="19"/>
      <c r="P819" s="19"/>
      <c r="Q819" s="19"/>
      <c r="R819" s="19"/>
      <c r="S819" s="19"/>
      <c r="T819" s="19"/>
      <c r="U819" s="19"/>
      <c r="V819" s="19"/>
      <c r="W819" s="19"/>
      <c r="X819" s="19"/>
      <c r="Y819" s="19"/>
      <c r="Z819" s="19"/>
    </row>
    <row r="820" ht="18.0" customHeight="1">
      <c r="A820" s="19"/>
      <c r="B820" s="19"/>
      <c r="C820" s="19"/>
      <c r="D820" s="19"/>
      <c r="E820" s="19"/>
      <c r="F820" s="19"/>
      <c r="G820" s="19"/>
      <c r="H820" s="2"/>
      <c r="I820" s="38"/>
      <c r="J820" s="19"/>
      <c r="K820" s="19"/>
      <c r="L820" s="19"/>
      <c r="M820" s="19"/>
      <c r="N820" s="19"/>
      <c r="O820" s="19"/>
      <c r="P820" s="19"/>
      <c r="Q820" s="19"/>
      <c r="R820" s="19"/>
      <c r="S820" s="19"/>
      <c r="T820" s="19"/>
      <c r="U820" s="19"/>
      <c r="V820" s="19"/>
      <c r="W820" s="19"/>
      <c r="X820" s="19"/>
      <c r="Y820" s="19"/>
      <c r="Z820" s="19"/>
    </row>
    <row r="821" ht="18.0" customHeight="1">
      <c r="A821" s="19"/>
      <c r="B821" s="19"/>
      <c r="C821" s="19"/>
      <c r="D821" s="19"/>
      <c r="E821" s="19"/>
      <c r="F821" s="19"/>
      <c r="G821" s="19"/>
      <c r="H821" s="2"/>
      <c r="I821" s="38"/>
      <c r="J821" s="19"/>
      <c r="K821" s="19"/>
      <c r="L821" s="19"/>
      <c r="M821" s="19"/>
      <c r="N821" s="19"/>
      <c r="O821" s="19"/>
      <c r="P821" s="19"/>
      <c r="Q821" s="19"/>
      <c r="R821" s="19"/>
      <c r="S821" s="19"/>
      <c r="T821" s="19"/>
      <c r="U821" s="19"/>
      <c r="V821" s="19"/>
      <c r="W821" s="19"/>
      <c r="X821" s="19"/>
      <c r="Y821" s="19"/>
      <c r="Z821" s="19"/>
    </row>
    <row r="822" ht="18.0" customHeight="1">
      <c r="A822" s="19"/>
      <c r="B822" s="19"/>
      <c r="C822" s="19"/>
      <c r="D822" s="19"/>
      <c r="E822" s="19"/>
      <c r="F822" s="19"/>
      <c r="G822" s="19"/>
      <c r="H822" s="2"/>
      <c r="I822" s="38"/>
      <c r="J822" s="19"/>
      <c r="K822" s="19"/>
      <c r="L822" s="19"/>
      <c r="M822" s="19"/>
      <c r="N822" s="19"/>
      <c r="O822" s="19"/>
      <c r="P822" s="19"/>
      <c r="Q822" s="19"/>
      <c r="R822" s="19"/>
      <c r="S822" s="19"/>
      <c r="T822" s="19"/>
      <c r="U822" s="19"/>
      <c r="V822" s="19"/>
      <c r="W822" s="19"/>
      <c r="X822" s="19"/>
      <c r="Y822" s="19"/>
      <c r="Z822" s="19"/>
    </row>
    <row r="823" ht="18.0" customHeight="1">
      <c r="A823" s="19"/>
      <c r="B823" s="19"/>
      <c r="C823" s="19"/>
      <c r="D823" s="19"/>
      <c r="E823" s="19"/>
      <c r="F823" s="19"/>
      <c r="G823" s="19"/>
      <c r="H823" s="2"/>
      <c r="I823" s="38"/>
      <c r="J823" s="19"/>
      <c r="K823" s="19"/>
      <c r="L823" s="19"/>
      <c r="M823" s="19"/>
      <c r="N823" s="19"/>
      <c r="O823" s="19"/>
      <c r="P823" s="19"/>
      <c r="Q823" s="19"/>
      <c r="R823" s="19"/>
      <c r="S823" s="19"/>
      <c r="T823" s="19"/>
      <c r="U823" s="19"/>
      <c r="V823" s="19"/>
      <c r="W823" s="19"/>
      <c r="X823" s="19"/>
      <c r="Y823" s="19"/>
      <c r="Z823" s="19"/>
    </row>
    <row r="824" ht="18.0" customHeight="1">
      <c r="A824" s="19"/>
      <c r="B824" s="19"/>
      <c r="C824" s="19"/>
      <c r="D824" s="19"/>
      <c r="E824" s="19"/>
      <c r="F824" s="19"/>
      <c r="G824" s="19"/>
      <c r="H824" s="2"/>
      <c r="I824" s="38"/>
      <c r="J824" s="19"/>
      <c r="K824" s="19"/>
      <c r="L824" s="19"/>
      <c r="M824" s="19"/>
      <c r="N824" s="19"/>
      <c r="O824" s="19"/>
      <c r="P824" s="19"/>
      <c r="Q824" s="19"/>
      <c r="R824" s="19"/>
      <c r="S824" s="19"/>
      <c r="T824" s="19"/>
      <c r="U824" s="19"/>
      <c r="V824" s="19"/>
      <c r="W824" s="19"/>
      <c r="X824" s="19"/>
      <c r="Y824" s="19"/>
      <c r="Z824" s="19"/>
    </row>
    <row r="825" ht="18.0" customHeight="1">
      <c r="A825" s="19"/>
      <c r="B825" s="19"/>
      <c r="C825" s="19"/>
      <c r="D825" s="19"/>
      <c r="E825" s="19"/>
      <c r="F825" s="19"/>
      <c r="G825" s="19"/>
      <c r="H825" s="2"/>
      <c r="I825" s="38"/>
      <c r="J825" s="19"/>
      <c r="K825" s="19"/>
      <c r="L825" s="19"/>
      <c r="M825" s="19"/>
      <c r="N825" s="19"/>
      <c r="O825" s="19"/>
      <c r="P825" s="19"/>
      <c r="Q825" s="19"/>
      <c r="R825" s="19"/>
      <c r="S825" s="19"/>
      <c r="T825" s="19"/>
      <c r="U825" s="19"/>
      <c r="V825" s="19"/>
      <c r="W825" s="19"/>
      <c r="X825" s="19"/>
      <c r="Y825" s="19"/>
      <c r="Z825" s="19"/>
    </row>
    <row r="826" ht="18.0" customHeight="1">
      <c r="A826" s="19"/>
      <c r="B826" s="19"/>
      <c r="C826" s="19"/>
      <c r="D826" s="19"/>
      <c r="E826" s="19"/>
      <c r="F826" s="19"/>
      <c r="G826" s="19"/>
      <c r="H826" s="2"/>
      <c r="I826" s="38"/>
      <c r="J826" s="19"/>
      <c r="K826" s="19"/>
      <c r="L826" s="19"/>
      <c r="M826" s="19"/>
      <c r="N826" s="19"/>
      <c r="O826" s="19"/>
      <c r="P826" s="19"/>
      <c r="Q826" s="19"/>
      <c r="R826" s="19"/>
      <c r="S826" s="19"/>
      <c r="T826" s="19"/>
      <c r="U826" s="19"/>
      <c r="V826" s="19"/>
      <c r="W826" s="19"/>
      <c r="X826" s="19"/>
      <c r="Y826" s="19"/>
      <c r="Z826" s="19"/>
    </row>
    <row r="827" ht="18.0" customHeight="1">
      <c r="A827" s="19"/>
      <c r="B827" s="19"/>
      <c r="C827" s="19"/>
      <c r="D827" s="19"/>
      <c r="E827" s="19"/>
      <c r="F827" s="19"/>
      <c r="G827" s="19"/>
      <c r="H827" s="2"/>
      <c r="I827" s="38"/>
      <c r="J827" s="19"/>
      <c r="K827" s="19"/>
      <c r="L827" s="19"/>
      <c r="M827" s="19"/>
      <c r="N827" s="19"/>
      <c r="O827" s="19"/>
      <c r="P827" s="19"/>
      <c r="Q827" s="19"/>
      <c r="R827" s="19"/>
      <c r="S827" s="19"/>
      <c r="T827" s="19"/>
      <c r="U827" s="19"/>
      <c r="V827" s="19"/>
      <c r="W827" s="19"/>
      <c r="X827" s="19"/>
      <c r="Y827" s="19"/>
      <c r="Z827" s="19"/>
    </row>
    <row r="828" ht="18.0" customHeight="1">
      <c r="A828" s="19"/>
      <c r="B828" s="19"/>
      <c r="C828" s="19"/>
      <c r="D828" s="19"/>
      <c r="E828" s="19"/>
      <c r="F828" s="19"/>
      <c r="G828" s="19"/>
      <c r="H828" s="2"/>
      <c r="I828" s="38"/>
      <c r="J828" s="19"/>
      <c r="K828" s="19"/>
      <c r="L828" s="19"/>
      <c r="M828" s="19"/>
      <c r="N828" s="19"/>
      <c r="O828" s="19"/>
      <c r="P828" s="19"/>
      <c r="Q828" s="19"/>
      <c r="R828" s="19"/>
      <c r="S828" s="19"/>
      <c r="T828" s="19"/>
      <c r="U828" s="19"/>
      <c r="V828" s="19"/>
      <c r="W828" s="19"/>
      <c r="X828" s="19"/>
      <c r="Y828" s="19"/>
      <c r="Z828" s="19"/>
    </row>
    <row r="829" ht="18.0" customHeight="1">
      <c r="A829" s="19"/>
      <c r="B829" s="19"/>
      <c r="C829" s="19"/>
      <c r="D829" s="19"/>
      <c r="E829" s="19"/>
      <c r="F829" s="19"/>
      <c r="G829" s="19"/>
      <c r="H829" s="2"/>
      <c r="I829" s="38"/>
      <c r="J829" s="19"/>
      <c r="K829" s="19"/>
      <c r="L829" s="19"/>
      <c r="M829" s="19"/>
      <c r="N829" s="19"/>
      <c r="O829" s="19"/>
      <c r="P829" s="19"/>
      <c r="Q829" s="19"/>
      <c r="R829" s="19"/>
      <c r="S829" s="19"/>
      <c r="T829" s="19"/>
      <c r="U829" s="19"/>
      <c r="V829" s="19"/>
      <c r="W829" s="19"/>
      <c r="X829" s="19"/>
      <c r="Y829" s="19"/>
      <c r="Z829" s="19"/>
    </row>
    <row r="830" ht="18.0" customHeight="1">
      <c r="A830" s="19"/>
      <c r="B830" s="19"/>
      <c r="C830" s="19"/>
      <c r="D830" s="19"/>
      <c r="E830" s="19"/>
      <c r="F830" s="19"/>
      <c r="G830" s="19"/>
      <c r="H830" s="2"/>
      <c r="I830" s="38"/>
      <c r="J830" s="19"/>
      <c r="K830" s="19"/>
      <c r="L830" s="19"/>
      <c r="M830" s="19"/>
      <c r="N830" s="19"/>
      <c r="O830" s="19"/>
      <c r="P830" s="19"/>
      <c r="Q830" s="19"/>
      <c r="R830" s="19"/>
      <c r="S830" s="19"/>
      <c r="T830" s="19"/>
      <c r="U830" s="19"/>
      <c r="V830" s="19"/>
      <c r="W830" s="19"/>
      <c r="X830" s="19"/>
      <c r="Y830" s="19"/>
      <c r="Z830" s="19"/>
    </row>
    <row r="831" ht="18.0" customHeight="1">
      <c r="A831" s="19"/>
      <c r="B831" s="19"/>
      <c r="C831" s="19"/>
      <c r="D831" s="19"/>
      <c r="E831" s="19"/>
      <c r="F831" s="19"/>
      <c r="G831" s="19"/>
      <c r="H831" s="2"/>
      <c r="I831" s="38"/>
      <c r="J831" s="19"/>
      <c r="K831" s="19"/>
      <c r="L831" s="19"/>
      <c r="M831" s="19"/>
      <c r="N831" s="19"/>
      <c r="O831" s="19"/>
      <c r="P831" s="19"/>
      <c r="Q831" s="19"/>
      <c r="R831" s="19"/>
      <c r="S831" s="19"/>
      <c r="T831" s="19"/>
      <c r="U831" s="19"/>
      <c r="V831" s="19"/>
      <c r="W831" s="19"/>
      <c r="X831" s="19"/>
      <c r="Y831" s="19"/>
      <c r="Z831" s="19"/>
    </row>
    <row r="832" ht="18.0" customHeight="1">
      <c r="A832" s="19"/>
      <c r="B832" s="19"/>
      <c r="C832" s="19"/>
      <c r="D832" s="19"/>
      <c r="E832" s="19"/>
      <c r="F832" s="19"/>
      <c r="G832" s="19"/>
      <c r="H832" s="2"/>
      <c r="I832" s="38"/>
      <c r="J832" s="19"/>
      <c r="K832" s="19"/>
      <c r="L832" s="19"/>
      <c r="M832" s="19"/>
      <c r="N832" s="19"/>
      <c r="O832" s="19"/>
      <c r="P832" s="19"/>
      <c r="Q832" s="19"/>
      <c r="R832" s="19"/>
      <c r="S832" s="19"/>
      <c r="T832" s="19"/>
      <c r="U832" s="19"/>
      <c r="V832" s="19"/>
      <c r="W832" s="19"/>
      <c r="X832" s="19"/>
      <c r="Y832" s="19"/>
      <c r="Z832" s="19"/>
    </row>
    <row r="833" ht="18.0" customHeight="1">
      <c r="A833" s="19"/>
      <c r="B833" s="19"/>
      <c r="C833" s="19"/>
      <c r="D833" s="19"/>
      <c r="E833" s="19"/>
      <c r="F833" s="19"/>
      <c r="G833" s="19"/>
      <c r="H833" s="2"/>
      <c r="I833" s="38"/>
      <c r="J833" s="19"/>
      <c r="K833" s="19"/>
      <c r="L833" s="19"/>
      <c r="M833" s="19"/>
      <c r="N833" s="19"/>
      <c r="O833" s="19"/>
      <c r="P833" s="19"/>
      <c r="Q833" s="19"/>
      <c r="R833" s="19"/>
      <c r="S833" s="19"/>
      <c r="T833" s="19"/>
      <c r="U833" s="19"/>
      <c r="V833" s="19"/>
      <c r="W833" s="19"/>
      <c r="X833" s="19"/>
      <c r="Y833" s="19"/>
      <c r="Z833" s="19"/>
    </row>
    <row r="834" ht="18.0" customHeight="1">
      <c r="A834" s="19"/>
      <c r="B834" s="19"/>
      <c r="C834" s="19"/>
      <c r="D834" s="19"/>
      <c r="E834" s="19"/>
      <c r="F834" s="19"/>
      <c r="G834" s="19"/>
      <c r="H834" s="2"/>
      <c r="I834" s="38"/>
      <c r="J834" s="19"/>
      <c r="K834" s="19"/>
      <c r="L834" s="19"/>
      <c r="M834" s="19"/>
      <c r="N834" s="19"/>
      <c r="O834" s="19"/>
      <c r="P834" s="19"/>
      <c r="Q834" s="19"/>
      <c r="R834" s="19"/>
      <c r="S834" s="19"/>
      <c r="T834" s="19"/>
      <c r="U834" s="19"/>
      <c r="V834" s="19"/>
      <c r="W834" s="19"/>
      <c r="X834" s="19"/>
      <c r="Y834" s="19"/>
      <c r="Z834" s="19"/>
    </row>
    <row r="835" ht="18.0" customHeight="1">
      <c r="A835" s="19"/>
      <c r="B835" s="19"/>
      <c r="C835" s="19"/>
      <c r="D835" s="19"/>
      <c r="E835" s="19"/>
      <c r="F835" s="19"/>
      <c r="G835" s="19"/>
      <c r="H835" s="2"/>
      <c r="I835" s="38"/>
      <c r="J835" s="19"/>
      <c r="K835" s="19"/>
      <c r="L835" s="19"/>
      <c r="M835" s="19"/>
      <c r="N835" s="19"/>
      <c r="O835" s="19"/>
      <c r="P835" s="19"/>
      <c r="Q835" s="19"/>
      <c r="R835" s="19"/>
      <c r="S835" s="19"/>
      <c r="T835" s="19"/>
      <c r="U835" s="19"/>
      <c r="V835" s="19"/>
      <c r="W835" s="19"/>
      <c r="X835" s="19"/>
      <c r="Y835" s="19"/>
      <c r="Z835" s="19"/>
    </row>
    <row r="836" ht="18.0" customHeight="1">
      <c r="A836" s="19"/>
      <c r="B836" s="19"/>
      <c r="C836" s="19"/>
      <c r="D836" s="19"/>
      <c r="E836" s="19"/>
      <c r="F836" s="19"/>
      <c r="G836" s="19"/>
      <c r="H836" s="2"/>
      <c r="I836" s="38"/>
      <c r="J836" s="19"/>
      <c r="K836" s="19"/>
      <c r="L836" s="19"/>
      <c r="M836" s="19"/>
      <c r="N836" s="19"/>
      <c r="O836" s="19"/>
      <c r="P836" s="19"/>
      <c r="Q836" s="19"/>
      <c r="R836" s="19"/>
      <c r="S836" s="19"/>
      <c r="T836" s="19"/>
      <c r="U836" s="19"/>
      <c r="V836" s="19"/>
      <c r="W836" s="19"/>
      <c r="X836" s="19"/>
      <c r="Y836" s="19"/>
      <c r="Z836" s="19"/>
    </row>
    <row r="837" ht="18.0" customHeight="1">
      <c r="A837" s="19"/>
      <c r="B837" s="19"/>
      <c r="C837" s="19"/>
      <c r="D837" s="19"/>
      <c r="E837" s="19"/>
      <c r="F837" s="19"/>
      <c r="G837" s="19"/>
      <c r="H837" s="2"/>
      <c r="I837" s="38"/>
      <c r="J837" s="19"/>
      <c r="K837" s="19"/>
      <c r="L837" s="19"/>
      <c r="M837" s="19"/>
      <c r="N837" s="19"/>
      <c r="O837" s="19"/>
      <c r="P837" s="19"/>
      <c r="Q837" s="19"/>
      <c r="R837" s="19"/>
      <c r="S837" s="19"/>
      <c r="T837" s="19"/>
      <c r="U837" s="19"/>
      <c r="V837" s="19"/>
      <c r="W837" s="19"/>
      <c r="X837" s="19"/>
      <c r="Y837" s="19"/>
      <c r="Z837" s="19"/>
    </row>
    <row r="838" ht="18.0" customHeight="1">
      <c r="A838" s="19"/>
      <c r="B838" s="19"/>
      <c r="C838" s="19"/>
      <c r="D838" s="19"/>
      <c r="E838" s="19"/>
      <c r="F838" s="19"/>
      <c r="G838" s="19"/>
      <c r="H838" s="2"/>
      <c r="I838" s="38"/>
      <c r="J838" s="19"/>
      <c r="K838" s="19"/>
      <c r="L838" s="19"/>
      <c r="M838" s="19"/>
      <c r="N838" s="19"/>
      <c r="O838" s="19"/>
      <c r="P838" s="19"/>
      <c r="Q838" s="19"/>
      <c r="R838" s="19"/>
      <c r="S838" s="19"/>
      <c r="T838" s="19"/>
      <c r="U838" s="19"/>
      <c r="V838" s="19"/>
      <c r="W838" s="19"/>
      <c r="X838" s="19"/>
      <c r="Y838" s="19"/>
      <c r="Z838" s="19"/>
    </row>
    <row r="839" ht="18.0" customHeight="1">
      <c r="A839" s="19"/>
      <c r="B839" s="19"/>
      <c r="C839" s="19"/>
      <c r="D839" s="19"/>
      <c r="E839" s="19"/>
      <c r="F839" s="19"/>
      <c r="G839" s="19"/>
      <c r="H839" s="2"/>
      <c r="I839" s="38"/>
      <c r="J839" s="19"/>
      <c r="K839" s="19"/>
      <c r="L839" s="19"/>
      <c r="M839" s="19"/>
      <c r="N839" s="19"/>
      <c r="O839" s="19"/>
      <c r="P839" s="19"/>
      <c r="Q839" s="19"/>
      <c r="R839" s="19"/>
      <c r="S839" s="19"/>
      <c r="T839" s="19"/>
      <c r="U839" s="19"/>
      <c r="V839" s="19"/>
      <c r="W839" s="19"/>
      <c r="X839" s="19"/>
      <c r="Y839" s="19"/>
      <c r="Z839" s="19"/>
    </row>
    <row r="840" ht="18.0" customHeight="1">
      <c r="A840" s="19"/>
      <c r="B840" s="19"/>
      <c r="C840" s="19"/>
      <c r="D840" s="19"/>
      <c r="E840" s="19"/>
      <c r="F840" s="19"/>
      <c r="G840" s="19"/>
      <c r="H840" s="2"/>
      <c r="I840" s="38"/>
      <c r="J840" s="19"/>
      <c r="K840" s="19"/>
      <c r="L840" s="19"/>
      <c r="M840" s="19"/>
      <c r="N840" s="19"/>
      <c r="O840" s="19"/>
      <c r="P840" s="19"/>
      <c r="Q840" s="19"/>
      <c r="R840" s="19"/>
      <c r="S840" s="19"/>
      <c r="T840" s="19"/>
      <c r="U840" s="19"/>
      <c r="V840" s="19"/>
      <c r="W840" s="19"/>
      <c r="X840" s="19"/>
      <c r="Y840" s="19"/>
      <c r="Z840" s="19"/>
    </row>
    <row r="841" ht="18.0" customHeight="1">
      <c r="A841" s="19"/>
      <c r="B841" s="19"/>
      <c r="C841" s="19"/>
      <c r="D841" s="19"/>
      <c r="E841" s="19"/>
      <c r="F841" s="19"/>
      <c r="G841" s="19"/>
      <c r="H841" s="2"/>
      <c r="I841" s="38"/>
      <c r="J841" s="19"/>
      <c r="K841" s="19"/>
      <c r="L841" s="19"/>
      <c r="M841" s="19"/>
      <c r="N841" s="19"/>
      <c r="O841" s="19"/>
      <c r="P841" s="19"/>
      <c r="Q841" s="19"/>
      <c r="R841" s="19"/>
      <c r="S841" s="19"/>
      <c r="T841" s="19"/>
      <c r="U841" s="19"/>
      <c r="V841" s="19"/>
      <c r="W841" s="19"/>
      <c r="X841" s="19"/>
      <c r="Y841" s="19"/>
      <c r="Z841" s="19"/>
    </row>
    <row r="842" ht="18.0" customHeight="1">
      <c r="A842" s="19"/>
      <c r="B842" s="19"/>
      <c r="C842" s="19"/>
      <c r="D842" s="19"/>
      <c r="E842" s="19"/>
      <c r="F842" s="19"/>
      <c r="G842" s="19"/>
      <c r="H842" s="2"/>
      <c r="I842" s="38"/>
      <c r="J842" s="19"/>
      <c r="K842" s="19"/>
      <c r="L842" s="19"/>
      <c r="M842" s="19"/>
      <c r="N842" s="19"/>
      <c r="O842" s="19"/>
      <c r="P842" s="19"/>
      <c r="Q842" s="19"/>
      <c r="R842" s="19"/>
      <c r="S842" s="19"/>
      <c r="T842" s="19"/>
      <c r="U842" s="19"/>
      <c r="V842" s="19"/>
      <c r="W842" s="19"/>
      <c r="X842" s="19"/>
      <c r="Y842" s="19"/>
      <c r="Z842" s="19"/>
    </row>
    <row r="843" ht="18.0" customHeight="1">
      <c r="A843" s="19"/>
      <c r="B843" s="19"/>
      <c r="C843" s="19"/>
      <c r="D843" s="19"/>
      <c r="E843" s="19"/>
      <c r="F843" s="19"/>
      <c r="G843" s="19"/>
      <c r="H843" s="2"/>
      <c r="I843" s="38"/>
      <c r="J843" s="19"/>
      <c r="K843" s="19"/>
      <c r="L843" s="19"/>
      <c r="M843" s="19"/>
      <c r="N843" s="19"/>
      <c r="O843" s="19"/>
      <c r="P843" s="19"/>
      <c r="Q843" s="19"/>
      <c r="R843" s="19"/>
      <c r="S843" s="19"/>
      <c r="T843" s="19"/>
      <c r="U843" s="19"/>
      <c r="V843" s="19"/>
      <c r="W843" s="19"/>
      <c r="X843" s="19"/>
      <c r="Y843" s="19"/>
      <c r="Z843" s="19"/>
    </row>
    <row r="844" ht="18.0" customHeight="1">
      <c r="A844" s="19"/>
      <c r="B844" s="19"/>
      <c r="C844" s="19"/>
      <c r="D844" s="19"/>
      <c r="E844" s="19"/>
      <c r="F844" s="19"/>
      <c r="G844" s="19"/>
      <c r="H844" s="2"/>
      <c r="I844" s="38"/>
      <c r="J844" s="19"/>
      <c r="K844" s="19"/>
      <c r="L844" s="19"/>
      <c r="M844" s="19"/>
      <c r="N844" s="19"/>
      <c r="O844" s="19"/>
      <c r="P844" s="19"/>
      <c r="Q844" s="19"/>
      <c r="R844" s="19"/>
      <c r="S844" s="19"/>
      <c r="T844" s="19"/>
      <c r="U844" s="19"/>
      <c r="V844" s="19"/>
      <c r="W844" s="19"/>
      <c r="X844" s="19"/>
      <c r="Y844" s="19"/>
      <c r="Z844" s="19"/>
    </row>
    <row r="845" ht="18.0" customHeight="1">
      <c r="A845" s="19"/>
      <c r="B845" s="19"/>
      <c r="C845" s="19"/>
      <c r="D845" s="19"/>
      <c r="E845" s="19"/>
      <c r="F845" s="19"/>
      <c r="G845" s="19"/>
      <c r="H845" s="2"/>
      <c r="I845" s="38"/>
      <c r="J845" s="19"/>
      <c r="K845" s="19"/>
      <c r="L845" s="19"/>
      <c r="M845" s="19"/>
      <c r="N845" s="19"/>
      <c r="O845" s="19"/>
      <c r="P845" s="19"/>
      <c r="Q845" s="19"/>
      <c r="R845" s="19"/>
      <c r="S845" s="19"/>
      <c r="T845" s="19"/>
      <c r="U845" s="19"/>
      <c r="V845" s="19"/>
      <c r="W845" s="19"/>
      <c r="X845" s="19"/>
      <c r="Y845" s="19"/>
      <c r="Z845" s="19"/>
    </row>
    <row r="846" ht="18.0" customHeight="1">
      <c r="A846" s="19"/>
      <c r="B846" s="19"/>
      <c r="C846" s="19"/>
      <c r="D846" s="19"/>
      <c r="E846" s="19"/>
      <c r="F846" s="19"/>
      <c r="G846" s="19"/>
      <c r="H846" s="2"/>
      <c r="I846" s="38"/>
      <c r="J846" s="19"/>
      <c r="K846" s="19"/>
      <c r="L846" s="19"/>
      <c r="M846" s="19"/>
      <c r="N846" s="19"/>
      <c r="O846" s="19"/>
      <c r="P846" s="19"/>
      <c r="Q846" s="19"/>
      <c r="R846" s="19"/>
      <c r="S846" s="19"/>
      <c r="T846" s="19"/>
      <c r="U846" s="19"/>
      <c r="V846" s="19"/>
      <c r="W846" s="19"/>
      <c r="X846" s="19"/>
      <c r="Y846" s="19"/>
      <c r="Z846" s="19"/>
    </row>
    <row r="847" ht="18.0" customHeight="1">
      <c r="A847" s="19"/>
      <c r="B847" s="19"/>
      <c r="C847" s="19"/>
      <c r="D847" s="19"/>
      <c r="E847" s="19"/>
      <c r="F847" s="19"/>
      <c r="G847" s="19"/>
      <c r="H847" s="2"/>
      <c r="I847" s="38"/>
      <c r="J847" s="19"/>
      <c r="K847" s="19"/>
      <c r="L847" s="19"/>
      <c r="M847" s="19"/>
      <c r="N847" s="19"/>
      <c r="O847" s="19"/>
      <c r="P847" s="19"/>
      <c r="Q847" s="19"/>
      <c r="R847" s="19"/>
      <c r="S847" s="19"/>
      <c r="T847" s="19"/>
      <c r="U847" s="19"/>
      <c r="V847" s="19"/>
      <c r="W847" s="19"/>
      <c r="X847" s="19"/>
      <c r="Y847" s="19"/>
      <c r="Z847" s="19"/>
    </row>
    <row r="848" ht="18.0" customHeight="1">
      <c r="A848" s="19"/>
      <c r="B848" s="19"/>
      <c r="C848" s="19"/>
      <c r="D848" s="19"/>
      <c r="E848" s="19"/>
      <c r="F848" s="19"/>
      <c r="G848" s="19"/>
      <c r="H848" s="2"/>
      <c r="I848" s="38"/>
      <c r="J848" s="19"/>
      <c r="K848" s="19"/>
      <c r="L848" s="19"/>
      <c r="M848" s="19"/>
      <c r="N848" s="19"/>
      <c r="O848" s="19"/>
      <c r="P848" s="19"/>
      <c r="Q848" s="19"/>
      <c r="R848" s="19"/>
      <c r="S848" s="19"/>
      <c r="T848" s="19"/>
      <c r="U848" s="19"/>
      <c r="V848" s="19"/>
      <c r="W848" s="19"/>
      <c r="X848" s="19"/>
      <c r="Y848" s="19"/>
      <c r="Z848" s="19"/>
    </row>
    <row r="849" ht="18.0" customHeight="1">
      <c r="A849" s="19"/>
      <c r="B849" s="19"/>
      <c r="C849" s="19"/>
      <c r="D849" s="19"/>
      <c r="E849" s="19"/>
      <c r="F849" s="19"/>
      <c r="G849" s="19"/>
      <c r="H849" s="2"/>
      <c r="I849" s="38"/>
      <c r="J849" s="19"/>
      <c r="K849" s="19"/>
      <c r="L849" s="19"/>
      <c r="M849" s="19"/>
      <c r="N849" s="19"/>
      <c r="O849" s="19"/>
      <c r="P849" s="19"/>
      <c r="Q849" s="19"/>
      <c r="R849" s="19"/>
      <c r="S849" s="19"/>
      <c r="T849" s="19"/>
      <c r="U849" s="19"/>
      <c r="V849" s="19"/>
      <c r="W849" s="19"/>
      <c r="X849" s="19"/>
      <c r="Y849" s="19"/>
      <c r="Z849" s="19"/>
    </row>
    <row r="850" ht="18.0" customHeight="1">
      <c r="A850" s="19"/>
      <c r="B850" s="19"/>
      <c r="C850" s="19"/>
      <c r="D850" s="19"/>
      <c r="E850" s="19"/>
      <c r="F850" s="19"/>
      <c r="G850" s="19"/>
      <c r="H850" s="2"/>
      <c r="I850" s="38"/>
      <c r="J850" s="19"/>
      <c r="K850" s="19"/>
      <c r="L850" s="19"/>
      <c r="M850" s="19"/>
      <c r="N850" s="19"/>
      <c r="O850" s="19"/>
      <c r="P850" s="19"/>
      <c r="Q850" s="19"/>
      <c r="R850" s="19"/>
      <c r="S850" s="19"/>
      <c r="T850" s="19"/>
      <c r="U850" s="19"/>
      <c r="V850" s="19"/>
      <c r="W850" s="19"/>
      <c r="X850" s="19"/>
      <c r="Y850" s="19"/>
      <c r="Z850" s="19"/>
    </row>
    <row r="851" ht="18.0" customHeight="1">
      <c r="A851" s="19"/>
      <c r="B851" s="19"/>
      <c r="C851" s="19"/>
      <c r="D851" s="19"/>
      <c r="E851" s="19"/>
      <c r="F851" s="19"/>
      <c r="G851" s="19"/>
      <c r="H851" s="2"/>
      <c r="I851" s="38"/>
      <c r="J851" s="19"/>
      <c r="K851" s="19"/>
      <c r="L851" s="19"/>
      <c r="M851" s="19"/>
      <c r="N851" s="19"/>
      <c r="O851" s="19"/>
      <c r="P851" s="19"/>
      <c r="Q851" s="19"/>
      <c r="R851" s="19"/>
      <c r="S851" s="19"/>
      <c r="T851" s="19"/>
      <c r="U851" s="19"/>
      <c r="V851" s="19"/>
      <c r="W851" s="19"/>
      <c r="X851" s="19"/>
      <c r="Y851" s="19"/>
      <c r="Z851" s="19"/>
    </row>
    <row r="852" ht="18.0" customHeight="1">
      <c r="A852" s="19"/>
      <c r="B852" s="19"/>
      <c r="C852" s="19"/>
      <c r="D852" s="19"/>
      <c r="E852" s="19"/>
      <c r="F852" s="19"/>
      <c r="G852" s="19"/>
      <c r="H852" s="2"/>
      <c r="I852" s="38"/>
      <c r="J852" s="19"/>
      <c r="K852" s="19"/>
      <c r="L852" s="19"/>
      <c r="M852" s="19"/>
      <c r="N852" s="19"/>
      <c r="O852" s="19"/>
      <c r="P852" s="19"/>
      <c r="Q852" s="19"/>
      <c r="R852" s="19"/>
      <c r="S852" s="19"/>
      <c r="T852" s="19"/>
      <c r="U852" s="19"/>
      <c r="V852" s="19"/>
      <c r="W852" s="19"/>
      <c r="X852" s="19"/>
      <c r="Y852" s="19"/>
      <c r="Z852" s="19"/>
    </row>
    <row r="853" ht="18.0" customHeight="1">
      <c r="A853" s="19"/>
      <c r="B853" s="19"/>
      <c r="C853" s="19"/>
      <c r="D853" s="19"/>
      <c r="E853" s="19"/>
      <c r="F853" s="19"/>
      <c r="G853" s="19"/>
      <c r="H853" s="2"/>
      <c r="I853" s="38"/>
      <c r="J853" s="19"/>
      <c r="K853" s="19"/>
      <c r="L853" s="19"/>
      <c r="M853" s="19"/>
      <c r="N853" s="19"/>
      <c r="O853" s="19"/>
      <c r="P853" s="19"/>
      <c r="Q853" s="19"/>
      <c r="R853" s="19"/>
      <c r="S853" s="19"/>
      <c r="T853" s="19"/>
      <c r="U853" s="19"/>
      <c r="V853" s="19"/>
      <c r="W853" s="19"/>
      <c r="X853" s="19"/>
      <c r="Y853" s="19"/>
      <c r="Z853" s="19"/>
    </row>
    <row r="854" ht="18.0" customHeight="1">
      <c r="A854" s="19"/>
      <c r="B854" s="19"/>
      <c r="C854" s="19"/>
      <c r="D854" s="19"/>
      <c r="E854" s="19"/>
      <c r="F854" s="19"/>
      <c r="G854" s="19"/>
      <c r="H854" s="2"/>
      <c r="I854" s="38"/>
      <c r="J854" s="19"/>
      <c r="K854" s="19"/>
      <c r="L854" s="19"/>
      <c r="M854" s="19"/>
      <c r="N854" s="19"/>
      <c r="O854" s="19"/>
      <c r="P854" s="19"/>
      <c r="Q854" s="19"/>
      <c r="R854" s="19"/>
      <c r="S854" s="19"/>
      <c r="T854" s="19"/>
      <c r="U854" s="19"/>
      <c r="V854" s="19"/>
      <c r="W854" s="19"/>
      <c r="X854" s="19"/>
      <c r="Y854" s="19"/>
      <c r="Z854" s="19"/>
    </row>
    <row r="855" ht="18.0" customHeight="1">
      <c r="A855" s="19"/>
      <c r="B855" s="19"/>
      <c r="C855" s="19"/>
      <c r="D855" s="19"/>
      <c r="E855" s="19"/>
      <c r="F855" s="19"/>
      <c r="G855" s="19"/>
      <c r="H855" s="2"/>
      <c r="I855" s="38"/>
      <c r="J855" s="19"/>
      <c r="K855" s="19"/>
      <c r="L855" s="19"/>
      <c r="M855" s="19"/>
      <c r="N855" s="19"/>
      <c r="O855" s="19"/>
      <c r="P855" s="19"/>
      <c r="Q855" s="19"/>
      <c r="R855" s="19"/>
      <c r="S855" s="19"/>
      <c r="T855" s="19"/>
      <c r="U855" s="19"/>
      <c r="V855" s="19"/>
      <c r="W855" s="19"/>
      <c r="X855" s="19"/>
      <c r="Y855" s="19"/>
      <c r="Z855" s="19"/>
    </row>
    <row r="856" ht="18.0" customHeight="1">
      <c r="A856" s="19"/>
      <c r="B856" s="19"/>
      <c r="C856" s="19"/>
      <c r="D856" s="19"/>
      <c r="E856" s="19"/>
      <c r="F856" s="19"/>
      <c r="G856" s="19"/>
      <c r="H856" s="2"/>
      <c r="I856" s="38"/>
      <c r="J856" s="19"/>
      <c r="K856" s="19"/>
      <c r="L856" s="19"/>
      <c r="M856" s="19"/>
      <c r="N856" s="19"/>
      <c r="O856" s="19"/>
      <c r="P856" s="19"/>
      <c r="Q856" s="19"/>
      <c r="R856" s="19"/>
      <c r="S856" s="19"/>
      <c r="T856" s="19"/>
      <c r="U856" s="19"/>
      <c r="V856" s="19"/>
      <c r="W856" s="19"/>
      <c r="X856" s="19"/>
      <c r="Y856" s="19"/>
      <c r="Z856" s="19"/>
    </row>
    <row r="857" ht="18.0" customHeight="1">
      <c r="A857" s="19"/>
      <c r="B857" s="19"/>
      <c r="C857" s="19"/>
      <c r="D857" s="19"/>
      <c r="E857" s="19"/>
      <c r="F857" s="19"/>
      <c r="G857" s="19"/>
      <c r="H857" s="2"/>
      <c r="I857" s="38"/>
      <c r="J857" s="19"/>
      <c r="K857" s="19"/>
      <c r="L857" s="19"/>
      <c r="M857" s="19"/>
      <c r="N857" s="19"/>
      <c r="O857" s="19"/>
      <c r="P857" s="19"/>
      <c r="Q857" s="19"/>
      <c r="R857" s="19"/>
      <c r="S857" s="19"/>
      <c r="T857" s="19"/>
      <c r="U857" s="19"/>
      <c r="V857" s="19"/>
      <c r="W857" s="19"/>
      <c r="X857" s="19"/>
      <c r="Y857" s="19"/>
      <c r="Z857" s="19"/>
    </row>
    <row r="858" ht="18.0" customHeight="1">
      <c r="A858" s="19"/>
      <c r="B858" s="19"/>
      <c r="C858" s="19"/>
      <c r="D858" s="19"/>
      <c r="E858" s="19"/>
      <c r="F858" s="19"/>
      <c r="G858" s="19"/>
      <c r="H858" s="2"/>
      <c r="I858" s="38"/>
      <c r="J858" s="19"/>
      <c r="K858" s="19"/>
      <c r="L858" s="19"/>
      <c r="M858" s="19"/>
      <c r="N858" s="19"/>
      <c r="O858" s="19"/>
      <c r="P858" s="19"/>
      <c r="Q858" s="19"/>
      <c r="R858" s="19"/>
      <c r="S858" s="19"/>
      <c r="T858" s="19"/>
      <c r="U858" s="19"/>
      <c r="V858" s="19"/>
      <c r="W858" s="19"/>
      <c r="X858" s="19"/>
      <c r="Y858" s="19"/>
      <c r="Z858" s="19"/>
    </row>
    <row r="859" ht="18.0" customHeight="1">
      <c r="A859" s="19"/>
      <c r="B859" s="19"/>
      <c r="C859" s="19"/>
      <c r="D859" s="19"/>
      <c r="E859" s="19"/>
      <c r="F859" s="19"/>
      <c r="G859" s="19"/>
      <c r="H859" s="2"/>
      <c r="I859" s="38"/>
      <c r="J859" s="19"/>
      <c r="K859" s="19"/>
      <c r="L859" s="19"/>
      <c r="M859" s="19"/>
      <c r="N859" s="19"/>
      <c r="O859" s="19"/>
      <c r="P859" s="19"/>
      <c r="Q859" s="19"/>
      <c r="R859" s="19"/>
      <c r="S859" s="19"/>
      <c r="T859" s="19"/>
      <c r="U859" s="19"/>
      <c r="V859" s="19"/>
      <c r="W859" s="19"/>
      <c r="X859" s="19"/>
      <c r="Y859" s="19"/>
      <c r="Z859" s="19"/>
    </row>
    <row r="860" ht="18.0" customHeight="1">
      <c r="A860" s="19"/>
      <c r="B860" s="19"/>
      <c r="C860" s="19"/>
      <c r="D860" s="19"/>
      <c r="E860" s="19"/>
      <c r="F860" s="19"/>
      <c r="G860" s="19"/>
      <c r="H860" s="2"/>
      <c r="I860" s="38"/>
      <c r="J860" s="19"/>
      <c r="K860" s="19"/>
      <c r="L860" s="19"/>
      <c r="M860" s="19"/>
      <c r="N860" s="19"/>
      <c r="O860" s="19"/>
      <c r="P860" s="19"/>
      <c r="Q860" s="19"/>
      <c r="R860" s="19"/>
      <c r="S860" s="19"/>
      <c r="T860" s="19"/>
      <c r="U860" s="19"/>
      <c r="V860" s="19"/>
      <c r="W860" s="19"/>
      <c r="X860" s="19"/>
      <c r="Y860" s="19"/>
      <c r="Z860" s="19"/>
    </row>
    <row r="861" ht="18.0" customHeight="1">
      <c r="A861" s="19"/>
      <c r="B861" s="19"/>
      <c r="C861" s="19"/>
      <c r="D861" s="19"/>
      <c r="E861" s="19"/>
      <c r="F861" s="19"/>
      <c r="G861" s="19"/>
      <c r="H861" s="2"/>
      <c r="I861" s="38"/>
      <c r="J861" s="19"/>
      <c r="K861" s="19"/>
      <c r="L861" s="19"/>
      <c r="M861" s="19"/>
      <c r="N861" s="19"/>
      <c r="O861" s="19"/>
      <c r="P861" s="19"/>
      <c r="Q861" s="19"/>
      <c r="R861" s="19"/>
      <c r="S861" s="19"/>
      <c r="T861" s="19"/>
      <c r="U861" s="19"/>
      <c r="V861" s="19"/>
      <c r="W861" s="19"/>
      <c r="X861" s="19"/>
      <c r="Y861" s="19"/>
      <c r="Z861" s="19"/>
    </row>
    <row r="862" ht="18.0" customHeight="1">
      <c r="A862" s="19"/>
      <c r="B862" s="19"/>
      <c r="C862" s="19"/>
      <c r="D862" s="19"/>
      <c r="E862" s="19"/>
      <c r="F862" s="19"/>
      <c r="G862" s="19"/>
      <c r="H862" s="2"/>
      <c r="I862" s="38"/>
      <c r="J862" s="19"/>
      <c r="K862" s="19"/>
      <c r="L862" s="19"/>
      <c r="M862" s="19"/>
      <c r="N862" s="19"/>
      <c r="O862" s="19"/>
      <c r="P862" s="19"/>
      <c r="Q862" s="19"/>
      <c r="R862" s="19"/>
      <c r="S862" s="19"/>
      <c r="T862" s="19"/>
      <c r="U862" s="19"/>
      <c r="V862" s="19"/>
      <c r="W862" s="19"/>
      <c r="X862" s="19"/>
      <c r="Y862" s="19"/>
      <c r="Z862" s="19"/>
    </row>
    <row r="863" ht="18.0" customHeight="1">
      <c r="A863" s="19"/>
      <c r="B863" s="19"/>
      <c r="C863" s="19"/>
      <c r="D863" s="19"/>
      <c r="E863" s="19"/>
      <c r="F863" s="19"/>
      <c r="G863" s="19"/>
      <c r="H863" s="2"/>
      <c r="I863" s="38"/>
      <c r="J863" s="19"/>
      <c r="K863" s="19"/>
      <c r="L863" s="19"/>
      <c r="M863" s="19"/>
      <c r="N863" s="19"/>
      <c r="O863" s="19"/>
      <c r="P863" s="19"/>
      <c r="Q863" s="19"/>
      <c r="R863" s="19"/>
      <c r="S863" s="19"/>
      <c r="T863" s="19"/>
      <c r="U863" s="19"/>
      <c r="V863" s="19"/>
      <c r="W863" s="19"/>
      <c r="X863" s="19"/>
      <c r="Y863" s="19"/>
      <c r="Z863" s="19"/>
    </row>
    <row r="864" ht="18.0" customHeight="1">
      <c r="A864" s="19"/>
      <c r="B864" s="19"/>
      <c r="C864" s="19"/>
      <c r="D864" s="19"/>
      <c r="E864" s="19"/>
      <c r="F864" s="19"/>
      <c r="G864" s="19"/>
      <c r="H864" s="2"/>
      <c r="I864" s="38"/>
      <c r="J864" s="19"/>
      <c r="K864" s="19"/>
      <c r="L864" s="19"/>
      <c r="M864" s="19"/>
      <c r="N864" s="19"/>
      <c r="O864" s="19"/>
      <c r="P864" s="19"/>
      <c r="Q864" s="19"/>
      <c r="R864" s="19"/>
      <c r="S864" s="19"/>
      <c r="T864" s="19"/>
      <c r="U864" s="19"/>
      <c r="V864" s="19"/>
      <c r="W864" s="19"/>
      <c r="X864" s="19"/>
      <c r="Y864" s="19"/>
      <c r="Z864" s="19"/>
    </row>
    <row r="865" ht="18.0" customHeight="1">
      <c r="A865" s="19"/>
      <c r="B865" s="19"/>
      <c r="C865" s="19"/>
      <c r="D865" s="19"/>
      <c r="E865" s="19"/>
      <c r="F865" s="19"/>
      <c r="G865" s="19"/>
      <c r="H865" s="2"/>
      <c r="I865" s="38"/>
      <c r="J865" s="19"/>
      <c r="K865" s="19"/>
      <c r="L865" s="19"/>
      <c r="M865" s="19"/>
      <c r="N865" s="19"/>
      <c r="O865" s="19"/>
      <c r="P865" s="19"/>
      <c r="Q865" s="19"/>
      <c r="R865" s="19"/>
      <c r="S865" s="19"/>
      <c r="T865" s="19"/>
      <c r="U865" s="19"/>
      <c r="V865" s="19"/>
      <c r="W865" s="19"/>
      <c r="X865" s="19"/>
      <c r="Y865" s="19"/>
      <c r="Z865" s="19"/>
    </row>
    <row r="866" ht="18.0" customHeight="1">
      <c r="A866" s="19"/>
      <c r="B866" s="19"/>
      <c r="C866" s="19"/>
      <c r="D866" s="19"/>
      <c r="E866" s="19"/>
      <c r="F866" s="19"/>
      <c r="G866" s="19"/>
      <c r="H866" s="2"/>
      <c r="I866" s="38"/>
      <c r="J866" s="19"/>
      <c r="K866" s="19"/>
      <c r="L866" s="19"/>
      <c r="M866" s="19"/>
      <c r="N866" s="19"/>
      <c r="O866" s="19"/>
      <c r="P866" s="19"/>
      <c r="Q866" s="19"/>
      <c r="R866" s="19"/>
      <c r="S866" s="19"/>
      <c r="T866" s="19"/>
      <c r="U866" s="19"/>
      <c r="V866" s="19"/>
      <c r="W866" s="19"/>
      <c r="X866" s="19"/>
      <c r="Y866" s="19"/>
      <c r="Z866" s="19"/>
    </row>
    <row r="867" ht="18.0" customHeight="1">
      <c r="A867" s="19"/>
      <c r="B867" s="19"/>
      <c r="C867" s="19"/>
      <c r="D867" s="19"/>
      <c r="E867" s="19"/>
      <c r="F867" s="19"/>
      <c r="G867" s="19"/>
      <c r="H867" s="2"/>
      <c r="I867" s="38"/>
      <c r="J867" s="19"/>
      <c r="K867" s="19"/>
      <c r="L867" s="19"/>
      <c r="M867" s="19"/>
      <c r="N867" s="19"/>
      <c r="O867" s="19"/>
      <c r="P867" s="19"/>
      <c r="Q867" s="19"/>
      <c r="R867" s="19"/>
      <c r="S867" s="19"/>
      <c r="T867" s="19"/>
      <c r="U867" s="19"/>
      <c r="V867" s="19"/>
      <c r="W867" s="19"/>
      <c r="X867" s="19"/>
      <c r="Y867" s="19"/>
      <c r="Z867" s="19"/>
    </row>
    <row r="868" ht="18.0" customHeight="1">
      <c r="A868" s="19"/>
      <c r="B868" s="19"/>
      <c r="C868" s="19"/>
      <c r="D868" s="19"/>
      <c r="E868" s="19"/>
      <c r="F868" s="19"/>
      <c r="G868" s="19"/>
      <c r="H868" s="2"/>
      <c r="I868" s="38"/>
      <c r="J868" s="19"/>
      <c r="K868" s="19"/>
      <c r="L868" s="19"/>
      <c r="M868" s="19"/>
      <c r="N868" s="19"/>
      <c r="O868" s="19"/>
      <c r="P868" s="19"/>
      <c r="Q868" s="19"/>
      <c r="R868" s="19"/>
      <c r="S868" s="19"/>
      <c r="T868" s="19"/>
      <c r="U868" s="19"/>
      <c r="V868" s="19"/>
      <c r="W868" s="19"/>
      <c r="X868" s="19"/>
      <c r="Y868" s="19"/>
      <c r="Z868" s="19"/>
    </row>
    <row r="869" ht="18.0" customHeight="1">
      <c r="A869" s="19"/>
      <c r="B869" s="19"/>
      <c r="C869" s="19"/>
      <c r="D869" s="19"/>
      <c r="E869" s="19"/>
      <c r="F869" s="19"/>
      <c r="G869" s="19"/>
      <c r="H869" s="2"/>
      <c r="I869" s="38"/>
      <c r="J869" s="19"/>
      <c r="K869" s="19"/>
      <c r="L869" s="19"/>
      <c r="M869" s="19"/>
      <c r="N869" s="19"/>
      <c r="O869" s="19"/>
      <c r="P869" s="19"/>
      <c r="Q869" s="19"/>
      <c r="R869" s="19"/>
      <c r="S869" s="19"/>
      <c r="T869" s="19"/>
      <c r="U869" s="19"/>
      <c r="V869" s="19"/>
      <c r="W869" s="19"/>
      <c r="X869" s="19"/>
      <c r="Y869" s="19"/>
      <c r="Z869" s="19"/>
    </row>
    <row r="870" ht="18.0" customHeight="1">
      <c r="A870" s="19"/>
      <c r="B870" s="19"/>
      <c r="C870" s="19"/>
      <c r="D870" s="19"/>
      <c r="E870" s="19"/>
      <c r="F870" s="19"/>
      <c r="G870" s="19"/>
      <c r="H870" s="2"/>
      <c r="I870" s="38"/>
      <c r="J870" s="19"/>
      <c r="K870" s="19"/>
      <c r="L870" s="19"/>
      <c r="M870" s="19"/>
      <c r="N870" s="19"/>
      <c r="O870" s="19"/>
      <c r="P870" s="19"/>
      <c r="Q870" s="19"/>
      <c r="R870" s="19"/>
      <c r="S870" s="19"/>
      <c r="T870" s="19"/>
      <c r="U870" s="19"/>
      <c r="V870" s="19"/>
      <c r="W870" s="19"/>
      <c r="X870" s="19"/>
      <c r="Y870" s="19"/>
      <c r="Z870" s="19"/>
    </row>
    <row r="871" ht="18.0" customHeight="1">
      <c r="A871" s="19"/>
      <c r="B871" s="19"/>
      <c r="C871" s="19"/>
      <c r="D871" s="19"/>
      <c r="E871" s="19"/>
      <c r="F871" s="19"/>
      <c r="G871" s="19"/>
      <c r="H871" s="2"/>
      <c r="I871" s="38"/>
      <c r="J871" s="19"/>
      <c r="K871" s="19"/>
      <c r="L871" s="19"/>
      <c r="M871" s="19"/>
      <c r="N871" s="19"/>
      <c r="O871" s="19"/>
      <c r="P871" s="19"/>
      <c r="Q871" s="19"/>
      <c r="R871" s="19"/>
      <c r="S871" s="19"/>
      <c r="T871" s="19"/>
      <c r="U871" s="19"/>
      <c r="V871" s="19"/>
      <c r="W871" s="19"/>
      <c r="X871" s="19"/>
      <c r="Y871" s="19"/>
      <c r="Z871" s="19"/>
    </row>
    <row r="872" ht="18.0" customHeight="1">
      <c r="A872" s="19"/>
      <c r="B872" s="19"/>
      <c r="C872" s="19"/>
      <c r="D872" s="19"/>
      <c r="E872" s="19"/>
      <c r="F872" s="19"/>
      <c r="G872" s="19"/>
      <c r="H872" s="2"/>
      <c r="I872" s="38"/>
      <c r="J872" s="19"/>
      <c r="K872" s="19"/>
      <c r="L872" s="19"/>
      <c r="M872" s="19"/>
      <c r="N872" s="19"/>
      <c r="O872" s="19"/>
      <c r="P872" s="19"/>
      <c r="Q872" s="19"/>
      <c r="R872" s="19"/>
      <c r="S872" s="19"/>
      <c r="T872" s="19"/>
      <c r="U872" s="19"/>
      <c r="V872" s="19"/>
      <c r="W872" s="19"/>
      <c r="X872" s="19"/>
      <c r="Y872" s="19"/>
      <c r="Z872" s="19"/>
    </row>
    <row r="873" ht="18.0" customHeight="1">
      <c r="A873" s="19"/>
      <c r="B873" s="19"/>
      <c r="C873" s="19"/>
      <c r="D873" s="19"/>
      <c r="E873" s="19"/>
      <c r="F873" s="19"/>
      <c r="G873" s="19"/>
      <c r="H873" s="2"/>
      <c r="I873" s="38"/>
      <c r="J873" s="19"/>
      <c r="K873" s="19"/>
      <c r="L873" s="19"/>
      <c r="M873" s="19"/>
      <c r="N873" s="19"/>
      <c r="O873" s="19"/>
      <c r="P873" s="19"/>
      <c r="Q873" s="19"/>
      <c r="R873" s="19"/>
      <c r="S873" s="19"/>
      <c r="T873" s="19"/>
      <c r="U873" s="19"/>
      <c r="V873" s="19"/>
      <c r="W873" s="19"/>
      <c r="X873" s="19"/>
      <c r="Y873" s="19"/>
      <c r="Z873" s="19"/>
    </row>
    <row r="874" ht="18.0" customHeight="1">
      <c r="A874" s="19"/>
      <c r="B874" s="19"/>
      <c r="C874" s="19"/>
      <c r="D874" s="19"/>
      <c r="E874" s="19"/>
      <c r="F874" s="19"/>
      <c r="G874" s="19"/>
      <c r="H874" s="2"/>
      <c r="I874" s="38"/>
      <c r="J874" s="19"/>
      <c r="K874" s="19"/>
      <c r="L874" s="19"/>
      <c r="M874" s="19"/>
      <c r="N874" s="19"/>
      <c r="O874" s="19"/>
      <c r="P874" s="19"/>
      <c r="Q874" s="19"/>
      <c r="R874" s="19"/>
      <c r="S874" s="19"/>
      <c r="T874" s="19"/>
      <c r="U874" s="19"/>
      <c r="V874" s="19"/>
      <c r="W874" s="19"/>
      <c r="X874" s="19"/>
      <c r="Y874" s="19"/>
      <c r="Z874" s="19"/>
    </row>
    <row r="875" ht="18.0" customHeight="1">
      <c r="A875" s="19"/>
      <c r="B875" s="19"/>
      <c r="C875" s="19"/>
      <c r="D875" s="19"/>
      <c r="E875" s="19"/>
      <c r="F875" s="19"/>
      <c r="G875" s="19"/>
      <c r="H875" s="2"/>
      <c r="I875" s="38"/>
      <c r="J875" s="19"/>
      <c r="K875" s="19"/>
      <c r="L875" s="19"/>
      <c r="M875" s="19"/>
      <c r="N875" s="19"/>
      <c r="O875" s="19"/>
      <c r="P875" s="19"/>
      <c r="Q875" s="19"/>
      <c r="R875" s="19"/>
      <c r="S875" s="19"/>
      <c r="T875" s="19"/>
      <c r="U875" s="19"/>
      <c r="V875" s="19"/>
      <c r="W875" s="19"/>
      <c r="X875" s="19"/>
      <c r="Y875" s="19"/>
      <c r="Z875" s="19"/>
    </row>
    <row r="876" ht="18.0" customHeight="1">
      <c r="A876" s="19"/>
      <c r="B876" s="19"/>
      <c r="C876" s="19"/>
      <c r="D876" s="19"/>
      <c r="E876" s="19"/>
      <c r="F876" s="19"/>
      <c r="G876" s="19"/>
      <c r="H876" s="2"/>
      <c r="I876" s="38"/>
      <c r="J876" s="19"/>
      <c r="K876" s="19"/>
      <c r="L876" s="19"/>
      <c r="M876" s="19"/>
      <c r="N876" s="19"/>
      <c r="O876" s="19"/>
      <c r="P876" s="19"/>
      <c r="Q876" s="19"/>
      <c r="R876" s="19"/>
      <c r="S876" s="19"/>
      <c r="T876" s="19"/>
      <c r="U876" s="19"/>
      <c r="V876" s="19"/>
      <c r="W876" s="19"/>
      <c r="X876" s="19"/>
      <c r="Y876" s="19"/>
      <c r="Z876" s="19"/>
    </row>
    <row r="877" ht="18.0" customHeight="1">
      <c r="A877" s="19"/>
      <c r="B877" s="19"/>
      <c r="C877" s="19"/>
      <c r="D877" s="19"/>
      <c r="E877" s="19"/>
      <c r="F877" s="19"/>
      <c r="G877" s="19"/>
      <c r="H877" s="2"/>
      <c r="I877" s="38"/>
      <c r="J877" s="19"/>
      <c r="K877" s="19"/>
      <c r="L877" s="19"/>
      <c r="M877" s="19"/>
      <c r="N877" s="19"/>
      <c r="O877" s="19"/>
      <c r="P877" s="19"/>
      <c r="Q877" s="19"/>
      <c r="R877" s="19"/>
      <c r="S877" s="19"/>
      <c r="T877" s="19"/>
      <c r="U877" s="19"/>
      <c r="V877" s="19"/>
      <c r="W877" s="19"/>
      <c r="X877" s="19"/>
      <c r="Y877" s="19"/>
      <c r="Z877" s="19"/>
    </row>
    <row r="878" ht="18.0" customHeight="1">
      <c r="A878" s="19"/>
      <c r="B878" s="19"/>
      <c r="C878" s="19"/>
      <c r="D878" s="19"/>
      <c r="E878" s="19"/>
      <c r="F878" s="19"/>
      <c r="G878" s="19"/>
      <c r="H878" s="2"/>
      <c r="I878" s="38"/>
      <c r="J878" s="19"/>
      <c r="K878" s="19"/>
      <c r="L878" s="19"/>
      <c r="M878" s="19"/>
      <c r="N878" s="19"/>
      <c r="O878" s="19"/>
      <c r="P878" s="19"/>
      <c r="Q878" s="19"/>
      <c r="R878" s="19"/>
      <c r="S878" s="19"/>
      <c r="T878" s="19"/>
      <c r="U878" s="19"/>
      <c r="V878" s="19"/>
      <c r="W878" s="19"/>
      <c r="X878" s="19"/>
      <c r="Y878" s="19"/>
      <c r="Z878" s="19"/>
    </row>
    <row r="879" ht="18.0" customHeight="1">
      <c r="A879" s="19"/>
      <c r="B879" s="19"/>
      <c r="C879" s="19"/>
      <c r="D879" s="19"/>
      <c r="E879" s="19"/>
      <c r="F879" s="19"/>
      <c r="G879" s="19"/>
      <c r="H879" s="2"/>
      <c r="I879" s="38"/>
      <c r="J879" s="19"/>
      <c r="K879" s="19"/>
      <c r="L879" s="19"/>
      <c r="M879" s="19"/>
      <c r="N879" s="19"/>
      <c r="O879" s="19"/>
      <c r="P879" s="19"/>
      <c r="Q879" s="19"/>
      <c r="R879" s="19"/>
      <c r="S879" s="19"/>
      <c r="T879" s="19"/>
      <c r="U879" s="19"/>
      <c r="V879" s="19"/>
      <c r="W879" s="19"/>
      <c r="X879" s="19"/>
      <c r="Y879" s="19"/>
      <c r="Z879" s="19"/>
    </row>
    <row r="880" ht="18.0" customHeight="1">
      <c r="A880" s="19"/>
      <c r="B880" s="19"/>
      <c r="C880" s="19"/>
      <c r="D880" s="19"/>
      <c r="E880" s="19"/>
      <c r="F880" s="19"/>
      <c r="G880" s="19"/>
      <c r="H880" s="2"/>
      <c r="I880" s="38"/>
      <c r="J880" s="19"/>
      <c r="K880" s="19"/>
      <c r="L880" s="19"/>
      <c r="M880" s="19"/>
      <c r="N880" s="19"/>
      <c r="O880" s="19"/>
      <c r="P880" s="19"/>
      <c r="Q880" s="19"/>
      <c r="R880" s="19"/>
      <c r="S880" s="19"/>
      <c r="T880" s="19"/>
      <c r="U880" s="19"/>
      <c r="V880" s="19"/>
      <c r="W880" s="19"/>
      <c r="X880" s="19"/>
      <c r="Y880" s="19"/>
      <c r="Z880" s="19"/>
    </row>
    <row r="881" ht="18.0" customHeight="1">
      <c r="A881" s="19"/>
      <c r="B881" s="19"/>
      <c r="C881" s="19"/>
      <c r="D881" s="19"/>
      <c r="E881" s="19"/>
      <c r="F881" s="19"/>
      <c r="G881" s="19"/>
      <c r="H881" s="2"/>
      <c r="I881" s="38"/>
      <c r="J881" s="19"/>
      <c r="K881" s="19"/>
      <c r="L881" s="19"/>
      <c r="M881" s="19"/>
      <c r="N881" s="19"/>
      <c r="O881" s="19"/>
      <c r="P881" s="19"/>
      <c r="Q881" s="19"/>
      <c r="R881" s="19"/>
      <c r="S881" s="19"/>
      <c r="T881" s="19"/>
      <c r="U881" s="19"/>
      <c r="V881" s="19"/>
      <c r="W881" s="19"/>
      <c r="X881" s="19"/>
      <c r="Y881" s="19"/>
      <c r="Z881" s="19"/>
    </row>
    <row r="882" ht="18.0" customHeight="1">
      <c r="A882" s="19"/>
      <c r="B882" s="19"/>
      <c r="C882" s="19"/>
      <c r="D882" s="19"/>
      <c r="E882" s="19"/>
      <c r="F882" s="19"/>
      <c r="G882" s="19"/>
      <c r="H882" s="2"/>
      <c r="I882" s="38"/>
      <c r="J882" s="19"/>
      <c r="K882" s="19"/>
      <c r="L882" s="19"/>
      <c r="M882" s="19"/>
      <c r="N882" s="19"/>
      <c r="O882" s="19"/>
      <c r="P882" s="19"/>
      <c r="Q882" s="19"/>
      <c r="R882" s="19"/>
      <c r="S882" s="19"/>
      <c r="T882" s="19"/>
      <c r="U882" s="19"/>
      <c r="V882" s="19"/>
      <c r="W882" s="19"/>
      <c r="X882" s="19"/>
      <c r="Y882" s="19"/>
      <c r="Z882" s="19"/>
    </row>
    <row r="883" ht="18.0" customHeight="1">
      <c r="A883" s="19"/>
      <c r="B883" s="19"/>
      <c r="C883" s="19"/>
      <c r="D883" s="19"/>
      <c r="E883" s="19"/>
      <c r="F883" s="19"/>
      <c r="G883" s="19"/>
      <c r="H883" s="2"/>
      <c r="I883" s="38"/>
      <c r="J883" s="19"/>
      <c r="K883" s="19"/>
      <c r="L883" s="19"/>
      <c r="M883" s="19"/>
      <c r="N883" s="19"/>
      <c r="O883" s="19"/>
      <c r="P883" s="19"/>
      <c r="Q883" s="19"/>
      <c r="R883" s="19"/>
      <c r="S883" s="19"/>
      <c r="T883" s="19"/>
      <c r="U883" s="19"/>
      <c r="V883" s="19"/>
      <c r="W883" s="19"/>
      <c r="X883" s="19"/>
      <c r="Y883" s="19"/>
      <c r="Z883" s="19"/>
    </row>
    <row r="884" ht="18.0" customHeight="1">
      <c r="A884" s="19"/>
      <c r="B884" s="19"/>
      <c r="C884" s="19"/>
      <c r="D884" s="19"/>
      <c r="E884" s="19"/>
      <c r="F884" s="19"/>
      <c r="G884" s="19"/>
      <c r="H884" s="2"/>
      <c r="I884" s="38"/>
      <c r="J884" s="19"/>
      <c r="K884" s="19"/>
      <c r="L884" s="19"/>
      <c r="M884" s="19"/>
      <c r="N884" s="19"/>
      <c r="O884" s="19"/>
      <c r="P884" s="19"/>
      <c r="Q884" s="19"/>
      <c r="R884" s="19"/>
      <c r="S884" s="19"/>
      <c r="T884" s="19"/>
      <c r="U884" s="19"/>
      <c r="V884" s="19"/>
      <c r="W884" s="19"/>
      <c r="X884" s="19"/>
      <c r="Y884" s="19"/>
      <c r="Z884" s="19"/>
    </row>
    <row r="885" ht="18.0" customHeight="1">
      <c r="A885" s="19"/>
      <c r="B885" s="19"/>
      <c r="C885" s="19"/>
      <c r="D885" s="19"/>
      <c r="E885" s="19"/>
      <c r="F885" s="19"/>
      <c r="G885" s="19"/>
      <c r="H885" s="2"/>
      <c r="I885" s="38"/>
      <c r="J885" s="19"/>
      <c r="K885" s="19"/>
      <c r="L885" s="19"/>
      <c r="M885" s="19"/>
      <c r="N885" s="19"/>
      <c r="O885" s="19"/>
      <c r="P885" s="19"/>
      <c r="Q885" s="19"/>
      <c r="R885" s="19"/>
      <c r="S885" s="19"/>
      <c r="T885" s="19"/>
      <c r="U885" s="19"/>
      <c r="V885" s="19"/>
      <c r="W885" s="19"/>
      <c r="X885" s="19"/>
      <c r="Y885" s="19"/>
      <c r="Z885" s="19"/>
    </row>
    <row r="886" ht="18.0" customHeight="1">
      <c r="A886" s="19"/>
      <c r="B886" s="19"/>
      <c r="C886" s="19"/>
      <c r="D886" s="19"/>
      <c r="E886" s="19"/>
      <c r="F886" s="19"/>
      <c r="G886" s="19"/>
      <c r="H886" s="2"/>
      <c r="I886" s="38"/>
      <c r="J886" s="19"/>
      <c r="K886" s="19"/>
      <c r="L886" s="19"/>
      <c r="M886" s="19"/>
      <c r="N886" s="19"/>
      <c r="O886" s="19"/>
      <c r="P886" s="19"/>
      <c r="Q886" s="19"/>
      <c r="R886" s="19"/>
      <c r="S886" s="19"/>
      <c r="T886" s="19"/>
      <c r="U886" s="19"/>
      <c r="V886" s="19"/>
      <c r="W886" s="19"/>
      <c r="X886" s="19"/>
      <c r="Y886" s="19"/>
      <c r="Z886" s="19"/>
    </row>
    <row r="887" ht="18.0" customHeight="1">
      <c r="A887" s="19"/>
      <c r="B887" s="19"/>
      <c r="C887" s="19"/>
      <c r="D887" s="19"/>
      <c r="E887" s="19"/>
      <c r="F887" s="19"/>
      <c r="G887" s="19"/>
      <c r="H887" s="2"/>
      <c r="I887" s="38"/>
      <c r="J887" s="19"/>
      <c r="K887" s="19"/>
      <c r="L887" s="19"/>
      <c r="M887" s="19"/>
      <c r="N887" s="19"/>
      <c r="O887" s="19"/>
      <c r="P887" s="19"/>
      <c r="Q887" s="19"/>
      <c r="R887" s="19"/>
      <c r="S887" s="19"/>
      <c r="T887" s="19"/>
      <c r="U887" s="19"/>
      <c r="V887" s="19"/>
      <c r="W887" s="19"/>
      <c r="X887" s="19"/>
      <c r="Y887" s="19"/>
      <c r="Z887" s="19"/>
    </row>
    <row r="888" ht="18.0" customHeight="1">
      <c r="A888" s="19"/>
      <c r="B888" s="19"/>
      <c r="C888" s="19"/>
      <c r="D888" s="19"/>
      <c r="E888" s="19"/>
      <c r="F888" s="19"/>
      <c r="G888" s="19"/>
      <c r="H888" s="2"/>
      <c r="I888" s="38"/>
      <c r="J888" s="19"/>
      <c r="K888" s="19"/>
      <c r="L888" s="19"/>
      <c r="M888" s="19"/>
      <c r="N888" s="19"/>
      <c r="O888" s="19"/>
      <c r="P888" s="19"/>
      <c r="Q888" s="19"/>
      <c r="R888" s="19"/>
      <c r="S888" s="19"/>
      <c r="T888" s="19"/>
      <c r="U888" s="19"/>
      <c r="V888" s="19"/>
      <c r="W888" s="19"/>
      <c r="X888" s="19"/>
      <c r="Y888" s="19"/>
      <c r="Z888" s="19"/>
    </row>
    <row r="889" ht="18.0" customHeight="1">
      <c r="A889" s="19"/>
      <c r="B889" s="19"/>
      <c r="C889" s="19"/>
      <c r="D889" s="19"/>
      <c r="E889" s="19"/>
      <c r="F889" s="19"/>
      <c r="G889" s="19"/>
      <c r="H889" s="2"/>
      <c r="I889" s="38"/>
      <c r="J889" s="19"/>
      <c r="K889" s="19"/>
      <c r="L889" s="19"/>
      <c r="M889" s="19"/>
      <c r="N889" s="19"/>
      <c r="O889" s="19"/>
      <c r="P889" s="19"/>
      <c r="Q889" s="19"/>
      <c r="R889" s="19"/>
      <c r="S889" s="19"/>
      <c r="T889" s="19"/>
      <c r="U889" s="19"/>
      <c r="V889" s="19"/>
      <c r="W889" s="19"/>
      <c r="X889" s="19"/>
      <c r="Y889" s="19"/>
      <c r="Z889" s="19"/>
    </row>
    <row r="890" ht="18.0" customHeight="1">
      <c r="A890" s="19"/>
      <c r="B890" s="19"/>
      <c r="C890" s="19"/>
      <c r="D890" s="19"/>
      <c r="E890" s="19"/>
      <c r="F890" s="19"/>
      <c r="G890" s="19"/>
      <c r="H890" s="2"/>
      <c r="I890" s="38"/>
      <c r="J890" s="19"/>
      <c r="K890" s="19"/>
      <c r="L890" s="19"/>
      <c r="M890" s="19"/>
      <c r="N890" s="19"/>
      <c r="O890" s="19"/>
      <c r="P890" s="19"/>
      <c r="Q890" s="19"/>
      <c r="R890" s="19"/>
      <c r="S890" s="19"/>
      <c r="T890" s="19"/>
      <c r="U890" s="19"/>
      <c r="V890" s="19"/>
      <c r="W890" s="19"/>
      <c r="X890" s="19"/>
      <c r="Y890" s="19"/>
      <c r="Z890" s="19"/>
    </row>
    <row r="891" ht="18.0" customHeight="1">
      <c r="A891" s="19"/>
      <c r="B891" s="19"/>
      <c r="C891" s="19"/>
      <c r="D891" s="19"/>
      <c r="E891" s="19"/>
      <c r="F891" s="19"/>
      <c r="G891" s="19"/>
      <c r="H891" s="2"/>
      <c r="I891" s="38"/>
      <c r="J891" s="19"/>
      <c r="K891" s="19"/>
      <c r="L891" s="19"/>
      <c r="M891" s="19"/>
      <c r="N891" s="19"/>
      <c r="O891" s="19"/>
      <c r="P891" s="19"/>
      <c r="Q891" s="19"/>
      <c r="R891" s="19"/>
      <c r="S891" s="19"/>
      <c r="T891" s="19"/>
      <c r="U891" s="19"/>
      <c r="V891" s="19"/>
      <c r="W891" s="19"/>
      <c r="X891" s="19"/>
      <c r="Y891" s="19"/>
      <c r="Z891" s="19"/>
    </row>
    <row r="892" ht="18.0" customHeight="1">
      <c r="A892" s="19"/>
      <c r="B892" s="19"/>
      <c r="C892" s="19"/>
      <c r="D892" s="19"/>
      <c r="E892" s="19"/>
      <c r="F892" s="19"/>
      <c r="G892" s="19"/>
      <c r="H892" s="2"/>
      <c r="I892" s="38"/>
      <c r="J892" s="19"/>
      <c r="K892" s="19"/>
      <c r="L892" s="19"/>
      <c r="M892" s="19"/>
      <c r="N892" s="19"/>
      <c r="O892" s="19"/>
      <c r="P892" s="19"/>
      <c r="Q892" s="19"/>
      <c r="R892" s="19"/>
      <c r="S892" s="19"/>
      <c r="T892" s="19"/>
      <c r="U892" s="19"/>
      <c r="V892" s="19"/>
      <c r="W892" s="19"/>
      <c r="X892" s="19"/>
      <c r="Y892" s="19"/>
      <c r="Z892" s="19"/>
    </row>
    <row r="893" ht="18.0" customHeight="1">
      <c r="A893" s="19"/>
      <c r="B893" s="19"/>
      <c r="C893" s="19"/>
      <c r="D893" s="19"/>
      <c r="E893" s="19"/>
      <c r="F893" s="19"/>
      <c r="G893" s="19"/>
      <c r="H893" s="2"/>
      <c r="I893" s="38"/>
      <c r="J893" s="19"/>
      <c r="K893" s="19"/>
      <c r="L893" s="19"/>
      <c r="M893" s="19"/>
      <c r="N893" s="19"/>
      <c r="O893" s="19"/>
      <c r="P893" s="19"/>
      <c r="Q893" s="19"/>
      <c r="R893" s="19"/>
      <c r="S893" s="19"/>
      <c r="T893" s="19"/>
      <c r="U893" s="19"/>
      <c r="V893" s="19"/>
      <c r="W893" s="19"/>
      <c r="X893" s="19"/>
      <c r="Y893" s="19"/>
      <c r="Z893" s="19"/>
    </row>
    <row r="894" ht="18.0" customHeight="1">
      <c r="A894" s="19"/>
      <c r="B894" s="19"/>
      <c r="C894" s="19"/>
      <c r="D894" s="19"/>
      <c r="E894" s="19"/>
      <c r="F894" s="19"/>
      <c r="G894" s="19"/>
      <c r="H894" s="2"/>
      <c r="I894" s="38"/>
      <c r="J894" s="19"/>
      <c r="K894" s="19"/>
      <c r="L894" s="19"/>
      <c r="M894" s="19"/>
      <c r="N894" s="19"/>
      <c r="O894" s="19"/>
      <c r="P894" s="19"/>
      <c r="Q894" s="19"/>
      <c r="R894" s="19"/>
      <c r="S894" s="19"/>
      <c r="T894" s="19"/>
      <c r="U894" s="19"/>
      <c r="V894" s="19"/>
      <c r="W894" s="19"/>
      <c r="X894" s="19"/>
      <c r="Y894" s="19"/>
      <c r="Z894" s="19"/>
    </row>
    <row r="895" ht="18.0" customHeight="1">
      <c r="A895" s="19"/>
      <c r="B895" s="19"/>
      <c r="C895" s="19"/>
      <c r="D895" s="19"/>
      <c r="E895" s="19"/>
      <c r="F895" s="19"/>
      <c r="G895" s="19"/>
      <c r="H895" s="2"/>
      <c r="I895" s="38"/>
      <c r="J895" s="19"/>
      <c r="K895" s="19"/>
      <c r="L895" s="19"/>
      <c r="M895" s="19"/>
      <c r="N895" s="19"/>
      <c r="O895" s="19"/>
      <c r="P895" s="19"/>
      <c r="Q895" s="19"/>
      <c r="R895" s="19"/>
      <c r="S895" s="19"/>
      <c r="T895" s="19"/>
      <c r="U895" s="19"/>
      <c r="V895" s="19"/>
      <c r="W895" s="19"/>
      <c r="X895" s="19"/>
      <c r="Y895" s="19"/>
      <c r="Z895" s="19"/>
    </row>
    <row r="896" ht="18.0" customHeight="1">
      <c r="A896" s="19"/>
      <c r="B896" s="19"/>
      <c r="C896" s="19"/>
      <c r="D896" s="19"/>
      <c r="E896" s="19"/>
      <c r="F896" s="19"/>
      <c r="G896" s="19"/>
      <c r="H896" s="2"/>
      <c r="I896" s="38"/>
      <c r="J896" s="19"/>
      <c r="K896" s="19"/>
      <c r="L896" s="19"/>
      <c r="M896" s="19"/>
      <c r="N896" s="19"/>
      <c r="O896" s="19"/>
      <c r="P896" s="19"/>
      <c r="Q896" s="19"/>
      <c r="R896" s="19"/>
      <c r="S896" s="19"/>
      <c r="T896" s="19"/>
      <c r="U896" s="19"/>
      <c r="V896" s="19"/>
      <c r="W896" s="19"/>
      <c r="X896" s="19"/>
      <c r="Y896" s="19"/>
      <c r="Z896" s="19"/>
    </row>
    <row r="897" ht="18.0" customHeight="1">
      <c r="A897" s="19"/>
      <c r="B897" s="19"/>
      <c r="C897" s="19"/>
      <c r="D897" s="19"/>
      <c r="E897" s="19"/>
      <c r="F897" s="19"/>
      <c r="G897" s="19"/>
      <c r="H897" s="2"/>
      <c r="I897" s="38"/>
      <c r="J897" s="19"/>
      <c r="K897" s="19"/>
      <c r="L897" s="19"/>
      <c r="M897" s="19"/>
      <c r="N897" s="19"/>
      <c r="O897" s="19"/>
      <c r="P897" s="19"/>
      <c r="Q897" s="19"/>
      <c r="R897" s="19"/>
      <c r="S897" s="19"/>
      <c r="T897" s="19"/>
      <c r="U897" s="19"/>
      <c r="V897" s="19"/>
      <c r="W897" s="19"/>
      <c r="X897" s="19"/>
      <c r="Y897" s="19"/>
      <c r="Z897" s="19"/>
    </row>
    <row r="898" ht="18.0" customHeight="1">
      <c r="A898" s="19"/>
      <c r="B898" s="19"/>
      <c r="C898" s="19"/>
      <c r="D898" s="19"/>
      <c r="E898" s="19"/>
      <c r="F898" s="19"/>
      <c r="G898" s="19"/>
      <c r="H898" s="2"/>
      <c r="I898" s="38"/>
      <c r="J898" s="19"/>
      <c r="K898" s="19"/>
      <c r="L898" s="19"/>
      <c r="M898" s="19"/>
      <c r="N898" s="19"/>
      <c r="O898" s="19"/>
      <c r="P898" s="19"/>
      <c r="Q898" s="19"/>
      <c r="R898" s="19"/>
      <c r="S898" s="19"/>
      <c r="T898" s="19"/>
      <c r="U898" s="19"/>
      <c r="V898" s="19"/>
      <c r="W898" s="19"/>
      <c r="X898" s="19"/>
      <c r="Y898" s="19"/>
      <c r="Z898" s="19"/>
    </row>
    <row r="899" ht="18.0" customHeight="1">
      <c r="A899" s="19"/>
      <c r="B899" s="19"/>
      <c r="C899" s="19"/>
      <c r="D899" s="19"/>
      <c r="E899" s="19"/>
      <c r="F899" s="19"/>
      <c r="G899" s="19"/>
      <c r="H899" s="2"/>
      <c r="I899" s="38"/>
      <c r="J899" s="19"/>
      <c r="K899" s="19"/>
      <c r="L899" s="19"/>
      <c r="M899" s="19"/>
      <c r="N899" s="19"/>
      <c r="O899" s="19"/>
      <c r="P899" s="19"/>
      <c r="Q899" s="19"/>
      <c r="R899" s="19"/>
      <c r="S899" s="19"/>
      <c r="T899" s="19"/>
      <c r="U899" s="19"/>
      <c r="V899" s="19"/>
      <c r="W899" s="19"/>
      <c r="X899" s="19"/>
      <c r="Y899" s="19"/>
      <c r="Z899" s="19"/>
    </row>
    <row r="900" ht="18.0" customHeight="1">
      <c r="A900" s="19"/>
      <c r="B900" s="19"/>
      <c r="C900" s="19"/>
      <c r="D900" s="19"/>
      <c r="E900" s="19"/>
      <c r="F900" s="19"/>
      <c r="G900" s="19"/>
      <c r="H900" s="2"/>
      <c r="I900" s="38"/>
      <c r="J900" s="19"/>
      <c r="K900" s="19"/>
      <c r="L900" s="19"/>
      <c r="M900" s="19"/>
      <c r="N900" s="19"/>
      <c r="O900" s="19"/>
      <c r="P900" s="19"/>
      <c r="Q900" s="19"/>
      <c r="R900" s="19"/>
      <c r="S900" s="19"/>
      <c r="T900" s="19"/>
      <c r="U900" s="19"/>
      <c r="V900" s="19"/>
      <c r="W900" s="19"/>
      <c r="X900" s="19"/>
      <c r="Y900" s="19"/>
      <c r="Z900" s="19"/>
    </row>
    <row r="901" ht="18.0" customHeight="1">
      <c r="A901" s="19"/>
      <c r="B901" s="19"/>
      <c r="C901" s="19"/>
      <c r="D901" s="19"/>
      <c r="E901" s="19"/>
      <c r="F901" s="19"/>
      <c r="G901" s="19"/>
      <c r="H901" s="2"/>
      <c r="I901" s="38"/>
      <c r="J901" s="19"/>
      <c r="K901" s="19"/>
      <c r="L901" s="19"/>
      <c r="M901" s="19"/>
      <c r="N901" s="19"/>
      <c r="O901" s="19"/>
      <c r="P901" s="19"/>
      <c r="Q901" s="19"/>
      <c r="R901" s="19"/>
      <c r="S901" s="19"/>
      <c r="T901" s="19"/>
      <c r="U901" s="19"/>
      <c r="V901" s="19"/>
      <c r="W901" s="19"/>
      <c r="X901" s="19"/>
      <c r="Y901" s="19"/>
      <c r="Z901" s="19"/>
    </row>
    <row r="902" ht="18.0" customHeight="1">
      <c r="A902" s="19"/>
      <c r="B902" s="19"/>
      <c r="C902" s="19"/>
      <c r="D902" s="19"/>
      <c r="E902" s="19"/>
      <c r="F902" s="19"/>
      <c r="G902" s="19"/>
      <c r="H902" s="2"/>
      <c r="I902" s="38"/>
      <c r="J902" s="19"/>
      <c r="K902" s="19"/>
      <c r="L902" s="19"/>
      <c r="M902" s="19"/>
      <c r="N902" s="19"/>
      <c r="O902" s="19"/>
      <c r="P902" s="19"/>
      <c r="Q902" s="19"/>
      <c r="R902" s="19"/>
      <c r="S902" s="19"/>
      <c r="T902" s="19"/>
      <c r="U902" s="19"/>
      <c r="V902" s="19"/>
      <c r="W902" s="19"/>
      <c r="X902" s="19"/>
      <c r="Y902" s="19"/>
      <c r="Z902" s="19"/>
    </row>
    <row r="903" ht="18.0" customHeight="1">
      <c r="A903" s="19"/>
      <c r="B903" s="19"/>
      <c r="C903" s="19"/>
      <c r="D903" s="19"/>
      <c r="E903" s="19"/>
      <c r="F903" s="19"/>
      <c r="G903" s="19"/>
      <c r="H903" s="2"/>
      <c r="I903" s="38"/>
      <c r="J903" s="19"/>
      <c r="K903" s="19"/>
      <c r="L903" s="19"/>
      <c r="M903" s="19"/>
      <c r="N903" s="19"/>
      <c r="O903" s="19"/>
      <c r="P903" s="19"/>
      <c r="Q903" s="19"/>
      <c r="R903" s="19"/>
      <c r="S903" s="19"/>
      <c r="T903" s="19"/>
      <c r="U903" s="19"/>
      <c r="V903" s="19"/>
      <c r="W903" s="19"/>
      <c r="X903" s="19"/>
      <c r="Y903" s="19"/>
      <c r="Z903" s="19"/>
    </row>
    <row r="904" ht="18.0" customHeight="1">
      <c r="A904" s="19"/>
      <c r="B904" s="19"/>
      <c r="C904" s="19"/>
      <c r="D904" s="19"/>
      <c r="E904" s="19"/>
      <c r="F904" s="19"/>
      <c r="G904" s="19"/>
      <c r="H904" s="2"/>
      <c r="I904" s="38"/>
      <c r="J904" s="19"/>
      <c r="K904" s="19"/>
      <c r="L904" s="19"/>
      <c r="M904" s="19"/>
      <c r="N904" s="19"/>
      <c r="O904" s="19"/>
      <c r="P904" s="19"/>
      <c r="Q904" s="19"/>
      <c r="R904" s="19"/>
      <c r="S904" s="19"/>
      <c r="T904" s="19"/>
      <c r="U904" s="19"/>
      <c r="V904" s="19"/>
      <c r="W904" s="19"/>
      <c r="X904" s="19"/>
      <c r="Y904" s="19"/>
      <c r="Z904" s="19"/>
    </row>
    <row r="905" ht="18.0" customHeight="1">
      <c r="A905" s="19"/>
      <c r="B905" s="19"/>
      <c r="C905" s="19"/>
      <c r="D905" s="19"/>
      <c r="E905" s="19"/>
      <c r="F905" s="19"/>
      <c r="G905" s="19"/>
      <c r="H905" s="2"/>
      <c r="I905" s="38"/>
      <c r="J905" s="19"/>
      <c r="K905" s="19"/>
      <c r="L905" s="19"/>
      <c r="M905" s="19"/>
      <c r="N905" s="19"/>
      <c r="O905" s="19"/>
      <c r="P905" s="19"/>
      <c r="Q905" s="19"/>
      <c r="R905" s="19"/>
      <c r="S905" s="19"/>
      <c r="T905" s="19"/>
      <c r="U905" s="19"/>
      <c r="V905" s="19"/>
      <c r="W905" s="19"/>
      <c r="X905" s="19"/>
      <c r="Y905" s="19"/>
      <c r="Z905" s="19"/>
    </row>
    <row r="906" ht="18.0" customHeight="1">
      <c r="A906" s="19"/>
      <c r="B906" s="19"/>
      <c r="C906" s="19"/>
      <c r="D906" s="19"/>
      <c r="E906" s="19"/>
      <c r="F906" s="19"/>
      <c r="G906" s="19"/>
      <c r="H906" s="2"/>
      <c r="I906" s="38"/>
      <c r="J906" s="19"/>
      <c r="K906" s="19"/>
      <c r="L906" s="19"/>
      <c r="M906" s="19"/>
      <c r="N906" s="19"/>
      <c r="O906" s="19"/>
      <c r="P906" s="19"/>
      <c r="Q906" s="19"/>
      <c r="R906" s="19"/>
      <c r="S906" s="19"/>
      <c r="T906" s="19"/>
      <c r="U906" s="19"/>
      <c r="V906" s="19"/>
      <c r="W906" s="19"/>
      <c r="X906" s="19"/>
      <c r="Y906" s="19"/>
      <c r="Z906" s="19"/>
    </row>
    <row r="907" ht="18.0" customHeight="1">
      <c r="A907" s="19"/>
      <c r="B907" s="19"/>
      <c r="C907" s="19"/>
      <c r="D907" s="19"/>
      <c r="E907" s="19"/>
      <c r="F907" s="19"/>
      <c r="G907" s="19"/>
      <c r="H907" s="2"/>
      <c r="I907" s="38"/>
      <c r="J907" s="19"/>
      <c r="K907" s="19"/>
      <c r="L907" s="19"/>
      <c r="M907" s="19"/>
      <c r="N907" s="19"/>
      <c r="O907" s="19"/>
      <c r="P907" s="19"/>
      <c r="Q907" s="19"/>
      <c r="R907" s="19"/>
      <c r="S907" s="19"/>
      <c r="T907" s="19"/>
      <c r="U907" s="19"/>
      <c r="V907" s="19"/>
      <c r="W907" s="19"/>
      <c r="X907" s="19"/>
      <c r="Y907" s="19"/>
      <c r="Z907" s="19"/>
    </row>
    <row r="908" ht="18.0" customHeight="1">
      <c r="A908" s="19"/>
      <c r="B908" s="19"/>
      <c r="C908" s="19"/>
      <c r="D908" s="19"/>
      <c r="E908" s="19"/>
      <c r="F908" s="19"/>
      <c r="G908" s="19"/>
      <c r="H908" s="2"/>
      <c r="I908" s="38"/>
      <c r="J908" s="19"/>
      <c r="K908" s="19"/>
      <c r="L908" s="19"/>
      <c r="M908" s="19"/>
      <c r="N908" s="19"/>
      <c r="O908" s="19"/>
      <c r="P908" s="19"/>
      <c r="Q908" s="19"/>
      <c r="R908" s="19"/>
      <c r="S908" s="19"/>
      <c r="T908" s="19"/>
      <c r="U908" s="19"/>
      <c r="V908" s="19"/>
      <c r="W908" s="19"/>
      <c r="X908" s="19"/>
      <c r="Y908" s="19"/>
      <c r="Z908" s="19"/>
    </row>
    <row r="909" ht="18.0" customHeight="1">
      <c r="A909" s="19"/>
      <c r="B909" s="19"/>
      <c r="C909" s="19"/>
      <c r="D909" s="19"/>
      <c r="E909" s="19"/>
      <c r="F909" s="19"/>
      <c r="G909" s="19"/>
      <c r="H909" s="2"/>
      <c r="I909" s="38"/>
      <c r="J909" s="19"/>
      <c r="K909" s="19"/>
      <c r="L909" s="19"/>
      <c r="M909" s="19"/>
      <c r="N909" s="19"/>
      <c r="O909" s="19"/>
      <c r="P909" s="19"/>
      <c r="Q909" s="19"/>
      <c r="R909" s="19"/>
      <c r="S909" s="19"/>
      <c r="T909" s="19"/>
      <c r="U909" s="19"/>
      <c r="V909" s="19"/>
      <c r="W909" s="19"/>
      <c r="X909" s="19"/>
      <c r="Y909" s="19"/>
      <c r="Z909" s="19"/>
    </row>
    <row r="910" ht="18.0" customHeight="1">
      <c r="A910" s="19"/>
      <c r="B910" s="19"/>
      <c r="C910" s="19"/>
      <c r="D910" s="19"/>
      <c r="E910" s="19"/>
      <c r="F910" s="19"/>
      <c r="G910" s="19"/>
      <c r="H910" s="2"/>
      <c r="I910" s="38"/>
      <c r="J910" s="19"/>
      <c r="K910" s="19"/>
      <c r="L910" s="19"/>
      <c r="M910" s="19"/>
      <c r="N910" s="19"/>
      <c r="O910" s="19"/>
      <c r="P910" s="19"/>
      <c r="Q910" s="19"/>
      <c r="R910" s="19"/>
      <c r="S910" s="19"/>
      <c r="T910" s="19"/>
      <c r="U910" s="19"/>
      <c r="V910" s="19"/>
      <c r="W910" s="19"/>
      <c r="X910" s="19"/>
      <c r="Y910" s="19"/>
      <c r="Z910" s="19"/>
    </row>
    <row r="911" ht="18.0" customHeight="1">
      <c r="A911" s="19"/>
      <c r="B911" s="19"/>
      <c r="C911" s="19"/>
      <c r="D911" s="19"/>
      <c r="E911" s="19"/>
      <c r="F911" s="19"/>
      <c r="G911" s="19"/>
      <c r="H911" s="2"/>
      <c r="I911" s="38"/>
      <c r="J911" s="19"/>
      <c r="K911" s="19"/>
      <c r="L911" s="19"/>
      <c r="M911" s="19"/>
      <c r="N911" s="19"/>
      <c r="O911" s="19"/>
      <c r="P911" s="19"/>
      <c r="Q911" s="19"/>
      <c r="R911" s="19"/>
      <c r="S911" s="19"/>
      <c r="T911" s="19"/>
      <c r="U911" s="19"/>
      <c r="V911" s="19"/>
      <c r="W911" s="19"/>
      <c r="X911" s="19"/>
      <c r="Y911" s="19"/>
      <c r="Z911" s="19"/>
    </row>
    <row r="912" ht="18.0" customHeight="1">
      <c r="A912" s="19"/>
      <c r="B912" s="19"/>
      <c r="C912" s="19"/>
      <c r="D912" s="19"/>
      <c r="E912" s="19"/>
      <c r="F912" s="19"/>
      <c r="G912" s="19"/>
      <c r="H912" s="2"/>
      <c r="I912" s="38"/>
      <c r="J912" s="19"/>
      <c r="K912" s="19"/>
      <c r="L912" s="19"/>
      <c r="M912" s="19"/>
      <c r="N912" s="19"/>
      <c r="O912" s="19"/>
      <c r="P912" s="19"/>
      <c r="Q912" s="19"/>
      <c r="R912" s="19"/>
      <c r="S912" s="19"/>
      <c r="T912" s="19"/>
      <c r="U912" s="19"/>
      <c r="V912" s="19"/>
      <c r="W912" s="19"/>
      <c r="X912" s="19"/>
      <c r="Y912" s="19"/>
      <c r="Z912" s="19"/>
    </row>
    <row r="913" ht="18.0" customHeight="1">
      <c r="A913" s="19"/>
      <c r="B913" s="19"/>
      <c r="C913" s="19"/>
      <c r="D913" s="19"/>
      <c r="E913" s="19"/>
      <c r="F913" s="19"/>
      <c r="G913" s="19"/>
      <c r="H913" s="2"/>
      <c r="I913" s="38"/>
      <c r="J913" s="19"/>
      <c r="K913" s="19"/>
      <c r="L913" s="19"/>
      <c r="M913" s="19"/>
      <c r="N913" s="19"/>
      <c r="O913" s="19"/>
      <c r="P913" s="19"/>
      <c r="Q913" s="19"/>
      <c r="R913" s="19"/>
      <c r="S913" s="19"/>
      <c r="T913" s="19"/>
      <c r="U913" s="19"/>
      <c r="V913" s="19"/>
      <c r="W913" s="19"/>
      <c r="X913" s="19"/>
      <c r="Y913" s="19"/>
      <c r="Z913" s="19"/>
    </row>
    <row r="914" ht="18.0" customHeight="1">
      <c r="A914" s="19"/>
      <c r="B914" s="19"/>
      <c r="C914" s="19"/>
      <c r="D914" s="19"/>
      <c r="E914" s="19"/>
      <c r="F914" s="19"/>
      <c r="G914" s="19"/>
      <c r="H914" s="2"/>
      <c r="I914" s="38"/>
      <c r="J914" s="19"/>
      <c r="K914" s="19"/>
      <c r="L914" s="19"/>
      <c r="M914" s="19"/>
      <c r="N914" s="19"/>
      <c r="O914" s="19"/>
      <c r="P914" s="19"/>
      <c r="Q914" s="19"/>
      <c r="R914" s="19"/>
      <c r="S914" s="19"/>
      <c r="T914" s="19"/>
      <c r="U914" s="19"/>
      <c r="V914" s="19"/>
      <c r="W914" s="19"/>
      <c r="X914" s="19"/>
      <c r="Y914" s="19"/>
      <c r="Z914" s="19"/>
    </row>
    <row r="915" ht="18.0" customHeight="1">
      <c r="A915" s="19"/>
      <c r="B915" s="19"/>
      <c r="C915" s="19"/>
      <c r="D915" s="19"/>
      <c r="E915" s="19"/>
      <c r="F915" s="19"/>
      <c r="G915" s="19"/>
      <c r="H915" s="2"/>
      <c r="I915" s="38"/>
      <c r="J915" s="19"/>
      <c r="K915" s="19"/>
      <c r="L915" s="19"/>
      <c r="M915" s="19"/>
      <c r="N915" s="19"/>
      <c r="O915" s="19"/>
      <c r="P915" s="19"/>
      <c r="Q915" s="19"/>
      <c r="R915" s="19"/>
      <c r="S915" s="19"/>
      <c r="T915" s="19"/>
      <c r="U915" s="19"/>
      <c r="V915" s="19"/>
      <c r="W915" s="19"/>
      <c r="X915" s="19"/>
      <c r="Y915" s="19"/>
      <c r="Z915" s="19"/>
    </row>
    <row r="916" ht="18.0" customHeight="1">
      <c r="A916" s="19"/>
      <c r="B916" s="19"/>
      <c r="C916" s="19"/>
      <c r="D916" s="19"/>
      <c r="E916" s="19"/>
      <c r="F916" s="19"/>
      <c r="G916" s="19"/>
      <c r="H916" s="2"/>
      <c r="I916" s="38"/>
      <c r="J916" s="19"/>
      <c r="K916" s="19"/>
      <c r="L916" s="19"/>
      <c r="M916" s="19"/>
      <c r="N916" s="19"/>
      <c r="O916" s="19"/>
      <c r="P916" s="19"/>
      <c r="Q916" s="19"/>
      <c r="R916" s="19"/>
      <c r="S916" s="19"/>
      <c r="T916" s="19"/>
      <c r="U916" s="19"/>
      <c r="V916" s="19"/>
      <c r="W916" s="19"/>
      <c r="X916" s="19"/>
      <c r="Y916" s="19"/>
      <c r="Z916" s="19"/>
    </row>
    <row r="917" ht="18.0" customHeight="1">
      <c r="A917" s="19"/>
      <c r="B917" s="19"/>
      <c r="C917" s="19"/>
      <c r="D917" s="19"/>
      <c r="E917" s="19"/>
      <c r="F917" s="19"/>
      <c r="G917" s="19"/>
      <c r="H917" s="2"/>
      <c r="I917" s="38"/>
      <c r="J917" s="19"/>
      <c r="K917" s="19"/>
      <c r="L917" s="19"/>
      <c r="M917" s="19"/>
      <c r="N917" s="19"/>
      <c r="O917" s="19"/>
      <c r="P917" s="19"/>
      <c r="Q917" s="19"/>
      <c r="R917" s="19"/>
      <c r="S917" s="19"/>
      <c r="T917" s="19"/>
      <c r="U917" s="19"/>
      <c r="V917" s="19"/>
      <c r="W917" s="19"/>
      <c r="X917" s="19"/>
      <c r="Y917" s="19"/>
      <c r="Z917" s="19"/>
    </row>
    <row r="918" ht="18.0" customHeight="1">
      <c r="A918" s="19"/>
      <c r="B918" s="19"/>
      <c r="C918" s="19"/>
      <c r="D918" s="19"/>
      <c r="E918" s="19"/>
      <c r="F918" s="19"/>
      <c r="G918" s="19"/>
      <c r="H918" s="2"/>
      <c r="I918" s="38"/>
      <c r="J918" s="19"/>
      <c r="K918" s="19"/>
      <c r="L918" s="19"/>
      <c r="M918" s="19"/>
      <c r="N918" s="19"/>
      <c r="O918" s="19"/>
      <c r="P918" s="19"/>
      <c r="Q918" s="19"/>
      <c r="R918" s="19"/>
      <c r="S918" s="19"/>
      <c r="T918" s="19"/>
      <c r="U918" s="19"/>
      <c r="V918" s="19"/>
      <c r="W918" s="19"/>
      <c r="X918" s="19"/>
      <c r="Y918" s="19"/>
      <c r="Z918" s="19"/>
    </row>
    <row r="919" ht="18.0" customHeight="1">
      <c r="A919" s="19"/>
      <c r="B919" s="19"/>
      <c r="C919" s="19"/>
      <c r="D919" s="19"/>
      <c r="E919" s="19"/>
      <c r="F919" s="19"/>
      <c r="G919" s="19"/>
      <c r="H919" s="2"/>
      <c r="I919" s="38"/>
      <c r="J919" s="19"/>
      <c r="K919" s="19"/>
      <c r="L919" s="19"/>
      <c r="M919" s="19"/>
      <c r="N919" s="19"/>
      <c r="O919" s="19"/>
      <c r="P919" s="19"/>
      <c r="Q919" s="19"/>
      <c r="R919" s="19"/>
      <c r="S919" s="19"/>
      <c r="T919" s="19"/>
      <c r="U919" s="19"/>
      <c r="V919" s="19"/>
      <c r="W919" s="19"/>
      <c r="X919" s="19"/>
      <c r="Y919" s="19"/>
      <c r="Z919" s="19"/>
    </row>
    <row r="920" ht="18.0" customHeight="1">
      <c r="A920" s="19"/>
      <c r="B920" s="19"/>
      <c r="C920" s="19"/>
      <c r="D920" s="19"/>
      <c r="E920" s="19"/>
      <c r="F920" s="19"/>
      <c r="G920" s="19"/>
      <c r="H920" s="2"/>
      <c r="I920" s="38"/>
      <c r="J920" s="19"/>
      <c r="K920" s="19"/>
      <c r="L920" s="19"/>
      <c r="M920" s="19"/>
      <c r="N920" s="19"/>
      <c r="O920" s="19"/>
      <c r="P920" s="19"/>
      <c r="Q920" s="19"/>
      <c r="R920" s="19"/>
      <c r="S920" s="19"/>
      <c r="T920" s="19"/>
      <c r="U920" s="19"/>
      <c r="V920" s="19"/>
      <c r="W920" s="19"/>
      <c r="X920" s="19"/>
      <c r="Y920" s="19"/>
      <c r="Z920" s="19"/>
    </row>
    <row r="921" ht="18.0" customHeight="1">
      <c r="A921" s="19"/>
      <c r="B921" s="19"/>
      <c r="C921" s="19"/>
      <c r="D921" s="19"/>
      <c r="E921" s="19"/>
      <c r="F921" s="19"/>
      <c r="G921" s="19"/>
      <c r="H921" s="2"/>
      <c r="I921" s="38"/>
      <c r="J921" s="19"/>
      <c r="K921" s="19"/>
      <c r="L921" s="19"/>
      <c r="M921" s="19"/>
      <c r="N921" s="19"/>
      <c r="O921" s="19"/>
      <c r="P921" s="19"/>
      <c r="Q921" s="19"/>
      <c r="R921" s="19"/>
      <c r="S921" s="19"/>
      <c r="T921" s="19"/>
      <c r="U921" s="19"/>
      <c r="V921" s="19"/>
      <c r="W921" s="19"/>
      <c r="X921" s="19"/>
      <c r="Y921" s="19"/>
      <c r="Z921" s="19"/>
    </row>
    <row r="922" ht="18.0" customHeight="1">
      <c r="A922" s="19"/>
      <c r="B922" s="19"/>
      <c r="C922" s="19"/>
      <c r="D922" s="19"/>
      <c r="E922" s="19"/>
      <c r="F922" s="19"/>
      <c r="G922" s="19"/>
      <c r="H922" s="2"/>
      <c r="I922" s="38"/>
      <c r="J922" s="19"/>
      <c r="K922" s="19"/>
      <c r="L922" s="19"/>
      <c r="M922" s="19"/>
      <c r="N922" s="19"/>
      <c r="O922" s="19"/>
      <c r="P922" s="19"/>
      <c r="Q922" s="19"/>
      <c r="R922" s="19"/>
      <c r="S922" s="19"/>
      <c r="T922" s="19"/>
      <c r="U922" s="19"/>
      <c r="V922" s="19"/>
      <c r="W922" s="19"/>
      <c r="X922" s="19"/>
      <c r="Y922" s="19"/>
      <c r="Z922" s="19"/>
    </row>
    <row r="923" ht="18.0" customHeight="1">
      <c r="A923" s="19"/>
      <c r="B923" s="19"/>
      <c r="C923" s="19"/>
      <c r="D923" s="19"/>
      <c r="E923" s="19"/>
      <c r="F923" s="19"/>
      <c r="G923" s="19"/>
      <c r="H923" s="2"/>
      <c r="I923" s="38"/>
      <c r="J923" s="19"/>
      <c r="K923" s="19"/>
      <c r="L923" s="19"/>
      <c r="M923" s="19"/>
      <c r="N923" s="19"/>
      <c r="O923" s="19"/>
      <c r="P923" s="19"/>
      <c r="Q923" s="19"/>
      <c r="R923" s="19"/>
      <c r="S923" s="19"/>
      <c r="T923" s="19"/>
      <c r="U923" s="19"/>
      <c r="V923" s="19"/>
      <c r="W923" s="19"/>
      <c r="X923" s="19"/>
      <c r="Y923" s="19"/>
      <c r="Z923" s="19"/>
    </row>
    <row r="924" ht="18.0" customHeight="1">
      <c r="A924" s="19"/>
      <c r="B924" s="19"/>
      <c r="C924" s="19"/>
      <c r="D924" s="19"/>
      <c r="E924" s="19"/>
      <c r="F924" s="19"/>
      <c r="G924" s="19"/>
      <c r="H924" s="2"/>
      <c r="I924" s="38"/>
      <c r="J924" s="19"/>
      <c r="K924" s="19"/>
      <c r="L924" s="19"/>
      <c r="M924" s="19"/>
      <c r="N924" s="19"/>
      <c r="O924" s="19"/>
      <c r="P924" s="19"/>
      <c r="Q924" s="19"/>
      <c r="R924" s="19"/>
      <c r="S924" s="19"/>
      <c r="T924" s="19"/>
      <c r="U924" s="19"/>
      <c r="V924" s="19"/>
      <c r="W924" s="19"/>
      <c r="X924" s="19"/>
      <c r="Y924" s="19"/>
      <c r="Z924" s="19"/>
    </row>
    <row r="925" ht="18.0" customHeight="1">
      <c r="A925" s="19"/>
      <c r="B925" s="19"/>
      <c r="C925" s="19"/>
      <c r="D925" s="19"/>
      <c r="E925" s="19"/>
      <c r="F925" s="19"/>
      <c r="G925" s="19"/>
      <c r="H925" s="2"/>
      <c r="I925" s="38"/>
      <c r="J925" s="19"/>
      <c r="K925" s="19"/>
      <c r="L925" s="19"/>
      <c r="M925" s="19"/>
      <c r="N925" s="19"/>
      <c r="O925" s="19"/>
      <c r="P925" s="19"/>
      <c r="Q925" s="19"/>
      <c r="R925" s="19"/>
      <c r="S925" s="19"/>
      <c r="T925" s="19"/>
      <c r="U925" s="19"/>
      <c r="V925" s="19"/>
      <c r="W925" s="19"/>
      <c r="X925" s="19"/>
      <c r="Y925" s="19"/>
      <c r="Z925" s="19"/>
    </row>
    <row r="926" ht="18.0" customHeight="1">
      <c r="A926" s="19"/>
      <c r="B926" s="19"/>
      <c r="C926" s="19"/>
      <c r="D926" s="19"/>
      <c r="E926" s="19"/>
      <c r="F926" s="19"/>
      <c r="G926" s="19"/>
      <c r="H926" s="2"/>
      <c r="I926" s="38"/>
      <c r="J926" s="19"/>
      <c r="K926" s="19"/>
      <c r="L926" s="19"/>
      <c r="M926" s="19"/>
      <c r="N926" s="19"/>
      <c r="O926" s="19"/>
      <c r="P926" s="19"/>
      <c r="Q926" s="19"/>
      <c r="R926" s="19"/>
      <c r="S926" s="19"/>
      <c r="T926" s="19"/>
      <c r="U926" s="19"/>
      <c r="V926" s="19"/>
      <c r="W926" s="19"/>
      <c r="X926" s="19"/>
      <c r="Y926" s="19"/>
      <c r="Z926" s="19"/>
    </row>
    <row r="927" ht="18.0" customHeight="1">
      <c r="A927" s="19"/>
      <c r="B927" s="19"/>
      <c r="C927" s="19"/>
      <c r="D927" s="19"/>
      <c r="E927" s="19"/>
      <c r="F927" s="19"/>
      <c r="G927" s="19"/>
      <c r="H927" s="2"/>
      <c r="I927" s="38"/>
      <c r="J927" s="19"/>
      <c r="K927" s="19"/>
      <c r="L927" s="19"/>
      <c r="M927" s="19"/>
      <c r="N927" s="19"/>
      <c r="O927" s="19"/>
      <c r="P927" s="19"/>
      <c r="Q927" s="19"/>
      <c r="R927" s="19"/>
      <c r="S927" s="19"/>
      <c r="T927" s="19"/>
      <c r="U927" s="19"/>
      <c r="V927" s="19"/>
      <c r="W927" s="19"/>
      <c r="X927" s="19"/>
      <c r="Y927" s="19"/>
      <c r="Z927" s="19"/>
    </row>
    <row r="928" ht="18.0" customHeight="1">
      <c r="A928" s="19"/>
      <c r="B928" s="19"/>
      <c r="C928" s="19"/>
      <c r="D928" s="19"/>
      <c r="E928" s="19"/>
      <c r="F928" s="19"/>
      <c r="G928" s="19"/>
      <c r="H928" s="2"/>
      <c r="I928" s="38"/>
      <c r="J928" s="19"/>
      <c r="K928" s="19"/>
      <c r="L928" s="19"/>
      <c r="M928" s="19"/>
      <c r="N928" s="19"/>
      <c r="O928" s="19"/>
      <c r="P928" s="19"/>
      <c r="Q928" s="19"/>
      <c r="R928" s="19"/>
      <c r="S928" s="19"/>
      <c r="T928" s="19"/>
      <c r="U928" s="19"/>
      <c r="V928" s="19"/>
      <c r="W928" s="19"/>
      <c r="X928" s="19"/>
      <c r="Y928" s="19"/>
      <c r="Z928" s="19"/>
    </row>
    <row r="929" ht="18.0" customHeight="1">
      <c r="A929" s="19"/>
      <c r="B929" s="19"/>
      <c r="C929" s="19"/>
      <c r="D929" s="19"/>
      <c r="E929" s="19"/>
      <c r="F929" s="19"/>
      <c r="G929" s="19"/>
      <c r="H929" s="2"/>
      <c r="I929" s="38"/>
      <c r="J929" s="19"/>
      <c r="K929" s="19"/>
      <c r="L929" s="19"/>
      <c r="M929" s="19"/>
      <c r="N929" s="19"/>
      <c r="O929" s="19"/>
      <c r="P929" s="19"/>
      <c r="Q929" s="19"/>
      <c r="R929" s="19"/>
      <c r="S929" s="19"/>
      <c r="T929" s="19"/>
      <c r="U929" s="19"/>
      <c r="V929" s="19"/>
      <c r="W929" s="19"/>
      <c r="X929" s="19"/>
      <c r="Y929" s="19"/>
      <c r="Z929" s="19"/>
    </row>
    <row r="930" ht="18.0" customHeight="1">
      <c r="A930" s="19"/>
      <c r="B930" s="19"/>
      <c r="C930" s="19"/>
      <c r="D930" s="19"/>
      <c r="E930" s="19"/>
      <c r="F930" s="19"/>
      <c r="G930" s="19"/>
      <c r="H930" s="2"/>
      <c r="I930" s="38"/>
      <c r="J930" s="19"/>
      <c r="K930" s="19"/>
      <c r="L930" s="19"/>
      <c r="M930" s="19"/>
      <c r="N930" s="19"/>
      <c r="O930" s="19"/>
      <c r="P930" s="19"/>
      <c r="Q930" s="19"/>
      <c r="R930" s="19"/>
      <c r="S930" s="19"/>
      <c r="T930" s="19"/>
      <c r="U930" s="19"/>
      <c r="V930" s="19"/>
      <c r="W930" s="19"/>
      <c r="X930" s="19"/>
      <c r="Y930" s="19"/>
      <c r="Z930" s="19"/>
    </row>
    <row r="931" ht="18.0" customHeight="1">
      <c r="A931" s="19"/>
      <c r="B931" s="19"/>
      <c r="C931" s="19"/>
      <c r="D931" s="19"/>
      <c r="E931" s="19"/>
      <c r="F931" s="19"/>
      <c r="G931" s="19"/>
      <c r="H931" s="2"/>
      <c r="I931" s="38"/>
      <c r="J931" s="19"/>
      <c r="K931" s="19"/>
      <c r="L931" s="19"/>
      <c r="M931" s="19"/>
      <c r="N931" s="19"/>
      <c r="O931" s="19"/>
      <c r="P931" s="19"/>
      <c r="Q931" s="19"/>
      <c r="R931" s="19"/>
      <c r="S931" s="19"/>
      <c r="T931" s="19"/>
      <c r="U931" s="19"/>
      <c r="V931" s="19"/>
      <c r="W931" s="19"/>
      <c r="X931" s="19"/>
      <c r="Y931" s="19"/>
      <c r="Z931" s="19"/>
    </row>
    <row r="932" ht="18.0" customHeight="1">
      <c r="A932" s="19"/>
      <c r="B932" s="19"/>
      <c r="C932" s="19"/>
      <c r="D932" s="19"/>
      <c r="E932" s="19"/>
      <c r="F932" s="19"/>
      <c r="G932" s="19"/>
      <c r="H932" s="2"/>
      <c r="I932" s="38"/>
      <c r="J932" s="19"/>
      <c r="K932" s="19"/>
      <c r="L932" s="19"/>
      <c r="M932" s="19"/>
      <c r="N932" s="19"/>
      <c r="O932" s="19"/>
      <c r="P932" s="19"/>
      <c r="Q932" s="19"/>
      <c r="R932" s="19"/>
      <c r="S932" s="19"/>
      <c r="T932" s="19"/>
      <c r="U932" s="19"/>
      <c r="V932" s="19"/>
      <c r="W932" s="19"/>
      <c r="X932" s="19"/>
      <c r="Y932" s="19"/>
      <c r="Z932" s="19"/>
    </row>
    <row r="933" ht="18.0" customHeight="1">
      <c r="A933" s="19"/>
      <c r="B933" s="19"/>
      <c r="C933" s="19"/>
      <c r="D933" s="19"/>
      <c r="E933" s="19"/>
      <c r="F933" s="19"/>
      <c r="G933" s="19"/>
      <c r="H933" s="2"/>
      <c r="I933" s="38"/>
      <c r="J933" s="19"/>
      <c r="K933" s="19"/>
      <c r="L933" s="19"/>
      <c r="M933" s="19"/>
      <c r="N933" s="19"/>
      <c r="O933" s="19"/>
      <c r="P933" s="19"/>
      <c r="Q933" s="19"/>
      <c r="R933" s="19"/>
      <c r="S933" s="19"/>
      <c r="T933" s="19"/>
      <c r="U933" s="19"/>
      <c r="V933" s="19"/>
      <c r="W933" s="19"/>
      <c r="X933" s="19"/>
      <c r="Y933" s="19"/>
      <c r="Z933" s="19"/>
    </row>
    <row r="934" ht="18.0" customHeight="1">
      <c r="A934" s="19"/>
      <c r="B934" s="19"/>
      <c r="C934" s="19"/>
      <c r="D934" s="19"/>
      <c r="E934" s="19"/>
      <c r="F934" s="19"/>
      <c r="G934" s="19"/>
      <c r="H934" s="2"/>
      <c r="I934" s="38"/>
      <c r="J934" s="19"/>
      <c r="K934" s="19"/>
      <c r="L934" s="19"/>
      <c r="M934" s="19"/>
      <c r="N934" s="19"/>
      <c r="O934" s="19"/>
      <c r="P934" s="19"/>
      <c r="Q934" s="19"/>
      <c r="R934" s="19"/>
      <c r="S934" s="19"/>
      <c r="T934" s="19"/>
      <c r="U934" s="19"/>
      <c r="V934" s="19"/>
      <c r="W934" s="19"/>
      <c r="X934" s="19"/>
      <c r="Y934" s="19"/>
      <c r="Z934" s="19"/>
    </row>
    <row r="935" ht="18.0" customHeight="1">
      <c r="A935" s="19"/>
      <c r="B935" s="19"/>
      <c r="C935" s="19"/>
      <c r="D935" s="19"/>
      <c r="E935" s="19"/>
      <c r="F935" s="19"/>
      <c r="G935" s="19"/>
      <c r="H935" s="2"/>
      <c r="I935" s="38"/>
      <c r="J935" s="19"/>
      <c r="K935" s="19"/>
      <c r="L935" s="19"/>
      <c r="M935" s="19"/>
      <c r="N935" s="19"/>
      <c r="O935" s="19"/>
      <c r="P935" s="19"/>
      <c r="Q935" s="19"/>
      <c r="R935" s="19"/>
      <c r="S935" s="19"/>
      <c r="T935" s="19"/>
      <c r="U935" s="19"/>
      <c r="V935" s="19"/>
      <c r="W935" s="19"/>
      <c r="X935" s="19"/>
      <c r="Y935" s="19"/>
      <c r="Z935" s="19"/>
    </row>
    <row r="936" ht="18.0" customHeight="1">
      <c r="A936" s="19"/>
      <c r="B936" s="19"/>
      <c r="C936" s="19"/>
      <c r="D936" s="19"/>
      <c r="E936" s="19"/>
      <c r="F936" s="19"/>
      <c r="G936" s="19"/>
      <c r="H936" s="2"/>
      <c r="I936" s="38"/>
      <c r="J936" s="19"/>
      <c r="K936" s="19"/>
      <c r="L936" s="19"/>
      <c r="M936" s="19"/>
      <c r="N936" s="19"/>
      <c r="O936" s="19"/>
      <c r="P936" s="19"/>
      <c r="Q936" s="19"/>
      <c r="R936" s="19"/>
      <c r="S936" s="19"/>
      <c r="T936" s="19"/>
      <c r="U936" s="19"/>
      <c r="V936" s="19"/>
      <c r="W936" s="19"/>
      <c r="X936" s="19"/>
      <c r="Y936" s="19"/>
      <c r="Z936" s="19"/>
    </row>
    <row r="937" ht="18.0" customHeight="1">
      <c r="A937" s="19"/>
      <c r="B937" s="19"/>
      <c r="C937" s="19"/>
      <c r="D937" s="19"/>
      <c r="E937" s="19"/>
      <c r="F937" s="19"/>
      <c r="G937" s="19"/>
      <c r="H937" s="2"/>
      <c r="I937" s="38"/>
      <c r="J937" s="19"/>
      <c r="K937" s="19"/>
      <c r="L937" s="19"/>
      <c r="M937" s="19"/>
      <c r="N937" s="19"/>
      <c r="O937" s="19"/>
      <c r="P937" s="19"/>
      <c r="Q937" s="19"/>
      <c r="R937" s="19"/>
      <c r="S937" s="19"/>
      <c r="T937" s="19"/>
      <c r="U937" s="19"/>
      <c r="V937" s="19"/>
      <c r="W937" s="19"/>
      <c r="X937" s="19"/>
      <c r="Y937" s="19"/>
      <c r="Z937" s="19"/>
    </row>
    <row r="938" ht="18.0" customHeight="1">
      <c r="A938" s="19"/>
      <c r="B938" s="19"/>
      <c r="C938" s="19"/>
      <c r="D938" s="19"/>
      <c r="E938" s="19"/>
      <c r="F938" s="19"/>
      <c r="G938" s="19"/>
      <c r="H938" s="2"/>
      <c r="I938" s="38"/>
      <c r="J938" s="19"/>
      <c r="K938" s="19"/>
      <c r="L938" s="19"/>
      <c r="M938" s="19"/>
      <c r="N938" s="19"/>
      <c r="O938" s="19"/>
      <c r="P938" s="19"/>
      <c r="Q938" s="19"/>
      <c r="R938" s="19"/>
      <c r="S938" s="19"/>
      <c r="T938" s="19"/>
      <c r="U938" s="19"/>
      <c r="V938" s="19"/>
      <c r="W938" s="19"/>
      <c r="X938" s="19"/>
      <c r="Y938" s="19"/>
      <c r="Z938" s="19"/>
    </row>
    <row r="939" ht="18.0" customHeight="1">
      <c r="A939" s="19"/>
      <c r="B939" s="19"/>
      <c r="C939" s="19"/>
      <c r="D939" s="19"/>
      <c r="E939" s="19"/>
      <c r="F939" s="19"/>
      <c r="G939" s="19"/>
      <c r="H939" s="2"/>
      <c r="I939" s="38"/>
      <c r="J939" s="19"/>
      <c r="K939" s="19"/>
      <c r="L939" s="19"/>
      <c r="M939" s="19"/>
      <c r="N939" s="19"/>
      <c r="O939" s="19"/>
      <c r="P939" s="19"/>
      <c r="Q939" s="19"/>
      <c r="R939" s="19"/>
      <c r="S939" s="19"/>
      <c r="T939" s="19"/>
      <c r="U939" s="19"/>
      <c r="V939" s="19"/>
      <c r="W939" s="19"/>
      <c r="X939" s="19"/>
      <c r="Y939" s="19"/>
      <c r="Z939" s="19"/>
    </row>
    <row r="940" ht="18.0" customHeight="1">
      <c r="A940" s="19"/>
      <c r="B940" s="19"/>
      <c r="C940" s="19"/>
      <c r="D940" s="19"/>
      <c r="E940" s="19"/>
      <c r="F940" s="19"/>
      <c r="G940" s="19"/>
      <c r="H940" s="2"/>
      <c r="I940" s="38"/>
      <c r="J940" s="19"/>
      <c r="K940" s="19"/>
      <c r="L940" s="19"/>
      <c r="M940" s="19"/>
      <c r="N940" s="19"/>
      <c r="O940" s="19"/>
      <c r="P940" s="19"/>
      <c r="Q940" s="19"/>
      <c r="R940" s="19"/>
      <c r="S940" s="19"/>
      <c r="T940" s="19"/>
      <c r="U940" s="19"/>
      <c r="V940" s="19"/>
      <c r="W940" s="19"/>
      <c r="X940" s="19"/>
      <c r="Y940" s="19"/>
      <c r="Z940" s="19"/>
    </row>
    <row r="941" ht="18.0" customHeight="1">
      <c r="A941" s="19"/>
      <c r="B941" s="19"/>
      <c r="C941" s="19"/>
      <c r="D941" s="19"/>
      <c r="E941" s="19"/>
      <c r="F941" s="19"/>
      <c r="G941" s="19"/>
      <c r="H941" s="2"/>
      <c r="I941" s="38"/>
      <c r="J941" s="19"/>
      <c r="K941" s="19"/>
      <c r="L941" s="19"/>
      <c r="M941" s="19"/>
      <c r="N941" s="19"/>
      <c r="O941" s="19"/>
      <c r="P941" s="19"/>
      <c r="Q941" s="19"/>
      <c r="R941" s="19"/>
      <c r="S941" s="19"/>
      <c r="T941" s="19"/>
      <c r="U941" s="19"/>
      <c r="V941" s="19"/>
      <c r="W941" s="19"/>
      <c r="X941" s="19"/>
      <c r="Y941" s="19"/>
      <c r="Z941" s="19"/>
    </row>
    <row r="942" ht="18.0" customHeight="1">
      <c r="A942" s="19"/>
      <c r="B942" s="19"/>
      <c r="C942" s="19"/>
      <c r="D942" s="19"/>
      <c r="E942" s="19"/>
      <c r="F942" s="19"/>
      <c r="G942" s="19"/>
      <c r="H942" s="2"/>
      <c r="I942" s="38"/>
      <c r="J942" s="19"/>
      <c r="K942" s="19"/>
      <c r="L942" s="19"/>
      <c r="M942" s="19"/>
      <c r="N942" s="19"/>
      <c r="O942" s="19"/>
      <c r="P942" s="19"/>
      <c r="Q942" s="19"/>
      <c r="R942" s="19"/>
      <c r="S942" s="19"/>
      <c r="T942" s="19"/>
      <c r="U942" s="19"/>
      <c r="V942" s="19"/>
      <c r="W942" s="19"/>
      <c r="X942" s="19"/>
      <c r="Y942" s="19"/>
      <c r="Z942" s="19"/>
    </row>
    <row r="943" ht="18.0" customHeight="1">
      <c r="A943" s="19"/>
      <c r="B943" s="19"/>
      <c r="C943" s="19"/>
      <c r="D943" s="19"/>
      <c r="E943" s="19"/>
      <c r="F943" s="19"/>
      <c r="G943" s="19"/>
      <c r="H943" s="2"/>
      <c r="I943" s="38"/>
      <c r="J943" s="19"/>
      <c r="K943" s="19"/>
      <c r="L943" s="19"/>
      <c r="M943" s="19"/>
      <c r="N943" s="19"/>
      <c r="O943" s="19"/>
      <c r="P943" s="19"/>
      <c r="Q943" s="19"/>
      <c r="R943" s="19"/>
      <c r="S943" s="19"/>
      <c r="T943" s="19"/>
      <c r="U943" s="19"/>
      <c r="V943" s="19"/>
      <c r="W943" s="19"/>
      <c r="X943" s="19"/>
      <c r="Y943" s="19"/>
      <c r="Z943" s="19"/>
    </row>
    <row r="944" ht="18.0" customHeight="1">
      <c r="A944" s="19"/>
      <c r="B944" s="19"/>
      <c r="C944" s="19"/>
      <c r="D944" s="19"/>
      <c r="E944" s="19"/>
      <c r="F944" s="19"/>
      <c r="G944" s="19"/>
      <c r="H944" s="2"/>
      <c r="I944" s="38"/>
      <c r="J944" s="19"/>
      <c r="K944" s="19"/>
      <c r="L944" s="19"/>
      <c r="M944" s="19"/>
      <c r="N944" s="19"/>
      <c r="O944" s="19"/>
      <c r="P944" s="19"/>
      <c r="Q944" s="19"/>
      <c r="R944" s="19"/>
      <c r="S944" s="19"/>
      <c r="T944" s="19"/>
      <c r="U944" s="19"/>
      <c r="V944" s="19"/>
      <c r="W944" s="19"/>
      <c r="X944" s="19"/>
      <c r="Y944" s="19"/>
      <c r="Z944" s="19"/>
    </row>
    <row r="945" ht="18.0" customHeight="1">
      <c r="A945" s="19"/>
      <c r="B945" s="19"/>
      <c r="C945" s="19"/>
      <c r="D945" s="19"/>
      <c r="E945" s="19"/>
      <c r="F945" s="19"/>
      <c r="G945" s="19"/>
      <c r="H945" s="2"/>
      <c r="I945" s="38"/>
      <c r="J945" s="19"/>
      <c r="K945" s="19"/>
      <c r="L945" s="19"/>
      <c r="M945" s="19"/>
      <c r="N945" s="19"/>
      <c r="O945" s="19"/>
      <c r="P945" s="19"/>
      <c r="Q945" s="19"/>
      <c r="R945" s="19"/>
      <c r="S945" s="19"/>
      <c r="T945" s="19"/>
      <c r="U945" s="19"/>
      <c r="V945" s="19"/>
      <c r="W945" s="19"/>
      <c r="X945" s="19"/>
      <c r="Y945" s="19"/>
      <c r="Z945" s="19"/>
    </row>
    <row r="946" ht="18.0" customHeight="1">
      <c r="A946" s="19"/>
      <c r="B946" s="19"/>
      <c r="C946" s="19"/>
      <c r="D946" s="19"/>
      <c r="E946" s="19"/>
      <c r="F946" s="19"/>
      <c r="G946" s="19"/>
      <c r="H946" s="2"/>
      <c r="I946" s="38"/>
      <c r="J946" s="19"/>
      <c r="K946" s="19"/>
      <c r="L946" s="19"/>
      <c r="M946" s="19"/>
      <c r="N946" s="19"/>
      <c r="O946" s="19"/>
      <c r="P946" s="19"/>
      <c r="Q946" s="19"/>
      <c r="R946" s="19"/>
      <c r="S946" s="19"/>
      <c r="T946" s="19"/>
      <c r="U946" s="19"/>
      <c r="V946" s="19"/>
      <c r="W946" s="19"/>
      <c r="X946" s="19"/>
      <c r="Y946" s="19"/>
      <c r="Z946" s="19"/>
    </row>
    <row r="947" ht="18.0" customHeight="1">
      <c r="A947" s="19"/>
      <c r="B947" s="19"/>
      <c r="C947" s="19"/>
      <c r="D947" s="19"/>
      <c r="E947" s="19"/>
      <c r="F947" s="19"/>
      <c r="G947" s="19"/>
      <c r="H947" s="2"/>
      <c r="I947" s="38"/>
      <c r="J947" s="19"/>
      <c r="K947" s="19"/>
      <c r="L947" s="19"/>
      <c r="M947" s="19"/>
      <c r="N947" s="19"/>
      <c r="O947" s="19"/>
      <c r="P947" s="19"/>
      <c r="Q947" s="19"/>
      <c r="R947" s="19"/>
      <c r="S947" s="19"/>
      <c r="T947" s="19"/>
      <c r="U947" s="19"/>
      <c r="V947" s="19"/>
      <c r="W947" s="19"/>
      <c r="X947" s="19"/>
      <c r="Y947" s="19"/>
      <c r="Z947" s="19"/>
    </row>
    <row r="948" ht="18.0" customHeight="1">
      <c r="A948" s="19"/>
      <c r="B948" s="19"/>
      <c r="C948" s="19"/>
      <c r="D948" s="19"/>
      <c r="E948" s="19"/>
      <c r="F948" s="19"/>
      <c r="G948" s="19"/>
      <c r="H948" s="2"/>
      <c r="I948" s="38"/>
      <c r="J948" s="19"/>
      <c r="K948" s="19"/>
      <c r="L948" s="19"/>
      <c r="M948" s="19"/>
      <c r="N948" s="19"/>
      <c r="O948" s="19"/>
      <c r="P948" s="19"/>
      <c r="Q948" s="19"/>
      <c r="R948" s="19"/>
      <c r="S948" s="19"/>
      <c r="T948" s="19"/>
      <c r="U948" s="19"/>
      <c r="V948" s="19"/>
      <c r="W948" s="19"/>
      <c r="X948" s="19"/>
      <c r="Y948" s="19"/>
      <c r="Z948" s="19"/>
    </row>
    <row r="949" ht="18.0" customHeight="1">
      <c r="A949" s="19"/>
      <c r="B949" s="19"/>
      <c r="C949" s="19"/>
      <c r="D949" s="19"/>
      <c r="E949" s="19"/>
      <c r="F949" s="19"/>
      <c r="G949" s="19"/>
      <c r="H949" s="2"/>
      <c r="I949" s="38"/>
      <c r="J949" s="19"/>
      <c r="K949" s="19"/>
      <c r="L949" s="19"/>
      <c r="M949" s="19"/>
      <c r="N949" s="19"/>
      <c r="O949" s="19"/>
      <c r="P949" s="19"/>
      <c r="Q949" s="19"/>
      <c r="R949" s="19"/>
      <c r="S949" s="19"/>
      <c r="T949" s="19"/>
      <c r="U949" s="19"/>
      <c r="V949" s="19"/>
      <c r="W949" s="19"/>
      <c r="X949" s="19"/>
      <c r="Y949" s="19"/>
      <c r="Z949" s="19"/>
    </row>
    <row r="950" ht="18.0" customHeight="1">
      <c r="A950" s="19"/>
      <c r="B950" s="19"/>
      <c r="C950" s="19"/>
      <c r="D950" s="19"/>
      <c r="E950" s="19"/>
      <c r="F950" s="19"/>
      <c r="G950" s="19"/>
      <c r="H950" s="2"/>
      <c r="I950" s="38"/>
      <c r="J950" s="19"/>
      <c r="K950" s="19"/>
      <c r="L950" s="19"/>
      <c r="M950" s="19"/>
      <c r="N950" s="19"/>
      <c r="O950" s="19"/>
      <c r="P950" s="19"/>
      <c r="Q950" s="19"/>
      <c r="R950" s="19"/>
      <c r="S950" s="19"/>
      <c r="T950" s="19"/>
      <c r="U950" s="19"/>
      <c r="V950" s="19"/>
      <c r="W950" s="19"/>
      <c r="X950" s="19"/>
      <c r="Y950" s="19"/>
      <c r="Z950" s="19"/>
    </row>
    <row r="951" ht="18.0" customHeight="1">
      <c r="A951" s="19"/>
      <c r="B951" s="19"/>
      <c r="C951" s="19"/>
      <c r="D951" s="19"/>
      <c r="E951" s="19"/>
      <c r="F951" s="19"/>
      <c r="G951" s="19"/>
      <c r="H951" s="2"/>
      <c r="I951" s="38"/>
      <c r="J951" s="19"/>
      <c r="K951" s="19"/>
      <c r="L951" s="19"/>
      <c r="M951" s="19"/>
      <c r="N951" s="19"/>
      <c r="O951" s="19"/>
      <c r="P951" s="19"/>
      <c r="Q951" s="19"/>
      <c r="R951" s="19"/>
      <c r="S951" s="19"/>
      <c r="T951" s="19"/>
      <c r="U951" s="19"/>
      <c r="V951" s="19"/>
      <c r="W951" s="19"/>
      <c r="X951" s="19"/>
      <c r="Y951" s="19"/>
      <c r="Z951" s="19"/>
    </row>
    <row r="952" ht="18.0" customHeight="1">
      <c r="A952" s="19"/>
      <c r="B952" s="19"/>
      <c r="C952" s="19"/>
      <c r="D952" s="19"/>
      <c r="E952" s="19"/>
      <c r="F952" s="19"/>
      <c r="G952" s="19"/>
      <c r="H952" s="2"/>
      <c r="I952" s="38"/>
      <c r="J952" s="19"/>
      <c r="K952" s="19"/>
      <c r="L952" s="19"/>
      <c r="M952" s="19"/>
      <c r="N952" s="19"/>
      <c r="O952" s="19"/>
      <c r="P952" s="19"/>
      <c r="Q952" s="19"/>
      <c r="R952" s="19"/>
      <c r="S952" s="19"/>
      <c r="T952" s="19"/>
      <c r="U952" s="19"/>
      <c r="V952" s="19"/>
      <c r="W952" s="19"/>
      <c r="X952" s="19"/>
      <c r="Y952" s="19"/>
      <c r="Z952" s="19"/>
    </row>
    <row r="953" ht="18.0" customHeight="1">
      <c r="A953" s="19"/>
      <c r="B953" s="19"/>
      <c r="C953" s="19"/>
      <c r="D953" s="19"/>
      <c r="E953" s="19"/>
      <c r="F953" s="19"/>
      <c r="G953" s="19"/>
      <c r="H953" s="2"/>
      <c r="I953" s="38"/>
      <c r="J953" s="19"/>
      <c r="K953" s="19"/>
      <c r="L953" s="19"/>
      <c r="M953" s="19"/>
      <c r="N953" s="19"/>
      <c r="O953" s="19"/>
      <c r="P953" s="19"/>
      <c r="Q953" s="19"/>
      <c r="R953" s="19"/>
      <c r="S953" s="19"/>
      <c r="T953" s="19"/>
      <c r="U953" s="19"/>
      <c r="V953" s="19"/>
      <c r="W953" s="19"/>
      <c r="X953" s="19"/>
      <c r="Y953" s="19"/>
      <c r="Z953" s="19"/>
    </row>
    <row r="954" ht="18.0" customHeight="1">
      <c r="A954" s="19"/>
      <c r="B954" s="19"/>
      <c r="C954" s="19"/>
      <c r="D954" s="19"/>
      <c r="E954" s="19"/>
      <c r="F954" s="19"/>
      <c r="G954" s="19"/>
      <c r="H954" s="2"/>
      <c r="I954" s="38"/>
      <c r="J954" s="19"/>
      <c r="K954" s="19"/>
      <c r="L954" s="19"/>
      <c r="M954" s="19"/>
      <c r="N954" s="19"/>
      <c r="O954" s="19"/>
      <c r="P954" s="19"/>
      <c r="Q954" s="19"/>
      <c r="R954" s="19"/>
      <c r="S954" s="19"/>
      <c r="T954" s="19"/>
      <c r="U954" s="19"/>
      <c r="V954" s="19"/>
      <c r="W954" s="19"/>
      <c r="X954" s="19"/>
      <c r="Y954" s="19"/>
      <c r="Z954" s="19"/>
    </row>
    <row r="955" ht="18.0" customHeight="1">
      <c r="A955" s="19"/>
      <c r="B955" s="19"/>
      <c r="C955" s="19"/>
      <c r="D955" s="19"/>
      <c r="E955" s="19"/>
      <c r="F955" s="19"/>
      <c r="G955" s="19"/>
      <c r="H955" s="2"/>
      <c r="I955" s="38"/>
      <c r="J955" s="19"/>
      <c r="K955" s="19"/>
      <c r="L955" s="19"/>
      <c r="M955" s="19"/>
      <c r="N955" s="19"/>
      <c r="O955" s="19"/>
      <c r="P955" s="19"/>
      <c r="Q955" s="19"/>
      <c r="R955" s="19"/>
      <c r="S955" s="19"/>
      <c r="T955" s="19"/>
      <c r="U955" s="19"/>
      <c r="V955" s="19"/>
      <c r="W955" s="19"/>
      <c r="X955" s="19"/>
      <c r="Y955" s="19"/>
      <c r="Z955" s="19"/>
    </row>
    <row r="956" ht="18.0" customHeight="1">
      <c r="A956" s="19"/>
      <c r="B956" s="19"/>
      <c r="C956" s="19"/>
      <c r="D956" s="19"/>
      <c r="E956" s="19"/>
      <c r="F956" s="19"/>
      <c r="G956" s="19"/>
      <c r="H956" s="2"/>
      <c r="I956" s="38"/>
      <c r="J956" s="19"/>
      <c r="K956" s="19"/>
      <c r="L956" s="19"/>
      <c r="M956" s="19"/>
      <c r="N956" s="19"/>
      <c r="O956" s="19"/>
      <c r="P956" s="19"/>
      <c r="Q956" s="19"/>
      <c r="R956" s="19"/>
      <c r="S956" s="19"/>
      <c r="T956" s="19"/>
      <c r="U956" s="19"/>
      <c r="V956" s="19"/>
      <c r="W956" s="19"/>
      <c r="X956" s="19"/>
      <c r="Y956" s="19"/>
      <c r="Z956" s="19"/>
    </row>
    <row r="957" ht="18.0" customHeight="1">
      <c r="A957" s="19"/>
      <c r="B957" s="19"/>
      <c r="C957" s="19"/>
      <c r="D957" s="19"/>
      <c r="E957" s="19"/>
      <c r="F957" s="19"/>
      <c r="G957" s="19"/>
      <c r="H957" s="2"/>
      <c r="I957" s="38"/>
      <c r="J957" s="19"/>
      <c r="K957" s="19"/>
      <c r="L957" s="19"/>
      <c r="M957" s="19"/>
      <c r="N957" s="19"/>
      <c r="O957" s="19"/>
      <c r="P957" s="19"/>
      <c r="Q957" s="19"/>
      <c r="R957" s="19"/>
      <c r="S957" s="19"/>
      <c r="T957" s="19"/>
      <c r="U957" s="19"/>
      <c r="V957" s="19"/>
      <c r="W957" s="19"/>
      <c r="X957" s="19"/>
      <c r="Y957" s="19"/>
      <c r="Z957" s="19"/>
    </row>
    <row r="958" ht="18.0" customHeight="1">
      <c r="A958" s="19"/>
      <c r="B958" s="19"/>
      <c r="C958" s="19"/>
      <c r="D958" s="19"/>
      <c r="E958" s="19"/>
      <c r="F958" s="19"/>
      <c r="G958" s="19"/>
      <c r="H958" s="2"/>
      <c r="I958" s="38"/>
      <c r="J958" s="19"/>
      <c r="K958" s="19"/>
      <c r="L958" s="19"/>
      <c r="M958" s="19"/>
      <c r="N958" s="19"/>
      <c r="O958" s="19"/>
      <c r="P958" s="19"/>
      <c r="Q958" s="19"/>
      <c r="R958" s="19"/>
      <c r="S958" s="19"/>
      <c r="T958" s="19"/>
      <c r="U958" s="19"/>
      <c r="V958" s="19"/>
      <c r="W958" s="19"/>
      <c r="X958" s="19"/>
      <c r="Y958" s="19"/>
      <c r="Z958" s="19"/>
    </row>
    <row r="959" ht="18.0" customHeight="1">
      <c r="A959" s="19"/>
      <c r="B959" s="19"/>
      <c r="C959" s="19"/>
      <c r="D959" s="19"/>
      <c r="E959" s="19"/>
      <c r="F959" s="19"/>
      <c r="G959" s="19"/>
      <c r="H959" s="2"/>
      <c r="I959" s="38"/>
      <c r="J959" s="19"/>
      <c r="K959" s="19"/>
      <c r="L959" s="19"/>
      <c r="M959" s="19"/>
      <c r="N959" s="19"/>
      <c r="O959" s="19"/>
      <c r="P959" s="19"/>
      <c r="Q959" s="19"/>
      <c r="R959" s="19"/>
      <c r="S959" s="19"/>
      <c r="T959" s="19"/>
      <c r="U959" s="19"/>
      <c r="V959" s="19"/>
      <c r="W959" s="19"/>
      <c r="X959" s="19"/>
      <c r="Y959" s="19"/>
      <c r="Z959" s="19"/>
    </row>
    <row r="960" ht="18.0" customHeight="1">
      <c r="A960" s="19"/>
      <c r="B960" s="19"/>
      <c r="C960" s="19"/>
      <c r="D960" s="19"/>
      <c r="E960" s="19"/>
      <c r="F960" s="19"/>
      <c r="G960" s="19"/>
      <c r="H960" s="2"/>
      <c r="I960" s="38"/>
      <c r="J960" s="19"/>
      <c r="K960" s="19"/>
      <c r="L960" s="19"/>
      <c r="M960" s="19"/>
      <c r="N960" s="19"/>
      <c r="O960" s="19"/>
      <c r="P960" s="19"/>
      <c r="Q960" s="19"/>
      <c r="R960" s="19"/>
      <c r="S960" s="19"/>
      <c r="T960" s="19"/>
      <c r="U960" s="19"/>
      <c r="V960" s="19"/>
      <c r="W960" s="19"/>
      <c r="X960" s="19"/>
      <c r="Y960" s="19"/>
      <c r="Z960" s="19"/>
    </row>
    <row r="961" ht="18.0" customHeight="1">
      <c r="A961" s="19"/>
      <c r="B961" s="19"/>
      <c r="C961" s="19"/>
      <c r="D961" s="19"/>
      <c r="E961" s="19"/>
      <c r="F961" s="19"/>
      <c r="G961" s="19"/>
      <c r="H961" s="2"/>
      <c r="I961" s="38"/>
      <c r="J961" s="19"/>
      <c r="K961" s="19"/>
      <c r="L961" s="19"/>
      <c r="M961" s="19"/>
      <c r="N961" s="19"/>
      <c r="O961" s="19"/>
      <c r="P961" s="19"/>
      <c r="Q961" s="19"/>
      <c r="R961" s="19"/>
      <c r="S961" s="19"/>
      <c r="T961" s="19"/>
      <c r="U961" s="19"/>
      <c r="V961" s="19"/>
      <c r="W961" s="19"/>
      <c r="X961" s="19"/>
      <c r="Y961" s="19"/>
      <c r="Z961" s="19"/>
    </row>
    <row r="962" ht="18.0" customHeight="1">
      <c r="A962" s="19"/>
      <c r="B962" s="19"/>
      <c r="C962" s="19"/>
      <c r="D962" s="19"/>
      <c r="E962" s="19"/>
      <c r="F962" s="19"/>
      <c r="G962" s="19"/>
      <c r="H962" s="2"/>
      <c r="I962" s="38"/>
      <c r="J962" s="19"/>
      <c r="K962" s="19"/>
      <c r="L962" s="19"/>
      <c r="M962" s="19"/>
      <c r="N962" s="19"/>
      <c r="O962" s="19"/>
      <c r="P962" s="19"/>
      <c r="Q962" s="19"/>
      <c r="R962" s="19"/>
      <c r="S962" s="19"/>
      <c r="T962" s="19"/>
      <c r="U962" s="19"/>
      <c r="V962" s="19"/>
      <c r="W962" s="19"/>
      <c r="X962" s="19"/>
      <c r="Y962" s="19"/>
      <c r="Z962" s="19"/>
    </row>
    <row r="963" ht="18.0" customHeight="1">
      <c r="A963" s="19"/>
      <c r="B963" s="19"/>
      <c r="C963" s="19"/>
      <c r="D963" s="19"/>
      <c r="E963" s="19"/>
      <c r="F963" s="19"/>
      <c r="G963" s="19"/>
      <c r="H963" s="2"/>
      <c r="I963" s="38"/>
      <c r="J963" s="19"/>
      <c r="K963" s="19"/>
      <c r="L963" s="19"/>
      <c r="M963" s="19"/>
      <c r="N963" s="19"/>
      <c r="O963" s="19"/>
      <c r="P963" s="19"/>
      <c r="Q963" s="19"/>
      <c r="R963" s="19"/>
      <c r="S963" s="19"/>
      <c r="T963" s="19"/>
      <c r="U963" s="19"/>
      <c r="V963" s="19"/>
      <c r="W963" s="19"/>
      <c r="X963" s="19"/>
      <c r="Y963" s="19"/>
      <c r="Z963" s="19"/>
    </row>
    <row r="964" ht="18.0" customHeight="1">
      <c r="A964" s="19"/>
      <c r="B964" s="19"/>
      <c r="C964" s="19"/>
      <c r="D964" s="19"/>
      <c r="E964" s="19"/>
      <c r="F964" s="19"/>
      <c r="G964" s="19"/>
      <c r="H964" s="2"/>
      <c r="I964" s="38"/>
      <c r="J964" s="19"/>
      <c r="K964" s="19"/>
      <c r="L964" s="19"/>
      <c r="M964" s="19"/>
      <c r="N964" s="19"/>
      <c r="O964" s="19"/>
      <c r="P964" s="19"/>
      <c r="Q964" s="19"/>
      <c r="R964" s="19"/>
      <c r="S964" s="19"/>
      <c r="T964" s="19"/>
      <c r="U964" s="19"/>
      <c r="V964" s="19"/>
      <c r="W964" s="19"/>
      <c r="X964" s="19"/>
      <c r="Y964" s="19"/>
      <c r="Z964" s="19"/>
    </row>
    <row r="965" ht="18.0" customHeight="1">
      <c r="A965" s="19"/>
      <c r="B965" s="19"/>
      <c r="C965" s="19"/>
      <c r="D965" s="19"/>
      <c r="E965" s="19"/>
      <c r="F965" s="19"/>
      <c r="G965" s="19"/>
      <c r="H965" s="2"/>
      <c r="I965" s="38"/>
      <c r="J965" s="19"/>
      <c r="K965" s="19"/>
      <c r="L965" s="19"/>
      <c r="M965" s="19"/>
      <c r="N965" s="19"/>
      <c r="O965" s="19"/>
      <c r="P965" s="19"/>
      <c r="Q965" s="19"/>
      <c r="R965" s="19"/>
      <c r="S965" s="19"/>
      <c r="T965" s="19"/>
      <c r="U965" s="19"/>
      <c r="V965" s="19"/>
      <c r="W965" s="19"/>
      <c r="X965" s="19"/>
      <c r="Y965" s="19"/>
      <c r="Z965" s="19"/>
    </row>
    <row r="966" ht="18.0" customHeight="1">
      <c r="A966" s="19"/>
      <c r="B966" s="19"/>
      <c r="C966" s="19"/>
      <c r="D966" s="19"/>
      <c r="E966" s="19"/>
      <c r="F966" s="19"/>
      <c r="G966" s="19"/>
      <c r="H966" s="2"/>
      <c r="I966" s="38"/>
      <c r="J966" s="19"/>
      <c r="K966" s="19"/>
      <c r="L966" s="19"/>
      <c r="M966" s="19"/>
      <c r="N966" s="19"/>
      <c r="O966" s="19"/>
      <c r="P966" s="19"/>
      <c r="Q966" s="19"/>
      <c r="R966" s="19"/>
      <c r="S966" s="19"/>
      <c r="T966" s="19"/>
      <c r="U966" s="19"/>
      <c r="V966" s="19"/>
      <c r="W966" s="19"/>
      <c r="X966" s="19"/>
      <c r="Y966" s="19"/>
      <c r="Z966" s="19"/>
    </row>
    <row r="967" ht="18.0" customHeight="1">
      <c r="A967" s="19"/>
      <c r="B967" s="19"/>
      <c r="C967" s="19"/>
      <c r="D967" s="19"/>
      <c r="E967" s="19"/>
      <c r="F967" s="19"/>
      <c r="G967" s="19"/>
      <c r="H967" s="2"/>
      <c r="I967" s="38"/>
      <c r="J967" s="19"/>
      <c r="K967" s="19"/>
      <c r="L967" s="19"/>
      <c r="M967" s="19"/>
      <c r="N967" s="19"/>
      <c r="O967" s="19"/>
      <c r="P967" s="19"/>
      <c r="Q967" s="19"/>
      <c r="R967" s="19"/>
      <c r="S967" s="19"/>
      <c r="T967" s="19"/>
      <c r="U967" s="19"/>
      <c r="V967" s="19"/>
      <c r="W967" s="19"/>
      <c r="X967" s="19"/>
      <c r="Y967" s="19"/>
      <c r="Z967" s="19"/>
    </row>
    <row r="968" ht="18.0" customHeight="1">
      <c r="A968" s="19"/>
      <c r="B968" s="19"/>
      <c r="C968" s="19"/>
      <c r="D968" s="19"/>
      <c r="E968" s="19"/>
      <c r="F968" s="19"/>
      <c r="G968" s="19"/>
      <c r="H968" s="2"/>
      <c r="I968" s="38"/>
      <c r="J968" s="19"/>
      <c r="K968" s="19"/>
      <c r="L968" s="19"/>
      <c r="M968" s="19"/>
      <c r="N968" s="19"/>
      <c r="O968" s="19"/>
      <c r="P968" s="19"/>
      <c r="Q968" s="19"/>
      <c r="R968" s="19"/>
      <c r="S968" s="19"/>
      <c r="T968" s="19"/>
      <c r="U968" s="19"/>
      <c r="V968" s="19"/>
      <c r="W968" s="19"/>
      <c r="X968" s="19"/>
      <c r="Y968" s="19"/>
      <c r="Z968" s="19"/>
    </row>
    <row r="969" ht="18.0" customHeight="1">
      <c r="A969" s="19"/>
      <c r="B969" s="19"/>
      <c r="C969" s="19"/>
      <c r="D969" s="19"/>
      <c r="E969" s="19"/>
      <c r="F969" s="19"/>
      <c r="G969" s="19"/>
      <c r="H969" s="2"/>
      <c r="I969" s="38"/>
      <c r="J969" s="19"/>
      <c r="K969" s="19"/>
      <c r="L969" s="19"/>
      <c r="M969" s="19"/>
      <c r="N969" s="19"/>
      <c r="O969" s="19"/>
      <c r="P969" s="19"/>
      <c r="Q969" s="19"/>
      <c r="R969" s="19"/>
      <c r="S969" s="19"/>
      <c r="T969" s="19"/>
      <c r="U969" s="19"/>
      <c r="V969" s="19"/>
      <c r="W969" s="19"/>
      <c r="X969" s="19"/>
      <c r="Y969" s="19"/>
      <c r="Z969" s="19"/>
    </row>
    <row r="970" ht="18.0" customHeight="1">
      <c r="A970" s="19"/>
      <c r="B970" s="19"/>
      <c r="C970" s="19"/>
      <c r="D970" s="19"/>
      <c r="E970" s="19"/>
      <c r="F970" s="19"/>
      <c r="G970" s="19"/>
      <c r="H970" s="2"/>
      <c r="I970" s="38"/>
      <c r="J970" s="19"/>
      <c r="K970" s="19"/>
      <c r="L970" s="19"/>
      <c r="M970" s="19"/>
      <c r="N970" s="19"/>
      <c r="O970" s="19"/>
      <c r="P970" s="19"/>
      <c r="Q970" s="19"/>
      <c r="R970" s="19"/>
      <c r="S970" s="19"/>
      <c r="T970" s="19"/>
      <c r="U970" s="19"/>
      <c r="V970" s="19"/>
      <c r="W970" s="19"/>
      <c r="X970" s="19"/>
      <c r="Y970" s="19"/>
      <c r="Z970" s="19"/>
    </row>
    <row r="971" ht="18.0" customHeight="1">
      <c r="A971" s="19"/>
      <c r="B971" s="19"/>
      <c r="C971" s="19"/>
      <c r="D971" s="19"/>
      <c r="E971" s="19"/>
      <c r="F971" s="19"/>
      <c r="G971" s="19"/>
      <c r="H971" s="2"/>
      <c r="I971" s="38"/>
      <c r="J971" s="19"/>
      <c r="K971" s="19"/>
      <c r="L971" s="19"/>
      <c r="M971" s="19"/>
      <c r="N971" s="19"/>
      <c r="O971" s="19"/>
      <c r="P971" s="19"/>
      <c r="Q971" s="19"/>
      <c r="R971" s="19"/>
      <c r="S971" s="19"/>
      <c r="T971" s="19"/>
      <c r="U971" s="19"/>
      <c r="V971" s="19"/>
      <c r="W971" s="19"/>
      <c r="X971" s="19"/>
      <c r="Y971" s="19"/>
      <c r="Z971" s="19"/>
    </row>
    <row r="972" ht="18.0" customHeight="1">
      <c r="A972" s="19"/>
      <c r="B972" s="19"/>
      <c r="C972" s="19"/>
      <c r="D972" s="19"/>
      <c r="E972" s="19"/>
      <c r="F972" s="19"/>
      <c r="G972" s="19"/>
      <c r="H972" s="2"/>
      <c r="I972" s="38"/>
      <c r="J972" s="19"/>
      <c r="K972" s="19"/>
      <c r="L972" s="19"/>
      <c r="M972" s="19"/>
      <c r="N972" s="19"/>
      <c r="O972" s="19"/>
      <c r="P972" s="19"/>
      <c r="Q972" s="19"/>
      <c r="R972" s="19"/>
      <c r="S972" s="19"/>
      <c r="T972" s="19"/>
      <c r="U972" s="19"/>
      <c r="V972" s="19"/>
      <c r="W972" s="19"/>
      <c r="X972" s="19"/>
      <c r="Y972" s="19"/>
      <c r="Z972" s="19"/>
    </row>
    <row r="973" ht="18.0" customHeight="1">
      <c r="A973" s="19"/>
      <c r="B973" s="19"/>
      <c r="C973" s="19"/>
      <c r="D973" s="19"/>
      <c r="E973" s="19"/>
      <c r="F973" s="19"/>
      <c r="G973" s="19"/>
      <c r="H973" s="2"/>
      <c r="I973" s="38"/>
      <c r="J973" s="19"/>
      <c r="K973" s="19"/>
      <c r="L973" s="19"/>
      <c r="M973" s="19"/>
      <c r="N973" s="19"/>
      <c r="O973" s="19"/>
      <c r="P973" s="19"/>
      <c r="Q973" s="19"/>
      <c r="R973" s="19"/>
      <c r="S973" s="19"/>
      <c r="T973" s="19"/>
      <c r="U973" s="19"/>
      <c r="V973" s="19"/>
      <c r="W973" s="19"/>
      <c r="X973" s="19"/>
      <c r="Y973" s="19"/>
      <c r="Z973" s="19"/>
    </row>
    <row r="974" ht="18.0" customHeight="1">
      <c r="A974" s="19"/>
      <c r="B974" s="19"/>
      <c r="C974" s="19"/>
      <c r="D974" s="19"/>
      <c r="E974" s="19"/>
      <c r="F974" s="19"/>
      <c r="G974" s="19"/>
      <c r="H974" s="2"/>
      <c r="I974" s="38"/>
      <c r="J974" s="19"/>
      <c r="K974" s="19"/>
      <c r="L974" s="19"/>
      <c r="M974" s="19"/>
      <c r="N974" s="19"/>
      <c r="O974" s="19"/>
      <c r="P974" s="19"/>
      <c r="Q974" s="19"/>
      <c r="R974" s="19"/>
      <c r="S974" s="19"/>
      <c r="T974" s="19"/>
      <c r="U974" s="19"/>
      <c r="V974" s="19"/>
      <c r="W974" s="19"/>
      <c r="X974" s="19"/>
      <c r="Y974" s="19"/>
      <c r="Z974" s="19"/>
    </row>
    <row r="975" ht="18.0" customHeight="1">
      <c r="A975" s="19"/>
      <c r="B975" s="19"/>
      <c r="C975" s="19"/>
      <c r="D975" s="19"/>
      <c r="E975" s="19"/>
      <c r="F975" s="19"/>
      <c r="G975" s="19"/>
      <c r="H975" s="2"/>
      <c r="I975" s="38"/>
      <c r="J975" s="19"/>
      <c r="K975" s="19"/>
      <c r="L975" s="19"/>
      <c r="M975" s="19"/>
      <c r="N975" s="19"/>
      <c r="O975" s="19"/>
      <c r="P975" s="19"/>
      <c r="Q975" s="19"/>
      <c r="R975" s="19"/>
      <c r="S975" s="19"/>
      <c r="T975" s="19"/>
      <c r="U975" s="19"/>
      <c r="V975" s="19"/>
      <c r="W975" s="19"/>
      <c r="X975" s="19"/>
      <c r="Y975" s="19"/>
      <c r="Z975" s="19"/>
    </row>
    <row r="976" ht="18.0" customHeight="1">
      <c r="A976" s="19"/>
      <c r="B976" s="19"/>
      <c r="C976" s="19"/>
      <c r="D976" s="19"/>
      <c r="E976" s="19"/>
      <c r="F976" s="19"/>
      <c r="G976" s="19"/>
      <c r="H976" s="2"/>
      <c r="I976" s="38"/>
      <c r="J976" s="19"/>
      <c r="K976" s="19"/>
      <c r="L976" s="19"/>
      <c r="M976" s="19"/>
      <c r="N976" s="19"/>
      <c r="O976" s="19"/>
      <c r="P976" s="19"/>
      <c r="Q976" s="19"/>
      <c r="R976" s="19"/>
      <c r="S976" s="19"/>
      <c r="T976" s="19"/>
      <c r="U976" s="19"/>
      <c r="V976" s="19"/>
      <c r="W976" s="19"/>
      <c r="X976" s="19"/>
      <c r="Y976" s="19"/>
      <c r="Z976" s="19"/>
    </row>
    <row r="977" ht="18.0" customHeight="1">
      <c r="A977" s="19"/>
      <c r="B977" s="19"/>
      <c r="C977" s="19"/>
      <c r="D977" s="19"/>
      <c r="E977" s="19"/>
      <c r="F977" s="19"/>
      <c r="G977" s="19"/>
      <c r="H977" s="2"/>
      <c r="I977" s="38"/>
      <c r="J977" s="19"/>
      <c r="K977" s="19"/>
      <c r="L977" s="19"/>
      <c r="M977" s="19"/>
      <c r="N977" s="19"/>
      <c r="O977" s="19"/>
      <c r="P977" s="19"/>
      <c r="Q977" s="19"/>
      <c r="R977" s="19"/>
      <c r="S977" s="19"/>
      <c r="T977" s="19"/>
      <c r="U977" s="19"/>
      <c r="V977" s="19"/>
      <c r="W977" s="19"/>
      <c r="X977" s="19"/>
      <c r="Y977" s="19"/>
      <c r="Z977" s="19"/>
    </row>
    <row r="978" ht="18.0" customHeight="1">
      <c r="A978" s="19"/>
      <c r="B978" s="19"/>
      <c r="C978" s="19"/>
      <c r="D978" s="19"/>
      <c r="E978" s="19"/>
      <c r="F978" s="19"/>
      <c r="G978" s="19"/>
      <c r="H978" s="2"/>
      <c r="I978" s="38"/>
      <c r="J978" s="19"/>
      <c r="K978" s="19"/>
      <c r="L978" s="19"/>
      <c r="M978" s="19"/>
      <c r="N978" s="19"/>
      <c r="O978" s="19"/>
      <c r="P978" s="19"/>
      <c r="Q978" s="19"/>
      <c r="R978" s="19"/>
      <c r="S978" s="19"/>
      <c r="T978" s="19"/>
      <c r="U978" s="19"/>
      <c r="V978" s="19"/>
      <c r="W978" s="19"/>
      <c r="X978" s="19"/>
      <c r="Y978" s="19"/>
      <c r="Z978" s="19"/>
    </row>
    <row r="979" ht="18.0" customHeight="1">
      <c r="A979" s="19"/>
      <c r="B979" s="19"/>
      <c r="C979" s="19"/>
      <c r="D979" s="19"/>
      <c r="E979" s="19"/>
      <c r="F979" s="19"/>
      <c r="G979" s="19"/>
      <c r="H979" s="2"/>
      <c r="I979" s="38"/>
      <c r="J979" s="19"/>
      <c r="K979" s="19"/>
      <c r="L979" s="19"/>
      <c r="M979" s="19"/>
      <c r="N979" s="19"/>
      <c r="O979" s="19"/>
      <c r="P979" s="19"/>
      <c r="Q979" s="19"/>
      <c r="R979" s="19"/>
      <c r="S979" s="19"/>
      <c r="T979" s="19"/>
      <c r="U979" s="19"/>
      <c r="V979" s="19"/>
      <c r="W979" s="19"/>
      <c r="X979" s="19"/>
      <c r="Y979" s="19"/>
      <c r="Z979" s="19"/>
    </row>
    <row r="980" ht="18.0" customHeight="1">
      <c r="A980" s="19"/>
      <c r="B980" s="19"/>
      <c r="C980" s="19"/>
      <c r="D980" s="19"/>
      <c r="E980" s="19"/>
      <c r="F980" s="19"/>
      <c r="G980" s="19"/>
      <c r="H980" s="2"/>
      <c r="I980" s="38"/>
      <c r="J980" s="19"/>
      <c r="K980" s="19"/>
      <c r="L980" s="19"/>
      <c r="M980" s="19"/>
      <c r="N980" s="19"/>
      <c r="O980" s="19"/>
      <c r="P980" s="19"/>
      <c r="Q980" s="19"/>
      <c r="R980" s="19"/>
      <c r="S980" s="19"/>
      <c r="T980" s="19"/>
      <c r="U980" s="19"/>
      <c r="V980" s="19"/>
      <c r="W980" s="19"/>
      <c r="X980" s="19"/>
      <c r="Y980" s="19"/>
      <c r="Z980" s="19"/>
    </row>
    <row r="981" ht="18.0" customHeight="1">
      <c r="A981" s="19"/>
      <c r="B981" s="19"/>
      <c r="C981" s="19"/>
      <c r="D981" s="19"/>
      <c r="E981" s="19"/>
      <c r="F981" s="19"/>
      <c r="G981" s="19"/>
      <c r="H981" s="2"/>
      <c r="I981" s="38"/>
      <c r="J981" s="19"/>
      <c r="K981" s="19"/>
      <c r="L981" s="19"/>
      <c r="M981" s="19"/>
      <c r="N981" s="19"/>
      <c r="O981" s="19"/>
      <c r="P981" s="19"/>
      <c r="Q981" s="19"/>
      <c r="R981" s="19"/>
      <c r="S981" s="19"/>
      <c r="T981" s="19"/>
      <c r="U981" s="19"/>
      <c r="V981" s="19"/>
      <c r="W981" s="19"/>
      <c r="X981" s="19"/>
      <c r="Y981" s="19"/>
      <c r="Z981" s="19"/>
    </row>
    <row r="982" ht="18.0" customHeight="1">
      <c r="A982" s="19"/>
      <c r="B982" s="19"/>
      <c r="C982" s="19"/>
      <c r="D982" s="19"/>
      <c r="E982" s="19"/>
      <c r="F982" s="19"/>
      <c r="G982" s="19"/>
      <c r="H982" s="2"/>
      <c r="I982" s="38"/>
      <c r="J982" s="19"/>
      <c r="K982" s="19"/>
      <c r="L982" s="19"/>
      <c r="M982" s="19"/>
      <c r="N982" s="19"/>
      <c r="O982" s="19"/>
      <c r="P982" s="19"/>
      <c r="Q982" s="19"/>
      <c r="R982" s="19"/>
      <c r="S982" s="19"/>
      <c r="T982" s="19"/>
      <c r="U982" s="19"/>
      <c r="V982" s="19"/>
      <c r="W982" s="19"/>
      <c r="X982" s="19"/>
      <c r="Y982" s="19"/>
      <c r="Z982" s="19"/>
    </row>
    <row r="983" ht="18.0" customHeight="1">
      <c r="A983" s="19"/>
      <c r="B983" s="19"/>
      <c r="C983" s="19"/>
      <c r="D983" s="19"/>
      <c r="E983" s="19"/>
      <c r="F983" s="19"/>
      <c r="G983" s="19"/>
      <c r="H983" s="2"/>
      <c r="I983" s="38"/>
      <c r="J983" s="19"/>
      <c r="K983" s="19"/>
      <c r="L983" s="19"/>
      <c r="M983" s="19"/>
      <c r="N983" s="19"/>
      <c r="O983" s="19"/>
      <c r="P983" s="19"/>
      <c r="Q983" s="19"/>
      <c r="R983" s="19"/>
      <c r="S983" s="19"/>
      <c r="T983" s="19"/>
      <c r="U983" s="19"/>
      <c r="V983" s="19"/>
      <c r="W983" s="19"/>
      <c r="X983" s="19"/>
      <c r="Y983" s="19"/>
      <c r="Z983" s="19"/>
    </row>
    <row r="984" ht="18.0" customHeight="1">
      <c r="A984" s="19"/>
      <c r="B984" s="19"/>
      <c r="C984" s="19"/>
      <c r="D984" s="19"/>
      <c r="E984" s="19"/>
      <c r="F984" s="19"/>
      <c r="G984" s="19"/>
      <c r="H984" s="2"/>
      <c r="I984" s="38"/>
      <c r="J984" s="19"/>
      <c r="K984" s="19"/>
      <c r="L984" s="19"/>
      <c r="M984" s="19"/>
      <c r="N984" s="19"/>
      <c r="O984" s="19"/>
      <c r="P984" s="19"/>
      <c r="Q984" s="19"/>
      <c r="R984" s="19"/>
      <c r="S984" s="19"/>
      <c r="T984" s="19"/>
      <c r="U984" s="19"/>
      <c r="V984" s="19"/>
      <c r="W984" s="19"/>
      <c r="X984" s="19"/>
      <c r="Y984" s="19"/>
      <c r="Z984" s="19"/>
    </row>
    <row r="985" ht="18.0" customHeight="1">
      <c r="A985" s="19"/>
      <c r="B985" s="19"/>
      <c r="C985" s="19"/>
      <c r="D985" s="19"/>
      <c r="E985" s="19"/>
      <c r="F985" s="19"/>
      <c r="G985" s="19"/>
      <c r="H985" s="2"/>
      <c r="I985" s="38"/>
      <c r="J985" s="19"/>
      <c r="K985" s="19"/>
      <c r="L985" s="19"/>
      <c r="M985" s="19"/>
      <c r="N985" s="19"/>
      <c r="O985" s="19"/>
      <c r="P985" s="19"/>
      <c r="Q985" s="19"/>
      <c r="R985" s="19"/>
      <c r="S985" s="19"/>
      <c r="T985" s="19"/>
      <c r="U985" s="19"/>
      <c r="V985" s="19"/>
      <c r="W985" s="19"/>
      <c r="X985" s="19"/>
      <c r="Y985" s="19"/>
      <c r="Z985" s="19"/>
    </row>
    <row r="986" ht="18.0" customHeight="1">
      <c r="A986" s="19"/>
      <c r="B986" s="19"/>
      <c r="C986" s="19"/>
      <c r="D986" s="19"/>
      <c r="E986" s="19"/>
      <c r="F986" s="19"/>
      <c r="G986" s="19"/>
      <c r="H986" s="2"/>
      <c r="I986" s="38"/>
      <c r="J986" s="19"/>
      <c r="K986" s="19"/>
      <c r="L986" s="19"/>
      <c r="M986" s="19"/>
      <c r="N986" s="19"/>
      <c r="O986" s="19"/>
      <c r="P986" s="19"/>
      <c r="Q986" s="19"/>
      <c r="R986" s="19"/>
      <c r="S986" s="19"/>
      <c r="T986" s="19"/>
      <c r="U986" s="19"/>
      <c r="V986" s="19"/>
      <c r="W986" s="19"/>
      <c r="X986" s="19"/>
      <c r="Y986" s="19"/>
      <c r="Z986" s="19"/>
    </row>
    <row r="987" ht="18.0" customHeight="1">
      <c r="A987" s="19"/>
      <c r="B987" s="19"/>
      <c r="C987" s="19"/>
      <c r="D987" s="19"/>
      <c r="E987" s="19"/>
      <c r="F987" s="19"/>
      <c r="G987" s="19"/>
      <c r="H987" s="2"/>
      <c r="I987" s="38"/>
      <c r="J987" s="19"/>
      <c r="K987" s="19"/>
      <c r="L987" s="19"/>
      <c r="M987" s="19"/>
      <c r="N987" s="19"/>
      <c r="O987" s="19"/>
      <c r="P987" s="19"/>
      <c r="Q987" s="19"/>
      <c r="R987" s="19"/>
      <c r="S987" s="19"/>
      <c r="T987" s="19"/>
      <c r="U987" s="19"/>
      <c r="V987" s="19"/>
      <c r="W987" s="19"/>
      <c r="X987" s="19"/>
      <c r="Y987" s="19"/>
      <c r="Z987" s="19"/>
    </row>
    <row r="988" ht="18.0" customHeight="1">
      <c r="A988" s="19"/>
      <c r="B988" s="19"/>
      <c r="C988" s="19"/>
      <c r="D988" s="19"/>
      <c r="E988" s="19"/>
      <c r="F988" s="19"/>
      <c r="G988" s="19"/>
      <c r="H988" s="2"/>
      <c r="I988" s="38"/>
      <c r="J988" s="19"/>
      <c r="K988" s="19"/>
      <c r="L988" s="19"/>
      <c r="M988" s="19"/>
      <c r="N988" s="19"/>
      <c r="O988" s="19"/>
      <c r="P988" s="19"/>
      <c r="Q988" s="19"/>
      <c r="R988" s="19"/>
      <c r="S988" s="19"/>
      <c r="T988" s="19"/>
      <c r="U988" s="19"/>
      <c r="V988" s="19"/>
      <c r="W988" s="19"/>
      <c r="X988" s="19"/>
      <c r="Y988" s="19"/>
      <c r="Z988" s="19"/>
    </row>
    <row r="989" ht="18.0" customHeight="1">
      <c r="A989" s="19"/>
      <c r="B989" s="19"/>
      <c r="C989" s="19"/>
      <c r="D989" s="19"/>
      <c r="E989" s="19"/>
      <c r="F989" s="19"/>
      <c r="G989" s="19"/>
      <c r="H989" s="2"/>
      <c r="I989" s="38"/>
      <c r="J989" s="19"/>
      <c r="K989" s="19"/>
      <c r="L989" s="19"/>
      <c r="M989" s="19"/>
      <c r="N989" s="19"/>
      <c r="O989" s="19"/>
      <c r="P989" s="19"/>
      <c r="Q989" s="19"/>
      <c r="R989" s="19"/>
      <c r="S989" s="19"/>
      <c r="T989" s="19"/>
      <c r="U989" s="19"/>
      <c r="V989" s="19"/>
      <c r="W989" s="19"/>
      <c r="X989" s="19"/>
      <c r="Y989" s="19"/>
      <c r="Z989" s="19"/>
    </row>
    <row r="990" ht="18.0" customHeight="1">
      <c r="A990" s="19"/>
      <c r="B990" s="19"/>
      <c r="C990" s="19"/>
      <c r="D990" s="19"/>
      <c r="E990" s="19"/>
      <c r="F990" s="19"/>
      <c r="G990" s="19"/>
      <c r="H990" s="2"/>
      <c r="I990" s="38"/>
      <c r="J990" s="19"/>
      <c r="K990" s="19"/>
      <c r="L990" s="19"/>
      <c r="M990" s="19"/>
      <c r="N990" s="19"/>
      <c r="O990" s="19"/>
      <c r="P990" s="19"/>
      <c r="Q990" s="19"/>
      <c r="R990" s="19"/>
      <c r="S990" s="19"/>
      <c r="T990" s="19"/>
      <c r="U990" s="19"/>
      <c r="V990" s="19"/>
      <c r="W990" s="19"/>
      <c r="X990" s="19"/>
      <c r="Y990" s="19"/>
      <c r="Z990" s="19"/>
    </row>
    <row r="991" ht="18.0" customHeight="1">
      <c r="A991" s="19"/>
      <c r="B991" s="19"/>
      <c r="C991" s="19"/>
      <c r="D991" s="19"/>
      <c r="E991" s="19"/>
      <c r="F991" s="19"/>
      <c r="G991" s="19"/>
      <c r="H991" s="2"/>
      <c r="I991" s="38"/>
      <c r="J991" s="19"/>
      <c r="K991" s="19"/>
      <c r="L991" s="19"/>
      <c r="M991" s="19"/>
      <c r="N991" s="19"/>
      <c r="O991" s="19"/>
      <c r="P991" s="19"/>
      <c r="Q991" s="19"/>
      <c r="R991" s="19"/>
      <c r="S991" s="19"/>
      <c r="T991" s="19"/>
      <c r="U991" s="19"/>
      <c r="V991" s="19"/>
      <c r="W991" s="19"/>
      <c r="X991" s="19"/>
      <c r="Y991" s="19"/>
      <c r="Z991" s="19"/>
    </row>
    <row r="992" ht="18.0" customHeight="1">
      <c r="A992" s="19"/>
      <c r="B992" s="19"/>
      <c r="C992" s="19"/>
      <c r="D992" s="19"/>
      <c r="E992" s="19"/>
      <c r="F992" s="19"/>
      <c r="G992" s="19"/>
      <c r="H992" s="2"/>
      <c r="I992" s="38"/>
      <c r="J992" s="19"/>
      <c r="K992" s="19"/>
      <c r="L992" s="19"/>
      <c r="M992" s="19"/>
      <c r="N992" s="19"/>
      <c r="O992" s="19"/>
      <c r="P992" s="19"/>
      <c r="Q992" s="19"/>
      <c r="R992" s="19"/>
      <c r="S992" s="19"/>
      <c r="T992" s="19"/>
      <c r="U992" s="19"/>
      <c r="V992" s="19"/>
      <c r="W992" s="19"/>
      <c r="X992" s="19"/>
      <c r="Y992" s="19"/>
      <c r="Z992" s="19"/>
    </row>
    <row r="993" ht="18.0" customHeight="1">
      <c r="A993" s="19"/>
      <c r="B993" s="19"/>
      <c r="C993" s="19"/>
      <c r="D993" s="19"/>
      <c r="E993" s="19"/>
      <c r="F993" s="19"/>
      <c r="G993" s="19"/>
      <c r="H993" s="2"/>
      <c r="I993" s="38"/>
      <c r="J993" s="19"/>
      <c r="K993" s="19"/>
      <c r="L993" s="19"/>
      <c r="M993" s="19"/>
      <c r="N993" s="19"/>
      <c r="O993" s="19"/>
      <c r="P993" s="19"/>
      <c r="Q993" s="19"/>
      <c r="R993" s="19"/>
      <c r="S993" s="19"/>
      <c r="T993" s="19"/>
      <c r="U993" s="19"/>
      <c r="V993" s="19"/>
      <c r="W993" s="19"/>
      <c r="X993" s="19"/>
      <c r="Y993" s="19"/>
      <c r="Z993" s="19"/>
    </row>
    <row r="994" ht="18.0" customHeight="1">
      <c r="A994" s="19"/>
      <c r="B994" s="19"/>
      <c r="C994" s="19"/>
      <c r="D994" s="19"/>
      <c r="E994" s="19"/>
      <c r="F994" s="19"/>
      <c r="G994" s="19"/>
      <c r="H994" s="2"/>
      <c r="I994" s="38"/>
      <c r="J994" s="19"/>
      <c r="K994" s="19"/>
      <c r="L994" s="19"/>
      <c r="M994" s="19"/>
      <c r="N994" s="19"/>
      <c r="O994" s="19"/>
      <c r="P994" s="19"/>
      <c r="Q994" s="19"/>
      <c r="R994" s="19"/>
      <c r="S994" s="19"/>
      <c r="T994" s="19"/>
      <c r="U994" s="19"/>
      <c r="V994" s="19"/>
      <c r="W994" s="19"/>
      <c r="X994" s="19"/>
      <c r="Y994" s="19"/>
      <c r="Z994" s="19"/>
    </row>
    <row r="995" ht="18.0" customHeight="1">
      <c r="A995" s="19"/>
      <c r="B995" s="19"/>
      <c r="C995" s="19"/>
      <c r="D995" s="19"/>
      <c r="E995" s="19"/>
      <c r="F995" s="19"/>
      <c r="G995" s="19"/>
      <c r="H995" s="2"/>
      <c r="I995" s="38"/>
      <c r="J995" s="19"/>
      <c r="K995" s="19"/>
      <c r="L995" s="19"/>
      <c r="M995" s="19"/>
      <c r="N995" s="19"/>
      <c r="O995" s="19"/>
      <c r="P995" s="19"/>
      <c r="Q995" s="19"/>
      <c r="R995" s="19"/>
      <c r="S995" s="19"/>
      <c r="T995" s="19"/>
      <c r="U995" s="19"/>
      <c r="V995" s="19"/>
      <c r="W995" s="19"/>
      <c r="X995" s="19"/>
      <c r="Y995" s="19"/>
      <c r="Z995" s="19"/>
    </row>
    <row r="996" ht="18.0" customHeight="1">
      <c r="A996" s="19"/>
      <c r="B996" s="19"/>
      <c r="C996" s="19"/>
      <c r="D996" s="19"/>
      <c r="E996" s="19"/>
      <c r="F996" s="19"/>
      <c r="G996" s="19"/>
      <c r="H996" s="2"/>
      <c r="I996" s="38"/>
      <c r="J996" s="19"/>
      <c r="K996" s="19"/>
      <c r="L996" s="19"/>
      <c r="M996" s="19"/>
      <c r="N996" s="19"/>
      <c r="O996" s="19"/>
      <c r="P996" s="19"/>
      <c r="Q996" s="19"/>
      <c r="R996" s="19"/>
      <c r="S996" s="19"/>
      <c r="T996" s="19"/>
      <c r="U996" s="19"/>
      <c r="V996" s="19"/>
      <c r="W996" s="19"/>
      <c r="X996" s="19"/>
      <c r="Y996" s="19"/>
      <c r="Z996" s="19"/>
    </row>
    <row r="997" ht="18.0" customHeight="1">
      <c r="A997" s="19"/>
      <c r="B997" s="19"/>
      <c r="C997" s="19"/>
      <c r="D997" s="19"/>
      <c r="E997" s="19"/>
      <c r="F997" s="19"/>
      <c r="G997" s="19"/>
      <c r="H997" s="2"/>
      <c r="I997" s="38"/>
      <c r="J997" s="19"/>
      <c r="K997" s="19"/>
      <c r="L997" s="19"/>
      <c r="M997" s="19"/>
      <c r="N997" s="19"/>
      <c r="O997" s="19"/>
      <c r="P997" s="19"/>
      <c r="Q997" s="19"/>
      <c r="R997" s="19"/>
      <c r="S997" s="19"/>
      <c r="T997" s="19"/>
      <c r="U997" s="19"/>
      <c r="V997" s="19"/>
      <c r="W997" s="19"/>
      <c r="X997" s="19"/>
      <c r="Y997" s="19"/>
      <c r="Z997" s="19"/>
    </row>
    <row r="998" ht="18.0" customHeight="1">
      <c r="A998" s="19"/>
      <c r="B998" s="19"/>
      <c r="C998" s="19"/>
      <c r="D998" s="19"/>
      <c r="E998" s="19"/>
      <c r="F998" s="19"/>
      <c r="G998" s="19"/>
      <c r="H998" s="2"/>
      <c r="I998" s="38"/>
      <c r="J998" s="19"/>
      <c r="K998" s="19"/>
      <c r="L998" s="19"/>
      <c r="M998" s="19"/>
      <c r="N998" s="19"/>
      <c r="O998" s="19"/>
      <c r="P998" s="19"/>
      <c r="Q998" s="19"/>
      <c r="R998" s="19"/>
      <c r="S998" s="19"/>
      <c r="T998" s="19"/>
      <c r="U998" s="19"/>
      <c r="V998" s="19"/>
      <c r="W998" s="19"/>
      <c r="X998" s="19"/>
      <c r="Y998" s="19"/>
      <c r="Z998" s="19"/>
    </row>
    <row r="999" ht="18.0" customHeight="1">
      <c r="A999" s="19"/>
      <c r="B999" s="19"/>
      <c r="C999" s="19"/>
      <c r="D999" s="19"/>
      <c r="E999" s="19"/>
      <c r="F999" s="19"/>
      <c r="G999" s="19"/>
      <c r="H999" s="2"/>
      <c r="I999" s="38"/>
      <c r="J999" s="19"/>
      <c r="K999" s="19"/>
      <c r="L999" s="19"/>
      <c r="M999" s="19"/>
      <c r="N999" s="19"/>
      <c r="O999" s="19"/>
      <c r="P999" s="19"/>
      <c r="Q999" s="19"/>
      <c r="R999" s="19"/>
      <c r="S999" s="19"/>
      <c r="T999" s="19"/>
      <c r="U999" s="19"/>
      <c r="V999" s="19"/>
      <c r="W999" s="19"/>
      <c r="X999" s="19"/>
      <c r="Y999" s="19"/>
      <c r="Z999" s="19"/>
    </row>
    <row r="1000" ht="18.0" customHeight="1">
      <c r="A1000" s="19"/>
      <c r="B1000" s="19"/>
      <c r="C1000" s="19"/>
      <c r="D1000" s="19"/>
      <c r="E1000" s="19"/>
      <c r="F1000" s="19"/>
      <c r="G1000" s="19"/>
      <c r="H1000" s="2"/>
      <c r="I1000" s="38"/>
      <c r="J1000" s="19"/>
      <c r="K1000" s="19"/>
      <c r="L1000" s="19"/>
      <c r="M1000" s="19"/>
      <c r="N1000" s="19"/>
      <c r="O1000" s="19"/>
      <c r="P1000" s="19"/>
      <c r="Q1000" s="19"/>
      <c r="R1000" s="19"/>
      <c r="S1000" s="19"/>
      <c r="T1000" s="19"/>
      <c r="U1000" s="19"/>
      <c r="V1000" s="19"/>
      <c r="W1000" s="19"/>
      <c r="X1000" s="19"/>
      <c r="Y1000" s="19"/>
      <c r="Z1000" s="19"/>
    </row>
  </sheetData>
  <mergeCells count="163">
    <mergeCell ref="E66:F66"/>
    <mergeCell ref="E67:F67"/>
    <mergeCell ref="B55:K55"/>
    <mergeCell ref="C56:K56"/>
    <mergeCell ref="C57:K57"/>
    <mergeCell ref="C59:K59"/>
    <mergeCell ref="D61:F61"/>
    <mergeCell ref="D62:F62"/>
    <mergeCell ref="D65:F65"/>
    <mergeCell ref="D66:D71"/>
    <mergeCell ref="D72:D73"/>
    <mergeCell ref="D8:D10"/>
    <mergeCell ref="D14:D18"/>
    <mergeCell ref="D19:D25"/>
    <mergeCell ref="D26:D29"/>
    <mergeCell ref="D30:D31"/>
    <mergeCell ref="D37:D41"/>
    <mergeCell ref="D42:D44"/>
    <mergeCell ref="D5:F5"/>
    <mergeCell ref="D6:F6"/>
    <mergeCell ref="D7:F7"/>
    <mergeCell ref="E8:F8"/>
    <mergeCell ref="E9:F9"/>
    <mergeCell ref="E10:F10"/>
    <mergeCell ref="D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D32:F32"/>
    <mergeCell ref="D33:F33"/>
    <mergeCell ref="D36:F36"/>
    <mergeCell ref="E37:F37"/>
    <mergeCell ref="E38:F38"/>
    <mergeCell ref="E39:F39"/>
    <mergeCell ref="E40:F40"/>
    <mergeCell ref="E41:F41"/>
    <mergeCell ref="E42:F42"/>
    <mergeCell ref="E43:F43"/>
    <mergeCell ref="E44:F44"/>
    <mergeCell ref="D45:F45"/>
    <mergeCell ref="D46:F46"/>
    <mergeCell ref="D50:F50"/>
    <mergeCell ref="D51:F51"/>
    <mergeCell ref="E52:F52"/>
    <mergeCell ref="D53:F53"/>
    <mergeCell ref="E68:E69"/>
    <mergeCell ref="E70:E71"/>
    <mergeCell ref="E72:F72"/>
    <mergeCell ref="E73:F73"/>
    <mergeCell ref="D74:F74"/>
    <mergeCell ref="D75:F75"/>
    <mergeCell ref="D76:F76"/>
    <mergeCell ref="D84:D87"/>
    <mergeCell ref="D88:D89"/>
    <mergeCell ref="D77:F77"/>
    <mergeCell ref="D78:F78"/>
    <mergeCell ref="D79:F79"/>
    <mergeCell ref="D82:F82"/>
    <mergeCell ref="D83:F83"/>
    <mergeCell ref="E84:E85"/>
    <mergeCell ref="E86:E87"/>
    <mergeCell ref="E88:F88"/>
    <mergeCell ref="E89:F89"/>
    <mergeCell ref="D90:F90"/>
    <mergeCell ref="D91:F91"/>
    <mergeCell ref="D92:F92"/>
    <mergeCell ref="D93:F93"/>
    <mergeCell ref="D94:F94"/>
    <mergeCell ref="E104:F104"/>
    <mergeCell ref="E105:F105"/>
    <mergeCell ref="D95:F95"/>
    <mergeCell ref="D98:F98"/>
    <mergeCell ref="D99:F99"/>
    <mergeCell ref="D100:D103"/>
    <mergeCell ref="E100:E101"/>
    <mergeCell ref="E102:E103"/>
    <mergeCell ref="D104:D105"/>
    <mergeCell ref="D106:F106"/>
    <mergeCell ref="D107:F107"/>
    <mergeCell ref="D108:F108"/>
    <mergeCell ref="D109:F109"/>
    <mergeCell ref="D110:F110"/>
    <mergeCell ref="D111:F111"/>
    <mergeCell ref="D114:F114"/>
    <mergeCell ref="D115:F115"/>
    <mergeCell ref="D116:D119"/>
    <mergeCell ref="E116:E117"/>
    <mergeCell ref="E118:E119"/>
    <mergeCell ref="D120:D121"/>
    <mergeCell ref="E120:F120"/>
    <mergeCell ref="E121:F121"/>
    <mergeCell ref="E181:F181"/>
    <mergeCell ref="E182:F182"/>
    <mergeCell ref="E183:F183"/>
    <mergeCell ref="E184:F184"/>
    <mergeCell ref="D187:F187"/>
    <mergeCell ref="D188:F188"/>
    <mergeCell ref="D173:F173"/>
    <mergeCell ref="D174:F174"/>
    <mergeCell ref="D175:F175"/>
    <mergeCell ref="D176:F176"/>
    <mergeCell ref="D177:F177"/>
    <mergeCell ref="D178:D184"/>
    <mergeCell ref="E178:F178"/>
    <mergeCell ref="D122:F122"/>
    <mergeCell ref="D123:F123"/>
    <mergeCell ref="D124:F124"/>
    <mergeCell ref="D125:F125"/>
    <mergeCell ref="D126:F126"/>
    <mergeCell ref="D127:F127"/>
    <mergeCell ref="D130:F130"/>
    <mergeCell ref="D131:F131"/>
    <mergeCell ref="D132:D135"/>
    <mergeCell ref="E132:E133"/>
    <mergeCell ref="E134:E135"/>
    <mergeCell ref="D136:D137"/>
    <mergeCell ref="E136:F136"/>
    <mergeCell ref="E137:F137"/>
    <mergeCell ref="D138:F138"/>
    <mergeCell ref="D139:F139"/>
    <mergeCell ref="D140:F140"/>
    <mergeCell ref="D141:F141"/>
    <mergeCell ref="D142:F142"/>
    <mergeCell ref="D143:F143"/>
    <mergeCell ref="D146:F146"/>
    <mergeCell ref="D147:F147"/>
    <mergeCell ref="D148:F148"/>
    <mergeCell ref="D149:F149"/>
    <mergeCell ref="D150:F150"/>
    <mergeCell ref="D152:F152"/>
    <mergeCell ref="D155:F155"/>
    <mergeCell ref="D156:F156"/>
    <mergeCell ref="D157:F157"/>
    <mergeCell ref="D158:F158"/>
    <mergeCell ref="D159:F159"/>
    <mergeCell ref="D160:F160"/>
    <mergeCell ref="D161:F161"/>
    <mergeCell ref="D162:F162"/>
    <mergeCell ref="D163:J163"/>
    <mergeCell ref="D164:F164"/>
    <mergeCell ref="D165:F165"/>
    <mergeCell ref="D166:F166"/>
    <mergeCell ref="D167:F167"/>
    <mergeCell ref="D168:F168"/>
    <mergeCell ref="D169:F169"/>
    <mergeCell ref="D170:F170"/>
    <mergeCell ref="E179:F179"/>
    <mergeCell ref="E180:F180"/>
  </mergeCells>
  <conditionalFormatting sqref="D33 H33:J33">
    <cfRule type="expression" dxfId="0" priority="1">
      <formula>OR($H$32="有")</formula>
    </cfRule>
  </conditionalFormatting>
  <conditionalFormatting sqref="D46 H46:J46">
    <cfRule type="expression" dxfId="0" priority="2">
      <formula>OR($H$45="有")</formula>
    </cfRule>
  </conditionalFormatting>
  <conditionalFormatting sqref="D74 H74:J74">
    <cfRule type="expression" dxfId="0" priority="3">
      <formula>$H$62="現況地目や共有持分割合等の単位にまとめて届出"</formula>
    </cfRule>
  </conditionalFormatting>
  <conditionalFormatting sqref="D79 H79:J79">
    <cfRule type="expression" dxfId="0" priority="4">
      <formula>OR($H$8="地上権",$H$8="賃借権")</formula>
    </cfRule>
  </conditionalFormatting>
  <conditionalFormatting sqref="D90 H90:J90">
    <cfRule type="expression" dxfId="0" priority="5">
      <formula>AND($H$62="現況地目や共有持分割合等の単位にまとめて届出",$H$83="有")</formula>
    </cfRule>
  </conditionalFormatting>
  <conditionalFormatting sqref="D93">
    <cfRule type="expression" dxfId="0" priority="6">
      <formula>$H$92="共有持分一部移転"</formula>
    </cfRule>
  </conditionalFormatting>
  <conditionalFormatting sqref="D95">
    <cfRule type="expression" dxfId="0" priority="7">
      <formula>AND(OR($H$8="地上権",$H$8="賃借権"), H83="有")</formula>
    </cfRule>
  </conditionalFormatting>
  <conditionalFormatting sqref="D106 H106:J106">
    <cfRule type="expression" dxfId="0" priority="8">
      <formula>AND($H$62="現況地目や共有持分割合等の単位にまとめて届出",$H$99="有")</formula>
    </cfRule>
  </conditionalFormatting>
  <conditionalFormatting sqref="D109">
    <cfRule type="expression" dxfId="0" priority="9">
      <formula>$H$108="共有持分一部移転"</formula>
    </cfRule>
  </conditionalFormatting>
  <conditionalFormatting sqref="D111">
    <cfRule type="expression" dxfId="0" priority="10">
      <formula>AND(OR($H$8="地上権",$H$8="賃借権"), H99="有")</formula>
    </cfRule>
  </conditionalFormatting>
  <conditionalFormatting sqref="D122 H122:J122">
    <cfRule type="expression" dxfId="0" priority="11">
      <formula>AND($H$62="現況地目や共有持分割合等の単位にまとめて届出",$H$115="有")</formula>
    </cfRule>
  </conditionalFormatting>
  <conditionalFormatting sqref="D125">
    <cfRule type="expression" dxfId="0" priority="12">
      <formula>$H$124="共有持分一部移転"</formula>
    </cfRule>
  </conditionalFormatting>
  <conditionalFormatting sqref="D127">
    <cfRule type="expression" dxfId="0" priority="13">
      <formula>AND(OR($H$8="地上権",$H$8="賃借権"), H115="有")</formula>
    </cfRule>
  </conditionalFormatting>
  <conditionalFormatting sqref="D138 H138:J138">
    <cfRule type="expression" dxfId="0" priority="14">
      <formula>AND($H$62="現況地目や共有持分割合等の単位にまとめて届出",$H$131="有")</formula>
    </cfRule>
  </conditionalFormatting>
  <conditionalFormatting sqref="D141">
    <cfRule type="expression" dxfId="0" priority="15">
      <formula>$H$140="共有持分一部移転"</formula>
    </cfRule>
  </conditionalFormatting>
  <conditionalFormatting sqref="D143">
    <cfRule type="expression" dxfId="0" priority="16">
      <formula>AND(OR($H$8="地上権",$H$8="賃借権"), H131="有")</formula>
    </cfRule>
  </conditionalFormatting>
  <conditionalFormatting sqref="D150 H150:J150">
    <cfRule type="expression" dxfId="0" priority="17">
      <formula>OR($H$8="地上権",$H$8="賃借権")</formula>
    </cfRule>
  </conditionalFormatting>
  <conditionalFormatting sqref="D157 H157:J157">
    <cfRule type="expression" dxfId="0" priority="18">
      <formula>OR($H$156="市街化区域",$H$156="非線引きの都市計画区域")</formula>
    </cfRule>
  </conditionalFormatting>
  <conditionalFormatting sqref="D162 H162:J162">
    <cfRule type="expression" dxfId="0" priority="19" stopIfTrue="1">
      <formula>OR($H$51="一団の土地（新規）",$H$51="一団の土地（継続）")</formula>
    </cfRule>
  </conditionalFormatting>
  <conditionalFormatting sqref="D169 H169:J169">
    <cfRule type="expression" dxfId="0" priority="20" stopIfTrue="1">
      <formula>$H$168="有"</formula>
    </cfRule>
  </conditionalFormatting>
  <conditionalFormatting sqref="D170 H170:J170">
    <cfRule type="expression" dxfId="0" priority="21">
      <formula>COUNTIF($H$165:$H$168,"有")&gt;0</formula>
    </cfRule>
  </conditionalFormatting>
  <conditionalFormatting sqref="D177 H177:J177">
    <cfRule type="expression" dxfId="0" priority="22">
      <formula>OR($H$176="有")</formula>
    </cfRule>
  </conditionalFormatting>
  <conditionalFormatting sqref="D84:F89 D91:F94 D99 H84:J89 H91:J94 H99:J99">
    <cfRule type="expression" dxfId="0" priority="23">
      <formula>$H$83="有"</formula>
    </cfRule>
  </conditionalFormatting>
  <conditionalFormatting sqref="D100:F105 D107:F110 D115 H100:J105 H107:J110 H115:J115">
    <cfRule type="expression" dxfId="0" priority="24">
      <formula>$H$99="有"</formula>
    </cfRule>
  </conditionalFormatting>
  <conditionalFormatting sqref="D116:F121 D123:F126 D131 H116:J121 H123:J126 H131:J131">
    <cfRule type="expression" dxfId="0" priority="25">
      <formula>$H$115="有"</formula>
    </cfRule>
  </conditionalFormatting>
  <conditionalFormatting sqref="D132:F137 D139:F142 H132:J137 H139:J142">
    <cfRule type="expression" dxfId="0" priority="26">
      <formula>$H$131="有"</formula>
    </cfRule>
  </conditionalFormatting>
  <conditionalFormatting sqref="D100:J111 D115:J127 D131:J143">
    <cfRule type="expression" dxfId="1" priority="27" stopIfTrue="1">
      <formula>$H$99="無"</formula>
    </cfRule>
  </conditionalFormatting>
  <conditionalFormatting sqref="D100:J111 D115:J127 D131:J143">
    <cfRule type="expression" dxfId="2" priority="28" stopIfTrue="1">
      <formula>$H$99="無"</formula>
    </cfRule>
  </conditionalFormatting>
  <conditionalFormatting sqref="D84:J95 D99:J111 D115:J127 D131:J143">
    <cfRule type="expression" dxfId="2" priority="29" stopIfTrue="1">
      <formula>$H$83="無"</formula>
    </cfRule>
  </conditionalFormatting>
  <conditionalFormatting sqref="D116:J127 D131:J143">
    <cfRule type="expression" dxfId="1" priority="30" stopIfTrue="1">
      <formula>$H$115="無"</formula>
    </cfRule>
  </conditionalFormatting>
  <conditionalFormatting sqref="D116:J127 D131:J143">
    <cfRule type="expression" dxfId="2" priority="31" stopIfTrue="1">
      <formula>$H$115="無"</formula>
    </cfRule>
  </conditionalFormatting>
  <conditionalFormatting sqref="D84:J95 D99:J111 D115:J127 D131:J143">
    <cfRule type="expression" dxfId="1" priority="32" stopIfTrue="1">
      <formula>$H$83="無"</formula>
    </cfRule>
  </conditionalFormatting>
  <conditionalFormatting sqref="D132:J143">
    <cfRule type="expression" dxfId="1" priority="33" stopIfTrue="1">
      <formula>$H$131="無"</formula>
    </cfRule>
  </conditionalFormatting>
  <conditionalFormatting sqref="D132:J143">
    <cfRule type="expression" dxfId="2" priority="34" stopIfTrue="1">
      <formula>$H$131="無"</formula>
    </cfRule>
  </conditionalFormatting>
  <conditionalFormatting sqref="D165:J168">
    <cfRule type="expression" dxfId="0" priority="35" stopIfTrue="1">
      <formula>$H$164="有"</formula>
    </cfRule>
  </conditionalFormatting>
  <conditionalFormatting sqref="E9 H9:J9">
    <cfRule type="expression" dxfId="0" priority="36" stopIfTrue="1">
      <formula>OR($H$8="その他")</formula>
    </cfRule>
  </conditionalFormatting>
  <conditionalFormatting sqref="E30 H30:J30">
    <cfRule type="expression" dxfId="0" priority="37">
      <formula>$H$19="法人"</formula>
    </cfRule>
  </conditionalFormatting>
  <conditionalFormatting sqref="E31 H31:J31">
    <cfRule type="expression" dxfId="0" priority="38">
      <formula>AND($H$19="法人",$H$30="その他")</formula>
    </cfRule>
  </conditionalFormatting>
  <conditionalFormatting sqref="E44 H44:J44">
    <cfRule type="expression" dxfId="0" priority="39" stopIfTrue="1">
      <formula>OR($H$42="法人")</formula>
    </cfRule>
  </conditionalFormatting>
  <conditionalFormatting sqref="E52 H52:J52">
    <cfRule type="expression" dxfId="0" priority="40">
      <formula>OR($H$51="一団の土地（継続）")</formula>
    </cfRule>
  </conditionalFormatting>
  <conditionalFormatting sqref="E183 H183:J183">
    <cfRule type="expression" dxfId="0" priority="41">
      <formula>$H$182="有"</formula>
    </cfRule>
  </conditionalFormatting>
  <conditionalFormatting sqref="E21:F21">
    <cfRule type="expression" dxfId="0" priority="42">
      <formula>$H$19="法人"</formula>
    </cfRule>
  </conditionalFormatting>
  <conditionalFormatting sqref="E24:F24">
    <cfRule type="expression" dxfId="0" priority="43">
      <formula>$H$23="その他"</formula>
    </cfRule>
  </conditionalFormatting>
  <conditionalFormatting sqref="E27:F28 H27:J28">
    <cfRule type="expression" dxfId="0" priority="44">
      <formula>OR($H$19="法人",$H$26="有")</formula>
    </cfRule>
  </conditionalFormatting>
  <conditionalFormatting sqref="E16:J16">
    <cfRule type="expression" dxfId="1" priority="45">
      <formula>$H$15="国外"</formula>
    </cfRule>
  </conditionalFormatting>
  <conditionalFormatting sqref="E25:J25">
    <cfRule type="expression" dxfId="0" priority="46">
      <formula>AND($H$23&lt;&gt;"日本",NOT(ISBLANK($H$23)),$H$19="個人")</formula>
    </cfRule>
  </conditionalFormatting>
  <conditionalFormatting sqref="E39:J39">
    <cfRule type="expression" dxfId="1" priority="47">
      <formula>$H$38="国外"</formula>
    </cfRule>
  </conditionalFormatting>
  <conditionalFormatting sqref="E179:J182 E184 H184:J184">
    <cfRule type="expression" dxfId="0" priority="48">
      <formula>$H$178="有"</formula>
    </cfRule>
  </conditionalFormatting>
  <conditionalFormatting sqref="G6:G8 G10">
    <cfRule type="expression" dxfId="3" priority="49">
      <formula>G6 &lt;&gt; "必須"</formula>
    </cfRule>
  </conditionalFormatting>
  <conditionalFormatting sqref="G6:G8">
    <cfRule type="expression" dxfId="4" priority="50" stopIfTrue="1">
      <formula>ISBLANK(H6)</formula>
    </cfRule>
  </conditionalFormatting>
  <conditionalFormatting sqref="G6:G8">
    <cfRule type="expression" dxfId="0" priority="51">
      <formula>NOT(ISBLANK(H6))</formula>
    </cfRule>
  </conditionalFormatting>
  <conditionalFormatting sqref="G9">
    <cfRule type="expression" dxfId="3" priority="52">
      <formula>AND($H$8="その他",G9&lt;&gt;"必須")</formula>
    </cfRule>
  </conditionalFormatting>
  <conditionalFormatting sqref="G9">
    <cfRule type="expression" dxfId="0" priority="53" stopIfTrue="1">
      <formula>NOT(ISBLANK(H9))</formula>
    </cfRule>
  </conditionalFormatting>
  <conditionalFormatting sqref="G9">
    <cfRule type="expression" dxfId="4" priority="54">
      <formula>$H$8="その他"</formula>
    </cfRule>
  </conditionalFormatting>
  <conditionalFormatting sqref="G10">
    <cfRule type="expression" dxfId="4" priority="55" stopIfTrue="1">
      <formula>ISBLANK(H10)</formula>
    </cfRule>
  </conditionalFormatting>
  <conditionalFormatting sqref="G10">
    <cfRule type="expression" dxfId="0" priority="56">
      <formula>NOT(ISBLANK(H10))</formula>
    </cfRule>
  </conditionalFormatting>
  <conditionalFormatting sqref="G14">
    <cfRule type="expression" dxfId="3" priority="57">
      <formula>AND(G14&lt;&gt;"必須", G14&lt;&gt;"該当の場合は必須")</formula>
    </cfRule>
  </conditionalFormatting>
  <conditionalFormatting sqref="G14">
    <cfRule type="expression" dxfId="5" priority="58" stopIfTrue="1">
      <formula>AND(ISBLANK(H14), H15="国外")</formula>
    </cfRule>
  </conditionalFormatting>
  <conditionalFormatting sqref="G14">
    <cfRule type="expression" dxfId="4" priority="59" stopIfTrue="1">
      <formula>AND(ISBLANK(H14), H15&lt;&gt;"国外")</formula>
    </cfRule>
  </conditionalFormatting>
  <conditionalFormatting sqref="G14">
    <cfRule type="expression" dxfId="0" priority="60">
      <formula>NOT(ISBLANK(H14))</formula>
    </cfRule>
  </conditionalFormatting>
  <conditionalFormatting sqref="G15">
    <cfRule type="expression" dxfId="4" priority="61" stopIfTrue="1">
      <formula>ISBLANK(H15)</formula>
    </cfRule>
  </conditionalFormatting>
  <conditionalFormatting sqref="G15">
    <cfRule type="expression" dxfId="0" priority="62">
      <formula>NOT(ISBLANK($H$15))</formula>
    </cfRule>
  </conditionalFormatting>
  <conditionalFormatting sqref="G15:G17">
    <cfRule type="expression" dxfId="3" priority="63">
      <formula>G15 &lt;&gt; "必須"</formula>
    </cfRule>
  </conditionalFormatting>
  <conditionalFormatting sqref="G16">
    <cfRule type="expression" dxfId="0" priority="64" stopIfTrue="1">
      <formula>NOT(ISBLANK(H16))</formula>
    </cfRule>
  </conditionalFormatting>
  <conditionalFormatting sqref="G16">
    <cfRule type="expression" dxfId="4" priority="65" stopIfTrue="1">
      <formula>H15&lt;&gt;"国外"</formula>
    </cfRule>
  </conditionalFormatting>
  <conditionalFormatting sqref="G17">
    <cfRule type="expression" dxfId="4" priority="66" stopIfTrue="1">
      <formula>ISBLANK(H17)</formula>
    </cfRule>
  </conditionalFormatting>
  <conditionalFormatting sqref="G17:G18">
    <cfRule type="expression" dxfId="0" priority="67">
      <formula>NOT(ISBLANK(H17))</formula>
    </cfRule>
  </conditionalFormatting>
  <conditionalFormatting sqref="G18">
    <cfRule type="expression" dxfId="3" priority="68">
      <formula>G18 &lt;&gt; "該当の場合は必須"</formula>
    </cfRule>
  </conditionalFormatting>
  <conditionalFormatting sqref="G18">
    <cfRule type="expression" dxfId="5" priority="69" stopIfTrue="1">
      <formula>ISBLANK(H18)</formula>
    </cfRule>
  </conditionalFormatting>
  <conditionalFormatting sqref="G19:G20 G22:G23 G32">
    <cfRule type="expression" dxfId="3" priority="70">
      <formula>G19 &lt;&gt; "必須"</formula>
    </cfRule>
  </conditionalFormatting>
  <conditionalFormatting sqref="G19:G20">
    <cfRule type="expression" dxfId="4" priority="71" stopIfTrue="1">
      <formula>ISBLANK(H19)</formula>
    </cfRule>
  </conditionalFormatting>
  <conditionalFormatting sqref="G19:G20">
    <cfRule type="expression" dxfId="0" priority="72">
      <formula>NOT(ISBLANK(H19))</formula>
    </cfRule>
  </conditionalFormatting>
  <conditionalFormatting sqref="G21">
    <cfRule type="expression" dxfId="3" priority="73">
      <formula>AND($H$19="法人",G21&lt;&gt;"必須")</formula>
    </cfRule>
  </conditionalFormatting>
  <conditionalFormatting sqref="G21">
    <cfRule type="expression" dxfId="0" priority="74" stopIfTrue="1">
      <formula>NOT(ISBLANK(H21))</formula>
    </cfRule>
  </conditionalFormatting>
  <conditionalFormatting sqref="G21">
    <cfRule type="expression" dxfId="4" priority="75">
      <formula>H19="法人"</formula>
    </cfRule>
  </conditionalFormatting>
  <conditionalFormatting sqref="G22:G23">
    <cfRule type="expression" dxfId="4" priority="76" stopIfTrue="1">
      <formula>ISBLANK(H22)</formula>
    </cfRule>
  </conditionalFormatting>
  <conditionalFormatting sqref="G22:G23">
    <cfRule type="expression" dxfId="0" priority="77">
      <formula>NOT(ISBLANK(H22))</formula>
    </cfRule>
  </conditionalFormatting>
  <conditionalFormatting sqref="G24">
    <cfRule type="expression" dxfId="3" priority="78">
      <formula>AND($H$23="その他",G24&lt;&gt;"必須")</formula>
    </cfRule>
  </conditionalFormatting>
  <conditionalFormatting sqref="G24">
    <cfRule type="expression" dxfId="0" priority="79" stopIfTrue="1">
      <formula>NOT(ISBLANK($H$24))</formula>
    </cfRule>
  </conditionalFormatting>
  <conditionalFormatting sqref="G24">
    <cfRule type="expression" dxfId="4" priority="80">
      <formula>$H$23="その他"</formula>
    </cfRule>
  </conditionalFormatting>
  <conditionalFormatting sqref="G25">
    <cfRule type="expression" dxfId="3" priority="81" stopIfTrue="1">
      <formula>AND($H$23&lt;&gt;"日本",NOT(ISBLANK($H$23)),$H$19="個人",G25&lt;&gt;"必須")</formula>
    </cfRule>
  </conditionalFormatting>
  <conditionalFormatting sqref="G25">
    <cfRule type="expression" dxfId="0" priority="82" stopIfTrue="1">
      <formula>NOT(ISBLANK($H$25))</formula>
    </cfRule>
  </conditionalFormatting>
  <conditionalFormatting sqref="G25">
    <cfRule type="expression" dxfId="4" priority="83" stopIfTrue="1">
      <formula>AND($H$23&lt;&gt;"日本",NOT(ISBLANK($H$23)),$H$19="個人")</formula>
    </cfRule>
  </conditionalFormatting>
  <conditionalFormatting sqref="G26">
    <cfRule type="expression" dxfId="3" priority="84">
      <formula>G26 &lt;&gt; "必須"</formula>
    </cfRule>
  </conditionalFormatting>
  <conditionalFormatting sqref="G26">
    <cfRule type="expression" dxfId="4" priority="85" stopIfTrue="1">
      <formula>ISBLANK(H26)</formula>
    </cfRule>
  </conditionalFormatting>
  <conditionalFormatting sqref="G26">
    <cfRule type="expression" dxfId="0" priority="86">
      <formula>NOT(ISBLANK(H26))</formula>
    </cfRule>
  </conditionalFormatting>
  <conditionalFormatting sqref="G27:G28">
    <cfRule type="expression" dxfId="3" priority="87">
      <formula>AND(OR($H$19="法人",$H$26="有"),G27&lt;&gt;"必須")</formula>
    </cfRule>
  </conditionalFormatting>
  <conditionalFormatting sqref="G27:G28">
    <cfRule type="expression" dxfId="4" priority="88">
      <formula>OR($H$19="法人",$H$26="有")</formula>
    </cfRule>
  </conditionalFormatting>
  <conditionalFormatting sqref="G29">
    <cfRule type="expression" dxfId="4" priority="89" stopIfTrue="1">
      <formula>ISBLANK(H29)</formula>
    </cfRule>
  </conditionalFormatting>
  <conditionalFormatting sqref="G29:G30">
    <cfRule type="expression" dxfId="3" priority="90">
      <formula>G29 &lt;&gt; "必須"</formula>
    </cfRule>
  </conditionalFormatting>
  <conditionalFormatting sqref="G30">
    <cfRule type="expression" dxfId="4" priority="91" stopIfTrue="1">
      <formula>ISBLANK(H30)</formula>
    </cfRule>
  </conditionalFormatting>
  <conditionalFormatting sqref="G31">
    <cfRule type="expression" dxfId="3" priority="92">
      <formula>AND($H$19="法人",$H$30="その他",G31&lt;&gt;"必須")</formula>
    </cfRule>
  </conditionalFormatting>
  <conditionalFormatting sqref="G31">
    <cfRule type="expression" dxfId="0" priority="93" stopIfTrue="1">
      <formula>NOT(ISBLANK(H31))</formula>
    </cfRule>
  </conditionalFormatting>
  <conditionalFormatting sqref="G31">
    <cfRule type="expression" dxfId="4" priority="94">
      <formula>AND($H$19="法人",$H$30="その他")</formula>
    </cfRule>
  </conditionalFormatting>
  <conditionalFormatting sqref="G32">
    <cfRule type="expression" dxfId="4" priority="95" stopIfTrue="1">
      <formula>ISBLANK(H32)</formula>
    </cfRule>
  </conditionalFormatting>
  <conditionalFormatting sqref="G32">
    <cfRule type="expression" dxfId="0" priority="96">
      <formula>NOT(ISBLANK(H32))</formula>
    </cfRule>
  </conditionalFormatting>
  <conditionalFormatting sqref="G33">
    <cfRule type="expression" dxfId="3" priority="97">
      <formula>AND($H$32="有",G33&lt;&gt;"必須")</formula>
    </cfRule>
  </conditionalFormatting>
  <conditionalFormatting sqref="G33">
    <cfRule type="expression" dxfId="0" priority="98" stopIfTrue="1">
      <formula>NOT(ISBLANK(H33))</formula>
    </cfRule>
  </conditionalFormatting>
  <conditionalFormatting sqref="G33">
    <cfRule type="expression" dxfId="4" priority="99">
      <formula>$H$32="有"</formula>
    </cfRule>
  </conditionalFormatting>
  <conditionalFormatting sqref="G37">
    <cfRule type="expression" dxfId="3" priority="100">
      <formula>AND(G37&lt;&gt;"必須", G37&lt;&gt;"該当の場合は必須")</formula>
    </cfRule>
  </conditionalFormatting>
  <conditionalFormatting sqref="G37">
    <cfRule type="expression" dxfId="5" priority="101" stopIfTrue="1">
      <formula>AND(ISBLANK(H37),H38="国外")</formula>
    </cfRule>
  </conditionalFormatting>
  <conditionalFormatting sqref="G37">
    <cfRule type="expression" dxfId="4" priority="102" stopIfTrue="1">
      <formula>AND(ISBLANK(H37),H38&lt;&gt;"国外")</formula>
    </cfRule>
  </conditionalFormatting>
  <conditionalFormatting sqref="G37:G38">
    <cfRule type="expression" dxfId="0" priority="103">
      <formula>NOT(ISBLANK(H37))</formula>
    </cfRule>
  </conditionalFormatting>
  <conditionalFormatting sqref="G38">
    <cfRule type="expression" dxfId="4" priority="104" stopIfTrue="1">
      <formula>ISBLANK(H38)</formula>
    </cfRule>
  </conditionalFormatting>
  <conditionalFormatting sqref="G38:G40">
    <cfRule type="expression" dxfId="3" priority="105">
      <formula>G38 &lt;&gt; "必須"</formula>
    </cfRule>
  </conditionalFormatting>
  <conditionalFormatting sqref="G39">
    <cfRule type="expression" dxfId="0" priority="106" stopIfTrue="1">
      <formula>NOT(ISBLANK(H39))</formula>
    </cfRule>
  </conditionalFormatting>
  <conditionalFormatting sqref="G39">
    <cfRule type="expression" dxfId="4" priority="107">
      <formula>H38&lt;&gt;"国外"</formula>
    </cfRule>
  </conditionalFormatting>
  <conditionalFormatting sqref="G40">
    <cfRule type="expression" dxfId="4" priority="108" stopIfTrue="1">
      <formula>ISBLANK(H40)</formula>
    </cfRule>
  </conditionalFormatting>
  <conditionalFormatting sqref="G40:G43">
    <cfRule type="expression" dxfId="0" priority="109">
      <formula>NOT(ISBLANK(H40))</formula>
    </cfRule>
  </conditionalFormatting>
  <conditionalFormatting sqref="G41">
    <cfRule type="expression" dxfId="3" priority="110">
      <formula>G41 &lt;&gt; "該当の場合は必須"</formula>
    </cfRule>
  </conditionalFormatting>
  <conditionalFormatting sqref="G41">
    <cfRule type="expression" dxfId="5" priority="111" stopIfTrue="1">
      <formula>ISBLANK(H41)</formula>
    </cfRule>
  </conditionalFormatting>
  <conditionalFormatting sqref="G42:G43 G45">
    <cfRule type="expression" dxfId="3" priority="112">
      <formula>G42 &lt;&gt; "必須"</formula>
    </cfRule>
  </conditionalFormatting>
  <conditionalFormatting sqref="G42:G43">
    <cfRule type="expression" dxfId="4" priority="113" stopIfTrue="1">
      <formula>ISBLANK(H42)</formula>
    </cfRule>
  </conditionalFormatting>
  <conditionalFormatting sqref="G44">
    <cfRule type="expression" dxfId="3" priority="114">
      <formula>AND($H$42="法人",G44&lt;&gt;"必須")</formula>
    </cfRule>
  </conditionalFormatting>
  <conditionalFormatting sqref="G44">
    <cfRule type="expression" dxfId="0" priority="115" stopIfTrue="1">
      <formula>NOT(ISBLANK(H44))</formula>
    </cfRule>
  </conditionalFormatting>
  <conditionalFormatting sqref="G44">
    <cfRule type="expression" dxfId="4" priority="116">
      <formula>H42="法人"</formula>
    </cfRule>
  </conditionalFormatting>
  <conditionalFormatting sqref="G45">
    <cfRule type="expression" dxfId="4" priority="117" stopIfTrue="1">
      <formula>ISBLANK(H45)</formula>
    </cfRule>
  </conditionalFormatting>
  <conditionalFormatting sqref="G45">
    <cfRule type="expression" dxfId="0" priority="118">
      <formula>NOT(ISBLANK(H45))</formula>
    </cfRule>
  </conditionalFormatting>
  <conditionalFormatting sqref="G46">
    <cfRule type="expression" dxfId="3" priority="119">
      <formula>AND($H$45="有",G46&lt;&gt;"必須")</formula>
    </cfRule>
  </conditionalFormatting>
  <conditionalFormatting sqref="G46">
    <cfRule type="expression" dxfId="0" priority="120" stopIfTrue="1">
      <formula>NOT(ISBLANK(H46))</formula>
    </cfRule>
  </conditionalFormatting>
  <conditionalFormatting sqref="G46">
    <cfRule type="expression" dxfId="4" priority="121">
      <formula>H45="有"</formula>
    </cfRule>
  </conditionalFormatting>
  <conditionalFormatting sqref="G51 G53">
    <cfRule type="expression" dxfId="3" priority="122">
      <formula>G51 &lt;&gt; "必須"</formula>
    </cfRule>
  </conditionalFormatting>
  <conditionalFormatting sqref="G51">
    <cfRule type="expression" dxfId="4" priority="123" stopIfTrue="1">
      <formula>ISBLANK(H51)</formula>
    </cfRule>
  </conditionalFormatting>
  <conditionalFormatting sqref="G51">
    <cfRule type="expression" dxfId="0" priority="124">
      <formula>NOT(ISBLANK(H51))</formula>
    </cfRule>
  </conditionalFormatting>
  <conditionalFormatting sqref="G52">
    <cfRule type="expression" dxfId="3" priority="125">
      <formula>AND($H$51="一団の土地（継続）",G52&lt;&gt;"必須")</formula>
    </cfRule>
  </conditionalFormatting>
  <conditionalFormatting sqref="G52">
    <cfRule type="expression" dxfId="0" priority="126" stopIfTrue="1">
      <formula>NOT(ISBLANK(H52))</formula>
    </cfRule>
  </conditionalFormatting>
  <conditionalFormatting sqref="G52">
    <cfRule type="expression" dxfId="4" priority="127">
      <formula>H51="一団の土地（継続）"</formula>
    </cfRule>
  </conditionalFormatting>
  <conditionalFormatting sqref="G53">
    <cfRule type="expression" dxfId="4" priority="128" stopIfTrue="1">
      <formula>ISBLANK($H$53)</formula>
    </cfRule>
  </conditionalFormatting>
  <conditionalFormatting sqref="G53">
    <cfRule type="expression" dxfId="0" priority="129">
      <formula>NOT(ISBLANK($H$53))</formula>
    </cfRule>
  </conditionalFormatting>
  <conditionalFormatting sqref="G62">
    <cfRule type="expression" dxfId="3" priority="130">
      <formula>G62 &lt;&gt; "必須"</formula>
    </cfRule>
  </conditionalFormatting>
  <conditionalFormatting sqref="G62">
    <cfRule type="expression" dxfId="4" priority="131" stopIfTrue="1">
      <formula>ISBLANK(H62)</formula>
    </cfRule>
  </conditionalFormatting>
  <conditionalFormatting sqref="G62">
    <cfRule type="expression" dxfId="0" priority="132">
      <formula>NOT(ISBLANK(H62))</formula>
    </cfRule>
  </conditionalFormatting>
  <conditionalFormatting sqref="G66">
    <cfRule type="expression" dxfId="4" priority="133" stopIfTrue="1">
      <formula>ISBLANK(H66)</formula>
    </cfRule>
  </conditionalFormatting>
  <conditionalFormatting sqref="G66">
    <cfRule type="expression" dxfId="0" priority="134">
      <formula>NOT(ISBLANK(H66))</formula>
    </cfRule>
  </conditionalFormatting>
  <conditionalFormatting sqref="G67:G69">
    <cfRule type="expression" dxfId="3" priority="135">
      <formula>G67 &lt;&gt; "必須"</formula>
    </cfRule>
  </conditionalFormatting>
  <conditionalFormatting sqref="G67:G69">
    <cfRule type="expression" dxfId="4" priority="136" stopIfTrue="1">
      <formula>H67=""</formula>
    </cfRule>
  </conditionalFormatting>
  <conditionalFormatting sqref="G67:G69">
    <cfRule type="expression" dxfId="0" priority="137">
      <formula>H67&lt;&gt;""</formula>
    </cfRule>
  </conditionalFormatting>
  <conditionalFormatting sqref="G72:G73">
    <cfRule type="expression" dxfId="3" priority="138">
      <formula>G72 &lt;&gt; "必須"</formula>
    </cfRule>
  </conditionalFormatting>
  <conditionalFormatting sqref="G72:G73">
    <cfRule type="expression" dxfId="4" priority="139" stopIfTrue="1">
      <formula>ISBLANK(H72)</formula>
    </cfRule>
  </conditionalFormatting>
  <conditionalFormatting sqref="G72:G73">
    <cfRule type="expression" dxfId="0" priority="140">
      <formula>NOT(ISBLANK(H72))</formula>
    </cfRule>
  </conditionalFormatting>
  <conditionalFormatting sqref="G74">
    <cfRule type="expression" dxfId="3" priority="141">
      <formula>AND($H$62="現況地目や共有持分割合等の単位にまとめて届出",G74&lt;&gt;"必須")</formula>
    </cfRule>
  </conditionalFormatting>
  <conditionalFormatting sqref="G74">
    <cfRule type="expression" dxfId="0" priority="142" stopIfTrue="1">
      <formula>NOT(ISBLANK(H74))</formula>
    </cfRule>
  </conditionalFormatting>
  <conditionalFormatting sqref="G74">
    <cfRule type="expression" dxfId="4" priority="143">
      <formula>H62="現況地目や共有持分割合等の単位にまとめて届出"</formula>
    </cfRule>
  </conditionalFormatting>
  <conditionalFormatting sqref="G76">
    <cfRule type="expression" dxfId="3" priority="144">
      <formula>G76 &lt;&gt; "必須"</formula>
    </cfRule>
  </conditionalFormatting>
  <conditionalFormatting sqref="G76">
    <cfRule type="expression" dxfId="4" priority="145" stopIfTrue="1">
      <formula>ISBLANK(H76)</formula>
    </cfRule>
  </conditionalFormatting>
  <conditionalFormatting sqref="G76">
    <cfRule type="expression" dxfId="0" priority="146">
      <formula>NOT(ISBLANK(H76))</formula>
    </cfRule>
  </conditionalFormatting>
  <conditionalFormatting sqref="G77">
    <cfRule type="expression" dxfId="3" priority="147">
      <formula>G77 &lt;&gt; "該当の場合は必須"</formula>
    </cfRule>
  </conditionalFormatting>
  <conditionalFormatting sqref="G77">
    <cfRule type="expression" dxfId="5" priority="148" stopIfTrue="1">
      <formula>ISBLANK(H77)</formula>
    </cfRule>
  </conditionalFormatting>
  <conditionalFormatting sqref="G77">
    <cfRule type="expression" dxfId="0" priority="149">
      <formula>NOT(ISBLANK(H77))</formula>
    </cfRule>
  </conditionalFormatting>
  <conditionalFormatting sqref="G79">
    <cfRule type="expression" dxfId="0" priority="150" stopIfTrue="1">
      <formula>NOT(ISBLANK(H79))</formula>
    </cfRule>
  </conditionalFormatting>
  <conditionalFormatting sqref="G79">
    <cfRule type="expression" dxfId="0" priority="151">
      <formula>OR($H$8="地上権",$H$8="賃借権")</formula>
    </cfRule>
  </conditionalFormatting>
  <conditionalFormatting sqref="G83">
    <cfRule type="expression" dxfId="3" priority="152">
      <formula>G83 &lt;&gt; "必須"</formula>
    </cfRule>
  </conditionalFormatting>
  <conditionalFormatting sqref="G83">
    <cfRule type="expression" dxfId="4" priority="153" stopIfTrue="1">
      <formula>ISBLANK(H83)</formula>
    </cfRule>
  </conditionalFormatting>
  <conditionalFormatting sqref="G83">
    <cfRule type="expression" dxfId="0" priority="154">
      <formula>NOT(ISBLANK(H83))</formula>
    </cfRule>
  </conditionalFormatting>
  <conditionalFormatting sqref="G84:G85">
    <cfRule type="expression" dxfId="3" priority="155">
      <formula>AND($H$83="有",G84&lt;&gt;"必須")</formula>
    </cfRule>
  </conditionalFormatting>
  <conditionalFormatting sqref="G84:G85">
    <cfRule type="expression" dxfId="0" priority="156" stopIfTrue="1">
      <formula>NOT(ISBLANK(H84))</formula>
    </cfRule>
  </conditionalFormatting>
  <conditionalFormatting sqref="G84:G85">
    <cfRule type="expression" dxfId="4" priority="157">
      <formula>$H$83="有"</formula>
    </cfRule>
  </conditionalFormatting>
  <conditionalFormatting sqref="G86:G87">
    <cfRule type="expression" dxfId="0" priority="158">
      <formula>$H$83="有"</formula>
    </cfRule>
  </conditionalFormatting>
  <conditionalFormatting sqref="G88:G89">
    <cfRule type="expression" dxfId="3" priority="159">
      <formula>AND($H$83="有",G88&lt;&gt;"必須")</formula>
    </cfRule>
  </conditionalFormatting>
  <conditionalFormatting sqref="G88:G89">
    <cfRule type="expression" dxfId="4" priority="160">
      <formula>$H$83="有"</formula>
    </cfRule>
  </conditionalFormatting>
  <conditionalFormatting sqref="G88:G90">
    <cfRule type="expression" dxfId="0" priority="161" stopIfTrue="1">
      <formula>NOT(ISBLANK(H88))</formula>
    </cfRule>
  </conditionalFormatting>
  <conditionalFormatting sqref="G90">
    <cfRule type="expression" dxfId="3" priority="162">
      <formula>AND($H$62="現況地目や共有持分割合等の単位にまとめて届出",$H$83="有",G90&lt;&gt;"必須")</formula>
    </cfRule>
  </conditionalFormatting>
  <conditionalFormatting sqref="G90">
    <cfRule type="expression" dxfId="4" priority="163">
      <formula>AND($H$62="現況地目や共有持分割合等の単位にまとめて届出",$H$83="有")</formula>
    </cfRule>
  </conditionalFormatting>
  <conditionalFormatting sqref="G91">
    <cfRule type="expression" dxfId="0" priority="164">
      <formula>$H$83="有"</formula>
    </cfRule>
  </conditionalFormatting>
  <conditionalFormatting sqref="G92">
    <cfRule type="expression" dxfId="3" priority="165">
      <formula>AND($H$83="有",G92&lt;&gt;"必須")</formula>
    </cfRule>
  </conditionalFormatting>
  <conditionalFormatting sqref="G92">
    <cfRule type="expression" dxfId="4" priority="166">
      <formula>$H$83="有"</formula>
    </cfRule>
  </conditionalFormatting>
  <conditionalFormatting sqref="G92:G93">
    <cfRule type="expression" dxfId="0" priority="167" stopIfTrue="1">
      <formula>NOT(ISBLANK(H92))</formula>
    </cfRule>
  </conditionalFormatting>
  <conditionalFormatting sqref="G93">
    <cfRule type="expression" dxfId="3" priority="168">
      <formula>AND($H$83="有",G93&lt;&gt;"該当の場合は必須")</formula>
    </cfRule>
  </conditionalFormatting>
  <conditionalFormatting sqref="G93">
    <cfRule type="expression" dxfId="5" priority="169">
      <formula>$H$83="有"</formula>
    </cfRule>
  </conditionalFormatting>
  <conditionalFormatting sqref="G94">
    <cfRule type="expression" dxfId="0" priority="170">
      <formula>$H$83="有"</formula>
    </cfRule>
  </conditionalFormatting>
  <conditionalFormatting sqref="G95">
    <cfRule type="expression" dxfId="0" priority="171" stopIfTrue="1">
      <formula>NOT(ISBLANK(H95))</formula>
    </cfRule>
  </conditionalFormatting>
  <conditionalFormatting sqref="G95">
    <cfRule type="expression" dxfId="0" priority="172">
      <formula>AND(OR($H$8="地上権",$H$8="賃借権"), H83="有")</formula>
    </cfRule>
  </conditionalFormatting>
  <conditionalFormatting sqref="G99">
    <cfRule type="expression" dxfId="3" priority="173">
      <formula>AND($H$83="有",G99&lt;&gt;"必須")</formula>
    </cfRule>
  </conditionalFormatting>
  <conditionalFormatting sqref="G99">
    <cfRule type="expression" dxfId="4" priority="174">
      <formula>$H$83="有"</formula>
    </cfRule>
  </conditionalFormatting>
  <conditionalFormatting sqref="G99:G101">
    <cfRule type="expression" dxfId="0" priority="175" stopIfTrue="1">
      <formula>NOT(ISBLANK(H99))</formula>
    </cfRule>
  </conditionalFormatting>
  <conditionalFormatting sqref="G100:G101">
    <cfRule type="expression" dxfId="3" priority="176">
      <formula>AND($H$99="有",G100&lt;&gt;"必須")</formula>
    </cfRule>
  </conditionalFormatting>
  <conditionalFormatting sqref="G100:G101">
    <cfRule type="expression" dxfId="4" priority="177">
      <formula>$H$99="有"</formula>
    </cfRule>
  </conditionalFormatting>
  <conditionalFormatting sqref="G102:G103">
    <cfRule type="expression" dxfId="0" priority="178">
      <formula>$H$99="有"</formula>
    </cfRule>
  </conditionalFormatting>
  <conditionalFormatting sqref="G104:G105">
    <cfRule type="expression" dxfId="3" priority="179">
      <formula>AND($H$99="有",G104&lt;&gt;"必須")</formula>
    </cfRule>
  </conditionalFormatting>
  <conditionalFormatting sqref="G104:G105">
    <cfRule type="expression" dxfId="4" priority="180">
      <formula>$H$99="有"</formula>
    </cfRule>
  </conditionalFormatting>
  <conditionalFormatting sqref="G104:G106">
    <cfRule type="expression" dxfId="0" priority="181" stopIfTrue="1">
      <formula>NOT(ISBLANK(H104))</formula>
    </cfRule>
  </conditionalFormatting>
  <conditionalFormatting sqref="G106">
    <cfRule type="expression" dxfId="3" priority="182">
      <formula>AND($H$62="現況地目や共有持分割合等の単位にまとめて届出",$H$99="有",G106&lt;&gt;"必須")</formula>
    </cfRule>
  </conditionalFormatting>
  <conditionalFormatting sqref="G106">
    <cfRule type="expression" dxfId="4" priority="183">
      <formula>AND($H$62="現況地目や共有持分割合等の単位にまとめて届出",$H$99="有")</formula>
    </cfRule>
  </conditionalFormatting>
  <conditionalFormatting sqref="G107">
    <cfRule type="expression" dxfId="0" priority="184">
      <formula>$H$99="有"</formula>
    </cfRule>
  </conditionalFormatting>
  <conditionalFormatting sqref="G108">
    <cfRule type="expression" dxfId="3" priority="185">
      <formula>AND($H$99="有",G108&lt;&gt;"必須")</formula>
    </cfRule>
  </conditionalFormatting>
  <conditionalFormatting sqref="G108">
    <cfRule type="expression" dxfId="4" priority="186">
      <formula>$H$99="有"</formula>
    </cfRule>
  </conditionalFormatting>
  <conditionalFormatting sqref="G108:G109">
    <cfRule type="expression" dxfId="0" priority="187" stopIfTrue="1">
      <formula>NOT(ISBLANK(H108))</formula>
    </cfRule>
  </conditionalFormatting>
  <conditionalFormatting sqref="G109">
    <cfRule type="expression" dxfId="3" priority="188">
      <formula>AND($H$99="有",G109&lt;&gt;"該当の場合は必須")</formula>
    </cfRule>
  </conditionalFormatting>
  <conditionalFormatting sqref="G109">
    <cfRule type="expression" dxfId="5" priority="189">
      <formula>$H$99="有"</formula>
    </cfRule>
  </conditionalFormatting>
  <conditionalFormatting sqref="G110">
    <cfRule type="expression" dxfId="0" priority="190">
      <formula>$H$99="有"</formula>
    </cfRule>
  </conditionalFormatting>
  <conditionalFormatting sqref="G111">
    <cfRule type="expression" dxfId="0" priority="191" stopIfTrue="1">
      <formula>NOT(ISBLANK(H111))</formula>
    </cfRule>
  </conditionalFormatting>
  <conditionalFormatting sqref="G111">
    <cfRule type="expression" dxfId="0" priority="192">
      <formula>AND(OR($H$8="地上権",$H$8="賃借権"), H99="有")</formula>
    </cfRule>
  </conditionalFormatting>
  <conditionalFormatting sqref="G115">
    <cfRule type="expression" dxfId="3" priority="193">
      <formula>AND($H$99="有",G115&lt;&gt;"必須")</formula>
    </cfRule>
  </conditionalFormatting>
  <conditionalFormatting sqref="G115">
    <cfRule type="expression" dxfId="4" priority="194">
      <formula>$H$99="有"</formula>
    </cfRule>
  </conditionalFormatting>
  <conditionalFormatting sqref="G115:G117">
    <cfRule type="expression" dxfId="0" priority="195" stopIfTrue="1">
      <formula>NOT(ISBLANK(H115))</formula>
    </cfRule>
  </conditionalFormatting>
  <conditionalFormatting sqref="G116:G117">
    <cfRule type="expression" dxfId="3" priority="196">
      <formula>AND($H$115="有",G116&lt;&gt;"必須")</formula>
    </cfRule>
  </conditionalFormatting>
  <conditionalFormatting sqref="G116:G117">
    <cfRule type="expression" dxfId="4" priority="197">
      <formula>$H$115="有"</formula>
    </cfRule>
  </conditionalFormatting>
  <conditionalFormatting sqref="G118:G119">
    <cfRule type="expression" dxfId="0" priority="198">
      <formula>$H$115="有"</formula>
    </cfRule>
  </conditionalFormatting>
  <conditionalFormatting sqref="G120:G121">
    <cfRule type="expression" dxfId="3" priority="199">
      <formula>AND($H$115="有",G120&lt;&gt;"必須")</formula>
    </cfRule>
  </conditionalFormatting>
  <conditionalFormatting sqref="G120:G121">
    <cfRule type="expression" dxfId="4" priority="200">
      <formula>$H$115="有"</formula>
    </cfRule>
  </conditionalFormatting>
  <conditionalFormatting sqref="G120:G122">
    <cfRule type="expression" dxfId="0" priority="201" stopIfTrue="1">
      <formula>NOT(ISBLANK(H120))</formula>
    </cfRule>
  </conditionalFormatting>
  <conditionalFormatting sqref="G122">
    <cfRule type="expression" dxfId="3" priority="202">
      <formula>AND($H$62="現況地目や共有持分割合等の単位にまとめて届出",$H$115="有",G122&lt;&gt;"必須")</formula>
    </cfRule>
  </conditionalFormatting>
  <conditionalFormatting sqref="G122">
    <cfRule type="expression" dxfId="4" priority="203">
      <formula>AND($H$62="現況地目や共有持分割合等の単位にまとめて届出",$H$115="有")</formula>
    </cfRule>
  </conditionalFormatting>
  <conditionalFormatting sqref="G123">
    <cfRule type="expression" dxfId="0" priority="204">
      <formula>$H$115="有"</formula>
    </cfRule>
  </conditionalFormatting>
  <conditionalFormatting sqref="G124">
    <cfRule type="expression" dxfId="3" priority="205">
      <formula>AND($H$115="有",G124&lt;&gt;"必須")</formula>
    </cfRule>
  </conditionalFormatting>
  <conditionalFormatting sqref="G124">
    <cfRule type="expression" dxfId="4" priority="206">
      <formula>$H$115="有"</formula>
    </cfRule>
  </conditionalFormatting>
  <conditionalFormatting sqref="G124:G125">
    <cfRule type="expression" dxfId="0" priority="207" stopIfTrue="1">
      <formula>NOT(ISBLANK(H124))</formula>
    </cfRule>
  </conditionalFormatting>
  <conditionalFormatting sqref="G125">
    <cfRule type="expression" dxfId="3" priority="208">
      <formula>AND($H$115="有",G125&lt;&gt;"該当の場合は必須")</formula>
    </cfRule>
  </conditionalFormatting>
  <conditionalFormatting sqref="G125">
    <cfRule type="expression" dxfId="5" priority="209">
      <formula>$H$115="有"</formula>
    </cfRule>
  </conditionalFormatting>
  <conditionalFormatting sqref="G126">
    <cfRule type="expression" dxfId="0" priority="210">
      <formula>$H$115="有"</formula>
    </cfRule>
  </conditionalFormatting>
  <conditionalFormatting sqref="G127">
    <cfRule type="expression" dxfId="0" priority="211" stopIfTrue="1">
      <formula>NOT(ISBLANK(H127))</formula>
    </cfRule>
  </conditionalFormatting>
  <conditionalFormatting sqref="G127">
    <cfRule type="expression" dxfId="0" priority="212">
      <formula>AND(OR($H$8="地上権",$H$8="賃借権"), H115="有")</formula>
    </cfRule>
  </conditionalFormatting>
  <conditionalFormatting sqref="G131">
    <cfRule type="expression" dxfId="3" priority="213">
      <formula>AND($H$115="有",G131&lt;&gt;"必須")</formula>
    </cfRule>
  </conditionalFormatting>
  <conditionalFormatting sqref="G131">
    <cfRule type="expression" dxfId="4" priority="214">
      <formula>$H$115="有"</formula>
    </cfRule>
  </conditionalFormatting>
  <conditionalFormatting sqref="G131:G135">
    <cfRule type="expression" dxfId="0" priority="215" stopIfTrue="1">
      <formula>NOT(ISBLANK(H131))</formula>
    </cfRule>
  </conditionalFormatting>
  <conditionalFormatting sqref="G132:G133">
    <cfRule type="expression" dxfId="3" priority="216">
      <formula>AND($H$131="有",G132&lt;&gt;"必須")</formula>
    </cfRule>
  </conditionalFormatting>
  <conditionalFormatting sqref="G132:G133">
    <cfRule type="expression" dxfId="4" priority="217">
      <formula>$H$131="有"</formula>
    </cfRule>
  </conditionalFormatting>
  <conditionalFormatting sqref="G134:G135">
    <cfRule type="expression" dxfId="0" priority="218">
      <formula>$H$131="有"</formula>
    </cfRule>
  </conditionalFormatting>
  <conditionalFormatting sqref="G136:G137">
    <cfRule type="expression" dxfId="3" priority="219">
      <formula>AND($H$131="有",G136&lt;&gt;"必須")</formula>
    </cfRule>
  </conditionalFormatting>
  <conditionalFormatting sqref="G136:G137">
    <cfRule type="expression" dxfId="4" priority="220">
      <formula>$H$131="有"</formula>
    </cfRule>
  </conditionalFormatting>
  <conditionalFormatting sqref="G136:G138">
    <cfRule type="expression" dxfId="0" priority="221" stopIfTrue="1">
      <formula>NOT(ISBLANK(H136))</formula>
    </cfRule>
  </conditionalFormatting>
  <conditionalFormatting sqref="G138">
    <cfRule type="expression" dxfId="3" priority="222">
      <formula>AND($H$62="現況地目や共有持分割合等の単位にまとめて届出",$H$131="有",G138&lt;&gt;"必須")</formula>
    </cfRule>
  </conditionalFormatting>
  <conditionalFormatting sqref="G138">
    <cfRule type="expression" dxfId="4" priority="223">
      <formula>AND($H$62="現況地目や共有持分割合等の単位にまとめて届出",$H$131="有")</formula>
    </cfRule>
  </conditionalFormatting>
  <conditionalFormatting sqref="G139">
    <cfRule type="expression" dxfId="0" priority="224">
      <formula>$H$131="有"</formula>
    </cfRule>
  </conditionalFormatting>
  <conditionalFormatting sqref="G140">
    <cfRule type="expression" dxfId="3" priority="225">
      <formula>AND($H$131="有",G140&lt;&gt;"必須")</formula>
    </cfRule>
  </conditionalFormatting>
  <conditionalFormatting sqref="G140">
    <cfRule type="expression" dxfId="4" priority="226">
      <formula>$H$131="有"</formula>
    </cfRule>
  </conditionalFormatting>
  <conditionalFormatting sqref="G140:G141">
    <cfRule type="expression" dxfId="0" priority="227" stopIfTrue="1">
      <formula>NOT(ISBLANK(H140))</formula>
    </cfRule>
  </conditionalFormatting>
  <conditionalFormatting sqref="G141">
    <cfRule type="expression" dxfId="3" priority="228">
      <formula>AND($H$131="有",G141&lt;&gt;"該当の場合は必須")</formula>
    </cfRule>
  </conditionalFormatting>
  <conditionalFormatting sqref="G141">
    <cfRule type="expression" dxfId="5" priority="229">
      <formula>$H$131="有"</formula>
    </cfRule>
  </conditionalFormatting>
  <conditionalFormatting sqref="G142">
    <cfRule type="expression" dxfId="0" priority="230">
      <formula>$H$131="有"</formula>
    </cfRule>
  </conditionalFormatting>
  <conditionalFormatting sqref="G143">
    <cfRule type="expression" dxfId="0" priority="231" stopIfTrue="1">
      <formula>NOT(ISBLANK(H143))</formula>
    </cfRule>
  </conditionalFormatting>
  <conditionalFormatting sqref="G143">
    <cfRule type="expression" dxfId="0" priority="232">
      <formula>AND(OR($H$8="地上権",$H$8="賃借権"), H131="有")</formula>
    </cfRule>
  </conditionalFormatting>
  <conditionalFormatting sqref="G147:G148">
    <cfRule type="expression" dxfId="3" priority="233">
      <formula>G147 &lt;&gt; "必須"</formula>
    </cfRule>
  </conditionalFormatting>
  <conditionalFormatting sqref="G147:G149">
    <cfRule type="expression" dxfId="4" priority="234">
      <formula>ISBLANK(H147)</formula>
    </cfRule>
  </conditionalFormatting>
  <conditionalFormatting sqref="G147:G150">
    <cfRule type="expression" dxfId="0" priority="235" stopIfTrue="1">
      <formula>NOT(ISBLANK(H147))</formula>
    </cfRule>
  </conditionalFormatting>
  <conditionalFormatting sqref="G150">
    <cfRule type="expression" dxfId="3" priority="236">
      <formula>AND(OR($H$8="地上権",$H$8="賃借権"),G150&lt;&gt;"必須")</formula>
    </cfRule>
  </conditionalFormatting>
  <conditionalFormatting sqref="G150">
    <cfRule type="expression" dxfId="4" priority="237">
      <formula>OR($H$8="地上権",$H$8="賃借権")</formula>
    </cfRule>
  </conditionalFormatting>
  <conditionalFormatting sqref="G152">
    <cfRule type="expression" dxfId="3" priority="238">
      <formula>G152 &lt;&gt; "必須"</formula>
    </cfRule>
  </conditionalFormatting>
  <conditionalFormatting sqref="G152">
    <cfRule type="expression" dxfId="4" priority="239" stopIfTrue="1">
      <formula>ISBLANK($H$152)</formula>
    </cfRule>
  </conditionalFormatting>
  <conditionalFormatting sqref="G152">
    <cfRule type="expression" dxfId="0" priority="240">
      <formula>NOT(ISBLANK($H$152))</formula>
    </cfRule>
  </conditionalFormatting>
  <conditionalFormatting sqref="G156">
    <cfRule type="expression" dxfId="3" priority="241">
      <formula>G156 &lt;&gt; "必須"</formula>
    </cfRule>
  </conditionalFormatting>
  <conditionalFormatting sqref="G156">
    <cfRule type="expression" dxfId="4" priority="242">
      <formula>ISBLANK(H156)</formula>
    </cfRule>
  </conditionalFormatting>
  <conditionalFormatting sqref="G156:G162">
    <cfRule type="expression" dxfId="0" priority="243" stopIfTrue="1">
      <formula>NOT(ISBLANK(H156))</formula>
    </cfRule>
  </conditionalFormatting>
  <conditionalFormatting sqref="G157">
    <cfRule type="expression" dxfId="3" priority="244">
      <formula>AND(OR($H$156="市街化区域",$H$156="非線引きの都市計画区域"),G157&lt;&gt;"必須")</formula>
    </cfRule>
  </conditionalFormatting>
  <conditionalFormatting sqref="G157">
    <cfRule type="expression" dxfId="4" priority="245">
      <formula>OR($H$156="市街化区域",$H$156="非線引きの都市計画区域")</formula>
    </cfRule>
  </conditionalFormatting>
  <conditionalFormatting sqref="G158:G161">
    <cfRule type="expression" dxfId="3" priority="246">
      <formula>G158 &lt;&gt; "必須"</formula>
    </cfRule>
  </conditionalFormatting>
  <conditionalFormatting sqref="G158:G161">
    <cfRule type="expression" dxfId="4" priority="247">
      <formula>ISBLANK(H158)</formula>
    </cfRule>
  </conditionalFormatting>
  <conditionalFormatting sqref="G162">
    <cfRule type="expression" dxfId="3" priority="248">
      <formula>AND(OR($H$51="一団の土地（新規）",$H$51="一団の土地（継続）"),G162&lt;&gt;"該当の場合は必須")</formula>
    </cfRule>
  </conditionalFormatting>
  <conditionalFormatting sqref="G162">
    <cfRule type="expression" dxfId="1" priority="249" stopIfTrue="1">
      <formula>OR($H$51="単独の届出",$H$51="")</formula>
    </cfRule>
  </conditionalFormatting>
  <conditionalFormatting sqref="G162">
    <cfRule type="expression" dxfId="5" priority="250">
      <formula>ISBLANK(H162)</formula>
    </cfRule>
  </conditionalFormatting>
  <conditionalFormatting sqref="G164">
    <cfRule type="expression" dxfId="3" priority="251">
      <formula>G164 &lt;&gt; "必須"</formula>
    </cfRule>
  </conditionalFormatting>
  <conditionalFormatting sqref="G164">
    <cfRule type="expression" dxfId="4" priority="252" stopIfTrue="1">
      <formula>ISBLANK(H164)</formula>
    </cfRule>
  </conditionalFormatting>
  <conditionalFormatting sqref="G164">
    <cfRule type="expression" dxfId="0" priority="253" stopIfTrue="1">
      <formula>$H$164="有"</formula>
    </cfRule>
  </conditionalFormatting>
  <conditionalFormatting sqref="G164">
    <cfRule type="expression" dxfId="0" priority="254">
      <formula>NOT(ISBLANK(H164))</formula>
    </cfRule>
  </conditionalFormatting>
  <conditionalFormatting sqref="G169">
    <cfRule type="expression" dxfId="3" priority="255">
      <formula>AND($H$168="有",G169&lt;&gt;"必須")</formula>
    </cfRule>
  </conditionalFormatting>
  <conditionalFormatting sqref="G169">
    <cfRule type="expression" dxfId="4" priority="256">
      <formula>$H$168="有"</formula>
    </cfRule>
  </conditionalFormatting>
  <conditionalFormatting sqref="G169:G170">
    <cfRule type="expression" dxfId="0" priority="257" stopIfTrue="1">
      <formula>NOT(ISBLANK(H169))</formula>
    </cfRule>
  </conditionalFormatting>
  <conditionalFormatting sqref="G170">
    <cfRule type="expression" dxfId="3" priority="258">
      <formula>AND(COUNTIF($H$165:$H$168,"有")&gt;0,G170&lt;&gt;"必須")</formula>
    </cfRule>
  </conditionalFormatting>
  <conditionalFormatting sqref="G170">
    <cfRule type="expression" dxfId="4" priority="259">
      <formula>COUNTIF($H$165:$H$168,"有")&gt;0</formula>
    </cfRule>
  </conditionalFormatting>
  <conditionalFormatting sqref="G174">
    <cfRule type="expression" dxfId="3" priority="260">
      <formula>G174 &lt;&gt; "必須"</formula>
    </cfRule>
  </conditionalFormatting>
  <conditionalFormatting sqref="G174">
    <cfRule type="expression" dxfId="4" priority="261" stopIfTrue="1">
      <formula>ISBLANK(H174)</formula>
    </cfRule>
  </conditionalFormatting>
  <conditionalFormatting sqref="G174">
    <cfRule type="expression" dxfId="0" priority="262" stopIfTrue="1">
      <formula>$H$174="有"</formula>
    </cfRule>
  </conditionalFormatting>
  <conditionalFormatting sqref="G174">
    <cfRule type="expression" dxfId="0" priority="263">
      <formula>NOT(ISBLANK(H174))</formula>
    </cfRule>
  </conditionalFormatting>
  <conditionalFormatting sqref="G175:G176">
    <cfRule type="expression" dxfId="3" priority="264">
      <formula>AND($H$174="有",G175&lt;&gt;"必須")</formula>
    </cfRule>
  </conditionalFormatting>
  <conditionalFormatting sqref="G175:G176">
    <cfRule type="expression" dxfId="4" priority="265">
      <formula>$H$174="有"</formula>
    </cfRule>
  </conditionalFormatting>
  <conditionalFormatting sqref="G175:G178">
    <cfRule type="expression" dxfId="0" priority="266" stopIfTrue="1">
      <formula>NOT(ISBLANK(H175))</formula>
    </cfRule>
  </conditionalFormatting>
  <conditionalFormatting sqref="G177">
    <cfRule type="expression" dxfId="3" priority="267" stopIfTrue="1">
      <formula>AND($H$176="有",G177&lt;&gt;"必須")</formula>
    </cfRule>
  </conditionalFormatting>
  <conditionalFormatting sqref="G177">
    <cfRule type="expression" dxfId="4" priority="268" stopIfTrue="1">
      <formula>$H$176="有"</formula>
    </cfRule>
  </conditionalFormatting>
  <conditionalFormatting sqref="G178">
    <cfRule type="expression" dxfId="3" priority="269">
      <formula>AND($H$174="有",G178&lt;&gt;"必須")</formula>
    </cfRule>
  </conditionalFormatting>
  <conditionalFormatting sqref="G178">
    <cfRule type="expression" dxfId="4" priority="270">
      <formula>$H$174="有"</formula>
    </cfRule>
  </conditionalFormatting>
  <conditionalFormatting sqref="G183">
    <cfRule type="expression" dxfId="3" priority="271">
      <formula>AND($H$182="有",G183&lt;&gt;"必須")</formula>
    </cfRule>
  </conditionalFormatting>
  <conditionalFormatting sqref="G183">
    <cfRule type="expression" dxfId="4" priority="272">
      <formula>$H$182="有"</formula>
    </cfRule>
  </conditionalFormatting>
  <conditionalFormatting sqref="G183:G184">
    <cfRule type="expression" dxfId="0" priority="273" stopIfTrue="1">
      <formula>NOT(ISBLANK(H183))</formula>
    </cfRule>
  </conditionalFormatting>
  <conditionalFormatting sqref="G184">
    <cfRule type="expression" dxfId="3" priority="274">
      <formula>AND($H$178="有",G184&lt;&gt;"必須")</formula>
    </cfRule>
  </conditionalFormatting>
  <conditionalFormatting sqref="G184">
    <cfRule type="expression" dxfId="4" priority="275">
      <formula>$H$178="有"</formula>
    </cfRule>
  </conditionalFormatting>
  <conditionalFormatting sqref="H14">
    <cfRule type="expression" dxfId="0" priority="276" stopIfTrue="1">
      <formula>NOT(ISBLANK(I14))</formula>
    </cfRule>
  </conditionalFormatting>
  <conditionalFormatting sqref="H63">
    <cfRule type="expression" dxfId="4" priority="277">
      <formula>$H$62="現況地目や共有持分割合等の単位にまとめて届出"</formula>
    </cfRule>
  </conditionalFormatting>
  <conditionalFormatting sqref="H169">
    <cfRule type="expression" dxfId="6" priority="278">
      <formula>$H$168="無し"</formula>
    </cfRule>
  </conditionalFormatting>
  <conditionalFormatting sqref="H175:H177">
    <cfRule type="expression" dxfId="6" priority="279">
      <formula>$H$174="無し"</formula>
    </cfRule>
  </conditionalFormatting>
  <conditionalFormatting sqref="H177">
    <cfRule type="expression" dxfId="6" priority="280">
      <formula>$H$176="無し"</formula>
    </cfRule>
  </conditionalFormatting>
  <conditionalFormatting sqref="H178">
    <cfRule type="expression" dxfId="0" priority="281" stopIfTrue="1">
      <formula>$H$174="有"</formula>
    </cfRule>
  </conditionalFormatting>
  <conditionalFormatting sqref="H183">
    <cfRule type="expression" dxfId="6" priority="282">
      <formula>#REF!="無し"</formula>
    </cfRule>
  </conditionalFormatting>
  <conditionalFormatting sqref="H183:H184">
    <cfRule type="expression" dxfId="6" priority="283">
      <formula>$H$174="無し"</formula>
    </cfRule>
  </conditionalFormatting>
  <conditionalFormatting sqref="H21:J21">
    <cfRule type="expression" dxfId="0" priority="284" stopIfTrue="1">
      <formula>OR($H$19="法人")</formula>
    </cfRule>
  </conditionalFormatting>
  <conditionalFormatting sqref="H24:J24">
    <cfRule type="expression" dxfId="0" priority="285" stopIfTrue="1">
      <formula>OR($H$23="その他")</formula>
    </cfRule>
  </conditionalFormatting>
  <conditionalFormatting sqref="H30:J30">
    <cfRule type="expression" dxfId="0" priority="286" stopIfTrue="1">
      <formula>OR($H$19="法人")</formula>
    </cfRule>
  </conditionalFormatting>
  <conditionalFormatting sqref="H93:J93">
    <cfRule type="expression" dxfId="0" priority="287">
      <formula>$H$92="共有持分一部移転"</formula>
    </cfRule>
  </conditionalFormatting>
  <conditionalFormatting sqref="H95:J95">
    <cfRule type="expression" dxfId="0" priority="288">
      <formula>AND(OR($H$8="地上権",$H$8="賃借権"), $H$83="有")</formula>
    </cfRule>
  </conditionalFormatting>
  <conditionalFormatting sqref="H109:J109">
    <cfRule type="expression" dxfId="0" priority="289">
      <formula>$H$108="共有持分一部移転"</formula>
    </cfRule>
  </conditionalFormatting>
  <conditionalFormatting sqref="H111:J111">
    <cfRule type="expression" dxfId="0" priority="290">
      <formula>AND(OR($H$8="地上権",$H$8="賃借権"), $H$99="有")</formula>
    </cfRule>
  </conditionalFormatting>
  <conditionalFormatting sqref="H125:J125">
    <cfRule type="expression" dxfId="0" priority="291">
      <formula>$H$124="共有持分一部移転"</formula>
    </cfRule>
  </conditionalFormatting>
  <conditionalFormatting sqref="H127:J127">
    <cfRule type="expression" dxfId="0" priority="292">
      <formula>AND(OR($H$8="地上権",$H$8="賃借権"), $H$115="有")</formula>
    </cfRule>
  </conditionalFormatting>
  <conditionalFormatting sqref="H141:J141">
    <cfRule type="expression" dxfId="0" priority="293">
      <formula>$H$140="共有持分一部移転"</formula>
    </cfRule>
  </conditionalFormatting>
  <conditionalFormatting sqref="H143:J143">
    <cfRule type="expression" dxfId="0" priority="294">
      <formula>AND(OR($H$8="地上権",$H$8="賃借権"), $H$131="有")</formula>
    </cfRule>
  </conditionalFormatting>
  <conditionalFormatting sqref="D175:F176 D178:E178 H175:J176 H178:J178">
    <cfRule type="expression" dxfId="0" priority="295">
      <formula>OR($H$174="有")</formula>
    </cfRule>
  </conditionalFormatting>
  <conditionalFormatting sqref="I84:I85">
    <cfRule type="expression" dxfId="0" priority="296">
      <formula>$H$83="有"</formula>
    </cfRule>
  </conditionalFormatting>
  <conditionalFormatting sqref="I169">
    <cfRule type="expression" dxfId="6" priority="297">
      <formula>$H$107="無し"</formula>
    </cfRule>
  </conditionalFormatting>
  <conditionalFormatting sqref="I175 I177">
    <cfRule type="expression" dxfId="6" priority="298">
      <formula>$H$113="無し"</formula>
    </cfRule>
  </conditionalFormatting>
  <conditionalFormatting sqref="I177">
    <cfRule type="expression" dxfId="6" priority="299">
      <formula>$H$116="無し"</formula>
    </cfRule>
  </conditionalFormatting>
  <conditionalFormatting sqref="I183:I184">
    <cfRule type="expression" dxfId="6" priority="300">
      <formula>$H$116="無し"</formula>
    </cfRule>
  </conditionalFormatting>
  <conditionalFormatting sqref="I183:I184">
    <cfRule type="expression" dxfId="6" priority="301">
      <formula>#REF!="無し"</formula>
    </cfRule>
  </conditionalFormatting>
  <conditionalFormatting sqref="I183:I184">
    <cfRule type="expression" dxfId="6" priority="302">
      <formula>$H$113="無し"</formula>
    </cfRule>
  </conditionalFormatting>
  <conditionalFormatting sqref="I188">
    <cfRule type="expression" dxfId="6" priority="303">
      <formula>$H$116="無し"</formula>
    </cfRule>
  </conditionalFormatting>
  <conditionalFormatting sqref="I188">
    <cfRule type="expression" dxfId="6" priority="304">
      <formula>#REF!="無し"</formula>
    </cfRule>
  </conditionalFormatting>
  <conditionalFormatting sqref="I188">
    <cfRule type="expression" dxfId="6" priority="305">
      <formula>$H$113="無し"</formula>
    </cfRule>
  </conditionalFormatting>
  <dataValidations>
    <dataValidation type="list" allowBlank="1" showInputMessage="1" showErrorMessage="1" prompt="リストから選択してください。" sqref="H30">
      <formula1>業種</formula1>
    </dataValidation>
    <dataValidation type="list" allowBlank="1" showInputMessage="1" showErrorMessage="1" prompt="リストから選択してください。" sqref="H8">
      <formula1>権利の種類別</formula1>
    </dataValidation>
    <dataValidation type="decimal" allowBlank="1" showInputMessage="1" showErrorMessage="1" prompt="半角数値かつ「0～99,999,999.99」の範囲で入力してください。" sqref="H162">
      <formula1>0.0</formula1>
      <formula2>9.999999999E7</formula2>
    </dataValidation>
    <dataValidation type="decimal" allowBlank="1" showInputMessage="1" showErrorMessage="1" prompt="半角数値かつ「0.01～99,999,999.99」の範囲で入力してください。" sqref="H75 H91 H107 H123 H139 H147 H161">
      <formula1>0.01</formula1>
      <formula2>9.999999999E7</formula2>
    </dataValidation>
    <dataValidation type="list" allowBlank="1" showInputMessage="1" showErrorMessage="1" prompt="リストから選択してください。" sqref="H51">
      <formula1>単・団の区分</formula1>
    </dataValidation>
    <dataValidation type="list" allowBlank="1" showInputMessage="1" showErrorMessage="1" prompt="リストから選択してください。" sqref="H72:H73 H88:H89 H104:H105 H120:H121 H136:H137">
      <formula1>主たる地目</formula1>
    </dataValidation>
    <dataValidation type="list" allowBlank="1" showInputMessage="1" showErrorMessage="1" prompt="リストから選択してください。" sqref="H39">
      <formula1>INDIRECT(H38)</formula1>
    </dataValidation>
    <dataValidation type="decimal" allowBlank="1" showInputMessage="1" showErrorMessage="1" prompt="半角整数かつ「0～999」の範囲で入力してください。" sqref="H152">
      <formula1>0.0</formula1>
      <formula2>999.0</formula2>
    </dataValidation>
    <dataValidation type="list" allowBlank="1" showInputMessage="1" showErrorMessage="1" prompt="リストから選択してください。" sqref="H62">
      <formula1>"一筆ごとに届出,現況地目や共有持分割合等の単位にまとめて届出"</formula1>
    </dataValidation>
    <dataValidation type="list" allowBlank="1" showInputMessage="1" showErrorMessage="1" prompt="リストから選択してください。" sqref="H23">
      <formula1>国名</formula1>
    </dataValidation>
    <dataValidation type="list" allowBlank="1" showInputMessage="1" showErrorMessage="1" prompt="リストから選択してください。" sqref="H10">
      <formula1>移転設定別</formula1>
    </dataValidation>
    <dataValidation type="decimal" allowBlank="1" showInputMessage="1" showErrorMessage="1" prompt="半角整数かつ「1～999」の範囲で入力してください。" sqref="H33 H46 H53 H74 H90 H106 H122 H138">
      <formula1>1.0</formula1>
      <formula2>999.0</formula2>
    </dataValidation>
    <dataValidation type="date" allowBlank="1" showInputMessage="1" showErrorMessage="1" prompt="無効な日付形式です。YYYY/MM/DDの形式で入力してください。" sqref="H6:H7">
      <formula1>36526.0</formula1>
      <formula2>401768.0</formula2>
    </dataValidation>
    <dataValidation type="list" allowBlank="1" showInputMessage="1" showErrorMessage="1" prompt="リストから選択してください。" sqref="H157">
      <formula1>用途地域</formula1>
    </dataValidation>
    <dataValidation type="list" allowBlank="1" showInputMessage="1" showErrorMessage="1" prompt="リストから選択してください。" sqref="H19 H42">
      <formula1>個人法人</formula1>
    </dataValidation>
    <dataValidation type="date" allowBlank="1" showErrorMessage="1" sqref="H52">
      <formula1>36526.0</formula1>
      <formula2>401768.0</formula2>
    </dataValidation>
    <dataValidation type="list" allowBlank="1" showInputMessage="1" showErrorMessage="1" prompt="リストから選択してください。" sqref="H165:H168 H179:H182">
      <formula1>'参照B'!$AJ$5</formula1>
    </dataValidation>
    <dataValidation type="list" allowBlank="1" showInputMessage="1" showErrorMessage="1" prompt="リストから選択してください。" sqref="H38">
      <formula1>都道府県名</formula1>
    </dataValidation>
    <dataValidation type="list" allowBlank="1" showInputMessage="1" showErrorMessage="1" prompt="【リスト選択】" sqref="H15">
      <formula1>都道府県名</formula1>
    </dataValidation>
    <dataValidation type="list" allowBlank="1" showInputMessage="1" showErrorMessage="1" prompt="【リスト選択】" sqref="H16">
      <formula1>INDIRECT(H15)</formula1>
    </dataValidation>
    <dataValidation type="decimal" allowBlank="1" showInputMessage="1" showErrorMessage="1" prompt="半角整数かつ「0～999,999,999,999」の範囲で入力してください。" sqref="H78:H79 H94:H95 H110:H111 H126:H127 H142:H143 H148 H150 H184">
      <formula1>0.0</formula1>
      <formula2>9.99999999999E11</formula2>
    </dataValidation>
    <dataValidation type="list" allowBlank="1" showInputMessage="1" showErrorMessage="1" prompt="リストから選択してください。" sqref="H156">
      <formula1>都市計画区域</formula1>
    </dataValidation>
    <dataValidation type="list" allowBlank="1" showInputMessage="1" showErrorMessage="1" prompt="【リスト選択】" sqref="H25">
      <formula1>永住者等</formula1>
    </dataValidation>
    <dataValidation type="list" allowBlank="1" showInputMessage="1" showErrorMessage="1" prompt="リストから選択してください。" sqref="H26 H32 H45 H83 H99 H115 H131 H160 H164 H174 H176 H178">
      <formula1>'参照B'!$AG$5:$AG$6</formula1>
    </dataValidation>
    <dataValidation type="list" allowBlank="1" showInputMessage="1" showErrorMessage="1" prompt="リストから選択してください。" sqref="H67">
      <formula1>INDIRECT(A67)</formula1>
    </dataValidation>
    <dataValidation type="list" allowBlank="1" showInputMessage="1" showErrorMessage="1" prompt="リストから選択してください。" sqref="H76 H92 H108 H124 H140">
      <formula1>権利の態様</formula1>
    </dataValidation>
  </dataValidations>
  <printOptions/>
  <pageMargins bottom="0.7480314960629921" footer="0.0" header="0.0" left="0.7086614173228347" right="0.7086614173228347" top="0.7480314960629921"/>
  <pageSetup orientation="landscape"/>
  <rowBreaks count="4" manualBreakCount="4">
    <brk id="96" man="1"/>
    <brk id="33" man="1"/>
    <brk id="54" man="1"/>
    <brk id="171"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35" width="3.43"/>
    <col customWidth="1" min="36" max="36" width="4.0"/>
    <col customWidth="1" min="37" max="46" width="3.43"/>
    <col customWidth="1" min="47" max="47" width="1.57"/>
    <col customWidth="1" hidden="1" min="48" max="49" width="3.0"/>
    <col customWidth="1" hidden="1" min="50" max="53" width="8.29"/>
    <col customWidth="1" hidden="1" min="54" max="54" width="22.29"/>
    <col customWidth="1" hidden="1" min="55" max="66" width="5.43"/>
  </cols>
  <sheetData>
    <row r="1" ht="3.0" customHeight="1">
      <c r="A1" s="225"/>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row>
    <row r="2" ht="22.5" customHeight="1">
      <c r="A2" s="226"/>
      <c r="B2" s="226"/>
      <c r="C2" s="226"/>
      <c r="D2" s="226"/>
      <c r="E2" s="226"/>
      <c r="F2" s="226"/>
      <c r="G2" s="226"/>
      <c r="H2" s="226"/>
      <c r="I2" s="226"/>
      <c r="J2" s="226"/>
      <c r="K2" s="226"/>
      <c r="L2" s="226"/>
      <c r="M2" s="226"/>
      <c r="N2" s="226"/>
      <c r="O2" s="226"/>
      <c r="P2" s="226"/>
      <c r="Q2" s="226"/>
      <c r="R2" s="227" t="s">
        <v>13</v>
      </c>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row>
    <row r="3" ht="18.0" customHeight="1">
      <c r="A3" s="226"/>
      <c r="B3" s="228" t="str">
        <f>IF(ISBLANK('行政用'!H17), "", '行政用'!H17)</f>
        <v>網走市長</v>
      </c>
      <c r="C3" s="229"/>
      <c r="D3" s="229"/>
      <c r="E3" s="229"/>
      <c r="F3" s="229"/>
      <c r="G3" s="229"/>
      <c r="H3" s="229"/>
      <c r="I3" s="229"/>
      <c r="J3" s="229"/>
      <c r="K3" s="229"/>
      <c r="L3" s="230" t="s">
        <v>291</v>
      </c>
      <c r="M3" s="226"/>
      <c r="N3" s="226"/>
      <c r="O3" s="226"/>
      <c r="P3" s="226"/>
      <c r="Q3" s="226"/>
      <c r="R3" s="226"/>
      <c r="S3" s="226"/>
      <c r="T3" s="226"/>
      <c r="U3" s="226"/>
      <c r="V3" s="226"/>
      <c r="W3" s="226"/>
      <c r="X3" s="226"/>
      <c r="Y3" s="226"/>
      <c r="Z3" s="226"/>
      <c r="AA3" s="226"/>
      <c r="AB3" s="226"/>
      <c r="AC3" s="226"/>
      <c r="AD3" s="226"/>
      <c r="AE3" s="226"/>
      <c r="AF3" s="231" t="s">
        <v>74</v>
      </c>
      <c r="AG3" s="55"/>
      <c r="AH3" s="55"/>
      <c r="AI3" s="232"/>
      <c r="AJ3" s="233" t="str">
        <f>IF(ISBLANK('入力フォーム'!H6), "", '入力フォーム'!H6)</f>
        <v/>
      </c>
      <c r="AK3" s="55"/>
      <c r="AL3" s="55"/>
      <c r="AM3" s="55"/>
      <c r="AN3" s="55"/>
      <c r="AO3" s="55"/>
      <c r="AP3" s="55"/>
      <c r="AQ3" s="55"/>
      <c r="AR3" s="55"/>
      <c r="AS3" s="232"/>
      <c r="AT3" s="226"/>
      <c r="AU3" s="226"/>
      <c r="AV3" s="226"/>
      <c r="AW3" s="226"/>
      <c r="AX3" s="226"/>
      <c r="AY3" s="226"/>
      <c r="AZ3" s="226"/>
      <c r="BA3" s="226"/>
      <c r="BB3" s="226"/>
      <c r="BC3" s="226"/>
      <c r="BD3" s="226"/>
      <c r="BE3" s="226"/>
      <c r="BF3" s="226"/>
      <c r="BG3" s="226"/>
      <c r="BH3" s="226"/>
      <c r="BI3" s="226"/>
      <c r="BJ3" s="226"/>
      <c r="BK3" s="226"/>
      <c r="BL3" s="226"/>
      <c r="BM3" s="226"/>
      <c r="BN3" s="226"/>
    </row>
    <row r="4" ht="16.5" customHeigh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34" t="s">
        <v>292</v>
      </c>
      <c r="AG4" s="235"/>
      <c r="AH4" s="235"/>
      <c r="AI4" s="63"/>
      <c r="AJ4" s="236" t="str">
        <f>IF(ISBLANK('入力フォーム'!H67), "", '入力フォーム'!H67)</f>
        <v/>
      </c>
      <c r="AK4" s="235"/>
      <c r="AL4" s="235"/>
      <c r="AM4" s="235"/>
      <c r="AN4" s="235"/>
      <c r="AO4" s="235"/>
      <c r="AP4" s="235"/>
      <c r="AQ4" s="235"/>
      <c r="AR4" s="235"/>
      <c r="AS4" s="63"/>
      <c r="AT4" s="226"/>
      <c r="AU4" s="226"/>
      <c r="AV4" s="226"/>
      <c r="AW4" s="226"/>
      <c r="AX4" s="226"/>
      <c r="AY4" s="226"/>
      <c r="AZ4" s="226"/>
      <c r="BA4" s="226"/>
      <c r="BB4" s="226"/>
      <c r="BC4" s="226"/>
      <c r="BD4" s="226"/>
      <c r="BE4" s="226"/>
      <c r="BF4" s="226"/>
      <c r="BG4" s="226"/>
      <c r="BH4" s="226"/>
      <c r="BI4" s="226"/>
      <c r="BJ4" s="226"/>
      <c r="BK4" s="226"/>
      <c r="BL4" s="226"/>
      <c r="BM4" s="226"/>
      <c r="BN4" s="226"/>
    </row>
    <row r="5" ht="16.5" customHeight="1">
      <c r="A5" s="237"/>
      <c r="B5" s="238" t="s">
        <v>293</v>
      </c>
      <c r="AE5" s="239"/>
      <c r="AF5" s="240" t="s">
        <v>294</v>
      </c>
      <c r="AG5" s="9"/>
      <c r="AH5" s="9"/>
      <c r="AI5" s="10"/>
      <c r="AJ5" s="241" t="str">
        <f>IF('入力フォーム'!H8="所有権", "(所)・ 地 ・ 貸 ・ 信 ・ 他", IF('入力フォーム'!H8="地上権", "所 ・(地)・ 貸 ・ 信 ・ 他", IF('入力フォーム'!H8="賃借権", "所 ・ 地 ・(貸)・ 信 ・ 他", IF('入力フォーム'!H8="信託受益権", "所 ・ 地 ・ 貸 ・(信)・ 他", IF('入力フォーム'!H8="その他", "所 ・ 地 ・ 貸 ・ 信 ・(他)", "所 ・ 地 ・ 貸 ・ 信 ・ 他")))))</f>
        <v>所 ・ 地 ・ 貸 ・ 信 ・ 他</v>
      </c>
      <c r="AK5" s="9"/>
      <c r="AL5" s="9"/>
      <c r="AM5" s="9"/>
      <c r="AN5" s="9"/>
      <c r="AO5" s="10"/>
      <c r="AP5" s="241" t="str">
        <f>IF('入力フォーム'!H51="単独の届出", "(単) ・ 団",IF('入力フォーム'!H51="一団の土地（新規）", "単 ・ (団)",IF('入力フォーム'!H51="一団の土地（継続）", "単 ・ (団)","単 ・ 団")))</f>
        <v>単 ・ 団</v>
      </c>
      <c r="AQ5" s="9"/>
      <c r="AR5" s="9"/>
      <c r="AS5" s="10"/>
      <c r="AT5" s="242"/>
      <c r="AU5" s="226"/>
      <c r="AV5" s="226"/>
      <c r="AW5" s="226"/>
      <c r="AX5" s="226"/>
      <c r="AY5" s="226"/>
      <c r="AZ5" s="226"/>
      <c r="BA5" s="226"/>
      <c r="BB5" s="226"/>
      <c r="BC5" s="226"/>
      <c r="BD5" s="226"/>
      <c r="BE5" s="226"/>
      <c r="BF5" s="226"/>
      <c r="BG5" s="226"/>
      <c r="BH5" s="226"/>
      <c r="BI5" s="226"/>
      <c r="BJ5" s="226"/>
      <c r="BK5" s="226"/>
      <c r="BL5" s="226"/>
      <c r="BM5" s="226"/>
      <c r="BN5" s="226"/>
    </row>
    <row r="6" ht="16.5" customHeight="1">
      <c r="A6" s="237"/>
      <c r="AE6" s="239"/>
      <c r="AF6" s="243" t="s">
        <v>295</v>
      </c>
      <c r="AG6" s="9"/>
      <c r="AH6" s="9"/>
      <c r="AI6" s="10"/>
      <c r="AJ6" s="244" t="str">
        <f>IF(ISBLANK('行政用'!H23), "", '行政用'!H23)</f>
        <v/>
      </c>
      <c r="AK6" s="9"/>
      <c r="AL6" s="9"/>
      <c r="AM6" s="9"/>
      <c r="AN6" s="9"/>
      <c r="AO6" s="245"/>
      <c r="AP6" s="246" t="str">
        <f>IF(ISBLANK('行政用'!H52), "",  "第" &amp; '行政用'!H52 &amp; "号")</f>
        <v/>
      </c>
      <c r="AQ6" s="9"/>
      <c r="AR6" s="9"/>
      <c r="AS6" s="10"/>
      <c r="AT6" s="242"/>
      <c r="AU6" s="226"/>
      <c r="AV6" s="226"/>
      <c r="AW6" s="226"/>
      <c r="AX6" s="226"/>
      <c r="AY6" s="226"/>
      <c r="AZ6" s="226"/>
      <c r="BA6" s="226"/>
      <c r="BB6" s="226"/>
      <c r="BC6" s="226"/>
      <c r="BD6" s="226"/>
      <c r="BE6" s="226"/>
      <c r="BF6" s="226"/>
      <c r="BG6" s="226"/>
      <c r="BH6" s="226"/>
      <c r="BI6" s="226"/>
      <c r="BJ6" s="226"/>
      <c r="BK6" s="226"/>
      <c r="BL6" s="226"/>
      <c r="BM6" s="226"/>
      <c r="BN6" s="226"/>
    </row>
    <row r="7" ht="16.5" customHeight="1">
      <c r="A7" s="237"/>
      <c r="B7" s="237"/>
      <c r="C7" s="237"/>
      <c r="D7" s="237"/>
      <c r="E7" s="237"/>
      <c r="F7" s="237"/>
      <c r="G7" s="237"/>
      <c r="H7" s="237"/>
      <c r="I7" s="237"/>
      <c r="J7" s="237"/>
      <c r="K7" s="237"/>
      <c r="L7" s="237"/>
      <c r="M7" s="237"/>
      <c r="N7" s="237"/>
      <c r="O7" s="237"/>
      <c r="P7" s="237"/>
      <c r="Q7" s="237"/>
      <c r="R7" s="237"/>
      <c r="S7" s="237"/>
      <c r="T7" s="237"/>
      <c r="U7" s="237"/>
      <c r="V7" s="237"/>
      <c r="W7" s="247" t="s">
        <v>296</v>
      </c>
      <c r="X7" s="237"/>
      <c r="Y7" s="237"/>
      <c r="Z7" s="237"/>
      <c r="AA7" s="237"/>
      <c r="AB7" s="237"/>
      <c r="AC7" s="237"/>
      <c r="AD7" s="237"/>
      <c r="AE7" s="237"/>
      <c r="AF7" s="243" t="s">
        <v>297</v>
      </c>
      <c r="AG7" s="9"/>
      <c r="AH7" s="9"/>
      <c r="AI7" s="10"/>
      <c r="AJ7" s="244" t="str">
        <f>IF(ISBLANK('行政用'!H54), "", '行政用'!H54)</f>
        <v/>
      </c>
      <c r="AK7" s="9"/>
      <c r="AL7" s="9"/>
      <c r="AM7" s="9"/>
      <c r="AN7" s="9"/>
      <c r="AO7" s="245"/>
      <c r="AP7" s="246" t="str">
        <f>IF(ISBLANK('行政用'!H55), "",  "第" &amp; '行政用'!H55 &amp; "号")</f>
        <v/>
      </c>
      <c r="AQ7" s="9"/>
      <c r="AR7" s="9"/>
      <c r="AS7" s="10"/>
      <c r="AT7" s="237"/>
      <c r="AU7" s="226"/>
      <c r="AV7" s="226"/>
      <c r="AW7" s="226"/>
      <c r="AX7" s="226"/>
      <c r="AY7" s="226"/>
      <c r="AZ7" s="226"/>
      <c r="BA7" s="226"/>
      <c r="BB7" s="226"/>
      <c r="BC7" s="226"/>
      <c r="BD7" s="226"/>
      <c r="BE7" s="226"/>
      <c r="BF7" s="226"/>
      <c r="BG7" s="226"/>
      <c r="BH7" s="226"/>
      <c r="BI7" s="226"/>
      <c r="BJ7" s="226"/>
      <c r="BK7" s="226"/>
      <c r="BL7" s="226"/>
      <c r="BM7" s="226"/>
      <c r="BN7" s="226"/>
    </row>
    <row r="8" ht="18.0" customHeight="1">
      <c r="A8" s="248" t="s">
        <v>298</v>
      </c>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26"/>
      <c r="AV8" s="226"/>
      <c r="AW8" s="226"/>
      <c r="AX8" s="226"/>
      <c r="AY8" s="226"/>
      <c r="AZ8" s="226"/>
      <c r="BA8" s="226"/>
      <c r="BB8" s="226"/>
      <c r="BC8" s="226"/>
      <c r="BD8" s="226"/>
      <c r="BE8" s="226"/>
      <c r="BF8" s="226"/>
      <c r="BG8" s="226"/>
      <c r="BH8" s="226"/>
      <c r="BI8" s="226"/>
      <c r="BJ8" s="226"/>
      <c r="BK8" s="226"/>
      <c r="BL8" s="226"/>
      <c r="BM8" s="226"/>
      <c r="BN8" s="226"/>
    </row>
    <row r="9" ht="19.5" customHeight="1">
      <c r="A9" s="249" t="s">
        <v>76</v>
      </c>
      <c r="B9" s="131"/>
      <c r="C9" s="131"/>
      <c r="D9" s="131"/>
      <c r="E9" s="132"/>
      <c r="F9" s="250" t="str">
        <f>IF(ISBLANK('入力フォーム'!H7), "", '入力フォーム'!H7)</f>
        <v/>
      </c>
      <c r="G9" s="131"/>
      <c r="H9" s="131"/>
      <c r="I9" s="131"/>
      <c r="J9" s="131"/>
      <c r="K9" s="131"/>
      <c r="L9" s="131"/>
      <c r="M9" s="131"/>
      <c r="N9" s="131"/>
      <c r="O9" s="251"/>
      <c r="P9" s="249" t="s">
        <v>78</v>
      </c>
      <c r="Q9" s="131"/>
      <c r="R9" s="131"/>
      <c r="S9" s="131"/>
      <c r="T9" s="132"/>
      <c r="U9" s="252" t="str">
        <f>IF('入力フォーム'!H8="所有権","☑","□")</f>
        <v>□</v>
      </c>
      <c r="V9" s="253" t="s">
        <v>299</v>
      </c>
      <c r="W9" s="131"/>
      <c r="X9" s="131"/>
      <c r="Y9" s="254" t="str">
        <f>IF('入力フォーム'!H8="地上権","☑","□")</f>
        <v>□</v>
      </c>
      <c r="Z9" s="255" t="s">
        <v>300</v>
      </c>
      <c r="AA9" s="131"/>
      <c r="AB9" s="131"/>
      <c r="AC9" s="254" t="str">
        <f>IF('入力フォーム'!H8="賃借権","☑","□")</f>
        <v>□</v>
      </c>
      <c r="AD9" s="255" t="s">
        <v>278</v>
      </c>
      <c r="AE9" s="131"/>
      <c r="AF9" s="131"/>
      <c r="AG9" s="254" t="str">
        <f>IF('入力フォーム'!H8="信託受益権","☑","□")</f>
        <v>□</v>
      </c>
      <c r="AH9" s="253" t="s">
        <v>280</v>
      </c>
      <c r="AI9" s="131"/>
      <c r="AJ9" s="131"/>
      <c r="AK9" s="131"/>
      <c r="AL9" s="256"/>
      <c r="AM9" s="256"/>
      <c r="AN9" s="257" t="s">
        <v>301</v>
      </c>
      <c r="AO9" s="254" t="str">
        <f>IF('入力フォーム'!H10="移転","☑","□")</f>
        <v>□</v>
      </c>
      <c r="AP9" s="257" t="s">
        <v>302</v>
      </c>
      <c r="AQ9" s="131"/>
      <c r="AR9" s="254" t="str">
        <f>IF('入力フォーム'!H10="設定","☑","□")</f>
        <v>□</v>
      </c>
      <c r="AS9" s="257" t="s">
        <v>303</v>
      </c>
      <c r="AT9" s="251"/>
      <c r="AU9" s="226"/>
      <c r="AV9" s="226"/>
      <c r="AW9" s="226"/>
      <c r="AX9" s="226"/>
      <c r="AY9" s="226"/>
      <c r="AZ9" s="226"/>
      <c r="BA9" s="226"/>
      <c r="BB9" s="226"/>
      <c r="BC9" s="226"/>
      <c r="BD9" s="226"/>
      <c r="BE9" s="226"/>
      <c r="BF9" s="226"/>
      <c r="BG9" s="226"/>
      <c r="BH9" s="226"/>
      <c r="BI9" s="226"/>
      <c r="BJ9" s="226"/>
      <c r="BK9" s="226"/>
      <c r="BL9" s="226"/>
      <c r="BM9" s="226"/>
      <c r="BN9" s="226"/>
    </row>
    <row r="10" ht="19.5" customHeight="1">
      <c r="A10" s="258"/>
      <c r="B10" s="47"/>
      <c r="C10" s="47"/>
      <c r="D10" s="47"/>
      <c r="E10" s="48"/>
      <c r="F10" s="259"/>
      <c r="G10" s="47"/>
      <c r="H10" s="47"/>
      <c r="I10" s="47"/>
      <c r="J10" s="47"/>
      <c r="K10" s="47"/>
      <c r="L10" s="47"/>
      <c r="M10" s="47"/>
      <c r="N10" s="47"/>
      <c r="O10" s="260"/>
      <c r="P10" s="258"/>
      <c r="Q10" s="47"/>
      <c r="R10" s="47"/>
      <c r="S10" s="47"/>
      <c r="T10" s="48"/>
      <c r="U10" s="259"/>
      <c r="V10" s="47"/>
      <c r="W10" s="47"/>
      <c r="X10" s="47"/>
      <c r="Y10" s="261" t="str">
        <f>IF('入力フォーム'!H8="その他","☑","□")</f>
        <v>□</v>
      </c>
      <c r="Z10" s="262" t="s">
        <v>304</v>
      </c>
      <c r="AA10" s="263"/>
      <c r="AB10" s="263"/>
      <c r="AC10" s="264" t="str">
        <f>IF(ISBLANK('入力フォーム'!H9), "", '入力フォーム'!H9)</f>
        <v/>
      </c>
      <c r="AD10" s="47"/>
      <c r="AE10" s="47"/>
      <c r="AF10" s="47"/>
      <c r="AG10" s="47"/>
      <c r="AH10" s="47"/>
      <c r="AI10" s="47"/>
      <c r="AJ10" s="47"/>
      <c r="AK10" s="47"/>
      <c r="AL10" s="47"/>
      <c r="AM10" s="262" t="s">
        <v>305</v>
      </c>
      <c r="AN10" s="47"/>
      <c r="AO10" s="47"/>
      <c r="AP10" s="47"/>
      <c r="AQ10" s="47"/>
      <c r="AR10" s="47"/>
      <c r="AS10" s="47"/>
      <c r="AT10" s="260"/>
      <c r="AU10" s="226"/>
      <c r="AV10" s="226"/>
      <c r="AW10" s="226"/>
      <c r="AX10" s="226"/>
      <c r="AY10" s="226"/>
      <c r="AZ10" s="226"/>
      <c r="BA10" s="226"/>
      <c r="BB10" s="226"/>
      <c r="BC10" s="226"/>
      <c r="BD10" s="226"/>
      <c r="BE10" s="226"/>
      <c r="BF10" s="226"/>
      <c r="BG10" s="226"/>
      <c r="BH10" s="226"/>
      <c r="BI10" s="226"/>
      <c r="BJ10" s="226"/>
      <c r="BK10" s="226"/>
      <c r="BL10" s="226"/>
      <c r="BM10" s="226"/>
      <c r="BN10" s="226"/>
    </row>
    <row r="11" ht="18.0" customHeight="1">
      <c r="A11" s="265" t="s">
        <v>306</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66"/>
      <c r="Z11" s="265" t="s">
        <v>307</v>
      </c>
      <c r="AA11" s="235"/>
      <c r="AB11" s="235"/>
      <c r="AC11" s="235"/>
      <c r="AD11" s="235"/>
      <c r="AE11" s="235"/>
      <c r="AF11" s="235"/>
      <c r="AG11" s="235"/>
      <c r="AH11" s="235"/>
      <c r="AI11" s="235"/>
      <c r="AJ11" s="235"/>
      <c r="AK11" s="235"/>
      <c r="AL11" s="235"/>
      <c r="AM11" s="235"/>
      <c r="AN11" s="235"/>
      <c r="AO11" s="235"/>
      <c r="AP11" s="235"/>
      <c r="AQ11" s="235"/>
      <c r="AR11" s="235"/>
      <c r="AS11" s="235"/>
      <c r="AT11" s="266"/>
      <c r="AU11" s="226"/>
      <c r="AV11" s="226"/>
      <c r="AW11" s="226"/>
      <c r="AX11" s="226"/>
      <c r="AY11" s="226"/>
      <c r="AZ11" s="226"/>
      <c r="BA11" s="226"/>
      <c r="BB11" s="226"/>
      <c r="BC11" s="226"/>
      <c r="BD11" s="226"/>
      <c r="BE11" s="226"/>
      <c r="BF11" s="226"/>
      <c r="BG11" s="226"/>
      <c r="BH11" s="226"/>
      <c r="BI11" s="226"/>
      <c r="BJ11" s="226"/>
      <c r="BK11" s="226"/>
      <c r="BL11" s="226"/>
      <c r="BM11" s="226"/>
      <c r="BN11" s="226"/>
    </row>
    <row r="12" ht="18.0" customHeight="1">
      <c r="A12" s="267" t="s">
        <v>308</v>
      </c>
      <c r="B12" s="268"/>
      <c r="C12" s="268"/>
      <c r="D12" s="268"/>
      <c r="E12" s="268"/>
      <c r="F12" s="268"/>
      <c r="G12" s="268"/>
      <c r="H12" s="268"/>
      <c r="I12" s="268"/>
      <c r="J12" s="268"/>
      <c r="K12" s="269" t="s">
        <v>309</v>
      </c>
      <c r="L12" s="270"/>
      <c r="M12" s="270"/>
      <c r="N12" s="270"/>
      <c r="O12" s="271" t="s">
        <v>310</v>
      </c>
      <c r="P12" s="272" t="str">
        <f>IF('入力フォーム'!H32="無", 0, IF(ISBLANK('入力フォーム'!H33), "", '入力フォーム'!H33))</f>
        <v/>
      </c>
      <c r="Q12" s="270"/>
      <c r="R12" s="273" t="s">
        <v>311</v>
      </c>
      <c r="S12" s="274" t="s">
        <v>312</v>
      </c>
      <c r="T12" s="25"/>
      <c r="U12" s="25"/>
      <c r="V12" s="25"/>
      <c r="W12" s="25"/>
      <c r="X12" s="25"/>
      <c r="Y12" s="275"/>
      <c r="Z12" s="267" t="s">
        <v>308</v>
      </c>
      <c r="AA12" s="268"/>
      <c r="AB12" s="268"/>
      <c r="AC12" s="268"/>
      <c r="AD12" s="268"/>
      <c r="AE12" s="268"/>
      <c r="AF12" s="268"/>
      <c r="AG12" s="268"/>
      <c r="AH12" s="268"/>
      <c r="AI12" s="268"/>
      <c r="AJ12" s="268"/>
      <c r="AK12" s="268"/>
      <c r="AL12" s="268"/>
      <c r="AM12" s="269" t="s">
        <v>309</v>
      </c>
      <c r="AN12" s="270"/>
      <c r="AO12" s="270"/>
      <c r="AP12" s="270"/>
      <c r="AQ12" s="271" t="s">
        <v>310</v>
      </c>
      <c r="AR12" s="276" t="str">
        <f>IF('入力フォーム'!H45="無", 0, IF(ISBLANK('入力フォーム'!H46), "", '入力フォーム'!H46))</f>
        <v/>
      </c>
      <c r="AS12" s="270"/>
      <c r="AT12" s="277" t="s">
        <v>311</v>
      </c>
      <c r="AU12" s="226"/>
      <c r="AV12" s="226"/>
      <c r="AW12" s="226"/>
      <c r="AX12" s="226"/>
      <c r="AY12" s="226"/>
      <c r="AZ12" s="226"/>
      <c r="BA12" s="226"/>
      <c r="BB12" s="226"/>
      <c r="BC12" s="226"/>
      <c r="BD12" s="226"/>
      <c r="BE12" s="226"/>
      <c r="BF12" s="226"/>
      <c r="BG12" s="226"/>
      <c r="BH12" s="226"/>
      <c r="BI12" s="226"/>
      <c r="BJ12" s="226"/>
      <c r="BK12" s="226"/>
      <c r="BL12" s="226"/>
      <c r="BM12" s="226"/>
      <c r="BN12" s="226"/>
    </row>
    <row r="13" ht="30.75" customHeight="1">
      <c r="A13" s="278" t="str">
        <f>IF(ISBLANK('入力フォーム'!H20), "", '入力フォーム'!H20)</f>
        <v/>
      </c>
      <c r="R13" s="279"/>
      <c r="S13" s="280" t="str">
        <f>IF(ISBLANK('入力フォーム'!H23), "", IF('入力フォーム'!H23="その他", '入力フォーム'!H24, '入力フォーム'!H23))</f>
        <v/>
      </c>
      <c r="T13" s="25"/>
      <c r="U13" s="25"/>
      <c r="V13" s="25"/>
      <c r="W13" s="25"/>
      <c r="X13" s="25"/>
      <c r="Y13" s="275"/>
      <c r="Z13" s="281" t="str">
        <f>IF(ISBLANK('入力フォーム'!H43), "", '入力フォーム'!H43)</f>
        <v/>
      </c>
      <c r="AT13" s="282"/>
      <c r="AU13" s="226"/>
      <c r="AV13" s="226"/>
      <c r="AW13" s="226"/>
      <c r="AX13" s="226"/>
      <c r="AY13" s="226"/>
      <c r="AZ13" s="226"/>
      <c r="BA13" s="226"/>
      <c r="BB13" s="226"/>
      <c r="BC13" s="226"/>
      <c r="BD13" s="226"/>
      <c r="BE13" s="226"/>
      <c r="BF13" s="226"/>
      <c r="BG13" s="226"/>
      <c r="BH13" s="226"/>
      <c r="BI13" s="226"/>
      <c r="BJ13" s="226"/>
      <c r="BK13" s="226"/>
      <c r="BL13" s="226"/>
      <c r="BM13" s="226"/>
      <c r="BN13" s="226"/>
    </row>
    <row r="14" ht="18.0" customHeight="1">
      <c r="A14" s="283" t="s">
        <v>313</v>
      </c>
      <c r="H14" s="284" t="str">
        <f>IF(ISBLANK('入力フォーム'!H21), "", '入力フォーム'!H21)</f>
        <v/>
      </c>
      <c r="R14" s="279"/>
      <c r="S14" s="285"/>
      <c r="Y14" s="282"/>
      <c r="Z14" s="283" t="s">
        <v>313</v>
      </c>
      <c r="AG14" s="286" t="str">
        <f>IF(ISBLANK('入力フォーム'!H44), "", '入力フォーム'!H44)</f>
        <v/>
      </c>
      <c r="AT14" s="282"/>
      <c r="AU14" s="226"/>
      <c r="AV14" s="226"/>
      <c r="AW14" s="226"/>
      <c r="AX14" s="226"/>
      <c r="AY14" s="226"/>
      <c r="AZ14" s="226"/>
      <c r="BA14" s="226"/>
      <c r="BB14" s="226"/>
      <c r="BC14" s="226"/>
      <c r="BD14" s="226"/>
      <c r="BE14" s="226"/>
      <c r="BF14" s="226"/>
      <c r="BG14" s="226"/>
      <c r="BH14" s="226"/>
      <c r="BI14" s="226"/>
      <c r="BJ14" s="226"/>
      <c r="BK14" s="226"/>
      <c r="BL14" s="226"/>
      <c r="BM14" s="226"/>
      <c r="BN14" s="226"/>
    </row>
    <row r="15" ht="18.0" customHeight="1">
      <c r="A15" s="287" t="s">
        <v>314</v>
      </c>
      <c r="B15" s="288"/>
      <c r="C15" s="288"/>
      <c r="D15" s="289" t="str">
        <f>IF('入力フォーム'!H19="個人","☑","□")</f>
        <v>□</v>
      </c>
      <c r="E15" s="290" t="s">
        <v>315</v>
      </c>
      <c r="F15" s="288"/>
      <c r="G15" s="288"/>
      <c r="H15" s="289" t="str">
        <f>IF('入力フォーム'!H19="法人","☑","□")</f>
        <v>□</v>
      </c>
      <c r="I15" s="290" t="s">
        <v>316</v>
      </c>
      <c r="J15" s="288"/>
      <c r="K15" s="288"/>
      <c r="L15" s="288"/>
      <c r="M15" s="288"/>
      <c r="N15" s="291"/>
      <c r="O15" s="291"/>
      <c r="P15" s="291"/>
      <c r="Q15" s="291"/>
      <c r="R15" s="292"/>
      <c r="S15" s="293"/>
      <c r="T15" s="294"/>
      <c r="U15" s="294"/>
      <c r="V15" s="294"/>
      <c r="W15" s="294"/>
      <c r="X15" s="294"/>
      <c r="Y15" s="295"/>
      <c r="Z15" s="287" t="s">
        <v>314</v>
      </c>
      <c r="AA15" s="288"/>
      <c r="AB15" s="288"/>
      <c r="AC15" s="289" t="str">
        <f>IF('入力フォーム'!H42="個人","☑","□")</f>
        <v>□</v>
      </c>
      <c r="AD15" s="290" t="s">
        <v>315</v>
      </c>
      <c r="AE15" s="288"/>
      <c r="AF15" s="288"/>
      <c r="AG15" s="289" t="str">
        <f>IF('入力フォーム'!H42="法人","☑","□")</f>
        <v>□</v>
      </c>
      <c r="AH15" s="290" t="s">
        <v>316</v>
      </c>
      <c r="AI15" s="288"/>
      <c r="AJ15" s="288"/>
      <c r="AK15" s="288"/>
      <c r="AL15" s="288"/>
      <c r="AM15" s="291"/>
      <c r="AN15" s="291"/>
      <c r="AO15" s="291"/>
      <c r="AP15" s="291"/>
      <c r="AQ15" s="291"/>
      <c r="AR15" s="291"/>
      <c r="AS15" s="291"/>
      <c r="AT15" s="296"/>
      <c r="AU15" s="226"/>
      <c r="AV15" s="226"/>
      <c r="AW15" s="226"/>
      <c r="AX15" s="226"/>
      <c r="AY15" s="226"/>
      <c r="AZ15" s="226"/>
      <c r="BA15" s="226"/>
      <c r="BB15" s="226"/>
      <c r="BC15" s="226"/>
      <c r="BD15" s="226"/>
      <c r="BE15" s="226"/>
      <c r="BF15" s="226"/>
      <c r="BG15" s="226"/>
      <c r="BH15" s="226"/>
      <c r="BI15" s="226"/>
      <c r="BJ15" s="226"/>
      <c r="BK15" s="226"/>
      <c r="BL15" s="226"/>
      <c r="BM15" s="226"/>
      <c r="BN15" s="226"/>
    </row>
    <row r="16" ht="18.0" customHeight="1">
      <c r="A16" s="267" t="s">
        <v>317</v>
      </c>
      <c r="B16" s="268"/>
      <c r="C16" s="268"/>
      <c r="D16" s="268"/>
      <c r="E16" s="268"/>
      <c r="F16" s="268"/>
      <c r="G16" s="268"/>
      <c r="H16" s="268"/>
      <c r="I16" s="268"/>
      <c r="J16" s="268"/>
      <c r="K16" s="268"/>
      <c r="L16" s="268"/>
      <c r="M16" s="268"/>
      <c r="N16" s="268"/>
      <c r="O16" s="268"/>
      <c r="P16" s="268"/>
      <c r="Q16" s="268"/>
      <c r="R16" s="297"/>
      <c r="S16" s="298" t="str">
        <f>IF('入力フォーム'!H25="該当","☑","□")</f>
        <v>□</v>
      </c>
      <c r="T16" s="299" t="s">
        <v>318</v>
      </c>
      <c r="X16" s="300" t="s">
        <v>319</v>
      </c>
      <c r="Y16" s="282"/>
      <c r="Z16" s="267" t="s">
        <v>320</v>
      </c>
      <c r="AA16" s="268"/>
      <c r="AB16" s="268"/>
      <c r="AC16" s="268"/>
      <c r="AD16" s="268"/>
      <c r="AE16" s="268"/>
      <c r="AF16" s="268"/>
      <c r="AG16" s="268"/>
      <c r="AH16" s="268"/>
      <c r="AI16" s="268"/>
      <c r="AJ16" s="268"/>
      <c r="AK16" s="268"/>
      <c r="AL16" s="268"/>
      <c r="AM16" s="268"/>
      <c r="AN16" s="268"/>
      <c r="AO16" s="268"/>
      <c r="AP16" s="268"/>
      <c r="AQ16" s="268"/>
      <c r="AR16" s="268"/>
      <c r="AS16" s="268"/>
      <c r="AT16" s="301"/>
      <c r="AU16" s="226"/>
      <c r="AV16" s="302"/>
      <c r="AW16" s="302"/>
      <c r="AX16" s="302"/>
      <c r="AY16" s="302"/>
      <c r="AZ16" s="302"/>
      <c r="BA16" s="302"/>
      <c r="BB16" s="226"/>
      <c r="BC16" s="226"/>
      <c r="BD16" s="226"/>
      <c r="BE16" s="226"/>
      <c r="BF16" s="226"/>
      <c r="BG16" s="226"/>
      <c r="BH16" s="226"/>
      <c r="BI16" s="226"/>
      <c r="BJ16" s="226"/>
      <c r="BK16" s="226"/>
      <c r="BL16" s="226"/>
      <c r="BM16" s="226"/>
      <c r="BN16" s="226"/>
    </row>
    <row r="17" ht="16.5" customHeight="1">
      <c r="A17" s="303" t="s">
        <v>321</v>
      </c>
      <c r="B17" s="304" t="str">
        <f>IF(ISBLANK('入力フォーム'!H14), "", '入力フォーム'!H14)</f>
        <v/>
      </c>
      <c r="F17" s="305"/>
      <c r="G17" s="305"/>
      <c r="H17" s="305"/>
      <c r="I17" s="305"/>
      <c r="J17" s="305"/>
      <c r="K17" s="305"/>
      <c r="L17" s="305"/>
      <c r="M17" s="305"/>
      <c r="N17" s="305"/>
      <c r="O17" s="305"/>
      <c r="P17" s="305"/>
      <c r="Q17" s="305"/>
      <c r="R17" s="306"/>
      <c r="S17" s="307"/>
      <c r="X17" s="229"/>
      <c r="Y17" s="308"/>
      <c r="Z17" s="303" t="s">
        <v>321</v>
      </c>
      <c r="AA17" s="284" t="str">
        <f>IF(ISBLANK('入力フォーム'!H37), "", '入力フォーム'!H37)</f>
        <v/>
      </c>
      <c r="AE17" s="305"/>
      <c r="AF17" s="305"/>
      <c r="AG17" s="305"/>
      <c r="AH17" s="305"/>
      <c r="AI17" s="305"/>
      <c r="AJ17" s="305"/>
      <c r="AK17" s="305"/>
      <c r="AL17" s="305"/>
      <c r="AM17" s="305"/>
      <c r="AN17" s="305"/>
      <c r="AO17" s="305"/>
      <c r="AP17" s="305"/>
      <c r="AQ17" s="305"/>
      <c r="AR17" s="305"/>
      <c r="AS17" s="305"/>
      <c r="AT17" s="309"/>
      <c r="AU17" s="226"/>
      <c r="AV17" s="226"/>
      <c r="AW17" s="226"/>
      <c r="AX17" s="226"/>
      <c r="AY17" s="226"/>
      <c r="AZ17" s="226"/>
      <c r="BA17" s="226"/>
      <c r="BB17" s="226"/>
      <c r="BC17" s="242"/>
      <c r="BD17" s="242"/>
      <c r="BE17" s="242"/>
      <c r="BF17" s="242"/>
      <c r="BG17" s="242"/>
      <c r="BH17" s="242"/>
      <c r="BI17" s="242"/>
      <c r="BJ17" s="242"/>
      <c r="BK17" s="242"/>
      <c r="BL17" s="242"/>
      <c r="BM17" s="242"/>
      <c r="BN17" s="242"/>
    </row>
    <row r="18" ht="16.5" customHeight="1">
      <c r="A18" s="310" t="str">
        <f>IF(ISBLANK('入力フォーム'!H15), "", IF('入力フォーム'!H15="国外", '入力フォーム'!H17&amp;'入力フォーム'!H18, '入力フォーム'!H15&amp;'入力フォーム'!H16&amp;'入力フォーム'!H17&amp;'入力フォーム'!H18))</f>
        <v/>
      </c>
      <c r="R18" s="279"/>
      <c r="S18" s="311" t="s">
        <v>322</v>
      </c>
      <c r="T18" s="9"/>
      <c r="U18" s="9"/>
      <c r="V18" s="9"/>
      <c r="W18" s="9"/>
      <c r="X18" s="9"/>
      <c r="Y18" s="312"/>
      <c r="Z18" s="310" t="str">
        <f>IF(ISBLANK('入力フォーム'!H38), "", IF('入力フォーム'!H38="国外", '入力フォーム'!H40&amp;'入力フォーム'!H41, '入力フォーム'!H38&amp;'入力フォーム'!H39&amp;'入力フォーム'!H40&amp;'入力フォーム'!H41))</f>
        <v/>
      </c>
      <c r="AT18" s="282"/>
      <c r="AU18" s="226"/>
      <c r="AV18" s="226"/>
      <c r="AW18" s="226"/>
      <c r="AX18" s="226"/>
      <c r="AY18" s="226"/>
      <c r="AZ18" s="226"/>
      <c r="BA18" s="226"/>
      <c r="BB18" s="226"/>
      <c r="BC18" s="242"/>
      <c r="BD18" s="242"/>
      <c r="BE18" s="242"/>
      <c r="BF18" s="242"/>
      <c r="BG18" s="242"/>
      <c r="BH18" s="242"/>
      <c r="BI18" s="242"/>
      <c r="BJ18" s="242"/>
      <c r="BK18" s="242"/>
      <c r="BL18" s="242"/>
      <c r="BM18" s="242"/>
      <c r="BN18" s="242"/>
    </row>
    <row r="19" ht="16.5" customHeight="1">
      <c r="A19" s="313"/>
      <c r="R19" s="279"/>
      <c r="S19" s="314" t="str">
        <f>IF('入力フォーム'!H30="不動産業","☑","□")</f>
        <v>□</v>
      </c>
      <c r="T19" s="315" t="s">
        <v>323</v>
      </c>
      <c r="U19" s="237"/>
      <c r="V19" s="237"/>
      <c r="W19" s="237"/>
      <c r="X19" s="237"/>
      <c r="Y19" s="316"/>
      <c r="Z19" s="313"/>
      <c r="AT19" s="282"/>
      <c r="AU19" s="226"/>
      <c r="AV19" s="226"/>
      <c r="AW19" s="226"/>
      <c r="AX19" s="226"/>
      <c r="AY19" s="226"/>
      <c r="AZ19" s="226"/>
      <c r="BA19" s="226"/>
      <c r="BB19" s="226"/>
      <c r="BC19" s="226"/>
      <c r="BD19" s="226"/>
      <c r="BE19" s="226"/>
      <c r="BF19" s="226"/>
      <c r="BG19" s="226"/>
      <c r="BH19" s="226"/>
      <c r="BI19" s="226"/>
      <c r="BJ19" s="226"/>
      <c r="BK19" s="226"/>
      <c r="BL19" s="226"/>
      <c r="BM19" s="226"/>
      <c r="BN19" s="226"/>
    </row>
    <row r="20" ht="16.5" customHeight="1">
      <c r="A20" s="317"/>
      <c r="B20" s="294"/>
      <c r="C20" s="294"/>
      <c r="D20" s="294"/>
      <c r="E20" s="294"/>
      <c r="F20" s="294"/>
      <c r="G20" s="294"/>
      <c r="H20" s="294"/>
      <c r="I20" s="294"/>
      <c r="J20" s="294"/>
      <c r="K20" s="294"/>
      <c r="L20" s="294"/>
      <c r="M20" s="294"/>
      <c r="N20" s="294"/>
      <c r="O20" s="294"/>
      <c r="P20" s="294"/>
      <c r="Q20" s="294"/>
      <c r="R20" s="318"/>
      <c r="S20" s="314" t="str">
        <f>IF('入力フォーム'!H30="建設業","☑","□")</f>
        <v>□</v>
      </c>
      <c r="T20" s="225" t="s">
        <v>324</v>
      </c>
      <c r="U20" s="237"/>
      <c r="V20" s="237"/>
      <c r="W20" s="237"/>
      <c r="X20" s="237"/>
      <c r="Y20" s="316"/>
      <c r="Z20" s="258"/>
      <c r="AA20" s="47"/>
      <c r="AB20" s="47"/>
      <c r="AC20" s="47"/>
      <c r="AD20" s="47"/>
      <c r="AE20" s="47"/>
      <c r="AF20" s="47"/>
      <c r="AG20" s="47"/>
      <c r="AH20" s="47"/>
      <c r="AI20" s="47"/>
      <c r="AJ20" s="47"/>
      <c r="AK20" s="47"/>
      <c r="AL20" s="47"/>
      <c r="AM20" s="47"/>
      <c r="AN20" s="47"/>
      <c r="AO20" s="47"/>
      <c r="AP20" s="47"/>
      <c r="AQ20" s="47"/>
      <c r="AR20" s="47"/>
      <c r="AS20" s="47"/>
      <c r="AT20" s="260"/>
      <c r="AU20" s="226"/>
      <c r="AV20" s="226"/>
      <c r="AW20" s="226"/>
      <c r="AX20" s="226"/>
      <c r="AY20" s="226"/>
      <c r="AZ20" s="226"/>
      <c r="BA20" s="226"/>
      <c r="BB20" s="226"/>
      <c r="BC20" s="226"/>
      <c r="BD20" s="226"/>
      <c r="BE20" s="226"/>
      <c r="BF20" s="226"/>
      <c r="BG20" s="226"/>
      <c r="BH20" s="226"/>
      <c r="BI20" s="226"/>
      <c r="BJ20" s="226"/>
      <c r="BK20" s="226"/>
      <c r="BL20" s="226"/>
      <c r="BM20" s="226"/>
      <c r="BN20" s="226"/>
    </row>
    <row r="21" ht="16.5" customHeight="1">
      <c r="A21" s="319" t="s">
        <v>107</v>
      </c>
      <c r="B21" s="320"/>
      <c r="C21" s="320"/>
      <c r="D21" s="321"/>
      <c r="E21" s="322" t="str">
        <f>IF(ISBLANK('入力フォーム'!H22), "", '入力フォーム'!H22)</f>
        <v/>
      </c>
      <c r="F21" s="320"/>
      <c r="G21" s="320"/>
      <c r="H21" s="320"/>
      <c r="I21" s="320"/>
      <c r="J21" s="320"/>
      <c r="K21" s="320"/>
      <c r="L21" s="320"/>
      <c r="M21" s="320"/>
      <c r="N21" s="320"/>
      <c r="O21" s="320"/>
      <c r="P21" s="320"/>
      <c r="Q21" s="320"/>
      <c r="R21" s="323"/>
      <c r="S21" s="314" t="str">
        <f>IF('入力フォーム'!H30="金融保険業","☑","□")</f>
        <v>□</v>
      </c>
      <c r="T21" s="225" t="s">
        <v>325</v>
      </c>
      <c r="U21" s="324"/>
      <c r="V21" s="237"/>
      <c r="W21" s="237"/>
      <c r="X21" s="324"/>
      <c r="Y21" s="325"/>
      <c r="Z21" s="326" t="s">
        <v>326</v>
      </c>
      <c r="AA21" s="131"/>
      <c r="AB21" s="131"/>
      <c r="AC21" s="131"/>
      <c r="AD21" s="131"/>
      <c r="AE21" s="131"/>
      <c r="AF21" s="131"/>
      <c r="AG21" s="131"/>
      <c r="AH21" s="131"/>
      <c r="AI21" s="131"/>
      <c r="AJ21" s="131"/>
      <c r="AK21" s="131"/>
      <c r="AL21" s="131"/>
      <c r="AM21" s="131"/>
      <c r="AN21" s="131"/>
      <c r="AO21" s="131"/>
      <c r="AP21" s="131"/>
      <c r="AQ21" s="131"/>
      <c r="AR21" s="131"/>
      <c r="AS21" s="131"/>
      <c r="AT21" s="131"/>
      <c r="AU21" s="226"/>
      <c r="AV21" s="226"/>
      <c r="AW21" s="226"/>
      <c r="AX21" s="226"/>
      <c r="AY21" s="226"/>
      <c r="AZ21" s="226"/>
      <c r="BA21" s="226"/>
      <c r="BB21" s="226"/>
      <c r="BC21" s="226"/>
      <c r="BD21" s="226"/>
      <c r="BE21" s="226"/>
      <c r="BF21" s="226"/>
      <c r="BG21" s="226"/>
      <c r="BH21" s="226"/>
      <c r="BI21" s="226"/>
      <c r="BJ21" s="226"/>
      <c r="BK21" s="226"/>
      <c r="BL21" s="226"/>
      <c r="BM21" s="226"/>
      <c r="BN21" s="226"/>
    </row>
    <row r="22" ht="16.5" customHeight="1">
      <c r="A22" s="327" t="s">
        <v>327</v>
      </c>
      <c r="S22" s="314" t="str">
        <f>IF('入力フォーム'!H30="製造業","☑","□")</f>
        <v>□</v>
      </c>
      <c r="T22" s="225" t="s">
        <v>328</v>
      </c>
      <c r="U22" s="237"/>
      <c r="V22" s="237"/>
      <c r="W22" s="237"/>
      <c r="X22" s="237"/>
      <c r="Y22" s="316"/>
      <c r="Z22" s="328" t="s">
        <v>329</v>
      </c>
      <c r="AU22" s="226"/>
      <c r="AV22" s="226"/>
      <c r="AW22" s="226"/>
      <c r="AX22" s="226"/>
      <c r="AY22" s="226"/>
      <c r="AZ22" s="226"/>
      <c r="BA22" s="226"/>
      <c r="BB22" s="226"/>
      <c r="BC22" s="226"/>
      <c r="BD22" s="226"/>
      <c r="BE22" s="226"/>
      <c r="BF22" s="226"/>
      <c r="BG22" s="226"/>
      <c r="BH22" s="226"/>
      <c r="BI22" s="226"/>
      <c r="BJ22" s="226"/>
      <c r="BK22" s="226"/>
      <c r="BL22" s="226"/>
      <c r="BM22" s="226"/>
      <c r="BN22" s="226"/>
    </row>
    <row r="23" ht="16.5" customHeight="1">
      <c r="A23" s="329" t="str">
        <f>IF(ISBLANK('入力フォーム'!H27), "", '入力フォーム'!H27)</f>
        <v/>
      </c>
      <c r="R23" s="279"/>
      <c r="S23" s="314" t="str">
        <f>IF('入力フォーム'!H30="商業","☑","□")</f>
        <v>□</v>
      </c>
      <c r="T23" s="315" t="s">
        <v>330</v>
      </c>
      <c r="U23" s="237"/>
      <c r="V23" s="237"/>
      <c r="W23" s="237"/>
      <c r="X23" s="237"/>
      <c r="Y23" s="316"/>
      <c r="Z23" s="328" t="s">
        <v>331</v>
      </c>
      <c r="AU23" s="226"/>
      <c r="AV23" s="226"/>
      <c r="AW23" s="226"/>
      <c r="AX23" s="226"/>
      <c r="AY23" s="226"/>
      <c r="AZ23" s="226"/>
      <c r="BA23" s="226"/>
      <c r="BB23" s="226"/>
      <c r="BC23" s="226"/>
      <c r="BD23" s="226"/>
      <c r="BE23" s="226"/>
      <c r="BF23" s="226"/>
      <c r="BG23" s="226"/>
      <c r="BH23" s="226"/>
      <c r="BI23" s="226"/>
      <c r="BJ23" s="226"/>
      <c r="BK23" s="226"/>
      <c r="BL23" s="226"/>
      <c r="BM23" s="226"/>
      <c r="BN23" s="226"/>
    </row>
    <row r="24" ht="15.0" customHeight="1">
      <c r="A24" s="317"/>
      <c r="B24" s="294"/>
      <c r="C24" s="294"/>
      <c r="D24" s="294"/>
      <c r="E24" s="294"/>
      <c r="F24" s="294"/>
      <c r="G24" s="294"/>
      <c r="H24" s="294"/>
      <c r="I24" s="294"/>
      <c r="J24" s="294"/>
      <c r="K24" s="294"/>
      <c r="L24" s="294"/>
      <c r="M24" s="294"/>
      <c r="N24" s="294"/>
      <c r="O24" s="294"/>
      <c r="P24" s="294"/>
      <c r="Q24" s="294"/>
      <c r="R24" s="318"/>
      <c r="S24" s="314" t="str">
        <f>IF('入力フォーム'!H30="運輸業","☑","□")</f>
        <v>□</v>
      </c>
      <c r="T24" s="225" t="s">
        <v>332</v>
      </c>
      <c r="U24" s="330"/>
      <c r="V24" s="330"/>
      <c r="W24" s="330"/>
      <c r="X24" s="330"/>
      <c r="Y24" s="331"/>
      <c r="Z24" s="328" t="s">
        <v>333</v>
      </c>
      <c r="AU24" s="226"/>
      <c r="AV24" s="226"/>
      <c r="AW24" s="226"/>
      <c r="AX24" s="226"/>
      <c r="AY24" s="226"/>
      <c r="AZ24" s="226"/>
      <c r="BA24" s="226"/>
      <c r="BB24" s="226"/>
      <c r="BC24" s="226"/>
      <c r="BD24" s="226"/>
      <c r="BE24" s="226"/>
      <c r="BF24" s="226"/>
      <c r="BG24" s="226"/>
      <c r="BH24" s="226"/>
      <c r="BI24" s="226"/>
      <c r="BJ24" s="226"/>
      <c r="BK24" s="226"/>
      <c r="BL24" s="226"/>
      <c r="BM24" s="226"/>
      <c r="BN24" s="226"/>
    </row>
    <row r="25" ht="15.0" customHeight="1">
      <c r="A25" s="332" t="s">
        <v>107</v>
      </c>
      <c r="B25" s="333"/>
      <c r="C25" s="333"/>
      <c r="D25" s="334"/>
      <c r="E25" s="335" t="str">
        <f>IF(ISBLANK('入力フォーム'!H28), "", '入力フォーム'!H28)</f>
        <v/>
      </c>
      <c r="F25" s="333"/>
      <c r="G25" s="333"/>
      <c r="H25" s="333"/>
      <c r="I25" s="333"/>
      <c r="J25" s="333"/>
      <c r="K25" s="333"/>
      <c r="L25" s="333"/>
      <c r="M25" s="333"/>
      <c r="N25" s="333"/>
      <c r="O25" s="333"/>
      <c r="P25" s="333"/>
      <c r="Q25" s="333"/>
      <c r="R25" s="336"/>
      <c r="S25" s="314" t="str">
        <f>IF('入力フォーム'!H30="その他","☑","□")</f>
        <v>□</v>
      </c>
      <c r="T25" s="225" t="s">
        <v>258</v>
      </c>
      <c r="U25" s="330"/>
      <c r="V25" s="330"/>
      <c r="W25" s="330"/>
      <c r="X25" s="330"/>
      <c r="Y25" s="316"/>
      <c r="Z25" s="337" t="s">
        <v>334</v>
      </c>
      <c r="AU25" s="226"/>
      <c r="AV25" s="226"/>
      <c r="AW25" s="226"/>
      <c r="AX25" s="226"/>
      <c r="AY25" s="226"/>
      <c r="AZ25" s="226"/>
      <c r="BA25" s="226"/>
      <c r="BB25" s="226"/>
      <c r="BC25" s="226"/>
      <c r="BD25" s="226"/>
      <c r="BE25" s="226"/>
      <c r="BF25" s="226"/>
      <c r="BG25" s="226"/>
      <c r="BH25" s="226"/>
      <c r="BI25" s="226"/>
      <c r="BJ25" s="226"/>
      <c r="BK25" s="226"/>
      <c r="BL25" s="226"/>
      <c r="BM25" s="226"/>
      <c r="BN25" s="226"/>
    </row>
    <row r="26" ht="15.0" customHeight="1">
      <c r="A26" s="338" t="s">
        <v>335</v>
      </c>
      <c r="B26" s="339"/>
      <c r="C26" s="339"/>
      <c r="D26" s="339"/>
      <c r="E26" s="340" t="str">
        <f>IF(ISBLANK('入力フォーム'!H29), "", '入力フォーム'!H29)</f>
        <v/>
      </c>
      <c r="F26" s="339"/>
      <c r="G26" s="339"/>
      <c r="H26" s="339"/>
      <c r="I26" s="339"/>
      <c r="J26" s="339"/>
      <c r="K26" s="339"/>
      <c r="L26" s="339"/>
      <c r="M26" s="339"/>
      <c r="N26" s="339"/>
      <c r="O26" s="339"/>
      <c r="P26" s="339"/>
      <c r="Q26" s="339"/>
      <c r="R26" s="341"/>
      <c r="S26" s="342"/>
      <c r="T26" s="343" t="str">
        <f>IF(ISBLANK('入力フォーム'!H31), "", '入力フォーム'!H31)</f>
        <v/>
      </c>
      <c r="U26" s="47"/>
      <c r="V26" s="47"/>
      <c r="W26" s="47"/>
      <c r="X26" s="47"/>
      <c r="Y26" s="344"/>
      <c r="Z26" s="345"/>
      <c r="AU26" s="226"/>
      <c r="AV26" s="226"/>
      <c r="AW26" s="226"/>
      <c r="AX26" s="226"/>
      <c r="AY26" s="226"/>
      <c r="AZ26" s="226"/>
      <c r="BA26" s="226"/>
      <c r="BB26" s="226"/>
      <c r="BC26" s="226"/>
      <c r="BD26" s="226"/>
      <c r="BE26" s="226"/>
      <c r="BF26" s="226"/>
      <c r="BG26" s="226"/>
      <c r="BH26" s="226"/>
      <c r="BI26" s="226"/>
      <c r="BJ26" s="226"/>
      <c r="BK26" s="226"/>
      <c r="BL26" s="226"/>
      <c r="BM26" s="226"/>
      <c r="BN26" s="226"/>
    </row>
    <row r="27" ht="7.5" customHeight="1">
      <c r="A27" s="346"/>
      <c r="B27" s="346"/>
      <c r="C27" s="346"/>
      <c r="D27" s="346"/>
      <c r="E27" s="346"/>
      <c r="F27" s="347"/>
      <c r="G27" s="347"/>
      <c r="H27" s="347"/>
      <c r="I27" s="347"/>
      <c r="J27" s="347"/>
      <c r="K27" s="347"/>
      <c r="L27" s="347"/>
      <c r="M27" s="347"/>
      <c r="N27" s="347"/>
      <c r="O27" s="347"/>
      <c r="P27" s="347"/>
      <c r="Q27" s="347"/>
      <c r="R27" s="347"/>
      <c r="S27" s="305"/>
      <c r="T27" s="305"/>
      <c r="U27" s="237"/>
      <c r="V27" s="237"/>
      <c r="W27" s="237"/>
      <c r="X27" s="237"/>
      <c r="Y27" s="237"/>
      <c r="Z27" s="324"/>
      <c r="AU27" s="226"/>
      <c r="AV27" s="226"/>
      <c r="AW27" s="226"/>
      <c r="AX27" s="226"/>
      <c r="AY27" s="226"/>
      <c r="AZ27" s="226"/>
      <c r="BA27" s="226"/>
      <c r="BB27" s="226"/>
      <c r="BC27" s="226"/>
      <c r="BD27" s="226"/>
      <c r="BE27" s="226"/>
      <c r="BF27" s="226"/>
      <c r="BG27" s="226"/>
      <c r="BH27" s="226"/>
      <c r="BI27" s="226"/>
      <c r="BJ27" s="226"/>
      <c r="BK27" s="226"/>
      <c r="BL27" s="226"/>
      <c r="BM27" s="226"/>
      <c r="BN27" s="226"/>
    </row>
    <row r="28" ht="18.0" customHeight="1">
      <c r="A28" s="248" t="s">
        <v>336</v>
      </c>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26"/>
      <c r="AV28" s="226"/>
      <c r="AW28" s="226"/>
      <c r="AX28" s="226"/>
      <c r="AY28" s="226"/>
      <c r="AZ28" s="226"/>
      <c r="BA28" s="226"/>
      <c r="BB28" s="226"/>
      <c r="BC28" s="226"/>
      <c r="BD28" s="226"/>
      <c r="BE28" s="226"/>
      <c r="BF28" s="226"/>
      <c r="BG28" s="226"/>
      <c r="BH28" s="226"/>
      <c r="BI28" s="226"/>
      <c r="BJ28" s="226"/>
      <c r="BK28" s="226"/>
      <c r="BL28" s="226"/>
      <c r="BM28" s="226"/>
      <c r="BN28" s="226"/>
    </row>
    <row r="29" ht="18.0" customHeight="1">
      <c r="A29" s="348" t="s">
        <v>337</v>
      </c>
      <c r="B29" s="131"/>
      <c r="C29" s="131"/>
      <c r="D29" s="131"/>
      <c r="E29" s="131"/>
      <c r="F29" s="131"/>
      <c r="G29" s="131"/>
      <c r="H29" s="131"/>
      <c r="I29" s="131"/>
      <c r="J29" s="131"/>
      <c r="K29" s="131"/>
      <c r="L29" s="131"/>
      <c r="M29" s="131"/>
      <c r="N29" s="131"/>
      <c r="O29" s="131"/>
      <c r="P29" s="131"/>
      <c r="Q29" s="131"/>
      <c r="R29" s="131"/>
      <c r="S29" s="131"/>
      <c r="T29" s="132"/>
      <c r="U29" s="349" t="s">
        <v>338</v>
      </c>
      <c r="V29" s="131"/>
      <c r="W29" s="131"/>
      <c r="X29" s="132"/>
      <c r="Y29" s="349" t="s">
        <v>339</v>
      </c>
      <c r="Z29" s="131"/>
      <c r="AA29" s="131"/>
      <c r="AB29" s="132"/>
      <c r="AC29" s="349" t="s">
        <v>340</v>
      </c>
      <c r="AD29" s="131"/>
      <c r="AE29" s="131"/>
      <c r="AF29" s="131"/>
      <c r="AG29" s="131"/>
      <c r="AH29" s="350" t="s">
        <v>341</v>
      </c>
      <c r="AI29" s="131"/>
      <c r="AJ29" s="132"/>
      <c r="AK29" s="349" t="s">
        <v>342</v>
      </c>
      <c r="AL29" s="131"/>
      <c r="AM29" s="131"/>
      <c r="AN29" s="131"/>
      <c r="AO29" s="132"/>
      <c r="AP29" s="349" t="s">
        <v>343</v>
      </c>
      <c r="AQ29" s="131"/>
      <c r="AR29" s="131"/>
      <c r="AS29" s="131"/>
      <c r="AT29" s="251"/>
      <c r="AU29" s="226"/>
      <c r="AV29" s="226"/>
      <c r="AW29" s="226"/>
      <c r="AX29" s="226"/>
      <c r="AY29" s="226"/>
      <c r="AZ29" s="226"/>
      <c r="BA29" s="226"/>
      <c r="BB29" s="226"/>
      <c r="BC29" s="226"/>
      <c r="BD29" s="226"/>
      <c r="BE29" s="226"/>
      <c r="BF29" s="226"/>
      <c r="BG29" s="226"/>
      <c r="BH29" s="226"/>
      <c r="BI29" s="226"/>
      <c r="BJ29" s="226"/>
      <c r="BK29" s="226"/>
      <c r="BL29" s="226"/>
      <c r="BM29" s="226"/>
      <c r="BN29" s="226"/>
    </row>
    <row r="30" ht="29.25" customHeight="1">
      <c r="A30" s="351"/>
      <c r="B30" s="229"/>
      <c r="C30" s="229"/>
      <c r="D30" s="229"/>
      <c r="E30" s="229"/>
      <c r="F30" s="229"/>
      <c r="G30" s="229"/>
      <c r="H30" s="229"/>
      <c r="I30" s="229"/>
      <c r="J30" s="229"/>
      <c r="K30" s="229"/>
      <c r="L30" s="229"/>
      <c r="M30" s="229"/>
      <c r="N30" s="229"/>
      <c r="O30" s="229"/>
      <c r="P30" s="229"/>
      <c r="Q30" s="229"/>
      <c r="R30" s="229"/>
      <c r="S30" s="229"/>
      <c r="T30" s="352"/>
      <c r="U30" s="307"/>
      <c r="V30" s="229"/>
      <c r="W30" s="229"/>
      <c r="X30" s="352"/>
      <c r="Y30" s="307"/>
      <c r="Z30" s="229"/>
      <c r="AA30" s="229"/>
      <c r="AB30" s="352"/>
      <c r="AC30" s="285"/>
      <c r="AH30" s="307"/>
      <c r="AI30" s="229"/>
      <c r="AJ30" s="352"/>
      <c r="AK30" s="307"/>
      <c r="AL30" s="229"/>
      <c r="AM30" s="229"/>
      <c r="AN30" s="229"/>
      <c r="AO30" s="352"/>
      <c r="AP30" s="307"/>
      <c r="AQ30" s="229"/>
      <c r="AR30" s="229"/>
      <c r="AS30" s="229"/>
      <c r="AT30" s="308"/>
      <c r="AU30" s="226"/>
      <c r="AV30" s="226"/>
      <c r="AW30" s="226"/>
      <c r="AX30" s="226"/>
      <c r="AY30" s="226"/>
      <c r="AZ30" s="226"/>
      <c r="BA30" s="226"/>
      <c r="BB30" s="226"/>
      <c r="BC30" s="226"/>
      <c r="BD30" s="226"/>
      <c r="BE30" s="226"/>
      <c r="BF30" s="226"/>
      <c r="BG30" s="226"/>
      <c r="BH30" s="226"/>
      <c r="BI30" s="226"/>
      <c r="BJ30" s="226"/>
      <c r="BK30" s="226"/>
      <c r="BL30" s="226"/>
      <c r="BM30" s="226"/>
      <c r="BN30" s="226"/>
    </row>
    <row r="31" ht="23.25" customHeight="1">
      <c r="A31" s="353" t="s">
        <v>6</v>
      </c>
      <c r="B31" s="354"/>
      <c r="C31" s="355" t="str">
        <f>IF(AND(ISBLANK('入力フォーム'!H68), ISBLANK('入力フォーム'!H69)), "", '入力フォーム'!H67 &amp; '入力フォーム'!H68 &amp; '入力フォーム'!H69)</f>
        <v/>
      </c>
      <c r="D31" s="270"/>
      <c r="E31" s="270"/>
      <c r="F31" s="270"/>
      <c r="G31" s="270"/>
      <c r="H31" s="270"/>
      <c r="I31" s="270"/>
      <c r="J31" s="270"/>
      <c r="K31" s="270"/>
      <c r="L31" s="270"/>
      <c r="M31" s="270"/>
      <c r="N31" s="270"/>
      <c r="O31" s="270"/>
      <c r="P31" s="270"/>
      <c r="Q31" s="270"/>
      <c r="R31" s="270"/>
      <c r="S31" s="270"/>
      <c r="T31" s="356"/>
      <c r="U31" s="357" t="str">
        <f>IF(ISBLANK('入力フォーム'!H72), "", '入力フォーム'!H72)</f>
        <v/>
      </c>
      <c r="V31" s="270"/>
      <c r="W31" s="270"/>
      <c r="X31" s="356"/>
      <c r="Y31" s="358" t="str">
        <f>IF(ISBLANK('入力フォーム'!H75), "", '入力フォーム'!H75)</f>
        <v/>
      </c>
      <c r="Z31" s="25"/>
      <c r="AA31" s="25"/>
      <c r="AB31" s="26"/>
      <c r="AC31" s="359" t="str">
        <f>IF(ISBLANK('入力フォーム'!H76), "", '入力フォーム'!H76)</f>
        <v/>
      </c>
      <c r="AD31" s="25"/>
      <c r="AE31" s="25"/>
      <c r="AF31" s="25"/>
      <c r="AG31" s="25"/>
      <c r="AH31" s="360" t="str">
        <f>IF(ISBLANK('入力フォーム'!H77), "", '入力フォーム'!H77)</f>
        <v/>
      </c>
      <c r="AI31" s="25"/>
      <c r="AJ31" s="26"/>
      <c r="AK31" s="361" t="str">
        <f>IF(ISBLANK('入力フォーム'!H78), "", '入力フォーム'!H78)</f>
        <v/>
      </c>
      <c r="AL31" s="25"/>
      <c r="AM31" s="25"/>
      <c r="AN31" s="25"/>
      <c r="AO31" s="26"/>
      <c r="AP31" s="361" t="str">
        <f>IF(ISBLANK('入力フォーム'!H79), "", '入力フォーム'!H79)</f>
        <v/>
      </c>
      <c r="AQ31" s="25"/>
      <c r="AR31" s="25"/>
      <c r="AS31" s="25"/>
      <c r="AT31" s="275"/>
      <c r="AU31" s="226"/>
      <c r="AV31" s="226"/>
      <c r="AW31" s="226"/>
      <c r="AX31" s="226"/>
      <c r="AY31" s="226"/>
      <c r="AZ31" s="226"/>
      <c r="BA31" s="226"/>
      <c r="BB31" s="226"/>
      <c r="BC31" s="226"/>
      <c r="BD31" s="226"/>
      <c r="BE31" s="226"/>
      <c r="BF31" s="226"/>
      <c r="BG31" s="226"/>
      <c r="BH31" s="226"/>
      <c r="BI31" s="226"/>
      <c r="BJ31" s="226"/>
      <c r="BK31" s="226"/>
      <c r="BL31" s="226"/>
      <c r="BM31" s="226"/>
      <c r="BN31" s="226"/>
    </row>
    <row r="32" ht="23.25" customHeight="1">
      <c r="A32" s="351"/>
      <c r="B32" s="362"/>
      <c r="C32" s="363" t="str">
        <f>IF(AND(ISBLANK('入力フォーム'!H70), ISBLANK('入力フォーム'!H71)), "", '入力フォーム'!H67 &amp; '入力フォーム'!H70 &amp; '入力フォーム'!H71)</f>
        <v/>
      </c>
      <c r="D32" s="320"/>
      <c r="E32" s="320"/>
      <c r="F32" s="320"/>
      <c r="G32" s="320"/>
      <c r="H32" s="320"/>
      <c r="I32" s="320"/>
      <c r="J32" s="320"/>
      <c r="K32" s="320"/>
      <c r="L32" s="320"/>
      <c r="M32" s="320"/>
      <c r="N32" s="320"/>
      <c r="O32" s="320"/>
      <c r="P32" s="320"/>
      <c r="Q32" s="320"/>
      <c r="R32" s="320"/>
      <c r="S32" s="320"/>
      <c r="T32" s="323"/>
      <c r="U32" s="364" t="str">
        <f>IF(ISBLANK('入力フォーム'!H73), "", '入力フォーム'!H73)</f>
        <v/>
      </c>
      <c r="V32" s="320"/>
      <c r="W32" s="320"/>
      <c r="X32" s="323"/>
      <c r="Y32" s="307"/>
      <c r="Z32" s="229"/>
      <c r="AA32" s="229"/>
      <c r="AB32" s="352"/>
      <c r="AC32" s="307"/>
      <c r="AD32" s="229"/>
      <c r="AE32" s="229"/>
      <c r="AF32" s="229"/>
      <c r="AG32" s="229"/>
      <c r="AH32" s="307"/>
      <c r="AI32" s="229"/>
      <c r="AJ32" s="352"/>
      <c r="AK32" s="307"/>
      <c r="AL32" s="229"/>
      <c r="AM32" s="229"/>
      <c r="AN32" s="229"/>
      <c r="AO32" s="352"/>
      <c r="AP32" s="307"/>
      <c r="AQ32" s="229"/>
      <c r="AR32" s="229"/>
      <c r="AS32" s="229"/>
      <c r="AT32" s="308"/>
      <c r="AU32" s="226"/>
      <c r="AV32" s="226"/>
      <c r="AW32" s="226"/>
      <c r="AX32" s="226"/>
      <c r="AY32" s="226"/>
      <c r="AZ32" s="226"/>
      <c r="BA32" s="226"/>
      <c r="BB32" s="226"/>
      <c r="BC32" s="226"/>
      <c r="BD32" s="226"/>
      <c r="BE32" s="226"/>
      <c r="BF32" s="226"/>
      <c r="BG32" s="226"/>
      <c r="BH32" s="226"/>
      <c r="BI32" s="226"/>
      <c r="BJ32" s="226"/>
      <c r="BK32" s="226"/>
      <c r="BL32" s="226"/>
      <c r="BM32" s="226"/>
      <c r="BN32" s="226"/>
    </row>
    <row r="33" ht="23.25" customHeight="1">
      <c r="A33" s="353" t="s">
        <v>9</v>
      </c>
      <c r="B33" s="354"/>
      <c r="C33" s="365" t="str">
        <f>IF(AND(ISBLANK('入力フォーム'!H84), ISBLANK('入力フォーム'!H85)), "", '入力フォーム'!H67 &amp; '入力フォーム'!H84 &amp; '入力フォーム'!H85)</f>
        <v/>
      </c>
      <c r="D33" s="270"/>
      <c r="E33" s="270"/>
      <c r="F33" s="270"/>
      <c r="G33" s="270"/>
      <c r="H33" s="270"/>
      <c r="I33" s="270"/>
      <c r="J33" s="270"/>
      <c r="K33" s="270"/>
      <c r="L33" s="270"/>
      <c r="M33" s="270"/>
      <c r="N33" s="270"/>
      <c r="O33" s="270"/>
      <c r="P33" s="270"/>
      <c r="Q33" s="270"/>
      <c r="R33" s="270"/>
      <c r="S33" s="270"/>
      <c r="T33" s="356"/>
      <c r="U33" s="366" t="str">
        <f>IF(ISBLANK('入力フォーム'!H88), "", '入力フォーム'!H88)</f>
        <v/>
      </c>
      <c r="V33" s="270"/>
      <c r="W33" s="270"/>
      <c r="X33" s="356"/>
      <c r="Y33" s="358" t="str">
        <f>IF(ISBLANK('入力フォーム'!H91), "", '入力フォーム'!H91)</f>
        <v/>
      </c>
      <c r="Z33" s="25"/>
      <c r="AA33" s="25"/>
      <c r="AB33" s="26"/>
      <c r="AC33" s="359" t="str">
        <f>IF(ISBLANK('入力フォーム'!H92), "", '入力フォーム'!H92)</f>
        <v/>
      </c>
      <c r="AD33" s="25"/>
      <c r="AE33" s="25"/>
      <c r="AF33" s="25"/>
      <c r="AG33" s="26"/>
      <c r="AH33" s="360" t="str">
        <f>IF(ISBLANK('入力フォーム'!H93), "", '入力フォーム'!H93)</f>
        <v/>
      </c>
      <c r="AI33" s="25"/>
      <c r="AJ33" s="26"/>
      <c r="AK33" s="361" t="str">
        <f>IF(ISBLANK('入力フォーム'!H94), "", '入力フォーム'!H94)</f>
        <v/>
      </c>
      <c r="AL33" s="25"/>
      <c r="AM33" s="25"/>
      <c r="AN33" s="25"/>
      <c r="AO33" s="26"/>
      <c r="AP33" s="361" t="str">
        <f>IF(ISBLANK('入力フォーム'!H95), "", '入力フォーム'!H95)</f>
        <v/>
      </c>
      <c r="AQ33" s="25"/>
      <c r="AR33" s="25"/>
      <c r="AS33" s="25"/>
      <c r="AT33" s="275"/>
      <c r="AU33" s="226"/>
      <c r="AV33" s="226"/>
      <c r="AW33" s="226"/>
      <c r="AX33" s="226"/>
      <c r="AY33" s="226"/>
      <c r="AZ33" s="226"/>
      <c r="BA33" s="226"/>
      <c r="BB33" s="226"/>
      <c r="BC33" s="226"/>
      <c r="BD33" s="226"/>
      <c r="BE33" s="226"/>
      <c r="BF33" s="226"/>
      <c r="BG33" s="226"/>
      <c r="BH33" s="226"/>
      <c r="BI33" s="226"/>
      <c r="BJ33" s="226"/>
      <c r="BK33" s="226"/>
      <c r="BL33" s="226"/>
      <c r="BM33" s="226"/>
      <c r="BN33" s="226"/>
    </row>
    <row r="34" ht="23.25" customHeight="1">
      <c r="A34" s="351"/>
      <c r="B34" s="362"/>
      <c r="C34" s="367" t="str">
        <f>IF(AND(ISBLANK('入力フォーム'!H86), ISBLANK('入力フォーム'!H87)), "", '入力フォーム'!H67 &amp; '入力フォーム'!H86 &amp; '入力フォーム'!H87)</f>
        <v/>
      </c>
      <c r="D34" s="320"/>
      <c r="E34" s="320"/>
      <c r="F34" s="320"/>
      <c r="G34" s="320"/>
      <c r="H34" s="320"/>
      <c r="I34" s="320"/>
      <c r="J34" s="320"/>
      <c r="K34" s="320"/>
      <c r="L34" s="320"/>
      <c r="M34" s="320"/>
      <c r="N34" s="320"/>
      <c r="O34" s="320"/>
      <c r="P34" s="320"/>
      <c r="Q34" s="320"/>
      <c r="R34" s="320"/>
      <c r="S34" s="320"/>
      <c r="T34" s="323"/>
      <c r="U34" s="368" t="str">
        <f>IF(ISBLANK('入力フォーム'!H89), "", '入力フォーム'!H89)</f>
        <v/>
      </c>
      <c r="V34" s="320"/>
      <c r="W34" s="320"/>
      <c r="X34" s="323"/>
      <c r="Y34" s="307"/>
      <c r="Z34" s="229"/>
      <c r="AA34" s="229"/>
      <c r="AB34" s="352"/>
      <c r="AC34" s="307"/>
      <c r="AD34" s="229"/>
      <c r="AE34" s="229"/>
      <c r="AF34" s="229"/>
      <c r="AG34" s="352"/>
      <c r="AH34" s="307"/>
      <c r="AI34" s="229"/>
      <c r="AJ34" s="352"/>
      <c r="AK34" s="307"/>
      <c r="AL34" s="229"/>
      <c r="AM34" s="229"/>
      <c r="AN34" s="229"/>
      <c r="AO34" s="352"/>
      <c r="AP34" s="307"/>
      <c r="AQ34" s="229"/>
      <c r="AR34" s="229"/>
      <c r="AS34" s="229"/>
      <c r="AT34" s="308"/>
      <c r="AU34" s="226"/>
      <c r="AV34" s="226"/>
      <c r="AW34" s="226"/>
      <c r="AX34" s="226"/>
      <c r="AY34" s="226"/>
      <c r="AZ34" s="226"/>
      <c r="BA34" s="226"/>
      <c r="BB34" s="226"/>
      <c r="BC34" s="226"/>
      <c r="BD34" s="226"/>
      <c r="BE34" s="226"/>
      <c r="BF34" s="226"/>
      <c r="BG34" s="226"/>
      <c r="BH34" s="226"/>
      <c r="BI34" s="226"/>
      <c r="BJ34" s="226"/>
      <c r="BK34" s="226"/>
      <c r="BL34" s="226"/>
      <c r="BM34" s="226"/>
      <c r="BN34" s="226"/>
    </row>
    <row r="35" ht="23.25" customHeight="1">
      <c r="A35" s="353" t="s">
        <v>12</v>
      </c>
      <c r="B35" s="354"/>
      <c r="C35" s="365" t="str">
        <f>IF(AND(ISBLANK('入力フォーム'!H100), ISBLANK('入力フォーム'!H101)), "", '入力フォーム'!H67 &amp; '入力フォーム'!H100 &amp; '入力フォーム'!H101)</f>
        <v/>
      </c>
      <c r="D35" s="270"/>
      <c r="E35" s="270"/>
      <c r="F35" s="270"/>
      <c r="G35" s="270"/>
      <c r="H35" s="270"/>
      <c r="I35" s="270"/>
      <c r="J35" s="270"/>
      <c r="K35" s="270"/>
      <c r="L35" s="270"/>
      <c r="M35" s="270"/>
      <c r="N35" s="270"/>
      <c r="O35" s="270"/>
      <c r="P35" s="270"/>
      <c r="Q35" s="270"/>
      <c r="R35" s="270"/>
      <c r="S35" s="270"/>
      <c r="T35" s="356"/>
      <c r="U35" s="366" t="str">
        <f>IF(ISBLANK('入力フォーム'!H104), "", '入力フォーム'!H104)</f>
        <v/>
      </c>
      <c r="V35" s="270"/>
      <c r="W35" s="270"/>
      <c r="X35" s="356"/>
      <c r="Y35" s="358" t="str">
        <f>IF(ISBLANK('入力フォーム'!H107), "", '入力フォーム'!H107)</f>
        <v/>
      </c>
      <c r="Z35" s="25"/>
      <c r="AA35" s="25"/>
      <c r="AB35" s="26"/>
      <c r="AC35" s="359" t="str">
        <f>IF(ISBLANK('入力フォーム'!H108), "", '入力フォーム'!H108)</f>
        <v/>
      </c>
      <c r="AD35" s="25"/>
      <c r="AE35" s="25"/>
      <c r="AF35" s="25"/>
      <c r="AG35" s="25"/>
      <c r="AH35" s="360" t="str">
        <f>IF(ISBLANK('入力フォーム'!H109), "", '入力フォーム'!H109)</f>
        <v/>
      </c>
      <c r="AI35" s="25"/>
      <c r="AJ35" s="26"/>
      <c r="AK35" s="361" t="str">
        <f>IF(ISBLANK('入力フォーム'!H110), "", '入力フォーム'!H110)</f>
        <v/>
      </c>
      <c r="AL35" s="25"/>
      <c r="AM35" s="25"/>
      <c r="AN35" s="25"/>
      <c r="AO35" s="26"/>
      <c r="AP35" s="361" t="str">
        <f>IF(ISBLANK('入力フォーム'!H111), "", '入力フォーム'!H111)</f>
        <v/>
      </c>
      <c r="AQ35" s="25"/>
      <c r="AR35" s="25"/>
      <c r="AS35" s="25"/>
      <c r="AT35" s="275"/>
      <c r="AU35" s="226"/>
      <c r="AV35" s="226"/>
      <c r="AW35" s="226"/>
      <c r="AX35" s="226"/>
      <c r="AY35" s="226"/>
      <c r="AZ35" s="226"/>
      <c r="BA35" s="226"/>
      <c r="BB35" s="226"/>
      <c r="BC35" s="226"/>
      <c r="BD35" s="226"/>
      <c r="BE35" s="226"/>
      <c r="BF35" s="226"/>
      <c r="BG35" s="226"/>
      <c r="BH35" s="226"/>
      <c r="BI35" s="226"/>
      <c r="BJ35" s="226"/>
      <c r="BK35" s="226"/>
      <c r="BL35" s="226"/>
      <c r="BM35" s="226"/>
      <c r="BN35" s="226"/>
    </row>
    <row r="36" ht="23.25" customHeight="1">
      <c r="A36" s="351"/>
      <c r="B36" s="362"/>
      <c r="C36" s="367" t="str">
        <f>IF(AND(ISBLANK('入力フォーム'!H102), ISBLANK('入力フォーム'!H103)), "", '入力フォーム'!H67 &amp; '入力フォーム'!H102 &amp; '入力フォーム'!H103)</f>
        <v/>
      </c>
      <c r="D36" s="320"/>
      <c r="E36" s="320"/>
      <c r="F36" s="320"/>
      <c r="G36" s="320"/>
      <c r="H36" s="320"/>
      <c r="I36" s="320"/>
      <c r="J36" s="320"/>
      <c r="K36" s="320"/>
      <c r="L36" s="320"/>
      <c r="M36" s="320"/>
      <c r="N36" s="320"/>
      <c r="O36" s="320"/>
      <c r="P36" s="320"/>
      <c r="Q36" s="320"/>
      <c r="R36" s="320"/>
      <c r="S36" s="320"/>
      <c r="T36" s="323"/>
      <c r="U36" s="368" t="str">
        <f>IF(ISBLANK('入力フォーム'!H105), "", '入力フォーム'!H105)</f>
        <v/>
      </c>
      <c r="V36" s="320"/>
      <c r="W36" s="320"/>
      <c r="X36" s="323"/>
      <c r="Y36" s="307"/>
      <c r="Z36" s="229"/>
      <c r="AA36" s="229"/>
      <c r="AB36" s="352"/>
      <c r="AC36" s="307"/>
      <c r="AD36" s="229"/>
      <c r="AE36" s="229"/>
      <c r="AF36" s="229"/>
      <c r="AG36" s="229"/>
      <c r="AH36" s="307"/>
      <c r="AI36" s="229"/>
      <c r="AJ36" s="352"/>
      <c r="AK36" s="307"/>
      <c r="AL36" s="229"/>
      <c r="AM36" s="229"/>
      <c r="AN36" s="229"/>
      <c r="AO36" s="352"/>
      <c r="AP36" s="307"/>
      <c r="AQ36" s="229"/>
      <c r="AR36" s="229"/>
      <c r="AS36" s="229"/>
      <c r="AT36" s="308"/>
      <c r="AU36" s="226"/>
      <c r="AV36" s="226"/>
      <c r="AW36" s="226"/>
      <c r="AX36" s="226"/>
      <c r="AY36" s="226"/>
      <c r="AZ36" s="226"/>
      <c r="BA36" s="226"/>
      <c r="BB36" s="226"/>
      <c r="BC36" s="226"/>
      <c r="BD36" s="226"/>
      <c r="BE36" s="226"/>
      <c r="BF36" s="226"/>
      <c r="BG36" s="226"/>
      <c r="BH36" s="226"/>
      <c r="BI36" s="226"/>
      <c r="BJ36" s="226"/>
      <c r="BK36" s="226"/>
      <c r="BL36" s="226"/>
      <c r="BM36" s="226"/>
      <c r="BN36" s="226"/>
    </row>
    <row r="37" ht="23.25" customHeight="1">
      <c r="A37" s="353" t="s">
        <v>15</v>
      </c>
      <c r="B37" s="354"/>
      <c r="C37" s="365" t="str">
        <f>IF(AND(ISBLANK('入力フォーム'!H116), ISBLANK('入力フォーム'!H117)), "", '入力フォーム'!H67 &amp; '入力フォーム'!H116 &amp; '入力フォーム'!H117)</f>
        <v/>
      </c>
      <c r="D37" s="270"/>
      <c r="E37" s="270"/>
      <c r="F37" s="270"/>
      <c r="G37" s="270"/>
      <c r="H37" s="270"/>
      <c r="I37" s="270"/>
      <c r="J37" s="270"/>
      <c r="K37" s="270"/>
      <c r="L37" s="270"/>
      <c r="M37" s="270"/>
      <c r="N37" s="270"/>
      <c r="O37" s="270"/>
      <c r="P37" s="270"/>
      <c r="Q37" s="270"/>
      <c r="R37" s="270"/>
      <c r="S37" s="270"/>
      <c r="T37" s="356"/>
      <c r="U37" s="366" t="str">
        <f>IF(ISBLANK('入力フォーム'!H120), "", '入力フォーム'!H120)</f>
        <v/>
      </c>
      <c r="V37" s="270"/>
      <c r="W37" s="270"/>
      <c r="X37" s="356"/>
      <c r="Y37" s="358" t="str">
        <f>IF(ISBLANK('入力フォーム'!H123), "", '入力フォーム'!H123)</f>
        <v/>
      </c>
      <c r="Z37" s="25"/>
      <c r="AA37" s="25"/>
      <c r="AB37" s="26"/>
      <c r="AC37" s="359" t="str">
        <f>IF(ISBLANK('入力フォーム'!H124), "", '入力フォーム'!H124)</f>
        <v/>
      </c>
      <c r="AD37" s="25"/>
      <c r="AE37" s="25"/>
      <c r="AF37" s="25"/>
      <c r="AG37" s="25"/>
      <c r="AH37" s="360" t="str">
        <f>IF(ISBLANK('入力フォーム'!H125), "", '入力フォーム'!H125)</f>
        <v/>
      </c>
      <c r="AI37" s="25"/>
      <c r="AJ37" s="26"/>
      <c r="AK37" s="361" t="str">
        <f>IF(ISBLANK('入力フォーム'!H126), "", '入力フォーム'!H126)</f>
        <v/>
      </c>
      <c r="AL37" s="25"/>
      <c r="AM37" s="25"/>
      <c r="AN37" s="25"/>
      <c r="AO37" s="26"/>
      <c r="AP37" s="369" t="str">
        <f>IF(ISBLANK('入力フォーム'!H127), "", '入力フォーム'!H127)</f>
        <v/>
      </c>
      <c r="AQ37" s="25"/>
      <c r="AR37" s="25"/>
      <c r="AS37" s="25"/>
      <c r="AT37" s="275"/>
      <c r="AU37" s="226"/>
      <c r="AV37" s="226"/>
      <c r="AW37" s="226"/>
      <c r="AX37" s="226"/>
      <c r="AY37" s="226"/>
      <c r="AZ37" s="226"/>
      <c r="BA37" s="226"/>
      <c r="BB37" s="226"/>
      <c r="BC37" s="226"/>
      <c r="BD37" s="226"/>
      <c r="BE37" s="226"/>
      <c r="BF37" s="226"/>
      <c r="BG37" s="226"/>
      <c r="BH37" s="226"/>
      <c r="BI37" s="226"/>
      <c r="BJ37" s="226"/>
      <c r="BK37" s="226"/>
      <c r="BL37" s="226"/>
      <c r="BM37" s="226"/>
      <c r="BN37" s="226"/>
    </row>
    <row r="38" ht="23.25" customHeight="1">
      <c r="A38" s="351"/>
      <c r="B38" s="362"/>
      <c r="C38" s="367" t="str">
        <f>IF(AND(ISBLANK('入力フォーム'!H118), ISBLANK('入力フォーム'!H119)), "", '入力フォーム'!H67 &amp; '入力フォーム'!H118 &amp; '入力フォーム'!H119)</f>
        <v/>
      </c>
      <c r="D38" s="320"/>
      <c r="E38" s="320"/>
      <c r="F38" s="320"/>
      <c r="G38" s="320"/>
      <c r="H38" s="320"/>
      <c r="I38" s="320"/>
      <c r="J38" s="320"/>
      <c r="K38" s="320"/>
      <c r="L38" s="320"/>
      <c r="M38" s="320"/>
      <c r="N38" s="320"/>
      <c r="O38" s="320"/>
      <c r="P38" s="320"/>
      <c r="Q38" s="320"/>
      <c r="R38" s="320"/>
      <c r="S38" s="320"/>
      <c r="T38" s="323"/>
      <c r="U38" s="368" t="str">
        <f>IF(ISBLANK('入力フォーム'!H121), "", '入力フォーム'!H121)</f>
        <v/>
      </c>
      <c r="V38" s="320"/>
      <c r="W38" s="320"/>
      <c r="X38" s="323"/>
      <c r="Y38" s="307"/>
      <c r="Z38" s="229"/>
      <c r="AA38" s="229"/>
      <c r="AB38" s="352"/>
      <c r="AC38" s="307"/>
      <c r="AD38" s="229"/>
      <c r="AE38" s="229"/>
      <c r="AF38" s="229"/>
      <c r="AG38" s="229"/>
      <c r="AH38" s="307"/>
      <c r="AI38" s="229"/>
      <c r="AJ38" s="352"/>
      <c r="AK38" s="307"/>
      <c r="AL38" s="229"/>
      <c r="AM38" s="229"/>
      <c r="AN38" s="229"/>
      <c r="AO38" s="352"/>
      <c r="AP38" s="307"/>
      <c r="AQ38" s="229"/>
      <c r="AR38" s="229"/>
      <c r="AS38" s="229"/>
      <c r="AT38" s="308"/>
      <c r="AU38" s="226"/>
      <c r="AV38" s="226"/>
      <c r="AW38" s="226"/>
      <c r="AX38" s="226"/>
      <c r="AY38" s="226"/>
      <c r="AZ38" s="226"/>
      <c r="BA38" s="226"/>
      <c r="BB38" s="226"/>
      <c r="BC38" s="226"/>
      <c r="BD38" s="226"/>
      <c r="BE38" s="226"/>
      <c r="BF38" s="226"/>
      <c r="BG38" s="226"/>
      <c r="BH38" s="226"/>
      <c r="BI38" s="226"/>
      <c r="BJ38" s="226"/>
      <c r="BK38" s="226"/>
      <c r="BL38" s="226"/>
      <c r="BM38" s="226"/>
      <c r="BN38" s="226"/>
    </row>
    <row r="39" ht="23.25" customHeight="1">
      <c r="A39" s="353" t="s">
        <v>29</v>
      </c>
      <c r="B39" s="354"/>
      <c r="C39" s="365" t="str">
        <f>IF(AND(ISBLANK('入力フォーム'!H132), ISBLANK('入力フォーム'!H133)), "", '入力フォーム'!H67 &amp; '入力フォーム'!H132 &amp; '入力フォーム'!H133)</f>
        <v/>
      </c>
      <c r="D39" s="270"/>
      <c r="E39" s="270"/>
      <c r="F39" s="270"/>
      <c r="G39" s="270"/>
      <c r="H39" s="270"/>
      <c r="I39" s="270"/>
      <c r="J39" s="270"/>
      <c r="K39" s="270"/>
      <c r="L39" s="270"/>
      <c r="M39" s="270"/>
      <c r="N39" s="270"/>
      <c r="O39" s="270"/>
      <c r="P39" s="270"/>
      <c r="Q39" s="270"/>
      <c r="R39" s="270"/>
      <c r="S39" s="270"/>
      <c r="T39" s="356"/>
      <c r="U39" s="366" t="str">
        <f>IF(ISBLANK('入力フォーム'!H136), "", '入力フォーム'!H136)</f>
        <v/>
      </c>
      <c r="V39" s="270"/>
      <c r="W39" s="270"/>
      <c r="X39" s="356"/>
      <c r="Y39" s="358" t="str">
        <f>IF(ISBLANK('入力フォーム'!H139), "", '入力フォーム'!H139)</f>
        <v/>
      </c>
      <c r="Z39" s="25"/>
      <c r="AA39" s="25"/>
      <c r="AB39" s="26"/>
      <c r="AC39" s="359" t="str">
        <f>IF(ISBLANK('入力フォーム'!H140), "", '入力フォーム'!H140)</f>
        <v/>
      </c>
      <c r="AD39" s="25"/>
      <c r="AE39" s="25"/>
      <c r="AF39" s="25"/>
      <c r="AG39" s="25"/>
      <c r="AH39" s="360" t="str">
        <f>IF(ISBLANK('入力フォーム'!H141), "", '入力フォーム'!H141)</f>
        <v/>
      </c>
      <c r="AI39" s="25"/>
      <c r="AJ39" s="26"/>
      <c r="AK39" s="361" t="str">
        <f>IF(ISBLANK('入力フォーム'!H142), "", '入力フォーム'!H142)</f>
        <v/>
      </c>
      <c r="AL39" s="25"/>
      <c r="AM39" s="25"/>
      <c r="AN39" s="25"/>
      <c r="AO39" s="26"/>
      <c r="AP39" s="361" t="str">
        <f>IF(ISBLANK('入力フォーム'!H143), "", '入力フォーム'!H143)</f>
        <v/>
      </c>
      <c r="AQ39" s="25"/>
      <c r="AR39" s="25"/>
      <c r="AS39" s="25"/>
      <c r="AT39" s="275"/>
      <c r="AU39" s="226"/>
      <c r="AV39" s="226"/>
      <c r="AW39" s="226"/>
      <c r="AX39" s="226"/>
      <c r="AY39" s="226"/>
      <c r="AZ39" s="226"/>
      <c r="BA39" s="226"/>
      <c r="BB39" s="226"/>
      <c r="BC39" s="226"/>
      <c r="BD39" s="226"/>
      <c r="BE39" s="226"/>
      <c r="BF39" s="226"/>
      <c r="BG39" s="226"/>
      <c r="BH39" s="226"/>
      <c r="BI39" s="226"/>
      <c r="BJ39" s="226"/>
      <c r="BK39" s="226"/>
      <c r="BL39" s="226"/>
      <c r="BM39" s="226"/>
      <c r="BN39" s="226"/>
    </row>
    <row r="40" ht="23.25" customHeight="1">
      <c r="A40" s="351"/>
      <c r="B40" s="362"/>
      <c r="C40" s="367" t="str">
        <f>IF(AND(ISBLANK('入力フォーム'!H134), ISBLANK('入力フォーム'!H135)), "", '入力フォーム'!H67 &amp; '入力フォーム'!H134 &amp; '入力フォーム'!H135)</f>
        <v/>
      </c>
      <c r="D40" s="320"/>
      <c r="E40" s="320"/>
      <c r="F40" s="320"/>
      <c r="G40" s="320"/>
      <c r="H40" s="320"/>
      <c r="I40" s="320"/>
      <c r="J40" s="320"/>
      <c r="K40" s="320"/>
      <c r="L40" s="320"/>
      <c r="M40" s="320"/>
      <c r="N40" s="320"/>
      <c r="O40" s="320"/>
      <c r="P40" s="320"/>
      <c r="Q40" s="320"/>
      <c r="R40" s="320"/>
      <c r="S40" s="320"/>
      <c r="T40" s="323"/>
      <c r="U40" s="368" t="str">
        <f>IF(ISBLANK('入力フォーム'!H137), "", '入力フォーム'!H137)</f>
        <v/>
      </c>
      <c r="V40" s="320"/>
      <c r="W40" s="320"/>
      <c r="X40" s="323"/>
      <c r="Y40" s="307"/>
      <c r="Z40" s="229"/>
      <c r="AA40" s="229"/>
      <c r="AB40" s="352"/>
      <c r="AC40" s="307"/>
      <c r="AD40" s="229"/>
      <c r="AE40" s="229"/>
      <c r="AF40" s="229"/>
      <c r="AG40" s="229"/>
      <c r="AH40" s="307"/>
      <c r="AI40" s="229"/>
      <c r="AJ40" s="352"/>
      <c r="AK40" s="259"/>
      <c r="AL40" s="47"/>
      <c r="AM40" s="47"/>
      <c r="AN40" s="47"/>
      <c r="AO40" s="48"/>
      <c r="AP40" s="259"/>
      <c r="AQ40" s="47"/>
      <c r="AR40" s="47"/>
      <c r="AS40" s="47"/>
      <c r="AT40" s="260"/>
      <c r="AU40" s="226"/>
      <c r="AV40" s="226"/>
      <c r="AW40" s="226"/>
      <c r="AX40" s="226"/>
      <c r="AY40" s="226"/>
      <c r="AZ40" s="226"/>
      <c r="BA40" s="226"/>
      <c r="BB40" s="226"/>
      <c r="BC40" s="226"/>
      <c r="BD40" s="226"/>
      <c r="BE40" s="226"/>
      <c r="BF40" s="226"/>
      <c r="BG40" s="226"/>
      <c r="BH40" s="226"/>
      <c r="BI40" s="226"/>
      <c r="BJ40" s="226"/>
      <c r="BK40" s="226"/>
      <c r="BL40" s="226"/>
      <c r="BM40" s="226"/>
      <c r="BN40" s="226"/>
    </row>
    <row r="41" ht="16.5" customHeight="1">
      <c r="A41" s="370"/>
      <c r="B41" s="371"/>
      <c r="C41" s="372" t="s">
        <v>344</v>
      </c>
      <c r="D41" s="25"/>
      <c r="E41" s="373" t="str">
        <f>IF(IFERROR('入力フォーム'!H53, 0)=0, "", IFERROR('入力フォーム'!H53, 0))</f>
        <v/>
      </c>
      <c r="F41" s="25"/>
      <c r="G41" s="374" t="s">
        <v>345</v>
      </c>
      <c r="H41" s="375"/>
      <c r="I41" s="376" t="s">
        <v>346</v>
      </c>
      <c r="J41" s="25"/>
      <c r="K41" s="25"/>
      <c r="L41" s="25"/>
      <c r="M41" s="25"/>
      <c r="N41" s="25"/>
      <c r="O41" s="25"/>
      <c r="P41" s="25"/>
      <c r="Q41" s="25"/>
      <c r="R41" s="25"/>
      <c r="S41" s="25"/>
      <c r="T41" s="26"/>
      <c r="U41" s="377"/>
      <c r="V41" s="25"/>
      <c r="W41" s="25"/>
      <c r="X41" s="25"/>
      <c r="Y41" s="265" t="s">
        <v>347</v>
      </c>
      <c r="Z41" s="235"/>
      <c r="AA41" s="235"/>
      <c r="AB41" s="266"/>
      <c r="AC41" s="378"/>
      <c r="AD41" s="25"/>
      <c r="AE41" s="25"/>
      <c r="AF41" s="25"/>
      <c r="AG41" s="25"/>
      <c r="AH41" s="25"/>
      <c r="AI41" s="25"/>
      <c r="AJ41" s="25"/>
      <c r="AK41" s="265" t="s">
        <v>347</v>
      </c>
      <c r="AL41" s="235"/>
      <c r="AM41" s="235"/>
      <c r="AN41" s="235"/>
      <c r="AO41" s="266"/>
      <c r="AP41" s="265" t="s">
        <v>347</v>
      </c>
      <c r="AQ41" s="235"/>
      <c r="AR41" s="235"/>
      <c r="AS41" s="235"/>
      <c r="AT41" s="266"/>
      <c r="AU41" s="226"/>
      <c r="AV41" s="226"/>
      <c r="AW41" s="226"/>
      <c r="AX41" s="226"/>
      <c r="AY41" s="226"/>
      <c r="AZ41" s="226"/>
      <c r="BA41" s="226"/>
      <c r="BB41" s="226"/>
      <c r="BC41" s="226"/>
      <c r="BD41" s="226"/>
      <c r="BE41" s="226"/>
      <c r="BF41" s="226"/>
      <c r="BG41" s="226"/>
      <c r="BH41" s="226"/>
      <c r="BI41" s="226"/>
      <c r="BJ41" s="226"/>
      <c r="BK41" s="226"/>
      <c r="BL41" s="226"/>
      <c r="BM41" s="226"/>
      <c r="BN41" s="226"/>
    </row>
    <row r="42" ht="32.25" customHeight="1">
      <c r="A42" s="379"/>
      <c r="B42" s="380"/>
      <c r="C42" s="381"/>
      <c r="D42" s="47"/>
      <c r="E42" s="47"/>
      <c r="F42" s="47"/>
      <c r="G42" s="47"/>
      <c r="H42" s="47"/>
      <c r="I42" s="47"/>
      <c r="J42" s="47"/>
      <c r="K42" s="47"/>
      <c r="L42" s="47"/>
      <c r="M42" s="47"/>
      <c r="N42" s="47"/>
      <c r="O42" s="47"/>
      <c r="P42" s="47"/>
      <c r="Q42" s="47"/>
      <c r="R42" s="47"/>
      <c r="S42" s="47"/>
      <c r="T42" s="48"/>
      <c r="U42" s="259"/>
      <c r="V42" s="47"/>
      <c r="W42" s="47"/>
      <c r="X42" s="47"/>
      <c r="Y42" s="382" t="str">
        <f>IF(ISBLANK('入力フォーム'!H147), "", '入力フォーム'!H147)</f>
        <v/>
      </c>
      <c r="Z42" s="41"/>
      <c r="AA42" s="41"/>
      <c r="AB42" s="383"/>
      <c r="AC42" s="47"/>
      <c r="AD42" s="47"/>
      <c r="AE42" s="47"/>
      <c r="AF42" s="47"/>
      <c r="AG42" s="47"/>
      <c r="AH42" s="47"/>
      <c r="AI42" s="47"/>
      <c r="AJ42" s="47"/>
      <c r="AK42" s="384" t="str">
        <f>IF(ISBLANK('入力フォーム'!H148), "", '入力フォーム'!H148)</f>
        <v/>
      </c>
      <c r="AL42" s="41"/>
      <c r="AM42" s="41"/>
      <c r="AN42" s="41"/>
      <c r="AO42" s="383"/>
      <c r="AP42" s="384" t="str">
        <f>IF(ISBLANK('入力フォーム'!H150), "", '入力フォーム'!H150)</f>
        <v/>
      </c>
      <c r="AQ42" s="41"/>
      <c r="AR42" s="41"/>
      <c r="AS42" s="41"/>
      <c r="AT42" s="383"/>
      <c r="AU42" s="226"/>
      <c r="AV42" s="226"/>
      <c r="AW42" s="226"/>
      <c r="AX42" s="226"/>
      <c r="AY42" s="226"/>
      <c r="AZ42" s="226"/>
      <c r="BA42" s="226"/>
      <c r="BB42" s="226"/>
      <c r="BC42" s="226"/>
      <c r="BD42" s="226"/>
      <c r="BE42" s="226"/>
      <c r="BF42" s="226"/>
      <c r="BG42" s="226"/>
      <c r="BH42" s="226"/>
      <c r="BI42" s="226"/>
      <c r="BJ42" s="226"/>
      <c r="BK42" s="226"/>
      <c r="BL42" s="226"/>
      <c r="BM42" s="226"/>
      <c r="BN42" s="226"/>
    </row>
    <row r="43" ht="14.25" customHeight="1">
      <c r="A43" s="385" t="s">
        <v>348</v>
      </c>
      <c r="B43" s="385"/>
      <c r="C43" s="225"/>
      <c r="D43" s="385"/>
      <c r="E43" s="385"/>
      <c r="F43" s="385"/>
      <c r="G43" s="385"/>
      <c r="H43" s="385"/>
      <c r="I43" s="385"/>
      <c r="J43" s="385"/>
      <c r="K43" s="385"/>
      <c r="L43" s="385"/>
      <c r="M43" s="385"/>
      <c r="N43" s="385"/>
      <c r="O43" s="385"/>
      <c r="P43" s="385"/>
      <c r="Q43" s="385"/>
      <c r="R43" s="385"/>
      <c r="S43" s="385"/>
      <c r="T43" s="385"/>
      <c r="U43" s="385"/>
      <c r="V43" s="385"/>
      <c r="W43" s="385"/>
      <c r="X43" s="385"/>
      <c r="Y43" s="385"/>
      <c r="Z43" s="386"/>
      <c r="AA43" s="386"/>
      <c r="AB43" s="386"/>
      <c r="AC43" s="386"/>
      <c r="AD43" s="385" t="s">
        <v>349</v>
      </c>
      <c r="AE43" s="225"/>
      <c r="AF43" s="385"/>
      <c r="AG43" s="385"/>
      <c r="AH43" s="385"/>
      <c r="AI43" s="385"/>
      <c r="AJ43" s="385"/>
      <c r="AK43" s="385"/>
      <c r="AL43" s="385"/>
      <c r="AM43" s="385"/>
      <c r="AN43" s="385"/>
      <c r="AO43" s="385"/>
      <c r="AP43" s="385"/>
      <c r="AQ43" s="385"/>
      <c r="AR43" s="386"/>
      <c r="AS43" s="386"/>
      <c r="AT43" s="386"/>
      <c r="AU43" s="226"/>
      <c r="AV43" s="226"/>
      <c r="AW43" s="226"/>
      <c r="AX43" s="226"/>
      <c r="AY43" s="226"/>
      <c r="AZ43" s="226"/>
      <c r="BA43" s="226"/>
      <c r="BB43" s="226"/>
      <c r="BC43" s="226"/>
      <c r="BD43" s="226"/>
      <c r="BE43" s="226"/>
      <c r="BF43" s="226"/>
      <c r="BG43" s="226"/>
      <c r="BH43" s="226"/>
      <c r="BI43" s="226"/>
      <c r="BJ43" s="226"/>
      <c r="BK43" s="226"/>
      <c r="BL43" s="226"/>
      <c r="BM43" s="226"/>
      <c r="BN43" s="226"/>
    </row>
    <row r="44" ht="14.25" customHeight="1">
      <c r="A44" s="387" t="s">
        <v>350</v>
      </c>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37"/>
      <c r="AA44" s="237"/>
      <c r="AB44" s="237"/>
      <c r="AC44" s="237"/>
      <c r="AD44" s="225" t="s">
        <v>351</v>
      </c>
      <c r="AE44" s="225"/>
      <c r="AF44" s="225"/>
      <c r="AG44" s="225"/>
      <c r="AH44" s="225"/>
      <c r="AI44" s="225"/>
      <c r="AJ44" s="225"/>
      <c r="AK44" s="225"/>
      <c r="AL44" s="225"/>
      <c r="AM44" s="225"/>
      <c r="AN44" s="225"/>
      <c r="AO44" s="225"/>
      <c r="AP44" s="225"/>
      <c r="AQ44" s="225"/>
      <c r="AR44" s="237"/>
      <c r="AS44" s="237"/>
      <c r="AT44" s="237"/>
      <c r="AU44" s="226"/>
      <c r="AV44" s="226"/>
      <c r="AW44" s="226"/>
      <c r="AX44" s="226"/>
      <c r="AY44" s="226"/>
      <c r="AZ44" s="226"/>
      <c r="BA44" s="226"/>
      <c r="BB44" s="226"/>
      <c r="BC44" s="226"/>
      <c r="BD44" s="226"/>
      <c r="BE44" s="226"/>
      <c r="BF44" s="226"/>
      <c r="BG44" s="226"/>
      <c r="BH44" s="226"/>
      <c r="BI44" s="226"/>
      <c r="BJ44" s="226"/>
      <c r="BK44" s="226"/>
      <c r="BL44" s="226"/>
      <c r="BM44" s="226"/>
      <c r="BN44" s="226"/>
    </row>
    <row r="45" ht="14.25" customHeight="1">
      <c r="A45" s="387" t="s">
        <v>334</v>
      </c>
      <c r="B45" s="225" t="s">
        <v>352</v>
      </c>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37"/>
      <c r="AA45" s="237"/>
      <c r="AB45" s="237"/>
      <c r="AC45" s="237"/>
      <c r="AD45" s="225" t="s">
        <v>353</v>
      </c>
      <c r="AE45" s="225"/>
      <c r="AF45" s="225"/>
      <c r="AG45" s="225"/>
      <c r="AH45" s="225"/>
      <c r="AI45" s="225"/>
      <c r="AJ45" s="225"/>
      <c r="AK45" s="225"/>
      <c r="AL45" s="225"/>
      <c r="AM45" s="225"/>
      <c r="AN45" s="225"/>
      <c r="AO45" s="225"/>
      <c r="AP45" s="225"/>
      <c r="AQ45" s="225"/>
      <c r="AR45" s="237"/>
      <c r="AS45" s="237"/>
      <c r="AT45" s="237"/>
      <c r="AU45" s="226"/>
      <c r="AV45" s="226"/>
      <c r="AW45" s="226"/>
      <c r="AX45" s="226"/>
      <c r="AY45" s="226"/>
      <c r="AZ45" s="226"/>
      <c r="BA45" s="226"/>
      <c r="BB45" s="226"/>
      <c r="BC45" s="226"/>
      <c r="BD45" s="226"/>
      <c r="BE45" s="226"/>
      <c r="BF45" s="226"/>
      <c r="BG45" s="226"/>
      <c r="BH45" s="226"/>
      <c r="BI45" s="226"/>
      <c r="BJ45" s="226"/>
      <c r="BK45" s="226"/>
      <c r="BL45" s="226"/>
      <c r="BM45" s="226"/>
      <c r="BN45" s="226"/>
    </row>
    <row r="46" ht="14.25" customHeight="1">
      <c r="A46" s="387" t="s">
        <v>354</v>
      </c>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26"/>
      <c r="AV46" s="226"/>
      <c r="AW46" s="226"/>
      <c r="AX46" s="226"/>
      <c r="AY46" s="226"/>
      <c r="AZ46" s="226"/>
      <c r="BA46" s="226"/>
      <c r="BB46" s="226"/>
      <c r="BC46" s="226"/>
      <c r="BD46" s="226"/>
      <c r="BE46" s="226"/>
      <c r="BF46" s="226"/>
      <c r="BG46" s="226"/>
      <c r="BH46" s="226"/>
      <c r="BI46" s="226"/>
      <c r="BJ46" s="226"/>
      <c r="BK46" s="226"/>
      <c r="BL46" s="226"/>
      <c r="BM46" s="226"/>
      <c r="BN46" s="226"/>
    </row>
    <row r="47" ht="12.0" customHeight="1">
      <c r="A47" s="305"/>
      <c r="B47" s="237"/>
      <c r="C47" s="226"/>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26"/>
      <c r="AV47" s="226"/>
      <c r="AW47" s="226"/>
      <c r="AX47" s="226"/>
      <c r="AY47" s="226"/>
      <c r="AZ47" s="226"/>
      <c r="BA47" s="226"/>
      <c r="BB47" s="226"/>
      <c r="BC47" s="226"/>
      <c r="BD47" s="226"/>
      <c r="BE47" s="226"/>
      <c r="BF47" s="226"/>
      <c r="BG47" s="226"/>
      <c r="BH47" s="226"/>
      <c r="BI47" s="226"/>
      <c r="BJ47" s="226"/>
      <c r="BK47" s="226"/>
      <c r="BL47" s="226"/>
      <c r="BM47" s="226"/>
      <c r="BN47" s="226"/>
    </row>
    <row r="48" ht="18.0" customHeight="1">
      <c r="A48" s="248" t="s">
        <v>355</v>
      </c>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26"/>
      <c r="AV48" s="226"/>
      <c r="AW48" s="226"/>
      <c r="AX48" s="226"/>
      <c r="AY48" s="226"/>
      <c r="AZ48" s="226"/>
      <c r="BA48" s="226"/>
      <c r="BB48" s="226"/>
      <c r="BC48" s="226"/>
      <c r="BD48" s="226"/>
      <c r="BE48" s="226"/>
      <c r="BF48" s="226"/>
      <c r="BG48" s="226"/>
      <c r="BH48" s="226"/>
      <c r="BI48" s="226"/>
      <c r="BJ48" s="226"/>
      <c r="BK48" s="226"/>
      <c r="BL48" s="226"/>
      <c r="BM48" s="226"/>
      <c r="BN48" s="226"/>
    </row>
    <row r="49" ht="18.0" customHeight="1">
      <c r="A49" s="265" t="s">
        <v>356</v>
      </c>
      <c r="B49" s="235"/>
      <c r="C49" s="235"/>
      <c r="D49" s="235"/>
      <c r="E49" s="235"/>
      <c r="F49" s="235"/>
      <c r="G49" s="235"/>
      <c r="H49" s="235"/>
      <c r="I49" s="388" t="s">
        <v>357</v>
      </c>
      <c r="J49" s="235"/>
      <c r="K49" s="235"/>
      <c r="L49" s="235"/>
      <c r="M49" s="235"/>
      <c r="N49" s="235"/>
      <c r="O49" s="235"/>
      <c r="P49" s="266"/>
      <c r="Q49" s="265" t="s">
        <v>358</v>
      </c>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66"/>
      <c r="AU49" s="226"/>
      <c r="AV49" s="226"/>
      <c r="AW49" s="226"/>
      <c r="AX49" s="226"/>
      <c r="AY49" s="226"/>
      <c r="AZ49" s="226"/>
      <c r="BA49" s="226"/>
      <c r="BB49" s="226"/>
      <c r="BC49" s="226"/>
      <c r="BD49" s="226"/>
      <c r="BE49" s="226"/>
      <c r="BF49" s="226"/>
      <c r="BG49" s="226"/>
      <c r="BH49" s="226"/>
      <c r="BI49" s="226"/>
      <c r="BJ49" s="226"/>
      <c r="BK49" s="226"/>
      <c r="BL49" s="226"/>
      <c r="BM49" s="226"/>
      <c r="BN49" s="226"/>
    </row>
    <row r="50" ht="21.75" customHeight="1">
      <c r="A50" s="389" t="str">
        <f>IF('入力フォーム'!H51="単独の届出","☑","□")</f>
        <v>□</v>
      </c>
      <c r="B50" s="390" t="s">
        <v>359</v>
      </c>
      <c r="C50" s="371"/>
      <c r="D50" s="371"/>
      <c r="E50" s="371"/>
      <c r="F50" s="371"/>
      <c r="G50" s="371"/>
      <c r="H50" s="371"/>
      <c r="I50" s="391" t="str">
        <f>IF('入力フォーム'!H156="市街化区域","☑","□")</f>
        <v>□</v>
      </c>
      <c r="J50" s="392" t="s">
        <v>360</v>
      </c>
      <c r="K50" s="25"/>
      <c r="L50" s="25"/>
      <c r="M50" s="25"/>
      <c r="N50" s="25"/>
      <c r="O50" s="25"/>
      <c r="P50" s="275"/>
      <c r="Q50" s="393" t="str">
        <f>IF(ISBLANK('入力フォーム'!H158), "", '入力フォーム'!H158)</f>
        <v/>
      </c>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75"/>
      <c r="AU50" s="226"/>
      <c r="AV50" s="226"/>
      <c r="AW50" s="226"/>
      <c r="AX50" s="226"/>
      <c r="AY50" s="226"/>
      <c r="AZ50" s="226"/>
      <c r="BA50" s="226"/>
      <c r="BB50" s="226"/>
      <c r="BC50" s="226"/>
      <c r="BD50" s="226"/>
      <c r="BE50" s="226"/>
      <c r="BF50" s="226"/>
      <c r="BG50" s="226"/>
      <c r="BH50" s="226"/>
      <c r="BI50" s="226"/>
      <c r="BJ50" s="226"/>
      <c r="BK50" s="226"/>
      <c r="BL50" s="226"/>
      <c r="BM50" s="226"/>
      <c r="BN50" s="226"/>
    </row>
    <row r="51" ht="21.75" customHeight="1">
      <c r="A51" s="394" t="str">
        <f>IF('入力フォーム'!H51="一団の土地（新規）","☑","□")</f>
        <v>□</v>
      </c>
      <c r="B51" s="225" t="s">
        <v>361</v>
      </c>
      <c r="C51" s="237"/>
      <c r="D51" s="237"/>
      <c r="E51" s="237"/>
      <c r="F51" s="237"/>
      <c r="G51" s="237"/>
      <c r="H51" s="237"/>
      <c r="I51" s="395" t="str">
        <f>IF('入力フォーム'!H156="非線引きの都市計画区域","☑","□")</f>
        <v>□</v>
      </c>
      <c r="J51" s="396" t="s">
        <v>362</v>
      </c>
      <c r="P51" s="282"/>
      <c r="Q51" s="313"/>
      <c r="AT51" s="282"/>
      <c r="AU51" s="226"/>
      <c r="AV51" s="226"/>
      <c r="AW51" s="226"/>
      <c r="AX51" s="226"/>
      <c r="AY51" s="226"/>
      <c r="AZ51" s="226"/>
      <c r="BA51" s="226"/>
      <c r="BB51" s="226"/>
      <c r="BC51" s="226"/>
      <c r="BD51" s="226"/>
      <c r="BE51" s="226"/>
      <c r="BF51" s="226"/>
      <c r="BG51" s="226"/>
      <c r="BH51" s="226"/>
      <c r="BI51" s="226"/>
      <c r="BJ51" s="226"/>
      <c r="BK51" s="226"/>
      <c r="BL51" s="226"/>
      <c r="BM51" s="226"/>
      <c r="BN51" s="226"/>
    </row>
    <row r="52" ht="21.75" customHeight="1">
      <c r="A52" s="394" t="str">
        <f>IF('入力フォーム'!H51="一団の土地（継続）","☑","□")</f>
        <v>□</v>
      </c>
      <c r="B52" s="225" t="s">
        <v>363</v>
      </c>
      <c r="C52" s="237"/>
      <c r="D52" s="237"/>
      <c r="E52" s="237"/>
      <c r="F52" s="237"/>
      <c r="G52" s="237"/>
      <c r="H52" s="237"/>
      <c r="I52" s="397" t="s">
        <v>364</v>
      </c>
      <c r="L52" s="304" t="str">
        <f>IF(ISBLANK('入力フォーム'!H157), "",  "(" &amp; '入力フォーム'!H157 &amp; ")")</f>
        <v/>
      </c>
      <c r="P52" s="282"/>
      <c r="Q52" s="313"/>
      <c r="AT52" s="282"/>
      <c r="AU52" s="226"/>
      <c r="AV52" s="226"/>
      <c r="AW52" s="226"/>
      <c r="AX52" s="226"/>
      <c r="AY52" s="226"/>
      <c r="AZ52" s="226"/>
      <c r="BA52" s="226"/>
      <c r="BB52" s="226"/>
      <c r="BC52" s="226"/>
      <c r="BD52" s="226"/>
      <c r="BE52" s="226"/>
      <c r="BF52" s="226"/>
      <c r="BG52" s="226"/>
      <c r="BH52" s="226"/>
      <c r="BI52" s="226"/>
      <c r="BJ52" s="226"/>
      <c r="BK52" s="226"/>
      <c r="BL52" s="226"/>
      <c r="BM52" s="226"/>
      <c r="BN52" s="226"/>
    </row>
    <row r="53" ht="21.75" customHeight="1">
      <c r="A53" s="398" t="s">
        <v>365</v>
      </c>
      <c r="B53" s="225" t="s">
        <v>366</v>
      </c>
      <c r="C53" s="237"/>
      <c r="D53" s="237"/>
      <c r="E53" s="237"/>
      <c r="F53" s="237"/>
      <c r="G53" s="237"/>
      <c r="H53" s="237"/>
      <c r="I53" s="399" t="str">
        <f>IF('入力フォーム'!H156="市街化調整区域","☑","□")</f>
        <v>□</v>
      </c>
      <c r="J53" s="396" t="s">
        <v>367</v>
      </c>
      <c r="P53" s="282"/>
      <c r="Q53" s="313"/>
      <c r="AT53" s="282"/>
      <c r="AU53" s="226"/>
      <c r="AV53" s="226"/>
      <c r="AW53" s="226"/>
      <c r="AX53" s="226"/>
      <c r="AY53" s="226"/>
      <c r="AZ53" s="226"/>
      <c r="BA53" s="226"/>
      <c r="BB53" s="226"/>
      <c r="BC53" s="226"/>
      <c r="BD53" s="226"/>
      <c r="BE53" s="226"/>
      <c r="BF53" s="226"/>
      <c r="BG53" s="226"/>
      <c r="BH53" s="226"/>
      <c r="BI53" s="226"/>
      <c r="BJ53" s="226"/>
      <c r="BK53" s="226"/>
      <c r="BL53" s="226"/>
      <c r="BM53" s="226"/>
      <c r="BN53" s="226"/>
    </row>
    <row r="54" ht="21.75" customHeight="1">
      <c r="A54" s="283"/>
      <c r="C54" s="400" t="str">
        <f>IF(ISBLANK('入力フォーム'!H52), "", '入力フォーム'!H52)</f>
        <v/>
      </c>
      <c r="D54" s="47"/>
      <c r="E54" s="47"/>
      <c r="F54" s="47"/>
      <c r="G54" s="47"/>
      <c r="H54" s="48"/>
      <c r="I54" s="401" t="str">
        <f>IF('入力フォーム'!H156="都市計画区域外","☑","□")</f>
        <v>□</v>
      </c>
      <c r="J54" s="402" t="s">
        <v>368</v>
      </c>
      <c r="K54" s="47"/>
      <c r="L54" s="47"/>
      <c r="M54" s="47"/>
      <c r="N54" s="47"/>
      <c r="O54" s="47"/>
      <c r="P54" s="260"/>
      <c r="Q54" s="313"/>
      <c r="AT54" s="282"/>
      <c r="AU54" s="226"/>
      <c r="AV54" s="226"/>
      <c r="AW54" s="226"/>
      <c r="AX54" s="226"/>
      <c r="AY54" s="226"/>
      <c r="AZ54" s="226"/>
      <c r="BA54" s="226"/>
      <c r="BB54" s="226"/>
      <c r="BC54" s="226"/>
      <c r="BD54" s="226"/>
      <c r="BE54" s="226"/>
      <c r="BF54" s="226"/>
      <c r="BG54" s="226"/>
      <c r="BH54" s="226"/>
      <c r="BI54" s="226"/>
      <c r="BJ54" s="226"/>
      <c r="BK54" s="226"/>
      <c r="BL54" s="226"/>
      <c r="BM54" s="226"/>
      <c r="BN54" s="226"/>
    </row>
    <row r="55" ht="21.75" customHeight="1">
      <c r="A55" s="265" t="s">
        <v>241</v>
      </c>
      <c r="B55" s="235"/>
      <c r="C55" s="235"/>
      <c r="D55" s="235"/>
      <c r="E55" s="235"/>
      <c r="F55" s="235"/>
      <c r="G55" s="235"/>
      <c r="H55" s="235"/>
      <c r="I55" s="235"/>
      <c r="J55" s="235"/>
      <c r="K55" s="235"/>
      <c r="L55" s="235"/>
      <c r="M55" s="235"/>
      <c r="N55" s="235"/>
      <c r="O55" s="235"/>
      <c r="P55" s="266"/>
      <c r="Q55" s="258"/>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260"/>
      <c r="AU55" s="226"/>
      <c r="AV55" s="226"/>
      <c r="AW55" s="226"/>
      <c r="AX55" s="226"/>
      <c r="AY55" s="226"/>
      <c r="AZ55" s="226"/>
      <c r="BA55" s="226"/>
      <c r="BB55" s="226"/>
      <c r="BC55" s="226"/>
      <c r="BD55" s="226"/>
      <c r="BE55" s="226"/>
      <c r="BF55" s="226"/>
      <c r="BG55" s="226"/>
      <c r="BH55" s="226"/>
      <c r="BI55" s="226"/>
      <c r="BJ55" s="226"/>
      <c r="BK55" s="226"/>
      <c r="BL55" s="226"/>
      <c r="BM55" s="226"/>
      <c r="BN55" s="226"/>
    </row>
    <row r="56" ht="18.0" customHeight="1">
      <c r="A56" s="393" t="str">
        <f>IF(ISBLANK('入力フォーム'!H159), "", '入力フォーム'!H159)</f>
        <v/>
      </c>
      <c r="B56" s="25"/>
      <c r="C56" s="25"/>
      <c r="D56" s="25"/>
      <c r="E56" s="25"/>
      <c r="F56" s="25"/>
      <c r="G56" s="25"/>
      <c r="H56" s="25"/>
      <c r="I56" s="25"/>
      <c r="J56" s="25"/>
      <c r="K56" s="25"/>
      <c r="L56" s="25"/>
      <c r="M56" s="25"/>
      <c r="N56" s="25"/>
      <c r="O56" s="25"/>
      <c r="P56" s="275"/>
      <c r="Q56" s="403" t="s">
        <v>369</v>
      </c>
      <c r="R56" s="235"/>
      <c r="S56" s="235"/>
      <c r="T56" s="235"/>
      <c r="U56" s="235"/>
      <c r="V56" s="235"/>
      <c r="W56" s="235"/>
      <c r="X56" s="235"/>
      <c r="Y56" s="235"/>
      <c r="Z56" s="235"/>
      <c r="AA56" s="235"/>
      <c r="AB56" s="235"/>
      <c r="AC56" s="235"/>
      <c r="AD56" s="404" t="s">
        <v>370</v>
      </c>
      <c r="AE56" s="235"/>
      <c r="AF56" s="235"/>
      <c r="AG56" s="235"/>
      <c r="AH56" s="235"/>
      <c r="AI56" s="235"/>
      <c r="AJ56" s="235"/>
      <c r="AK56" s="235"/>
      <c r="AL56" s="235"/>
      <c r="AM56" s="235"/>
      <c r="AN56" s="235"/>
      <c r="AO56" s="235"/>
      <c r="AP56" s="235"/>
      <c r="AQ56" s="235"/>
      <c r="AR56" s="235"/>
      <c r="AS56" s="235"/>
      <c r="AT56" s="266"/>
      <c r="AU56" s="226"/>
      <c r="AV56" s="226"/>
      <c r="AW56" s="226"/>
      <c r="AX56" s="226"/>
      <c r="AY56" s="226"/>
      <c r="AZ56" s="226"/>
      <c r="BA56" s="226"/>
      <c r="BB56" s="226"/>
      <c r="BC56" s="226"/>
      <c r="BD56" s="226"/>
      <c r="BE56" s="226"/>
      <c r="BF56" s="226"/>
      <c r="BG56" s="226"/>
      <c r="BH56" s="226"/>
      <c r="BI56" s="226"/>
      <c r="BJ56" s="226"/>
      <c r="BK56" s="226"/>
      <c r="BL56" s="226"/>
      <c r="BM56" s="226"/>
      <c r="BN56" s="226"/>
    </row>
    <row r="57" ht="18.0" customHeight="1">
      <c r="A57" s="313"/>
      <c r="P57" s="282"/>
      <c r="Q57" s="405" t="str">
        <f>IF(ISBLANK('入力フォーム'!H161), "", '入力フォーム'!H161)</f>
        <v/>
      </c>
      <c r="R57" s="25"/>
      <c r="S57" s="25"/>
      <c r="T57" s="25"/>
      <c r="U57" s="25"/>
      <c r="V57" s="25"/>
      <c r="W57" s="25"/>
      <c r="X57" s="25"/>
      <c r="Y57" s="25"/>
      <c r="Z57" s="25"/>
      <c r="AA57" s="25"/>
      <c r="AB57" s="25"/>
      <c r="AC57" s="406" t="s">
        <v>371</v>
      </c>
      <c r="AD57" s="407" t="str">
        <f>IF('入力フォーム'!H165="有","☑","□")</f>
        <v>□</v>
      </c>
      <c r="AE57" s="408" t="s">
        <v>252</v>
      </c>
      <c r="AF57" s="25"/>
      <c r="AG57" s="25"/>
      <c r="AH57" s="409" t="str">
        <f>IF('入力フォーム'!H166="有","☑","□")</f>
        <v>□</v>
      </c>
      <c r="AI57" s="410" t="s">
        <v>254</v>
      </c>
      <c r="AJ57" s="25"/>
      <c r="AK57" s="409" t="str">
        <f>IF('入力フォーム'!H167="有","☑","□")</f>
        <v>□</v>
      </c>
      <c r="AL57" s="410" t="s">
        <v>256</v>
      </c>
      <c r="AM57" s="25"/>
      <c r="AN57" s="409" t="str">
        <f>IF('入力フォーム'!H168="有","☑","□")</f>
        <v>□</v>
      </c>
      <c r="AO57" s="410" t="s">
        <v>258</v>
      </c>
      <c r="AP57" s="25"/>
      <c r="AQ57" s="411" t="str">
        <f>IF(ISBLANK('入力フォーム'!H169), "",  "〔" &amp; '入力フォーム'!H169 &amp; "〕")</f>
        <v/>
      </c>
      <c r="AR57" s="25"/>
      <c r="AS57" s="25"/>
      <c r="AT57" s="275"/>
      <c r="AU57" s="226"/>
      <c r="AV57" s="226"/>
      <c r="AW57" s="226"/>
      <c r="AX57" s="226"/>
      <c r="AY57" s="226"/>
      <c r="AZ57" s="226"/>
      <c r="BA57" s="226"/>
      <c r="BB57" s="226"/>
      <c r="BC57" s="226"/>
      <c r="BD57" s="226"/>
      <c r="BE57" s="226"/>
      <c r="BF57" s="226"/>
      <c r="BG57" s="226"/>
      <c r="BH57" s="226"/>
      <c r="BI57" s="226"/>
      <c r="BJ57" s="226"/>
      <c r="BK57" s="226"/>
      <c r="BL57" s="226"/>
      <c r="BM57" s="226"/>
      <c r="BN57" s="226"/>
    </row>
    <row r="58" ht="18.0" customHeight="1">
      <c r="A58" s="313"/>
      <c r="P58" s="282"/>
      <c r="Q58" s="412" t="s">
        <v>247</v>
      </c>
      <c r="AC58" s="413"/>
      <c r="AD58" s="414" t="s">
        <v>372</v>
      </c>
      <c r="AH58" s="415"/>
      <c r="AT58" s="282"/>
      <c r="AU58" s="226"/>
      <c r="AV58" s="226"/>
      <c r="AW58" s="226"/>
      <c r="AX58" s="226"/>
      <c r="AY58" s="226"/>
      <c r="AZ58" s="226"/>
      <c r="BA58" s="226"/>
      <c r="BB58" s="226"/>
      <c r="BC58" s="226"/>
      <c r="BD58" s="226"/>
      <c r="BE58" s="226"/>
      <c r="BF58" s="226"/>
      <c r="BG58" s="226"/>
      <c r="BH58" s="226"/>
      <c r="BI58" s="226"/>
      <c r="BJ58" s="226"/>
      <c r="BK58" s="226"/>
      <c r="BL58" s="226"/>
      <c r="BM58" s="226"/>
      <c r="BN58" s="226"/>
    </row>
    <row r="59" ht="18.0" customHeight="1">
      <c r="A59" s="416" t="s">
        <v>243</v>
      </c>
      <c r="B59" s="339"/>
      <c r="C59" s="339"/>
      <c r="D59" s="339"/>
      <c r="E59" s="339"/>
      <c r="F59" s="339"/>
      <c r="G59" s="417" t="str">
        <f>IF('入力フォーム'!H160="有","☑","☐")</f>
        <v>☐</v>
      </c>
      <c r="H59" s="418" t="s">
        <v>373</v>
      </c>
      <c r="I59" s="419"/>
      <c r="J59" s="420" t="str">
        <f>IF('入力フォーム'!H160="無","☑","☐")</f>
        <v>☐</v>
      </c>
      <c r="K59" s="421" t="s">
        <v>374</v>
      </c>
      <c r="L59" s="419"/>
      <c r="M59" s="419"/>
      <c r="N59" s="419"/>
      <c r="O59" s="419"/>
      <c r="P59" s="422"/>
      <c r="Q59" s="423" t="str">
        <f>IF(ISBLANK('入力フォーム'!H162), "", '入力フォーム'!H162)</f>
        <v/>
      </c>
      <c r="R59" s="47"/>
      <c r="S59" s="47"/>
      <c r="T59" s="47"/>
      <c r="U59" s="47"/>
      <c r="V59" s="47"/>
      <c r="W59" s="47"/>
      <c r="X59" s="47"/>
      <c r="Y59" s="47"/>
      <c r="Z59" s="47"/>
      <c r="AA59" s="47"/>
      <c r="AB59" s="47"/>
      <c r="AC59" s="424" t="s">
        <v>371</v>
      </c>
      <c r="AD59" s="425" t="str">
        <f>IF(ISBLANK('入力フォーム'!H170), "", '入力フォーム'!H170)</f>
        <v/>
      </c>
      <c r="AE59" s="47"/>
      <c r="AF59" s="47"/>
      <c r="AG59" s="47"/>
      <c r="AH59" s="47"/>
      <c r="AI59" s="47"/>
      <c r="AJ59" s="47"/>
      <c r="AK59" s="47"/>
      <c r="AL59" s="47"/>
      <c r="AM59" s="47"/>
      <c r="AN59" s="47"/>
      <c r="AO59" s="47"/>
      <c r="AP59" s="47"/>
      <c r="AQ59" s="47"/>
      <c r="AR59" s="47"/>
      <c r="AS59" s="47"/>
      <c r="AT59" s="260"/>
      <c r="AU59" s="226"/>
      <c r="AV59" s="226"/>
      <c r="AW59" s="226"/>
      <c r="AX59" s="226"/>
      <c r="AY59" s="226"/>
      <c r="AZ59" s="226"/>
      <c r="BA59" s="226"/>
      <c r="BB59" s="226"/>
      <c r="BC59" s="226"/>
      <c r="BD59" s="226"/>
      <c r="BE59" s="226"/>
      <c r="BF59" s="226"/>
      <c r="BG59" s="226"/>
      <c r="BH59" s="226"/>
      <c r="BI59" s="226"/>
      <c r="BJ59" s="226"/>
      <c r="BK59" s="226"/>
      <c r="BL59" s="226"/>
      <c r="BM59" s="226"/>
      <c r="BN59" s="226"/>
    </row>
    <row r="60" ht="18.0" customHeight="1">
      <c r="A60" s="385" t="s">
        <v>375</v>
      </c>
      <c r="B60" s="386"/>
      <c r="C60" s="386"/>
      <c r="D60" s="386"/>
      <c r="E60" s="386"/>
      <c r="F60" s="386"/>
      <c r="G60" s="386"/>
      <c r="H60" s="386"/>
      <c r="I60" s="386"/>
      <c r="J60" s="386"/>
      <c r="K60" s="386"/>
      <c r="L60" s="386"/>
      <c r="M60" s="386"/>
      <c r="N60" s="386"/>
      <c r="O60" s="386"/>
      <c r="P60" s="386"/>
      <c r="Q60" s="386"/>
      <c r="R60" s="386"/>
      <c r="S60" s="386"/>
      <c r="T60" s="386"/>
      <c r="U60" s="386"/>
      <c r="V60" s="386"/>
      <c r="W60" s="386"/>
      <c r="X60" s="386"/>
      <c r="Y60" s="426"/>
      <c r="Z60" s="426"/>
      <c r="AA60" s="426"/>
      <c r="AB60" s="426"/>
      <c r="AC60" s="242"/>
      <c r="AD60" s="427"/>
      <c r="AE60" s="427"/>
      <c r="AF60" s="427"/>
      <c r="AG60" s="427"/>
      <c r="AH60" s="427"/>
      <c r="AI60" s="427"/>
      <c r="AJ60" s="427"/>
      <c r="AK60" s="427"/>
      <c r="AL60" s="427"/>
      <c r="AM60" s="427"/>
      <c r="AN60" s="427"/>
      <c r="AO60" s="427"/>
      <c r="AP60" s="427"/>
      <c r="AQ60" s="427"/>
      <c r="AR60" s="427"/>
      <c r="AS60" s="427"/>
      <c r="AT60" s="427"/>
      <c r="AU60" s="226"/>
      <c r="AV60" s="226"/>
      <c r="AW60" s="226"/>
      <c r="AX60" s="226"/>
      <c r="AY60" s="226"/>
      <c r="AZ60" s="226"/>
      <c r="BA60" s="226"/>
      <c r="BB60" s="226"/>
      <c r="BC60" s="226"/>
      <c r="BD60" s="226"/>
      <c r="BE60" s="226"/>
      <c r="BF60" s="226"/>
      <c r="BG60" s="226"/>
      <c r="BH60" s="226"/>
      <c r="BI60" s="226"/>
      <c r="BJ60" s="226"/>
      <c r="BK60" s="226"/>
      <c r="BL60" s="226"/>
      <c r="BM60" s="226"/>
      <c r="BN60" s="226"/>
    </row>
    <row r="61" ht="4.5" customHeight="1">
      <c r="A61" s="237"/>
      <c r="B61" s="237"/>
      <c r="C61" s="237"/>
      <c r="D61" s="237"/>
      <c r="E61" s="237"/>
      <c r="F61" s="237"/>
      <c r="G61" s="237"/>
      <c r="H61" s="237"/>
      <c r="I61" s="237"/>
      <c r="J61" s="237"/>
      <c r="K61" s="237"/>
      <c r="L61" s="237"/>
      <c r="M61" s="237"/>
      <c r="N61" s="237"/>
      <c r="O61" s="237"/>
      <c r="P61" s="324"/>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26"/>
      <c r="AV61" s="226"/>
      <c r="AW61" s="226"/>
      <c r="AX61" s="226"/>
      <c r="AY61" s="226"/>
      <c r="AZ61" s="226"/>
      <c r="BA61" s="226"/>
      <c r="BB61" s="226"/>
      <c r="BC61" s="226"/>
      <c r="BD61" s="226"/>
      <c r="BE61" s="226"/>
      <c r="BF61" s="226"/>
      <c r="BG61" s="226"/>
      <c r="BH61" s="226"/>
      <c r="BI61" s="226"/>
      <c r="BJ61" s="226"/>
      <c r="BK61" s="226"/>
      <c r="BL61" s="226"/>
      <c r="BM61" s="226"/>
      <c r="BN61" s="226"/>
    </row>
    <row r="62" ht="18.0" customHeight="1">
      <c r="A62" s="248" t="s">
        <v>376</v>
      </c>
      <c r="B62" s="428"/>
      <c r="C62" s="237"/>
      <c r="D62" s="237"/>
      <c r="E62" s="237"/>
      <c r="F62" s="237"/>
      <c r="G62" s="237"/>
      <c r="H62" s="237"/>
      <c r="I62" s="237"/>
      <c r="J62" s="237"/>
      <c r="K62" s="237"/>
      <c r="L62" s="237"/>
      <c r="M62" s="237"/>
      <c r="N62" s="237"/>
      <c r="O62" s="237"/>
      <c r="P62" s="324"/>
      <c r="Q62" s="237"/>
      <c r="R62" s="237"/>
      <c r="S62" s="237"/>
      <c r="T62" s="237"/>
      <c r="U62" s="237"/>
      <c r="V62" s="237"/>
      <c r="W62" s="237"/>
      <c r="X62" s="237"/>
      <c r="Y62" s="248"/>
      <c r="Z62" s="429" t="s">
        <v>377</v>
      </c>
      <c r="AA62" s="429"/>
      <c r="AB62" s="429"/>
      <c r="AC62" s="429"/>
      <c r="AD62" s="429"/>
      <c r="AE62" s="429"/>
      <c r="AF62" s="429"/>
      <c r="AG62" s="429"/>
      <c r="AH62" s="429"/>
      <c r="AI62" s="429"/>
      <c r="AJ62" s="429"/>
      <c r="AK62" s="429"/>
      <c r="AL62" s="429"/>
      <c r="AM62" s="429"/>
      <c r="AN62" s="429"/>
      <c r="AO62" s="429"/>
      <c r="AP62" s="429"/>
      <c r="AQ62" s="429"/>
      <c r="AR62" s="429"/>
      <c r="AS62" s="429"/>
      <c r="AT62" s="429"/>
      <c r="AU62" s="226"/>
      <c r="AV62" s="226"/>
      <c r="AW62" s="226"/>
      <c r="AX62" s="226"/>
      <c r="AY62" s="226"/>
      <c r="AZ62" s="430"/>
      <c r="BA62" s="226"/>
      <c r="BB62" s="226"/>
      <c r="BC62" s="226"/>
      <c r="BD62" s="226"/>
      <c r="BE62" s="226"/>
      <c r="BF62" s="226"/>
      <c r="BG62" s="226"/>
      <c r="BH62" s="226"/>
      <c r="BI62" s="226"/>
      <c r="BJ62" s="226"/>
      <c r="BK62" s="226"/>
      <c r="BL62" s="226"/>
      <c r="BM62" s="226"/>
      <c r="BN62" s="226"/>
    </row>
    <row r="63" ht="18.0" customHeight="1">
      <c r="A63" s="265" t="s">
        <v>378</v>
      </c>
      <c r="B63" s="235"/>
      <c r="C63" s="63"/>
      <c r="D63" s="388" t="s">
        <v>379</v>
      </c>
      <c r="E63" s="235"/>
      <c r="F63" s="235"/>
      <c r="G63" s="235"/>
      <c r="H63" s="235"/>
      <c r="I63" s="235"/>
      <c r="J63" s="235"/>
      <c r="K63" s="235"/>
      <c r="L63" s="235"/>
      <c r="M63" s="235"/>
      <c r="N63" s="235"/>
      <c r="O63" s="235"/>
      <c r="P63" s="63"/>
      <c r="Q63" s="431" t="s">
        <v>380</v>
      </c>
      <c r="R63" s="131"/>
      <c r="S63" s="131"/>
      <c r="T63" s="131"/>
      <c r="U63" s="131"/>
      <c r="V63" s="131"/>
      <c r="W63" s="131"/>
      <c r="X63" s="251"/>
      <c r="Y63" s="248"/>
      <c r="Z63" s="432" t="str">
        <f>IF(ISBLANK('行政用'!H30), "", '行政用'!H30)</f>
        <v/>
      </c>
      <c r="AA63" s="433"/>
      <c r="AB63" s="433"/>
      <c r="AC63" s="433"/>
      <c r="AD63" s="433"/>
      <c r="AE63" s="433"/>
      <c r="AF63" s="433"/>
      <c r="AG63" s="433"/>
      <c r="AH63" s="433"/>
      <c r="AI63" s="433"/>
      <c r="AJ63" s="433"/>
      <c r="AK63" s="433"/>
      <c r="AL63" s="433"/>
      <c r="AM63" s="433"/>
      <c r="AN63" s="433"/>
      <c r="AO63" s="433"/>
      <c r="AP63" s="433"/>
      <c r="AQ63" s="433"/>
      <c r="AR63" s="433"/>
      <c r="AS63" s="433"/>
      <c r="AT63" s="434"/>
      <c r="AU63" s="226"/>
      <c r="AV63" s="226"/>
      <c r="AW63" s="226"/>
      <c r="AX63" s="226"/>
      <c r="AY63" s="226"/>
      <c r="AZ63" s="226"/>
      <c r="BA63" s="226"/>
      <c r="BB63" s="226"/>
      <c r="BC63" s="226"/>
      <c r="BD63" s="226"/>
      <c r="BE63" s="226"/>
      <c r="BF63" s="226"/>
      <c r="BG63" s="226"/>
      <c r="BH63" s="226"/>
      <c r="BI63" s="226"/>
      <c r="BJ63" s="226"/>
      <c r="BK63" s="226"/>
      <c r="BL63" s="226"/>
      <c r="BM63" s="226"/>
      <c r="BN63" s="226"/>
    </row>
    <row r="64" ht="20.25" customHeight="1">
      <c r="A64" s="435" t="str">
        <f>IF('入力フォーム'!H174="有","☑","□")</f>
        <v>□</v>
      </c>
      <c r="B64" s="436" t="s">
        <v>373</v>
      </c>
      <c r="C64" s="437"/>
      <c r="D64" s="438" t="str">
        <f>IF(ISBLANK('入力フォーム'!H175), "", '入力フォーム'!H175)</f>
        <v/>
      </c>
      <c r="E64" s="25"/>
      <c r="F64" s="25"/>
      <c r="G64" s="25"/>
      <c r="H64" s="25"/>
      <c r="I64" s="25"/>
      <c r="J64" s="25"/>
      <c r="K64" s="25"/>
      <c r="L64" s="25"/>
      <c r="M64" s="25"/>
      <c r="N64" s="25"/>
      <c r="O64" s="25"/>
      <c r="P64" s="26"/>
      <c r="Q64" s="439" t="str">
        <f>IF('入力フォーム'!H176="有","☑","□")</f>
        <v>□</v>
      </c>
      <c r="R64" s="440" t="s">
        <v>381</v>
      </c>
      <c r="S64" s="25"/>
      <c r="T64" s="25"/>
      <c r="U64" s="438" t="str">
        <f>IF('入力フォーム'!H176="無","☑","□")</f>
        <v>□</v>
      </c>
      <c r="V64" s="440" t="s">
        <v>382</v>
      </c>
      <c r="W64" s="25"/>
      <c r="X64" s="275"/>
      <c r="Y64" s="248"/>
      <c r="Z64" s="441"/>
      <c r="AT64" s="442"/>
      <c r="AU64" s="226"/>
      <c r="AV64" s="226"/>
      <c r="AW64" s="226"/>
      <c r="AX64" s="226"/>
      <c r="AY64" s="226"/>
      <c r="AZ64" s="226"/>
      <c r="BA64" s="226"/>
      <c r="BB64" s="226"/>
      <c r="BC64" s="226"/>
      <c r="BD64" s="226"/>
      <c r="BE64" s="226"/>
      <c r="BF64" s="226"/>
      <c r="BG64" s="226"/>
      <c r="BH64" s="226"/>
      <c r="BI64" s="226"/>
      <c r="BJ64" s="226"/>
      <c r="BK64" s="226"/>
      <c r="BL64" s="226"/>
      <c r="BM64" s="226"/>
      <c r="BN64" s="226"/>
    </row>
    <row r="65" ht="20.25" customHeight="1">
      <c r="A65" s="443" t="str">
        <f>IF('入力フォーム'!H174="無","☑","□")</f>
        <v>□</v>
      </c>
      <c r="B65" s="299" t="s">
        <v>374</v>
      </c>
      <c r="C65" s="444"/>
      <c r="P65" s="279"/>
      <c r="Q65" s="445" t="s">
        <v>383</v>
      </c>
      <c r="U65" s="446"/>
      <c r="X65" s="447"/>
      <c r="Y65" s="248"/>
      <c r="Z65" s="441"/>
      <c r="AT65" s="442"/>
      <c r="AU65" s="226"/>
      <c r="AV65" s="226"/>
      <c r="AW65" s="226"/>
      <c r="AX65" s="226"/>
      <c r="AY65" s="226"/>
      <c r="AZ65" s="226"/>
      <c r="BA65" s="226"/>
      <c r="BB65" s="226"/>
      <c r="BC65" s="226"/>
      <c r="BD65" s="226"/>
      <c r="BE65" s="226"/>
      <c r="BF65" s="226"/>
      <c r="BG65" s="226"/>
      <c r="BH65" s="226"/>
      <c r="BI65" s="226"/>
      <c r="BJ65" s="226"/>
      <c r="BK65" s="226"/>
      <c r="BL65" s="226"/>
      <c r="BM65" s="226"/>
      <c r="BN65" s="226"/>
    </row>
    <row r="66" ht="20.25" customHeight="1">
      <c r="A66" s="258"/>
      <c r="B66" s="47"/>
      <c r="C66" s="448"/>
      <c r="D66" s="47"/>
      <c r="E66" s="47"/>
      <c r="F66" s="47"/>
      <c r="G66" s="47"/>
      <c r="H66" s="47"/>
      <c r="I66" s="47"/>
      <c r="J66" s="47"/>
      <c r="K66" s="47"/>
      <c r="L66" s="47"/>
      <c r="M66" s="47"/>
      <c r="N66" s="47"/>
      <c r="O66" s="47"/>
      <c r="P66" s="48"/>
      <c r="Q66" s="449" t="s">
        <v>384</v>
      </c>
      <c r="R66" s="343" t="str">
        <f>IF(ISBLANK('入力フォーム'!H177), "", '入力フォーム'!H177)</f>
        <v/>
      </c>
      <c r="S66" s="47"/>
      <c r="T66" s="47"/>
      <c r="U66" s="47"/>
      <c r="V66" s="47"/>
      <c r="W66" s="47"/>
      <c r="X66" s="344" t="s">
        <v>385</v>
      </c>
      <c r="Y66" s="248"/>
      <c r="Z66" s="441"/>
      <c r="AT66" s="442"/>
      <c r="AU66" s="226"/>
      <c r="AV66" s="226"/>
      <c r="AW66" s="226"/>
      <c r="AX66" s="226"/>
      <c r="AY66" s="226"/>
      <c r="AZ66" s="226"/>
      <c r="BA66" s="226"/>
      <c r="BB66" s="226"/>
      <c r="BC66" s="226"/>
      <c r="BD66" s="226"/>
      <c r="BE66" s="226"/>
      <c r="BF66" s="226"/>
      <c r="BG66" s="226"/>
      <c r="BH66" s="226"/>
      <c r="BI66" s="226"/>
      <c r="BJ66" s="226"/>
      <c r="BK66" s="226"/>
      <c r="BL66" s="226"/>
      <c r="BM66" s="226"/>
      <c r="BN66" s="226"/>
    </row>
    <row r="67" ht="18.0" customHeight="1">
      <c r="A67" s="450" t="s">
        <v>273</v>
      </c>
      <c r="B67" s="229"/>
      <c r="C67" s="229"/>
      <c r="D67" s="229"/>
      <c r="E67" s="229"/>
      <c r="F67" s="229"/>
      <c r="G67" s="229"/>
      <c r="H67" s="229"/>
      <c r="I67" s="229"/>
      <c r="J67" s="229"/>
      <c r="K67" s="229"/>
      <c r="L67" s="229"/>
      <c r="M67" s="229"/>
      <c r="N67" s="229"/>
      <c r="O67" s="229"/>
      <c r="P67" s="352"/>
      <c r="Q67" s="451" t="s">
        <v>386</v>
      </c>
      <c r="R67" s="235"/>
      <c r="S67" s="235"/>
      <c r="T67" s="235"/>
      <c r="U67" s="235"/>
      <c r="V67" s="235"/>
      <c r="W67" s="235"/>
      <c r="X67" s="266"/>
      <c r="Y67" s="248"/>
      <c r="Z67" s="441"/>
      <c r="AT67" s="442"/>
      <c r="AU67" s="226"/>
      <c r="AV67" s="226"/>
      <c r="AW67" s="226"/>
      <c r="AX67" s="226"/>
      <c r="AY67" s="226"/>
      <c r="AZ67" s="226"/>
      <c r="BA67" s="226"/>
      <c r="BB67" s="226"/>
      <c r="BC67" s="226"/>
      <c r="BD67" s="226"/>
      <c r="BE67" s="226"/>
      <c r="BF67" s="226"/>
      <c r="BG67" s="226"/>
      <c r="BH67" s="226"/>
      <c r="BI67" s="226"/>
      <c r="BJ67" s="226"/>
      <c r="BK67" s="226"/>
      <c r="BL67" s="226"/>
      <c r="BM67" s="226"/>
      <c r="BN67" s="226"/>
    </row>
    <row r="68" ht="18.0" customHeight="1">
      <c r="A68" s="452" t="str">
        <f>IF('入力フォーム'!H179="有","☑","□")</f>
        <v>□</v>
      </c>
      <c r="B68" s="453" t="s">
        <v>276</v>
      </c>
      <c r="E68" s="454" t="str">
        <f>IF('入力フォーム'!H180="有","☑","□")</f>
        <v>□</v>
      </c>
      <c r="F68" s="453" t="s">
        <v>278</v>
      </c>
      <c r="I68" s="454" t="str">
        <f>IF('入力フォーム'!H181="有","☑","□")</f>
        <v>□</v>
      </c>
      <c r="J68" s="453" t="s">
        <v>280</v>
      </c>
      <c r="N68" s="242"/>
      <c r="O68" s="242"/>
      <c r="P68" s="455"/>
      <c r="Q68" s="456" t="str">
        <f>IF(ISBLANK('入力フォーム'!H184), "", '入力フォーム'!H184)</f>
        <v/>
      </c>
      <c r="R68" s="25"/>
      <c r="S68" s="25"/>
      <c r="T68" s="25"/>
      <c r="U68" s="25"/>
      <c r="V68" s="25"/>
      <c r="W68" s="25"/>
      <c r="X68" s="457" t="s">
        <v>387</v>
      </c>
      <c r="Y68" s="248"/>
      <c r="Z68" s="441"/>
      <c r="AT68" s="442"/>
      <c r="AU68" s="226"/>
      <c r="AV68" s="226"/>
      <c r="AW68" s="226"/>
      <c r="AX68" s="226"/>
      <c r="AY68" s="226"/>
      <c r="AZ68" s="226"/>
      <c r="BA68" s="226"/>
      <c r="BB68" s="226"/>
      <c r="BC68" s="226"/>
      <c r="BD68" s="226"/>
      <c r="BE68" s="226"/>
      <c r="BF68" s="226"/>
      <c r="BG68" s="226"/>
      <c r="BH68" s="226"/>
      <c r="BI68" s="226"/>
      <c r="BJ68" s="226"/>
      <c r="BK68" s="226"/>
      <c r="BL68" s="226"/>
      <c r="BM68" s="226"/>
      <c r="BN68" s="226"/>
    </row>
    <row r="69" ht="18.0" customHeight="1">
      <c r="A69" s="458" t="str">
        <f>IF('入力フォーム'!H178="無","☑","□")</f>
        <v>□</v>
      </c>
      <c r="B69" s="459" t="s">
        <v>388</v>
      </c>
      <c r="C69" s="47"/>
      <c r="D69" s="47"/>
      <c r="E69" s="47"/>
      <c r="F69" s="460" t="str">
        <f>IF('入力フォーム'!H182="有","☑","□")</f>
        <v>□</v>
      </c>
      <c r="G69" s="461" t="s">
        <v>258</v>
      </c>
      <c r="H69" s="47"/>
      <c r="I69" s="462" t="str">
        <f>IF(ISBLANK('入力フォーム'!H183), "",  "(" &amp; '入力フォーム'!H183 &amp; ")")</f>
        <v/>
      </c>
      <c r="J69" s="47"/>
      <c r="K69" s="47"/>
      <c r="L69" s="47"/>
      <c r="M69" s="47"/>
      <c r="N69" s="47"/>
      <c r="O69" s="47"/>
      <c r="P69" s="48"/>
      <c r="Q69" s="259"/>
      <c r="R69" s="47"/>
      <c r="S69" s="47"/>
      <c r="T69" s="47"/>
      <c r="U69" s="47"/>
      <c r="V69" s="47"/>
      <c r="W69" s="47"/>
      <c r="X69" s="260"/>
      <c r="Y69" s="248"/>
      <c r="Z69" s="441"/>
      <c r="AT69" s="442"/>
      <c r="AU69" s="226"/>
      <c r="AV69" s="226"/>
      <c r="AW69" s="226"/>
      <c r="AX69" s="226"/>
      <c r="AY69" s="226"/>
      <c r="AZ69" s="226"/>
      <c r="BA69" s="226"/>
      <c r="BB69" s="226"/>
      <c r="BC69" s="226"/>
      <c r="BD69" s="226"/>
      <c r="BE69" s="226"/>
      <c r="BF69" s="226"/>
      <c r="BG69" s="226"/>
      <c r="BH69" s="226"/>
      <c r="BI69" s="226"/>
      <c r="BJ69" s="226"/>
      <c r="BK69" s="226"/>
      <c r="BL69" s="226"/>
      <c r="BM69" s="226"/>
      <c r="BN69" s="226"/>
    </row>
    <row r="70" ht="3.75" customHeight="1">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48"/>
      <c r="Z70" s="441"/>
      <c r="AT70" s="442"/>
      <c r="AU70" s="226"/>
      <c r="AV70" s="226"/>
      <c r="AW70" s="226"/>
      <c r="AX70" s="226"/>
      <c r="AY70" s="226"/>
      <c r="AZ70" s="226"/>
      <c r="BA70" s="226"/>
      <c r="BB70" s="226"/>
      <c r="BC70" s="226"/>
      <c r="BD70" s="226"/>
      <c r="BE70" s="226"/>
      <c r="BF70" s="226"/>
      <c r="BG70" s="226"/>
      <c r="BH70" s="226"/>
      <c r="BI70" s="226"/>
      <c r="BJ70" s="226"/>
      <c r="BK70" s="226"/>
      <c r="BL70" s="226"/>
      <c r="BM70" s="226"/>
      <c r="BN70" s="226"/>
    </row>
    <row r="71" ht="3.0" hidden="1" customHeight="1">
      <c r="A71" s="237"/>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248"/>
      <c r="Z71" s="441"/>
      <c r="AT71" s="442"/>
      <c r="AU71" s="226"/>
      <c r="AV71" s="226"/>
      <c r="AW71" s="226"/>
      <c r="AX71" s="226"/>
      <c r="AY71" s="226"/>
      <c r="AZ71" s="226"/>
      <c r="BA71" s="226"/>
      <c r="BB71" s="226"/>
      <c r="BC71" s="226"/>
      <c r="BD71" s="226"/>
      <c r="BE71" s="226"/>
      <c r="BF71" s="226"/>
      <c r="BG71" s="226"/>
      <c r="BH71" s="226"/>
      <c r="BI71" s="226"/>
      <c r="BJ71" s="226"/>
      <c r="BK71" s="226"/>
      <c r="BL71" s="226"/>
      <c r="BM71" s="226"/>
      <c r="BN71" s="226"/>
    </row>
    <row r="72" ht="19.5" customHeight="1">
      <c r="A72" s="463" t="s">
        <v>389</v>
      </c>
      <c r="B72" s="464"/>
      <c r="C72" s="464"/>
      <c r="D72" s="464"/>
      <c r="E72" s="464"/>
      <c r="F72" s="464"/>
      <c r="G72" s="464"/>
      <c r="H72" s="464"/>
      <c r="I72" s="464"/>
      <c r="J72" s="464"/>
      <c r="K72" s="464"/>
      <c r="L72" s="464"/>
      <c r="M72" s="464"/>
      <c r="N72" s="464"/>
      <c r="O72" s="464"/>
      <c r="P72" s="464"/>
      <c r="Q72" s="464"/>
      <c r="R72" s="464"/>
      <c r="S72" s="464"/>
      <c r="T72" s="464"/>
      <c r="U72" s="464"/>
      <c r="V72" s="464"/>
      <c r="W72" s="465"/>
      <c r="X72" s="466"/>
      <c r="Y72" s="248"/>
      <c r="Z72" s="441"/>
      <c r="AT72" s="442"/>
      <c r="AU72" s="226"/>
      <c r="AV72" s="226"/>
      <c r="AW72" s="226"/>
      <c r="AX72" s="226"/>
      <c r="AY72" s="226"/>
      <c r="AZ72" s="226"/>
      <c r="BA72" s="226"/>
      <c r="BB72" s="226"/>
      <c r="BC72" s="226"/>
      <c r="BD72" s="226"/>
      <c r="BE72" s="226"/>
      <c r="BF72" s="226"/>
      <c r="BG72" s="226"/>
      <c r="BH72" s="226"/>
      <c r="BI72" s="226"/>
      <c r="BJ72" s="226"/>
      <c r="BK72" s="226"/>
      <c r="BL72" s="226"/>
      <c r="BM72" s="226"/>
      <c r="BN72" s="226"/>
    </row>
    <row r="73" ht="22.5" customHeight="1">
      <c r="A73" s="467" t="str">
        <f>IF(ISBLANK('入力フォーム'!H188), "", '入力フォーム'!H188)</f>
        <v/>
      </c>
      <c r="B73" s="131"/>
      <c r="C73" s="131"/>
      <c r="D73" s="131"/>
      <c r="E73" s="131"/>
      <c r="F73" s="131"/>
      <c r="G73" s="131"/>
      <c r="H73" s="131"/>
      <c r="I73" s="131"/>
      <c r="J73" s="131"/>
      <c r="K73" s="131"/>
      <c r="L73" s="131"/>
      <c r="M73" s="131"/>
      <c r="N73" s="131"/>
      <c r="O73" s="131"/>
      <c r="P73" s="131"/>
      <c r="Q73" s="131"/>
      <c r="R73" s="131"/>
      <c r="S73" s="131"/>
      <c r="T73" s="131"/>
      <c r="U73" s="131"/>
      <c r="V73" s="131"/>
      <c r="W73" s="131"/>
      <c r="X73" s="251"/>
      <c r="Y73" s="248"/>
      <c r="Z73" s="441"/>
      <c r="AT73" s="442"/>
      <c r="AU73" s="226"/>
      <c r="AV73" s="226"/>
      <c r="AW73" s="226"/>
      <c r="AX73" s="226"/>
      <c r="AY73" s="226"/>
      <c r="AZ73" s="226"/>
      <c r="BA73" s="226"/>
      <c r="BB73" s="226"/>
      <c r="BC73" s="226"/>
      <c r="BD73" s="226"/>
      <c r="BE73" s="226"/>
      <c r="BF73" s="226"/>
      <c r="BG73" s="226"/>
      <c r="BH73" s="226"/>
      <c r="BI73" s="226"/>
      <c r="BJ73" s="226"/>
      <c r="BK73" s="226"/>
      <c r="BL73" s="226"/>
      <c r="BM73" s="226"/>
      <c r="BN73" s="226"/>
    </row>
    <row r="74" ht="22.5" customHeight="1">
      <c r="A74" s="313"/>
      <c r="X74" s="282"/>
      <c r="Y74" s="248"/>
      <c r="Z74" s="441"/>
      <c r="AT74" s="442"/>
      <c r="AU74" s="226"/>
      <c r="AV74" s="226"/>
      <c r="AW74" s="226"/>
      <c r="AX74" s="226"/>
      <c r="AY74" s="226"/>
      <c r="AZ74" s="226"/>
      <c r="BA74" s="226"/>
      <c r="BB74" s="226"/>
      <c r="BC74" s="226"/>
      <c r="BD74" s="226"/>
      <c r="BE74" s="226"/>
      <c r="BF74" s="226"/>
      <c r="BG74" s="226"/>
      <c r="BH74" s="226"/>
      <c r="BI74" s="226"/>
      <c r="BJ74" s="226"/>
      <c r="BK74" s="226"/>
      <c r="BL74" s="226"/>
      <c r="BM74" s="226"/>
      <c r="BN74" s="226"/>
    </row>
    <row r="75" ht="22.5" customHeight="1">
      <c r="A75" s="313"/>
      <c r="X75" s="282"/>
      <c r="Y75" s="248"/>
      <c r="Z75" s="441"/>
      <c r="AT75" s="442"/>
      <c r="AU75" s="226"/>
      <c r="AV75" s="226"/>
      <c r="AW75" s="226"/>
      <c r="AX75" s="248"/>
      <c r="AY75" s="226"/>
      <c r="AZ75" s="226"/>
      <c r="BA75" s="226"/>
      <c r="BB75" s="226"/>
      <c r="BC75" s="226"/>
      <c r="BD75" s="226"/>
      <c r="BE75" s="226"/>
      <c r="BF75" s="226"/>
      <c r="BG75" s="226"/>
      <c r="BH75" s="226"/>
      <c r="BI75" s="226"/>
      <c r="BJ75" s="226"/>
      <c r="BK75" s="226"/>
      <c r="BL75" s="226"/>
      <c r="BM75" s="226"/>
      <c r="BN75" s="226"/>
    </row>
    <row r="76" ht="22.5" customHeight="1">
      <c r="A76" s="313"/>
      <c r="X76" s="282"/>
      <c r="Y76" s="248"/>
      <c r="Z76" s="441"/>
      <c r="AT76" s="442"/>
      <c r="AU76" s="226"/>
      <c r="AV76" s="226"/>
      <c r="AW76" s="226"/>
      <c r="AX76" s="226"/>
      <c r="AY76" s="226"/>
      <c r="AZ76" s="226"/>
      <c r="BA76" s="226"/>
      <c r="BB76" s="226"/>
      <c r="BC76" s="226"/>
      <c r="BD76" s="226"/>
      <c r="BE76" s="226"/>
      <c r="BF76" s="226"/>
      <c r="BG76" s="226"/>
      <c r="BH76" s="226"/>
      <c r="BI76" s="226"/>
      <c r="BJ76" s="226"/>
      <c r="BK76" s="226"/>
      <c r="BL76" s="226"/>
      <c r="BM76" s="226"/>
      <c r="BN76" s="226"/>
    </row>
    <row r="77" ht="22.5" customHeight="1">
      <c r="A77" s="313"/>
      <c r="X77" s="282"/>
      <c r="Y77" s="248"/>
      <c r="Z77" s="441"/>
      <c r="AT77" s="442"/>
      <c r="AU77" s="226"/>
      <c r="AV77" s="226"/>
      <c r="AW77" s="226"/>
      <c r="AX77" s="226"/>
      <c r="AY77" s="226"/>
      <c r="AZ77" s="226"/>
      <c r="BA77" s="226"/>
      <c r="BB77" s="226"/>
      <c r="BC77" s="226"/>
      <c r="BD77" s="226"/>
      <c r="BE77" s="226"/>
      <c r="BF77" s="226"/>
      <c r="BG77" s="226"/>
      <c r="BH77" s="226"/>
      <c r="BI77" s="226"/>
      <c r="BJ77" s="226"/>
      <c r="BK77" s="226"/>
      <c r="BL77" s="226"/>
      <c r="BM77" s="226"/>
      <c r="BN77" s="226"/>
    </row>
    <row r="78" ht="19.5" customHeight="1">
      <c r="A78" s="313"/>
      <c r="X78" s="282"/>
      <c r="Y78" s="248"/>
      <c r="Z78" s="441"/>
      <c r="AT78" s="442"/>
      <c r="AU78" s="226"/>
      <c r="AV78" s="226"/>
      <c r="AW78" s="226"/>
      <c r="AX78" s="226"/>
      <c r="AY78" s="226"/>
      <c r="AZ78" s="226"/>
      <c r="BA78" s="226"/>
      <c r="BB78" s="226"/>
      <c r="BC78" s="226"/>
      <c r="BD78" s="226"/>
      <c r="BE78" s="226"/>
      <c r="BF78" s="226"/>
      <c r="BG78" s="226"/>
      <c r="BH78" s="226"/>
      <c r="BI78" s="226"/>
      <c r="BJ78" s="226"/>
      <c r="BK78" s="226"/>
      <c r="BL78" s="226"/>
      <c r="BM78" s="226"/>
      <c r="BN78" s="226"/>
    </row>
    <row r="79" ht="19.5" customHeight="1">
      <c r="A79" s="258"/>
      <c r="B79" s="47"/>
      <c r="C79" s="47"/>
      <c r="D79" s="47"/>
      <c r="E79" s="47"/>
      <c r="F79" s="47"/>
      <c r="G79" s="47"/>
      <c r="H79" s="47"/>
      <c r="I79" s="47"/>
      <c r="J79" s="47"/>
      <c r="K79" s="47"/>
      <c r="L79" s="47"/>
      <c r="M79" s="47"/>
      <c r="N79" s="47"/>
      <c r="O79" s="47"/>
      <c r="P79" s="47"/>
      <c r="Q79" s="47"/>
      <c r="R79" s="47"/>
      <c r="S79" s="47"/>
      <c r="T79" s="47"/>
      <c r="U79" s="47"/>
      <c r="V79" s="47"/>
      <c r="W79" s="47"/>
      <c r="X79" s="260"/>
      <c r="Y79" s="248"/>
      <c r="Z79" s="468"/>
      <c r="AA79" s="469"/>
      <c r="AB79" s="469"/>
      <c r="AC79" s="469"/>
      <c r="AD79" s="469"/>
      <c r="AE79" s="469"/>
      <c r="AF79" s="469"/>
      <c r="AG79" s="469"/>
      <c r="AH79" s="469"/>
      <c r="AI79" s="469"/>
      <c r="AJ79" s="469"/>
      <c r="AK79" s="469"/>
      <c r="AL79" s="469"/>
      <c r="AM79" s="469"/>
      <c r="AN79" s="469"/>
      <c r="AO79" s="469"/>
      <c r="AP79" s="469"/>
      <c r="AQ79" s="469"/>
      <c r="AR79" s="469"/>
      <c r="AS79" s="469"/>
      <c r="AT79" s="470"/>
      <c r="AU79" s="226"/>
      <c r="AV79" s="226"/>
      <c r="AW79" s="226"/>
      <c r="AX79" s="226"/>
      <c r="AY79" s="226"/>
      <c r="AZ79" s="226"/>
      <c r="BA79" s="226"/>
      <c r="BB79" s="226"/>
      <c r="BC79" s="226"/>
      <c r="BD79" s="226"/>
      <c r="BE79" s="226"/>
      <c r="BF79" s="226"/>
      <c r="BG79" s="226"/>
      <c r="BH79" s="226"/>
      <c r="BI79" s="226"/>
      <c r="BJ79" s="226"/>
      <c r="BK79" s="226"/>
      <c r="BL79" s="226"/>
      <c r="BM79" s="226"/>
      <c r="BN79" s="226"/>
    </row>
    <row r="80" ht="13.5" hidden="1" customHeight="1">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26"/>
      <c r="AV80" s="226"/>
      <c r="AW80" s="226"/>
      <c r="AX80" s="226"/>
      <c r="AY80" s="226"/>
      <c r="AZ80" s="226"/>
      <c r="BA80" s="226"/>
      <c r="BB80" s="226"/>
      <c r="BC80" s="226"/>
      <c r="BD80" s="226"/>
      <c r="BE80" s="226"/>
      <c r="BF80" s="226"/>
      <c r="BG80" s="226"/>
      <c r="BH80" s="226"/>
      <c r="BI80" s="226"/>
      <c r="BJ80" s="226"/>
      <c r="BK80" s="226"/>
      <c r="BL80" s="226"/>
      <c r="BM80" s="226"/>
      <c r="BN80" s="226"/>
    </row>
    <row r="81" ht="13.5" hidden="1" customHeight="1">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26"/>
      <c r="AV81" s="226"/>
      <c r="AW81" s="226"/>
      <c r="AX81" s="226"/>
      <c r="AY81" s="226"/>
      <c r="AZ81" s="226"/>
      <c r="BA81" s="226"/>
      <c r="BB81" s="226"/>
      <c r="BC81" s="226"/>
      <c r="BD81" s="226"/>
      <c r="BE81" s="226"/>
      <c r="BF81" s="226"/>
      <c r="BG81" s="226"/>
      <c r="BH81" s="226"/>
      <c r="BI81" s="226"/>
      <c r="BJ81" s="226"/>
      <c r="BK81" s="226"/>
      <c r="BL81" s="226"/>
      <c r="BM81" s="226"/>
      <c r="BN81" s="226"/>
    </row>
    <row r="82" ht="13.5" hidden="1" customHeight="1">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26"/>
      <c r="AV82" s="226"/>
      <c r="AW82" s="226"/>
      <c r="AX82" s="226"/>
      <c r="AY82" s="226"/>
      <c r="AZ82" s="226"/>
      <c r="BA82" s="226"/>
      <c r="BB82" s="226"/>
      <c r="BC82" s="226"/>
      <c r="BD82" s="226"/>
      <c r="BE82" s="226"/>
      <c r="BF82" s="226"/>
      <c r="BG82" s="226"/>
      <c r="BH82" s="226"/>
      <c r="BI82" s="226"/>
      <c r="BJ82" s="226"/>
      <c r="BK82" s="226"/>
      <c r="BL82" s="226"/>
      <c r="BM82" s="226"/>
      <c r="BN82" s="226"/>
    </row>
    <row r="83" ht="17.25" hidden="1"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row>
    <row r="84" ht="17.25" hidden="1"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row>
    <row r="85" ht="17.25" hidden="1"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row>
    <row r="86" ht="17.25" hidden="1"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row>
    <row r="87" ht="17.25" hidden="1"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row>
    <row r="88" ht="17.25" hidden="1"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48"/>
      <c r="AA88" s="248"/>
      <c r="AB88" s="248"/>
      <c r="AC88" s="248"/>
      <c r="AD88" s="248"/>
      <c r="AE88" s="248"/>
      <c r="AF88" s="248"/>
      <c r="AG88" s="248"/>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row>
    <row r="89" ht="17.25" hidden="1"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row>
    <row r="90" ht="17.25" hidden="1"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row>
    <row r="91" ht="17.25" hidden="1"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row>
    <row r="92" ht="17.25" hidden="1"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row>
    <row r="93" ht="17.25" hidden="1"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row>
    <row r="94" ht="17.25" hidden="1"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row>
    <row r="95" ht="17.25" hidden="1"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row>
    <row r="96" ht="17.25" hidden="1"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row>
    <row r="97" ht="17.25" hidden="1"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row>
    <row r="98" ht="17.25" hidden="1"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row>
    <row r="99" ht="17.25" hidden="1"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row>
    <row r="100" ht="17.25" hidden="1"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row>
    <row r="101" ht="17.25" hidden="1"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row>
    <row r="102" ht="17.25" hidden="1"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row>
    <row r="103" ht="17.25" hidden="1"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row>
    <row r="104" ht="17.25" hidden="1"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row>
    <row r="105" ht="17.25" hidden="1"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row>
    <row r="106" ht="17.25" hidden="1"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row>
    <row r="107" ht="17.25" hidden="1"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row>
    <row r="108" ht="17.25" hidden="1"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row>
    <row r="109" ht="17.25" hidden="1"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row>
    <row r="110" ht="17.25" hidden="1"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row>
    <row r="111" ht="17.25" hidden="1"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row>
    <row r="112" ht="17.25" hidden="1"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row>
    <row r="113" ht="17.25" hidden="1"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row>
    <row r="114" ht="17.25" hidden="1"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row>
    <row r="115" ht="17.25" hidden="1"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row>
    <row r="116" ht="17.25" hidden="1"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row>
    <row r="117" ht="17.25" hidden="1"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row>
    <row r="118" ht="17.25" hidden="1"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row>
    <row r="119" ht="17.25" hidden="1"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row>
    <row r="120" ht="17.25" hidden="1"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row>
    <row r="121" ht="17.25" hidden="1"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row>
    <row r="122" ht="17.25" hidden="1"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row>
    <row r="123" ht="17.25" hidden="1"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row>
    <row r="124" ht="17.25" hidden="1"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row>
    <row r="125" ht="17.25" hidden="1"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row>
    <row r="126" ht="17.25" hidden="1"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row>
    <row r="127" ht="17.25" hidden="1"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row>
    <row r="128" ht="17.25" hidden="1"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row>
    <row r="129" ht="17.25" hidden="1"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row>
    <row r="130" ht="17.25" hidden="1"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row>
    <row r="131" ht="17.25" hidden="1"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row>
    <row r="132" ht="17.25" hidden="1"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row>
    <row r="133" ht="17.25" hidden="1"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row>
    <row r="134" ht="17.25" hidden="1"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row>
    <row r="135" ht="17.25" hidden="1"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row>
    <row r="136" ht="17.25" hidden="1"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row>
    <row r="137" ht="17.25" hidden="1"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row>
    <row r="138" ht="17.25" hidden="1"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row>
    <row r="139" ht="17.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row>
    <row r="140" ht="17.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row>
    <row r="141" ht="17.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row>
    <row r="142" ht="17.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row>
    <row r="143" ht="17.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row>
    <row r="144" ht="17.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row>
    <row r="145" ht="17.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row>
    <row r="146" ht="17.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row>
    <row r="147" ht="17.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row>
    <row r="148" ht="17.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row>
    <row r="149" ht="17.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row>
    <row r="150" ht="17.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row>
    <row r="151" ht="17.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row>
    <row r="152" ht="17.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row>
    <row r="153" ht="17.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row>
    <row r="154" ht="17.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row>
    <row r="155" ht="17.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row>
    <row r="156" ht="17.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row>
    <row r="157" ht="17.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row>
    <row r="158" ht="17.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row>
    <row r="159" ht="17.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row>
    <row r="160" ht="17.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row>
    <row r="161" ht="17.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row>
    <row r="162" ht="17.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row>
    <row r="163" ht="17.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row>
    <row r="164" ht="17.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row>
    <row r="165" ht="17.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row>
    <row r="166" ht="17.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row>
    <row r="167" ht="17.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row>
    <row r="168" ht="17.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row>
    <row r="169" ht="17.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row>
    <row r="170" ht="17.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row>
    <row r="171" ht="17.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row>
    <row r="172" ht="17.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row>
    <row r="173" ht="17.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row>
    <row r="174" ht="17.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row>
    <row r="175" ht="17.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row>
    <row r="176" ht="17.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row>
    <row r="177" ht="17.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row>
    <row r="178" ht="17.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row>
    <row r="179" ht="17.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row>
    <row r="180" ht="17.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row>
    <row r="181" ht="17.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row>
    <row r="182" ht="17.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row>
    <row r="183" ht="17.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row>
    <row r="184" ht="17.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row>
    <row r="185" ht="17.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row>
    <row r="186" ht="17.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row>
    <row r="187" ht="17.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row>
    <row r="188" ht="17.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row>
    <row r="189" ht="17.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row>
    <row r="190" ht="17.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row>
    <row r="191" ht="17.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row>
    <row r="192" ht="17.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row>
    <row r="193" ht="17.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row>
    <row r="194" ht="17.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row>
    <row r="195" ht="17.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row>
    <row r="196" ht="17.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row>
    <row r="197" ht="17.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row>
    <row r="198" ht="17.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row>
    <row r="199" ht="17.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row>
    <row r="200" ht="17.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row>
    <row r="201" ht="17.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row>
    <row r="202" ht="17.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row>
    <row r="203" ht="17.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row>
    <row r="204" ht="17.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row>
    <row r="205" ht="17.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row>
    <row r="206" ht="17.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row>
    <row r="207" ht="17.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row>
    <row r="208" ht="17.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row>
    <row r="209" ht="17.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row>
    <row r="210" ht="17.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row>
    <row r="211" ht="17.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row>
    <row r="212" ht="17.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row>
    <row r="213" ht="17.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row>
    <row r="214" ht="17.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row>
    <row r="215" ht="17.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row>
    <row r="216" ht="17.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row>
    <row r="217" ht="17.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row>
    <row r="218" ht="17.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row>
    <row r="219" ht="17.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row>
    <row r="220" ht="17.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row>
    <row r="221" ht="17.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row>
    <row r="222" ht="17.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row>
    <row r="223" ht="17.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226"/>
    </row>
    <row r="224" ht="17.2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row>
    <row r="225" ht="17.2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row>
    <row r="226" ht="17.2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row>
    <row r="227" ht="17.25" customHeight="1">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row>
    <row r="228" ht="17.25" customHeight="1">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c r="BM228" s="226"/>
      <c r="BN228" s="226"/>
    </row>
    <row r="229" ht="17.25" customHeight="1">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row>
    <row r="230" ht="17.25" customHeight="1">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row>
    <row r="231" ht="17.25" customHeight="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row>
    <row r="232" ht="17.25" customHeight="1">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row>
    <row r="233" ht="17.25" customHeight="1">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c r="BM233" s="226"/>
      <c r="BN233" s="226"/>
    </row>
    <row r="234" ht="17.25" customHeight="1">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c r="BM234" s="226"/>
      <c r="BN234" s="226"/>
    </row>
    <row r="235" ht="17.25" customHeight="1">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226"/>
    </row>
    <row r="236" ht="17.25" customHeight="1">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c r="BM236" s="226"/>
      <c r="BN236" s="226"/>
    </row>
    <row r="237" ht="17.25" customHeight="1">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row>
    <row r="238" ht="17.25" customHeight="1">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row>
    <row r="239" ht="17.25" customHeight="1">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226"/>
    </row>
    <row r="240" ht="17.25" customHeight="1">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226"/>
    </row>
    <row r="241" ht="17.25" customHeight="1">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226"/>
    </row>
    <row r="242" ht="17.25" customHeight="1">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row>
    <row r="243" ht="17.25" customHeight="1">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226"/>
    </row>
    <row r="244" ht="17.25" customHeight="1">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row>
    <row r="245" ht="17.25" customHeight="1">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row>
    <row r="246" ht="17.25" customHeight="1">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c r="BM246" s="226"/>
      <c r="BN246" s="226"/>
    </row>
    <row r="247" ht="17.25" customHeight="1">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c r="BM247" s="226"/>
      <c r="BN247" s="226"/>
    </row>
    <row r="248" ht="17.25" customHeight="1">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226"/>
    </row>
    <row r="249" ht="17.25" customHeight="1">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c r="BM249" s="226"/>
      <c r="BN249" s="226"/>
    </row>
    <row r="250" ht="17.25" customHeight="1">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c r="BM250" s="226"/>
      <c r="BN250" s="226"/>
    </row>
    <row r="251" ht="17.25" customHeight="1">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226"/>
    </row>
    <row r="252" ht="17.25" customHeight="1">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c r="BM252" s="226"/>
      <c r="BN252" s="226"/>
    </row>
    <row r="253" ht="17.25" customHeight="1">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c r="BM253" s="226"/>
      <c r="BN253" s="226"/>
    </row>
    <row r="254" ht="17.25" customHeight="1">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row>
    <row r="255" ht="17.25" customHeight="1">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row>
    <row r="256" ht="17.25" customHeight="1">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226"/>
    </row>
    <row r="257" ht="17.25" customHeight="1">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226"/>
    </row>
    <row r="258" ht="17.25" customHeight="1">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row>
    <row r="259" ht="17.25" customHeight="1">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row>
    <row r="260" ht="17.25" customHeight="1">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row>
    <row r="261" ht="17.25" customHeight="1">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226"/>
    </row>
    <row r="262" ht="17.25" customHeight="1">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c r="BM262" s="226"/>
      <c r="BN262" s="226"/>
    </row>
    <row r="263" ht="17.25" customHeight="1">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c r="BM263" s="226"/>
      <c r="BN263" s="226"/>
    </row>
    <row r="264" ht="17.25" customHeight="1">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226"/>
    </row>
    <row r="265" ht="17.25" customHeight="1">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row>
    <row r="266" ht="17.25" customHeight="1">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c r="BM266" s="226"/>
      <c r="BN266" s="226"/>
    </row>
    <row r="267" ht="17.25" customHeight="1">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226"/>
    </row>
    <row r="268" ht="17.25" customHeight="1">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c r="BM268" s="226"/>
      <c r="BN268" s="226"/>
    </row>
    <row r="269" ht="17.25" customHeight="1">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6"/>
      <c r="BL269" s="226"/>
      <c r="BM269" s="226"/>
      <c r="BN269" s="226"/>
    </row>
    <row r="270" ht="17.25" customHeight="1">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226"/>
    </row>
    <row r="271" ht="17.25" customHeight="1">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226"/>
    </row>
    <row r="272" ht="17.25" customHeight="1">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226"/>
    </row>
    <row r="273" ht="17.25" customHeight="1">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226"/>
    </row>
    <row r="274" ht="17.25" customHeight="1">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226"/>
    </row>
    <row r="275" ht="17.25" customHeight="1">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row>
    <row r="276" ht="17.25" customHeight="1">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row>
    <row r="277" ht="17.25" customHeight="1">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226"/>
    </row>
    <row r="278" ht="17.25" customHeight="1">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226"/>
      <c r="BK278" s="226"/>
      <c r="BL278" s="226"/>
      <c r="BM278" s="226"/>
      <c r="BN278" s="226"/>
    </row>
    <row r="279" ht="17.25" customHeight="1">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226"/>
      <c r="BL279" s="226"/>
      <c r="BM279" s="226"/>
      <c r="BN279" s="226"/>
    </row>
    <row r="280" ht="17.25" customHeight="1">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row>
    <row r="281" ht="17.25" customHeight="1">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6"/>
      <c r="BL281" s="226"/>
      <c r="BM281" s="226"/>
      <c r="BN281" s="226"/>
    </row>
    <row r="282" ht="17.25" customHeight="1">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226"/>
      <c r="BL282" s="226"/>
      <c r="BM282" s="226"/>
      <c r="BN282" s="226"/>
    </row>
    <row r="283" ht="17.25" customHeight="1">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26"/>
      <c r="BK283" s="226"/>
      <c r="BL283" s="226"/>
      <c r="BM283" s="226"/>
      <c r="BN283" s="226"/>
    </row>
    <row r="284" ht="17.25" customHeight="1">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row>
    <row r="285" ht="17.25" customHeight="1">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6"/>
      <c r="BL285" s="226"/>
      <c r="BM285" s="226"/>
      <c r="BN285" s="226"/>
    </row>
    <row r="286" ht="17.25" customHeight="1">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row>
    <row r="287" ht="17.25" customHeight="1">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row>
    <row r="288" ht="17.25" customHeight="1">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226"/>
      <c r="BL288" s="226"/>
      <c r="BM288" s="226"/>
      <c r="BN288" s="226"/>
    </row>
    <row r="289" ht="17.25" customHeight="1">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26"/>
      <c r="BK289" s="226"/>
      <c r="BL289" s="226"/>
      <c r="BM289" s="226"/>
      <c r="BN289" s="226"/>
    </row>
    <row r="290" ht="17.25" customHeight="1">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26"/>
      <c r="BK290" s="226"/>
      <c r="BL290" s="226"/>
      <c r="BM290" s="226"/>
      <c r="BN290" s="226"/>
    </row>
    <row r="291" ht="17.25" customHeight="1">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226"/>
      <c r="BL291" s="226"/>
      <c r="BM291" s="226"/>
      <c r="BN291" s="226"/>
    </row>
    <row r="292" ht="17.25" customHeight="1">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26"/>
      <c r="BK292" s="226"/>
      <c r="BL292" s="226"/>
      <c r="BM292" s="226"/>
      <c r="BN292" s="226"/>
    </row>
    <row r="293" ht="17.25" customHeight="1">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226"/>
      <c r="BL293" s="226"/>
      <c r="BM293" s="226"/>
      <c r="BN293" s="226"/>
    </row>
    <row r="294" ht="17.25" customHeight="1">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226"/>
      <c r="BL294" s="226"/>
      <c r="BM294" s="226"/>
      <c r="BN294" s="226"/>
    </row>
    <row r="295" ht="17.25" customHeight="1">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226"/>
    </row>
    <row r="296" ht="17.25" customHeight="1">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226"/>
    </row>
    <row r="297" ht="17.25" customHeight="1">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row>
    <row r="298" ht="17.25" customHeight="1">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row>
    <row r="299" ht="17.25" customHeight="1">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226"/>
      <c r="BL299" s="226"/>
      <c r="BM299" s="226"/>
      <c r="BN299" s="226"/>
    </row>
    <row r="300" ht="17.25" customHeight="1">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26"/>
      <c r="BK300" s="226"/>
      <c r="BL300" s="226"/>
      <c r="BM300" s="226"/>
      <c r="BN300" s="226"/>
    </row>
    <row r="301" ht="17.25" customHeight="1">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226"/>
    </row>
    <row r="302" ht="17.25" customHeight="1">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row>
    <row r="303" ht="17.25" customHeight="1">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row>
    <row r="304" ht="17.25" customHeight="1">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26"/>
      <c r="BK304" s="226"/>
      <c r="BL304" s="226"/>
      <c r="BM304" s="226"/>
      <c r="BN304" s="226"/>
    </row>
    <row r="305" ht="17.25" customHeight="1">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26"/>
      <c r="BK305" s="226"/>
      <c r="BL305" s="226"/>
      <c r="BM305" s="226"/>
      <c r="BN305" s="226"/>
    </row>
    <row r="306" ht="17.25" customHeight="1">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226"/>
    </row>
    <row r="307" ht="17.25" customHeight="1">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row>
    <row r="308" ht="17.25" customHeight="1">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26"/>
      <c r="BK308" s="226"/>
      <c r="BL308" s="226"/>
      <c r="BM308" s="226"/>
      <c r="BN308" s="226"/>
    </row>
    <row r="309" ht="17.25" customHeight="1">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226"/>
      <c r="BL309" s="226"/>
      <c r="BM309" s="226"/>
      <c r="BN309" s="226"/>
    </row>
    <row r="310" ht="17.25" customHeight="1">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226"/>
    </row>
    <row r="311" ht="17.25" customHeight="1">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26"/>
      <c r="BK311" s="226"/>
      <c r="BL311" s="226"/>
      <c r="BM311" s="226"/>
      <c r="BN311" s="226"/>
    </row>
    <row r="312" ht="17.25" customHeight="1">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26"/>
      <c r="BK312" s="226"/>
      <c r="BL312" s="226"/>
      <c r="BM312" s="226"/>
      <c r="BN312" s="226"/>
    </row>
    <row r="313" ht="17.25" customHeight="1">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26"/>
      <c r="BK313" s="226"/>
      <c r="BL313" s="226"/>
      <c r="BM313" s="226"/>
      <c r="BN313" s="226"/>
    </row>
    <row r="314" ht="17.25" customHeight="1">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226"/>
      <c r="BL314" s="226"/>
      <c r="BM314" s="226"/>
      <c r="BN314" s="226"/>
    </row>
    <row r="315" ht="17.25" customHeight="1">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26"/>
      <c r="BK315" s="226"/>
      <c r="BL315" s="226"/>
      <c r="BM315" s="226"/>
      <c r="BN315" s="226"/>
    </row>
    <row r="316" ht="17.25" customHeight="1">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226"/>
    </row>
    <row r="317" ht="17.25" customHeight="1">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226"/>
      <c r="BL317" s="226"/>
      <c r="BM317" s="226"/>
      <c r="BN317" s="226"/>
    </row>
    <row r="318" ht="17.25" customHeight="1">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226"/>
    </row>
    <row r="319" ht="17.25" customHeight="1">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26"/>
      <c r="BK319" s="226"/>
      <c r="BL319" s="226"/>
      <c r="BM319" s="226"/>
      <c r="BN319" s="226"/>
    </row>
    <row r="320" ht="17.25" customHeight="1">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row>
    <row r="321" ht="17.25" customHeight="1">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row>
    <row r="322" ht="17.25" customHeight="1">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26"/>
      <c r="BK322" s="226"/>
      <c r="BL322" s="226"/>
      <c r="BM322" s="226"/>
      <c r="BN322" s="226"/>
    </row>
    <row r="323" ht="17.25" customHeight="1">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6"/>
      <c r="BL323" s="226"/>
      <c r="BM323" s="226"/>
      <c r="BN323" s="226"/>
    </row>
    <row r="324" ht="17.25" customHeight="1">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226"/>
      <c r="BL324" s="226"/>
      <c r="BM324" s="226"/>
      <c r="BN324" s="226"/>
    </row>
    <row r="325" ht="17.25" customHeight="1">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26"/>
      <c r="BK325" s="226"/>
      <c r="BL325" s="226"/>
      <c r="BM325" s="226"/>
      <c r="BN325" s="226"/>
    </row>
    <row r="326" ht="17.25" customHeight="1">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6"/>
      <c r="BL326" s="226"/>
      <c r="BM326" s="226"/>
      <c r="BN326" s="226"/>
    </row>
    <row r="327" ht="17.25" customHeight="1">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26"/>
      <c r="BK327" s="226"/>
      <c r="BL327" s="226"/>
      <c r="BM327" s="226"/>
      <c r="BN327" s="226"/>
    </row>
    <row r="328" ht="17.25" customHeight="1">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26"/>
      <c r="BK328" s="226"/>
      <c r="BL328" s="226"/>
      <c r="BM328" s="226"/>
      <c r="BN328" s="226"/>
    </row>
    <row r="329" ht="17.25" customHeight="1">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26"/>
      <c r="BK329" s="226"/>
      <c r="BL329" s="226"/>
      <c r="BM329" s="226"/>
      <c r="BN329" s="226"/>
    </row>
    <row r="330" ht="17.25" customHeight="1">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26"/>
      <c r="BK330" s="226"/>
      <c r="BL330" s="226"/>
      <c r="BM330" s="226"/>
      <c r="BN330" s="226"/>
    </row>
    <row r="331" ht="17.25" customHeight="1">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226"/>
      <c r="BK331" s="226"/>
      <c r="BL331" s="226"/>
      <c r="BM331" s="226"/>
      <c r="BN331" s="226"/>
    </row>
    <row r="332" ht="17.25" customHeight="1">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6"/>
      <c r="BL332" s="226"/>
      <c r="BM332" s="226"/>
      <c r="BN332" s="226"/>
    </row>
    <row r="333" ht="17.25" customHeight="1">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6"/>
      <c r="BL333" s="226"/>
      <c r="BM333" s="226"/>
      <c r="BN333" s="226"/>
    </row>
    <row r="334" ht="17.25" customHeight="1">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226"/>
    </row>
    <row r="335" ht="17.25" customHeight="1">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6"/>
      <c r="BL335" s="226"/>
      <c r="BM335" s="226"/>
      <c r="BN335" s="226"/>
    </row>
    <row r="336" ht="17.25" customHeight="1">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6"/>
      <c r="BL336" s="226"/>
      <c r="BM336" s="226"/>
      <c r="BN336" s="226"/>
    </row>
    <row r="337" ht="17.25" customHeight="1">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6"/>
      <c r="BL337" s="226"/>
      <c r="BM337" s="226"/>
      <c r="BN337" s="226"/>
    </row>
    <row r="338" ht="17.25" customHeight="1">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226"/>
      <c r="BK338" s="226"/>
      <c r="BL338" s="226"/>
      <c r="BM338" s="226"/>
      <c r="BN338" s="226"/>
    </row>
    <row r="339" ht="17.25" customHeight="1">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226"/>
      <c r="BK339" s="226"/>
      <c r="BL339" s="226"/>
      <c r="BM339" s="226"/>
      <c r="BN339" s="226"/>
    </row>
    <row r="340" ht="17.25" customHeight="1">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226"/>
      <c r="BH340" s="226"/>
      <c r="BI340" s="226"/>
      <c r="BJ340" s="226"/>
      <c r="BK340" s="226"/>
      <c r="BL340" s="226"/>
      <c r="BM340" s="226"/>
      <c r="BN340" s="226"/>
    </row>
    <row r="341" ht="17.25" customHeight="1">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226"/>
      <c r="BK341" s="226"/>
      <c r="BL341" s="226"/>
      <c r="BM341" s="226"/>
      <c r="BN341" s="226"/>
    </row>
    <row r="342" ht="17.25" customHeight="1">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226"/>
      <c r="BK342" s="226"/>
      <c r="BL342" s="226"/>
      <c r="BM342" s="226"/>
      <c r="BN342" s="226"/>
    </row>
    <row r="343" ht="17.25" customHeight="1">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226"/>
      <c r="BK343" s="226"/>
      <c r="BL343" s="226"/>
      <c r="BM343" s="226"/>
      <c r="BN343" s="226"/>
    </row>
    <row r="344" ht="17.25" customHeight="1">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6"/>
      <c r="BL344" s="226"/>
      <c r="BM344" s="226"/>
      <c r="BN344" s="226"/>
    </row>
    <row r="345" ht="17.25" customHeight="1">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226"/>
      <c r="BK345" s="226"/>
      <c r="BL345" s="226"/>
      <c r="BM345" s="226"/>
      <c r="BN345" s="226"/>
    </row>
    <row r="346" ht="17.25" customHeight="1">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226"/>
      <c r="BL346" s="226"/>
      <c r="BM346" s="226"/>
      <c r="BN346" s="226"/>
    </row>
    <row r="347" ht="17.25" customHeight="1">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6"/>
      <c r="BL347" s="226"/>
      <c r="BM347" s="226"/>
      <c r="BN347" s="226"/>
    </row>
    <row r="348" ht="17.25" customHeight="1">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226"/>
      <c r="BK348" s="226"/>
      <c r="BL348" s="226"/>
      <c r="BM348" s="226"/>
      <c r="BN348" s="226"/>
    </row>
    <row r="349" ht="17.25" customHeight="1">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226"/>
      <c r="BL349" s="226"/>
      <c r="BM349" s="226"/>
      <c r="BN349" s="226"/>
    </row>
    <row r="350" ht="17.25" customHeight="1">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226"/>
      <c r="BK350" s="226"/>
      <c r="BL350" s="226"/>
      <c r="BM350" s="226"/>
      <c r="BN350" s="226"/>
    </row>
    <row r="351" ht="17.25" customHeight="1">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226"/>
      <c r="BK351" s="226"/>
      <c r="BL351" s="226"/>
      <c r="BM351" s="226"/>
      <c r="BN351" s="226"/>
    </row>
    <row r="352" ht="17.25" customHeight="1">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6"/>
      <c r="BL352" s="226"/>
      <c r="BM352" s="226"/>
      <c r="BN352" s="226"/>
    </row>
    <row r="353" ht="17.25" customHeight="1">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6"/>
      <c r="BL353" s="226"/>
      <c r="BM353" s="226"/>
      <c r="BN353" s="226"/>
    </row>
    <row r="354" ht="17.25" customHeight="1">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row>
    <row r="355" ht="17.25" customHeight="1">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row>
    <row r="356" ht="17.25" customHeight="1">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6"/>
      <c r="BL356" s="226"/>
      <c r="BM356" s="226"/>
      <c r="BN356" s="226"/>
    </row>
    <row r="357" ht="17.25" customHeight="1">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226"/>
      <c r="BL357" s="226"/>
      <c r="BM357" s="226"/>
      <c r="BN357" s="226"/>
    </row>
    <row r="358" ht="17.25" customHeight="1">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226"/>
      <c r="BL358" s="226"/>
      <c r="BM358" s="226"/>
      <c r="BN358" s="226"/>
    </row>
    <row r="359" ht="17.25" customHeight="1">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226"/>
      <c r="BL359" s="226"/>
      <c r="BM359" s="226"/>
      <c r="BN359" s="226"/>
    </row>
    <row r="360" ht="17.25" customHeight="1">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6"/>
      <c r="BL360" s="226"/>
      <c r="BM360" s="226"/>
      <c r="BN360" s="226"/>
    </row>
    <row r="361" ht="17.25" customHeight="1">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226"/>
      <c r="BL361" s="226"/>
      <c r="BM361" s="226"/>
      <c r="BN361" s="226"/>
    </row>
    <row r="362" ht="17.25" customHeight="1">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226"/>
      <c r="BL362" s="226"/>
      <c r="BM362" s="226"/>
      <c r="BN362" s="226"/>
    </row>
    <row r="363" ht="17.25" customHeight="1">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226"/>
      <c r="BL363" s="226"/>
      <c r="BM363" s="226"/>
      <c r="BN363" s="226"/>
    </row>
    <row r="364" ht="17.25" customHeight="1">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226"/>
      <c r="BL364" s="226"/>
      <c r="BM364" s="226"/>
      <c r="BN364" s="226"/>
    </row>
    <row r="365" ht="17.25" customHeight="1">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226"/>
      <c r="BL365" s="226"/>
      <c r="BM365" s="226"/>
      <c r="BN365" s="226"/>
    </row>
    <row r="366" ht="17.25" customHeight="1">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226"/>
      <c r="BL366" s="226"/>
      <c r="BM366" s="226"/>
      <c r="BN366" s="226"/>
    </row>
    <row r="367" ht="17.25" customHeight="1">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226"/>
      <c r="BL367" s="226"/>
      <c r="BM367" s="226"/>
      <c r="BN367" s="226"/>
    </row>
    <row r="368" ht="17.25" customHeight="1">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226"/>
      <c r="BL368" s="226"/>
      <c r="BM368" s="226"/>
      <c r="BN368" s="226"/>
    </row>
    <row r="369" ht="17.25" customHeight="1">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226"/>
      <c r="BL369" s="226"/>
      <c r="BM369" s="226"/>
      <c r="BN369" s="226"/>
    </row>
    <row r="370" ht="17.25" customHeight="1">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226"/>
      <c r="BL370" s="226"/>
      <c r="BM370" s="226"/>
      <c r="BN370" s="226"/>
    </row>
    <row r="371" ht="17.25" customHeight="1">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226"/>
      <c r="BL371" s="226"/>
      <c r="BM371" s="226"/>
      <c r="BN371" s="226"/>
    </row>
    <row r="372" ht="17.25" customHeight="1">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226"/>
      <c r="BL372" s="226"/>
      <c r="BM372" s="226"/>
      <c r="BN372" s="226"/>
    </row>
    <row r="373" ht="17.25" customHeight="1">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226"/>
      <c r="BL373" s="226"/>
      <c r="BM373" s="226"/>
      <c r="BN373" s="226"/>
    </row>
    <row r="374" ht="17.25" customHeight="1">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226"/>
      <c r="BL374" s="226"/>
      <c r="BM374" s="226"/>
      <c r="BN374" s="226"/>
    </row>
    <row r="375" ht="17.25" customHeight="1">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226"/>
      <c r="BL375" s="226"/>
      <c r="BM375" s="226"/>
      <c r="BN375" s="226"/>
    </row>
    <row r="376" ht="17.25" customHeight="1">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226"/>
      <c r="BL376" s="226"/>
      <c r="BM376" s="226"/>
      <c r="BN376" s="226"/>
    </row>
    <row r="377" ht="17.25" customHeight="1">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226"/>
      <c r="BL377" s="226"/>
      <c r="BM377" s="226"/>
      <c r="BN377" s="226"/>
    </row>
    <row r="378" ht="17.25" customHeight="1">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226"/>
      <c r="BL378" s="226"/>
      <c r="BM378" s="226"/>
      <c r="BN378" s="226"/>
    </row>
    <row r="379" ht="17.25" customHeight="1">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226"/>
      <c r="BL379" s="226"/>
      <c r="BM379" s="226"/>
      <c r="BN379" s="226"/>
    </row>
    <row r="380" ht="17.25" customHeight="1">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226"/>
      <c r="BL380" s="226"/>
      <c r="BM380" s="226"/>
      <c r="BN380" s="226"/>
    </row>
    <row r="381" ht="17.25" customHeight="1">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226"/>
      <c r="BL381" s="226"/>
      <c r="BM381" s="226"/>
      <c r="BN381" s="226"/>
    </row>
    <row r="382" ht="17.25" customHeight="1">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226"/>
      <c r="BL382" s="226"/>
      <c r="BM382" s="226"/>
      <c r="BN382" s="226"/>
    </row>
    <row r="383" ht="17.25" customHeight="1">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226"/>
      <c r="BL383" s="226"/>
      <c r="BM383" s="226"/>
      <c r="BN383" s="226"/>
    </row>
    <row r="384" ht="17.25" customHeight="1">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6"/>
      <c r="BL384" s="226"/>
      <c r="BM384" s="226"/>
      <c r="BN384" s="226"/>
    </row>
    <row r="385" ht="17.25" customHeight="1">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226"/>
    </row>
    <row r="386" ht="17.25" customHeight="1">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row>
    <row r="387" ht="17.25" customHeight="1">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6"/>
      <c r="BL387" s="226"/>
      <c r="BM387" s="226"/>
      <c r="BN387" s="226"/>
    </row>
    <row r="388" ht="17.25" customHeight="1">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row>
    <row r="389" ht="17.25" customHeight="1">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row>
    <row r="390" ht="17.25" customHeight="1">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226"/>
      <c r="BL390" s="226"/>
      <c r="BM390" s="226"/>
      <c r="BN390" s="226"/>
    </row>
    <row r="391" ht="17.25" customHeight="1">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226"/>
      <c r="BL391" s="226"/>
      <c r="BM391" s="226"/>
      <c r="BN391" s="226"/>
    </row>
    <row r="392" ht="17.25" customHeight="1">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6"/>
      <c r="BL392" s="226"/>
      <c r="BM392" s="226"/>
      <c r="BN392" s="226"/>
    </row>
    <row r="393" ht="17.25" customHeight="1">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226"/>
      <c r="BL393" s="226"/>
      <c r="BM393" s="226"/>
      <c r="BN393" s="226"/>
    </row>
    <row r="394" ht="17.25" customHeight="1">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226"/>
      <c r="BL394" s="226"/>
      <c r="BM394" s="226"/>
      <c r="BN394" s="226"/>
    </row>
    <row r="395" ht="17.25" customHeight="1">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6"/>
      <c r="BL395" s="226"/>
      <c r="BM395" s="226"/>
      <c r="BN395" s="226"/>
    </row>
    <row r="396" ht="17.25" customHeight="1">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226"/>
      <c r="BL396" s="226"/>
      <c r="BM396" s="226"/>
      <c r="BN396" s="226"/>
    </row>
    <row r="397" ht="17.25" customHeight="1">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226"/>
      <c r="BL397" s="226"/>
      <c r="BM397" s="226"/>
      <c r="BN397" s="226"/>
    </row>
    <row r="398" ht="17.25" customHeight="1">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226"/>
      <c r="BL398" s="226"/>
      <c r="BM398" s="226"/>
      <c r="BN398" s="226"/>
    </row>
    <row r="399" ht="17.25" customHeight="1">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226"/>
      <c r="BL399" s="226"/>
      <c r="BM399" s="226"/>
      <c r="BN399" s="226"/>
    </row>
    <row r="400" ht="17.25" customHeight="1">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226"/>
      <c r="BL400" s="226"/>
      <c r="BM400" s="226"/>
      <c r="BN400" s="226"/>
    </row>
    <row r="401" ht="17.25" customHeight="1">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226"/>
      <c r="BL401" s="226"/>
      <c r="BM401" s="226"/>
      <c r="BN401" s="226"/>
    </row>
    <row r="402" ht="17.25" customHeight="1">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226"/>
      <c r="BL402" s="226"/>
      <c r="BM402" s="226"/>
      <c r="BN402" s="226"/>
    </row>
    <row r="403" ht="17.25" customHeight="1">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226"/>
      <c r="BL403" s="226"/>
      <c r="BM403" s="226"/>
      <c r="BN403" s="226"/>
    </row>
    <row r="404" ht="17.25" customHeight="1">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226"/>
      <c r="BL404" s="226"/>
      <c r="BM404" s="226"/>
      <c r="BN404" s="226"/>
    </row>
    <row r="405" ht="17.25" customHeight="1">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226"/>
      <c r="BL405" s="226"/>
      <c r="BM405" s="226"/>
      <c r="BN405" s="226"/>
    </row>
    <row r="406" ht="17.25" customHeight="1">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226"/>
      <c r="BL406" s="226"/>
      <c r="BM406" s="226"/>
      <c r="BN406" s="226"/>
    </row>
    <row r="407" ht="17.25" customHeight="1">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226"/>
      <c r="BL407" s="226"/>
      <c r="BM407" s="226"/>
      <c r="BN407" s="226"/>
    </row>
    <row r="408" ht="17.25" customHeight="1">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226"/>
      <c r="BL408" s="226"/>
      <c r="BM408" s="226"/>
      <c r="BN408" s="226"/>
    </row>
    <row r="409" ht="17.25" customHeight="1">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226"/>
      <c r="BL409" s="226"/>
      <c r="BM409" s="226"/>
      <c r="BN409" s="226"/>
    </row>
    <row r="410" ht="17.25" customHeight="1">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6"/>
      <c r="BL410" s="226"/>
      <c r="BM410" s="226"/>
      <c r="BN410" s="226"/>
    </row>
    <row r="411" ht="17.25" customHeight="1">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226"/>
      <c r="BL411" s="226"/>
      <c r="BM411" s="226"/>
      <c r="BN411" s="226"/>
    </row>
    <row r="412" ht="17.25" customHeight="1">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226"/>
      <c r="BL412" s="226"/>
      <c r="BM412" s="226"/>
      <c r="BN412" s="226"/>
    </row>
    <row r="413" ht="17.25" customHeight="1">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226"/>
      <c r="BL413" s="226"/>
      <c r="BM413" s="226"/>
      <c r="BN413" s="226"/>
    </row>
    <row r="414" ht="17.25" customHeight="1">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226"/>
      <c r="BL414" s="226"/>
      <c r="BM414" s="226"/>
      <c r="BN414" s="226"/>
    </row>
    <row r="415" ht="17.25" customHeight="1">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226"/>
      <c r="BL415" s="226"/>
      <c r="BM415" s="226"/>
      <c r="BN415" s="226"/>
    </row>
    <row r="416" ht="17.25" customHeight="1">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226"/>
      <c r="BL416" s="226"/>
      <c r="BM416" s="226"/>
      <c r="BN416" s="226"/>
    </row>
    <row r="417" ht="17.25" customHeight="1">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226"/>
      <c r="BL417" s="226"/>
      <c r="BM417" s="226"/>
      <c r="BN417" s="226"/>
    </row>
    <row r="418" ht="17.25" customHeight="1">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226"/>
      <c r="BL418" s="226"/>
      <c r="BM418" s="226"/>
      <c r="BN418" s="226"/>
    </row>
    <row r="419" ht="17.25" customHeight="1">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226"/>
      <c r="BL419" s="226"/>
      <c r="BM419" s="226"/>
      <c r="BN419" s="226"/>
    </row>
    <row r="420" ht="17.25" customHeight="1">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226"/>
      <c r="BL420" s="226"/>
      <c r="BM420" s="226"/>
      <c r="BN420" s="226"/>
    </row>
    <row r="421" ht="17.25" customHeight="1">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226"/>
    </row>
    <row r="422" ht="17.25" customHeight="1">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6"/>
      <c r="BL422" s="226"/>
      <c r="BM422" s="226"/>
      <c r="BN422" s="226"/>
    </row>
    <row r="423" ht="17.25" customHeight="1">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row>
    <row r="424" ht="17.25" customHeight="1">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row>
    <row r="425" ht="17.25" customHeight="1">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226"/>
      <c r="BL425" s="226"/>
      <c r="BM425" s="226"/>
      <c r="BN425" s="226"/>
    </row>
    <row r="426" ht="17.25" customHeight="1">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226"/>
      <c r="BL426" s="226"/>
      <c r="BM426" s="226"/>
      <c r="BN426" s="226"/>
    </row>
    <row r="427" ht="17.25" customHeight="1">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226"/>
      <c r="BL427" s="226"/>
      <c r="BM427" s="226"/>
      <c r="BN427" s="226"/>
    </row>
    <row r="428" ht="17.25" customHeight="1">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6"/>
      <c r="BL428" s="226"/>
      <c r="BM428" s="226"/>
      <c r="BN428" s="226"/>
    </row>
    <row r="429" ht="17.25" customHeight="1">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226"/>
      <c r="BL429" s="226"/>
      <c r="BM429" s="226"/>
      <c r="BN429" s="226"/>
    </row>
    <row r="430" ht="17.25" customHeight="1">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226"/>
      <c r="BL430" s="226"/>
      <c r="BM430" s="226"/>
      <c r="BN430" s="226"/>
    </row>
    <row r="431" ht="17.25" customHeight="1">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6"/>
      <c r="BL431" s="226"/>
      <c r="BM431" s="226"/>
      <c r="BN431" s="226"/>
    </row>
    <row r="432" ht="17.25" customHeight="1">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6"/>
      <c r="BL432" s="226"/>
      <c r="BM432" s="226"/>
      <c r="BN432" s="226"/>
    </row>
    <row r="433" ht="17.25" customHeight="1">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226"/>
      <c r="BL433" s="226"/>
      <c r="BM433" s="226"/>
      <c r="BN433" s="226"/>
    </row>
    <row r="434" ht="17.25" customHeight="1">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226"/>
      <c r="BL434" s="226"/>
      <c r="BM434" s="226"/>
      <c r="BN434" s="226"/>
    </row>
    <row r="435" ht="17.25" customHeight="1">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6"/>
      <c r="BL435" s="226"/>
      <c r="BM435" s="226"/>
      <c r="BN435" s="226"/>
    </row>
    <row r="436" ht="17.25" customHeight="1">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6"/>
      <c r="BL436" s="226"/>
      <c r="BM436" s="226"/>
      <c r="BN436" s="226"/>
    </row>
    <row r="437" ht="17.25" customHeight="1">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6"/>
      <c r="BL437" s="226"/>
      <c r="BM437" s="226"/>
      <c r="BN437" s="226"/>
    </row>
    <row r="438" ht="17.25" customHeight="1">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226"/>
    </row>
    <row r="439" ht="17.25" customHeight="1">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226"/>
      <c r="BL439" s="226"/>
      <c r="BM439" s="226"/>
      <c r="BN439" s="226"/>
    </row>
    <row r="440" ht="17.25" customHeight="1">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226"/>
      <c r="BL440" s="226"/>
      <c r="BM440" s="226"/>
      <c r="BN440" s="226"/>
    </row>
    <row r="441" ht="17.25" customHeight="1">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26"/>
      <c r="BK441" s="226"/>
      <c r="BL441" s="226"/>
      <c r="BM441" s="226"/>
      <c r="BN441" s="226"/>
    </row>
    <row r="442" ht="17.25" customHeight="1">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226"/>
      <c r="BL442" s="226"/>
      <c r="BM442" s="226"/>
      <c r="BN442" s="226"/>
    </row>
    <row r="443" ht="17.25" customHeight="1">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226"/>
      <c r="BL443" s="226"/>
      <c r="BM443" s="226"/>
      <c r="BN443" s="226"/>
    </row>
    <row r="444" ht="17.25" customHeight="1">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226"/>
      <c r="BL444" s="226"/>
      <c r="BM444" s="226"/>
      <c r="BN444" s="226"/>
    </row>
    <row r="445" ht="17.25" customHeight="1">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226"/>
      <c r="BL445" s="226"/>
      <c r="BM445" s="226"/>
      <c r="BN445" s="226"/>
    </row>
    <row r="446" ht="17.25" customHeight="1">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226"/>
      <c r="BL446" s="226"/>
      <c r="BM446" s="226"/>
      <c r="BN446" s="226"/>
    </row>
    <row r="447" ht="17.25" customHeight="1">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226"/>
      <c r="BL447" s="226"/>
      <c r="BM447" s="226"/>
      <c r="BN447" s="226"/>
    </row>
    <row r="448" ht="17.25" customHeight="1">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26"/>
      <c r="BK448" s="226"/>
      <c r="BL448" s="226"/>
      <c r="BM448" s="226"/>
      <c r="BN448" s="226"/>
    </row>
    <row r="449" ht="17.25" customHeight="1">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226"/>
      <c r="BH449" s="226"/>
      <c r="BI449" s="226"/>
      <c r="BJ449" s="226"/>
      <c r="BK449" s="226"/>
      <c r="BL449" s="226"/>
      <c r="BM449" s="226"/>
      <c r="BN449" s="226"/>
    </row>
    <row r="450" ht="17.25" customHeight="1">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226"/>
      <c r="BL450" s="226"/>
      <c r="BM450" s="226"/>
      <c r="BN450" s="226"/>
    </row>
    <row r="451" ht="17.25" customHeight="1">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226"/>
      <c r="BH451" s="226"/>
      <c r="BI451" s="226"/>
      <c r="BJ451" s="226"/>
      <c r="BK451" s="226"/>
      <c r="BL451" s="226"/>
      <c r="BM451" s="226"/>
      <c r="BN451" s="226"/>
    </row>
    <row r="452" ht="17.25" customHeight="1">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c r="BF452" s="226"/>
      <c r="BG452" s="226"/>
      <c r="BH452" s="226"/>
      <c r="BI452" s="226"/>
      <c r="BJ452" s="226"/>
      <c r="BK452" s="226"/>
      <c r="BL452" s="226"/>
      <c r="BM452" s="226"/>
      <c r="BN452" s="226"/>
    </row>
    <row r="453" ht="17.25" customHeight="1">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226"/>
      <c r="BH453" s="226"/>
      <c r="BI453" s="226"/>
      <c r="BJ453" s="226"/>
      <c r="BK453" s="226"/>
      <c r="BL453" s="226"/>
      <c r="BM453" s="226"/>
      <c r="BN453" s="226"/>
    </row>
    <row r="454" ht="17.25" customHeight="1">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226"/>
      <c r="BL454" s="226"/>
      <c r="BM454" s="226"/>
      <c r="BN454" s="226"/>
    </row>
    <row r="455" ht="17.25" customHeight="1">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226"/>
      <c r="BH455" s="226"/>
      <c r="BI455" s="226"/>
      <c r="BJ455" s="226"/>
      <c r="BK455" s="226"/>
      <c r="BL455" s="226"/>
      <c r="BM455" s="226"/>
      <c r="BN455" s="226"/>
    </row>
    <row r="456" ht="17.25" customHeight="1">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6"/>
      <c r="BL456" s="226"/>
      <c r="BM456" s="226"/>
      <c r="BN456" s="226"/>
    </row>
    <row r="457" ht="17.25" customHeight="1">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6"/>
      <c r="BL457" s="226"/>
      <c r="BM457" s="226"/>
      <c r="BN457" s="226"/>
    </row>
    <row r="458" ht="17.25" customHeight="1">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6"/>
      <c r="BL458" s="226"/>
      <c r="BM458" s="226"/>
      <c r="BN458" s="226"/>
    </row>
    <row r="459" ht="17.25" customHeight="1">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6"/>
      <c r="BL459" s="226"/>
      <c r="BM459" s="226"/>
      <c r="BN459" s="226"/>
    </row>
    <row r="460" ht="17.25" customHeight="1">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row>
    <row r="461" ht="17.25" customHeight="1">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6"/>
      <c r="BL461" s="226"/>
      <c r="BM461" s="226"/>
      <c r="BN461" s="226"/>
    </row>
    <row r="462" ht="17.25" customHeight="1">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6"/>
      <c r="BL462" s="226"/>
      <c r="BM462" s="226"/>
      <c r="BN462" s="226"/>
    </row>
    <row r="463" ht="17.25" customHeight="1">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row>
    <row r="464" ht="17.25" customHeight="1">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226"/>
    </row>
    <row r="465" ht="17.25" customHeight="1">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6"/>
      <c r="BL465" s="226"/>
      <c r="BM465" s="226"/>
      <c r="BN465" s="226"/>
    </row>
    <row r="466" ht="17.25" customHeight="1">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6"/>
      <c r="BL466" s="226"/>
      <c r="BM466" s="226"/>
      <c r="BN466" s="226"/>
    </row>
    <row r="467" ht="17.25" customHeight="1">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226"/>
    </row>
    <row r="468" ht="17.25" customHeight="1">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6"/>
      <c r="BL468" s="226"/>
      <c r="BM468" s="226"/>
      <c r="BN468" s="226"/>
    </row>
    <row r="469" ht="17.25" customHeight="1">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6"/>
      <c r="BL469" s="226"/>
      <c r="BM469" s="226"/>
      <c r="BN469" s="226"/>
    </row>
    <row r="470" ht="17.25" customHeight="1">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row>
    <row r="471" ht="17.25" customHeight="1">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6"/>
      <c r="BL471" s="226"/>
      <c r="BM471" s="226"/>
      <c r="BN471" s="226"/>
    </row>
    <row r="472" ht="17.25" customHeight="1">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row>
    <row r="473" ht="17.25" customHeight="1">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row>
    <row r="474" ht="17.25" customHeight="1">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6"/>
      <c r="BL474" s="226"/>
      <c r="BM474" s="226"/>
      <c r="BN474" s="226"/>
    </row>
    <row r="475" ht="17.25" customHeight="1">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6"/>
      <c r="BL475" s="226"/>
      <c r="BM475" s="226"/>
      <c r="BN475" s="226"/>
    </row>
    <row r="476" ht="17.25" customHeight="1">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6"/>
      <c r="BL476" s="226"/>
      <c r="BM476" s="226"/>
      <c r="BN476" s="226"/>
    </row>
    <row r="477" ht="17.25" customHeight="1">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row>
    <row r="478" ht="17.25" customHeight="1">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row>
    <row r="479" ht="17.25" customHeight="1">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6"/>
      <c r="BL479" s="226"/>
      <c r="BM479" s="226"/>
      <c r="BN479" s="226"/>
    </row>
    <row r="480" ht="17.25" customHeight="1">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6"/>
      <c r="BL480" s="226"/>
      <c r="BM480" s="226"/>
      <c r="BN480" s="226"/>
    </row>
    <row r="481" ht="17.25" customHeight="1">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6"/>
      <c r="BL481" s="226"/>
      <c r="BM481" s="226"/>
      <c r="BN481" s="226"/>
    </row>
    <row r="482" ht="17.25" customHeight="1">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226"/>
    </row>
    <row r="483" ht="17.25" customHeight="1">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226"/>
    </row>
    <row r="484" ht="17.25" customHeight="1">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226"/>
    </row>
    <row r="485" ht="17.25" customHeight="1">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row>
    <row r="486" ht="17.25" customHeight="1">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226"/>
    </row>
    <row r="487" ht="17.25" customHeight="1">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row>
    <row r="488" ht="17.25" customHeight="1">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row>
    <row r="489" ht="17.25" customHeight="1">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row>
    <row r="490" ht="17.25" customHeight="1">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226"/>
    </row>
    <row r="491" ht="17.25" customHeight="1">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226"/>
    </row>
    <row r="492" ht="17.25" customHeight="1">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226"/>
    </row>
    <row r="493" ht="17.25" customHeight="1">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226"/>
    </row>
    <row r="494" ht="17.25" customHeight="1">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226"/>
    </row>
    <row r="495" ht="17.25" customHeight="1">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226"/>
    </row>
    <row r="496" ht="17.25" customHeight="1">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226"/>
    </row>
    <row r="497" ht="17.25" customHeight="1">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226"/>
    </row>
    <row r="498" ht="17.25" customHeight="1">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226"/>
      <c r="BH498" s="226"/>
      <c r="BI498" s="226"/>
      <c r="BJ498" s="226"/>
      <c r="BK498" s="226"/>
      <c r="BL498" s="226"/>
      <c r="BM498" s="226"/>
      <c r="BN498" s="226"/>
    </row>
    <row r="499" ht="17.25" customHeight="1">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226"/>
      <c r="BH499" s="226"/>
      <c r="BI499" s="226"/>
      <c r="BJ499" s="226"/>
      <c r="BK499" s="226"/>
      <c r="BL499" s="226"/>
      <c r="BM499" s="226"/>
      <c r="BN499" s="226"/>
    </row>
    <row r="500" ht="17.25" customHeight="1">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6"/>
      <c r="BL500" s="226"/>
      <c r="BM500" s="226"/>
      <c r="BN500" s="226"/>
    </row>
    <row r="501" ht="17.25" customHeight="1">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226"/>
      <c r="BH501" s="226"/>
      <c r="BI501" s="226"/>
      <c r="BJ501" s="226"/>
      <c r="BK501" s="226"/>
      <c r="BL501" s="226"/>
      <c r="BM501" s="226"/>
      <c r="BN501" s="226"/>
    </row>
    <row r="502" ht="17.25" customHeight="1">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226"/>
      <c r="BH502" s="226"/>
      <c r="BI502" s="226"/>
      <c r="BJ502" s="226"/>
      <c r="BK502" s="226"/>
      <c r="BL502" s="226"/>
      <c r="BM502" s="226"/>
      <c r="BN502" s="226"/>
    </row>
    <row r="503" ht="17.25" customHeight="1">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6"/>
      <c r="BL503" s="226"/>
      <c r="BM503" s="226"/>
      <c r="BN503" s="226"/>
    </row>
    <row r="504" ht="17.25" customHeight="1">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226"/>
    </row>
    <row r="505" ht="17.25" customHeight="1">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226"/>
      <c r="BH505" s="226"/>
      <c r="BI505" s="226"/>
      <c r="BJ505" s="226"/>
      <c r="BK505" s="226"/>
      <c r="BL505" s="226"/>
      <c r="BM505" s="226"/>
      <c r="BN505" s="226"/>
    </row>
    <row r="506" ht="17.25" customHeight="1">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row>
    <row r="507" ht="17.25" customHeight="1">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row>
    <row r="508" ht="17.25" customHeight="1">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226"/>
      <c r="BH508" s="226"/>
      <c r="BI508" s="226"/>
      <c r="BJ508" s="226"/>
      <c r="BK508" s="226"/>
      <c r="BL508" s="226"/>
      <c r="BM508" s="226"/>
      <c r="BN508" s="226"/>
    </row>
    <row r="509" ht="17.25" customHeight="1">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226"/>
      <c r="BH509" s="226"/>
      <c r="BI509" s="226"/>
      <c r="BJ509" s="226"/>
      <c r="BK509" s="226"/>
      <c r="BL509" s="226"/>
      <c r="BM509" s="226"/>
      <c r="BN509" s="226"/>
    </row>
    <row r="510" ht="17.25" customHeight="1">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226"/>
    </row>
    <row r="511" ht="17.25" customHeight="1">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226"/>
      <c r="BE511" s="226"/>
      <c r="BF511" s="226"/>
      <c r="BG511" s="226"/>
      <c r="BH511" s="226"/>
      <c r="BI511" s="226"/>
      <c r="BJ511" s="226"/>
      <c r="BK511" s="226"/>
      <c r="BL511" s="226"/>
      <c r="BM511" s="226"/>
      <c r="BN511" s="226"/>
    </row>
    <row r="512" ht="17.25" customHeight="1">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226"/>
      <c r="BE512" s="226"/>
      <c r="BF512" s="226"/>
      <c r="BG512" s="226"/>
      <c r="BH512" s="226"/>
      <c r="BI512" s="226"/>
      <c r="BJ512" s="226"/>
      <c r="BK512" s="226"/>
      <c r="BL512" s="226"/>
      <c r="BM512" s="226"/>
      <c r="BN512" s="226"/>
    </row>
    <row r="513" ht="17.25" customHeight="1">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226"/>
      <c r="BE513" s="226"/>
      <c r="BF513" s="226"/>
      <c r="BG513" s="226"/>
      <c r="BH513" s="226"/>
      <c r="BI513" s="226"/>
      <c r="BJ513" s="226"/>
      <c r="BK513" s="226"/>
      <c r="BL513" s="226"/>
      <c r="BM513" s="226"/>
      <c r="BN513" s="226"/>
    </row>
    <row r="514" ht="17.25" customHeight="1">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226"/>
      <c r="BH514" s="226"/>
      <c r="BI514" s="226"/>
      <c r="BJ514" s="226"/>
      <c r="BK514" s="226"/>
      <c r="BL514" s="226"/>
      <c r="BM514" s="226"/>
      <c r="BN514" s="226"/>
    </row>
    <row r="515" ht="17.25" customHeight="1">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226"/>
      <c r="BE515" s="226"/>
      <c r="BF515" s="226"/>
      <c r="BG515" s="226"/>
      <c r="BH515" s="226"/>
      <c r="BI515" s="226"/>
      <c r="BJ515" s="226"/>
      <c r="BK515" s="226"/>
      <c r="BL515" s="226"/>
      <c r="BM515" s="226"/>
      <c r="BN515" s="226"/>
    </row>
    <row r="516" ht="17.25" customHeight="1">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226"/>
      <c r="BE516" s="226"/>
      <c r="BF516" s="226"/>
      <c r="BG516" s="226"/>
      <c r="BH516" s="226"/>
      <c r="BI516" s="226"/>
      <c r="BJ516" s="226"/>
      <c r="BK516" s="226"/>
      <c r="BL516" s="226"/>
      <c r="BM516" s="226"/>
      <c r="BN516" s="226"/>
    </row>
    <row r="517" ht="17.25" customHeight="1">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226"/>
      <c r="BE517" s="226"/>
      <c r="BF517" s="226"/>
      <c r="BG517" s="226"/>
      <c r="BH517" s="226"/>
      <c r="BI517" s="226"/>
      <c r="BJ517" s="226"/>
      <c r="BK517" s="226"/>
      <c r="BL517" s="226"/>
      <c r="BM517" s="226"/>
      <c r="BN517" s="226"/>
    </row>
    <row r="518" ht="17.25" customHeight="1">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226"/>
      <c r="BE518" s="226"/>
      <c r="BF518" s="226"/>
      <c r="BG518" s="226"/>
      <c r="BH518" s="226"/>
      <c r="BI518" s="226"/>
      <c r="BJ518" s="226"/>
      <c r="BK518" s="226"/>
      <c r="BL518" s="226"/>
      <c r="BM518" s="226"/>
      <c r="BN518" s="226"/>
    </row>
    <row r="519" ht="17.25" customHeight="1">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226"/>
      <c r="BE519" s="226"/>
      <c r="BF519" s="226"/>
      <c r="BG519" s="226"/>
      <c r="BH519" s="226"/>
      <c r="BI519" s="226"/>
      <c r="BJ519" s="226"/>
      <c r="BK519" s="226"/>
      <c r="BL519" s="226"/>
      <c r="BM519" s="226"/>
      <c r="BN519" s="226"/>
    </row>
    <row r="520" ht="17.25" customHeight="1">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226"/>
      <c r="BE520" s="226"/>
      <c r="BF520" s="226"/>
      <c r="BG520" s="226"/>
      <c r="BH520" s="226"/>
      <c r="BI520" s="226"/>
      <c r="BJ520" s="226"/>
      <c r="BK520" s="226"/>
      <c r="BL520" s="226"/>
      <c r="BM520" s="226"/>
      <c r="BN520" s="226"/>
    </row>
    <row r="521" ht="17.25" customHeight="1">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226"/>
      <c r="BE521" s="226"/>
      <c r="BF521" s="226"/>
      <c r="BG521" s="226"/>
      <c r="BH521" s="226"/>
      <c r="BI521" s="226"/>
      <c r="BJ521" s="226"/>
      <c r="BK521" s="226"/>
      <c r="BL521" s="226"/>
      <c r="BM521" s="226"/>
      <c r="BN521" s="226"/>
    </row>
    <row r="522" ht="17.25" customHeight="1">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226"/>
      <c r="BE522" s="226"/>
      <c r="BF522" s="226"/>
      <c r="BG522" s="226"/>
      <c r="BH522" s="226"/>
      <c r="BI522" s="226"/>
      <c r="BJ522" s="226"/>
      <c r="BK522" s="226"/>
      <c r="BL522" s="226"/>
      <c r="BM522" s="226"/>
      <c r="BN522" s="226"/>
    </row>
    <row r="523" ht="17.25" customHeight="1">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226"/>
      <c r="BE523" s="226"/>
      <c r="BF523" s="226"/>
      <c r="BG523" s="226"/>
      <c r="BH523" s="226"/>
      <c r="BI523" s="226"/>
      <c r="BJ523" s="226"/>
      <c r="BK523" s="226"/>
      <c r="BL523" s="226"/>
      <c r="BM523" s="226"/>
      <c r="BN523" s="226"/>
    </row>
    <row r="524" ht="17.25" customHeight="1">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226"/>
      <c r="BE524" s="226"/>
      <c r="BF524" s="226"/>
      <c r="BG524" s="226"/>
      <c r="BH524" s="226"/>
      <c r="BI524" s="226"/>
      <c r="BJ524" s="226"/>
      <c r="BK524" s="226"/>
      <c r="BL524" s="226"/>
      <c r="BM524" s="226"/>
      <c r="BN524" s="226"/>
    </row>
    <row r="525" ht="17.25" customHeight="1">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226"/>
      <c r="BE525" s="226"/>
      <c r="BF525" s="226"/>
      <c r="BG525" s="226"/>
      <c r="BH525" s="226"/>
      <c r="BI525" s="226"/>
      <c r="BJ525" s="226"/>
      <c r="BK525" s="226"/>
      <c r="BL525" s="226"/>
      <c r="BM525" s="226"/>
      <c r="BN525" s="226"/>
    </row>
    <row r="526" ht="17.25" customHeight="1">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226"/>
      <c r="BE526" s="226"/>
      <c r="BF526" s="226"/>
      <c r="BG526" s="226"/>
      <c r="BH526" s="226"/>
      <c r="BI526" s="226"/>
      <c r="BJ526" s="226"/>
      <c r="BK526" s="226"/>
      <c r="BL526" s="226"/>
      <c r="BM526" s="226"/>
      <c r="BN526" s="226"/>
    </row>
    <row r="527" ht="17.25" customHeight="1">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226"/>
      <c r="BE527" s="226"/>
      <c r="BF527" s="226"/>
      <c r="BG527" s="226"/>
      <c r="BH527" s="226"/>
      <c r="BI527" s="226"/>
      <c r="BJ527" s="226"/>
      <c r="BK527" s="226"/>
      <c r="BL527" s="226"/>
      <c r="BM527" s="226"/>
      <c r="BN527" s="226"/>
    </row>
    <row r="528" ht="17.25" customHeight="1">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26"/>
      <c r="BF528" s="226"/>
      <c r="BG528" s="226"/>
      <c r="BH528" s="226"/>
      <c r="BI528" s="226"/>
      <c r="BJ528" s="226"/>
      <c r="BK528" s="226"/>
      <c r="BL528" s="226"/>
      <c r="BM528" s="226"/>
      <c r="BN528" s="226"/>
    </row>
    <row r="529" ht="17.25" customHeight="1">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26"/>
      <c r="BF529" s="226"/>
      <c r="BG529" s="226"/>
      <c r="BH529" s="226"/>
      <c r="BI529" s="226"/>
      <c r="BJ529" s="226"/>
      <c r="BK529" s="226"/>
      <c r="BL529" s="226"/>
      <c r="BM529" s="226"/>
      <c r="BN529" s="226"/>
    </row>
    <row r="530" ht="17.25" customHeight="1">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226"/>
      <c r="BH530" s="226"/>
      <c r="BI530" s="226"/>
      <c r="BJ530" s="226"/>
      <c r="BK530" s="226"/>
      <c r="BL530" s="226"/>
      <c r="BM530" s="226"/>
      <c r="BN530" s="226"/>
    </row>
    <row r="531" ht="17.25" customHeight="1">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26"/>
      <c r="BF531" s="226"/>
      <c r="BG531" s="226"/>
      <c r="BH531" s="226"/>
      <c r="BI531" s="226"/>
      <c r="BJ531" s="226"/>
      <c r="BK531" s="226"/>
      <c r="BL531" s="226"/>
      <c r="BM531" s="226"/>
      <c r="BN531" s="226"/>
    </row>
    <row r="532" ht="17.25" customHeight="1">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26"/>
      <c r="BF532" s="226"/>
      <c r="BG532" s="226"/>
      <c r="BH532" s="226"/>
      <c r="BI532" s="226"/>
      <c r="BJ532" s="226"/>
      <c r="BK532" s="226"/>
      <c r="BL532" s="226"/>
      <c r="BM532" s="226"/>
      <c r="BN532" s="226"/>
    </row>
    <row r="533" ht="17.25" customHeight="1">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226"/>
      <c r="BH533" s="226"/>
      <c r="BI533" s="226"/>
      <c r="BJ533" s="226"/>
      <c r="BK533" s="226"/>
      <c r="BL533" s="226"/>
      <c r="BM533" s="226"/>
      <c r="BN533" s="226"/>
    </row>
    <row r="534" ht="17.25" customHeight="1">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226"/>
      <c r="BE534" s="226"/>
      <c r="BF534" s="226"/>
      <c r="BG534" s="226"/>
      <c r="BH534" s="226"/>
      <c r="BI534" s="226"/>
      <c r="BJ534" s="226"/>
      <c r="BK534" s="226"/>
      <c r="BL534" s="226"/>
      <c r="BM534" s="226"/>
      <c r="BN534" s="226"/>
    </row>
    <row r="535" ht="17.25" customHeight="1">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226"/>
      <c r="BE535" s="226"/>
      <c r="BF535" s="226"/>
      <c r="BG535" s="226"/>
      <c r="BH535" s="226"/>
      <c r="BI535" s="226"/>
      <c r="BJ535" s="226"/>
      <c r="BK535" s="226"/>
      <c r="BL535" s="226"/>
      <c r="BM535" s="226"/>
      <c r="BN535" s="226"/>
    </row>
    <row r="536" ht="17.25" customHeight="1">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226"/>
      <c r="BH536" s="226"/>
      <c r="BI536" s="226"/>
      <c r="BJ536" s="226"/>
      <c r="BK536" s="226"/>
      <c r="BL536" s="226"/>
      <c r="BM536" s="226"/>
      <c r="BN536" s="226"/>
    </row>
    <row r="537" ht="17.25" customHeight="1">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226"/>
      <c r="BE537" s="226"/>
      <c r="BF537" s="226"/>
      <c r="BG537" s="226"/>
      <c r="BH537" s="226"/>
      <c r="BI537" s="226"/>
      <c r="BJ537" s="226"/>
      <c r="BK537" s="226"/>
      <c r="BL537" s="226"/>
      <c r="BM537" s="226"/>
      <c r="BN537" s="226"/>
    </row>
    <row r="538" ht="17.25" customHeight="1">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226"/>
    </row>
    <row r="539" ht="17.25" customHeight="1">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6"/>
      <c r="BL539" s="226"/>
      <c r="BM539" s="226"/>
      <c r="BN539" s="226"/>
    </row>
    <row r="540" ht="17.25" customHeight="1">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row>
    <row r="541" ht="17.25" customHeight="1">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row>
    <row r="542" ht="17.25" customHeight="1">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226"/>
      <c r="BE542" s="226"/>
      <c r="BF542" s="226"/>
      <c r="BG542" s="226"/>
      <c r="BH542" s="226"/>
      <c r="BI542" s="226"/>
      <c r="BJ542" s="226"/>
      <c r="BK542" s="226"/>
      <c r="BL542" s="226"/>
      <c r="BM542" s="226"/>
      <c r="BN542" s="226"/>
    </row>
    <row r="543" ht="17.25" customHeight="1">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226"/>
      <c r="BE543" s="226"/>
      <c r="BF543" s="226"/>
      <c r="BG543" s="226"/>
      <c r="BH543" s="226"/>
      <c r="BI543" s="226"/>
      <c r="BJ543" s="226"/>
      <c r="BK543" s="226"/>
      <c r="BL543" s="226"/>
      <c r="BM543" s="226"/>
      <c r="BN543" s="226"/>
    </row>
    <row r="544" ht="17.25" customHeight="1">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226"/>
      <c r="BE544" s="226"/>
      <c r="BF544" s="226"/>
      <c r="BG544" s="226"/>
      <c r="BH544" s="226"/>
      <c r="BI544" s="226"/>
      <c r="BJ544" s="226"/>
      <c r="BK544" s="226"/>
      <c r="BL544" s="226"/>
      <c r="BM544" s="226"/>
      <c r="BN544" s="226"/>
    </row>
    <row r="545" ht="17.25" customHeight="1">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226"/>
      <c r="BE545" s="226"/>
      <c r="BF545" s="226"/>
      <c r="BG545" s="226"/>
      <c r="BH545" s="226"/>
      <c r="BI545" s="226"/>
      <c r="BJ545" s="226"/>
      <c r="BK545" s="226"/>
      <c r="BL545" s="226"/>
      <c r="BM545" s="226"/>
      <c r="BN545" s="226"/>
    </row>
    <row r="546" ht="17.25" customHeight="1">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226"/>
      <c r="BE546" s="226"/>
      <c r="BF546" s="226"/>
      <c r="BG546" s="226"/>
      <c r="BH546" s="226"/>
      <c r="BI546" s="226"/>
      <c r="BJ546" s="226"/>
      <c r="BK546" s="226"/>
      <c r="BL546" s="226"/>
      <c r="BM546" s="226"/>
      <c r="BN546" s="226"/>
    </row>
    <row r="547" ht="17.25" customHeight="1">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226"/>
      <c r="BE547" s="226"/>
      <c r="BF547" s="226"/>
      <c r="BG547" s="226"/>
      <c r="BH547" s="226"/>
      <c r="BI547" s="226"/>
      <c r="BJ547" s="226"/>
      <c r="BK547" s="226"/>
      <c r="BL547" s="226"/>
      <c r="BM547" s="226"/>
      <c r="BN547" s="226"/>
    </row>
    <row r="548" ht="17.25" customHeight="1">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226"/>
      <c r="BE548" s="226"/>
      <c r="BF548" s="226"/>
      <c r="BG548" s="226"/>
      <c r="BH548" s="226"/>
      <c r="BI548" s="226"/>
      <c r="BJ548" s="226"/>
      <c r="BK548" s="226"/>
      <c r="BL548" s="226"/>
      <c r="BM548" s="226"/>
      <c r="BN548" s="226"/>
    </row>
    <row r="549" ht="17.25" customHeight="1">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226"/>
      <c r="BE549" s="226"/>
      <c r="BF549" s="226"/>
      <c r="BG549" s="226"/>
      <c r="BH549" s="226"/>
      <c r="BI549" s="226"/>
      <c r="BJ549" s="226"/>
      <c r="BK549" s="226"/>
      <c r="BL549" s="226"/>
      <c r="BM549" s="226"/>
      <c r="BN549" s="226"/>
    </row>
    <row r="550" ht="17.25" customHeight="1">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226"/>
      <c r="BE550" s="226"/>
      <c r="BF550" s="226"/>
      <c r="BG550" s="226"/>
      <c r="BH550" s="226"/>
      <c r="BI550" s="226"/>
      <c r="BJ550" s="226"/>
      <c r="BK550" s="226"/>
      <c r="BL550" s="226"/>
      <c r="BM550" s="226"/>
      <c r="BN550" s="226"/>
    </row>
    <row r="551" ht="17.25" customHeight="1">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226"/>
      <c r="BE551" s="226"/>
      <c r="BF551" s="226"/>
      <c r="BG551" s="226"/>
      <c r="BH551" s="226"/>
      <c r="BI551" s="226"/>
      <c r="BJ551" s="226"/>
      <c r="BK551" s="226"/>
      <c r="BL551" s="226"/>
      <c r="BM551" s="226"/>
      <c r="BN551" s="226"/>
    </row>
    <row r="552" ht="17.25" customHeight="1">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226"/>
      <c r="BE552" s="226"/>
      <c r="BF552" s="226"/>
      <c r="BG552" s="226"/>
      <c r="BH552" s="226"/>
      <c r="BI552" s="226"/>
      <c r="BJ552" s="226"/>
      <c r="BK552" s="226"/>
      <c r="BL552" s="226"/>
      <c r="BM552" s="226"/>
      <c r="BN552" s="226"/>
    </row>
    <row r="553" ht="17.25" customHeight="1">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226"/>
      <c r="BE553" s="226"/>
      <c r="BF553" s="226"/>
      <c r="BG553" s="226"/>
      <c r="BH553" s="226"/>
      <c r="BI553" s="226"/>
      <c r="BJ553" s="226"/>
      <c r="BK553" s="226"/>
      <c r="BL553" s="226"/>
      <c r="BM553" s="226"/>
      <c r="BN553" s="226"/>
    </row>
    <row r="554" ht="17.25" customHeight="1">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226"/>
      <c r="BE554" s="226"/>
      <c r="BF554" s="226"/>
      <c r="BG554" s="226"/>
      <c r="BH554" s="226"/>
      <c r="BI554" s="226"/>
      <c r="BJ554" s="226"/>
      <c r="BK554" s="226"/>
      <c r="BL554" s="226"/>
      <c r="BM554" s="226"/>
      <c r="BN554" s="226"/>
    </row>
    <row r="555" ht="17.25" customHeight="1">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226"/>
      <c r="BE555" s="226"/>
      <c r="BF555" s="226"/>
      <c r="BG555" s="226"/>
      <c r="BH555" s="226"/>
      <c r="BI555" s="226"/>
      <c r="BJ555" s="226"/>
      <c r="BK555" s="226"/>
      <c r="BL555" s="226"/>
      <c r="BM555" s="226"/>
      <c r="BN555" s="226"/>
    </row>
    <row r="556" ht="17.25" customHeight="1">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226"/>
      <c r="BE556" s="226"/>
      <c r="BF556" s="226"/>
      <c r="BG556" s="226"/>
      <c r="BH556" s="226"/>
      <c r="BI556" s="226"/>
      <c r="BJ556" s="226"/>
      <c r="BK556" s="226"/>
      <c r="BL556" s="226"/>
      <c r="BM556" s="226"/>
      <c r="BN556" s="226"/>
    </row>
    <row r="557" ht="17.25" customHeight="1">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226"/>
      <c r="BE557" s="226"/>
      <c r="BF557" s="226"/>
      <c r="BG557" s="226"/>
      <c r="BH557" s="226"/>
      <c r="BI557" s="226"/>
      <c r="BJ557" s="226"/>
      <c r="BK557" s="226"/>
      <c r="BL557" s="226"/>
      <c r="BM557" s="226"/>
      <c r="BN557" s="226"/>
    </row>
    <row r="558" ht="17.25" customHeight="1">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226"/>
      <c r="BE558" s="226"/>
      <c r="BF558" s="226"/>
      <c r="BG558" s="226"/>
      <c r="BH558" s="226"/>
      <c r="BI558" s="226"/>
      <c r="BJ558" s="226"/>
      <c r="BK558" s="226"/>
      <c r="BL558" s="226"/>
      <c r="BM558" s="226"/>
      <c r="BN558" s="226"/>
    </row>
    <row r="559" ht="17.25" customHeight="1">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226"/>
      <c r="BE559" s="226"/>
      <c r="BF559" s="226"/>
      <c r="BG559" s="226"/>
      <c r="BH559" s="226"/>
      <c r="BI559" s="226"/>
      <c r="BJ559" s="226"/>
      <c r="BK559" s="226"/>
      <c r="BL559" s="226"/>
      <c r="BM559" s="226"/>
      <c r="BN559" s="226"/>
    </row>
    <row r="560" ht="17.25" customHeight="1">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6"/>
      <c r="BL560" s="226"/>
      <c r="BM560" s="226"/>
      <c r="BN560" s="226"/>
    </row>
    <row r="561" ht="17.25" customHeight="1">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226"/>
      <c r="BE561" s="226"/>
      <c r="BF561" s="226"/>
      <c r="BG561" s="226"/>
      <c r="BH561" s="226"/>
      <c r="BI561" s="226"/>
      <c r="BJ561" s="226"/>
      <c r="BK561" s="226"/>
      <c r="BL561" s="226"/>
      <c r="BM561" s="226"/>
      <c r="BN561" s="226"/>
    </row>
    <row r="562" ht="17.25" customHeight="1">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226"/>
      <c r="BE562" s="226"/>
      <c r="BF562" s="226"/>
      <c r="BG562" s="226"/>
      <c r="BH562" s="226"/>
      <c r="BI562" s="226"/>
      <c r="BJ562" s="226"/>
      <c r="BK562" s="226"/>
      <c r="BL562" s="226"/>
      <c r="BM562" s="226"/>
      <c r="BN562" s="226"/>
    </row>
    <row r="563" ht="17.25" customHeight="1">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226"/>
      <c r="BE563" s="226"/>
      <c r="BF563" s="226"/>
      <c r="BG563" s="226"/>
      <c r="BH563" s="226"/>
      <c r="BI563" s="226"/>
      <c r="BJ563" s="226"/>
      <c r="BK563" s="226"/>
      <c r="BL563" s="226"/>
      <c r="BM563" s="226"/>
      <c r="BN563" s="226"/>
    </row>
    <row r="564" ht="17.25" customHeight="1">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26"/>
      <c r="BF564" s="226"/>
      <c r="BG564" s="226"/>
      <c r="BH564" s="226"/>
      <c r="BI564" s="226"/>
      <c r="BJ564" s="226"/>
      <c r="BK564" s="226"/>
      <c r="BL564" s="226"/>
      <c r="BM564" s="226"/>
      <c r="BN564" s="226"/>
    </row>
    <row r="565" ht="17.25" customHeight="1">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26"/>
      <c r="BF565" s="226"/>
      <c r="BG565" s="226"/>
      <c r="BH565" s="226"/>
      <c r="BI565" s="226"/>
      <c r="BJ565" s="226"/>
      <c r="BK565" s="226"/>
      <c r="BL565" s="226"/>
      <c r="BM565" s="226"/>
      <c r="BN565" s="226"/>
    </row>
    <row r="566" ht="17.25" customHeight="1">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26"/>
      <c r="BF566" s="226"/>
      <c r="BG566" s="226"/>
      <c r="BH566" s="226"/>
      <c r="BI566" s="226"/>
      <c r="BJ566" s="226"/>
      <c r="BK566" s="226"/>
      <c r="BL566" s="226"/>
      <c r="BM566" s="226"/>
      <c r="BN566" s="226"/>
    </row>
    <row r="567" ht="17.25" customHeight="1">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26"/>
      <c r="BF567" s="226"/>
      <c r="BG567" s="226"/>
      <c r="BH567" s="226"/>
      <c r="BI567" s="226"/>
      <c r="BJ567" s="226"/>
      <c r="BK567" s="226"/>
      <c r="BL567" s="226"/>
      <c r="BM567" s="226"/>
      <c r="BN567" s="226"/>
    </row>
    <row r="568" ht="17.25" customHeight="1">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26"/>
      <c r="BF568" s="226"/>
      <c r="BG568" s="226"/>
      <c r="BH568" s="226"/>
      <c r="BI568" s="226"/>
      <c r="BJ568" s="226"/>
      <c r="BK568" s="226"/>
      <c r="BL568" s="226"/>
      <c r="BM568" s="226"/>
      <c r="BN568" s="226"/>
    </row>
    <row r="569" ht="17.25" customHeight="1">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26"/>
      <c r="BF569" s="226"/>
      <c r="BG569" s="226"/>
      <c r="BH569" s="226"/>
      <c r="BI569" s="226"/>
      <c r="BJ569" s="226"/>
      <c r="BK569" s="226"/>
      <c r="BL569" s="226"/>
      <c r="BM569" s="226"/>
      <c r="BN569" s="226"/>
    </row>
    <row r="570" ht="17.25" customHeight="1">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226"/>
      <c r="BH570" s="226"/>
      <c r="BI570" s="226"/>
      <c r="BJ570" s="226"/>
      <c r="BK570" s="226"/>
      <c r="BL570" s="226"/>
      <c r="BM570" s="226"/>
      <c r="BN570" s="226"/>
    </row>
    <row r="571" ht="17.25" customHeight="1">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226"/>
      <c r="BE571" s="226"/>
      <c r="BF571" s="226"/>
      <c r="BG571" s="226"/>
      <c r="BH571" s="226"/>
      <c r="BI571" s="226"/>
      <c r="BJ571" s="226"/>
      <c r="BK571" s="226"/>
      <c r="BL571" s="226"/>
      <c r="BM571" s="226"/>
      <c r="BN571" s="226"/>
    </row>
    <row r="572" ht="17.25" customHeight="1">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226"/>
    </row>
    <row r="573" ht="17.25" customHeight="1">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226"/>
      <c r="BE573" s="226"/>
      <c r="BF573" s="226"/>
      <c r="BG573" s="226"/>
      <c r="BH573" s="226"/>
      <c r="BI573" s="226"/>
      <c r="BJ573" s="226"/>
      <c r="BK573" s="226"/>
      <c r="BL573" s="226"/>
      <c r="BM573" s="226"/>
      <c r="BN573" s="226"/>
    </row>
    <row r="574" ht="17.25" customHeight="1">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row>
    <row r="575" ht="17.25" customHeight="1">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row>
    <row r="576" ht="17.25" customHeight="1">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226"/>
      <c r="BH576" s="226"/>
      <c r="BI576" s="226"/>
      <c r="BJ576" s="226"/>
      <c r="BK576" s="226"/>
      <c r="BL576" s="226"/>
      <c r="BM576" s="226"/>
      <c r="BN576" s="226"/>
    </row>
    <row r="577" ht="17.25" customHeight="1">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226"/>
      <c r="BH577" s="226"/>
      <c r="BI577" s="226"/>
      <c r="BJ577" s="226"/>
      <c r="BK577" s="226"/>
      <c r="BL577" s="226"/>
      <c r="BM577" s="226"/>
      <c r="BN577" s="226"/>
    </row>
    <row r="578" ht="17.25" customHeight="1">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226"/>
      <c r="BH578" s="226"/>
      <c r="BI578" s="226"/>
      <c r="BJ578" s="226"/>
      <c r="BK578" s="226"/>
      <c r="BL578" s="226"/>
      <c r="BM578" s="226"/>
      <c r="BN578" s="226"/>
    </row>
    <row r="579" ht="17.25" customHeight="1">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6"/>
      <c r="BH579" s="226"/>
      <c r="BI579" s="226"/>
      <c r="BJ579" s="226"/>
      <c r="BK579" s="226"/>
      <c r="BL579" s="226"/>
      <c r="BM579" s="226"/>
      <c r="BN579" s="226"/>
    </row>
    <row r="580" ht="17.25" customHeight="1">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6"/>
      <c r="BL580" s="226"/>
      <c r="BM580" s="226"/>
      <c r="BN580" s="226"/>
    </row>
    <row r="581" ht="17.25" customHeight="1">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226"/>
      <c r="BH581" s="226"/>
      <c r="BI581" s="226"/>
      <c r="BJ581" s="226"/>
      <c r="BK581" s="226"/>
      <c r="BL581" s="226"/>
      <c r="BM581" s="226"/>
      <c r="BN581" s="226"/>
    </row>
    <row r="582" ht="17.25" customHeight="1">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226"/>
      <c r="BH582" s="226"/>
      <c r="BI582" s="226"/>
      <c r="BJ582" s="226"/>
      <c r="BK582" s="226"/>
      <c r="BL582" s="226"/>
      <c r="BM582" s="226"/>
      <c r="BN582" s="226"/>
    </row>
    <row r="583" ht="17.25" customHeight="1">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226"/>
      <c r="BH583" s="226"/>
      <c r="BI583" s="226"/>
      <c r="BJ583" s="226"/>
      <c r="BK583" s="226"/>
      <c r="BL583" s="226"/>
      <c r="BM583" s="226"/>
      <c r="BN583" s="226"/>
    </row>
    <row r="584" ht="17.25" customHeight="1">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226"/>
      <c r="BE584" s="226"/>
      <c r="BF584" s="226"/>
      <c r="BG584" s="226"/>
      <c r="BH584" s="226"/>
      <c r="BI584" s="226"/>
      <c r="BJ584" s="226"/>
      <c r="BK584" s="226"/>
      <c r="BL584" s="226"/>
      <c r="BM584" s="226"/>
      <c r="BN584" s="226"/>
    </row>
    <row r="585" ht="17.25" customHeight="1">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226"/>
      <c r="BE585" s="226"/>
      <c r="BF585" s="226"/>
      <c r="BG585" s="226"/>
      <c r="BH585" s="226"/>
      <c r="BI585" s="226"/>
      <c r="BJ585" s="226"/>
      <c r="BK585" s="226"/>
      <c r="BL585" s="226"/>
      <c r="BM585" s="226"/>
      <c r="BN585" s="226"/>
    </row>
    <row r="586" ht="17.25" customHeight="1">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226"/>
      <c r="BH586" s="226"/>
      <c r="BI586" s="226"/>
      <c r="BJ586" s="226"/>
      <c r="BK586" s="226"/>
      <c r="BL586" s="226"/>
      <c r="BM586" s="226"/>
      <c r="BN586" s="226"/>
    </row>
    <row r="587" ht="17.25" customHeight="1">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226"/>
      <c r="BE587" s="226"/>
      <c r="BF587" s="226"/>
      <c r="BG587" s="226"/>
      <c r="BH587" s="226"/>
      <c r="BI587" s="226"/>
      <c r="BJ587" s="226"/>
      <c r="BK587" s="226"/>
      <c r="BL587" s="226"/>
      <c r="BM587" s="226"/>
      <c r="BN587" s="226"/>
    </row>
    <row r="588" ht="17.25" customHeight="1">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226"/>
      <c r="BE588" s="226"/>
      <c r="BF588" s="226"/>
      <c r="BG588" s="226"/>
      <c r="BH588" s="226"/>
      <c r="BI588" s="226"/>
      <c r="BJ588" s="226"/>
      <c r="BK588" s="226"/>
      <c r="BL588" s="226"/>
      <c r="BM588" s="226"/>
      <c r="BN588" s="226"/>
    </row>
    <row r="589" ht="17.25" customHeight="1">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6"/>
      <c r="BL589" s="226"/>
      <c r="BM589" s="226"/>
      <c r="BN589" s="226"/>
    </row>
    <row r="590" ht="17.25" customHeight="1">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226"/>
      <c r="BH590" s="226"/>
      <c r="BI590" s="226"/>
      <c r="BJ590" s="226"/>
      <c r="BK590" s="226"/>
      <c r="BL590" s="226"/>
      <c r="BM590" s="226"/>
      <c r="BN590" s="226"/>
    </row>
    <row r="591" ht="17.25" customHeight="1">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226"/>
      <c r="BH591" s="226"/>
      <c r="BI591" s="226"/>
      <c r="BJ591" s="226"/>
      <c r="BK591" s="226"/>
      <c r="BL591" s="226"/>
      <c r="BM591" s="226"/>
      <c r="BN591" s="226"/>
    </row>
    <row r="592" ht="17.25" customHeight="1">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226"/>
      <c r="BH592" s="226"/>
      <c r="BI592" s="226"/>
      <c r="BJ592" s="226"/>
      <c r="BK592" s="226"/>
      <c r="BL592" s="226"/>
      <c r="BM592" s="226"/>
      <c r="BN592" s="226"/>
    </row>
    <row r="593" ht="17.25" customHeight="1">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6"/>
      <c r="BL593" s="226"/>
      <c r="BM593" s="226"/>
      <c r="BN593" s="226"/>
    </row>
    <row r="594" ht="17.25" customHeight="1">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226"/>
      <c r="BH594" s="226"/>
      <c r="BI594" s="226"/>
      <c r="BJ594" s="226"/>
      <c r="BK594" s="226"/>
      <c r="BL594" s="226"/>
      <c r="BM594" s="226"/>
      <c r="BN594" s="226"/>
    </row>
    <row r="595" ht="17.25" customHeight="1">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226"/>
      <c r="BE595" s="226"/>
      <c r="BF595" s="226"/>
      <c r="BG595" s="226"/>
      <c r="BH595" s="226"/>
      <c r="BI595" s="226"/>
      <c r="BJ595" s="226"/>
      <c r="BK595" s="226"/>
      <c r="BL595" s="226"/>
      <c r="BM595" s="226"/>
      <c r="BN595" s="226"/>
    </row>
    <row r="596" ht="17.25" customHeight="1">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226"/>
      <c r="BH596" s="226"/>
      <c r="BI596" s="226"/>
      <c r="BJ596" s="226"/>
      <c r="BK596" s="226"/>
      <c r="BL596" s="226"/>
      <c r="BM596" s="226"/>
      <c r="BN596" s="226"/>
    </row>
    <row r="597" ht="17.25" customHeight="1">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226"/>
      <c r="BH597" s="226"/>
      <c r="BI597" s="226"/>
      <c r="BJ597" s="226"/>
      <c r="BK597" s="226"/>
      <c r="BL597" s="226"/>
      <c r="BM597" s="226"/>
      <c r="BN597" s="226"/>
    </row>
    <row r="598" ht="17.25" customHeight="1">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226"/>
      <c r="BH598" s="226"/>
      <c r="BI598" s="226"/>
      <c r="BJ598" s="226"/>
      <c r="BK598" s="226"/>
      <c r="BL598" s="226"/>
      <c r="BM598" s="226"/>
      <c r="BN598" s="226"/>
    </row>
    <row r="599" ht="17.25" customHeight="1">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226"/>
      <c r="BH599" s="226"/>
      <c r="BI599" s="226"/>
      <c r="BJ599" s="226"/>
      <c r="BK599" s="226"/>
      <c r="BL599" s="226"/>
      <c r="BM599" s="226"/>
      <c r="BN599" s="226"/>
    </row>
    <row r="600" ht="17.25" customHeight="1">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26"/>
      <c r="BF600" s="226"/>
      <c r="BG600" s="226"/>
      <c r="BH600" s="226"/>
      <c r="BI600" s="226"/>
      <c r="BJ600" s="226"/>
      <c r="BK600" s="226"/>
      <c r="BL600" s="226"/>
      <c r="BM600" s="226"/>
      <c r="BN600" s="226"/>
    </row>
    <row r="601" ht="17.25" customHeight="1">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26"/>
      <c r="BF601" s="226"/>
      <c r="BG601" s="226"/>
      <c r="BH601" s="226"/>
      <c r="BI601" s="226"/>
      <c r="BJ601" s="226"/>
      <c r="BK601" s="226"/>
      <c r="BL601" s="226"/>
      <c r="BM601" s="226"/>
      <c r="BN601" s="226"/>
    </row>
    <row r="602" ht="17.25" customHeight="1">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26"/>
      <c r="BF602" s="226"/>
      <c r="BG602" s="226"/>
      <c r="BH602" s="226"/>
      <c r="BI602" s="226"/>
      <c r="BJ602" s="226"/>
      <c r="BK602" s="226"/>
      <c r="BL602" s="226"/>
      <c r="BM602" s="226"/>
      <c r="BN602" s="226"/>
    </row>
    <row r="603" ht="17.25" customHeight="1">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26"/>
      <c r="BF603" s="226"/>
      <c r="BG603" s="226"/>
      <c r="BH603" s="226"/>
      <c r="BI603" s="226"/>
      <c r="BJ603" s="226"/>
      <c r="BK603" s="226"/>
      <c r="BL603" s="226"/>
      <c r="BM603" s="226"/>
      <c r="BN603" s="226"/>
    </row>
    <row r="604" ht="17.25" customHeight="1">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26"/>
      <c r="BF604" s="226"/>
      <c r="BG604" s="226"/>
      <c r="BH604" s="226"/>
      <c r="BI604" s="226"/>
      <c r="BJ604" s="226"/>
      <c r="BK604" s="226"/>
      <c r="BL604" s="226"/>
      <c r="BM604" s="226"/>
      <c r="BN604" s="226"/>
    </row>
    <row r="605" ht="17.25" customHeight="1">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226"/>
      <c r="BH605" s="226"/>
      <c r="BI605" s="226"/>
      <c r="BJ605" s="226"/>
      <c r="BK605" s="226"/>
      <c r="BL605" s="226"/>
      <c r="BM605" s="226"/>
      <c r="BN605" s="226"/>
    </row>
    <row r="606" ht="17.25" customHeight="1">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226"/>
      <c r="BE606" s="226"/>
      <c r="BF606" s="226"/>
      <c r="BG606" s="226"/>
      <c r="BH606" s="226"/>
      <c r="BI606" s="226"/>
      <c r="BJ606" s="226"/>
      <c r="BK606" s="226"/>
      <c r="BL606" s="226"/>
      <c r="BM606" s="226"/>
      <c r="BN606" s="226"/>
    </row>
    <row r="607" ht="17.25" customHeight="1">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226"/>
      <c r="BE607" s="226"/>
      <c r="BF607" s="226"/>
      <c r="BG607" s="226"/>
      <c r="BH607" s="226"/>
      <c r="BI607" s="226"/>
      <c r="BJ607" s="226"/>
      <c r="BK607" s="226"/>
      <c r="BL607" s="226"/>
      <c r="BM607" s="226"/>
      <c r="BN607" s="226"/>
    </row>
    <row r="608" ht="17.25" customHeight="1">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226"/>
      <c r="BH608" s="226"/>
      <c r="BI608" s="226"/>
      <c r="BJ608" s="226"/>
      <c r="BK608" s="226"/>
      <c r="BL608" s="226"/>
      <c r="BM608" s="226"/>
      <c r="BN608" s="226"/>
    </row>
    <row r="609" ht="17.25" customHeight="1">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226"/>
      <c r="BE609" s="226"/>
      <c r="BF609" s="226"/>
      <c r="BG609" s="226"/>
      <c r="BH609" s="226"/>
      <c r="BI609" s="226"/>
      <c r="BJ609" s="226"/>
      <c r="BK609" s="226"/>
      <c r="BL609" s="226"/>
      <c r="BM609" s="226"/>
      <c r="BN609" s="226"/>
    </row>
    <row r="610" ht="17.25" customHeight="1">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6"/>
      <c r="BL610" s="226"/>
      <c r="BM610" s="226"/>
      <c r="BN610" s="226"/>
    </row>
    <row r="611" ht="17.25" customHeight="1">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226"/>
      <c r="BH611" s="226"/>
      <c r="BI611" s="226"/>
      <c r="BJ611" s="226"/>
      <c r="BK611" s="226"/>
      <c r="BL611" s="226"/>
      <c r="BM611" s="226"/>
      <c r="BN611" s="226"/>
    </row>
    <row r="612" ht="17.25" customHeight="1">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226"/>
      <c r="BE612" s="226"/>
      <c r="BF612" s="226"/>
      <c r="BG612" s="226"/>
      <c r="BH612" s="226"/>
      <c r="BI612" s="226"/>
      <c r="BJ612" s="226"/>
      <c r="BK612" s="226"/>
      <c r="BL612" s="226"/>
      <c r="BM612" s="226"/>
      <c r="BN612" s="226"/>
    </row>
    <row r="613" ht="17.25" customHeight="1">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226"/>
      <c r="BH613" s="226"/>
      <c r="BI613" s="226"/>
      <c r="BJ613" s="226"/>
      <c r="BK613" s="226"/>
      <c r="BL613" s="226"/>
      <c r="BM613" s="226"/>
      <c r="BN613" s="226"/>
    </row>
    <row r="614" ht="17.25" customHeight="1">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226"/>
      <c r="BE614" s="226"/>
      <c r="BF614" s="226"/>
      <c r="BG614" s="226"/>
      <c r="BH614" s="226"/>
      <c r="BI614" s="226"/>
      <c r="BJ614" s="226"/>
      <c r="BK614" s="226"/>
      <c r="BL614" s="226"/>
      <c r="BM614" s="226"/>
      <c r="BN614" s="226"/>
    </row>
    <row r="615" ht="17.25" customHeight="1">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226"/>
      <c r="BE615" s="226"/>
      <c r="BF615" s="226"/>
      <c r="BG615" s="226"/>
      <c r="BH615" s="226"/>
      <c r="BI615" s="226"/>
      <c r="BJ615" s="226"/>
      <c r="BK615" s="226"/>
      <c r="BL615" s="226"/>
      <c r="BM615" s="226"/>
      <c r="BN615" s="226"/>
    </row>
    <row r="616" ht="17.25" customHeight="1">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226"/>
      <c r="BE616" s="226"/>
      <c r="BF616" s="226"/>
      <c r="BG616" s="226"/>
      <c r="BH616" s="226"/>
      <c r="BI616" s="226"/>
      <c r="BJ616" s="226"/>
      <c r="BK616" s="226"/>
      <c r="BL616" s="226"/>
      <c r="BM616" s="226"/>
      <c r="BN616" s="226"/>
    </row>
    <row r="617" ht="17.25" customHeight="1">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226"/>
      <c r="BE617" s="226"/>
      <c r="BF617" s="226"/>
      <c r="BG617" s="226"/>
      <c r="BH617" s="226"/>
      <c r="BI617" s="226"/>
      <c r="BJ617" s="226"/>
      <c r="BK617" s="226"/>
      <c r="BL617" s="226"/>
      <c r="BM617" s="226"/>
      <c r="BN617" s="226"/>
    </row>
    <row r="618" ht="17.25" customHeight="1">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226"/>
      <c r="BE618" s="226"/>
      <c r="BF618" s="226"/>
      <c r="BG618" s="226"/>
      <c r="BH618" s="226"/>
      <c r="BI618" s="226"/>
      <c r="BJ618" s="226"/>
      <c r="BK618" s="226"/>
      <c r="BL618" s="226"/>
      <c r="BM618" s="226"/>
      <c r="BN618" s="226"/>
    </row>
    <row r="619" ht="17.25" customHeight="1">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c r="BG619" s="226"/>
      <c r="BH619" s="226"/>
      <c r="BI619" s="226"/>
      <c r="BJ619" s="226"/>
      <c r="BK619" s="226"/>
      <c r="BL619" s="226"/>
      <c r="BM619" s="226"/>
      <c r="BN619" s="226"/>
    </row>
    <row r="620" ht="17.25" customHeight="1">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226"/>
      <c r="BE620" s="226"/>
      <c r="BF620" s="226"/>
      <c r="BG620" s="226"/>
      <c r="BH620" s="226"/>
      <c r="BI620" s="226"/>
      <c r="BJ620" s="226"/>
      <c r="BK620" s="226"/>
      <c r="BL620" s="226"/>
      <c r="BM620" s="226"/>
      <c r="BN620" s="226"/>
    </row>
    <row r="621" ht="17.25" customHeight="1">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226"/>
      <c r="BE621" s="226"/>
      <c r="BF621" s="226"/>
      <c r="BG621" s="226"/>
      <c r="BH621" s="226"/>
      <c r="BI621" s="226"/>
      <c r="BJ621" s="226"/>
      <c r="BK621" s="226"/>
      <c r="BL621" s="226"/>
      <c r="BM621" s="226"/>
      <c r="BN621" s="226"/>
    </row>
    <row r="622" ht="17.25" customHeight="1">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226"/>
      <c r="BE622" s="226"/>
      <c r="BF622" s="226"/>
      <c r="BG622" s="226"/>
      <c r="BH622" s="226"/>
      <c r="BI622" s="226"/>
      <c r="BJ622" s="226"/>
      <c r="BK622" s="226"/>
      <c r="BL622" s="226"/>
      <c r="BM622" s="226"/>
      <c r="BN622" s="226"/>
    </row>
    <row r="623" ht="17.25" customHeight="1">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226"/>
      <c r="BE623" s="226"/>
      <c r="BF623" s="226"/>
      <c r="BG623" s="226"/>
      <c r="BH623" s="226"/>
      <c r="BI623" s="226"/>
      <c r="BJ623" s="226"/>
      <c r="BK623" s="226"/>
      <c r="BL623" s="226"/>
      <c r="BM623" s="226"/>
      <c r="BN623" s="226"/>
    </row>
    <row r="624" ht="17.25" customHeight="1">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226"/>
      <c r="BE624" s="226"/>
      <c r="BF624" s="226"/>
      <c r="BG624" s="226"/>
      <c r="BH624" s="226"/>
      <c r="BI624" s="226"/>
      <c r="BJ624" s="226"/>
      <c r="BK624" s="226"/>
      <c r="BL624" s="226"/>
      <c r="BM624" s="226"/>
      <c r="BN624" s="226"/>
    </row>
    <row r="625" ht="17.25" customHeight="1">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226"/>
      <c r="BE625" s="226"/>
      <c r="BF625" s="226"/>
      <c r="BG625" s="226"/>
      <c r="BH625" s="226"/>
      <c r="BI625" s="226"/>
      <c r="BJ625" s="226"/>
      <c r="BK625" s="226"/>
      <c r="BL625" s="226"/>
      <c r="BM625" s="226"/>
      <c r="BN625" s="226"/>
    </row>
    <row r="626" ht="17.25" customHeight="1">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226"/>
      <c r="BE626" s="226"/>
      <c r="BF626" s="226"/>
      <c r="BG626" s="226"/>
      <c r="BH626" s="226"/>
      <c r="BI626" s="226"/>
      <c r="BJ626" s="226"/>
      <c r="BK626" s="226"/>
      <c r="BL626" s="226"/>
      <c r="BM626" s="226"/>
      <c r="BN626" s="226"/>
    </row>
    <row r="627" ht="17.25" customHeight="1">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226"/>
      <c r="BE627" s="226"/>
      <c r="BF627" s="226"/>
      <c r="BG627" s="226"/>
      <c r="BH627" s="226"/>
      <c r="BI627" s="226"/>
      <c r="BJ627" s="226"/>
      <c r="BK627" s="226"/>
      <c r="BL627" s="226"/>
      <c r="BM627" s="226"/>
      <c r="BN627" s="226"/>
    </row>
    <row r="628" ht="17.25" customHeight="1">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226"/>
      <c r="BE628" s="226"/>
      <c r="BF628" s="226"/>
      <c r="BG628" s="226"/>
      <c r="BH628" s="226"/>
      <c r="BI628" s="226"/>
      <c r="BJ628" s="226"/>
      <c r="BK628" s="226"/>
      <c r="BL628" s="226"/>
      <c r="BM628" s="226"/>
      <c r="BN628" s="226"/>
    </row>
    <row r="629" ht="17.25" customHeight="1">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226"/>
      <c r="BE629" s="226"/>
      <c r="BF629" s="226"/>
      <c r="BG629" s="226"/>
      <c r="BH629" s="226"/>
      <c r="BI629" s="226"/>
      <c r="BJ629" s="226"/>
      <c r="BK629" s="226"/>
      <c r="BL629" s="226"/>
      <c r="BM629" s="226"/>
      <c r="BN629" s="226"/>
    </row>
    <row r="630" ht="17.25" customHeight="1">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226"/>
      <c r="BE630" s="226"/>
      <c r="BF630" s="226"/>
      <c r="BG630" s="226"/>
      <c r="BH630" s="226"/>
      <c r="BI630" s="226"/>
      <c r="BJ630" s="226"/>
      <c r="BK630" s="226"/>
      <c r="BL630" s="226"/>
      <c r="BM630" s="226"/>
      <c r="BN630" s="226"/>
    </row>
    <row r="631" ht="17.25" customHeight="1">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c r="AS631" s="226"/>
      <c r="AT631" s="226"/>
      <c r="AU631" s="226"/>
      <c r="AV631" s="226"/>
      <c r="AW631" s="226"/>
      <c r="AX631" s="226"/>
      <c r="AY631" s="226"/>
      <c r="AZ631" s="226"/>
      <c r="BA631" s="226"/>
      <c r="BB631" s="226"/>
      <c r="BC631" s="226"/>
      <c r="BD631" s="226"/>
      <c r="BE631" s="226"/>
      <c r="BF631" s="226"/>
      <c r="BG631" s="226"/>
      <c r="BH631" s="226"/>
      <c r="BI631" s="226"/>
      <c r="BJ631" s="226"/>
      <c r="BK631" s="226"/>
      <c r="BL631" s="226"/>
      <c r="BM631" s="226"/>
      <c r="BN631" s="226"/>
    </row>
    <row r="632" ht="17.25" customHeight="1">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226"/>
      <c r="BE632" s="226"/>
      <c r="BF632" s="226"/>
      <c r="BG632" s="226"/>
      <c r="BH632" s="226"/>
      <c r="BI632" s="226"/>
      <c r="BJ632" s="226"/>
      <c r="BK632" s="226"/>
      <c r="BL632" s="226"/>
      <c r="BM632" s="226"/>
      <c r="BN632" s="226"/>
    </row>
    <row r="633" ht="17.25" customHeight="1">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226"/>
      <c r="BE633" s="226"/>
      <c r="BF633" s="226"/>
      <c r="BG633" s="226"/>
      <c r="BH633" s="226"/>
      <c r="BI633" s="226"/>
      <c r="BJ633" s="226"/>
      <c r="BK633" s="226"/>
      <c r="BL633" s="226"/>
      <c r="BM633" s="226"/>
      <c r="BN633" s="226"/>
    </row>
    <row r="634" ht="17.25" customHeight="1">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226"/>
      <c r="BE634" s="226"/>
      <c r="BF634" s="226"/>
      <c r="BG634" s="226"/>
      <c r="BH634" s="226"/>
      <c r="BI634" s="226"/>
      <c r="BJ634" s="226"/>
      <c r="BK634" s="226"/>
      <c r="BL634" s="226"/>
      <c r="BM634" s="226"/>
      <c r="BN634" s="226"/>
    </row>
    <row r="635" ht="17.25" customHeight="1">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226"/>
      <c r="BE635" s="226"/>
      <c r="BF635" s="226"/>
      <c r="BG635" s="226"/>
      <c r="BH635" s="226"/>
      <c r="BI635" s="226"/>
      <c r="BJ635" s="226"/>
      <c r="BK635" s="226"/>
      <c r="BL635" s="226"/>
      <c r="BM635" s="226"/>
      <c r="BN635" s="226"/>
    </row>
    <row r="636" ht="17.25" customHeight="1">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26"/>
      <c r="BF636" s="226"/>
      <c r="BG636" s="226"/>
      <c r="BH636" s="226"/>
      <c r="BI636" s="226"/>
      <c r="BJ636" s="226"/>
      <c r="BK636" s="226"/>
      <c r="BL636" s="226"/>
      <c r="BM636" s="226"/>
      <c r="BN636" s="226"/>
    </row>
    <row r="637" ht="17.25" customHeight="1">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26"/>
      <c r="BF637" s="226"/>
      <c r="BG637" s="226"/>
      <c r="BH637" s="226"/>
      <c r="BI637" s="226"/>
      <c r="BJ637" s="226"/>
      <c r="BK637" s="226"/>
      <c r="BL637" s="226"/>
      <c r="BM637" s="226"/>
      <c r="BN637" s="226"/>
    </row>
    <row r="638" ht="17.25" customHeight="1">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26"/>
      <c r="BF638" s="226"/>
      <c r="BG638" s="226"/>
      <c r="BH638" s="226"/>
      <c r="BI638" s="226"/>
      <c r="BJ638" s="226"/>
      <c r="BK638" s="226"/>
      <c r="BL638" s="226"/>
      <c r="BM638" s="226"/>
      <c r="BN638" s="226"/>
    </row>
    <row r="639" ht="17.25" customHeight="1">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26"/>
      <c r="BF639" s="226"/>
      <c r="BG639" s="226"/>
      <c r="BH639" s="226"/>
      <c r="BI639" s="226"/>
      <c r="BJ639" s="226"/>
      <c r="BK639" s="226"/>
      <c r="BL639" s="226"/>
      <c r="BM639" s="226"/>
      <c r="BN639" s="226"/>
    </row>
    <row r="640" ht="17.25" customHeight="1">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226"/>
      <c r="BH640" s="226"/>
      <c r="BI640" s="226"/>
      <c r="BJ640" s="226"/>
      <c r="BK640" s="226"/>
      <c r="BL640" s="226"/>
      <c r="BM640" s="226"/>
      <c r="BN640" s="226"/>
    </row>
    <row r="641" ht="17.25" customHeight="1">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226"/>
      <c r="BH641" s="226"/>
      <c r="BI641" s="226"/>
      <c r="BJ641" s="226"/>
      <c r="BK641" s="226"/>
      <c r="BL641" s="226"/>
      <c r="BM641" s="226"/>
      <c r="BN641" s="226"/>
    </row>
    <row r="642" ht="17.25" customHeight="1">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226"/>
      <c r="BH642" s="226"/>
      <c r="BI642" s="226"/>
      <c r="BJ642" s="226"/>
      <c r="BK642" s="226"/>
      <c r="BL642" s="226"/>
      <c r="BM642" s="226"/>
      <c r="BN642" s="226"/>
    </row>
    <row r="643" ht="17.25" customHeight="1">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226"/>
      <c r="BE643" s="226"/>
      <c r="BF643" s="226"/>
      <c r="BG643" s="226"/>
      <c r="BH643" s="226"/>
      <c r="BI643" s="226"/>
      <c r="BJ643" s="226"/>
      <c r="BK643" s="226"/>
      <c r="BL643" s="226"/>
      <c r="BM643" s="226"/>
      <c r="BN643" s="226"/>
    </row>
    <row r="644" ht="17.25" customHeight="1">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226"/>
      <c r="BH644" s="226"/>
      <c r="BI644" s="226"/>
      <c r="BJ644" s="226"/>
      <c r="BK644" s="226"/>
      <c r="BL644" s="226"/>
      <c r="BM644" s="226"/>
      <c r="BN644" s="226"/>
    </row>
    <row r="645" ht="17.25" customHeight="1">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226"/>
      <c r="BE645" s="226"/>
      <c r="BF645" s="226"/>
      <c r="BG645" s="226"/>
      <c r="BH645" s="226"/>
      <c r="BI645" s="226"/>
      <c r="BJ645" s="226"/>
      <c r="BK645" s="226"/>
      <c r="BL645" s="226"/>
      <c r="BM645" s="226"/>
      <c r="BN645" s="226"/>
    </row>
    <row r="646" ht="17.25" customHeight="1">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226"/>
      <c r="BE646" s="226"/>
      <c r="BF646" s="226"/>
      <c r="BG646" s="226"/>
      <c r="BH646" s="226"/>
      <c r="BI646" s="226"/>
      <c r="BJ646" s="226"/>
      <c r="BK646" s="226"/>
      <c r="BL646" s="226"/>
      <c r="BM646" s="226"/>
      <c r="BN646" s="226"/>
    </row>
    <row r="647" ht="17.25" customHeight="1">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226"/>
      <c r="BE647" s="226"/>
      <c r="BF647" s="226"/>
      <c r="BG647" s="226"/>
      <c r="BH647" s="226"/>
      <c r="BI647" s="226"/>
      <c r="BJ647" s="226"/>
      <c r="BK647" s="226"/>
      <c r="BL647" s="226"/>
      <c r="BM647" s="226"/>
      <c r="BN647" s="226"/>
    </row>
    <row r="648" ht="17.25" customHeight="1">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226"/>
      <c r="BE648" s="226"/>
      <c r="BF648" s="226"/>
      <c r="BG648" s="226"/>
      <c r="BH648" s="226"/>
      <c r="BI648" s="226"/>
      <c r="BJ648" s="226"/>
      <c r="BK648" s="226"/>
      <c r="BL648" s="226"/>
      <c r="BM648" s="226"/>
      <c r="BN648" s="226"/>
    </row>
    <row r="649" ht="17.25" customHeight="1">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226"/>
      <c r="BE649" s="226"/>
      <c r="BF649" s="226"/>
      <c r="BG649" s="226"/>
      <c r="BH649" s="226"/>
      <c r="BI649" s="226"/>
      <c r="BJ649" s="226"/>
      <c r="BK649" s="226"/>
      <c r="BL649" s="226"/>
      <c r="BM649" s="226"/>
      <c r="BN649" s="226"/>
    </row>
    <row r="650" ht="17.25" customHeight="1">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226"/>
      <c r="BE650" s="226"/>
      <c r="BF650" s="226"/>
      <c r="BG650" s="226"/>
      <c r="BH650" s="226"/>
      <c r="BI650" s="226"/>
      <c r="BJ650" s="226"/>
      <c r="BK650" s="226"/>
      <c r="BL650" s="226"/>
      <c r="BM650" s="226"/>
      <c r="BN650" s="226"/>
    </row>
    <row r="651" ht="17.25" customHeight="1">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226"/>
      <c r="BE651" s="226"/>
      <c r="BF651" s="226"/>
      <c r="BG651" s="226"/>
      <c r="BH651" s="226"/>
      <c r="BI651" s="226"/>
      <c r="BJ651" s="226"/>
      <c r="BK651" s="226"/>
      <c r="BL651" s="226"/>
      <c r="BM651" s="226"/>
      <c r="BN651" s="226"/>
    </row>
    <row r="652" ht="17.25" customHeight="1">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c r="AS652" s="226"/>
      <c r="AT652" s="226"/>
      <c r="AU652" s="226"/>
      <c r="AV652" s="226"/>
      <c r="AW652" s="226"/>
      <c r="AX652" s="226"/>
      <c r="AY652" s="226"/>
      <c r="AZ652" s="226"/>
      <c r="BA652" s="226"/>
      <c r="BB652" s="226"/>
      <c r="BC652" s="226"/>
      <c r="BD652" s="226"/>
      <c r="BE652" s="226"/>
      <c r="BF652" s="226"/>
      <c r="BG652" s="226"/>
      <c r="BH652" s="226"/>
      <c r="BI652" s="226"/>
      <c r="BJ652" s="226"/>
      <c r="BK652" s="226"/>
      <c r="BL652" s="226"/>
      <c r="BM652" s="226"/>
      <c r="BN652" s="226"/>
    </row>
    <row r="653" ht="17.25" customHeight="1">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c r="AS653" s="226"/>
      <c r="AT653" s="226"/>
      <c r="AU653" s="226"/>
      <c r="AV653" s="226"/>
      <c r="AW653" s="226"/>
      <c r="AX653" s="226"/>
      <c r="AY653" s="226"/>
      <c r="AZ653" s="226"/>
      <c r="BA653" s="226"/>
      <c r="BB653" s="226"/>
      <c r="BC653" s="226"/>
      <c r="BD653" s="226"/>
      <c r="BE653" s="226"/>
      <c r="BF653" s="226"/>
      <c r="BG653" s="226"/>
      <c r="BH653" s="226"/>
      <c r="BI653" s="226"/>
      <c r="BJ653" s="226"/>
      <c r="BK653" s="226"/>
      <c r="BL653" s="226"/>
      <c r="BM653" s="226"/>
      <c r="BN653" s="226"/>
    </row>
    <row r="654" ht="17.25" customHeight="1">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c r="AS654" s="226"/>
      <c r="AT654" s="226"/>
      <c r="AU654" s="226"/>
      <c r="AV654" s="226"/>
      <c r="AW654" s="226"/>
      <c r="AX654" s="226"/>
      <c r="AY654" s="226"/>
      <c r="AZ654" s="226"/>
      <c r="BA654" s="226"/>
      <c r="BB654" s="226"/>
      <c r="BC654" s="226"/>
      <c r="BD654" s="226"/>
      <c r="BE654" s="226"/>
      <c r="BF654" s="226"/>
      <c r="BG654" s="226"/>
      <c r="BH654" s="226"/>
      <c r="BI654" s="226"/>
      <c r="BJ654" s="226"/>
      <c r="BK654" s="226"/>
      <c r="BL654" s="226"/>
      <c r="BM654" s="226"/>
      <c r="BN654" s="226"/>
    </row>
    <row r="655" ht="17.25" customHeight="1">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c r="AS655" s="226"/>
      <c r="AT655" s="226"/>
      <c r="AU655" s="226"/>
      <c r="AV655" s="226"/>
      <c r="AW655" s="226"/>
      <c r="AX655" s="226"/>
      <c r="AY655" s="226"/>
      <c r="AZ655" s="226"/>
      <c r="BA655" s="226"/>
      <c r="BB655" s="226"/>
      <c r="BC655" s="226"/>
      <c r="BD655" s="226"/>
      <c r="BE655" s="226"/>
      <c r="BF655" s="226"/>
      <c r="BG655" s="226"/>
      <c r="BH655" s="226"/>
      <c r="BI655" s="226"/>
      <c r="BJ655" s="226"/>
      <c r="BK655" s="226"/>
      <c r="BL655" s="226"/>
      <c r="BM655" s="226"/>
      <c r="BN655" s="226"/>
    </row>
    <row r="656" ht="17.25" customHeight="1">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c r="AS656" s="226"/>
      <c r="AT656" s="226"/>
      <c r="AU656" s="226"/>
      <c r="AV656" s="226"/>
      <c r="AW656" s="226"/>
      <c r="AX656" s="226"/>
      <c r="AY656" s="226"/>
      <c r="AZ656" s="226"/>
      <c r="BA656" s="226"/>
      <c r="BB656" s="226"/>
      <c r="BC656" s="226"/>
      <c r="BD656" s="226"/>
      <c r="BE656" s="226"/>
      <c r="BF656" s="226"/>
      <c r="BG656" s="226"/>
      <c r="BH656" s="226"/>
      <c r="BI656" s="226"/>
      <c r="BJ656" s="226"/>
      <c r="BK656" s="226"/>
      <c r="BL656" s="226"/>
      <c r="BM656" s="226"/>
      <c r="BN656" s="226"/>
    </row>
    <row r="657" ht="17.25" customHeight="1">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c r="AS657" s="226"/>
      <c r="AT657" s="226"/>
      <c r="AU657" s="226"/>
      <c r="AV657" s="226"/>
      <c r="AW657" s="226"/>
      <c r="AX657" s="226"/>
      <c r="AY657" s="226"/>
      <c r="AZ657" s="226"/>
      <c r="BA657" s="226"/>
      <c r="BB657" s="226"/>
      <c r="BC657" s="226"/>
      <c r="BD657" s="226"/>
      <c r="BE657" s="226"/>
      <c r="BF657" s="226"/>
      <c r="BG657" s="226"/>
      <c r="BH657" s="226"/>
      <c r="BI657" s="226"/>
      <c r="BJ657" s="226"/>
      <c r="BK657" s="226"/>
      <c r="BL657" s="226"/>
      <c r="BM657" s="226"/>
      <c r="BN657" s="226"/>
    </row>
    <row r="658" ht="17.25" customHeight="1">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c r="AS658" s="226"/>
      <c r="AT658" s="226"/>
      <c r="AU658" s="226"/>
      <c r="AV658" s="226"/>
      <c r="AW658" s="226"/>
      <c r="AX658" s="226"/>
      <c r="AY658" s="226"/>
      <c r="AZ658" s="226"/>
      <c r="BA658" s="226"/>
      <c r="BB658" s="226"/>
      <c r="BC658" s="226"/>
      <c r="BD658" s="226"/>
      <c r="BE658" s="226"/>
      <c r="BF658" s="226"/>
      <c r="BG658" s="226"/>
      <c r="BH658" s="226"/>
      <c r="BI658" s="226"/>
      <c r="BJ658" s="226"/>
      <c r="BK658" s="226"/>
      <c r="BL658" s="226"/>
      <c r="BM658" s="226"/>
      <c r="BN658" s="226"/>
    </row>
    <row r="659" ht="17.25" customHeight="1">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c r="AS659" s="226"/>
      <c r="AT659" s="226"/>
      <c r="AU659" s="226"/>
      <c r="AV659" s="226"/>
      <c r="AW659" s="226"/>
      <c r="AX659" s="226"/>
      <c r="AY659" s="226"/>
      <c r="AZ659" s="226"/>
      <c r="BA659" s="226"/>
      <c r="BB659" s="226"/>
      <c r="BC659" s="226"/>
      <c r="BD659" s="226"/>
      <c r="BE659" s="226"/>
      <c r="BF659" s="226"/>
      <c r="BG659" s="226"/>
      <c r="BH659" s="226"/>
      <c r="BI659" s="226"/>
      <c r="BJ659" s="226"/>
      <c r="BK659" s="226"/>
      <c r="BL659" s="226"/>
      <c r="BM659" s="226"/>
      <c r="BN659" s="226"/>
    </row>
    <row r="660" ht="17.25" customHeight="1">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226"/>
      <c r="BH660" s="226"/>
      <c r="BI660" s="226"/>
      <c r="BJ660" s="226"/>
      <c r="BK660" s="226"/>
      <c r="BL660" s="226"/>
      <c r="BM660" s="226"/>
      <c r="BN660" s="226"/>
    </row>
    <row r="661" ht="17.25" customHeight="1">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c r="AS661" s="226"/>
      <c r="AT661" s="226"/>
      <c r="AU661" s="226"/>
      <c r="AV661" s="226"/>
      <c r="AW661" s="226"/>
      <c r="AX661" s="226"/>
      <c r="AY661" s="226"/>
      <c r="AZ661" s="226"/>
      <c r="BA661" s="226"/>
      <c r="BB661" s="226"/>
      <c r="BC661" s="226"/>
      <c r="BD661" s="226"/>
      <c r="BE661" s="226"/>
      <c r="BF661" s="226"/>
      <c r="BG661" s="226"/>
      <c r="BH661" s="226"/>
      <c r="BI661" s="226"/>
      <c r="BJ661" s="226"/>
      <c r="BK661" s="226"/>
      <c r="BL661" s="226"/>
      <c r="BM661" s="226"/>
      <c r="BN661" s="226"/>
    </row>
    <row r="662" ht="17.25" customHeight="1">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c r="AS662" s="226"/>
      <c r="AT662" s="226"/>
      <c r="AU662" s="226"/>
      <c r="AV662" s="226"/>
      <c r="AW662" s="226"/>
      <c r="AX662" s="226"/>
      <c r="AY662" s="226"/>
      <c r="AZ662" s="226"/>
      <c r="BA662" s="226"/>
      <c r="BB662" s="226"/>
      <c r="BC662" s="226"/>
      <c r="BD662" s="226"/>
      <c r="BE662" s="226"/>
      <c r="BF662" s="226"/>
      <c r="BG662" s="226"/>
      <c r="BH662" s="226"/>
      <c r="BI662" s="226"/>
      <c r="BJ662" s="226"/>
      <c r="BK662" s="226"/>
      <c r="BL662" s="226"/>
      <c r="BM662" s="226"/>
      <c r="BN662" s="226"/>
    </row>
    <row r="663" ht="17.25" customHeight="1">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c r="AS663" s="226"/>
      <c r="AT663" s="226"/>
      <c r="AU663" s="226"/>
      <c r="AV663" s="226"/>
      <c r="AW663" s="226"/>
      <c r="AX663" s="226"/>
      <c r="AY663" s="226"/>
      <c r="AZ663" s="226"/>
      <c r="BA663" s="226"/>
      <c r="BB663" s="226"/>
      <c r="BC663" s="226"/>
      <c r="BD663" s="226"/>
      <c r="BE663" s="226"/>
      <c r="BF663" s="226"/>
      <c r="BG663" s="226"/>
      <c r="BH663" s="226"/>
      <c r="BI663" s="226"/>
      <c r="BJ663" s="226"/>
      <c r="BK663" s="226"/>
      <c r="BL663" s="226"/>
      <c r="BM663" s="226"/>
      <c r="BN663" s="226"/>
    </row>
    <row r="664" ht="17.25" customHeight="1">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c r="AS664" s="226"/>
      <c r="AT664" s="226"/>
      <c r="AU664" s="226"/>
      <c r="AV664" s="226"/>
      <c r="AW664" s="226"/>
      <c r="AX664" s="226"/>
      <c r="AY664" s="226"/>
      <c r="AZ664" s="226"/>
      <c r="BA664" s="226"/>
      <c r="BB664" s="226"/>
      <c r="BC664" s="226"/>
      <c r="BD664" s="226"/>
      <c r="BE664" s="226"/>
      <c r="BF664" s="226"/>
      <c r="BG664" s="226"/>
      <c r="BH664" s="226"/>
      <c r="BI664" s="226"/>
      <c r="BJ664" s="226"/>
      <c r="BK664" s="226"/>
      <c r="BL664" s="226"/>
      <c r="BM664" s="226"/>
      <c r="BN664" s="226"/>
    </row>
    <row r="665" ht="17.25" customHeight="1">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226"/>
      <c r="BE665" s="226"/>
      <c r="BF665" s="226"/>
      <c r="BG665" s="226"/>
      <c r="BH665" s="226"/>
      <c r="BI665" s="226"/>
      <c r="BJ665" s="226"/>
      <c r="BK665" s="226"/>
      <c r="BL665" s="226"/>
      <c r="BM665" s="226"/>
      <c r="BN665" s="226"/>
    </row>
    <row r="666" ht="17.25" customHeight="1">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226"/>
      <c r="BE666" s="226"/>
      <c r="BF666" s="226"/>
      <c r="BG666" s="226"/>
      <c r="BH666" s="226"/>
      <c r="BI666" s="226"/>
      <c r="BJ666" s="226"/>
      <c r="BK666" s="226"/>
      <c r="BL666" s="226"/>
      <c r="BM666" s="226"/>
      <c r="BN666" s="226"/>
    </row>
    <row r="667" ht="17.25" customHeight="1">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c r="AS667" s="226"/>
      <c r="AT667" s="226"/>
      <c r="AU667" s="226"/>
      <c r="AV667" s="226"/>
      <c r="AW667" s="226"/>
      <c r="AX667" s="226"/>
      <c r="AY667" s="226"/>
      <c r="AZ667" s="226"/>
      <c r="BA667" s="226"/>
      <c r="BB667" s="226"/>
      <c r="BC667" s="226"/>
      <c r="BD667" s="226"/>
      <c r="BE667" s="226"/>
      <c r="BF667" s="226"/>
      <c r="BG667" s="226"/>
      <c r="BH667" s="226"/>
      <c r="BI667" s="226"/>
      <c r="BJ667" s="226"/>
      <c r="BK667" s="226"/>
      <c r="BL667" s="226"/>
      <c r="BM667" s="226"/>
      <c r="BN667" s="226"/>
    </row>
    <row r="668" ht="17.25" customHeight="1">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226"/>
      <c r="BE668" s="226"/>
      <c r="BF668" s="226"/>
      <c r="BG668" s="226"/>
      <c r="BH668" s="226"/>
      <c r="BI668" s="226"/>
      <c r="BJ668" s="226"/>
      <c r="BK668" s="226"/>
      <c r="BL668" s="226"/>
      <c r="BM668" s="226"/>
      <c r="BN668" s="226"/>
    </row>
    <row r="669" ht="17.25" customHeight="1">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226"/>
      <c r="BE669" s="226"/>
      <c r="BF669" s="226"/>
      <c r="BG669" s="226"/>
      <c r="BH669" s="226"/>
      <c r="BI669" s="226"/>
      <c r="BJ669" s="226"/>
      <c r="BK669" s="226"/>
      <c r="BL669" s="226"/>
      <c r="BM669" s="226"/>
      <c r="BN669" s="226"/>
    </row>
    <row r="670" ht="17.25" customHeight="1">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226"/>
      <c r="BE670" s="226"/>
      <c r="BF670" s="226"/>
      <c r="BG670" s="226"/>
      <c r="BH670" s="226"/>
      <c r="BI670" s="226"/>
      <c r="BJ670" s="226"/>
      <c r="BK670" s="226"/>
      <c r="BL670" s="226"/>
      <c r="BM670" s="226"/>
      <c r="BN670" s="226"/>
    </row>
    <row r="671" ht="17.25" customHeight="1">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226"/>
      <c r="BE671" s="226"/>
      <c r="BF671" s="226"/>
      <c r="BG671" s="226"/>
      <c r="BH671" s="226"/>
      <c r="BI671" s="226"/>
      <c r="BJ671" s="226"/>
      <c r="BK671" s="226"/>
      <c r="BL671" s="226"/>
      <c r="BM671" s="226"/>
      <c r="BN671" s="226"/>
    </row>
    <row r="672" ht="17.25" customHeight="1">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c r="AS672" s="226"/>
      <c r="AT672" s="226"/>
      <c r="AU672" s="226"/>
      <c r="AV672" s="226"/>
      <c r="AW672" s="226"/>
      <c r="AX672" s="226"/>
      <c r="AY672" s="226"/>
      <c r="AZ672" s="226"/>
      <c r="BA672" s="226"/>
      <c r="BB672" s="226"/>
      <c r="BC672" s="226"/>
      <c r="BD672" s="226"/>
      <c r="BE672" s="226"/>
      <c r="BF672" s="226"/>
      <c r="BG672" s="226"/>
      <c r="BH672" s="226"/>
      <c r="BI672" s="226"/>
      <c r="BJ672" s="226"/>
      <c r="BK672" s="226"/>
      <c r="BL672" s="226"/>
      <c r="BM672" s="226"/>
      <c r="BN672" s="226"/>
    </row>
    <row r="673" ht="17.25" customHeight="1">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226"/>
      <c r="BH673" s="226"/>
      <c r="BI673" s="226"/>
      <c r="BJ673" s="226"/>
      <c r="BK673" s="226"/>
      <c r="BL673" s="226"/>
      <c r="BM673" s="226"/>
      <c r="BN673" s="226"/>
    </row>
    <row r="674" ht="17.25" customHeight="1">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c r="AS674" s="226"/>
      <c r="AT674" s="226"/>
      <c r="AU674" s="226"/>
      <c r="AV674" s="226"/>
      <c r="AW674" s="226"/>
      <c r="AX674" s="226"/>
      <c r="AY674" s="226"/>
      <c r="AZ674" s="226"/>
      <c r="BA674" s="226"/>
      <c r="BB674" s="226"/>
      <c r="BC674" s="226"/>
      <c r="BD674" s="226"/>
      <c r="BE674" s="226"/>
      <c r="BF674" s="226"/>
      <c r="BG674" s="226"/>
      <c r="BH674" s="226"/>
      <c r="BI674" s="226"/>
      <c r="BJ674" s="226"/>
      <c r="BK674" s="226"/>
      <c r="BL674" s="226"/>
      <c r="BM674" s="226"/>
      <c r="BN674" s="226"/>
    </row>
    <row r="675" ht="17.25" customHeight="1">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row>
    <row r="676" ht="17.25" customHeight="1">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row>
    <row r="677" ht="17.25" customHeight="1">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c r="AS677" s="226"/>
      <c r="AT677" s="226"/>
      <c r="AU677" s="226"/>
      <c r="AV677" s="226"/>
      <c r="AW677" s="226"/>
      <c r="AX677" s="226"/>
      <c r="AY677" s="226"/>
      <c r="AZ677" s="226"/>
      <c r="BA677" s="226"/>
      <c r="BB677" s="226"/>
      <c r="BC677" s="226"/>
      <c r="BD677" s="226"/>
      <c r="BE677" s="226"/>
      <c r="BF677" s="226"/>
      <c r="BG677" s="226"/>
      <c r="BH677" s="226"/>
      <c r="BI677" s="226"/>
      <c r="BJ677" s="226"/>
      <c r="BK677" s="226"/>
      <c r="BL677" s="226"/>
      <c r="BM677" s="226"/>
      <c r="BN677" s="226"/>
    </row>
    <row r="678" ht="17.25" customHeight="1">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c r="AS678" s="226"/>
      <c r="AT678" s="226"/>
      <c r="AU678" s="226"/>
      <c r="AV678" s="226"/>
      <c r="AW678" s="226"/>
      <c r="AX678" s="226"/>
      <c r="AY678" s="226"/>
      <c r="AZ678" s="226"/>
      <c r="BA678" s="226"/>
      <c r="BB678" s="226"/>
      <c r="BC678" s="226"/>
      <c r="BD678" s="226"/>
      <c r="BE678" s="226"/>
      <c r="BF678" s="226"/>
      <c r="BG678" s="226"/>
      <c r="BH678" s="226"/>
      <c r="BI678" s="226"/>
      <c r="BJ678" s="226"/>
      <c r="BK678" s="226"/>
      <c r="BL678" s="226"/>
      <c r="BM678" s="226"/>
      <c r="BN678" s="226"/>
    </row>
    <row r="679" ht="17.25" customHeight="1">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c r="AS679" s="226"/>
      <c r="AT679" s="226"/>
      <c r="AU679" s="226"/>
      <c r="AV679" s="226"/>
      <c r="AW679" s="226"/>
      <c r="AX679" s="226"/>
      <c r="AY679" s="226"/>
      <c r="AZ679" s="226"/>
      <c r="BA679" s="226"/>
      <c r="BB679" s="226"/>
      <c r="BC679" s="226"/>
      <c r="BD679" s="226"/>
      <c r="BE679" s="226"/>
      <c r="BF679" s="226"/>
      <c r="BG679" s="226"/>
      <c r="BH679" s="226"/>
      <c r="BI679" s="226"/>
      <c r="BJ679" s="226"/>
      <c r="BK679" s="226"/>
      <c r="BL679" s="226"/>
      <c r="BM679" s="226"/>
      <c r="BN679" s="226"/>
    </row>
    <row r="680" ht="17.25" customHeight="1">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c r="AS680" s="226"/>
      <c r="AT680" s="226"/>
      <c r="AU680" s="226"/>
      <c r="AV680" s="226"/>
      <c r="AW680" s="226"/>
      <c r="AX680" s="226"/>
      <c r="AY680" s="226"/>
      <c r="AZ680" s="226"/>
      <c r="BA680" s="226"/>
      <c r="BB680" s="226"/>
      <c r="BC680" s="226"/>
      <c r="BD680" s="226"/>
      <c r="BE680" s="226"/>
      <c r="BF680" s="226"/>
      <c r="BG680" s="226"/>
      <c r="BH680" s="226"/>
      <c r="BI680" s="226"/>
      <c r="BJ680" s="226"/>
      <c r="BK680" s="226"/>
      <c r="BL680" s="226"/>
      <c r="BM680" s="226"/>
      <c r="BN680" s="226"/>
    </row>
    <row r="681" ht="17.25" customHeight="1">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c r="AS681" s="226"/>
      <c r="AT681" s="226"/>
      <c r="AU681" s="226"/>
      <c r="AV681" s="226"/>
      <c r="AW681" s="226"/>
      <c r="AX681" s="226"/>
      <c r="AY681" s="226"/>
      <c r="AZ681" s="226"/>
      <c r="BA681" s="226"/>
      <c r="BB681" s="226"/>
      <c r="BC681" s="226"/>
      <c r="BD681" s="226"/>
      <c r="BE681" s="226"/>
      <c r="BF681" s="226"/>
      <c r="BG681" s="226"/>
      <c r="BH681" s="226"/>
      <c r="BI681" s="226"/>
      <c r="BJ681" s="226"/>
      <c r="BK681" s="226"/>
      <c r="BL681" s="226"/>
      <c r="BM681" s="226"/>
      <c r="BN681" s="226"/>
    </row>
    <row r="682" ht="17.25" customHeight="1">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c r="AS682" s="226"/>
      <c r="AT682" s="226"/>
      <c r="AU682" s="226"/>
      <c r="AV682" s="226"/>
      <c r="AW682" s="226"/>
      <c r="AX682" s="226"/>
      <c r="AY682" s="226"/>
      <c r="AZ682" s="226"/>
      <c r="BA682" s="226"/>
      <c r="BB682" s="226"/>
      <c r="BC682" s="226"/>
      <c r="BD682" s="226"/>
      <c r="BE682" s="226"/>
      <c r="BF682" s="226"/>
      <c r="BG682" s="226"/>
      <c r="BH682" s="226"/>
      <c r="BI682" s="226"/>
      <c r="BJ682" s="226"/>
      <c r="BK682" s="226"/>
      <c r="BL682" s="226"/>
      <c r="BM682" s="226"/>
      <c r="BN682" s="226"/>
    </row>
    <row r="683" ht="17.25" customHeight="1">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c r="AS683" s="226"/>
      <c r="AT683" s="226"/>
      <c r="AU683" s="226"/>
      <c r="AV683" s="226"/>
      <c r="AW683" s="226"/>
      <c r="AX683" s="226"/>
      <c r="AY683" s="226"/>
      <c r="AZ683" s="226"/>
      <c r="BA683" s="226"/>
      <c r="BB683" s="226"/>
      <c r="BC683" s="226"/>
      <c r="BD683" s="226"/>
      <c r="BE683" s="226"/>
      <c r="BF683" s="226"/>
      <c r="BG683" s="226"/>
      <c r="BH683" s="226"/>
      <c r="BI683" s="226"/>
      <c r="BJ683" s="226"/>
      <c r="BK683" s="226"/>
      <c r="BL683" s="226"/>
      <c r="BM683" s="226"/>
      <c r="BN683" s="226"/>
    </row>
    <row r="684" ht="17.25" customHeight="1">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c r="AS684" s="226"/>
      <c r="AT684" s="226"/>
      <c r="AU684" s="226"/>
      <c r="AV684" s="226"/>
      <c r="AW684" s="226"/>
      <c r="AX684" s="226"/>
      <c r="AY684" s="226"/>
      <c r="AZ684" s="226"/>
      <c r="BA684" s="226"/>
      <c r="BB684" s="226"/>
      <c r="BC684" s="226"/>
      <c r="BD684" s="226"/>
      <c r="BE684" s="226"/>
      <c r="BF684" s="226"/>
      <c r="BG684" s="226"/>
      <c r="BH684" s="226"/>
      <c r="BI684" s="226"/>
      <c r="BJ684" s="226"/>
      <c r="BK684" s="226"/>
      <c r="BL684" s="226"/>
      <c r="BM684" s="226"/>
      <c r="BN684" s="226"/>
    </row>
    <row r="685" ht="17.25" customHeight="1">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row>
    <row r="686" ht="17.25" customHeight="1">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row>
    <row r="687" ht="17.25" customHeight="1">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row>
    <row r="688" ht="17.25" customHeight="1">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row>
    <row r="689" ht="17.25" customHeight="1">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row>
    <row r="690" ht="17.25" customHeight="1">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row>
    <row r="691" ht="17.25" customHeight="1">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row>
    <row r="692" ht="17.25" customHeight="1">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row>
    <row r="693" ht="17.25" customHeight="1">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row>
    <row r="694" ht="17.25" customHeight="1">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row>
    <row r="695" ht="17.25" customHeight="1">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row>
    <row r="696" ht="17.25" customHeight="1">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row>
    <row r="697" ht="17.25" customHeight="1">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row>
    <row r="698" ht="17.25" customHeight="1">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row>
    <row r="699" ht="17.25" customHeight="1">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row>
    <row r="700" ht="17.25" customHeight="1">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row>
    <row r="701" ht="17.25" customHeight="1">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row>
    <row r="702" ht="17.25" customHeight="1">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row>
    <row r="703" ht="17.25" customHeight="1">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row>
    <row r="704" ht="17.25" customHeight="1">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row>
    <row r="705" ht="17.25" customHeight="1">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c r="AS705" s="226"/>
      <c r="AT705" s="226"/>
      <c r="AU705" s="226"/>
      <c r="AV705" s="226"/>
      <c r="AW705" s="226"/>
      <c r="AX705" s="226"/>
      <c r="AY705" s="226"/>
      <c r="AZ705" s="226"/>
      <c r="BA705" s="226"/>
      <c r="BB705" s="226"/>
      <c r="BC705" s="226"/>
      <c r="BD705" s="226"/>
      <c r="BE705" s="226"/>
      <c r="BF705" s="226"/>
      <c r="BG705" s="226"/>
      <c r="BH705" s="226"/>
      <c r="BI705" s="226"/>
      <c r="BJ705" s="226"/>
      <c r="BK705" s="226"/>
      <c r="BL705" s="226"/>
      <c r="BM705" s="226"/>
      <c r="BN705" s="226"/>
    </row>
    <row r="706" ht="17.25" customHeight="1">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c r="AS706" s="226"/>
      <c r="AT706" s="226"/>
      <c r="AU706" s="226"/>
      <c r="AV706" s="226"/>
      <c r="AW706" s="226"/>
      <c r="AX706" s="226"/>
      <c r="AY706" s="226"/>
      <c r="AZ706" s="226"/>
      <c r="BA706" s="226"/>
      <c r="BB706" s="226"/>
      <c r="BC706" s="226"/>
      <c r="BD706" s="226"/>
      <c r="BE706" s="226"/>
      <c r="BF706" s="226"/>
      <c r="BG706" s="226"/>
      <c r="BH706" s="226"/>
      <c r="BI706" s="226"/>
      <c r="BJ706" s="226"/>
      <c r="BK706" s="226"/>
      <c r="BL706" s="226"/>
      <c r="BM706" s="226"/>
      <c r="BN706" s="226"/>
    </row>
    <row r="707" ht="17.25" customHeight="1">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c r="AS707" s="226"/>
      <c r="AT707" s="226"/>
      <c r="AU707" s="226"/>
      <c r="AV707" s="226"/>
      <c r="AW707" s="226"/>
      <c r="AX707" s="226"/>
      <c r="AY707" s="226"/>
      <c r="AZ707" s="226"/>
      <c r="BA707" s="226"/>
      <c r="BB707" s="226"/>
      <c r="BC707" s="226"/>
      <c r="BD707" s="226"/>
      <c r="BE707" s="226"/>
      <c r="BF707" s="226"/>
      <c r="BG707" s="226"/>
      <c r="BH707" s="226"/>
      <c r="BI707" s="226"/>
      <c r="BJ707" s="226"/>
      <c r="BK707" s="226"/>
      <c r="BL707" s="226"/>
      <c r="BM707" s="226"/>
      <c r="BN707" s="226"/>
    </row>
    <row r="708" ht="17.25" customHeight="1">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c r="AS708" s="226"/>
      <c r="AT708" s="226"/>
      <c r="AU708" s="226"/>
      <c r="AV708" s="226"/>
      <c r="AW708" s="226"/>
      <c r="AX708" s="226"/>
      <c r="AY708" s="226"/>
      <c r="AZ708" s="226"/>
      <c r="BA708" s="226"/>
      <c r="BB708" s="226"/>
      <c r="BC708" s="226"/>
      <c r="BD708" s="226"/>
      <c r="BE708" s="226"/>
      <c r="BF708" s="226"/>
      <c r="BG708" s="226"/>
      <c r="BH708" s="226"/>
      <c r="BI708" s="226"/>
      <c r="BJ708" s="226"/>
      <c r="BK708" s="226"/>
      <c r="BL708" s="226"/>
      <c r="BM708" s="226"/>
      <c r="BN708" s="226"/>
    </row>
    <row r="709" ht="17.25" customHeight="1">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c r="AS709" s="226"/>
      <c r="AT709" s="226"/>
      <c r="AU709" s="226"/>
      <c r="AV709" s="226"/>
      <c r="AW709" s="226"/>
      <c r="AX709" s="226"/>
      <c r="AY709" s="226"/>
      <c r="AZ709" s="226"/>
      <c r="BA709" s="226"/>
      <c r="BB709" s="226"/>
      <c r="BC709" s="226"/>
      <c r="BD709" s="226"/>
      <c r="BE709" s="226"/>
      <c r="BF709" s="226"/>
      <c r="BG709" s="226"/>
      <c r="BH709" s="226"/>
      <c r="BI709" s="226"/>
      <c r="BJ709" s="226"/>
      <c r="BK709" s="226"/>
      <c r="BL709" s="226"/>
      <c r="BM709" s="226"/>
      <c r="BN709" s="226"/>
    </row>
    <row r="710" ht="17.25" customHeight="1">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226"/>
      <c r="BH710" s="226"/>
      <c r="BI710" s="226"/>
      <c r="BJ710" s="226"/>
      <c r="BK710" s="226"/>
      <c r="BL710" s="226"/>
      <c r="BM710" s="226"/>
      <c r="BN710" s="226"/>
    </row>
    <row r="711" ht="17.25" customHeight="1">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c r="AS711" s="226"/>
      <c r="AT711" s="226"/>
      <c r="AU711" s="226"/>
      <c r="AV711" s="226"/>
      <c r="AW711" s="226"/>
      <c r="AX711" s="226"/>
      <c r="AY711" s="226"/>
      <c r="AZ711" s="226"/>
      <c r="BA711" s="226"/>
      <c r="BB711" s="226"/>
      <c r="BC711" s="226"/>
      <c r="BD711" s="226"/>
      <c r="BE711" s="226"/>
      <c r="BF711" s="226"/>
      <c r="BG711" s="226"/>
      <c r="BH711" s="226"/>
      <c r="BI711" s="226"/>
      <c r="BJ711" s="226"/>
      <c r="BK711" s="226"/>
      <c r="BL711" s="226"/>
      <c r="BM711" s="226"/>
      <c r="BN711" s="226"/>
    </row>
    <row r="712" ht="17.25" customHeight="1">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c r="AS712" s="226"/>
      <c r="AT712" s="226"/>
      <c r="AU712" s="226"/>
      <c r="AV712" s="226"/>
      <c r="AW712" s="226"/>
      <c r="AX712" s="226"/>
      <c r="AY712" s="226"/>
      <c r="AZ712" s="226"/>
      <c r="BA712" s="226"/>
      <c r="BB712" s="226"/>
      <c r="BC712" s="226"/>
      <c r="BD712" s="226"/>
      <c r="BE712" s="226"/>
      <c r="BF712" s="226"/>
      <c r="BG712" s="226"/>
      <c r="BH712" s="226"/>
      <c r="BI712" s="226"/>
      <c r="BJ712" s="226"/>
      <c r="BK712" s="226"/>
      <c r="BL712" s="226"/>
      <c r="BM712" s="226"/>
      <c r="BN712" s="226"/>
    </row>
    <row r="713" ht="17.25" customHeight="1">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c r="AS713" s="226"/>
      <c r="AT713" s="226"/>
      <c r="AU713" s="226"/>
      <c r="AV713" s="226"/>
      <c r="AW713" s="226"/>
      <c r="AX713" s="226"/>
      <c r="AY713" s="226"/>
      <c r="AZ713" s="226"/>
      <c r="BA713" s="226"/>
      <c r="BB713" s="226"/>
      <c r="BC713" s="226"/>
      <c r="BD713" s="226"/>
      <c r="BE713" s="226"/>
      <c r="BF713" s="226"/>
      <c r="BG713" s="226"/>
      <c r="BH713" s="226"/>
      <c r="BI713" s="226"/>
      <c r="BJ713" s="226"/>
      <c r="BK713" s="226"/>
      <c r="BL713" s="226"/>
      <c r="BM713" s="226"/>
      <c r="BN713" s="226"/>
    </row>
    <row r="714" ht="17.25" customHeight="1">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c r="AS714" s="226"/>
      <c r="AT714" s="226"/>
      <c r="AU714" s="226"/>
      <c r="AV714" s="226"/>
      <c r="AW714" s="226"/>
      <c r="AX714" s="226"/>
      <c r="AY714" s="226"/>
      <c r="AZ714" s="226"/>
      <c r="BA714" s="226"/>
      <c r="BB714" s="226"/>
      <c r="BC714" s="226"/>
      <c r="BD714" s="226"/>
      <c r="BE714" s="226"/>
      <c r="BF714" s="226"/>
      <c r="BG714" s="226"/>
      <c r="BH714" s="226"/>
      <c r="BI714" s="226"/>
      <c r="BJ714" s="226"/>
      <c r="BK714" s="226"/>
      <c r="BL714" s="226"/>
      <c r="BM714" s="226"/>
      <c r="BN714" s="226"/>
    </row>
    <row r="715" ht="17.25" customHeight="1">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c r="AS715" s="226"/>
      <c r="AT715" s="226"/>
      <c r="AU715" s="226"/>
      <c r="AV715" s="226"/>
      <c r="AW715" s="226"/>
      <c r="AX715" s="226"/>
      <c r="AY715" s="226"/>
      <c r="AZ715" s="226"/>
      <c r="BA715" s="226"/>
      <c r="BB715" s="226"/>
      <c r="BC715" s="226"/>
      <c r="BD715" s="226"/>
      <c r="BE715" s="226"/>
      <c r="BF715" s="226"/>
      <c r="BG715" s="226"/>
      <c r="BH715" s="226"/>
      <c r="BI715" s="226"/>
      <c r="BJ715" s="226"/>
      <c r="BK715" s="226"/>
      <c r="BL715" s="226"/>
      <c r="BM715" s="226"/>
      <c r="BN715" s="226"/>
    </row>
    <row r="716" ht="17.25" customHeight="1">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c r="AS716" s="226"/>
      <c r="AT716" s="226"/>
      <c r="AU716" s="226"/>
      <c r="AV716" s="226"/>
      <c r="AW716" s="226"/>
      <c r="AX716" s="226"/>
      <c r="AY716" s="226"/>
      <c r="AZ716" s="226"/>
      <c r="BA716" s="226"/>
      <c r="BB716" s="226"/>
      <c r="BC716" s="226"/>
      <c r="BD716" s="226"/>
      <c r="BE716" s="226"/>
      <c r="BF716" s="226"/>
      <c r="BG716" s="226"/>
      <c r="BH716" s="226"/>
      <c r="BI716" s="226"/>
      <c r="BJ716" s="226"/>
      <c r="BK716" s="226"/>
      <c r="BL716" s="226"/>
      <c r="BM716" s="226"/>
      <c r="BN716" s="226"/>
    </row>
    <row r="717" ht="17.25" customHeight="1">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26"/>
      <c r="BD717" s="226"/>
      <c r="BE717" s="226"/>
      <c r="BF717" s="226"/>
      <c r="BG717" s="226"/>
      <c r="BH717" s="226"/>
      <c r="BI717" s="226"/>
      <c r="BJ717" s="226"/>
      <c r="BK717" s="226"/>
      <c r="BL717" s="226"/>
      <c r="BM717" s="226"/>
      <c r="BN717" s="226"/>
    </row>
    <row r="718" ht="17.25" customHeight="1">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c r="AS718" s="226"/>
      <c r="AT718" s="226"/>
      <c r="AU718" s="226"/>
      <c r="AV718" s="226"/>
      <c r="AW718" s="226"/>
      <c r="AX718" s="226"/>
      <c r="AY718" s="226"/>
      <c r="AZ718" s="226"/>
      <c r="BA718" s="226"/>
      <c r="BB718" s="226"/>
      <c r="BC718" s="226"/>
      <c r="BD718" s="226"/>
      <c r="BE718" s="226"/>
      <c r="BF718" s="226"/>
      <c r="BG718" s="226"/>
      <c r="BH718" s="226"/>
      <c r="BI718" s="226"/>
      <c r="BJ718" s="226"/>
      <c r="BK718" s="226"/>
      <c r="BL718" s="226"/>
      <c r="BM718" s="226"/>
      <c r="BN718" s="226"/>
    </row>
    <row r="719" ht="17.25" customHeight="1">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c r="AS719" s="226"/>
      <c r="AT719" s="226"/>
      <c r="AU719" s="226"/>
      <c r="AV719" s="226"/>
      <c r="AW719" s="226"/>
      <c r="AX719" s="226"/>
      <c r="AY719" s="226"/>
      <c r="AZ719" s="226"/>
      <c r="BA719" s="226"/>
      <c r="BB719" s="226"/>
      <c r="BC719" s="226"/>
      <c r="BD719" s="226"/>
      <c r="BE719" s="226"/>
      <c r="BF719" s="226"/>
      <c r="BG719" s="226"/>
      <c r="BH719" s="226"/>
      <c r="BI719" s="226"/>
      <c r="BJ719" s="226"/>
      <c r="BK719" s="226"/>
      <c r="BL719" s="226"/>
      <c r="BM719" s="226"/>
      <c r="BN719" s="226"/>
    </row>
    <row r="720" ht="17.25" customHeight="1">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c r="AS720" s="226"/>
      <c r="AT720" s="226"/>
      <c r="AU720" s="226"/>
      <c r="AV720" s="226"/>
      <c r="AW720" s="226"/>
      <c r="AX720" s="226"/>
      <c r="AY720" s="226"/>
      <c r="AZ720" s="226"/>
      <c r="BA720" s="226"/>
      <c r="BB720" s="226"/>
      <c r="BC720" s="226"/>
      <c r="BD720" s="226"/>
      <c r="BE720" s="226"/>
      <c r="BF720" s="226"/>
      <c r="BG720" s="226"/>
      <c r="BH720" s="226"/>
      <c r="BI720" s="226"/>
      <c r="BJ720" s="226"/>
      <c r="BK720" s="226"/>
      <c r="BL720" s="226"/>
      <c r="BM720" s="226"/>
      <c r="BN720" s="226"/>
    </row>
    <row r="721" ht="17.25" customHeight="1">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c r="AS721" s="226"/>
      <c r="AT721" s="226"/>
      <c r="AU721" s="226"/>
      <c r="AV721" s="226"/>
      <c r="AW721" s="226"/>
      <c r="AX721" s="226"/>
      <c r="AY721" s="226"/>
      <c r="AZ721" s="226"/>
      <c r="BA721" s="226"/>
      <c r="BB721" s="226"/>
      <c r="BC721" s="226"/>
      <c r="BD721" s="226"/>
      <c r="BE721" s="226"/>
      <c r="BF721" s="226"/>
      <c r="BG721" s="226"/>
      <c r="BH721" s="226"/>
      <c r="BI721" s="226"/>
      <c r="BJ721" s="226"/>
      <c r="BK721" s="226"/>
      <c r="BL721" s="226"/>
      <c r="BM721" s="226"/>
      <c r="BN721" s="226"/>
    </row>
    <row r="722" ht="17.25" customHeight="1">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c r="AS722" s="226"/>
      <c r="AT722" s="226"/>
      <c r="AU722" s="226"/>
      <c r="AV722" s="226"/>
      <c r="AW722" s="226"/>
      <c r="AX722" s="226"/>
      <c r="AY722" s="226"/>
      <c r="AZ722" s="226"/>
      <c r="BA722" s="226"/>
      <c r="BB722" s="226"/>
      <c r="BC722" s="226"/>
      <c r="BD722" s="226"/>
      <c r="BE722" s="226"/>
      <c r="BF722" s="226"/>
      <c r="BG722" s="226"/>
      <c r="BH722" s="226"/>
      <c r="BI722" s="226"/>
      <c r="BJ722" s="226"/>
      <c r="BK722" s="226"/>
      <c r="BL722" s="226"/>
      <c r="BM722" s="226"/>
      <c r="BN722" s="226"/>
    </row>
    <row r="723" ht="17.25" customHeight="1">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c r="AS723" s="226"/>
      <c r="AT723" s="226"/>
      <c r="AU723" s="226"/>
      <c r="AV723" s="226"/>
      <c r="AW723" s="226"/>
      <c r="AX723" s="226"/>
      <c r="AY723" s="226"/>
      <c r="AZ723" s="226"/>
      <c r="BA723" s="226"/>
      <c r="BB723" s="226"/>
      <c r="BC723" s="226"/>
      <c r="BD723" s="226"/>
      <c r="BE723" s="226"/>
      <c r="BF723" s="226"/>
      <c r="BG723" s="226"/>
      <c r="BH723" s="226"/>
      <c r="BI723" s="226"/>
      <c r="BJ723" s="226"/>
      <c r="BK723" s="226"/>
      <c r="BL723" s="226"/>
      <c r="BM723" s="226"/>
      <c r="BN723" s="226"/>
    </row>
    <row r="724" ht="17.25" customHeight="1">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c r="AS724" s="226"/>
      <c r="AT724" s="226"/>
      <c r="AU724" s="226"/>
      <c r="AV724" s="226"/>
      <c r="AW724" s="226"/>
      <c r="AX724" s="226"/>
      <c r="AY724" s="226"/>
      <c r="AZ724" s="226"/>
      <c r="BA724" s="226"/>
      <c r="BB724" s="226"/>
      <c r="BC724" s="226"/>
      <c r="BD724" s="226"/>
      <c r="BE724" s="226"/>
      <c r="BF724" s="226"/>
      <c r="BG724" s="226"/>
      <c r="BH724" s="226"/>
      <c r="BI724" s="226"/>
      <c r="BJ724" s="226"/>
      <c r="BK724" s="226"/>
      <c r="BL724" s="226"/>
      <c r="BM724" s="226"/>
      <c r="BN724" s="226"/>
    </row>
    <row r="725" ht="17.25" customHeight="1">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c r="AS725" s="226"/>
      <c r="AT725" s="226"/>
      <c r="AU725" s="226"/>
      <c r="AV725" s="226"/>
      <c r="AW725" s="226"/>
      <c r="AX725" s="226"/>
      <c r="AY725" s="226"/>
      <c r="AZ725" s="226"/>
      <c r="BA725" s="226"/>
      <c r="BB725" s="226"/>
      <c r="BC725" s="226"/>
      <c r="BD725" s="226"/>
      <c r="BE725" s="226"/>
      <c r="BF725" s="226"/>
      <c r="BG725" s="226"/>
      <c r="BH725" s="226"/>
      <c r="BI725" s="226"/>
      <c r="BJ725" s="226"/>
      <c r="BK725" s="226"/>
      <c r="BL725" s="226"/>
      <c r="BM725" s="226"/>
      <c r="BN725" s="226"/>
    </row>
    <row r="726" ht="17.25" customHeight="1">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c r="AS726" s="226"/>
      <c r="AT726" s="226"/>
      <c r="AU726" s="226"/>
      <c r="AV726" s="226"/>
      <c r="AW726" s="226"/>
      <c r="AX726" s="226"/>
      <c r="AY726" s="226"/>
      <c r="AZ726" s="226"/>
      <c r="BA726" s="226"/>
      <c r="BB726" s="226"/>
      <c r="BC726" s="226"/>
      <c r="BD726" s="226"/>
      <c r="BE726" s="226"/>
      <c r="BF726" s="226"/>
      <c r="BG726" s="226"/>
      <c r="BH726" s="226"/>
      <c r="BI726" s="226"/>
      <c r="BJ726" s="226"/>
      <c r="BK726" s="226"/>
      <c r="BL726" s="226"/>
      <c r="BM726" s="226"/>
      <c r="BN726" s="226"/>
    </row>
    <row r="727" ht="17.25" customHeight="1">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c r="AS727" s="226"/>
      <c r="AT727" s="226"/>
      <c r="AU727" s="226"/>
      <c r="AV727" s="226"/>
      <c r="AW727" s="226"/>
      <c r="AX727" s="226"/>
      <c r="AY727" s="226"/>
      <c r="AZ727" s="226"/>
      <c r="BA727" s="226"/>
      <c r="BB727" s="226"/>
      <c r="BC727" s="226"/>
      <c r="BD727" s="226"/>
      <c r="BE727" s="226"/>
      <c r="BF727" s="226"/>
      <c r="BG727" s="226"/>
      <c r="BH727" s="226"/>
      <c r="BI727" s="226"/>
      <c r="BJ727" s="226"/>
      <c r="BK727" s="226"/>
      <c r="BL727" s="226"/>
      <c r="BM727" s="226"/>
      <c r="BN727" s="226"/>
    </row>
    <row r="728" ht="17.25" customHeight="1">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c r="AS728" s="226"/>
      <c r="AT728" s="226"/>
      <c r="AU728" s="226"/>
      <c r="AV728" s="226"/>
      <c r="AW728" s="226"/>
      <c r="AX728" s="226"/>
      <c r="AY728" s="226"/>
      <c r="AZ728" s="226"/>
      <c r="BA728" s="226"/>
      <c r="BB728" s="226"/>
      <c r="BC728" s="226"/>
      <c r="BD728" s="226"/>
      <c r="BE728" s="226"/>
      <c r="BF728" s="226"/>
      <c r="BG728" s="226"/>
      <c r="BH728" s="226"/>
      <c r="BI728" s="226"/>
      <c r="BJ728" s="226"/>
      <c r="BK728" s="226"/>
      <c r="BL728" s="226"/>
      <c r="BM728" s="226"/>
      <c r="BN728" s="226"/>
    </row>
    <row r="729" ht="17.25" customHeight="1">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c r="AS729" s="226"/>
      <c r="AT729" s="226"/>
      <c r="AU729" s="226"/>
      <c r="AV729" s="226"/>
      <c r="AW729" s="226"/>
      <c r="AX729" s="226"/>
      <c r="AY729" s="226"/>
      <c r="AZ729" s="226"/>
      <c r="BA729" s="226"/>
      <c r="BB729" s="226"/>
      <c r="BC729" s="226"/>
      <c r="BD729" s="226"/>
      <c r="BE729" s="226"/>
      <c r="BF729" s="226"/>
      <c r="BG729" s="226"/>
      <c r="BH729" s="226"/>
      <c r="BI729" s="226"/>
      <c r="BJ729" s="226"/>
      <c r="BK729" s="226"/>
      <c r="BL729" s="226"/>
      <c r="BM729" s="226"/>
      <c r="BN729" s="226"/>
    </row>
    <row r="730" ht="17.25" customHeight="1">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c r="AS730" s="226"/>
      <c r="AT730" s="226"/>
      <c r="AU730" s="226"/>
      <c r="AV730" s="226"/>
      <c r="AW730" s="226"/>
      <c r="AX730" s="226"/>
      <c r="AY730" s="226"/>
      <c r="AZ730" s="226"/>
      <c r="BA730" s="226"/>
      <c r="BB730" s="226"/>
      <c r="BC730" s="226"/>
      <c r="BD730" s="226"/>
      <c r="BE730" s="226"/>
      <c r="BF730" s="226"/>
      <c r="BG730" s="226"/>
      <c r="BH730" s="226"/>
      <c r="BI730" s="226"/>
      <c r="BJ730" s="226"/>
      <c r="BK730" s="226"/>
      <c r="BL730" s="226"/>
      <c r="BM730" s="226"/>
      <c r="BN730" s="226"/>
    </row>
    <row r="731" ht="17.25" customHeight="1">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c r="AS731" s="226"/>
      <c r="AT731" s="226"/>
      <c r="AU731" s="226"/>
      <c r="AV731" s="226"/>
      <c r="AW731" s="226"/>
      <c r="AX731" s="226"/>
      <c r="AY731" s="226"/>
      <c r="AZ731" s="226"/>
      <c r="BA731" s="226"/>
      <c r="BB731" s="226"/>
      <c r="BC731" s="226"/>
      <c r="BD731" s="226"/>
      <c r="BE731" s="226"/>
      <c r="BF731" s="226"/>
      <c r="BG731" s="226"/>
      <c r="BH731" s="226"/>
      <c r="BI731" s="226"/>
      <c r="BJ731" s="226"/>
      <c r="BK731" s="226"/>
      <c r="BL731" s="226"/>
      <c r="BM731" s="226"/>
      <c r="BN731" s="226"/>
    </row>
    <row r="732" ht="17.25" customHeight="1">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c r="AS732" s="226"/>
      <c r="AT732" s="226"/>
      <c r="AU732" s="226"/>
      <c r="AV732" s="226"/>
      <c r="AW732" s="226"/>
      <c r="AX732" s="226"/>
      <c r="AY732" s="226"/>
      <c r="AZ732" s="226"/>
      <c r="BA732" s="226"/>
      <c r="BB732" s="226"/>
      <c r="BC732" s="226"/>
      <c r="BD732" s="226"/>
      <c r="BE732" s="226"/>
      <c r="BF732" s="226"/>
      <c r="BG732" s="226"/>
      <c r="BH732" s="226"/>
      <c r="BI732" s="226"/>
      <c r="BJ732" s="226"/>
      <c r="BK732" s="226"/>
      <c r="BL732" s="226"/>
      <c r="BM732" s="226"/>
      <c r="BN732" s="226"/>
    </row>
    <row r="733" ht="17.25" customHeight="1">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c r="AS733" s="226"/>
      <c r="AT733" s="226"/>
      <c r="AU733" s="226"/>
      <c r="AV733" s="226"/>
      <c r="AW733" s="226"/>
      <c r="AX733" s="226"/>
      <c r="AY733" s="226"/>
      <c r="AZ733" s="226"/>
      <c r="BA733" s="226"/>
      <c r="BB733" s="226"/>
      <c r="BC733" s="226"/>
      <c r="BD733" s="226"/>
      <c r="BE733" s="226"/>
      <c r="BF733" s="226"/>
      <c r="BG733" s="226"/>
      <c r="BH733" s="226"/>
      <c r="BI733" s="226"/>
      <c r="BJ733" s="226"/>
      <c r="BK733" s="226"/>
      <c r="BL733" s="226"/>
      <c r="BM733" s="226"/>
      <c r="BN733" s="226"/>
    </row>
    <row r="734" ht="17.25" customHeight="1">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c r="AS734" s="226"/>
      <c r="AT734" s="226"/>
      <c r="AU734" s="226"/>
      <c r="AV734" s="226"/>
      <c r="AW734" s="226"/>
      <c r="AX734" s="226"/>
      <c r="AY734" s="226"/>
      <c r="AZ734" s="226"/>
      <c r="BA734" s="226"/>
      <c r="BB734" s="226"/>
      <c r="BC734" s="226"/>
      <c r="BD734" s="226"/>
      <c r="BE734" s="226"/>
      <c r="BF734" s="226"/>
      <c r="BG734" s="226"/>
      <c r="BH734" s="226"/>
      <c r="BI734" s="226"/>
      <c r="BJ734" s="226"/>
      <c r="BK734" s="226"/>
      <c r="BL734" s="226"/>
      <c r="BM734" s="226"/>
      <c r="BN734" s="226"/>
    </row>
    <row r="735" ht="17.25" customHeight="1">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c r="AS735" s="226"/>
      <c r="AT735" s="226"/>
      <c r="AU735" s="226"/>
      <c r="AV735" s="226"/>
      <c r="AW735" s="226"/>
      <c r="AX735" s="226"/>
      <c r="AY735" s="226"/>
      <c r="AZ735" s="226"/>
      <c r="BA735" s="226"/>
      <c r="BB735" s="226"/>
      <c r="BC735" s="226"/>
      <c r="BD735" s="226"/>
      <c r="BE735" s="226"/>
      <c r="BF735" s="226"/>
      <c r="BG735" s="226"/>
      <c r="BH735" s="226"/>
      <c r="BI735" s="226"/>
      <c r="BJ735" s="226"/>
      <c r="BK735" s="226"/>
      <c r="BL735" s="226"/>
      <c r="BM735" s="226"/>
      <c r="BN735" s="226"/>
    </row>
    <row r="736" ht="17.25" customHeight="1">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26"/>
      <c r="BD736" s="226"/>
      <c r="BE736" s="226"/>
      <c r="BF736" s="226"/>
      <c r="BG736" s="226"/>
      <c r="BH736" s="226"/>
      <c r="BI736" s="226"/>
      <c r="BJ736" s="226"/>
      <c r="BK736" s="226"/>
      <c r="BL736" s="226"/>
      <c r="BM736" s="226"/>
      <c r="BN736" s="226"/>
    </row>
    <row r="737" ht="17.25" customHeight="1">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26"/>
      <c r="BD737" s="226"/>
      <c r="BE737" s="226"/>
      <c r="BF737" s="226"/>
      <c r="BG737" s="226"/>
      <c r="BH737" s="226"/>
      <c r="BI737" s="226"/>
      <c r="BJ737" s="226"/>
      <c r="BK737" s="226"/>
      <c r="BL737" s="226"/>
      <c r="BM737" s="226"/>
      <c r="BN737" s="226"/>
    </row>
    <row r="738" ht="17.25" customHeight="1">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26"/>
      <c r="BD738" s="226"/>
      <c r="BE738" s="226"/>
      <c r="BF738" s="226"/>
      <c r="BG738" s="226"/>
      <c r="BH738" s="226"/>
      <c r="BI738" s="226"/>
      <c r="BJ738" s="226"/>
      <c r="BK738" s="226"/>
      <c r="BL738" s="226"/>
      <c r="BM738" s="226"/>
      <c r="BN738" s="226"/>
    </row>
    <row r="739" ht="17.25" customHeight="1">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26"/>
      <c r="BD739" s="226"/>
      <c r="BE739" s="226"/>
      <c r="BF739" s="226"/>
      <c r="BG739" s="226"/>
      <c r="BH739" s="226"/>
      <c r="BI739" s="226"/>
      <c r="BJ739" s="226"/>
      <c r="BK739" s="226"/>
      <c r="BL739" s="226"/>
      <c r="BM739" s="226"/>
      <c r="BN739" s="226"/>
    </row>
    <row r="740" ht="17.25" customHeight="1">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c r="AS740" s="226"/>
      <c r="AT740" s="226"/>
      <c r="AU740" s="226"/>
      <c r="AV740" s="226"/>
      <c r="AW740" s="226"/>
      <c r="AX740" s="226"/>
      <c r="AY740" s="226"/>
      <c r="AZ740" s="226"/>
      <c r="BA740" s="226"/>
      <c r="BB740" s="226"/>
      <c r="BC740" s="226"/>
      <c r="BD740" s="226"/>
      <c r="BE740" s="226"/>
      <c r="BF740" s="226"/>
      <c r="BG740" s="226"/>
      <c r="BH740" s="226"/>
      <c r="BI740" s="226"/>
      <c r="BJ740" s="226"/>
      <c r="BK740" s="226"/>
      <c r="BL740" s="226"/>
      <c r="BM740" s="226"/>
      <c r="BN740" s="226"/>
    </row>
    <row r="741" ht="17.25" customHeight="1">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226"/>
      <c r="BH741" s="226"/>
      <c r="BI741" s="226"/>
      <c r="BJ741" s="226"/>
      <c r="BK741" s="226"/>
      <c r="BL741" s="226"/>
      <c r="BM741" s="226"/>
      <c r="BN741" s="226"/>
    </row>
    <row r="742" ht="17.25" customHeight="1">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c r="AS742" s="226"/>
      <c r="AT742" s="226"/>
      <c r="AU742" s="226"/>
      <c r="AV742" s="226"/>
      <c r="AW742" s="226"/>
      <c r="AX742" s="226"/>
      <c r="AY742" s="226"/>
      <c r="AZ742" s="226"/>
      <c r="BA742" s="226"/>
      <c r="BB742" s="226"/>
      <c r="BC742" s="226"/>
      <c r="BD742" s="226"/>
      <c r="BE742" s="226"/>
      <c r="BF742" s="226"/>
      <c r="BG742" s="226"/>
      <c r="BH742" s="226"/>
      <c r="BI742" s="226"/>
      <c r="BJ742" s="226"/>
      <c r="BK742" s="226"/>
      <c r="BL742" s="226"/>
      <c r="BM742" s="226"/>
      <c r="BN742" s="226"/>
    </row>
    <row r="743" ht="17.25" customHeight="1">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c r="AS743" s="226"/>
      <c r="AT743" s="226"/>
      <c r="AU743" s="226"/>
      <c r="AV743" s="226"/>
      <c r="AW743" s="226"/>
      <c r="AX743" s="226"/>
      <c r="AY743" s="226"/>
      <c r="AZ743" s="226"/>
      <c r="BA743" s="226"/>
      <c r="BB743" s="226"/>
      <c r="BC743" s="226"/>
      <c r="BD743" s="226"/>
      <c r="BE743" s="226"/>
      <c r="BF743" s="226"/>
      <c r="BG743" s="226"/>
      <c r="BH743" s="226"/>
      <c r="BI743" s="226"/>
      <c r="BJ743" s="226"/>
      <c r="BK743" s="226"/>
      <c r="BL743" s="226"/>
      <c r="BM743" s="226"/>
      <c r="BN743" s="226"/>
    </row>
    <row r="744" ht="17.25" customHeight="1">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226"/>
      <c r="BH744" s="226"/>
      <c r="BI744" s="226"/>
      <c r="BJ744" s="226"/>
      <c r="BK744" s="226"/>
      <c r="BL744" s="226"/>
      <c r="BM744" s="226"/>
      <c r="BN744" s="226"/>
    </row>
    <row r="745" ht="17.25" customHeight="1">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26"/>
      <c r="BD745" s="226"/>
      <c r="BE745" s="226"/>
      <c r="BF745" s="226"/>
      <c r="BG745" s="226"/>
      <c r="BH745" s="226"/>
      <c r="BI745" s="226"/>
      <c r="BJ745" s="226"/>
      <c r="BK745" s="226"/>
      <c r="BL745" s="226"/>
      <c r="BM745" s="226"/>
      <c r="BN745" s="226"/>
    </row>
    <row r="746" ht="17.25" customHeight="1">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c r="AS746" s="226"/>
      <c r="AT746" s="226"/>
      <c r="AU746" s="226"/>
      <c r="AV746" s="226"/>
      <c r="AW746" s="226"/>
      <c r="AX746" s="226"/>
      <c r="AY746" s="226"/>
      <c r="AZ746" s="226"/>
      <c r="BA746" s="226"/>
      <c r="BB746" s="226"/>
      <c r="BC746" s="226"/>
      <c r="BD746" s="226"/>
      <c r="BE746" s="226"/>
      <c r="BF746" s="226"/>
      <c r="BG746" s="226"/>
      <c r="BH746" s="226"/>
      <c r="BI746" s="226"/>
      <c r="BJ746" s="226"/>
      <c r="BK746" s="226"/>
      <c r="BL746" s="226"/>
      <c r="BM746" s="226"/>
      <c r="BN746" s="226"/>
    </row>
    <row r="747" ht="17.25" customHeight="1">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26"/>
      <c r="BF747" s="226"/>
      <c r="BG747" s="226"/>
      <c r="BH747" s="226"/>
      <c r="BI747" s="226"/>
      <c r="BJ747" s="226"/>
      <c r="BK747" s="226"/>
      <c r="BL747" s="226"/>
      <c r="BM747" s="226"/>
      <c r="BN747" s="226"/>
    </row>
    <row r="748" ht="17.25" customHeight="1">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c r="AS748" s="226"/>
      <c r="AT748" s="226"/>
      <c r="AU748" s="226"/>
      <c r="AV748" s="226"/>
      <c r="AW748" s="226"/>
      <c r="AX748" s="226"/>
      <c r="AY748" s="226"/>
      <c r="AZ748" s="226"/>
      <c r="BA748" s="226"/>
      <c r="BB748" s="226"/>
      <c r="BC748" s="226"/>
      <c r="BD748" s="226"/>
      <c r="BE748" s="226"/>
      <c r="BF748" s="226"/>
      <c r="BG748" s="226"/>
      <c r="BH748" s="226"/>
      <c r="BI748" s="226"/>
      <c r="BJ748" s="226"/>
      <c r="BK748" s="226"/>
      <c r="BL748" s="226"/>
      <c r="BM748" s="226"/>
      <c r="BN748" s="226"/>
    </row>
    <row r="749" ht="17.25" customHeight="1">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26"/>
      <c r="BD749" s="226"/>
      <c r="BE749" s="226"/>
      <c r="BF749" s="226"/>
      <c r="BG749" s="226"/>
      <c r="BH749" s="226"/>
      <c r="BI749" s="226"/>
      <c r="BJ749" s="226"/>
      <c r="BK749" s="226"/>
      <c r="BL749" s="226"/>
      <c r="BM749" s="226"/>
      <c r="BN749" s="226"/>
    </row>
    <row r="750" ht="17.25" customHeight="1">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c r="AS750" s="226"/>
      <c r="AT750" s="226"/>
      <c r="AU750" s="226"/>
      <c r="AV750" s="226"/>
      <c r="AW750" s="226"/>
      <c r="AX750" s="226"/>
      <c r="AY750" s="226"/>
      <c r="AZ750" s="226"/>
      <c r="BA750" s="226"/>
      <c r="BB750" s="226"/>
      <c r="BC750" s="226"/>
      <c r="BD750" s="226"/>
      <c r="BE750" s="226"/>
      <c r="BF750" s="226"/>
      <c r="BG750" s="226"/>
      <c r="BH750" s="226"/>
      <c r="BI750" s="226"/>
      <c r="BJ750" s="226"/>
      <c r="BK750" s="226"/>
      <c r="BL750" s="226"/>
      <c r="BM750" s="226"/>
      <c r="BN750" s="226"/>
    </row>
    <row r="751" ht="17.25" customHeight="1">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c r="AS751" s="226"/>
      <c r="AT751" s="226"/>
      <c r="AU751" s="226"/>
      <c r="AV751" s="226"/>
      <c r="AW751" s="226"/>
      <c r="AX751" s="226"/>
      <c r="AY751" s="226"/>
      <c r="AZ751" s="226"/>
      <c r="BA751" s="226"/>
      <c r="BB751" s="226"/>
      <c r="BC751" s="226"/>
      <c r="BD751" s="226"/>
      <c r="BE751" s="226"/>
      <c r="BF751" s="226"/>
      <c r="BG751" s="226"/>
      <c r="BH751" s="226"/>
      <c r="BI751" s="226"/>
      <c r="BJ751" s="226"/>
      <c r="BK751" s="226"/>
      <c r="BL751" s="226"/>
      <c r="BM751" s="226"/>
      <c r="BN751" s="226"/>
    </row>
    <row r="752" ht="17.25" customHeight="1">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c r="AS752" s="226"/>
      <c r="AT752" s="226"/>
      <c r="AU752" s="226"/>
      <c r="AV752" s="226"/>
      <c r="AW752" s="226"/>
      <c r="AX752" s="226"/>
      <c r="AY752" s="226"/>
      <c r="AZ752" s="226"/>
      <c r="BA752" s="226"/>
      <c r="BB752" s="226"/>
      <c r="BC752" s="226"/>
      <c r="BD752" s="226"/>
      <c r="BE752" s="226"/>
      <c r="BF752" s="226"/>
      <c r="BG752" s="226"/>
      <c r="BH752" s="226"/>
      <c r="BI752" s="226"/>
      <c r="BJ752" s="226"/>
      <c r="BK752" s="226"/>
      <c r="BL752" s="226"/>
      <c r="BM752" s="226"/>
      <c r="BN752" s="226"/>
    </row>
    <row r="753" ht="17.25" customHeight="1">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c r="AS753" s="226"/>
      <c r="AT753" s="226"/>
      <c r="AU753" s="226"/>
      <c r="AV753" s="226"/>
      <c r="AW753" s="226"/>
      <c r="AX753" s="226"/>
      <c r="AY753" s="226"/>
      <c r="AZ753" s="226"/>
      <c r="BA753" s="226"/>
      <c r="BB753" s="226"/>
      <c r="BC753" s="226"/>
      <c r="BD753" s="226"/>
      <c r="BE753" s="226"/>
      <c r="BF753" s="226"/>
      <c r="BG753" s="226"/>
      <c r="BH753" s="226"/>
      <c r="BI753" s="226"/>
      <c r="BJ753" s="226"/>
      <c r="BK753" s="226"/>
      <c r="BL753" s="226"/>
      <c r="BM753" s="226"/>
      <c r="BN753" s="226"/>
    </row>
    <row r="754" ht="17.25" customHeight="1">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c r="AS754" s="226"/>
      <c r="AT754" s="226"/>
      <c r="AU754" s="226"/>
      <c r="AV754" s="226"/>
      <c r="AW754" s="226"/>
      <c r="AX754" s="226"/>
      <c r="AY754" s="226"/>
      <c r="AZ754" s="226"/>
      <c r="BA754" s="226"/>
      <c r="BB754" s="226"/>
      <c r="BC754" s="226"/>
      <c r="BD754" s="226"/>
      <c r="BE754" s="226"/>
      <c r="BF754" s="226"/>
      <c r="BG754" s="226"/>
      <c r="BH754" s="226"/>
      <c r="BI754" s="226"/>
      <c r="BJ754" s="226"/>
      <c r="BK754" s="226"/>
      <c r="BL754" s="226"/>
      <c r="BM754" s="226"/>
      <c r="BN754" s="226"/>
    </row>
    <row r="755" ht="17.25" customHeight="1">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226"/>
      <c r="BH755" s="226"/>
      <c r="BI755" s="226"/>
      <c r="BJ755" s="226"/>
      <c r="BK755" s="226"/>
      <c r="BL755" s="226"/>
      <c r="BM755" s="226"/>
      <c r="BN755" s="226"/>
    </row>
    <row r="756" ht="17.25" customHeight="1">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c r="AS756" s="226"/>
      <c r="AT756" s="226"/>
      <c r="AU756" s="226"/>
      <c r="AV756" s="226"/>
      <c r="AW756" s="226"/>
      <c r="AX756" s="226"/>
      <c r="AY756" s="226"/>
      <c r="AZ756" s="226"/>
      <c r="BA756" s="226"/>
      <c r="BB756" s="226"/>
      <c r="BC756" s="226"/>
      <c r="BD756" s="226"/>
      <c r="BE756" s="226"/>
      <c r="BF756" s="226"/>
      <c r="BG756" s="226"/>
      <c r="BH756" s="226"/>
      <c r="BI756" s="226"/>
      <c r="BJ756" s="226"/>
      <c r="BK756" s="226"/>
      <c r="BL756" s="226"/>
      <c r="BM756" s="226"/>
      <c r="BN756" s="226"/>
    </row>
    <row r="757" ht="17.25" customHeight="1">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c r="AS757" s="226"/>
      <c r="AT757" s="226"/>
      <c r="AU757" s="226"/>
      <c r="AV757" s="226"/>
      <c r="AW757" s="226"/>
      <c r="AX757" s="226"/>
      <c r="AY757" s="226"/>
      <c r="AZ757" s="226"/>
      <c r="BA757" s="226"/>
      <c r="BB757" s="226"/>
      <c r="BC757" s="226"/>
      <c r="BD757" s="226"/>
      <c r="BE757" s="226"/>
      <c r="BF757" s="226"/>
      <c r="BG757" s="226"/>
      <c r="BH757" s="226"/>
      <c r="BI757" s="226"/>
      <c r="BJ757" s="226"/>
      <c r="BK757" s="226"/>
      <c r="BL757" s="226"/>
      <c r="BM757" s="226"/>
      <c r="BN757" s="226"/>
    </row>
    <row r="758" ht="17.25" customHeight="1">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c r="AS758" s="226"/>
      <c r="AT758" s="226"/>
      <c r="AU758" s="226"/>
      <c r="AV758" s="226"/>
      <c r="AW758" s="226"/>
      <c r="AX758" s="226"/>
      <c r="AY758" s="226"/>
      <c r="AZ758" s="226"/>
      <c r="BA758" s="226"/>
      <c r="BB758" s="226"/>
      <c r="BC758" s="226"/>
      <c r="BD758" s="226"/>
      <c r="BE758" s="226"/>
      <c r="BF758" s="226"/>
      <c r="BG758" s="226"/>
      <c r="BH758" s="226"/>
      <c r="BI758" s="226"/>
      <c r="BJ758" s="226"/>
      <c r="BK758" s="226"/>
      <c r="BL758" s="226"/>
      <c r="BM758" s="226"/>
      <c r="BN758" s="226"/>
    </row>
    <row r="759" ht="17.25" customHeight="1">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c r="AS759" s="226"/>
      <c r="AT759" s="226"/>
      <c r="AU759" s="226"/>
      <c r="AV759" s="226"/>
      <c r="AW759" s="226"/>
      <c r="AX759" s="226"/>
      <c r="AY759" s="226"/>
      <c r="AZ759" s="226"/>
      <c r="BA759" s="226"/>
      <c r="BB759" s="226"/>
      <c r="BC759" s="226"/>
      <c r="BD759" s="226"/>
      <c r="BE759" s="226"/>
      <c r="BF759" s="226"/>
      <c r="BG759" s="226"/>
      <c r="BH759" s="226"/>
      <c r="BI759" s="226"/>
      <c r="BJ759" s="226"/>
      <c r="BK759" s="226"/>
      <c r="BL759" s="226"/>
      <c r="BM759" s="226"/>
      <c r="BN759" s="226"/>
    </row>
    <row r="760" ht="17.25" customHeight="1">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6"/>
      <c r="BL760" s="226"/>
      <c r="BM760" s="226"/>
      <c r="BN760" s="226"/>
    </row>
    <row r="761" ht="17.25" customHeight="1">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c r="AS761" s="226"/>
      <c r="AT761" s="226"/>
      <c r="AU761" s="226"/>
      <c r="AV761" s="226"/>
      <c r="AW761" s="226"/>
      <c r="AX761" s="226"/>
      <c r="AY761" s="226"/>
      <c r="AZ761" s="226"/>
      <c r="BA761" s="226"/>
      <c r="BB761" s="226"/>
      <c r="BC761" s="226"/>
      <c r="BD761" s="226"/>
      <c r="BE761" s="226"/>
      <c r="BF761" s="226"/>
      <c r="BG761" s="226"/>
      <c r="BH761" s="226"/>
      <c r="BI761" s="226"/>
      <c r="BJ761" s="226"/>
      <c r="BK761" s="226"/>
      <c r="BL761" s="226"/>
      <c r="BM761" s="226"/>
      <c r="BN761" s="226"/>
    </row>
    <row r="762" ht="17.25" customHeight="1">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c r="AS762" s="226"/>
      <c r="AT762" s="226"/>
      <c r="AU762" s="226"/>
      <c r="AV762" s="226"/>
      <c r="AW762" s="226"/>
      <c r="AX762" s="226"/>
      <c r="AY762" s="226"/>
      <c r="AZ762" s="226"/>
      <c r="BA762" s="226"/>
      <c r="BB762" s="226"/>
      <c r="BC762" s="226"/>
      <c r="BD762" s="226"/>
      <c r="BE762" s="226"/>
      <c r="BF762" s="226"/>
      <c r="BG762" s="226"/>
      <c r="BH762" s="226"/>
      <c r="BI762" s="226"/>
      <c r="BJ762" s="226"/>
      <c r="BK762" s="226"/>
      <c r="BL762" s="226"/>
      <c r="BM762" s="226"/>
      <c r="BN762" s="226"/>
    </row>
    <row r="763" ht="17.25" customHeight="1">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c r="AS763" s="226"/>
      <c r="AT763" s="226"/>
      <c r="AU763" s="226"/>
      <c r="AV763" s="226"/>
      <c r="AW763" s="226"/>
      <c r="AX763" s="226"/>
      <c r="AY763" s="226"/>
      <c r="AZ763" s="226"/>
      <c r="BA763" s="226"/>
      <c r="BB763" s="226"/>
      <c r="BC763" s="226"/>
      <c r="BD763" s="226"/>
      <c r="BE763" s="226"/>
      <c r="BF763" s="226"/>
      <c r="BG763" s="226"/>
      <c r="BH763" s="226"/>
      <c r="BI763" s="226"/>
      <c r="BJ763" s="226"/>
      <c r="BK763" s="226"/>
      <c r="BL763" s="226"/>
      <c r="BM763" s="226"/>
      <c r="BN763" s="226"/>
    </row>
    <row r="764" ht="17.25" customHeight="1">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c r="AS764" s="226"/>
      <c r="AT764" s="226"/>
      <c r="AU764" s="226"/>
      <c r="AV764" s="226"/>
      <c r="AW764" s="226"/>
      <c r="AX764" s="226"/>
      <c r="AY764" s="226"/>
      <c r="AZ764" s="226"/>
      <c r="BA764" s="226"/>
      <c r="BB764" s="226"/>
      <c r="BC764" s="226"/>
      <c r="BD764" s="226"/>
      <c r="BE764" s="226"/>
      <c r="BF764" s="226"/>
      <c r="BG764" s="226"/>
      <c r="BH764" s="226"/>
      <c r="BI764" s="226"/>
      <c r="BJ764" s="226"/>
      <c r="BK764" s="226"/>
      <c r="BL764" s="226"/>
      <c r="BM764" s="226"/>
      <c r="BN764" s="226"/>
    </row>
    <row r="765" ht="17.25" customHeight="1">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c r="AS765" s="226"/>
      <c r="AT765" s="226"/>
      <c r="AU765" s="226"/>
      <c r="AV765" s="226"/>
      <c r="AW765" s="226"/>
      <c r="AX765" s="226"/>
      <c r="AY765" s="226"/>
      <c r="AZ765" s="226"/>
      <c r="BA765" s="226"/>
      <c r="BB765" s="226"/>
      <c r="BC765" s="226"/>
      <c r="BD765" s="226"/>
      <c r="BE765" s="226"/>
      <c r="BF765" s="226"/>
      <c r="BG765" s="226"/>
      <c r="BH765" s="226"/>
      <c r="BI765" s="226"/>
      <c r="BJ765" s="226"/>
      <c r="BK765" s="226"/>
      <c r="BL765" s="226"/>
      <c r="BM765" s="226"/>
      <c r="BN765" s="226"/>
    </row>
    <row r="766" ht="17.25" customHeight="1">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c r="AS766" s="226"/>
      <c r="AT766" s="226"/>
      <c r="AU766" s="226"/>
      <c r="AV766" s="226"/>
      <c r="AW766" s="226"/>
      <c r="AX766" s="226"/>
      <c r="AY766" s="226"/>
      <c r="AZ766" s="226"/>
      <c r="BA766" s="226"/>
      <c r="BB766" s="226"/>
      <c r="BC766" s="226"/>
      <c r="BD766" s="226"/>
      <c r="BE766" s="226"/>
      <c r="BF766" s="226"/>
      <c r="BG766" s="226"/>
      <c r="BH766" s="226"/>
      <c r="BI766" s="226"/>
      <c r="BJ766" s="226"/>
      <c r="BK766" s="226"/>
      <c r="BL766" s="226"/>
      <c r="BM766" s="226"/>
      <c r="BN766" s="226"/>
    </row>
    <row r="767" ht="17.25" customHeight="1">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c r="AS767" s="226"/>
      <c r="AT767" s="226"/>
      <c r="AU767" s="226"/>
      <c r="AV767" s="226"/>
      <c r="AW767" s="226"/>
      <c r="AX767" s="226"/>
      <c r="AY767" s="226"/>
      <c r="AZ767" s="226"/>
      <c r="BA767" s="226"/>
      <c r="BB767" s="226"/>
      <c r="BC767" s="226"/>
      <c r="BD767" s="226"/>
      <c r="BE767" s="226"/>
      <c r="BF767" s="226"/>
      <c r="BG767" s="226"/>
      <c r="BH767" s="226"/>
      <c r="BI767" s="226"/>
      <c r="BJ767" s="226"/>
      <c r="BK767" s="226"/>
      <c r="BL767" s="226"/>
      <c r="BM767" s="226"/>
      <c r="BN767" s="226"/>
    </row>
    <row r="768" ht="17.25" customHeight="1">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c r="AS768" s="226"/>
      <c r="AT768" s="226"/>
      <c r="AU768" s="226"/>
      <c r="AV768" s="226"/>
      <c r="AW768" s="226"/>
      <c r="AX768" s="226"/>
      <c r="AY768" s="226"/>
      <c r="AZ768" s="226"/>
      <c r="BA768" s="226"/>
      <c r="BB768" s="226"/>
      <c r="BC768" s="226"/>
      <c r="BD768" s="226"/>
      <c r="BE768" s="226"/>
      <c r="BF768" s="226"/>
      <c r="BG768" s="226"/>
      <c r="BH768" s="226"/>
      <c r="BI768" s="226"/>
      <c r="BJ768" s="226"/>
      <c r="BK768" s="226"/>
      <c r="BL768" s="226"/>
      <c r="BM768" s="226"/>
      <c r="BN768" s="226"/>
    </row>
    <row r="769" ht="17.25" customHeight="1">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c r="AS769" s="226"/>
      <c r="AT769" s="226"/>
      <c r="AU769" s="226"/>
      <c r="AV769" s="226"/>
      <c r="AW769" s="226"/>
      <c r="AX769" s="226"/>
      <c r="AY769" s="226"/>
      <c r="AZ769" s="226"/>
      <c r="BA769" s="226"/>
      <c r="BB769" s="226"/>
      <c r="BC769" s="226"/>
      <c r="BD769" s="226"/>
      <c r="BE769" s="226"/>
      <c r="BF769" s="226"/>
      <c r="BG769" s="226"/>
      <c r="BH769" s="226"/>
      <c r="BI769" s="226"/>
      <c r="BJ769" s="226"/>
      <c r="BK769" s="226"/>
      <c r="BL769" s="226"/>
      <c r="BM769" s="226"/>
      <c r="BN769" s="226"/>
    </row>
    <row r="770" ht="17.25" customHeight="1">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c r="AS770" s="226"/>
      <c r="AT770" s="226"/>
      <c r="AU770" s="226"/>
      <c r="AV770" s="226"/>
      <c r="AW770" s="226"/>
      <c r="AX770" s="226"/>
      <c r="AY770" s="226"/>
      <c r="AZ770" s="226"/>
      <c r="BA770" s="226"/>
      <c r="BB770" s="226"/>
      <c r="BC770" s="226"/>
      <c r="BD770" s="226"/>
      <c r="BE770" s="226"/>
      <c r="BF770" s="226"/>
      <c r="BG770" s="226"/>
      <c r="BH770" s="226"/>
      <c r="BI770" s="226"/>
      <c r="BJ770" s="226"/>
      <c r="BK770" s="226"/>
      <c r="BL770" s="226"/>
      <c r="BM770" s="226"/>
      <c r="BN770" s="226"/>
    </row>
    <row r="771" ht="17.25" customHeight="1">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c r="AS771" s="226"/>
      <c r="AT771" s="226"/>
      <c r="AU771" s="226"/>
      <c r="AV771" s="226"/>
      <c r="AW771" s="226"/>
      <c r="AX771" s="226"/>
      <c r="AY771" s="226"/>
      <c r="AZ771" s="226"/>
      <c r="BA771" s="226"/>
      <c r="BB771" s="226"/>
      <c r="BC771" s="226"/>
      <c r="BD771" s="226"/>
      <c r="BE771" s="226"/>
      <c r="BF771" s="226"/>
      <c r="BG771" s="226"/>
      <c r="BH771" s="226"/>
      <c r="BI771" s="226"/>
      <c r="BJ771" s="226"/>
      <c r="BK771" s="226"/>
      <c r="BL771" s="226"/>
      <c r="BM771" s="226"/>
      <c r="BN771" s="226"/>
    </row>
    <row r="772" ht="17.25" customHeight="1">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c r="AS772" s="226"/>
      <c r="AT772" s="226"/>
      <c r="AU772" s="226"/>
      <c r="AV772" s="226"/>
      <c r="AW772" s="226"/>
      <c r="AX772" s="226"/>
      <c r="AY772" s="226"/>
      <c r="AZ772" s="226"/>
      <c r="BA772" s="226"/>
      <c r="BB772" s="226"/>
      <c r="BC772" s="226"/>
      <c r="BD772" s="226"/>
      <c r="BE772" s="226"/>
      <c r="BF772" s="226"/>
      <c r="BG772" s="226"/>
      <c r="BH772" s="226"/>
      <c r="BI772" s="226"/>
      <c r="BJ772" s="226"/>
      <c r="BK772" s="226"/>
      <c r="BL772" s="226"/>
      <c r="BM772" s="226"/>
      <c r="BN772" s="226"/>
    </row>
    <row r="773" ht="17.25" customHeight="1">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c r="AS773" s="226"/>
      <c r="AT773" s="226"/>
      <c r="AU773" s="226"/>
      <c r="AV773" s="226"/>
      <c r="AW773" s="226"/>
      <c r="AX773" s="226"/>
      <c r="AY773" s="226"/>
      <c r="AZ773" s="226"/>
      <c r="BA773" s="226"/>
      <c r="BB773" s="226"/>
      <c r="BC773" s="226"/>
      <c r="BD773" s="226"/>
      <c r="BE773" s="226"/>
      <c r="BF773" s="226"/>
      <c r="BG773" s="226"/>
      <c r="BH773" s="226"/>
      <c r="BI773" s="226"/>
      <c r="BJ773" s="226"/>
      <c r="BK773" s="226"/>
      <c r="BL773" s="226"/>
      <c r="BM773" s="226"/>
      <c r="BN773" s="226"/>
    </row>
    <row r="774" ht="17.25" customHeight="1">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c r="AS774" s="226"/>
      <c r="AT774" s="226"/>
      <c r="AU774" s="226"/>
      <c r="AV774" s="226"/>
      <c r="AW774" s="226"/>
      <c r="AX774" s="226"/>
      <c r="AY774" s="226"/>
      <c r="AZ774" s="226"/>
      <c r="BA774" s="226"/>
      <c r="BB774" s="226"/>
      <c r="BC774" s="226"/>
      <c r="BD774" s="226"/>
      <c r="BE774" s="226"/>
      <c r="BF774" s="226"/>
      <c r="BG774" s="226"/>
      <c r="BH774" s="226"/>
      <c r="BI774" s="226"/>
      <c r="BJ774" s="226"/>
      <c r="BK774" s="226"/>
      <c r="BL774" s="226"/>
      <c r="BM774" s="226"/>
      <c r="BN774" s="226"/>
    </row>
    <row r="775" ht="17.25" customHeight="1">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c r="AS775" s="226"/>
      <c r="AT775" s="226"/>
      <c r="AU775" s="226"/>
      <c r="AV775" s="226"/>
      <c r="AW775" s="226"/>
      <c r="AX775" s="226"/>
      <c r="AY775" s="226"/>
      <c r="AZ775" s="226"/>
      <c r="BA775" s="226"/>
      <c r="BB775" s="226"/>
      <c r="BC775" s="226"/>
      <c r="BD775" s="226"/>
      <c r="BE775" s="226"/>
      <c r="BF775" s="226"/>
      <c r="BG775" s="226"/>
      <c r="BH775" s="226"/>
      <c r="BI775" s="226"/>
      <c r="BJ775" s="226"/>
      <c r="BK775" s="226"/>
      <c r="BL775" s="226"/>
      <c r="BM775" s="226"/>
      <c r="BN775" s="226"/>
    </row>
    <row r="776" ht="17.25" customHeight="1">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c r="AS776" s="226"/>
      <c r="AT776" s="226"/>
      <c r="AU776" s="226"/>
      <c r="AV776" s="226"/>
      <c r="AW776" s="226"/>
      <c r="AX776" s="226"/>
      <c r="AY776" s="226"/>
      <c r="AZ776" s="226"/>
      <c r="BA776" s="226"/>
      <c r="BB776" s="226"/>
      <c r="BC776" s="226"/>
      <c r="BD776" s="226"/>
      <c r="BE776" s="226"/>
      <c r="BF776" s="226"/>
      <c r="BG776" s="226"/>
      <c r="BH776" s="226"/>
      <c r="BI776" s="226"/>
      <c r="BJ776" s="226"/>
      <c r="BK776" s="226"/>
      <c r="BL776" s="226"/>
      <c r="BM776" s="226"/>
      <c r="BN776" s="226"/>
    </row>
    <row r="777" ht="17.25" customHeight="1">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c r="AS777" s="226"/>
      <c r="AT777" s="226"/>
      <c r="AU777" s="226"/>
      <c r="AV777" s="226"/>
      <c r="AW777" s="226"/>
      <c r="AX777" s="226"/>
      <c r="AY777" s="226"/>
      <c r="AZ777" s="226"/>
      <c r="BA777" s="226"/>
      <c r="BB777" s="226"/>
      <c r="BC777" s="226"/>
      <c r="BD777" s="226"/>
      <c r="BE777" s="226"/>
      <c r="BF777" s="226"/>
      <c r="BG777" s="226"/>
      <c r="BH777" s="226"/>
      <c r="BI777" s="226"/>
      <c r="BJ777" s="226"/>
      <c r="BK777" s="226"/>
      <c r="BL777" s="226"/>
      <c r="BM777" s="226"/>
      <c r="BN777" s="226"/>
    </row>
    <row r="778" ht="17.25" customHeight="1">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c r="AS778" s="226"/>
      <c r="AT778" s="226"/>
      <c r="AU778" s="226"/>
      <c r="AV778" s="226"/>
      <c r="AW778" s="226"/>
      <c r="AX778" s="226"/>
      <c r="AY778" s="226"/>
      <c r="AZ778" s="226"/>
      <c r="BA778" s="226"/>
      <c r="BB778" s="226"/>
      <c r="BC778" s="226"/>
      <c r="BD778" s="226"/>
      <c r="BE778" s="226"/>
      <c r="BF778" s="226"/>
      <c r="BG778" s="226"/>
      <c r="BH778" s="226"/>
      <c r="BI778" s="226"/>
      <c r="BJ778" s="226"/>
      <c r="BK778" s="226"/>
      <c r="BL778" s="226"/>
      <c r="BM778" s="226"/>
      <c r="BN778" s="226"/>
    </row>
    <row r="779" ht="17.25" customHeight="1">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c r="AS779" s="226"/>
      <c r="AT779" s="226"/>
      <c r="AU779" s="226"/>
      <c r="AV779" s="226"/>
      <c r="AW779" s="226"/>
      <c r="AX779" s="226"/>
      <c r="AY779" s="226"/>
      <c r="AZ779" s="226"/>
      <c r="BA779" s="226"/>
      <c r="BB779" s="226"/>
      <c r="BC779" s="226"/>
      <c r="BD779" s="226"/>
      <c r="BE779" s="226"/>
      <c r="BF779" s="226"/>
      <c r="BG779" s="226"/>
      <c r="BH779" s="226"/>
      <c r="BI779" s="226"/>
      <c r="BJ779" s="226"/>
      <c r="BK779" s="226"/>
      <c r="BL779" s="226"/>
      <c r="BM779" s="226"/>
      <c r="BN779" s="226"/>
    </row>
    <row r="780" ht="17.25" customHeight="1">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26"/>
      <c r="BF780" s="226"/>
      <c r="BG780" s="226"/>
      <c r="BH780" s="226"/>
      <c r="BI780" s="226"/>
      <c r="BJ780" s="226"/>
      <c r="BK780" s="226"/>
      <c r="BL780" s="226"/>
      <c r="BM780" s="226"/>
      <c r="BN780" s="226"/>
    </row>
    <row r="781" ht="17.25" customHeight="1">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c r="AS781" s="226"/>
      <c r="AT781" s="226"/>
      <c r="AU781" s="226"/>
      <c r="AV781" s="226"/>
      <c r="AW781" s="226"/>
      <c r="AX781" s="226"/>
      <c r="AY781" s="226"/>
      <c r="AZ781" s="226"/>
      <c r="BA781" s="226"/>
      <c r="BB781" s="226"/>
      <c r="BC781" s="226"/>
      <c r="BD781" s="226"/>
      <c r="BE781" s="226"/>
      <c r="BF781" s="226"/>
      <c r="BG781" s="226"/>
      <c r="BH781" s="226"/>
      <c r="BI781" s="226"/>
      <c r="BJ781" s="226"/>
      <c r="BK781" s="226"/>
      <c r="BL781" s="226"/>
      <c r="BM781" s="226"/>
      <c r="BN781" s="226"/>
    </row>
    <row r="782" ht="17.25" customHeight="1">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c r="AS782" s="226"/>
      <c r="AT782" s="226"/>
      <c r="AU782" s="226"/>
      <c r="AV782" s="226"/>
      <c r="AW782" s="226"/>
      <c r="AX782" s="226"/>
      <c r="AY782" s="226"/>
      <c r="AZ782" s="226"/>
      <c r="BA782" s="226"/>
      <c r="BB782" s="226"/>
      <c r="BC782" s="226"/>
      <c r="BD782" s="226"/>
      <c r="BE782" s="226"/>
      <c r="BF782" s="226"/>
      <c r="BG782" s="226"/>
      <c r="BH782" s="226"/>
      <c r="BI782" s="226"/>
      <c r="BJ782" s="226"/>
      <c r="BK782" s="226"/>
      <c r="BL782" s="226"/>
      <c r="BM782" s="226"/>
      <c r="BN782" s="226"/>
    </row>
    <row r="783" ht="17.25" customHeight="1">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c r="AS783" s="226"/>
      <c r="AT783" s="226"/>
      <c r="AU783" s="226"/>
      <c r="AV783" s="226"/>
      <c r="AW783" s="226"/>
      <c r="AX783" s="226"/>
      <c r="AY783" s="226"/>
      <c r="AZ783" s="226"/>
      <c r="BA783" s="226"/>
      <c r="BB783" s="226"/>
      <c r="BC783" s="226"/>
      <c r="BD783" s="226"/>
      <c r="BE783" s="226"/>
      <c r="BF783" s="226"/>
      <c r="BG783" s="226"/>
      <c r="BH783" s="226"/>
      <c r="BI783" s="226"/>
      <c r="BJ783" s="226"/>
      <c r="BK783" s="226"/>
      <c r="BL783" s="226"/>
      <c r="BM783" s="226"/>
      <c r="BN783" s="226"/>
    </row>
    <row r="784" ht="17.25" customHeight="1">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c r="AS784" s="226"/>
      <c r="AT784" s="226"/>
      <c r="AU784" s="226"/>
      <c r="AV784" s="226"/>
      <c r="AW784" s="226"/>
      <c r="AX784" s="226"/>
      <c r="AY784" s="226"/>
      <c r="AZ784" s="226"/>
      <c r="BA784" s="226"/>
      <c r="BB784" s="226"/>
      <c r="BC784" s="226"/>
      <c r="BD784" s="226"/>
      <c r="BE784" s="226"/>
      <c r="BF784" s="226"/>
      <c r="BG784" s="226"/>
      <c r="BH784" s="226"/>
      <c r="BI784" s="226"/>
      <c r="BJ784" s="226"/>
      <c r="BK784" s="226"/>
      <c r="BL784" s="226"/>
      <c r="BM784" s="226"/>
      <c r="BN784" s="226"/>
    </row>
    <row r="785" ht="17.25" customHeight="1">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226"/>
      <c r="BH785" s="226"/>
      <c r="BI785" s="226"/>
      <c r="BJ785" s="226"/>
      <c r="BK785" s="226"/>
      <c r="BL785" s="226"/>
      <c r="BM785" s="226"/>
      <c r="BN785" s="226"/>
    </row>
    <row r="786" ht="17.25" customHeight="1">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c r="AS786" s="226"/>
      <c r="AT786" s="226"/>
      <c r="AU786" s="226"/>
      <c r="AV786" s="226"/>
      <c r="AW786" s="226"/>
      <c r="AX786" s="226"/>
      <c r="AY786" s="226"/>
      <c r="AZ786" s="226"/>
      <c r="BA786" s="226"/>
      <c r="BB786" s="226"/>
      <c r="BC786" s="226"/>
      <c r="BD786" s="226"/>
      <c r="BE786" s="226"/>
      <c r="BF786" s="226"/>
      <c r="BG786" s="226"/>
      <c r="BH786" s="226"/>
      <c r="BI786" s="226"/>
      <c r="BJ786" s="226"/>
      <c r="BK786" s="226"/>
      <c r="BL786" s="226"/>
      <c r="BM786" s="226"/>
      <c r="BN786" s="226"/>
    </row>
    <row r="787" ht="17.25" customHeight="1">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row>
    <row r="788" ht="17.25" customHeight="1">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row>
    <row r="789" ht="17.25" customHeight="1">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c r="AS789" s="226"/>
      <c r="AT789" s="226"/>
      <c r="AU789" s="226"/>
      <c r="AV789" s="226"/>
      <c r="AW789" s="226"/>
      <c r="AX789" s="226"/>
      <c r="AY789" s="226"/>
      <c r="AZ789" s="226"/>
      <c r="BA789" s="226"/>
      <c r="BB789" s="226"/>
      <c r="BC789" s="226"/>
      <c r="BD789" s="226"/>
      <c r="BE789" s="226"/>
      <c r="BF789" s="226"/>
      <c r="BG789" s="226"/>
      <c r="BH789" s="226"/>
      <c r="BI789" s="226"/>
      <c r="BJ789" s="226"/>
      <c r="BK789" s="226"/>
      <c r="BL789" s="226"/>
      <c r="BM789" s="226"/>
      <c r="BN789" s="226"/>
    </row>
    <row r="790" ht="17.25" customHeight="1">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c r="AS790" s="226"/>
      <c r="AT790" s="226"/>
      <c r="AU790" s="226"/>
      <c r="AV790" s="226"/>
      <c r="AW790" s="226"/>
      <c r="AX790" s="226"/>
      <c r="AY790" s="226"/>
      <c r="AZ790" s="226"/>
      <c r="BA790" s="226"/>
      <c r="BB790" s="226"/>
      <c r="BC790" s="226"/>
      <c r="BD790" s="226"/>
      <c r="BE790" s="226"/>
      <c r="BF790" s="226"/>
      <c r="BG790" s="226"/>
      <c r="BH790" s="226"/>
      <c r="BI790" s="226"/>
      <c r="BJ790" s="226"/>
      <c r="BK790" s="226"/>
      <c r="BL790" s="226"/>
      <c r="BM790" s="226"/>
      <c r="BN790" s="226"/>
    </row>
    <row r="791" ht="17.25" customHeight="1">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c r="AS791" s="226"/>
      <c r="AT791" s="226"/>
      <c r="AU791" s="226"/>
      <c r="AV791" s="226"/>
      <c r="AW791" s="226"/>
      <c r="AX791" s="226"/>
      <c r="AY791" s="226"/>
      <c r="AZ791" s="226"/>
      <c r="BA791" s="226"/>
      <c r="BB791" s="226"/>
      <c r="BC791" s="226"/>
      <c r="BD791" s="226"/>
      <c r="BE791" s="226"/>
      <c r="BF791" s="226"/>
      <c r="BG791" s="226"/>
      <c r="BH791" s="226"/>
      <c r="BI791" s="226"/>
      <c r="BJ791" s="226"/>
      <c r="BK791" s="226"/>
      <c r="BL791" s="226"/>
      <c r="BM791" s="226"/>
      <c r="BN791" s="226"/>
    </row>
    <row r="792" ht="17.25" customHeight="1">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c r="AS792" s="226"/>
      <c r="AT792" s="226"/>
      <c r="AU792" s="226"/>
      <c r="AV792" s="226"/>
      <c r="AW792" s="226"/>
      <c r="AX792" s="226"/>
      <c r="AY792" s="226"/>
      <c r="AZ792" s="226"/>
      <c r="BA792" s="226"/>
      <c r="BB792" s="226"/>
      <c r="BC792" s="226"/>
      <c r="BD792" s="226"/>
      <c r="BE792" s="226"/>
      <c r="BF792" s="226"/>
      <c r="BG792" s="226"/>
      <c r="BH792" s="226"/>
      <c r="BI792" s="226"/>
      <c r="BJ792" s="226"/>
      <c r="BK792" s="226"/>
      <c r="BL792" s="226"/>
      <c r="BM792" s="226"/>
      <c r="BN792" s="226"/>
    </row>
    <row r="793" ht="17.25" customHeight="1">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226"/>
      <c r="BH793" s="226"/>
      <c r="BI793" s="226"/>
      <c r="BJ793" s="226"/>
      <c r="BK793" s="226"/>
      <c r="BL793" s="226"/>
      <c r="BM793" s="226"/>
      <c r="BN793" s="226"/>
    </row>
    <row r="794" ht="17.25" customHeight="1">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226"/>
    </row>
    <row r="795" ht="17.25" customHeight="1">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226"/>
      <c r="BH795" s="226"/>
      <c r="BI795" s="226"/>
      <c r="BJ795" s="226"/>
      <c r="BK795" s="226"/>
      <c r="BL795" s="226"/>
      <c r="BM795" s="226"/>
      <c r="BN795" s="226"/>
    </row>
    <row r="796" ht="17.25" customHeight="1">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c r="AS796" s="226"/>
      <c r="AT796" s="226"/>
      <c r="AU796" s="226"/>
      <c r="AV796" s="226"/>
      <c r="AW796" s="226"/>
      <c r="AX796" s="226"/>
      <c r="AY796" s="226"/>
      <c r="AZ796" s="226"/>
      <c r="BA796" s="226"/>
      <c r="BB796" s="226"/>
      <c r="BC796" s="226"/>
      <c r="BD796" s="226"/>
      <c r="BE796" s="226"/>
      <c r="BF796" s="226"/>
      <c r="BG796" s="226"/>
      <c r="BH796" s="226"/>
      <c r="BI796" s="226"/>
      <c r="BJ796" s="226"/>
      <c r="BK796" s="226"/>
      <c r="BL796" s="226"/>
      <c r="BM796" s="226"/>
      <c r="BN796" s="226"/>
    </row>
    <row r="797" ht="17.25" customHeight="1">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c r="AS797" s="226"/>
      <c r="AT797" s="226"/>
      <c r="AU797" s="226"/>
      <c r="AV797" s="226"/>
      <c r="AW797" s="226"/>
      <c r="AX797" s="226"/>
      <c r="AY797" s="226"/>
      <c r="AZ797" s="226"/>
      <c r="BA797" s="226"/>
      <c r="BB797" s="226"/>
      <c r="BC797" s="226"/>
      <c r="BD797" s="226"/>
      <c r="BE797" s="226"/>
      <c r="BF797" s="226"/>
      <c r="BG797" s="226"/>
      <c r="BH797" s="226"/>
      <c r="BI797" s="226"/>
      <c r="BJ797" s="226"/>
      <c r="BK797" s="226"/>
      <c r="BL797" s="226"/>
      <c r="BM797" s="226"/>
      <c r="BN797" s="226"/>
    </row>
    <row r="798" ht="17.25" customHeight="1">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c r="AS798" s="226"/>
      <c r="AT798" s="226"/>
      <c r="AU798" s="226"/>
      <c r="AV798" s="226"/>
      <c r="AW798" s="226"/>
      <c r="AX798" s="226"/>
      <c r="AY798" s="226"/>
      <c r="AZ798" s="226"/>
      <c r="BA798" s="226"/>
      <c r="BB798" s="226"/>
      <c r="BC798" s="226"/>
      <c r="BD798" s="226"/>
      <c r="BE798" s="226"/>
      <c r="BF798" s="226"/>
      <c r="BG798" s="226"/>
      <c r="BH798" s="226"/>
      <c r="BI798" s="226"/>
      <c r="BJ798" s="226"/>
      <c r="BK798" s="226"/>
      <c r="BL798" s="226"/>
      <c r="BM798" s="226"/>
      <c r="BN798" s="226"/>
    </row>
    <row r="799" ht="17.25" customHeight="1">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c r="AS799" s="226"/>
      <c r="AT799" s="226"/>
      <c r="AU799" s="226"/>
      <c r="AV799" s="226"/>
      <c r="AW799" s="226"/>
      <c r="AX799" s="226"/>
      <c r="AY799" s="226"/>
      <c r="AZ799" s="226"/>
      <c r="BA799" s="226"/>
      <c r="BB799" s="226"/>
      <c r="BC799" s="226"/>
      <c r="BD799" s="226"/>
      <c r="BE799" s="226"/>
      <c r="BF799" s="226"/>
      <c r="BG799" s="226"/>
      <c r="BH799" s="226"/>
      <c r="BI799" s="226"/>
      <c r="BJ799" s="226"/>
      <c r="BK799" s="226"/>
      <c r="BL799" s="226"/>
      <c r="BM799" s="226"/>
      <c r="BN799" s="226"/>
    </row>
    <row r="800" ht="17.25" customHeight="1">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c r="AS800" s="226"/>
      <c r="AT800" s="226"/>
      <c r="AU800" s="226"/>
      <c r="AV800" s="226"/>
      <c r="AW800" s="226"/>
      <c r="AX800" s="226"/>
      <c r="AY800" s="226"/>
      <c r="AZ800" s="226"/>
      <c r="BA800" s="226"/>
      <c r="BB800" s="226"/>
      <c r="BC800" s="226"/>
      <c r="BD800" s="226"/>
      <c r="BE800" s="226"/>
      <c r="BF800" s="226"/>
      <c r="BG800" s="226"/>
      <c r="BH800" s="226"/>
      <c r="BI800" s="226"/>
      <c r="BJ800" s="226"/>
      <c r="BK800" s="226"/>
      <c r="BL800" s="226"/>
      <c r="BM800" s="226"/>
      <c r="BN800" s="226"/>
    </row>
    <row r="801" ht="17.25" customHeight="1">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226"/>
      <c r="BH801" s="226"/>
      <c r="BI801" s="226"/>
      <c r="BJ801" s="226"/>
      <c r="BK801" s="226"/>
      <c r="BL801" s="226"/>
      <c r="BM801" s="226"/>
      <c r="BN801" s="226"/>
    </row>
    <row r="802" ht="17.25" customHeight="1">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226"/>
    </row>
    <row r="803" ht="17.25" customHeight="1">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c r="AS803" s="226"/>
      <c r="AT803" s="226"/>
      <c r="AU803" s="226"/>
      <c r="AV803" s="226"/>
      <c r="AW803" s="226"/>
      <c r="AX803" s="226"/>
      <c r="AY803" s="226"/>
      <c r="AZ803" s="226"/>
      <c r="BA803" s="226"/>
      <c r="BB803" s="226"/>
      <c r="BC803" s="226"/>
      <c r="BD803" s="226"/>
      <c r="BE803" s="226"/>
      <c r="BF803" s="226"/>
      <c r="BG803" s="226"/>
      <c r="BH803" s="226"/>
      <c r="BI803" s="226"/>
      <c r="BJ803" s="226"/>
      <c r="BK803" s="226"/>
      <c r="BL803" s="226"/>
      <c r="BM803" s="226"/>
      <c r="BN803" s="226"/>
    </row>
    <row r="804" ht="17.25" customHeight="1">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c r="AS804" s="226"/>
      <c r="AT804" s="226"/>
      <c r="AU804" s="226"/>
      <c r="AV804" s="226"/>
      <c r="AW804" s="226"/>
      <c r="AX804" s="226"/>
      <c r="AY804" s="226"/>
      <c r="AZ804" s="226"/>
      <c r="BA804" s="226"/>
      <c r="BB804" s="226"/>
      <c r="BC804" s="226"/>
      <c r="BD804" s="226"/>
      <c r="BE804" s="226"/>
      <c r="BF804" s="226"/>
      <c r="BG804" s="226"/>
      <c r="BH804" s="226"/>
      <c r="BI804" s="226"/>
      <c r="BJ804" s="226"/>
      <c r="BK804" s="226"/>
      <c r="BL804" s="226"/>
      <c r="BM804" s="226"/>
      <c r="BN804" s="226"/>
    </row>
    <row r="805" ht="17.25" customHeight="1">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c r="AS805" s="226"/>
      <c r="AT805" s="226"/>
      <c r="AU805" s="226"/>
      <c r="AV805" s="226"/>
      <c r="AW805" s="226"/>
      <c r="AX805" s="226"/>
      <c r="AY805" s="226"/>
      <c r="AZ805" s="226"/>
      <c r="BA805" s="226"/>
      <c r="BB805" s="226"/>
      <c r="BC805" s="226"/>
      <c r="BD805" s="226"/>
      <c r="BE805" s="226"/>
      <c r="BF805" s="226"/>
      <c r="BG805" s="226"/>
      <c r="BH805" s="226"/>
      <c r="BI805" s="226"/>
      <c r="BJ805" s="226"/>
      <c r="BK805" s="226"/>
      <c r="BL805" s="226"/>
      <c r="BM805" s="226"/>
      <c r="BN805" s="226"/>
    </row>
    <row r="806" ht="17.25" customHeight="1">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c r="AS806" s="226"/>
      <c r="AT806" s="226"/>
      <c r="AU806" s="226"/>
      <c r="AV806" s="226"/>
      <c r="AW806" s="226"/>
      <c r="AX806" s="226"/>
      <c r="AY806" s="226"/>
      <c r="AZ806" s="226"/>
      <c r="BA806" s="226"/>
      <c r="BB806" s="226"/>
      <c r="BC806" s="226"/>
      <c r="BD806" s="226"/>
      <c r="BE806" s="226"/>
      <c r="BF806" s="226"/>
      <c r="BG806" s="226"/>
      <c r="BH806" s="226"/>
      <c r="BI806" s="226"/>
      <c r="BJ806" s="226"/>
      <c r="BK806" s="226"/>
      <c r="BL806" s="226"/>
      <c r="BM806" s="226"/>
      <c r="BN806" s="226"/>
    </row>
    <row r="807" ht="17.25" customHeight="1">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c r="AS807" s="226"/>
      <c r="AT807" s="226"/>
      <c r="AU807" s="226"/>
      <c r="AV807" s="226"/>
      <c r="AW807" s="226"/>
      <c r="AX807" s="226"/>
      <c r="AY807" s="226"/>
      <c r="AZ807" s="226"/>
      <c r="BA807" s="226"/>
      <c r="BB807" s="226"/>
      <c r="BC807" s="226"/>
      <c r="BD807" s="226"/>
      <c r="BE807" s="226"/>
      <c r="BF807" s="226"/>
      <c r="BG807" s="226"/>
      <c r="BH807" s="226"/>
      <c r="BI807" s="226"/>
      <c r="BJ807" s="226"/>
      <c r="BK807" s="226"/>
      <c r="BL807" s="226"/>
      <c r="BM807" s="226"/>
      <c r="BN807" s="226"/>
    </row>
    <row r="808" ht="17.25" customHeight="1">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c r="AS808" s="226"/>
      <c r="AT808" s="226"/>
      <c r="AU808" s="226"/>
      <c r="AV808" s="226"/>
      <c r="AW808" s="226"/>
      <c r="AX808" s="226"/>
      <c r="AY808" s="226"/>
      <c r="AZ808" s="226"/>
      <c r="BA808" s="226"/>
      <c r="BB808" s="226"/>
      <c r="BC808" s="226"/>
      <c r="BD808" s="226"/>
      <c r="BE808" s="226"/>
      <c r="BF808" s="226"/>
      <c r="BG808" s="226"/>
      <c r="BH808" s="226"/>
      <c r="BI808" s="226"/>
      <c r="BJ808" s="226"/>
      <c r="BK808" s="226"/>
      <c r="BL808" s="226"/>
      <c r="BM808" s="226"/>
      <c r="BN808" s="226"/>
    </row>
    <row r="809" ht="17.25" customHeight="1">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c r="AS809" s="226"/>
      <c r="AT809" s="226"/>
      <c r="AU809" s="226"/>
      <c r="AV809" s="226"/>
      <c r="AW809" s="226"/>
      <c r="AX809" s="226"/>
      <c r="AY809" s="226"/>
      <c r="AZ809" s="226"/>
      <c r="BA809" s="226"/>
      <c r="BB809" s="226"/>
      <c r="BC809" s="226"/>
      <c r="BD809" s="226"/>
      <c r="BE809" s="226"/>
      <c r="BF809" s="226"/>
      <c r="BG809" s="226"/>
      <c r="BH809" s="226"/>
      <c r="BI809" s="226"/>
      <c r="BJ809" s="226"/>
      <c r="BK809" s="226"/>
      <c r="BL809" s="226"/>
      <c r="BM809" s="226"/>
      <c r="BN809" s="226"/>
    </row>
    <row r="810" ht="17.25" customHeight="1">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6"/>
      <c r="BL810" s="226"/>
      <c r="BM810" s="226"/>
      <c r="BN810" s="226"/>
    </row>
    <row r="811" ht="17.25" customHeight="1">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c r="AS811" s="226"/>
      <c r="AT811" s="226"/>
      <c r="AU811" s="226"/>
      <c r="AV811" s="226"/>
      <c r="AW811" s="226"/>
      <c r="AX811" s="226"/>
      <c r="AY811" s="226"/>
      <c r="AZ811" s="226"/>
      <c r="BA811" s="226"/>
      <c r="BB811" s="226"/>
      <c r="BC811" s="226"/>
      <c r="BD811" s="226"/>
      <c r="BE811" s="226"/>
      <c r="BF811" s="226"/>
      <c r="BG811" s="226"/>
      <c r="BH811" s="226"/>
      <c r="BI811" s="226"/>
      <c r="BJ811" s="226"/>
      <c r="BK811" s="226"/>
      <c r="BL811" s="226"/>
      <c r="BM811" s="226"/>
      <c r="BN811" s="226"/>
    </row>
    <row r="812" ht="17.25" customHeight="1">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c r="AS812" s="226"/>
      <c r="AT812" s="226"/>
      <c r="AU812" s="226"/>
      <c r="AV812" s="226"/>
      <c r="AW812" s="226"/>
      <c r="AX812" s="226"/>
      <c r="AY812" s="226"/>
      <c r="AZ812" s="226"/>
      <c r="BA812" s="226"/>
      <c r="BB812" s="226"/>
      <c r="BC812" s="226"/>
      <c r="BD812" s="226"/>
      <c r="BE812" s="226"/>
      <c r="BF812" s="226"/>
      <c r="BG812" s="226"/>
      <c r="BH812" s="226"/>
      <c r="BI812" s="226"/>
      <c r="BJ812" s="226"/>
      <c r="BK812" s="226"/>
      <c r="BL812" s="226"/>
      <c r="BM812" s="226"/>
      <c r="BN812" s="226"/>
    </row>
    <row r="813" ht="17.25" customHeight="1">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c r="AS813" s="226"/>
      <c r="AT813" s="226"/>
      <c r="AU813" s="226"/>
      <c r="AV813" s="226"/>
      <c r="AW813" s="226"/>
      <c r="AX813" s="226"/>
      <c r="AY813" s="226"/>
      <c r="AZ813" s="226"/>
      <c r="BA813" s="226"/>
      <c r="BB813" s="226"/>
      <c r="BC813" s="226"/>
      <c r="BD813" s="226"/>
      <c r="BE813" s="226"/>
      <c r="BF813" s="226"/>
      <c r="BG813" s="226"/>
      <c r="BH813" s="226"/>
      <c r="BI813" s="226"/>
      <c r="BJ813" s="226"/>
      <c r="BK813" s="226"/>
      <c r="BL813" s="226"/>
      <c r="BM813" s="226"/>
      <c r="BN813" s="226"/>
    </row>
    <row r="814" ht="17.25" customHeight="1">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c r="AS814" s="226"/>
      <c r="AT814" s="226"/>
      <c r="AU814" s="226"/>
      <c r="AV814" s="226"/>
      <c r="AW814" s="226"/>
      <c r="AX814" s="226"/>
      <c r="AY814" s="226"/>
      <c r="AZ814" s="226"/>
      <c r="BA814" s="226"/>
      <c r="BB814" s="226"/>
      <c r="BC814" s="226"/>
      <c r="BD814" s="226"/>
      <c r="BE814" s="226"/>
      <c r="BF814" s="226"/>
      <c r="BG814" s="226"/>
      <c r="BH814" s="226"/>
      <c r="BI814" s="226"/>
      <c r="BJ814" s="226"/>
      <c r="BK814" s="226"/>
      <c r="BL814" s="226"/>
      <c r="BM814" s="226"/>
      <c r="BN814" s="226"/>
    </row>
    <row r="815" ht="17.25" customHeight="1">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c r="AS815" s="226"/>
      <c r="AT815" s="226"/>
      <c r="AU815" s="226"/>
      <c r="AV815" s="226"/>
      <c r="AW815" s="226"/>
      <c r="AX815" s="226"/>
      <c r="AY815" s="226"/>
      <c r="AZ815" s="226"/>
      <c r="BA815" s="226"/>
      <c r="BB815" s="226"/>
      <c r="BC815" s="226"/>
      <c r="BD815" s="226"/>
      <c r="BE815" s="226"/>
      <c r="BF815" s="226"/>
      <c r="BG815" s="226"/>
      <c r="BH815" s="226"/>
      <c r="BI815" s="226"/>
      <c r="BJ815" s="226"/>
      <c r="BK815" s="226"/>
      <c r="BL815" s="226"/>
      <c r="BM815" s="226"/>
      <c r="BN815" s="226"/>
    </row>
    <row r="816" ht="17.25" customHeight="1">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c r="AS816" s="226"/>
      <c r="AT816" s="226"/>
      <c r="AU816" s="226"/>
      <c r="AV816" s="226"/>
      <c r="AW816" s="226"/>
      <c r="AX816" s="226"/>
      <c r="AY816" s="226"/>
      <c r="AZ816" s="226"/>
      <c r="BA816" s="226"/>
      <c r="BB816" s="226"/>
      <c r="BC816" s="226"/>
      <c r="BD816" s="226"/>
      <c r="BE816" s="226"/>
      <c r="BF816" s="226"/>
      <c r="BG816" s="226"/>
      <c r="BH816" s="226"/>
      <c r="BI816" s="226"/>
      <c r="BJ816" s="226"/>
      <c r="BK816" s="226"/>
      <c r="BL816" s="226"/>
      <c r="BM816" s="226"/>
      <c r="BN816" s="226"/>
    </row>
    <row r="817" ht="17.25" customHeight="1">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26"/>
      <c r="BF817" s="226"/>
      <c r="BG817" s="226"/>
      <c r="BH817" s="226"/>
      <c r="BI817" s="226"/>
      <c r="BJ817" s="226"/>
      <c r="BK817" s="226"/>
      <c r="BL817" s="226"/>
      <c r="BM817" s="226"/>
      <c r="BN817" s="226"/>
    </row>
    <row r="818" ht="17.25" customHeight="1">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26"/>
      <c r="BF818" s="226"/>
      <c r="BG818" s="226"/>
      <c r="BH818" s="226"/>
      <c r="BI818" s="226"/>
      <c r="BJ818" s="226"/>
      <c r="BK818" s="226"/>
      <c r="BL818" s="226"/>
      <c r="BM818" s="226"/>
      <c r="BN818" s="226"/>
    </row>
    <row r="819" ht="17.25" customHeight="1">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c r="AB819" s="226"/>
      <c r="AC819" s="226"/>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6"/>
      <c r="BL819" s="226"/>
      <c r="BM819" s="226"/>
      <c r="BN819" s="226"/>
    </row>
    <row r="820" ht="17.25" customHeight="1">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c r="AB820" s="226"/>
      <c r="AC820" s="226"/>
      <c r="AD820" s="226"/>
      <c r="AE820" s="226"/>
      <c r="AF820" s="226"/>
      <c r="AG820" s="226"/>
      <c r="AH820" s="226"/>
      <c r="AI820" s="226"/>
      <c r="AJ820" s="226"/>
      <c r="AK820" s="226"/>
      <c r="AL820" s="226"/>
      <c r="AM820" s="226"/>
      <c r="AN820" s="226"/>
      <c r="AO820" s="226"/>
      <c r="AP820" s="226"/>
      <c r="AQ820" s="226"/>
      <c r="AR820" s="226"/>
      <c r="AS820" s="226"/>
      <c r="AT820" s="226"/>
      <c r="AU820" s="226"/>
      <c r="AV820" s="226"/>
      <c r="AW820" s="226"/>
      <c r="AX820" s="226"/>
      <c r="AY820" s="226"/>
      <c r="AZ820" s="226"/>
      <c r="BA820" s="226"/>
      <c r="BB820" s="226"/>
      <c r="BC820" s="226"/>
      <c r="BD820" s="226"/>
      <c r="BE820" s="226"/>
      <c r="BF820" s="226"/>
      <c r="BG820" s="226"/>
      <c r="BH820" s="226"/>
      <c r="BI820" s="226"/>
      <c r="BJ820" s="226"/>
      <c r="BK820" s="226"/>
      <c r="BL820" s="226"/>
      <c r="BM820" s="226"/>
      <c r="BN820" s="226"/>
    </row>
    <row r="821" ht="17.25" customHeight="1">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c r="AB821" s="226"/>
      <c r="AC821" s="226"/>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row>
    <row r="822" ht="17.25" customHeight="1">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c r="AB822" s="226"/>
      <c r="AC822" s="226"/>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row>
    <row r="823" ht="17.25" customHeight="1">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c r="AB823" s="226"/>
      <c r="AC823" s="226"/>
      <c r="AD823" s="226"/>
      <c r="AE823" s="226"/>
      <c r="AF823" s="226"/>
      <c r="AG823" s="226"/>
      <c r="AH823" s="226"/>
      <c r="AI823" s="226"/>
      <c r="AJ823" s="226"/>
      <c r="AK823" s="226"/>
      <c r="AL823" s="226"/>
      <c r="AM823" s="226"/>
      <c r="AN823" s="226"/>
      <c r="AO823" s="226"/>
      <c r="AP823" s="226"/>
      <c r="AQ823" s="226"/>
      <c r="AR823" s="226"/>
      <c r="AS823" s="226"/>
      <c r="AT823" s="226"/>
      <c r="AU823" s="226"/>
      <c r="AV823" s="226"/>
      <c r="AW823" s="226"/>
      <c r="AX823" s="226"/>
      <c r="AY823" s="226"/>
      <c r="AZ823" s="226"/>
      <c r="BA823" s="226"/>
      <c r="BB823" s="226"/>
      <c r="BC823" s="226"/>
      <c r="BD823" s="226"/>
      <c r="BE823" s="226"/>
      <c r="BF823" s="226"/>
      <c r="BG823" s="226"/>
      <c r="BH823" s="226"/>
      <c r="BI823" s="226"/>
      <c r="BJ823" s="226"/>
      <c r="BK823" s="226"/>
      <c r="BL823" s="226"/>
      <c r="BM823" s="226"/>
      <c r="BN823" s="226"/>
    </row>
    <row r="824" ht="17.25" customHeight="1">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c r="AB824" s="226"/>
      <c r="AC824" s="226"/>
      <c r="AD824" s="226"/>
      <c r="AE824" s="226"/>
      <c r="AF824" s="226"/>
      <c r="AG824" s="226"/>
      <c r="AH824" s="226"/>
      <c r="AI824" s="226"/>
      <c r="AJ824" s="226"/>
      <c r="AK824" s="226"/>
      <c r="AL824" s="226"/>
      <c r="AM824" s="226"/>
      <c r="AN824" s="226"/>
      <c r="AO824" s="226"/>
      <c r="AP824" s="226"/>
      <c r="AQ824" s="226"/>
      <c r="AR824" s="226"/>
      <c r="AS824" s="226"/>
      <c r="AT824" s="226"/>
      <c r="AU824" s="226"/>
      <c r="AV824" s="226"/>
      <c r="AW824" s="226"/>
      <c r="AX824" s="226"/>
      <c r="AY824" s="226"/>
      <c r="AZ824" s="226"/>
      <c r="BA824" s="226"/>
      <c r="BB824" s="226"/>
      <c r="BC824" s="226"/>
      <c r="BD824" s="226"/>
      <c r="BE824" s="226"/>
      <c r="BF824" s="226"/>
      <c r="BG824" s="226"/>
      <c r="BH824" s="226"/>
      <c r="BI824" s="226"/>
      <c r="BJ824" s="226"/>
      <c r="BK824" s="226"/>
      <c r="BL824" s="226"/>
      <c r="BM824" s="226"/>
      <c r="BN824" s="226"/>
    </row>
    <row r="825" ht="17.25" customHeight="1">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c r="AB825" s="226"/>
      <c r="AC825" s="226"/>
      <c r="AD825" s="226"/>
      <c r="AE825" s="226"/>
      <c r="AF825" s="226"/>
      <c r="AG825" s="226"/>
      <c r="AH825" s="226"/>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26"/>
      <c r="BD825" s="226"/>
      <c r="BE825" s="226"/>
      <c r="BF825" s="226"/>
      <c r="BG825" s="226"/>
      <c r="BH825" s="226"/>
      <c r="BI825" s="226"/>
      <c r="BJ825" s="226"/>
      <c r="BK825" s="226"/>
      <c r="BL825" s="226"/>
      <c r="BM825" s="226"/>
      <c r="BN825" s="226"/>
    </row>
    <row r="826" ht="17.25" customHeight="1">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c r="AB826" s="226"/>
      <c r="AC826" s="226"/>
      <c r="AD826" s="226"/>
      <c r="AE826" s="226"/>
      <c r="AF826" s="226"/>
      <c r="AG826" s="226"/>
      <c r="AH826" s="226"/>
      <c r="AI826" s="226"/>
      <c r="AJ826" s="226"/>
      <c r="AK826" s="226"/>
      <c r="AL826" s="226"/>
      <c r="AM826" s="226"/>
      <c r="AN826" s="226"/>
      <c r="AO826" s="226"/>
      <c r="AP826" s="226"/>
      <c r="AQ826" s="226"/>
      <c r="AR826" s="226"/>
      <c r="AS826" s="226"/>
      <c r="AT826" s="226"/>
      <c r="AU826" s="226"/>
      <c r="AV826" s="226"/>
      <c r="AW826" s="226"/>
      <c r="AX826" s="226"/>
      <c r="AY826" s="226"/>
      <c r="AZ826" s="226"/>
      <c r="BA826" s="226"/>
      <c r="BB826" s="226"/>
      <c r="BC826" s="226"/>
      <c r="BD826" s="226"/>
      <c r="BE826" s="226"/>
      <c r="BF826" s="226"/>
      <c r="BG826" s="226"/>
      <c r="BH826" s="226"/>
      <c r="BI826" s="226"/>
      <c r="BJ826" s="226"/>
      <c r="BK826" s="226"/>
      <c r="BL826" s="226"/>
      <c r="BM826" s="226"/>
      <c r="BN826" s="226"/>
    </row>
    <row r="827" ht="17.25" customHeight="1">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c r="AB827" s="226"/>
      <c r="AC827" s="226"/>
      <c r="AD827" s="226"/>
      <c r="AE827" s="226"/>
      <c r="AF827" s="226"/>
      <c r="AG827" s="226"/>
      <c r="AH827" s="226"/>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26"/>
      <c r="BD827" s="226"/>
      <c r="BE827" s="226"/>
      <c r="BF827" s="226"/>
      <c r="BG827" s="226"/>
      <c r="BH827" s="226"/>
      <c r="BI827" s="226"/>
      <c r="BJ827" s="226"/>
      <c r="BK827" s="226"/>
      <c r="BL827" s="226"/>
      <c r="BM827" s="226"/>
      <c r="BN827" s="226"/>
    </row>
    <row r="828" ht="17.25" customHeight="1">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c r="AB828" s="226"/>
      <c r="AC828" s="226"/>
      <c r="AD828" s="226"/>
      <c r="AE828" s="226"/>
      <c r="AF828" s="226"/>
      <c r="AG828" s="226"/>
      <c r="AH828" s="226"/>
      <c r="AI828" s="226"/>
      <c r="AJ828" s="226"/>
      <c r="AK828" s="226"/>
      <c r="AL828" s="226"/>
      <c r="AM828" s="226"/>
      <c r="AN828" s="226"/>
      <c r="AO828" s="226"/>
      <c r="AP828" s="226"/>
      <c r="AQ828" s="226"/>
      <c r="AR828" s="226"/>
      <c r="AS828" s="226"/>
      <c r="AT828" s="226"/>
      <c r="AU828" s="226"/>
      <c r="AV828" s="226"/>
      <c r="AW828" s="226"/>
      <c r="AX828" s="226"/>
      <c r="AY828" s="226"/>
      <c r="AZ828" s="226"/>
      <c r="BA828" s="226"/>
      <c r="BB828" s="226"/>
      <c r="BC828" s="226"/>
      <c r="BD828" s="226"/>
      <c r="BE828" s="226"/>
      <c r="BF828" s="226"/>
      <c r="BG828" s="226"/>
      <c r="BH828" s="226"/>
      <c r="BI828" s="226"/>
      <c r="BJ828" s="226"/>
      <c r="BK828" s="226"/>
      <c r="BL828" s="226"/>
      <c r="BM828" s="226"/>
      <c r="BN828" s="226"/>
    </row>
    <row r="829" ht="17.25" customHeight="1">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c r="AB829" s="226"/>
      <c r="AC829" s="226"/>
      <c r="AD829" s="226"/>
      <c r="AE829" s="226"/>
      <c r="AF829" s="226"/>
      <c r="AG829" s="226"/>
      <c r="AH829" s="226"/>
      <c r="AI829" s="226"/>
      <c r="AJ829" s="226"/>
      <c r="AK829" s="226"/>
      <c r="AL829" s="226"/>
      <c r="AM829" s="226"/>
      <c r="AN829" s="226"/>
      <c r="AO829" s="226"/>
      <c r="AP829" s="226"/>
      <c r="AQ829" s="226"/>
      <c r="AR829" s="226"/>
      <c r="AS829" s="226"/>
      <c r="AT829" s="226"/>
      <c r="AU829" s="226"/>
      <c r="AV829" s="226"/>
      <c r="AW829" s="226"/>
      <c r="AX829" s="226"/>
      <c r="AY829" s="226"/>
      <c r="AZ829" s="226"/>
      <c r="BA829" s="226"/>
      <c r="BB829" s="226"/>
      <c r="BC829" s="226"/>
      <c r="BD829" s="226"/>
      <c r="BE829" s="226"/>
      <c r="BF829" s="226"/>
      <c r="BG829" s="226"/>
      <c r="BH829" s="226"/>
      <c r="BI829" s="226"/>
      <c r="BJ829" s="226"/>
      <c r="BK829" s="226"/>
      <c r="BL829" s="226"/>
      <c r="BM829" s="226"/>
      <c r="BN829" s="226"/>
    </row>
    <row r="830" ht="17.25" customHeight="1">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c r="AB830" s="226"/>
      <c r="AC830" s="226"/>
      <c r="AD830" s="226"/>
      <c r="AE830" s="226"/>
      <c r="AF830" s="226"/>
      <c r="AG830" s="226"/>
      <c r="AH830" s="226"/>
      <c r="AI830" s="226"/>
      <c r="AJ830" s="226"/>
      <c r="AK830" s="226"/>
      <c r="AL830" s="226"/>
      <c r="AM830" s="226"/>
      <c r="AN830" s="226"/>
      <c r="AO830" s="226"/>
      <c r="AP830" s="226"/>
      <c r="AQ830" s="226"/>
      <c r="AR830" s="226"/>
      <c r="AS830" s="226"/>
      <c r="AT830" s="226"/>
      <c r="AU830" s="226"/>
      <c r="AV830" s="226"/>
      <c r="AW830" s="226"/>
      <c r="AX830" s="226"/>
      <c r="AY830" s="226"/>
      <c r="AZ830" s="226"/>
      <c r="BA830" s="226"/>
      <c r="BB830" s="226"/>
      <c r="BC830" s="226"/>
      <c r="BD830" s="226"/>
      <c r="BE830" s="226"/>
      <c r="BF830" s="226"/>
      <c r="BG830" s="226"/>
      <c r="BH830" s="226"/>
      <c r="BI830" s="226"/>
      <c r="BJ830" s="226"/>
      <c r="BK830" s="226"/>
      <c r="BL830" s="226"/>
      <c r="BM830" s="226"/>
      <c r="BN830" s="226"/>
    </row>
    <row r="831" ht="17.25" customHeight="1">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c r="AB831" s="226"/>
      <c r="AC831" s="226"/>
      <c r="AD831" s="226"/>
      <c r="AE831" s="226"/>
      <c r="AF831" s="226"/>
      <c r="AG831" s="226"/>
      <c r="AH831" s="226"/>
      <c r="AI831" s="226"/>
      <c r="AJ831" s="226"/>
      <c r="AK831" s="226"/>
      <c r="AL831" s="226"/>
      <c r="AM831" s="226"/>
      <c r="AN831" s="226"/>
      <c r="AO831" s="226"/>
      <c r="AP831" s="226"/>
      <c r="AQ831" s="226"/>
      <c r="AR831" s="226"/>
      <c r="AS831" s="226"/>
      <c r="AT831" s="226"/>
      <c r="AU831" s="226"/>
      <c r="AV831" s="226"/>
      <c r="AW831" s="226"/>
      <c r="AX831" s="226"/>
      <c r="AY831" s="226"/>
      <c r="AZ831" s="226"/>
      <c r="BA831" s="226"/>
      <c r="BB831" s="226"/>
      <c r="BC831" s="226"/>
      <c r="BD831" s="226"/>
      <c r="BE831" s="226"/>
      <c r="BF831" s="226"/>
      <c r="BG831" s="226"/>
      <c r="BH831" s="226"/>
      <c r="BI831" s="226"/>
      <c r="BJ831" s="226"/>
      <c r="BK831" s="226"/>
      <c r="BL831" s="226"/>
      <c r="BM831" s="226"/>
      <c r="BN831" s="226"/>
    </row>
    <row r="832" ht="17.25" customHeight="1">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c r="AB832" s="226"/>
      <c r="AC832" s="226"/>
      <c r="AD832" s="226"/>
      <c r="AE832" s="226"/>
      <c r="AF832" s="226"/>
      <c r="AG832" s="226"/>
      <c r="AH832" s="226"/>
      <c r="AI832" s="226"/>
      <c r="AJ832" s="226"/>
      <c r="AK832" s="226"/>
      <c r="AL832" s="226"/>
      <c r="AM832" s="226"/>
      <c r="AN832" s="226"/>
      <c r="AO832" s="226"/>
      <c r="AP832" s="226"/>
      <c r="AQ832" s="226"/>
      <c r="AR832" s="226"/>
      <c r="AS832" s="226"/>
      <c r="AT832" s="226"/>
      <c r="AU832" s="226"/>
      <c r="AV832" s="226"/>
      <c r="AW832" s="226"/>
      <c r="AX832" s="226"/>
      <c r="AY832" s="226"/>
      <c r="AZ832" s="226"/>
      <c r="BA832" s="226"/>
      <c r="BB832" s="226"/>
      <c r="BC832" s="226"/>
      <c r="BD832" s="226"/>
      <c r="BE832" s="226"/>
      <c r="BF832" s="226"/>
      <c r="BG832" s="226"/>
      <c r="BH832" s="226"/>
      <c r="BI832" s="226"/>
      <c r="BJ832" s="226"/>
      <c r="BK832" s="226"/>
      <c r="BL832" s="226"/>
      <c r="BM832" s="226"/>
      <c r="BN832" s="226"/>
    </row>
    <row r="833" ht="17.25" customHeight="1">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c r="AB833" s="226"/>
      <c r="AC833" s="226"/>
      <c r="AD833" s="226"/>
      <c r="AE833" s="226"/>
      <c r="AF833" s="226"/>
      <c r="AG833" s="226"/>
      <c r="AH833" s="226"/>
      <c r="AI833" s="226"/>
      <c r="AJ833" s="226"/>
      <c r="AK833" s="226"/>
      <c r="AL833" s="226"/>
      <c r="AM833" s="226"/>
      <c r="AN833" s="226"/>
      <c r="AO833" s="226"/>
      <c r="AP833" s="226"/>
      <c r="AQ833" s="226"/>
      <c r="AR833" s="226"/>
      <c r="AS833" s="226"/>
      <c r="AT833" s="226"/>
      <c r="AU833" s="226"/>
      <c r="AV833" s="226"/>
      <c r="AW833" s="226"/>
      <c r="AX833" s="226"/>
      <c r="AY833" s="226"/>
      <c r="AZ833" s="226"/>
      <c r="BA833" s="226"/>
      <c r="BB833" s="226"/>
      <c r="BC833" s="226"/>
      <c r="BD833" s="226"/>
      <c r="BE833" s="226"/>
      <c r="BF833" s="226"/>
      <c r="BG833" s="226"/>
      <c r="BH833" s="226"/>
      <c r="BI833" s="226"/>
      <c r="BJ833" s="226"/>
      <c r="BK833" s="226"/>
      <c r="BL833" s="226"/>
      <c r="BM833" s="226"/>
      <c r="BN833" s="226"/>
    </row>
    <row r="834" ht="17.25" customHeight="1">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c r="AB834" s="226"/>
      <c r="AC834" s="226"/>
      <c r="AD834" s="226"/>
      <c r="AE834" s="226"/>
      <c r="AF834" s="226"/>
      <c r="AG834" s="226"/>
      <c r="AH834" s="226"/>
      <c r="AI834" s="226"/>
      <c r="AJ834" s="226"/>
      <c r="AK834" s="226"/>
      <c r="AL834" s="226"/>
      <c r="AM834" s="226"/>
      <c r="AN834" s="226"/>
      <c r="AO834" s="226"/>
      <c r="AP834" s="226"/>
      <c r="AQ834" s="226"/>
      <c r="AR834" s="226"/>
      <c r="AS834" s="226"/>
      <c r="AT834" s="226"/>
      <c r="AU834" s="226"/>
      <c r="AV834" s="226"/>
      <c r="AW834" s="226"/>
      <c r="AX834" s="226"/>
      <c r="AY834" s="226"/>
      <c r="AZ834" s="226"/>
      <c r="BA834" s="226"/>
      <c r="BB834" s="226"/>
      <c r="BC834" s="226"/>
      <c r="BD834" s="226"/>
      <c r="BE834" s="226"/>
      <c r="BF834" s="226"/>
      <c r="BG834" s="226"/>
      <c r="BH834" s="226"/>
      <c r="BI834" s="226"/>
      <c r="BJ834" s="226"/>
      <c r="BK834" s="226"/>
      <c r="BL834" s="226"/>
      <c r="BM834" s="226"/>
      <c r="BN834" s="226"/>
    </row>
    <row r="835" ht="17.25" customHeight="1">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c r="AB835" s="226"/>
      <c r="AC835" s="226"/>
      <c r="AD835" s="226"/>
      <c r="AE835" s="226"/>
      <c r="AF835" s="226"/>
      <c r="AG835" s="226"/>
      <c r="AH835" s="226"/>
      <c r="AI835" s="226"/>
      <c r="AJ835" s="226"/>
      <c r="AK835" s="226"/>
      <c r="AL835" s="226"/>
      <c r="AM835" s="226"/>
      <c r="AN835" s="226"/>
      <c r="AO835" s="226"/>
      <c r="AP835" s="226"/>
      <c r="AQ835" s="226"/>
      <c r="AR835" s="226"/>
      <c r="AS835" s="226"/>
      <c r="AT835" s="226"/>
      <c r="AU835" s="226"/>
      <c r="AV835" s="226"/>
      <c r="AW835" s="226"/>
      <c r="AX835" s="226"/>
      <c r="AY835" s="226"/>
      <c r="AZ835" s="226"/>
      <c r="BA835" s="226"/>
      <c r="BB835" s="226"/>
      <c r="BC835" s="226"/>
      <c r="BD835" s="226"/>
      <c r="BE835" s="226"/>
      <c r="BF835" s="226"/>
      <c r="BG835" s="226"/>
      <c r="BH835" s="226"/>
      <c r="BI835" s="226"/>
      <c r="BJ835" s="226"/>
      <c r="BK835" s="226"/>
      <c r="BL835" s="226"/>
      <c r="BM835" s="226"/>
      <c r="BN835" s="226"/>
    </row>
    <row r="836" ht="17.25" customHeight="1">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c r="AB836" s="226"/>
      <c r="AC836" s="226"/>
      <c r="AD836" s="226"/>
      <c r="AE836" s="226"/>
      <c r="AF836" s="226"/>
      <c r="AG836" s="226"/>
      <c r="AH836" s="226"/>
      <c r="AI836" s="226"/>
      <c r="AJ836" s="226"/>
      <c r="AK836" s="226"/>
      <c r="AL836" s="226"/>
      <c r="AM836" s="226"/>
      <c r="AN836" s="226"/>
      <c r="AO836" s="226"/>
      <c r="AP836" s="226"/>
      <c r="AQ836" s="226"/>
      <c r="AR836" s="226"/>
      <c r="AS836" s="226"/>
      <c r="AT836" s="226"/>
      <c r="AU836" s="226"/>
      <c r="AV836" s="226"/>
      <c r="AW836" s="226"/>
      <c r="AX836" s="226"/>
      <c r="AY836" s="226"/>
      <c r="AZ836" s="226"/>
      <c r="BA836" s="226"/>
      <c r="BB836" s="226"/>
      <c r="BC836" s="226"/>
      <c r="BD836" s="226"/>
      <c r="BE836" s="226"/>
      <c r="BF836" s="226"/>
      <c r="BG836" s="226"/>
      <c r="BH836" s="226"/>
      <c r="BI836" s="226"/>
      <c r="BJ836" s="226"/>
      <c r="BK836" s="226"/>
      <c r="BL836" s="226"/>
      <c r="BM836" s="226"/>
      <c r="BN836" s="226"/>
    </row>
    <row r="837" ht="17.25" customHeight="1">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c r="AB837" s="226"/>
      <c r="AC837" s="226"/>
      <c r="AD837" s="226"/>
      <c r="AE837" s="226"/>
      <c r="AF837" s="226"/>
      <c r="AG837" s="226"/>
      <c r="AH837" s="226"/>
      <c r="AI837" s="226"/>
      <c r="AJ837" s="226"/>
      <c r="AK837" s="226"/>
      <c r="AL837" s="226"/>
      <c r="AM837" s="226"/>
      <c r="AN837" s="226"/>
      <c r="AO837" s="226"/>
      <c r="AP837" s="226"/>
      <c r="AQ837" s="226"/>
      <c r="AR837" s="226"/>
      <c r="AS837" s="226"/>
      <c r="AT837" s="226"/>
      <c r="AU837" s="226"/>
      <c r="AV837" s="226"/>
      <c r="AW837" s="226"/>
      <c r="AX837" s="226"/>
      <c r="AY837" s="226"/>
      <c r="AZ837" s="226"/>
      <c r="BA837" s="226"/>
      <c r="BB837" s="226"/>
      <c r="BC837" s="226"/>
      <c r="BD837" s="226"/>
      <c r="BE837" s="226"/>
      <c r="BF837" s="226"/>
      <c r="BG837" s="226"/>
      <c r="BH837" s="226"/>
      <c r="BI837" s="226"/>
      <c r="BJ837" s="226"/>
      <c r="BK837" s="226"/>
      <c r="BL837" s="226"/>
      <c r="BM837" s="226"/>
      <c r="BN837" s="226"/>
    </row>
    <row r="838" ht="17.25" customHeight="1">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c r="AL838" s="226"/>
      <c r="AM838" s="226"/>
      <c r="AN838" s="226"/>
      <c r="AO838" s="226"/>
      <c r="AP838" s="226"/>
      <c r="AQ838" s="226"/>
      <c r="AR838" s="226"/>
      <c r="AS838" s="226"/>
      <c r="AT838" s="226"/>
      <c r="AU838" s="226"/>
      <c r="AV838" s="226"/>
      <c r="AW838" s="226"/>
      <c r="AX838" s="226"/>
      <c r="AY838" s="226"/>
      <c r="AZ838" s="226"/>
      <c r="BA838" s="226"/>
      <c r="BB838" s="226"/>
      <c r="BC838" s="226"/>
      <c r="BD838" s="226"/>
      <c r="BE838" s="226"/>
      <c r="BF838" s="226"/>
      <c r="BG838" s="226"/>
      <c r="BH838" s="226"/>
      <c r="BI838" s="226"/>
      <c r="BJ838" s="226"/>
      <c r="BK838" s="226"/>
      <c r="BL838" s="226"/>
      <c r="BM838" s="226"/>
      <c r="BN838" s="226"/>
    </row>
    <row r="839" ht="17.25" customHeight="1">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c r="AB839" s="226"/>
      <c r="AC839" s="226"/>
      <c r="AD839" s="226"/>
      <c r="AE839" s="226"/>
      <c r="AF839" s="226"/>
      <c r="AG839" s="226"/>
      <c r="AH839" s="226"/>
      <c r="AI839" s="226"/>
      <c r="AJ839" s="226"/>
      <c r="AK839" s="226"/>
      <c r="AL839" s="226"/>
      <c r="AM839" s="226"/>
      <c r="AN839" s="226"/>
      <c r="AO839" s="226"/>
      <c r="AP839" s="226"/>
      <c r="AQ839" s="226"/>
      <c r="AR839" s="226"/>
      <c r="AS839" s="226"/>
      <c r="AT839" s="226"/>
      <c r="AU839" s="226"/>
      <c r="AV839" s="226"/>
      <c r="AW839" s="226"/>
      <c r="AX839" s="226"/>
      <c r="AY839" s="226"/>
      <c r="AZ839" s="226"/>
      <c r="BA839" s="226"/>
      <c r="BB839" s="226"/>
      <c r="BC839" s="226"/>
      <c r="BD839" s="226"/>
      <c r="BE839" s="226"/>
      <c r="BF839" s="226"/>
      <c r="BG839" s="226"/>
      <c r="BH839" s="226"/>
      <c r="BI839" s="226"/>
      <c r="BJ839" s="226"/>
      <c r="BK839" s="226"/>
      <c r="BL839" s="226"/>
      <c r="BM839" s="226"/>
      <c r="BN839" s="226"/>
    </row>
    <row r="840" ht="17.25" customHeight="1">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c r="AL840" s="226"/>
      <c r="AM840" s="226"/>
      <c r="AN840" s="226"/>
      <c r="AO840" s="226"/>
      <c r="AP840" s="226"/>
      <c r="AQ840" s="226"/>
      <c r="AR840" s="226"/>
      <c r="AS840" s="226"/>
      <c r="AT840" s="226"/>
      <c r="AU840" s="226"/>
      <c r="AV840" s="226"/>
      <c r="AW840" s="226"/>
      <c r="AX840" s="226"/>
      <c r="AY840" s="226"/>
      <c r="AZ840" s="226"/>
      <c r="BA840" s="226"/>
      <c r="BB840" s="226"/>
      <c r="BC840" s="226"/>
      <c r="BD840" s="226"/>
      <c r="BE840" s="226"/>
      <c r="BF840" s="226"/>
      <c r="BG840" s="226"/>
      <c r="BH840" s="226"/>
      <c r="BI840" s="226"/>
      <c r="BJ840" s="226"/>
      <c r="BK840" s="226"/>
      <c r="BL840" s="226"/>
      <c r="BM840" s="226"/>
      <c r="BN840" s="226"/>
    </row>
    <row r="841" ht="17.25" customHeight="1">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c r="AB841" s="226"/>
      <c r="AC841" s="226"/>
      <c r="AD841" s="226"/>
      <c r="AE841" s="226"/>
      <c r="AF841" s="226"/>
      <c r="AG841" s="226"/>
      <c r="AH841" s="226"/>
      <c r="AI841" s="226"/>
      <c r="AJ841" s="226"/>
      <c r="AK841" s="226"/>
      <c r="AL841" s="226"/>
      <c r="AM841" s="226"/>
      <c r="AN841" s="226"/>
      <c r="AO841" s="226"/>
      <c r="AP841" s="226"/>
      <c r="AQ841" s="226"/>
      <c r="AR841" s="226"/>
      <c r="AS841" s="226"/>
      <c r="AT841" s="226"/>
      <c r="AU841" s="226"/>
      <c r="AV841" s="226"/>
      <c r="AW841" s="226"/>
      <c r="AX841" s="226"/>
      <c r="AY841" s="226"/>
      <c r="AZ841" s="226"/>
      <c r="BA841" s="226"/>
      <c r="BB841" s="226"/>
      <c r="BC841" s="226"/>
      <c r="BD841" s="226"/>
      <c r="BE841" s="226"/>
      <c r="BF841" s="226"/>
      <c r="BG841" s="226"/>
      <c r="BH841" s="226"/>
      <c r="BI841" s="226"/>
      <c r="BJ841" s="226"/>
      <c r="BK841" s="226"/>
      <c r="BL841" s="226"/>
      <c r="BM841" s="226"/>
      <c r="BN841" s="226"/>
    </row>
    <row r="842" ht="17.25" customHeight="1">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c r="AB842" s="226"/>
      <c r="AC842" s="226"/>
      <c r="AD842" s="226"/>
      <c r="AE842" s="226"/>
      <c r="AF842" s="226"/>
      <c r="AG842" s="226"/>
      <c r="AH842" s="226"/>
      <c r="AI842" s="226"/>
      <c r="AJ842" s="226"/>
      <c r="AK842" s="226"/>
      <c r="AL842" s="226"/>
      <c r="AM842" s="226"/>
      <c r="AN842" s="226"/>
      <c r="AO842" s="226"/>
      <c r="AP842" s="226"/>
      <c r="AQ842" s="226"/>
      <c r="AR842" s="226"/>
      <c r="AS842" s="226"/>
      <c r="AT842" s="226"/>
      <c r="AU842" s="226"/>
      <c r="AV842" s="226"/>
      <c r="AW842" s="226"/>
      <c r="AX842" s="226"/>
      <c r="AY842" s="226"/>
      <c r="AZ842" s="226"/>
      <c r="BA842" s="226"/>
      <c r="BB842" s="226"/>
      <c r="BC842" s="226"/>
      <c r="BD842" s="226"/>
      <c r="BE842" s="226"/>
      <c r="BF842" s="226"/>
      <c r="BG842" s="226"/>
      <c r="BH842" s="226"/>
      <c r="BI842" s="226"/>
      <c r="BJ842" s="226"/>
      <c r="BK842" s="226"/>
      <c r="BL842" s="226"/>
      <c r="BM842" s="226"/>
      <c r="BN842" s="226"/>
    </row>
    <row r="843" ht="17.25" customHeight="1">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c r="AB843" s="226"/>
      <c r="AC843" s="226"/>
      <c r="AD843" s="226"/>
      <c r="AE843" s="226"/>
      <c r="AF843" s="226"/>
      <c r="AG843" s="226"/>
      <c r="AH843" s="226"/>
      <c r="AI843" s="226"/>
      <c r="AJ843" s="226"/>
      <c r="AK843" s="226"/>
      <c r="AL843" s="226"/>
      <c r="AM843" s="226"/>
      <c r="AN843" s="226"/>
      <c r="AO843" s="226"/>
      <c r="AP843" s="226"/>
      <c r="AQ843" s="226"/>
      <c r="AR843" s="226"/>
      <c r="AS843" s="226"/>
      <c r="AT843" s="226"/>
      <c r="AU843" s="226"/>
      <c r="AV843" s="226"/>
      <c r="AW843" s="226"/>
      <c r="AX843" s="226"/>
      <c r="AY843" s="226"/>
      <c r="AZ843" s="226"/>
      <c r="BA843" s="226"/>
      <c r="BB843" s="226"/>
      <c r="BC843" s="226"/>
      <c r="BD843" s="226"/>
      <c r="BE843" s="226"/>
      <c r="BF843" s="226"/>
      <c r="BG843" s="226"/>
      <c r="BH843" s="226"/>
      <c r="BI843" s="226"/>
      <c r="BJ843" s="226"/>
      <c r="BK843" s="226"/>
      <c r="BL843" s="226"/>
      <c r="BM843" s="226"/>
      <c r="BN843" s="226"/>
    </row>
    <row r="844" ht="17.25" customHeight="1">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c r="AL844" s="226"/>
      <c r="AM844" s="226"/>
      <c r="AN844" s="226"/>
      <c r="AO844" s="226"/>
      <c r="AP844" s="226"/>
      <c r="AQ844" s="226"/>
      <c r="AR844" s="226"/>
      <c r="AS844" s="226"/>
      <c r="AT844" s="226"/>
      <c r="AU844" s="226"/>
      <c r="AV844" s="226"/>
      <c r="AW844" s="226"/>
      <c r="AX844" s="226"/>
      <c r="AY844" s="226"/>
      <c r="AZ844" s="226"/>
      <c r="BA844" s="226"/>
      <c r="BB844" s="226"/>
      <c r="BC844" s="226"/>
      <c r="BD844" s="226"/>
      <c r="BE844" s="226"/>
      <c r="BF844" s="226"/>
      <c r="BG844" s="226"/>
      <c r="BH844" s="226"/>
      <c r="BI844" s="226"/>
      <c r="BJ844" s="226"/>
      <c r="BK844" s="226"/>
      <c r="BL844" s="226"/>
      <c r="BM844" s="226"/>
      <c r="BN844" s="226"/>
    </row>
    <row r="845" ht="17.25" customHeight="1">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226"/>
      <c r="BH845" s="226"/>
      <c r="BI845" s="226"/>
      <c r="BJ845" s="226"/>
      <c r="BK845" s="226"/>
      <c r="BL845" s="226"/>
      <c r="BM845" s="226"/>
      <c r="BN845" s="226"/>
    </row>
    <row r="846" ht="17.25" customHeight="1">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c r="AL846" s="226"/>
      <c r="AM846" s="226"/>
      <c r="AN846" s="226"/>
      <c r="AO846" s="226"/>
      <c r="AP846" s="226"/>
      <c r="AQ846" s="226"/>
      <c r="AR846" s="226"/>
      <c r="AS846" s="226"/>
      <c r="AT846" s="226"/>
      <c r="AU846" s="226"/>
      <c r="AV846" s="226"/>
      <c r="AW846" s="226"/>
      <c r="AX846" s="226"/>
      <c r="AY846" s="226"/>
      <c r="AZ846" s="226"/>
      <c r="BA846" s="226"/>
      <c r="BB846" s="226"/>
      <c r="BC846" s="226"/>
      <c r="BD846" s="226"/>
      <c r="BE846" s="226"/>
      <c r="BF846" s="226"/>
      <c r="BG846" s="226"/>
      <c r="BH846" s="226"/>
      <c r="BI846" s="226"/>
      <c r="BJ846" s="226"/>
      <c r="BK846" s="226"/>
      <c r="BL846" s="226"/>
      <c r="BM846" s="226"/>
      <c r="BN846" s="226"/>
    </row>
    <row r="847" ht="17.25" customHeight="1">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c r="AL847" s="226"/>
      <c r="AM847" s="226"/>
      <c r="AN847" s="226"/>
      <c r="AO847" s="226"/>
      <c r="AP847" s="226"/>
      <c r="AQ847" s="226"/>
      <c r="AR847" s="226"/>
      <c r="AS847" s="226"/>
      <c r="AT847" s="226"/>
      <c r="AU847" s="226"/>
      <c r="AV847" s="226"/>
      <c r="AW847" s="226"/>
      <c r="AX847" s="226"/>
      <c r="AY847" s="226"/>
      <c r="AZ847" s="226"/>
      <c r="BA847" s="226"/>
      <c r="BB847" s="226"/>
      <c r="BC847" s="226"/>
      <c r="BD847" s="226"/>
      <c r="BE847" s="226"/>
      <c r="BF847" s="226"/>
      <c r="BG847" s="226"/>
      <c r="BH847" s="226"/>
      <c r="BI847" s="226"/>
      <c r="BJ847" s="226"/>
      <c r="BK847" s="226"/>
      <c r="BL847" s="226"/>
      <c r="BM847" s="226"/>
      <c r="BN847" s="226"/>
    </row>
    <row r="848" ht="17.25" customHeight="1">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c r="AB848" s="226"/>
      <c r="AC848" s="226"/>
      <c r="AD848" s="226"/>
      <c r="AE848" s="226"/>
      <c r="AF848" s="226"/>
      <c r="AG848" s="226"/>
      <c r="AH848" s="226"/>
      <c r="AI848" s="226"/>
      <c r="AJ848" s="226"/>
      <c r="AK848" s="226"/>
      <c r="AL848" s="226"/>
      <c r="AM848" s="226"/>
      <c r="AN848" s="226"/>
      <c r="AO848" s="226"/>
      <c r="AP848" s="226"/>
      <c r="AQ848" s="226"/>
      <c r="AR848" s="226"/>
      <c r="AS848" s="226"/>
      <c r="AT848" s="226"/>
      <c r="AU848" s="226"/>
      <c r="AV848" s="226"/>
      <c r="AW848" s="226"/>
      <c r="AX848" s="226"/>
      <c r="AY848" s="226"/>
      <c r="AZ848" s="226"/>
      <c r="BA848" s="226"/>
      <c r="BB848" s="226"/>
      <c r="BC848" s="226"/>
      <c r="BD848" s="226"/>
      <c r="BE848" s="226"/>
      <c r="BF848" s="226"/>
      <c r="BG848" s="226"/>
      <c r="BH848" s="226"/>
      <c r="BI848" s="226"/>
      <c r="BJ848" s="226"/>
      <c r="BK848" s="226"/>
      <c r="BL848" s="226"/>
      <c r="BM848" s="226"/>
      <c r="BN848" s="226"/>
    </row>
    <row r="849" ht="17.25" customHeight="1">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c r="AB849" s="226"/>
      <c r="AC849" s="226"/>
      <c r="AD849" s="226"/>
      <c r="AE849" s="226"/>
      <c r="AF849" s="226"/>
      <c r="AG849" s="226"/>
      <c r="AH849" s="226"/>
      <c r="AI849" s="226"/>
      <c r="AJ849" s="226"/>
      <c r="AK849" s="226"/>
      <c r="AL849" s="226"/>
      <c r="AM849" s="226"/>
      <c r="AN849" s="226"/>
      <c r="AO849" s="226"/>
      <c r="AP849" s="226"/>
      <c r="AQ849" s="226"/>
      <c r="AR849" s="226"/>
      <c r="AS849" s="226"/>
      <c r="AT849" s="226"/>
      <c r="AU849" s="226"/>
      <c r="AV849" s="226"/>
      <c r="AW849" s="226"/>
      <c r="AX849" s="226"/>
      <c r="AY849" s="226"/>
      <c r="AZ849" s="226"/>
      <c r="BA849" s="226"/>
      <c r="BB849" s="226"/>
      <c r="BC849" s="226"/>
      <c r="BD849" s="226"/>
      <c r="BE849" s="226"/>
      <c r="BF849" s="226"/>
      <c r="BG849" s="226"/>
      <c r="BH849" s="226"/>
      <c r="BI849" s="226"/>
      <c r="BJ849" s="226"/>
      <c r="BK849" s="226"/>
      <c r="BL849" s="226"/>
      <c r="BM849" s="226"/>
      <c r="BN849" s="226"/>
    </row>
    <row r="850" ht="17.25" customHeight="1">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c r="AB850" s="226"/>
      <c r="AC850" s="226"/>
      <c r="AD850" s="226"/>
      <c r="AE850" s="226"/>
      <c r="AF850" s="226"/>
      <c r="AG850" s="226"/>
      <c r="AH850" s="226"/>
      <c r="AI850" s="226"/>
      <c r="AJ850" s="226"/>
      <c r="AK850" s="226"/>
      <c r="AL850" s="226"/>
      <c r="AM850" s="226"/>
      <c r="AN850" s="226"/>
      <c r="AO850" s="226"/>
      <c r="AP850" s="226"/>
      <c r="AQ850" s="226"/>
      <c r="AR850" s="226"/>
      <c r="AS850" s="226"/>
      <c r="AT850" s="226"/>
      <c r="AU850" s="226"/>
      <c r="AV850" s="226"/>
      <c r="AW850" s="226"/>
      <c r="AX850" s="226"/>
      <c r="AY850" s="226"/>
      <c r="AZ850" s="226"/>
      <c r="BA850" s="226"/>
      <c r="BB850" s="226"/>
      <c r="BC850" s="226"/>
      <c r="BD850" s="226"/>
      <c r="BE850" s="226"/>
      <c r="BF850" s="226"/>
      <c r="BG850" s="226"/>
      <c r="BH850" s="226"/>
      <c r="BI850" s="226"/>
      <c r="BJ850" s="226"/>
      <c r="BK850" s="226"/>
      <c r="BL850" s="226"/>
      <c r="BM850" s="226"/>
      <c r="BN850" s="226"/>
    </row>
    <row r="851" ht="17.25" customHeight="1">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c r="AB851" s="226"/>
      <c r="AC851" s="226"/>
      <c r="AD851" s="226"/>
      <c r="AE851" s="226"/>
      <c r="AF851" s="226"/>
      <c r="AG851" s="226"/>
      <c r="AH851" s="226"/>
      <c r="AI851" s="226"/>
      <c r="AJ851" s="226"/>
      <c r="AK851" s="226"/>
      <c r="AL851" s="226"/>
      <c r="AM851" s="226"/>
      <c r="AN851" s="226"/>
      <c r="AO851" s="226"/>
      <c r="AP851" s="226"/>
      <c r="AQ851" s="226"/>
      <c r="AR851" s="226"/>
      <c r="AS851" s="226"/>
      <c r="AT851" s="226"/>
      <c r="AU851" s="226"/>
      <c r="AV851" s="226"/>
      <c r="AW851" s="226"/>
      <c r="AX851" s="226"/>
      <c r="AY851" s="226"/>
      <c r="AZ851" s="226"/>
      <c r="BA851" s="226"/>
      <c r="BB851" s="226"/>
      <c r="BC851" s="226"/>
      <c r="BD851" s="226"/>
      <c r="BE851" s="226"/>
      <c r="BF851" s="226"/>
      <c r="BG851" s="226"/>
      <c r="BH851" s="226"/>
      <c r="BI851" s="226"/>
      <c r="BJ851" s="226"/>
      <c r="BK851" s="226"/>
      <c r="BL851" s="226"/>
      <c r="BM851" s="226"/>
      <c r="BN851" s="226"/>
    </row>
    <row r="852" ht="17.25" customHeight="1">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c r="AB852" s="226"/>
      <c r="AC852" s="226"/>
      <c r="AD852" s="226"/>
      <c r="AE852" s="226"/>
      <c r="AF852" s="226"/>
      <c r="AG852" s="226"/>
      <c r="AH852" s="226"/>
      <c r="AI852" s="226"/>
      <c r="AJ852" s="226"/>
      <c r="AK852" s="226"/>
      <c r="AL852" s="226"/>
      <c r="AM852" s="226"/>
      <c r="AN852" s="226"/>
      <c r="AO852" s="226"/>
      <c r="AP852" s="226"/>
      <c r="AQ852" s="226"/>
      <c r="AR852" s="226"/>
      <c r="AS852" s="226"/>
      <c r="AT852" s="226"/>
      <c r="AU852" s="226"/>
      <c r="AV852" s="226"/>
      <c r="AW852" s="226"/>
      <c r="AX852" s="226"/>
      <c r="AY852" s="226"/>
      <c r="AZ852" s="226"/>
      <c r="BA852" s="226"/>
      <c r="BB852" s="226"/>
      <c r="BC852" s="226"/>
      <c r="BD852" s="226"/>
      <c r="BE852" s="226"/>
      <c r="BF852" s="226"/>
      <c r="BG852" s="226"/>
      <c r="BH852" s="226"/>
      <c r="BI852" s="226"/>
      <c r="BJ852" s="226"/>
      <c r="BK852" s="226"/>
      <c r="BL852" s="226"/>
      <c r="BM852" s="226"/>
      <c r="BN852" s="226"/>
    </row>
    <row r="853" ht="17.25" customHeight="1">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c r="AB853" s="226"/>
      <c r="AC853" s="226"/>
      <c r="AD853" s="226"/>
      <c r="AE853" s="226"/>
      <c r="AF853" s="226"/>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226"/>
      <c r="BH853" s="226"/>
      <c r="BI853" s="226"/>
      <c r="BJ853" s="226"/>
      <c r="BK853" s="226"/>
      <c r="BL853" s="226"/>
      <c r="BM853" s="226"/>
      <c r="BN853" s="226"/>
    </row>
    <row r="854" ht="17.25" customHeight="1">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c r="AB854" s="226"/>
      <c r="AC854" s="226"/>
      <c r="AD854" s="226"/>
      <c r="AE854" s="226"/>
      <c r="AF854" s="226"/>
      <c r="AG854" s="226"/>
      <c r="AH854" s="226"/>
      <c r="AI854" s="226"/>
      <c r="AJ854" s="226"/>
      <c r="AK854" s="226"/>
      <c r="AL854" s="226"/>
      <c r="AM854" s="226"/>
      <c r="AN854" s="226"/>
      <c r="AO854" s="226"/>
      <c r="AP854" s="226"/>
      <c r="AQ854" s="226"/>
      <c r="AR854" s="226"/>
      <c r="AS854" s="226"/>
      <c r="AT854" s="226"/>
      <c r="AU854" s="226"/>
      <c r="AV854" s="226"/>
      <c r="AW854" s="226"/>
      <c r="AX854" s="226"/>
      <c r="AY854" s="226"/>
      <c r="AZ854" s="226"/>
      <c r="BA854" s="226"/>
      <c r="BB854" s="226"/>
      <c r="BC854" s="226"/>
      <c r="BD854" s="226"/>
      <c r="BE854" s="226"/>
      <c r="BF854" s="226"/>
      <c r="BG854" s="226"/>
      <c r="BH854" s="226"/>
      <c r="BI854" s="226"/>
      <c r="BJ854" s="226"/>
      <c r="BK854" s="226"/>
      <c r="BL854" s="226"/>
      <c r="BM854" s="226"/>
      <c r="BN854" s="226"/>
    </row>
    <row r="855" ht="17.25" customHeight="1">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c r="AB855" s="226"/>
      <c r="AC855" s="226"/>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row>
    <row r="856" ht="17.25" customHeight="1">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c r="AB856" s="226"/>
      <c r="AC856" s="226"/>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row>
    <row r="857" ht="17.25" customHeight="1">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c r="AB857" s="226"/>
      <c r="AC857" s="226"/>
      <c r="AD857" s="226"/>
      <c r="AE857" s="226"/>
      <c r="AF857" s="226"/>
      <c r="AG857" s="226"/>
      <c r="AH857" s="226"/>
      <c r="AI857" s="226"/>
      <c r="AJ857" s="226"/>
      <c r="AK857" s="226"/>
      <c r="AL857" s="226"/>
      <c r="AM857" s="226"/>
      <c r="AN857" s="226"/>
      <c r="AO857" s="226"/>
      <c r="AP857" s="226"/>
      <c r="AQ857" s="226"/>
      <c r="AR857" s="226"/>
      <c r="AS857" s="226"/>
      <c r="AT857" s="226"/>
      <c r="AU857" s="226"/>
      <c r="AV857" s="226"/>
      <c r="AW857" s="226"/>
      <c r="AX857" s="226"/>
      <c r="AY857" s="226"/>
      <c r="AZ857" s="226"/>
      <c r="BA857" s="226"/>
      <c r="BB857" s="226"/>
      <c r="BC857" s="226"/>
      <c r="BD857" s="226"/>
      <c r="BE857" s="226"/>
      <c r="BF857" s="226"/>
      <c r="BG857" s="226"/>
      <c r="BH857" s="226"/>
      <c r="BI857" s="226"/>
      <c r="BJ857" s="226"/>
      <c r="BK857" s="226"/>
      <c r="BL857" s="226"/>
      <c r="BM857" s="226"/>
      <c r="BN857" s="226"/>
    </row>
    <row r="858" ht="17.25" customHeight="1">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c r="AB858" s="226"/>
      <c r="AC858" s="226"/>
      <c r="AD858" s="226"/>
      <c r="AE858" s="226"/>
      <c r="AF858" s="226"/>
      <c r="AG858" s="226"/>
      <c r="AH858" s="226"/>
      <c r="AI858" s="226"/>
      <c r="AJ858" s="226"/>
      <c r="AK858" s="226"/>
      <c r="AL858" s="226"/>
      <c r="AM858" s="226"/>
      <c r="AN858" s="226"/>
      <c r="AO858" s="226"/>
      <c r="AP858" s="226"/>
      <c r="AQ858" s="226"/>
      <c r="AR858" s="226"/>
      <c r="AS858" s="226"/>
      <c r="AT858" s="226"/>
      <c r="AU858" s="226"/>
      <c r="AV858" s="226"/>
      <c r="AW858" s="226"/>
      <c r="AX858" s="226"/>
      <c r="AY858" s="226"/>
      <c r="AZ858" s="226"/>
      <c r="BA858" s="226"/>
      <c r="BB858" s="226"/>
      <c r="BC858" s="226"/>
      <c r="BD858" s="226"/>
      <c r="BE858" s="226"/>
      <c r="BF858" s="226"/>
      <c r="BG858" s="226"/>
      <c r="BH858" s="226"/>
      <c r="BI858" s="226"/>
      <c r="BJ858" s="226"/>
      <c r="BK858" s="226"/>
      <c r="BL858" s="226"/>
      <c r="BM858" s="226"/>
      <c r="BN858" s="226"/>
    </row>
    <row r="859" ht="17.25" customHeight="1">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c r="AB859" s="226"/>
      <c r="AC859" s="226"/>
      <c r="AD859" s="226"/>
      <c r="AE859" s="226"/>
      <c r="AF859" s="226"/>
      <c r="AG859" s="226"/>
      <c r="AH859" s="226"/>
      <c r="AI859" s="226"/>
      <c r="AJ859" s="226"/>
      <c r="AK859" s="226"/>
      <c r="AL859" s="226"/>
      <c r="AM859" s="226"/>
      <c r="AN859" s="226"/>
      <c r="AO859" s="226"/>
      <c r="AP859" s="226"/>
      <c r="AQ859" s="226"/>
      <c r="AR859" s="226"/>
      <c r="AS859" s="226"/>
      <c r="AT859" s="226"/>
      <c r="AU859" s="226"/>
      <c r="AV859" s="226"/>
      <c r="AW859" s="226"/>
      <c r="AX859" s="226"/>
      <c r="AY859" s="226"/>
      <c r="AZ859" s="226"/>
      <c r="BA859" s="226"/>
      <c r="BB859" s="226"/>
      <c r="BC859" s="226"/>
      <c r="BD859" s="226"/>
      <c r="BE859" s="226"/>
      <c r="BF859" s="226"/>
      <c r="BG859" s="226"/>
      <c r="BH859" s="226"/>
      <c r="BI859" s="226"/>
      <c r="BJ859" s="226"/>
      <c r="BK859" s="226"/>
      <c r="BL859" s="226"/>
      <c r="BM859" s="226"/>
      <c r="BN859" s="226"/>
    </row>
    <row r="860" ht="17.25" customHeight="1">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6"/>
      <c r="BL860" s="226"/>
      <c r="BM860" s="226"/>
      <c r="BN860" s="226"/>
    </row>
    <row r="861" ht="17.25" customHeight="1">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c r="AB861" s="226"/>
      <c r="AC861" s="226"/>
      <c r="AD861" s="226"/>
      <c r="AE861" s="226"/>
      <c r="AF861" s="226"/>
      <c r="AG861" s="226"/>
      <c r="AH861" s="226"/>
      <c r="AI861" s="226"/>
      <c r="AJ861" s="226"/>
      <c r="AK861" s="226"/>
      <c r="AL861" s="226"/>
      <c r="AM861" s="226"/>
      <c r="AN861" s="226"/>
      <c r="AO861" s="226"/>
      <c r="AP861" s="226"/>
      <c r="AQ861" s="226"/>
      <c r="AR861" s="226"/>
      <c r="AS861" s="226"/>
      <c r="AT861" s="226"/>
      <c r="AU861" s="226"/>
      <c r="AV861" s="226"/>
      <c r="AW861" s="226"/>
      <c r="AX861" s="226"/>
      <c r="AY861" s="226"/>
      <c r="AZ861" s="226"/>
      <c r="BA861" s="226"/>
      <c r="BB861" s="226"/>
      <c r="BC861" s="226"/>
      <c r="BD861" s="226"/>
      <c r="BE861" s="226"/>
      <c r="BF861" s="226"/>
      <c r="BG861" s="226"/>
      <c r="BH861" s="226"/>
      <c r="BI861" s="226"/>
      <c r="BJ861" s="226"/>
      <c r="BK861" s="226"/>
      <c r="BL861" s="226"/>
      <c r="BM861" s="226"/>
      <c r="BN861" s="226"/>
    </row>
    <row r="862" ht="17.25" customHeight="1">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c r="AB862" s="226"/>
      <c r="AC862" s="226"/>
      <c r="AD862" s="226"/>
      <c r="AE862" s="226"/>
      <c r="AF862" s="226"/>
      <c r="AG862" s="226"/>
      <c r="AH862" s="226"/>
      <c r="AI862" s="226"/>
      <c r="AJ862" s="226"/>
      <c r="AK862" s="226"/>
      <c r="AL862" s="226"/>
      <c r="AM862" s="226"/>
      <c r="AN862" s="226"/>
      <c r="AO862" s="226"/>
      <c r="AP862" s="226"/>
      <c r="AQ862" s="226"/>
      <c r="AR862" s="226"/>
      <c r="AS862" s="226"/>
      <c r="AT862" s="226"/>
      <c r="AU862" s="226"/>
      <c r="AV862" s="226"/>
      <c r="AW862" s="226"/>
      <c r="AX862" s="226"/>
      <c r="AY862" s="226"/>
      <c r="AZ862" s="226"/>
      <c r="BA862" s="226"/>
      <c r="BB862" s="226"/>
      <c r="BC862" s="226"/>
      <c r="BD862" s="226"/>
      <c r="BE862" s="226"/>
      <c r="BF862" s="226"/>
      <c r="BG862" s="226"/>
      <c r="BH862" s="226"/>
      <c r="BI862" s="226"/>
      <c r="BJ862" s="226"/>
      <c r="BK862" s="226"/>
      <c r="BL862" s="226"/>
      <c r="BM862" s="226"/>
      <c r="BN862" s="226"/>
    </row>
    <row r="863" ht="17.25" customHeight="1">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c r="AB863" s="226"/>
      <c r="AC863" s="226"/>
      <c r="AD863" s="226"/>
      <c r="AE863" s="226"/>
      <c r="AF863" s="226"/>
      <c r="AG863" s="226"/>
      <c r="AH863" s="226"/>
      <c r="AI863" s="226"/>
      <c r="AJ863" s="226"/>
      <c r="AK863" s="226"/>
      <c r="AL863" s="226"/>
      <c r="AM863" s="226"/>
      <c r="AN863" s="226"/>
      <c r="AO863" s="226"/>
      <c r="AP863" s="226"/>
      <c r="AQ863" s="226"/>
      <c r="AR863" s="226"/>
      <c r="AS863" s="226"/>
      <c r="AT863" s="226"/>
      <c r="AU863" s="226"/>
      <c r="AV863" s="226"/>
      <c r="AW863" s="226"/>
      <c r="AX863" s="226"/>
      <c r="AY863" s="226"/>
      <c r="AZ863" s="226"/>
      <c r="BA863" s="226"/>
      <c r="BB863" s="226"/>
      <c r="BC863" s="226"/>
      <c r="BD863" s="226"/>
      <c r="BE863" s="226"/>
      <c r="BF863" s="226"/>
      <c r="BG863" s="226"/>
      <c r="BH863" s="226"/>
      <c r="BI863" s="226"/>
      <c r="BJ863" s="226"/>
      <c r="BK863" s="226"/>
      <c r="BL863" s="226"/>
      <c r="BM863" s="226"/>
      <c r="BN863" s="226"/>
    </row>
    <row r="864" ht="17.25" customHeight="1">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c r="AB864" s="226"/>
      <c r="AC864" s="226"/>
      <c r="AD864" s="226"/>
      <c r="AE864" s="226"/>
      <c r="AF864" s="226"/>
      <c r="AG864" s="226"/>
      <c r="AH864" s="226"/>
      <c r="AI864" s="226"/>
      <c r="AJ864" s="226"/>
      <c r="AK864" s="226"/>
      <c r="AL864" s="226"/>
      <c r="AM864" s="226"/>
      <c r="AN864" s="226"/>
      <c r="AO864" s="226"/>
      <c r="AP864" s="226"/>
      <c r="AQ864" s="226"/>
      <c r="AR864" s="226"/>
      <c r="AS864" s="226"/>
      <c r="AT864" s="226"/>
      <c r="AU864" s="226"/>
      <c r="AV864" s="226"/>
      <c r="AW864" s="226"/>
      <c r="AX864" s="226"/>
      <c r="AY864" s="226"/>
      <c r="AZ864" s="226"/>
      <c r="BA864" s="226"/>
      <c r="BB864" s="226"/>
      <c r="BC864" s="226"/>
      <c r="BD864" s="226"/>
      <c r="BE864" s="226"/>
      <c r="BF864" s="226"/>
      <c r="BG864" s="226"/>
      <c r="BH864" s="226"/>
      <c r="BI864" s="226"/>
      <c r="BJ864" s="226"/>
      <c r="BK864" s="226"/>
      <c r="BL864" s="226"/>
      <c r="BM864" s="226"/>
      <c r="BN864" s="226"/>
    </row>
    <row r="865" ht="17.25" customHeight="1">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c r="AB865" s="226"/>
      <c r="AC865" s="226"/>
      <c r="AD865" s="226"/>
      <c r="AE865" s="226"/>
      <c r="AF865" s="226"/>
      <c r="AG865" s="226"/>
      <c r="AH865" s="226"/>
      <c r="AI865" s="226"/>
      <c r="AJ865" s="226"/>
      <c r="AK865" s="226"/>
      <c r="AL865" s="226"/>
      <c r="AM865" s="226"/>
      <c r="AN865" s="226"/>
      <c r="AO865" s="226"/>
      <c r="AP865" s="226"/>
      <c r="AQ865" s="226"/>
      <c r="AR865" s="226"/>
      <c r="AS865" s="226"/>
      <c r="AT865" s="226"/>
      <c r="AU865" s="226"/>
      <c r="AV865" s="226"/>
      <c r="AW865" s="226"/>
      <c r="AX865" s="226"/>
      <c r="AY865" s="226"/>
      <c r="AZ865" s="226"/>
      <c r="BA865" s="226"/>
      <c r="BB865" s="226"/>
      <c r="BC865" s="226"/>
      <c r="BD865" s="226"/>
      <c r="BE865" s="226"/>
      <c r="BF865" s="226"/>
      <c r="BG865" s="226"/>
      <c r="BH865" s="226"/>
      <c r="BI865" s="226"/>
      <c r="BJ865" s="226"/>
      <c r="BK865" s="226"/>
      <c r="BL865" s="226"/>
      <c r="BM865" s="226"/>
      <c r="BN865" s="226"/>
    </row>
    <row r="866" ht="17.25" customHeight="1">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c r="AB866" s="226"/>
      <c r="AC866" s="226"/>
      <c r="AD866" s="226"/>
      <c r="AE866" s="226"/>
      <c r="AF866" s="226"/>
      <c r="AG866" s="226"/>
      <c r="AH866" s="226"/>
      <c r="AI866" s="226"/>
      <c r="AJ866" s="226"/>
      <c r="AK866" s="226"/>
      <c r="AL866" s="226"/>
      <c r="AM866" s="226"/>
      <c r="AN866" s="226"/>
      <c r="AO866" s="226"/>
      <c r="AP866" s="226"/>
      <c r="AQ866" s="226"/>
      <c r="AR866" s="226"/>
      <c r="AS866" s="226"/>
      <c r="AT866" s="226"/>
      <c r="AU866" s="226"/>
      <c r="AV866" s="226"/>
      <c r="AW866" s="226"/>
      <c r="AX866" s="226"/>
      <c r="AY866" s="226"/>
      <c r="AZ866" s="226"/>
      <c r="BA866" s="226"/>
      <c r="BB866" s="226"/>
      <c r="BC866" s="226"/>
      <c r="BD866" s="226"/>
      <c r="BE866" s="226"/>
      <c r="BF866" s="226"/>
      <c r="BG866" s="226"/>
      <c r="BH866" s="226"/>
      <c r="BI866" s="226"/>
      <c r="BJ866" s="226"/>
      <c r="BK866" s="226"/>
      <c r="BL866" s="226"/>
      <c r="BM866" s="226"/>
      <c r="BN866" s="226"/>
    </row>
    <row r="867" ht="17.25" customHeight="1">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c r="AL867" s="226"/>
      <c r="AM867" s="226"/>
      <c r="AN867" s="226"/>
      <c r="AO867" s="226"/>
      <c r="AP867" s="226"/>
      <c r="AQ867" s="226"/>
      <c r="AR867" s="226"/>
      <c r="AS867" s="226"/>
      <c r="AT867" s="226"/>
      <c r="AU867" s="226"/>
      <c r="AV867" s="226"/>
      <c r="AW867" s="226"/>
      <c r="AX867" s="226"/>
      <c r="AY867" s="226"/>
      <c r="AZ867" s="226"/>
      <c r="BA867" s="226"/>
      <c r="BB867" s="226"/>
      <c r="BC867" s="226"/>
      <c r="BD867" s="226"/>
      <c r="BE867" s="226"/>
      <c r="BF867" s="226"/>
      <c r="BG867" s="226"/>
      <c r="BH867" s="226"/>
      <c r="BI867" s="226"/>
      <c r="BJ867" s="226"/>
      <c r="BK867" s="226"/>
      <c r="BL867" s="226"/>
      <c r="BM867" s="226"/>
      <c r="BN867" s="226"/>
    </row>
    <row r="868" ht="17.25" customHeight="1">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c r="AL868" s="226"/>
      <c r="AM868" s="226"/>
      <c r="AN868" s="226"/>
      <c r="AO868" s="226"/>
      <c r="AP868" s="226"/>
      <c r="AQ868" s="226"/>
      <c r="AR868" s="226"/>
      <c r="AS868" s="226"/>
      <c r="AT868" s="226"/>
      <c r="AU868" s="226"/>
      <c r="AV868" s="226"/>
      <c r="AW868" s="226"/>
      <c r="AX868" s="226"/>
      <c r="AY868" s="226"/>
      <c r="AZ868" s="226"/>
      <c r="BA868" s="226"/>
      <c r="BB868" s="226"/>
      <c r="BC868" s="226"/>
      <c r="BD868" s="226"/>
      <c r="BE868" s="226"/>
      <c r="BF868" s="226"/>
      <c r="BG868" s="226"/>
      <c r="BH868" s="226"/>
      <c r="BI868" s="226"/>
      <c r="BJ868" s="226"/>
      <c r="BK868" s="226"/>
      <c r="BL868" s="226"/>
      <c r="BM868" s="226"/>
      <c r="BN868" s="226"/>
    </row>
    <row r="869" ht="17.25" customHeight="1">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26"/>
      <c r="BD869" s="226"/>
      <c r="BE869" s="226"/>
      <c r="BF869" s="226"/>
      <c r="BG869" s="226"/>
      <c r="BH869" s="226"/>
      <c r="BI869" s="226"/>
      <c r="BJ869" s="226"/>
      <c r="BK869" s="226"/>
      <c r="BL869" s="226"/>
      <c r="BM869" s="226"/>
      <c r="BN869" s="226"/>
    </row>
    <row r="870" ht="17.25" customHeight="1">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c r="AB870" s="226"/>
      <c r="AC870" s="226"/>
      <c r="AD870" s="226"/>
      <c r="AE870" s="226"/>
      <c r="AF870" s="226"/>
      <c r="AG870" s="226"/>
      <c r="AH870" s="226"/>
      <c r="AI870" s="226"/>
      <c r="AJ870" s="226"/>
      <c r="AK870" s="226"/>
      <c r="AL870" s="226"/>
      <c r="AM870" s="226"/>
      <c r="AN870" s="226"/>
      <c r="AO870" s="226"/>
      <c r="AP870" s="226"/>
      <c r="AQ870" s="226"/>
      <c r="AR870" s="226"/>
      <c r="AS870" s="226"/>
      <c r="AT870" s="226"/>
      <c r="AU870" s="226"/>
      <c r="AV870" s="226"/>
      <c r="AW870" s="226"/>
      <c r="AX870" s="226"/>
      <c r="AY870" s="226"/>
      <c r="AZ870" s="226"/>
      <c r="BA870" s="226"/>
      <c r="BB870" s="226"/>
      <c r="BC870" s="226"/>
      <c r="BD870" s="226"/>
      <c r="BE870" s="226"/>
      <c r="BF870" s="226"/>
      <c r="BG870" s="226"/>
      <c r="BH870" s="226"/>
      <c r="BI870" s="226"/>
      <c r="BJ870" s="226"/>
      <c r="BK870" s="226"/>
      <c r="BL870" s="226"/>
      <c r="BM870" s="226"/>
      <c r="BN870" s="226"/>
    </row>
    <row r="871" ht="17.25" customHeight="1">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c r="AB871" s="226"/>
      <c r="AC871" s="226"/>
      <c r="AD871" s="226"/>
      <c r="AE871" s="226"/>
      <c r="AF871" s="226"/>
      <c r="AG871" s="226"/>
      <c r="AH871" s="226"/>
      <c r="AI871" s="226"/>
      <c r="AJ871" s="226"/>
      <c r="AK871" s="226"/>
      <c r="AL871" s="226"/>
      <c r="AM871" s="226"/>
      <c r="AN871" s="226"/>
      <c r="AO871" s="226"/>
      <c r="AP871" s="226"/>
      <c r="AQ871" s="226"/>
      <c r="AR871" s="226"/>
      <c r="AS871" s="226"/>
      <c r="AT871" s="226"/>
      <c r="AU871" s="226"/>
      <c r="AV871" s="226"/>
      <c r="AW871" s="226"/>
      <c r="AX871" s="226"/>
      <c r="AY871" s="226"/>
      <c r="AZ871" s="226"/>
      <c r="BA871" s="226"/>
      <c r="BB871" s="226"/>
      <c r="BC871" s="226"/>
      <c r="BD871" s="226"/>
      <c r="BE871" s="226"/>
      <c r="BF871" s="226"/>
      <c r="BG871" s="226"/>
      <c r="BH871" s="226"/>
      <c r="BI871" s="226"/>
      <c r="BJ871" s="226"/>
      <c r="BK871" s="226"/>
      <c r="BL871" s="226"/>
      <c r="BM871" s="226"/>
      <c r="BN871" s="226"/>
    </row>
    <row r="872" ht="17.25" customHeight="1">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c r="AB872" s="226"/>
      <c r="AC872" s="226"/>
      <c r="AD872" s="226"/>
      <c r="AE872" s="226"/>
      <c r="AF872" s="226"/>
      <c r="AG872" s="226"/>
      <c r="AH872" s="226"/>
      <c r="AI872" s="226"/>
      <c r="AJ872" s="226"/>
      <c r="AK872" s="226"/>
      <c r="AL872" s="226"/>
      <c r="AM872" s="226"/>
      <c r="AN872" s="226"/>
      <c r="AO872" s="226"/>
      <c r="AP872" s="226"/>
      <c r="AQ872" s="226"/>
      <c r="AR872" s="226"/>
      <c r="AS872" s="226"/>
      <c r="AT872" s="226"/>
      <c r="AU872" s="226"/>
      <c r="AV872" s="226"/>
      <c r="AW872" s="226"/>
      <c r="AX872" s="226"/>
      <c r="AY872" s="226"/>
      <c r="AZ872" s="226"/>
      <c r="BA872" s="226"/>
      <c r="BB872" s="226"/>
      <c r="BC872" s="226"/>
      <c r="BD872" s="226"/>
      <c r="BE872" s="226"/>
      <c r="BF872" s="226"/>
      <c r="BG872" s="226"/>
      <c r="BH872" s="226"/>
      <c r="BI872" s="226"/>
      <c r="BJ872" s="226"/>
      <c r="BK872" s="226"/>
      <c r="BL872" s="226"/>
      <c r="BM872" s="226"/>
      <c r="BN872" s="226"/>
    </row>
    <row r="873" ht="17.25" customHeight="1">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c r="AB873" s="226"/>
      <c r="AC873" s="226"/>
      <c r="AD873" s="226"/>
      <c r="AE873" s="226"/>
      <c r="AF873" s="226"/>
      <c r="AG873" s="226"/>
      <c r="AH873" s="226"/>
      <c r="AI873" s="226"/>
      <c r="AJ873" s="226"/>
      <c r="AK873" s="226"/>
      <c r="AL873" s="226"/>
      <c r="AM873" s="226"/>
      <c r="AN873" s="226"/>
      <c r="AO873" s="226"/>
      <c r="AP873" s="226"/>
      <c r="AQ873" s="226"/>
      <c r="AR873" s="226"/>
      <c r="AS873" s="226"/>
      <c r="AT873" s="226"/>
      <c r="AU873" s="226"/>
      <c r="AV873" s="226"/>
      <c r="AW873" s="226"/>
      <c r="AX873" s="226"/>
      <c r="AY873" s="226"/>
      <c r="AZ873" s="226"/>
      <c r="BA873" s="226"/>
      <c r="BB873" s="226"/>
      <c r="BC873" s="226"/>
      <c r="BD873" s="226"/>
      <c r="BE873" s="226"/>
      <c r="BF873" s="226"/>
      <c r="BG873" s="226"/>
      <c r="BH873" s="226"/>
      <c r="BI873" s="226"/>
      <c r="BJ873" s="226"/>
      <c r="BK873" s="226"/>
      <c r="BL873" s="226"/>
      <c r="BM873" s="226"/>
      <c r="BN873" s="226"/>
    </row>
    <row r="874" ht="17.25" customHeight="1">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c r="AB874" s="226"/>
      <c r="AC874" s="226"/>
      <c r="AD874" s="226"/>
      <c r="AE874" s="226"/>
      <c r="AF874" s="226"/>
      <c r="AG874" s="226"/>
      <c r="AH874" s="226"/>
      <c r="AI874" s="226"/>
      <c r="AJ874" s="226"/>
      <c r="AK874" s="226"/>
      <c r="AL874" s="226"/>
      <c r="AM874" s="226"/>
      <c r="AN874" s="226"/>
      <c r="AO874" s="226"/>
      <c r="AP874" s="226"/>
      <c r="AQ874" s="226"/>
      <c r="AR874" s="226"/>
      <c r="AS874" s="226"/>
      <c r="AT874" s="226"/>
      <c r="AU874" s="226"/>
      <c r="AV874" s="226"/>
      <c r="AW874" s="226"/>
      <c r="AX874" s="226"/>
      <c r="AY874" s="226"/>
      <c r="AZ874" s="226"/>
      <c r="BA874" s="226"/>
      <c r="BB874" s="226"/>
      <c r="BC874" s="226"/>
      <c r="BD874" s="226"/>
      <c r="BE874" s="226"/>
      <c r="BF874" s="226"/>
      <c r="BG874" s="226"/>
      <c r="BH874" s="226"/>
      <c r="BI874" s="226"/>
      <c r="BJ874" s="226"/>
      <c r="BK874" s="226"/>
      <c r="BL874" s="226"/>
      <c r="BM874" s="226"/>
      <c r="BN874" s="226"/>
    </row>
    <row r="875" ht="17.25" customHeight="1">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c r="AB875" s="226"/>
      <c r="AC875" s="226"/>
      <c r="AD875" s="226"/>
      <c r="AE875" s="226"/>
      <c r="AF875" s="226"/>
      <c r="AG875" s="226"/>
      <c r="AH875" s="226"/>
      <c r="AI875" s="226"/>
      <c r="AJ875" s="226"/>
      <c r="AK875" s="226"/>
      <c r="AL875" s="226"/>
      <c r="AM875" s="226"/>
      <c r="AN875" s="226"/>
      <c r="AO875" s="226"/>
      <c r="AP875" s="226"/>
      <c r="AQ875" s="226"/>
      <c r="AR875" s="226"/>
      <c r="AS875" s="226"/>
      <c r="AT875" s="226"/>
      <c r="AU875" s="226"/>
      <c r="AV875" s="226"/>
      <c r="AW875" s="226"/>
      <c r="AX875" s="226"/>
      <c r="AY875" s="226"/>
      <c r="AZ875" s="226"/>
      <c r="BA875" s="226"/>
      <c r="BB875" s="226"/>
      <c r="BC875" s="226"/>
      <c r="BD875" s="226"/>
      <c r="BE875" s="226"/>
      <c r="BF875" s="226"/>
      <c r="BG875" s="226"/>
      <c r="BH875" s="226"/>
      <c r="BI875" s="226"/>
      <c r="BJ875" s="226"/>
      <c r="BK875" s="226"/>
      <c r="BL875" s="226"/>
      <c r="BM875" s="226"/>
      <c r="BN875" s="226"/>
    </row>
    <row r="876" ht="17.25" customHeight="1">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c r="AB876" s="226"/>
      <c r="AC876" s="226"/>
      <c r="AD876" s="226"/>
      <c r="AE876" s="226"/>
      <c r="AF876" s="226"/>
      <c r="AG876" s="226"/>
      <c r="AH876" s="226"/>
      <c r="AI876" s="226"/>
      <c r="AJ876" s="226"/>
      <c r="AK876" s="226"/>
      <c r="AL876" s="226"/>
      <c r="AM876" s="226"/>
      <c r="AN876" s="226"/>
      <c r="AO876" s="226"/>
      <c r="AP876" s="226"/>
      <c r="AQ876" s="226"/>
      <c r="AR876" s="226"/>
      <c r="AS876" s="226"/>
      <c r="AT876" s="226"/>
      <c r="AU876" s="226"/>
      <c r="AV876" s="226"/>
      <c r="AW876" s="226"/>
      <c r="AX876" s="226"/>
      <c r="AY876" s="226"/>
      <c r="AZ876" s="226"/>
      <c r="BA876" s="226"/>
      <c r="BB876" s="226"/>
      <c r="BC876" s="226"/>
      <c r="BD876" s="226"/>
      <c r="BE876" s="226"/>
      <c r="BF876" s="226"/>
      <c r="BG876" s="226"/>
      <c r="BH876" s="226"/>
      <c r="BI876" s="226"/>
      <c r="BJ876" s="226"/>
      <c r="BK876" s="226"/>
      <c r="BL876" s="226"/>
      <c r="BM876" s="226"/>
      <c r="BN876" s="226"/>
    </row>
    <row r="877" ht="17.25" customHeight="1">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c r="AB877" s="226"/>
      <c r="AC877" s="226"/>
      <c r="AD877" s="226"/>
      <c r="AE877" s="226"/>
      <c r="AF877" s="226"/>
      <c r="AG877" s="226"/>
      <c r="AH877" s="226"/>
      <c r="AI877" s="226"/>
      <c r="AJ877" s="226"/>
      <c r="AK877" s="226"/>
      <c r="AL877" s="226"/>
      <c r="AM877" s="226"/>
      <c r="AN877" s="226"/>
      <c r="AO877" s="226"/>
      <c r="AP877" s="226"/>
      <c r="AQ877" s="226"/>
      <c r="AR877" s="226"/>
      <c r="AS877" s="226"/>
      <c r="AT877" s="226"/>
      <c r="AU877" s="226"/>
      <c r="AV877" s="226"/>
      <c r="AW877" s="226"/>
      <c r="AX877" s="226"/>
      <c r="AY877" s="226"/>
      <c r="AZ877" s="226"/>
      <c r="BA877" s="226"/>
      <c r="BB877" s="226"/>
      <c r="BC877" s="226"/>
      <c r="BD877" s="226"/>
      <c r="BE877" s="226"/>
      <c r="BF877" s="226"/>
      <c r="BG877" s="226"/>
      <c r="BH877" s="226"/>
      <c r="BI877" s="226"/>
      <c r="BJ877" s="226"/>
      <c r="BK877" s="226"/>
      <c r="BL877" s="226"/>
      <c r="BM877" s="226"/>
      <c r="BN877" s="226"/>
    </row>
    <row r="878" ht="17.25" customHeight="1">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c r="AB878" s="226"/>
      <c r="AC878" s="226"/>
      <c r="AD878" s="226"/>
      <c r="AE878" s="226"/>
      <c r="AF878" s="226"/>
      <c r="AG878" s="226"/>
      <c r="AH878" s="226"/>
      <c r="AI878" s="226"/>
      <c r="AJ878" s="226"/>
      <c r="AK878" s="226"/>
      <c r="AL878" s="226"/>
      <c r="AM878" s="226"/>
      <c r="AN878" s="226"/>
      <c r="AO878" s="226"/>
      <c r="AP878" s="226"/>
      <c r="AQ878" s="226"/>
      <c r="AR878" s="226"/>
      <c r="AS878" s="226"/>
      <c r="AT878" s="226"/>
      <c r="AU878" s="226"/>
      <c r="AV878" s="226"/>
      <c r="AW878" s="226"/>
      <c r="AX878" s="226"/>
      <c r="AY878" s="226"/>
      <c r="AZ878" s="226"/>
      <c r="BA878" s="226"/>
      <c r="BB878" s="226"/>
      <c r="BC878" s="226"/>
      <c r="BD878" s="226"/>
      <c r="BE878" s="226"/>
      <c r="BF878" s="226"/>
      <c r="BG878" s="226"/>
      <c r="BH878" s="226"/>
      <c r="BI878" s="226"/>
      <c r="BJ878" s="226"/>
      <c r="BK878" s="226"/>
      <c r="BL878" s="226"/>
      <c r="BM878" s="226"/>
      <c r="BN878" s="226"/>
    </row>
    <row r="879" ht="17.25" customHeight="1">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c r="AB879" s="226"/>
      <c r="AC879" s="226"/>
      <c r="AD879" s="226"/>
      <c r="AE879" s="226"/>
      <c r="AF879" s="226"/>
      <c r="AG879" s="226"/>
      <c r="AH879" s="226"/>
      <c r="AI879" s="226"/>
      <c r="AJ879" s="226"/>
      <c r="AK879" s="226"/>
      <c r="AL879" s="226"/>
      <c r="AM879" s="226"/>
      <c r="AN879" s="226"/>
      <c r="AO879" s="226"/>
      <c r="AP879" s="226"/>
      <c r="AQ879" s="226"/>
      <c r="AR879" s="226"/>
      <c r="AS879" s="226"/>
      <c r="AT879" s="226"/>
      <c r="AU879" s="226"/>
      <c r="AV879" s="226"/>
      <c r="AW879" s="226"/>
      <c r="AX879" s="226"/>
      <c r="AY879" s="226"/>
      <c r="AZ879" s="226"/>
      <c r="BA879" s="226"/>
      <c r="BB879" s="226"/>
      <c r="BC879" s="226"/>
      <c r="BD879" s="226"/>
      <c r="BE879" s="226"/>
      <c r="BF879" s="226"/>
      <c r="BG879" s="226"/>
      <c r="BH879" s="226"/>
      <c r="BI879" s="226"/>
      <c r="BJ879" s="226"/>
      <c r="BK879" s="226"/>
      <c r="BL879" s="226"/>
      <c r="BM879" s="226"/>
      <c r="BN879" s="226"/>
    </row>
    <row r="880" ht="17.25" customHeight="1">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c r="AB880" s="226"/>
      <c r="AC880" s="226"/>
      <c r="AD880" s="226"/>
      <c r="AE880" s="226"/>
      <c r="AF880" s="226"/>
      <c r="AG880" s="226"/>
      <c r="AH880" s="226"/>
      <c r="AI880" s="226"/>
      <c r="AJ880" s="226"/>
      <c r="AK880" s="226"/>
      <c r="AL880" s="226"/>
      <c r="AM880" s="226"/>
      <c r="AN880" s="226"/>
      <c r="AO880" s="226"/>
      <c r="AP880" s="226"/>
      <c r="AQ880" s="226"/>
      <c r="AR880" s="226"/>
      <c r="AS880" s="226"/>
      <c r="AT880" s="226"/>
      <c r="AU880" s="226"/>
      <c r="AV880" s="226"/>
      <c r="AW880" s="226"/>
      <c r="AX880" s="226"/>
      <c r="AY880" s="226"/>
      <c r="AZ880" s="226"/>
      <c r="BA880" s="226"/>
      <c r="BB880" s="226"/>
      <c r="BC880" s="226"/>
      <c r="BD880" s="226"/>
      <c r="BE880" s="226"/>
      <c r="BF880" s="226"/>
      <c r="BG880" s="226"/>
      <c r="BH880" s="226"/>
      <c r="BI880" s="226"/>
      <c r="BJ880" s="226"/>
      <c r="BK880" s="226"/>
      <c r="BL880" s="226"/>
      <c r="BM880" s="226"/>
      <c r="BN880" s="226"/>
    </row>
    <row r="881" ht="17.25" customHeight="1">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c r="AB881" s="226"/>
      <c r="AC881" s="226"/>
      <c r="AD881" s="226"/>
      <c r="AE881" s="226"/>
      <c r="AF881" s="226"/>
      <c r="AG881" s="226"/>
      <c r="AH881" s="226"/>
      <c r="AI881" s="226"/>
      <c r="AJ881" s="226"/>
      <c r="AK881" s="226"/>
      <c r="AL881" s="226"/>
      <c r="AM881" s="226"/>
      <c r="AN881" s="226"/>
      <c r="AO881" s="226"/>
      <c r="AP881" s="226"/>
      <c r="AQ881" s="226"/>
      <c r="AR881" s="226"/>
      <c r="AS881" s="226"/>
      <c r="AT881" s="226"/>
      <c r="AU881" s="226"/>
      <c r="AV881" s="226"/>
      <c r="AW881" s="226"/>
      <c r="AX881" s="226"/>
      <c r="AY881" s="226"/>
      <c r="AZ881" s="226"/>
      <c r="BA881" s="226"/>
      <c r="BB881" s="226"/>
      <c r="BC881" s="226"/>
      <c r="BD881" s="226"/>
      <c r="BE881" s="226"/>
      <c r="BF881" s="226"/>
      <c r="BG881" s="226"/>
      <c r="BH881" s="226"/>
      <c r="BI881" s="226"/>
      <c r="BJ881" s="226"/>
      <c r="BK881" s="226"/>
      <c r="BL881" s="226"/>
      <c r="BM881" s="226"/>
      <c r="BN881" s="226"/>
    </row>
    <row r="882" ht="17.25" customHeight="1">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c r="AB882" s="226"/>
      <c r="AC882" s="226"/>
      <c r="AD882" s="226"/>
      <c r="AE882" s="226"/>
      <c r="AF882" s="226"/>
      <c r="AG882" s="226"/>
      <c r="AH882" s="226"/>
      <c r="AI882" s="226"/>
      <c r="AJ882" s="226"/>
      <c r="AK882" s="226"/>
      <c r="AL882" s="226"/>
      <c r="AM882" s="226"/>
      <c r="AN882" s="226"/>
      <c r="AO882" s="226"/>
      <c r="AP882" s="226"/>
      <c r="AQ882" s="226"/>
      <c r="AR882" s="226"/>
      <c r="AS882" s="226"/>
      <c r="AT882" s="226"/>
      <c r="AU882" s="226"/>
      <c r="AV882" s="226"/>
      <c r="AW882" s="226"/>
      <c r="AX882" s="226"/>
      <c r="AY882" s="226"/>
      <c r="AZ882" s="226"/>
      <c r="BA882" s="226"/>
      <c r="BB882" s="226"/>
      <c r="BC882" s="226"/>
      <c r="BD882" s="226"/>
      <c r="BE882" s="226"/>
      <c r="BF882" s="226"/>
      <c r="BG882" s="226"/>
      <c r="BH882" s="226"/>
      <c r="BI882" s="226"/>
      <c r="BJ882" s="226"/>
      <c r="BK882" s="226"/>
      <c r="BL882" s="226"/>
      <c r="BM882" s="226"/>
      <c r="BN882" s="226"/>
    </row>
    <row r="883" ht="17.25" customHeight="1">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c r="AB883" s="226"/>
      <c r="AC883" s="226"/>
      <c r="AD883" s="226"/>
      <c r="AE883" s="226"/>
      <c r="AF883" s="226"/>
      <c r="AG883" s="226"/>
      <c r="AH883" s="226"/>
      <c r="AI883" s="226"/>
      <c r="AJ883" s="226"/>
      <c r="AK883" s="226"/>
      <c r="AL883" s="226"/>
      <c r="AM883" s="226"/>
      <c r="AN883" s="226"/>
      <c r="AO883" s="226"/>
      <c r="AP883" s="226"/>
      <c r="AQ883" s="226"/>
      <c r="AR883" s="226"/>
      <c r="AS883" s="226"/>
      <c r="AT883" s="226"/>
      <c r="AU883" s="226"/>
      <c r="AV883" s="226"/>
      <c r="AW883" s="226"/>
      <c r="AX883" s="226"/>
      <c r="AY883" s="226"/>
      <c r="AZ883" s="226"/>
      <c r="BA883" s="226"/>
      <c r="BB883" s="226"/>
      <c r="BC883" s="226"/>
      <c r="BD883" s="226"/>
      <c r="BE883" s="226"/>
      <c r="BF883" s="226"/>
      <c r="BG883" s="226"/>
      <c r="BH883" s="226"/>
      <c r="BI883" s="226"/>
      <c r="BJ883" s="226"/>
      <c r="BK883" s="226"/>
      <c r="BL883" s="226"/>
      <c r="BM883" s="226"/>
      <c r="BN883" s="226"/>
    </row>
    <row r="884" ht="17.25" customHeight="1">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c r="AB884" s="226"/>
      <c r="AC884" s="226"/>
      <c r="AD884" s="226"/>
      <c r="AE884" s="226"/>
      <c r="AF884" s="226"/>
      <c r="AG884" s="226"/>
      <c r="AH884" s="226"/>
      <c r="AI884" s="226"/>
      <c r="AJ884" s="226"/>
      <c r="AK884" s="226"/>
      <c r="AL884" s="226"/>
      <c r="AM884" s="226"/>
      <c r="AN884" s="226"/>
      <c r="AO884" s="226"/>
      <c r="AP884" s="226"/>
      <c r="AQ884" s="226"/>
      <c r="AR884" s="226"/>
      <c r="AS884" s="226"/>
      <c r="AT884" s="226"/>
      <c r="AU884" s="226"/>
      <c r="AV884" s="226"/>
      <c r="AW884" s="226"/>
      <c r="AX884" s="226"/>
      <c r="AY884" s="226"/>
      <c r="AZ884" s="226"/>
      <c r="BA884" s="226"/>
      <c r="BB884" s="226"/>
      <c r="BC884" s="226"/>
      <c r="BD884" s="226"/>
      <c r="BE884" s="226"/>
      <c r="BF884" s="226"/>
      <c r="BG884" s="226"/>
      <c r="BH884" s="226"/>
      <c r="BI884" s="226"/>
      <c r="BJ884" s="226"/>
      <c r="BK884" s="226"/>
      <c r="BL884" s="226"/>
      <c r="BM884" s="226"/>
      <c r="BN884" s="226"/>
    </row>
    <row r="885" ht="17.25" customHeight="1">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c r="AB885" s="226"/>
      <c r="AC885" s="226"/>
      <c r="AD885" s="226"/>
      <c r="AE885" s="226"/>
      <c r="AF885" s="226"/>
      <c r="AG885" s="226"/>
      <c r="AH885" s="226"/>
      <c r="AI885" s="226"/>
      <c r="AJ885" s="226"/>
      <c r="AK885" s="226"/>
      <c r="AL885" s="226"/>
      <c r="AM885" s="226"/>
      <c r="AN885" s="226"/>
      <c r="AO885" s="226"/>
      <c r="AP885" s="226"/>
      <c r="AQ885" s="226"/>
      <c r="AR885" s="226"/>
      <c r="AS885" s="226"/>
      <c r="AT885" s="226"/>
      <c r="AU885" s="226"/>
      <c r="AV885" s="226"/>
      <c r="AW885" s="226"/>
      <c r="AX885" s="226"/>
      <c r="AY885" s="226"/>
      <c r="AZ885" s="226"/>
      <c r="BA885" s="226"/>
      <c r="BB885" s="226"/>
      <c r="BC885" s="226"/>
      <c r="BD885" s="226"/>
      <c r="BE885" s="226"/>
      <c r="BF885" s="226"/>
      <c r="BG885" s="226"/>
      <c r="BH885" s="226"/>
      <c r="BI885" s="226"/>
      <c r="BJ885" s="226"/>
      <c r="BK885" s="226"/>
      <c r="BL885" s="226"/>
      <c r="BM885" s="226"/>
      <c r="BN885" s="226"/>
    </row>
    <row r="886" ht="17.25" customHeight="1">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c r="AB886" s="226"/>
      <c r="AC886" s="226"/>
      <c r="AD886" s="226"/>
      <c r="AE886" s="226"/>
      <c r="AF886" s="226"/>
      <c r="AG886" s="226"/>
      <c r="AH886" s="226"/>
      <c r="AI886" s="226"/>
      <c r="AJ886" s="226"/>
      <c r="AK886" s="226"/>
      <c r="AL886" s="226"/>
      <c r="AM886" s="226"/>
      <c r="AN886" s="226"/>
      <c r="AO886" s="226"/>
      <c r="AP886" s="226"/>
      <c r="AQ886" s="226"/>
      <c r="AR886" s="226"/>
      <c r="AS886" s="226"/>
      <c r="AT886" s="226"/>
      <c r="AU886" s="226"/>
      <c r="AV886" s="226"/>
      <c r="AW886" s="226"/>
      <c r="AX886" s="226"/>
      <c r="AY886" s="226"/>
      <c r="AZ886" s="226"/>
      <c r="BA886" s="226"/>
      <c r="BB886" s="226"/>
      <c r="BC886" s="226"/>
      <c r="BD886" s="226"/>
      <c r="BE886" s="226"/>
      <c r="BF886" s="226"/>
      <c r="BG886" s="226"/>
      <c r="BH886" s="226"/>
      <c r="BI886" s="226"/>
      <c r="BJ886" s="226"/>
      <c r="BK886" s="226"/>
      <c r="BL886" s="226"/>
      <c r="BM886" s="226"/>
      <c r="BN886" s="226"/>
    </row>
    <row r="887" ht="17.25" customHeight="1">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c r="AB887" s="226"/>
      <c r="AC887" s="226"/>
      <c r="AD887" s="226"/>
      <c r="AE887" s="226"/>
      <c r="AF887" s="226"/>
      <c r="AG887" s="226"/>
      <c r="AH887" s="226"/>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226"/>
      <c r="BH887" s="226"/>
      <c r="BI887" s="226"/>
      <c r="BJ887" s="226"/>
      <c r="BK887" s="226"/>
      <c r="BL887" s="226"/>
      <c r="BM887" s="226"/>
      <c r="BN887" s="226"/>
    </row>
    <row r="888" ht="17.25" customHeight="1">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c r="AB888" s="226"/>
      <c r="AC888" s="226"/>
      <c r="AD888" s="226"/>
      <c r="AE888" s="226"/>
      <c r="AF888" s="226"/>
      <c r="AG888" s="226"/>
      <c r="AH888" s="226"/>
      <c r="AI888" s="226"/>
      <c r="AJ888" s="226"/>
      <c r="AK888" s="226"/>
      <c r="AL888" s="226"/>
      <c r="AM888" s="226"/>
      <c r="AN888" s="226"/>
      <c r="AO888" s="226"/>
      <c r="AP888" s="226"/>
      <c r="AQ888" s="226"/>
      <c r="AR888" s="226"/>
      <c r="AS888" s="226"/>
      <c r="AT888" s="226"/>
      <c r="AU888" s="226"/>
      <c r="AV888" s="226"/>
      <c r="AW888" s="226"/>
      <c r="AX888" s="226"/>
      <c r="AY888" s="226"/>
      <c r="AZ888" s="226"/>
      <c r="BA888" s="226"/>
      <c r="BB888" s="226"/>
      <c r="BC888" s="226"/>
      <c r="BD888" s="226"/>
      <c r="BE888" s="226"/>
      <c r="BF888" s="226"/>
      <c r="BG888" s="226"/>
      <c r="BH888" s="226"/>
      <c r="BI888" s="226"/>
      <c r="BJ888" s="226"/>
      <c r="BK888" s="226"/>
      <c r="BL888" s="226"/>
      <c r="BM888" s="226"/>
      <c r="BN888" s="226"/>
    </row>
    <row r="889" ht="17.25" customHeight="1">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c r="AB889" s="226"/>
      <c r="AC889" s="226"/>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row>
    <row r="890" ht="17.25" customHeight="1">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c r="AB890" s="226"/>
      <c r="AC890" s="226"/>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row>
    <row r="891" ht="17.25" customHeight="1">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c r="AB891" s="226"/>
      <c r="AC891" s="226"/>
      <c r="AD891" s="226"/>
      <c r="AE891" s="226"/>
      <c r="AF891" s="226"/>
      <c r="AG891" s="226"/>
      <c r="AH891" s="226"/>
      <c r="AI891" s="226"/>
      <c r="AJ891" s="226"/>
      <c r="AK891" s="226"/>
      <c r="AL891" s="226"/>
      <c r="AM891" s="226"/>
      <c r="AN891" s="226"/>
      <c r="AO891" s="226"/>
      <c r="AP891" s="226"/>
      <c r="AQ891" s="226"/>
      <c r="AR891" s="226"/>
      <c r="AS891" s="226"/>
      <c r="AT891" s="226"/>
      <c r="AU891" s="226"/>
      <c r="AV891" s="226"/>
      <c r="AW891" s="226"/>
      <c r="AX891" s="226"/>
      <c r="AY891" s="226"/>
      <c r="AZ891" s="226"/>
      <c r="BA891" s="226"/>
      <c r="BB891" s="226"/>
      <c r="BC891" s="226"/>
      <c r="BD891" s="226"/>
      <c r="BE891" s="226"/>
      <c r="BF891" s="226"/>
      <c r="BG891" s="226"/>
      <c r="BH891" s="226"/>
      <c r="BI891" s="226"/>
      <c r="BJ891" s="226"/>
      <c r="BK891" s="226"/>
      <c r="BL891" s="226"/>
      <c r="BM891" s="226"/>
      <c r="BN891" s="226"/>
    </row>
    <row r="892" ht="17.25" customHeight="1">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c r="AB892" s="226"/>
      <c r="AC892" s="226"/>
      <c r="AD892" s="226"/>
      <c r="AE892" s="226"/>
      <c r="AF892" s="226"/>
      <c r="AG892" s="226"/>
      <c r="AH892" s="226"/>
      <c r="AI892" s="226"/>
      <c r="AJ892" s="226"/>
      <c r="AK892" s="226"/>
      <c r="AL892" s="226"/>
      <c r="AM892" s="226"/>
      <c r="AN892" s="226"/>
      <c r="AO892" s="226"/>
      <c r="AP892" s="226"/>
      <c r="AQ892" s="226"/>
      <c r="AR892" s="226"/>
      <c r="AS892" s="226"/>
      <c r="AT892" s="226"/>
      <c r="AU892" s="226"/>
      <c r="AV892" s="226"/>
      <c r="AW892" s="226"/>
      <c r="AX892" s="226"/>
      <c r="AY892" s="226"/>
      <c r="AZ892" s="226"/>
      <c r="BA892" s="226"/>
      <c r="BB892" s="226"/>
      <c r="BC892" s="226"/>
      <c r="BD892" s="226"/>
      <c r="BE892" s="226"/>
      <c r="BF892" s="226"/>
      <c r="BG892" s="226"/>
      <c r="BH892" s="226"/>
      <c r="BI892" s="226"/>
      <c r="BJ892" s="226"/>
      <c r="BK892" s="226"/>
      <c r="BL892" s="226"/>
      <c r="BM892" s="226"/>
      <c r="BN892" s="226"/>
    </row>
    <row r="893" ht="17.25" customHeight="1">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c r="AB893" s="226"/>
      <c r="AC893" s="226"/>
      <c r="AD893" s="226"/>
      <c r="AE893" s="226"/>
      <c r="AF893" s="226"/>
      <c r="AG893" s="226"/>
      <c r="AH893" s="226"/>
      <c r="AI893" s="226"/>
      <c r="AJ893" s="226"/>
      <c r="AK893" s="226"/>
      <c r="AL893" s="226"/>
      <c r="AM893" s="226"/>
      <c r="AN893" s="226"/>
      <c r="AO893" s="226"/>
      <c r="AP893" s="226"/>
      <c r="AQ893" s="226"/>
      <c r="AR893" s="226"/>
      <c r="AS893" s="226"/>
      <c r="AT893" s="226"/>
      <c r="AU893" s="226"/>
      <c r="AV893" s="226"/>
      <c r="AW893" s="226"/>
      <c r="AX893" s="226"/>
      <c r="AY893" s="226"/>
      <c r="AZ893" s="226"/>
      <c r="BA893" s="226"/>
      <c r="BB893" s="226"/>
      <c r="BC893" s="226"/>
      <c r="BD893" s="226"/>
      <c r="BE893" s="226"/>
      <c r="BF893" s="226"/>
      <c r="BG893" s="226"/>
      <c r="BH893" s="226"/>
      <c r="BI893" s="226"/>
      <c r="BJ893" s="226"/>
      <c r="BK893" s="226"/>
      <c r="BL893" s="226"/>
      <c r="BM893" s="226"/>
      <c r="BN893" s="226"/>
    </row>
    <row r="894" ht="17.25" customHeight="1">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c r="AB894" s="226"/>
      <c r="AC894" s="226"/>
      <c r="AD894" s="226"/>
      <c r="AE894" s="226"/>
      <c r="AF894" s="226"/>
      <c r="AG894" s="226"/>
      <c r="AH894" s="226"/>
      <c r="AI894" s="226"/>
      <c r="AJ894" s="226"/>
      <c r="AK894" s="226"/>
      <c r="AL894" s="226"/>
      <c r="AM894" s="226"/>
      <c r="AN894" s="226"/>
      <c r="AO894" s="226"/>
      <c r="AP894" s="226"/>
      <c r="AQ894" s="226"/>
      <c r="AR894" s="226"/>
      <c r="AS894" s="226"/>
      <c r="AT894" s="226"/>
      <c r="AU894" s="226"/>
      <c r="AV894" s="226"/>
      <c r="AW894" s="226"/>
      <c r="AX894" s="226"/>
      <c r="AY894" s="226"/>
      <c r="AZ894" s="226"/>
      <c r="BA894" s="226"/>
      <c r="BB894" s="226"/>
      <c r="BC894" s="226"/>
      <c r="BD894" s="226"/>
      <c r="BE894" s="226"/>
      <c r="BF894" s="226"/>
      <c r="BG894" s="226"/>
      <c r="BH894" s="226"/>
      <c r="BI894" s="226"/>
      <c r="BJ894" s="226"/>
      <c r="BK894" s="226"/>
      <c r="BL894" s="226"/>
      <c r="BM894" s="226"/>
      <c r="BN894" s="226"/>
    </row>
    <row r="895" ht="17.25" customHeight="1">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c r="AB895" s="226"/>
      <c r="AC895" s="226"/>
      <c r="AD895" s="226"/>
      <c r="AE895" s="226"/>
      <c r="AF895" s="226"/>
      <c r="AG895" s="226"/>
      <c r="AH895" s="226"/>
      <c r="AI895" s="226"/>
      <c r="AJ895" s="226"/>
      <c r="AK895" s="226"/>
      <c r="AL895" s="226"/>
      <c r="AM895" s="226"/>
      <c r="AN895" s="226"/>
      <c r="AO895" s="226"/>
      <c r="AP895" s="226"/>
      <c r="AQ895" s="226"/>
      <c r="AR895" s="226"/>
      <c r="AS895" s="226"/>
      <c r="AT895" s="226"/>
      <c r="AU895" s="226"/>
      <c r="AV895" s="226"/>
      <c r="AW895" s="226"/>
      <c r="AX895" s="226"/>
      <c r="AY895" s="226"/>
      <c r="AZ895" s="226"/>
      <c r="BA895" s="226"/>
      <c r="BB895" s="226"/>
      <c r="BC895" s="226"/>
      <c r="BD895" s="226"/>
      <c r="BE895" s="226"/>
      <c r="BF895" s="226"/>
      <c r="BG895" s="226"/>
      <c r="BH895" s="226"/>
      <c r="BI895" s="226"/>
      <c r="BJ895" s="226"/>
      <c r="BK895" s="226"/>
      <c r="BL895" s="226"/>
      <c r="BM895" s="226"/>
      <c r="BN895" s="226"/>
    </row>
    <row r="896" ht="17.25" customHeight="1">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c r="AB896" s="226"/>
      <c r="AC896" s="226"/>
      <c r="AD896" s="226"/>
      <c r="AE896" s="226"/>
      <c r="AF896" s="226"/>
      <c r="AG896" s="226"/>
      <c r="AH896" s="226"/>
      <c r="AI896" s="226"/>
      <c r="AJ896" s="226"/>
      <c r="AK896" s="226"/>
      <c r="AL896" s="226"/>
      <c r="AM896" s="226"/>
      <c r="AN896" s="226"/>
      <c r="AO896" s="226"/>
      <c r="AP896" s="226"/>
      <c r="AQ896" s="226"/>
      <c r="AR896" s="226"/>
      <c r="AS896" s="226"/>
      <c r="AT896" s="226"/>
      <c r="AU896" s="226"/>
      <c r="AV896" s="226"/>
      <c r="AW896" s="226"/>
      <c r="AX896" s="226"/>
      <c r="AY896" s="226"/>
      <c r="AZ896" s="226"/>
      <c r="BA896" s="226"/>
      <c r="BB896" s="226"/>
      <c r="BC896" s="226"/>
      <c r="BD896" s="226"/>
      <c r="BE896" s="226"/>
      <c r="BF896" s="226"/>
      <c r="BG896" s="226"/>
      <c r="BH896" s="226"/>
      <c r="BI896" s="226"/>
      <c r="BJ896" s="226"/>
      <c r="BK896" s="226"/>
      <c r="BL896" s="226"/>
      <c r="BM896" s="226"/>
      <c r="BN896" s="226"/>
    </row>
    <row r="897" ht="17.25" customHeight="1">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c r="AB897" s="226"/>
      <c r="AC897" s="226"/>
      <c r="AD897" s="226"/>
      <c r="AE897" s="226"/>
      <c r="AF897" s="226"/>
      <c r="AG897" s="226"/>
      <c r="AH897" s="226"/>
      <c r="AI897" s="226"/>
      <c r="AJ897" s="226"/>
      <c r="AK897" s="226"/>
      <c r="AL897" s="226"/>
      <c r="AM897" s="226"/>
      <c r="AN897" s="226"/>
      <c r="AO897" s="226"/>
      <c r="AP897" s="226"/>
      <c r="AQ897" s="226"/>
      <c r="AR897" s="226"/>
      <c r="AS897" s="226"/>
      <c r="AT897" s="226"/>
      <c r="AU897" s="226"/>
      <c r="AV897" s="226"/>
      <c r="AW897" s="226"/>
      <c r="AX897" s="226"/>
      <c r="AY897" s="226"/>
      <c r="AZ897" s="226"/>
      <c r="BA897" s="226"/>
      <c r="BB897" s="226"/>
      <c r="BC897" s="226"/>
      <c r="BD897" s="226"/>
      <c r="BE897" s="226"/>
      <c r="BF897" s="226"/>
      <c r="BG897" s="226"/>
      <c r="BH897" s="226"/>
      <c r="BI897" s="226"/>
      <c r="BJ897" s="226"/>
      <c r="BK897" s="226"/>
      <c r="BL897" s="226"/>
      <c r="BM897" s="226"/>
      <c r="BN897" s="226"/>
    </row>
    <row r="898" ht="17.25" customHeight="1">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c r="AB898" s="226"/>
      <c r="AC898" s="226"/>
      <c r="AD898" s="226"/>
      <c r="AE898" s="226"/>
      <c r="AF898" s="226"/>
      <c r="AG898" s="226"/>
      <c r="AH898" s="226"/>
      <c r="AI898" s="226"/>
      <c r="AJ898" s="226"/>
      <c r="AK898" s="226"/>
      <c r="AL898" s="226"/>
      <c r="AM898" s="226"/>
      <c r="AN898" s="226"/>
      <c r="AO898" s="226"/>
      <c r="AP898" s="226"/>
      <c r="AQ898" s="226"/>
      <c r="AR898" s="226"/>
      <c r="AS898" s="226"/>
      <c r="AT898" s="226"/>
      <c r="AU898" s="226"/>
      <c r="AV898" s="226"/>
      <c r="AW898" s="226"/>
      <c r="AX898" s="226"/>
      <c r="AY898" s="226"/>
      <c r="AZ898" s="226"/>
      <c r="BA898" s="226"/>
      <c r="BB898" s="226"/>
      <c r="BC898" s="226"/>
      <c r="BD898" s="226"/>
      <c r="BE898" s="226"/>
      <c r="BF898" s="226"/>
      <c r="BG898" s="226"/>
      <c r="BH898" s="226"/>
      <c r="BI898" s="226"/>
      <c r="BJ898" s="226"/>
      <c r="BK898" s="226"/>
      <c r="BL898" s="226"/>
      <c r="BM898" s="226"/>
      <c r="BN898" s="226"/>
    </row>
    <row r="899" ht="17.25" customHeight="1">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c r="AB899" s="226"/>
      <c r="AC899" s="226"/>
      <c r="AD899" s="226"/>
      <c r="AE899" s="226"/>
      <c r="AF899" s="226"/>
      <c r="AG899" s="226"/>
      <c r="AH899" s="226"/>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226"/>
      <c r="BH899" s="226"/>
      <c r="BI899" s="226"/>
      <c r="BJ899" s="226"/>
      <c r="BK899" s="226"/>
      <c r="BL899" s="226"/>
      <c r="BM899" s="226"/>
      <c r="BN899" s="226"/>
    </row>
    <row r="900" ht="17.25" customHeight="1">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c r="AB900" s="226"/>
      <c r="AC900" s="226"/>
      <c r="AD900" s="226"/>
      <c r="AE900" s="226"/>
      <c r="AF900" s="226"/>
      <c r="AG900" s="226"/>
      <c r="AH900" s="226"/>
      <c r="AI900" s="226"/>
      <c r="AJ900" s="226"/>
      <c r="AK900" s="226"/>
      <c r="AL900" s="226"/>
      <c r="AM900" s="226"/>
      <c r="AN900" s="226"/>
      <c r="AO900" s="226"/>
      <c r="AP900" s="226"/>
      <c r="AQ900" s="226"/>
      <c r="AR900" s="226"/>
      <c r="AS900" s="226"/>
      <c r="AT900" s="226"/>
      <c r="AU900" s="226"/>
      <c r="AV900" s="226"/>
      <c r="AW900" s="226"/>
      <c r="AX900" s="226"/>
      <c r="AY900" s="226"/>
      <c r="AZ900" s="226"/>
      <c r="BA900" s="226"/>
      <c r="BB900" s="226"/>
      <c r="BC900" s="226"/>
      <c r="BD900" s="226"/>
      <c r="BE900" s="226"/>
      <c r="BF900" s="226"/>
      <c r="BG900" s="226"/>
      <c r="BH900" s="226"/>
      <c r="BI900" s="226"/>
      <c r="BJ900" s="226"/>
      <c r="BK900" s="226"/>
      <c r="BL900" s="226"/>
      <c r="BM900" s="226"/>
      <c r="BN900" s="226"/>
    </row>
    <row r="901" ht="17.25" customHeight="1">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c r="AB901" s="226"/>
      <c r="AC901" s="226"/>
      <c r="AD901" s="226"/>
      <c r="AE901" s="226"/>
      <c r="AF901" s="226"/>
      <c r="AG901" s="226"/>
      <c r="AH901" s="226"/>
      <c r="AI901" s="226"/>
      <c r="AJ901" s="226"/>
      <c r="AK901" s="226"/>
      <c r="AL901" s="226"/>
      <c r="AM901" s="226"/>
      <c r="AN901" s="226"/>
      <c r="AO901" s="226"/>
      <c r="AP901" s="226"/>
      <c r="AQ901" s="226"/>
      <c r="AR901" s="226"/>
      <c r="AS901" s="226"/>
      <c r="AT901" s="226"/>
      <c r="AU901" s="226"/>
      <c r="AV901" s="226"/>
      <c r="AW901" s="226"/>
      <c r="AX901" s="226"/>
      <c r="AY901" s="226"/>
      <c r="AZ901" s="226"/>
      <c r="BA901" s="226"/>
      <c r="BB901" s="226"/>
      <c r="BC901" s="226"/>
      <c r="BD901" s="226"/>
      <c r="BE901" s="226"/>
      <c r="BF901" s="226"/>
      <c r="BG901" s="226"/>
      <c r="BH901" s="226"/>
      <c r="BI901" s="226"/>
      <c r="BJ901" s="226"/>
      <c r="BK901" s="226"/>
      <c r="BL901" s="226"/>
      <c r="BM901" s="226"/>
      <c r="BN901" s="226"/>
    </row>
    <row r="902" ht="17.25" customHeight="1">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c r="AB902" s="226"/>
      <c r="AC902" s="226"/>
      <c r="AD902" s="226"/>
      <c r="AE902" s="226"/>
      <c r="AF902" s="226"/>
      <c r="AG902" s="226"/>
      <c r="AH902" s="226"/>
      <c r="AI902" s="226"/>
      <c r="AJ902" s="226"/>
      <c r="AK902" s="226"/>
      <c r="AL902" s="226"/>
      <c r="AM902" s="226"/>
      <c r="AN902" s="226"/>
      <c r="AO902" s="226"/>
      <c r="AP902" s="226"/>
      <c r="AQ902" s="226"/>
      <c r="AR902" s="226"/>
      <c r="AS902" s="226"/>
      <c r="AT902" s="226"/>
      <c r="AU902" s="226"/>
      <c r="AV902" s="226"/>
      <c r="AW902" s="226"/>
      <c r="AX902" s="226"/>
      <c r="AY902" s="226"/>
      <c r="AZ902" s="226"/>
      <c r="BA902" s="226"/>
      <c r="BB902" s="226"/>
      <c r="BC902" s="226"/>
      <c r="BD902" s="226"/>
      <c r="BE902" s="226"/>
      <c r="BF902" s="226"/>
      <c r="BG902" s="226"/>
      <c r="BH902" s="226"/>
      <c r="BI902" s="226"/>
      <c r="BJ902" s="226"/>
      <c r="BK902" s="226"/>
      <c r="BL902" s="226"/>
      <c r="BM902" s="226"/>
      <c r="BN902" s="226"/>
    </row>
    <row r="903" ht="17.25" customHeight="1">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c r="AB903" s="226"/>
      <c r="AC903" s="226"/>
      <c r="AD903" s="226"/>
      <c r="AE903" s="226"/>
      <c r="AF903" s="226"/>
      <c r="AG903" s="226"/>
      <c r="AH903" s="226"/>
      <c r="AI903" s="226"/>
      <c r="AJ903" s="226"/>
      <c r="AK903" s="226"/>
      <c r="AL903" s="226"/>
      <c r="AM903" s="226"/>
      <c r="AN903" s="226"/>
      <c r="AO903" s="226"/>
      <c r="AP903" s="226"/>
      <c r="AQ903" s="226"/>
      <c r="AR903" s="226"/>
      <c r="AS903" s="226"/>
      <c r="AT903" s="226"/>
      <c r="AU903" s="226"/>
      <c r="AV903" s="226"/>
      <c r="AW903" s="226"/>
      <c r="AX903" s="226"/>
      <c r="AY903" s="226"/>
      <c r="AZ903" s="226"/>
      <c r="BA903" s="226"/>
      <c r="BB903" s="226"/>
      <c r="BC903" s="226"/>
      <c r="BD903" s="226"/>
      <c r="BE903" s="226"/>
      <c r="BF903" s="226"/>
      <c r="BG903" s="226"/>
      <c r="BH903" s="226"/>
      <c r="BI903" s="226"/>
      <c r="BJ903" s="226"/>
      <c r="BK903" s="226"/>
      <c r="BL903" s="226"/>
      <c r="BM903" s="226"/>
      <c r="BN903" s="226"/>
    </row>
    <row r="904" ht="17.25" customHeight="1">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c r="AB904" s="226"/>
      <c r="AC904" s="226"/>
      <c r="AD904" s="226"/>
      <c r="AE904" s="226"/>
      <c r="AF904" s="226"/>
      <c r="AG904" s="226"/>
      <c r="AH904" s="226"/>
      <c r="AI904" s="226"/>
      <c r="AJ904" s="226"/>
      <c r="AK904" s="226"/>
      <c r="AL904" s="226"/>
      <c r="AM904" s="226"/>
      <c r="AN904" s="226"/>
      <c r="AO904" s="226"/>
      <c r="AP904" s="226"/>
      <c r="AQ904" s="226"/>
      <c r="AR904" s="226"/>
      <c r="AS904" s="226"/>
      <c r="AT904" s="226"/>
      <c r="AU904" s="226"/>
      <c r="AV904" s="226"/>
      <c r="AW904" s="226"/>
      <c r="AX904" s="226"/>
      <c r="AY904" s="226"/>
      <c r="AZ904" s="226"/>
      <c r="BA904" s="226"/>
      <c r="BB904" s="226"/>
      <c r="BC904" s="226"/>
      <c r="BD904" s="226"/>
      <c r="BE904" s="226"/>
      <c r="BF904" s="226"/>
      <c r="BG904" s="226"/>
      <c r="BH904" s="226"/>
      <c r="BI904" s="226"/>
      <c r="BJ904" s="226"/>
      <c r="BK904" s="226"/>
      <c r="BL904" s="226"/>
      <c r="BM904" s="226"/>
      <c r="BN904" s="226"/>
    </row>
    <row r="905" ht="17.25" customHeight="1">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c r="AB905" s="226"/>
      <c r="AC905" s="226"/>
      <c r="AD905" s="226"/>
      <c r="AE905" s="226"/>
      <c r="AF905" s="226"/>
      <c r="AG905" s="226"/>
      <c r="AH905" s="226"/>
      <c r="AI905" s="226"/>
      <c r="AJ905" s="226"/>
      <c r="AK905" s="226"/>
      <c r="AL905" s="226"/>
      <c r="AM905" s="226"/>
      <c r="AN905" s="226"/>
      <c r="AO905" s="226"/>
      <c r="AP905" s="226"/>
      <c r="AQ905" s="226"/>
      <c r="AR905" s="226"/>
      <c r="AS905" s="226"/>
      <c r="AT905" s="226"/>
      <c r="AU905" s="226"/>
      <c r="AV905" s="226"/>
      <c r="AW905" s="226"/>
      <c r="AX905" s="226"/>
      <c r="AY905" s="226"/>
      <c r="AZ905" s="226"/>
      <c r="BA905" s="226"/>
      <c r="BB905" s="226"/>
      <c r="BC905" s="226"/>
      <c r="BD905" s="226"/>
      <c r="BE905" s="226"/>
      <c r="BF905" s="226"/>
      <c r="BG905" s="226"/>
      <c r="BH905" s="226"/>
      <c r="BI905" s="226"/>
      <c r="BJ905" s="226"/>
      <c r="BK905" s="226"/>
      <c r="BL905" s="226"/>
      <c r="BM905" s="226"/>
      <c r="BN905" s="226"/>
    </row>
    <row r="906" ht="17.25" customHeight="1">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c r="AB906" s="226"/>
      <c r="AC906" s="226"/>
      <c r="AD906" s="226"/>
      <c r="AE906" s="226"/>
      <c r="AF906" s="226"/>
      <c r="AG906" s="226"/>
      <c r="AH906" s="226"/>
      <c r="AI906" s="226"/>
      <c r="AJ906" s="226"/>
      <c r="AK906" s="226"/>
      <c r="AL906" s="226"/>
      <c r="AM906" s="226"/>
      <c r="AN906" s="226"/>
      <c r="AO906" s="226"/>
      <c r="AP906" s="226"/>
      <c r="AQ906" s="226"/>
      <c r="AR906" s="226"/>
      <c r="AS906" s="226"/>
      <c r="AT906" s="226"/>
      <c r="AU906" s="226"/>
      <c r="AV906" s="226"/>
      <c r="AW906" s="226"/>
      <c r="AX906" s="226"/>
      <c r="AY906" s="226"/>
      <c r="AZ906" s="226"/>
      <c r="BA906" s="226"/>
      <c r="BB906" s="226"/>
      <c r="BC906" s="226"/>
      <c r="BD906" s="226"/>
      <c r="BE906" s="226"/>
      <c r="BF906" s="226"/>
      <c r="BG906" s="226"/>
      <c r="BH906" s="226"/>
      <c r="BI906" s="226"/>
      <c r="BJ906" s="226"/>
      <c r="BK906" s="226"/>
      <c r="BL906" s="226"/>
      <c r="BM906" s="226"/>
      <c r="BN906" s="226"/>
    </row>
    <row r="907" ht="17.25" customHeight="1">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c r="AB907" s="226"/>
      <c r="AC907" s="226"/>
      <c r="AD907" s="226"/>
      <c r="AE907" s="226"/>
      <c r="AF907" s="226"/>
      <c r="AG907" s="226"/>
      <c r="AH907" s="226"/>
      <c r="AI907" s="226"/>
      <c r="AJ907" s="226"/>
      <c r="AK907" s="226"/>
      <c r="AL907" s="226"/>
      <c r="AM907" s="226"/>
      <c r="AN907" s="226"/>
      <c r="AO907" s="226"/>
      <c r="AP907" s="226"/>
      <c r="AQ907" s="226"/>
      <c r="AR907" s="226"/>
      <c r="AS907" s="226"/>
      <c r="AT907" s="226"/>
      <c r="AU907" s="226"/>
      <c r="AV907" s="226"/>
      <c r="AW907" s="226"/>
      <c r="AX907" s="226"/>
      <c r="AY907" s="226"/>
      <c r="AZ907" s="226"/>
      <c r="BA907" s="226"/>
      <c r="BB907" s="226"/>
      <c r="BC907" s="226"/>
      <c r="BD907" s="226"/>
      <c r="BE907" s="226"/>
      <c r="BF907" s="226"/>
      <c r="BG907" s="226"/>
      <c r="BH907" s="226"/>
      <c r="BI907" s="226"/>
      <c r="BJ907" s="226"/>
      <c r="BK907" s="226"/>
      <c r="BL907" s="226"/>
      <c r="BM907" s="226"/>
      <c r="BN907" s="226"/>
    </row>
    <row r="908" ht="17.25" customHeight="1">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c r="AB908" s="226"/>
      <c r="AC908" s="226"/>
      <c r="AD908" s="226"/>
      <c r="AE908" s="226"/>
      <c r="AF908" s="226"/>
      <c r="AG908" s="226"/>
      <c r="AH908" s="226"/>
      <c r="AI908" s="226"/>
      <c r="AJ908" s="226"/>
      <c r="AK908" s="226"/>
      <c r="AL908" s="226"/>
      <c r="AM908" s="226"/>
      <c r="AN908" s="226"/>
      <c r="AO908" s="226"/>
      <c r="AP908" s="226"/>
      <c r="AQ908" s="226"/>
      <c r="AR908" s="226"/>
      <c r="AS908" s="226"/>
      <c r="AT908" s="226"/>
      <c r="AU908" s="226"/>
      <c r="AV908" s="226"/>
      <c r="AW908" s="226"/>
      <c r="AX908" s="226"/>
      <c r="AY908" s="226"/>
      <c r="AZ908" s="226"/>
      <c r="BA908" s="226"/>
      <c r="BB908" s="226"/>
      <c r="BC908" s="226"/>
      <c r="BD908" s="226"/>
      <c r="BE908" s="226"/>
      <c r="BF908" s="226"/>
      <c r="BG908" s="226"/>
      <c r="BH908" s="226"/>
      <c r="BI908" s="226"/>
      <c r="BJ908" s="226"/>
      <c r="BK908" s="226"/>
      <c r="BL908" s="226"/>
      <c r="BM908" s="226"/>
      <c r="BN908" s="226"/>
    </row>
    <row r="909" ht="17.25" customHeight="1">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c r="AB909" s="226"/>
      <c r="AC909" s="226"/>
      <c r="AD909" s="226"/>
      <c r="AE909" s="226"/>
      <c r="AF909" s="226"/>
      <c r="AG909" s="226"/>
      <c r="AH909" s="226"/>
      <c r="AI909" s="226"/>
      <c r="AJ909" s="226"/>
      <c r="AK909" s="226"/>
      <c r="AL909" s="226"/>
      <c r="AM909" s="226"/>
      <c r="AN909" s="226"/>
      <c r="AO909" s="226"/>
      <c r="AP909" s="226"/>
      <c r="AQ909" s="226"/>
      <c r="AR909" s="226"/>
      <c r="AS909" s="226"/>
      <c r="AT909" s="226"/>
      <c r="AU909" s="226"/>
      <c r="AV909" s="226"/>
      <c r="AW909" s="226"/>
      <c r="AX909" s="226"/>
      <c r="AY909" s="226"/>
      <c r="AZ909" s="226"/>
      <c r="BA909" s="226"/>
      <c r="BB909" s="226"/>
      <c r="BC909" s="226"/>
      <c r="BD909" s="226"/>
      <c r="BE909" s="226"/>
      <c r="BF909" s="226"/>
      <c r="BG909" s="226"/>
      <c r="BH909" s="226"/>
      <c r="BI909" s="226"/>
      <c r="BJ909" s="226"/>
      <c r="BK909" s="226"/>
      <c r="BL909" s="226"/>
      <c r="BM909" s="226"/>
      <c r="BN909" s="226"/>
    </row>
    <row r="910" ht="17.25" customHeight="1">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6"/>
      <c r="BL910" s="226"/>
      <c r="BM910" s="226"/>
      <c r="BN910" s="226"/>
    </row>
    <row r="911" ht="17.25" customHeight="1">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c r="AB911" s="226"/>
      <c r="AC911" s="226"/>
      <c r="AD911" s="226"/>
      <c r="AE911" s="226"/>
      <c r="AF911" s="226"/>
      <c r="AG911" s="226"/>
      <c r="AH911" s="226"/>
      <c r="AI911" s="226"/>
      <c r="AJ911" s="226"/>
      <c r="AK911" s="226"/>
      <c r="AL911" s="226"/>
      <c r="AM911" s="226"/>
      <c r="AN911" s="226"/>
      <c r="AO911" s="226"/>
      <c r="AP911" s="226"/>
      <c r="AQ911" s="226"/>
      <c r="AR911" s="226"/>
      <c r="AS911" s="226"/>
      <c r="AT911" s="226"/>
      <c r="AU911" s="226"/>
      <c r="AV911" s="226"/>
      <c r="AW911" s="226"/>
      <c r="AX911" s="226"/>
      <c r="AY911" s="226"/>
      <c r="AZ911" s="226"/>
      <c r="BA911" s="226"/>
      <c r="BB911" s="226"/>
      <c r="BC911" s="226"/>
      <c r="BD911" s="226"/>
      <c r="BE911" s="226"/>
      <c r="BF911" s="226"/>
      <c r="BG911" s="226"/>
      <c r="BH911" s="226"/>
      <c r="BI911" s="226"/>
      <c r="BJ911" s="226"/>
      <c r="BK911" s="226"/>
      <c r="BL911" s="226"/>
      <c r="BM911" s="226"/>
      <c r="BN911" s="226"/>
    </row>
    <row r="912" ht="17.25" customHeight="1">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c r="AB912" s="226"/>
      <c r="AC912" s="226"/>
      <c r="AD912" s="226"/>
      <c r="AE912" s="226"/>
      <c r="AF912" s="226"/>
      <c r="AG912" s="226"/>
      <c r="AH912" s="226"/>
      <c r="AI912" s="226"/>
      <c r="AJ912" s="226"/>
      <c r="AK912" s="226"/>
      <c r="AL912" s="226"/>
      <c r="AM912" s="226"/>
      <c r="AN912" s="226"/>
      <c r="AO912" s="226"/>
      <c r="AP912" s="226"/>
      <c r="AQ912" s="226"/>
      <c r="AR912" s="226"/>
      <c r="AS912" s="226"/>
      <c r="AT912" s="226"/>
      <c r="AU912" s="226"/>
      <c r="AV912" s="226"/>
      <c r="AW912" s="226"/>
      <c r="AX912" s="226"/>
      <c r="AY912" s="226"/>
      <c r="AZ912" s="226"/>
      <c r="BA912" s="226"/>
      <c r="BB912" s="226"/>
      <c r="BC912" s="226"/>
      <c r="BD912" s="226"/>
      <c r="BE912" s="226"/>
      <c r="BF912" s="226"/>
      <c r="BG912" s="226"/>
      <c r="BH912" s="226"/>
      <c r="BI912" s="226"/>
      <c r="BJ912" s="226"/>
      <c r="BK912" s="226"/>
      <c r="BL912" s="226"/>
      <c r="BM912" s="226"/>
      <c r="BN912" s="226"/>
    </row>
    <row r="913" ht="17.25" customHeight="1">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c r="AB913" s="226"/>
      <c r="AC913" s="226"/>
      <c r="AD913" s="226"/>
      <c r="AE913" s="226"/>
      <c r="AF913" s="226"/>
      <c r="AG913" s="226"/>
      <c r="AH913" s="226"/>
      <c r="AI913" s="226"/>
      <c r="AJ913" s="226"/>
      <c r="AK913" s="226"/>
      <c r="AL913" s="226"/>
      <c r="AM913" s="226"/>
      <c r="AN913" s="226"/>
      <c r="AO913" s="226"/>
      <c r="AP913" s="226"/>
      <c r="AQ913" s="226"/>
      <c r="AR913" s="226"/>
      <c r="AS913" s="226"/>
      <c r="AT913" s="226"/>
      <c r="AU913" s="226"/>
      <c r="AV913" s="226"/>
      <c r="AW913" s="226"/>
      <c r="AX913" s="226"/>
      <c r="AY913" s="226"/>
      <c r="AZ913" s="226"/>
      <c r="BA913" s="226"/>
      <c r="BB913" s="226"/>
      <c r="BC913" s="226"/>
      <c r="BD913" s="226"/>
      <c r="BE913" s="226"/>
      <c r="BF913" s="226"/>
      <c r="BG913" s="226"/>
      <c r="BH913" s="226"/>
      <c r="BI913" s="226"/>
      <c r="BJ913" s="226"/>
      <c r="BK913" s="226"/>
      <c r="BL913" s="226"/>
      <c r="BM913" s="226"/>
      <c r="BN913" s="226"/>
    </row>
    <row r="914" ht="17.25" customHeight="1">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c r="AB914" s="226"/>
      <c r="AC914" s="226"/>
      <c r="AD914" s="226"/>
      <c r="AE914" s="226"/>
      <c r="AF914" s="226"/>
      <c r="AG914" s="226"/>
      <c r="AH914" s="226"/>
      <c r="AI914" s="226"/>
      <c r="AJ914" s="226"/>
      <c r="AK914" s="226"/>
      <c r="AL914" s="226"/>
      <c r="AM914" s="226"/>
      <c r="AN914" s="226"/>
      <c r="AO914" s="226"/>
      <c r="AP914" s="226"/>
      <c r="AQ914" s="226"/>
      <c r="AR914" s="226"/>
      <c r="AS914" s="226"/>
      <c r="AT914" s="226"/>
      <c r="AU914" s="226"/>
      <c r="AV914" s="226"/>
      <c r="AW914" s="226"/>
      <c r="AX914" s="226"/>
      <c r="AY914" s="226"/>
      <c r="AZ914" s="226"/>
      <c r="BA914" s="226"/>
      <c r="BB914" s="226"/>
      <c r="BC914" s="226"/>
      <c r="BD914" s="226"/>
      <c r="BE914" s="226"/>
      <c r="BF914" s="226"/>
      <c r="BG914" s="226"/>
      <c r="BH914" s="226"/>
      <c r="BI914" s="226"/>
      <c r="BJ914" s="226"/>
      <c r="BK914" s="226"/>
      <c r="BL914" s="226"/>
      <c r="BM914" s="226"/>
      <c r="BN914" s="226"/>
    </row>
    <row r="915" ht="17.25" customHeight="1">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c r="AB915" s="226"/>
      <c r="AC915" s="226"/>
      <c r="AD915" s="226"/>
      <c r="AE915" s="226"/>
      <c r="AF915" s="226"/>
      <c r="AG915" s="226"/>
      <c r="AH915" s="226"/>
      <c r="AI915" s="226"/>
      <c r="AJ915" s="226"/>
      <c r="AK915" s="226"/>
      <c r="AL915" s="226"/>
      <c r="AM915" s="226"/>
      <c r="AN915" s="226"/>
      <c r="AO915" s="226"/>
      <c r="AP915" s="226"/>
      <c r="AQ915" s="226"/>
      <c r="AR915" s="226"/>
      <c r="AS915" s="226"/>
      <c r="AT915" s="226"/>
      <c r="AU915" s="226"/>
      <c r="AV915" s="226"/>
      <c r="AW915" s="226"/>
      <c r="AX915" s="226"/>
      <c r="AY915" s="226"/>
      <c r="AZ915" s="226"/>
      <c r="BA915" s="226"/>
      <c r="BB915" s="226"/>
      <c r="BC915" s="226"/>
      <c r="BD915" s="226"/>
      <c r="BE915" s="226"/>
      <c r="BF915" s="226"/>
      <c r="BG915" s="226"/>
      <c r="BH915" s="226"/>
      <c r="BI915" s="226"/>
      <c r="BJ915" s="226"/>
      <c r="BK915" s="226"/>
      <c r="BL915" s="226"/>
      <c r="BM915" s="226"/>
      <c r="BN915" s="226"/>
    </row>
    <row r="916" ht="17.25" customHeight="1">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c r="AB916" s="226"/>
      <c r="AC916" s="226"/>
      <c r="AD916" s="226"/>
      <c r="AE916" s="226"/>
      <c r="AF916" s="226"/>
      <c r="AG916" s="226"/>
      <c r="AH916" s="226"/>
      <c r="AI916" s="226"/>
      <c r="AJ916" s="226"/>
      <c r="AK916" s="226"/>
      <c r="AL916" s="226"/>
      <c r="AM916" s="226"/>
      <c r="AN916" s="226"/>
      <c r="AO916" s="226"/>
      <c r="AP916" s="226"/>
      <c r="AQ916" s="226"/>
      <c r="AR916" s="226"/>
      <c r="AS916" s="226"/>
      <c r="AT916" s="226"/>
      <c r="AU916" s="226"/>
      <c r="AV916" s="226"/>
      <c r="AW916" s="226"/>
      <c r="AX916" s="226"/>
      <c r="AY916" s="226"/>
      <c r="AZ916" s="226"/>
      <c r="BA916" s="226"/>
      <c r="BB916" s="226"/>
      <c r="BC916" s="226"/>
      <c r="BD916" s="226"/>
      <c r="BE916" s="226"/>
      <c r="BF916" s="226"/>
      <c r="BG916" s="226"/>
      <c r="BH916" s="226"/>
      <c r="BI916" s="226"/>
      <c r="BJ916" s="226"/>
      <c r="BK916" s="226"/>
      <c r="BL916" s="226"/>
      <c r="BM916" s="226"/>
      <c r="BN916" s="226"/>
    </row>
    <row r="917" ht="17.25" customHeight="1">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c r="AB917" s="226"/>
      <c r="AC917" s="226"/>
      <c r="AD917" s="226"/>
      <c r="AE917" s="226"/>
      <c r="AF917" s="226"/>
      <c r="AG917" s="226"/>
      <c r="AH917" s="226"/>
      <c r="AI917" s="226"/>
      <c r="AJ917" s="226"/>
      <c r="AK917" s="226"/>
      <c r="AL917" s="226"/>
      <c r="AM917" s="226"/>
      <c r="AN917" s="226"/>
      <c r="AO917" s="226"/>
      <c r="AP917" s="226"/>
      <c r="AQ917" s="226"/>
      <c r="AR917" s="226"/>
      <c r="AS917" s="226"/>
      <c r="AT917" s="226"/>
      <c r="AU917" s="226"/>
      <c r="AV917" s="226"/>
      <c r="AW917" s="226"/>
      <c r="AX917" s="226"/>
      <c r="AY917" s="226"/>
      <c r="AZ917" s="226"/>
      <c r="BA917" s="226"/>
      <c r="BB917" s="226"/>
      <c r="BC917" s="226"/>
      <c r="BD917" s="226"/>
      <c r="BE917" s="226"/>
      <c r="BF917" s="226"/>
      <c r="BG917" s="226"/>
      <c r="BH917" s="226"/>
      <c r="BI917" s="226"/>
      <c r="BJ917" s="226"/>
      <c r="BK917" s="226"/>
      <c r="BL917" s="226"/>
      <c r="BM917" s="226"/>
      <c r="BN917" s="226"/>
    </row>
    <row r="918" ht="17.25" customHeight="1">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c r="AB918" s="226"/>
      <c r="AC918" s="226"/>
      <c r="AD918" s="226"/>
      <c r="AE918" s="226"/>
      <c r="AF918" s="226"/>
      <c r="AG918" s="226"/>
      <c r="AH918" s="226"/>
      <c r="AI918" s="226"/>
      <c r="AJ918" s="226"/>
      <c r="AK918" s="226"/>
      <c r="AL918" s="226"/>
      <c r="AM918" s="226"/>
      <c r="AN918" s="226"/>
      <c r="AO918" s="226"/>
      <c r="AP918" s="226"/>
      <c r="AQ918" s="226"/>
      <c r="AR918" s="226"/>
      <c r="AS918" s="226"/>
      <c r="AT918" s="226"/>
      <c r="AU918" s="226"/>
      <c r="AV918" s="226"/>
      <c r="AW918" s="226"/>
      <c r="AX918" s="226"/>
      <c r="AY918" s="226"/>
      <c r="AZ918" s="226"/>
      <c r="BA918" s="226"/>
      <c r="BB918" s="226"/>
      <c r="BC918" s="226"/>
      <c r="BD918" s="226"/>
      <c r="BE918" s="226"/>
      <c r="BF918" s="226"/>
      <c r="BG918" s="226"/>
      <c r="BH918" s="226"/>
      <c r="BI918" s="226"/>
      <c r="BJ918" s="226"/>
      <c r="BK918" s="226"/>
      <c r="BL918" s="226"/>
      <c r="BM918" s="226"/>
      <c r="BN918" s="226"/>
    </row>
    <row r="919" ht="17.25" customHeight="1">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c r="AB919" s="226"/>
      <c r="AC919" s="226"/>
      <c r="AD919" s="226"/>
      <c r="AE919" s="226"/>
      <c r="AF919" s="226"/>
      <c r="AG919" s="226"/>
      <c r="AH919" s="226"/>
      <c r="AI919" s="226"/>
      <c r="AJ919" s="226"/>
      <c r="AK919" s="226"/>
      <c r="AL919" s="226"/>
      <c r="AM919" s="226"/>
      <c r="AN919" s="226"/>
      <c r="AO919" s="226"/>
      <c r="AP919" s="226"/>
      <c r="AQ919" s="226"/>
      <c r="AR919" s="226"/>
      <c r="AS919" s="226"/>
      <c r="AT919" s="226"/>
      <c r="AU919" s="226"/>
      <c r="AV919" s="226"/>
      <c r="AW919" s="226"/>
      <c r="AX919" s="226"/>
      <c r="AY919" s="226"/>
      <c r="AZ919" s="226"/>
      <c r="BA919" s="226"/>
      <c r="BB919" s="226"/>
      <c r="BC919" s="226"/>
      <c r="BD919" s="226"/>
      <c r="BE919" s="226"/>
      <c r="BF919" s="226"/>
      <c r="BG919" s="226"/>
      <c r="BH919" s="226"/>
      <c r="BI919" s="226"/>
      <c r="BJ919" s="226"/>
      <c r="BK919" s="226"/>
      <c r="BL919" s="226"/>
      <c r="BM919" s="226"/>
      <c r="BN919" s="226"/>
    </row>
    <row r="920" ht="17.25" customHeight="1">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c r="AL920" s="226"/>
      <c r="AM920" s="226"/>
      <c r="AN920" s="226"/>
      <c r="AO920" s="226"/>
      <c r="AP920" s="226"/>
      <c r="AQ920" s="226"/>
      <c r="AR920" s="226"/>
      <c r="AS920" s="226"/>
      <c r="AT920" s="226"/>
      <c r="AU920" s="226"/>
      <c r="AV920" s="226"/>
      <c r="AW920" s="226"/>
      <c r="AX920" s="226"/>
      <c r="AY920" s="226"/>
      <c r="AZ920" s="226"/>
      <c r="BA920" s="226"/>
      <c r="BB920" s="226"/>
      <c r="BC920" s="226"/>
      <c r="BD920" s="226"/>
      <c r="BE920" s="226"/>
      <c r="BF920" s="226"/>
      <c r="BG920" s="226"/>
      <c r="BH920" s="226"/>
      <c r="BI920" s="226"/>
      <c r="BJ920" s="226"/>
      <c r="BK920" s="226"/>
      <c r="BL920" s="226"/>
      <c r="BM920" s="226"/>
      <c r="BN920" s="226"/>
    </row>
    <row r="921" ht="17.25" customHeight="1">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c r="AB921" s="226"/>
      <c r="AC921" s="226"/>
      <c r="AD921" s="226"/>
      <c r="AE921" s="226"/>
      <c r="AF921" s="226"/>
      <c r="AG921" s="226"/>
      <c r="AH921" s="226"/>
      <c r="AI921" s="226"/>
      <c r="AJ921" s="226"/>
      <c r="AK921" s="226"/>
      <c r="AL921" s="226"/>
      <c r="AM921" s="226"/>
      <c r="AN921" s="226"/>
      <c r="AO921" s="226"/>
      <c r="AP921" s="226"/>
      <c r="AQ921" s="226"/>
      <c r="AR921" s="226"/>
      <c r="AS921" s="226"/>
      <c r="AT921" s="226"/>
      <c r="AU921" s="226"/>
      <c r="AV921" s="226"/>
      <c r="AW921" s="226"/>
      <c r="AX921" s="226"/>
      <c r="AY921" s="226"/>
      <c r="AZ921" s="226"/>
      <c r="BA921" s="226"/>
      <c r="BB921" s="226"/>
      <c r="BC921" s="226"/>
      <c r="BD921" s="226"/>
      <c r="BE921" s="226"/>
      <c r="BF921" s="226"/>
      <c r="BG921" s="226"/>
      <c r="BH921" s="226"/>
      <c r="BI921" s="226"/>
      <c r="BJ921" s="226"/>
      <c r="BK921" s="226"/>
      <c r="BL921" s="226"/>
      <c r="BM921" s="226"/>
      <c r="BN921" s="226"/>
    </row>
    <row r="922" ht="17.25" customHeight="1">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c r="AB922" s="226"/>
      <c r="AC922" s="226"/>
      <c r="AD922" s="226"/>
      <c r="AE922" s="226"/>
      <c r="AF922" s="226"/>
      <c r="AG922" s="226"/>
      <c r="AH922" s="226"/>
      <c r="AI922" s="226"/>
      <c r="AJ922" s="226"/>
      <c r="AK922" s="226"/>
      <c r="AL922" s="226"/>
      <c r="AM922" s="226"/>
      <c r="AN922" s="226"/>
      <c r="AO922" s="226"/>
      <c r="AP922" s="226"/>
      <c r="AQ922" s="226"/>
      <c r="AR922" s="226"/>
      <c r="AS922" s="226"/>
      <c r="AT922" s="226"/>
      <c r="AU922" s="226"/>
      <c r="AV922" s="226"/>
      <c r="AW922" s="226"/>
      <c r="AX922" s="226"/>
      <c r="AY922" s="226"/>
      <c r="AZ922" s="226"/>
      <c r="BA922" s="226"/>
      <c r="BB922" s="226"/>
      <c r="BC922" s="226"/>
      <c r="BD922" s="226"/>
      <c r="BE922" s="226"/>
      <c r="BF922" s="226"/>
      <c r="BG922" s="226"/>
      <c r="BH922" s="226"/>
      <c r="BI922" s="226"/>
      <c r="BJ922" s="226"/>
      <c r="BK922" s="226"/>
      <c r="BL922" s="226"/>
      <c r="BM922" s="226"/>
      <c r="BN922" s="226"/>
    </row>
    <row r="923" ht="17.25" customHeight="1">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c r="AB923" s="226"/>
      <c r="AC923" s="226"/>
      <c r="AD923" s="226"/>
      <c r="AE923" s="226"/>
      <c r="AF923" s="226"/>
      <c r="AG923" s="226"/>
      <c r="AH923" s="226"/>
      <c r="AI923" s="226"/>
      <c r="AJ923" s="226"/>
      <c r="AK923" s="226"/>
      <c r="AL923" s="226"/>
      <c r="AM923" s="226"/>
      <c r="AN923" s="226"/>
      <c r="AO923" s="226"/>
      <c r="AP923" s="226"/>
      <c r="AQ923" s="226"/>
      <c r="AR923" s="226"/>
      <c r="AS923" s="226"/>
      <c r="AT923" s="226"/>
      <c r="AU923" s="226"/>
      <c r="AV923" s="226"/>
      <c r="AW923" s="226"/>
      <c r="AX923" s="226"/>
      <c r="AY923" s="226"/>
      <c r="AZ923" s="226"/>
      <c r="BA923" s="226"/>
      <c r="BB923" s="226"/>
      <c r="BC923" s="226"/>
      <c r="BD923" s="226"/>
      <c r="BE923" s="226"/>
      <c r="BF923" s="226"/>
      <c r="BG923" s="226"/>
      <c r="BH923" s="226"/>
      <c r="BI923" s="226"/>
      <c r="BJ923" s="226"/>
      <c r="BK923" s="226"/>
      <c r="BL923" s="226"/>
      <c r="BM923" s="226"/>
      <c r="BN923" s="226"/>
    </row>
    <row r="924" ht="17.25" customHeight="1">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c r="AB924" s="226"/>
      <c r="AC924" s="226"/>
      <c r="AD924" s="226"/>
      <c r="AE924" s="226"/>
      <c r="AF924" s="226"/>
      <c r="AG924" s="226"/>
      <c r="AH924" s="226"/>
      <c r="AI924" s="226"/>
      <c r="AJ924" s="226"/>
      <c r="AK924" s="226"/>
      <c r="AL924" s="226"/>
      <c r="AM924" s="226"/>
      <c r="AN924" s="226"/>
      <c r="AO924" s="226"/>
      <c r="AP924" s="226"/>
      <c r="AQ924" s="226"/>
      <c r="AR924" s="226"/>
      <c r="AS924" s="226"/>
      <c r="AT924" s="226"/>
      <c r="AU924" s="226"/>
      <c r="AV924" s="226"/>
      <c r="AW924" s="226"/>
      <c r="AX924" s="226"/>
      <c r="AY924" s="226"/>
      <c r="AZ924" s="226"/>
      <c r="BA924" s="226"/>
      <c r="BB924" s="226"/>
      <c r="BC924" s="226"/>
      <c r="BD924" s="226"/>
      <c r="BE924" s="226"/>
      <c r="BF924" s="226"/>
      <c r="BG924" s="226"/>
      <c r="BH924" s="226"/>
      <c r="BI924" s="226"/>
      <c r="BJ924" s="226"/>
      <c r="BK924" s="226"/>
      <c r="BL924" s="226"/>
      <c r="BM924" s="226"/>
      <c r="BN924" s="226"/>
    </row>
    <row r="925" ht="17.25" customHeight="1">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c r="AB925" s="226"/>
      <c r="AC925" s="226"/>
      <c r="AD925" s="226"/>
      <c r="AE925" s="226"/>
      <c r="AF925" s="226"/>
      <c r="AG925" s="226"/>
      <c r="AH925" s="226"/>
      <c r="AI925" s="226"/>
      <c r="AJ925" s="226"/>
      <c r="AK925" s="226"/>
      <c r="AL925" s="226"/>
      <c r="AM925" s="226"/>
      <c r="AN925" s="226"/>
      <c r="AO925" s="226"/>
      <c r="AP925" s="226"/>
      <c r="AQ925" s="226"/>
      <c r="AR925" s="226"/>
      <c r="AS925" s="226"/>
      <c r="AT925" s="226"/>
      <c r="AU925" s="226"/>
      <c r="AV925" s="226"/>
      <c r="AW925" s="226"/>
      <c r="AX925" s="226"/>
      <c r="AY925" s="226"/>
      <c r="AZ925" s="226"/>
      <c r="BA925" s="226"/>
      <c r="BB925" s="226"/>
      <c r="BC925" s="226"/>
      <c r="BD925" s="226"/>
      <c r="BE925" s="226"/>
      <c r="BF925" s="226"/>
      <c r="BG925" s="226"/>
      <c r="BH925" s="226"/>
      <c r="BI925" s="226"/>
      <c r="BJ925" s="226"/>
      <c r="BK925" s="226"/>
      <c r="BL925" s="226"/>
      <c r="BM925" s="226"/>
      <c r="BN925" s="226"/>
    </row>
    <row r="926" ht="17.25" customHeight="1">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c r="AB926" s="226"/>
      <c r="AC926" s="226"/>
      <c r="AD926" s="226"/>
      <c r="AE926" s="226"/>
      <c r="AF926" s="226"/>
      <c r="AG926" s="226"/>
      <c r="AH926" s="226"/>
      <c r="AI926" s="226"/>
      <c r="AJ926" s="226"/>
      <c r="AK926" s="226"/>
      <c r="AL926" s="226"/>
      <c r="AM926" s="226"/>
      <c r="AN926" s="226"/>
      <c r="AO926" s="226"/>
      <c r="AP926" s="226"/>
      <c r="AQ926" s="226"/>
      <c r="AR926" s="226"/>
      <c r="AS926" s="226"/>
      <c r="AT926" s="226"/>
      <c r="AU926" s="226"/>
      <c r="AV926" s="226"/>
      <c r="AW926" s="226"/>
      <c r="AX926" s="226"/>
      <c r="AY926" s="226"/>
      <c r="AZ926" s="226"/>
      <c r="BA926" s="226"/>
      <c r="BB926" s="226"/>
      <c r="BC926" s="226"/>
      <c r="BD926" s="226"/>
      <c r="BE926" s="226"/>
      <c r="BF926" s="226"/>
      <c r="BG926" s="226"/>
      <c r="BH926" s="226"/>
      <c r="BI926" s="226"/>
      <c r="BJ926" s="226"/>
      <c r="BK926" s="226"/>
      <c r="BL926" s="226"/>
      <c r="BM926" s="226"/>
      <c r="BN926" s="226"/>
    </row>
    <row r="927" ht="17.25" customHeight="1">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c r="AB927" s="226"/>
      <c r="AC927" s="226"/>
      <c r="AD927" s="226"/>
      <c r="AE927" s="226"/>
      <c r="AF927" s="226"/>
      <c r="AG927" s="226"/>
      <c r="AH927" s="226"/>
      <c r="AI927" s="226"/>
      <c r="AJ927" s="226"/>
      <c r="AK927" s="226"/>
      <c r="AL927" s="226"/>
      <c r="AM927" s="226"/>
      <c r="AN927" s="226"/>
      <c r="AO927" s="226"/>
      <c r="AP927" s="226"/>
      <c r="AQ927" s="226"/>
      <c r="AR927" s="226"/>
      <c r="AS927" s="226"/>
      <c r="AT927" s="226"/>
      <c r="AU927" s="226"/>
      <c r="AV927" s="226"/>
      <c r="AW927" s="226"/>
      <c r="AX927" s="226"/>
      <c r="AY927" s="226"/>
      <c r="AZ927" s="226"/>
      <c r="BA927" s="226"/>
      <c r="BB927" s="226"/>
      <c r="BC927" s="226"/>
      <c r="BD927" s="226"/>
      <c r="BE927" s="226"/>
      <c r="BF927" s="226"/>
      <c r="BG927" s="226"/>
      <c r="BH927" s="226"/>
      <c r="BI927" s="226"/>
      <c r="BJ927" s="226"/>
      <c r="BK927" s="226"/>
      <c r="BL927" s="226"/>
      <c r="BM927" s="226"/>
      <c r="BN927" s="226"/>
    </row>
    <row r="928" ht="17.25" customHeight="1">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c r="AB928" s="226"/>
      <c r="AC928" s="226"/>
      <c r="AD928" s="226"/>
      <c r="AE928" s="226"/>
      <c r="AF928" s="226"/>
      <c r="AG928" s="226"/>
      <c r="AH928" s="226"/>
      <c r="AI928" s="226"/>
      <c r="AJ928" s="226"/>
      <c r="AK928" s="226"/>
      <c r="AL928" s="226"/>
      <c r="AM928" s="226"/>
      <c r="AN928" s="226"/>
      <c r="AO928" s="226"/>
      <c r="AP928" s="226"/>
      <c r="AQ928" s="226"/>
      <c r="AR928" s="226"/>
      <c r="AS928" s="226"/>
      <c r="AT928" s="226"/>
      <c r="AU928" s="226"/>
      <c r="AV928" s="226"/>
      <c r="AW928" s="226"/>
      <c r="AX928" s="226"/>
      <c r="AY928" s="226"/>
      <c r="AZ928" s="226"/>
      <c r="BA928" s="226"/>
      <c r="BB928" s="226"/>
      <c r="BC928" s="226"/>
      <c r="BD928" s="226"/>
      <c r="BE928" s="226"/>
      <c r="BF928" s="226"/>
      <c r="BG928" s="226"/>
      <c r="BH928" s="226"/>
      <c r="BI928" s="226"/>
      <c r="BJ928" s="226"/>
      <c r="BK928" s="226"/>
      <c r="BL928" s="226"/>
      <c r="BM928" s="226"/>
      <c r="BN928" s="226"/>
    </row>
    <row r="929" ht="17.25" customHeight="1">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c r="AB929" s="226"/>
      <c r="AC929" s="226"/>
      <c r="AD929" s="226"/>
      <c r="AE929" s="226"/>
      <c r="AF929" s="226"/>
      <c r="AG929" s="226"/>
      <c r="AH929" s="226"/>
      <c r="AI929" s="226"/>
      <c r="AJ929" s="226"/>
      <c r="AK929" s="226"/>
      <c r="AL929" s="226"/>
      <c r="AM929" s="226"/>
      <c r="AN929" s="226"/>
      <c r="AO929" s="226"/>
      <c r="AP929" s="226"/>
      <c r="AQ929" s="226"/>
      <c r="AR929" s="226"/>
      <c r="AS929" s="226"/>
      <c r="AT929" s="226"/>
      <c r="AU929" s="226"/>
      <c r="AV929" s="226"/>
      <c r="AW929" s="226"/>
      <c r="AX929" s="226"/>
      <c r="AY929" s="226"/>
      <c r="AZ929" s="226"/>
      <c r="BA929" s="226"/>
      <c r="BB929" s="226"/>
      <c r="BC929" s="226"/>
      <c r="BD929" s="226"/>
      <c r="BE929" s="226"/>
      <c r="BF929" s="226"/>
      <c r="BG929" s="226"/>
      <c r="BH929" s="226"/>
      <c r="BI929" s="226"/>
      <c r="BJ929" s="226"/>
      <c r="BK929" s="226"/>
      <c r="BL929" s="226"/>
      <c r="BM929" s="226"/>
      <c r="BN929" s="226"/>
    </row>
    <row r="930" ht="17.25" customHeight="1">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c r="AB930" s="226"/>
      <c r="AC930" s="226"/>
      <c r="AD930" s="226"/>
      <c r="AE930" s="226"/>
      <c r="AF930" s="226"/>
      <c r="AG930" s="226"/>
      <c r="AH930" s="226"/>
      <c r="AI930" s="226"/>
      <c r="AJ930" s="226"/>
      <c r="AK930" s="226"/>
      <c r="AL930" s="226"/>
      <c r="AM930" s="226"/>
      <c r="AN930" s="226"/>
      <c r="AO930" s="226"/>
      <c r="AP930" s="226"/>
      <c r="AQ930" s="226"/>
      <c r="AR930" s="226"/>
      <c r="AS930" s="226"/>
      <c r="AT930" s="226"/>
      <c r="AU930" s="226"/>
      <c r="AV930" s="226"/>
      <c r="AW930" s="226"/>
      <c r="AX930" s="226"/>
      <c r="AY930" s="226"/>
      <c r="AZ930" s="226"/>
      <c r="BA930" s="226"/>
      <c r="BB930" s="226"/>
      <c r="BC930" s="226"/>
      <c r="BD930" s="226"/>
      <c r="BE930" s="226"/>
      <c r="BF930" s="226"/>
      <c r="BG930" s="226"/>
      <c r="BH930" s="226"/>
      <c r="BI930" s="226"/>
      <c r="BJ930" s="226"/>
      <c r="BK930" s="226"/>
      <c r="BL930" s="226"/>
      <c r="BM930" s="226"/>
      <c r="BN930" s="226"/>
    </row>
    <row r="931" ht="17.25" customHeight="1">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c r="AB931" s="226"/>
      <c r="AC931" s="226"/>
      <c r="AD931" s="226"/>
      <c r="AE931" s="226"/>
      <c r="AF931" s="226"/>
      <c r="AG931" s="226"/>
      <c r="AH931" s="226"/>
      <c r="AI931" s="226"/>
      <c r="AJ931" s="226"/>
      <c r="AK931" s="226"/>
      <c r="AL931" s="226"/>
      <c r="AM931" s="226"/>
      <c r="AN931" s="226"/>
      <c r="AO931" s="226"/>
      <c r="AP931" s="226"/>
      <c r="AQ931" s="226"/>
      <c r="AR931" s="226"/>
      <c r="AS931" s="226"/>
      <c r="AT931" s="226"/>
      <c r="AU931" s="226"/>
      <c r="AV931" s="226"/>
      <c r="AW931" s="226"/>
      <c r="AX931" s="226"/>
      <c r="AY931" s="226"/>
      <c r="AZ931" s="226"/>
      <c r="BA931" s="226"/>
      <c r="BB931" s="226"/>
      <c r="BC931" s="226"/>
      <c r="BD931" s="226"/>
      <c r="BE931" s="226"/>
      <c r="BF931" s="226"/>
      <c r="BG931" s="226"/>
      <c r="BH931" s="226"/>
      <c r="BI931" s="226"/>
      <c r="BJ931" s="226"/>
      <c r="BK931" s="226"/>
      <c r="BL931" s="226"/>
      <c r="BM931" s="226"/>
      <c r="BN931" s="226"/>
    </row>
    <row r="932" ht="17.25" customHeight="1">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c r="AB932" s="226"/>
      <c r="AC932" s="226"/>
      <c r="AD932" s="226"/>
      <c r="AE932" s="226"/>
      <c r="AF932" s="226"/>
      <c r="AG932" s="226"/>
      <c r="AH932" s="226"/>
      <c r="AI932" s="226"/>
      <c r="AJ932" s="226"/>
      <c r="AK932" s="226"/>
      <c r="AL932" s="226"/>
      <c r="AM932" s="226"/>
      <c r="AN932" s="226"/>
      <c r="AO932" s="226"/>
      <c r="AP932" s="226"/>
      <c r="AQ932" s="226"/>
      <c r="AR932" s="226"/>
      <c r="AS932" s="226"/>
      <c r="AT932" s="226"/>
      <c r="AU932" s="226"/>
      <c r="AV932" s="226"/>
      <c r="AW932" s="226"/>
      <c r="AX932" s="226"/>
      <c r="AY932" s="226"/>
      <c r="AZ932" s="226"/>
      <c r="BA932" s="226"/>
      <c r="BB932" s="226"/>
      <c r="BC932" s="226"/>
      <c r="BD932" s="226"/>
      <c r="BE932" s="226"/>
      <c r="BF932" s="226"/>
      <c r="BG932" s="226"/>
      <c r="BH932" s="226"/>
      <c r="BI932" s="226"/>
      <c r="BJ932" s="226"/>
      <c r="BK932" s="226"/>
      <c r="BL932" s="226"/>
      <c r="BM932" s="226"/>
      <c r="BN932" s="226"/>
    </row>
    <row r="933" ht="17.25" customHeight="1">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c r="AB933" s="226"/>
      <c r="AC933" s="226"/>
      <c r="AD933" s="226"/>
      <c r="AE933" s="226"/>
      <c r="AF933" s="226"/>
      <c r="AG933" s="226"/>
      <c r="AH933" s="226"/>
      <c r="AI933" s="226"/>
      <c r="AJ933" s="226"/>
      <c r="AK933" s="226"/>
      <c r="AL933" s="226"/>
      <c r="AM933" s="226"/>
      <c r="AN933" s="226"/>
      <c r="AO933" s="226"/>
      <c r="AP933" s="226"/>
      <c r="AQ933" s="226"/>
      <c r="AR933" s="226"/>
      <c r="AS933" s="226"/>
      <c r="AT933" s="226"/>
      <c r="AU933" s="226"/>
      <c r="AV933" s="226"/>
      <c r="AW933" s="226"/>
      <c r="AX933" s="226"/>
      <c r="AY933" s="226"/>
      <c r="AZ933" s="226"/>
      <c r="BA933" s="226"/>
      <c r="BB933" s="226"/>
      <c r="BC933" s="226"/>
      <c r="BD933" s="226"/>
      <c r="BE933" s="226"/>
      <c r="BF933" s="226"/>
      <c r="BG933" s="226"/>
      <c r="BH933" s="226"/>
      <c r="BI933" s="226"/>
      <c r="BJ933" s="226"/>
      <c r="BK933" s="226"/>
      <c r="BL933" s="226"/>
      <c r="BM933" s="226"/>
      <c r="BN933" s="226"/>
    </row>
    <row r="934" ht="17.25" customHeight="1">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c r="AB934" s="226"/>
      <c r="AC934" s="226"/>
      <c r="AD934" s="226"/>
      <c r="AE934" s="226"/>
      <c r="AF934" s="226"/>
      <c r="AG934" s="226"/>
      <c r="AH934" s="226"/>
      <c r="AI934" s="226"/>
      <c r="AJ934" s="226"/>
      <c r="AK934" s="226"/>
      <c r="AL934" s="226"/>
      <c r="AM934" s="226"/>
      <c r="AN934" s="226"/>
      <c r="AO934" s="226"/>
      <c r="AP934" s="226"/>
      <c r="AQ934" s="226"/>
      <c r="AR934" s="226"/>
      <c r="AS934" s="226"/>
      <c r="AT934" s="226"/>
      <c r="AU934" s="226"/>
      <c r="AV934" s="226"/>
      <c r="AW934" s="226"/>
      <c r="AX934" s="226"/>
      <c r="AY934" s="226"/>
      <c r="AZ934" s="226"/>
      <c r="BA934" s="226"/>
      <c r="BB934" s="226"/>
      <c r="BC934" s="226"/>
      <c r="BD934" s="226"/>
      <c r="BE934" s="226"/>
      <c r="BF934" s="226"/>
      <c r="BG934" s="226"/>
      <c r="BH934" s="226"/>
      <c r="BI934" s="226"/>
      <c r="BJ934" s="226"/>
      <c r="BK934" s="226"/>
      <c r="BL934" s="226"/>
      <c r="BM934" s="226"/>
      <c r="BN934" s="226"/>
    </row>
    <row r="935" ht="17.25" customHeight="1">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c r="AB935" s="226"/>
      <c r="AC935" s="226"/>
      <c r="AD935" s="226"/>
      <c r="AE935" s="226"/>
      <c r="AF935" s="226"/>
      <c r="AG935" s="226"/>
      <c r="AH935" s="226"/>
      <c r="AI935" s="226"/>
      <c r="AJ935" s="226"/>
      <c r="AK935" s="226"/>
      <c r="AL935" s="226"/>
      <c r="AM935" s="226"/>
      <c r="AN935" s="226"/>
      <c r="AO935" s="226"/>
      <c r="AP935" s="226"/>
      <c r="AQ935" s="226"/>
      <c r="AR935" s="226"/>
      <c r="AS935" s="226"/>
      <c r="AT935" s="226"/>
      <c r="AU935" s="226"/>
      <c r="AV935" s="226"/>
      <c r="AW935" s="226"/>
      <c r="AX935" s="226"/>
      <c r="AY935" s="226"/>
      <c r="AZ935" s="226"/>
      <c r="BA935" s="226"/>
      <c r="BB935" s="226"/>
      <c r="BC935" s="226"/>
      <c r="BD935" s="226"/>
      <c r="BE935" s="226"/>
      <c r="BF935" s="226"/>
      <c r="BG935" s="226"/>
      <c r="BH935" s="226"/>
      <c r="BI935" s="226"/>
      <c r="BJ935" s="226"/>
      <c r="BK935" s="226"/>
      <c r="BL935" s="226"/>
      <c r="BM935" s="226"/>
      <c r="BN935" s="226"/>
    </row>
    <row r="936" ht="17.25" customHeight="1">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c r="AB936" s="226"/>
      <c r="AC936" s="226"/>
      <c r="AD936" s="226"/>
      <c r="AE936" s="226"/>
      <c r="AF936" s="226"/>
      <c r="AG936" s="226"/>
      <c r="AH936" s="226"/>
      <c r="AI936" s="226"/>
      <c r="AJ936" s="226"/>
      <c r="AK936" s="226"/>
      <c r="AL936" s="226"/>
      <c r="AM936" s="226"/>
      <c r="AN936" s="226"/>
      <c r="AO936" s="226"/>
      <c r="AP936" s="226"/>
      <c r="AQ936" s="226"/>
      <c r="AR936" s="226"/>
      <c r="AS936" s="226"/>
      <c r="AT936" s="226"/>
      <c r="AU936" s="226"/>
      <c r="AV936" s="226"/>
      <c r="AW936" s="226"/>
      <c r="AX936" s="226"/>
      <c r="AY936" s="226"/>
      <c r="AZ936" s="226"/>
      <c r="BA936" s="226"/>
      <c r="BB936" s="226"/>
      <c r="BC936" s="226"/>
      <c r="BD936" s="226"/>
      <c r="BE936" s="226"/>
      <c r="BF936" s="226"/>
      <c r="BG936" s="226"/>
      <c r="BH936" s="226"/>
      <c r="BI936" s="226"/>
      <c r="BJ936" s="226"/>
      <c r="BK936" s="226"/>
      <c r="BL936" s="226"/>
      <c r="BM936" s="226"/>
      <c r="BN936" s="226"/>
    </row>
    <row r="937" ht="17.25" customHeight="1">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c r="AB937" s="226"/>
      <c r="AC937" s="226"/>
      <c r="AD937" s="226"/>
      <c r="AE937" s="226"/>
      <c r="AF937" s="226"/>
      <c r="AG937" s="226"/>
      <c r="AH937" s="226"/>
      <c r="AI937" s="226"/>
      <c r="AJ937" s="226"/>
      <c r="AK937" s="226"/>
      <c r="AL937" s="226"/>
      <c r="AM937" s="226"/>
      <c r="AN937" s="226"/>
      <c r="AO937" s="226"/>
      <c r="AP937" s="226"/>
      <c r="AQ937" s="226"/>
      <c r="AR937" s="226"/>
      <c r="AS937" s="226"/>
      <c r="AT937" s="226"/>
      <c r="AU937" s="226"/>
      <c r="AV937" s="226"/>
      <c r="AW937" s="226"/>
      <c r="AX937" s="226"/>
      <c r="AY937" s="226"/>
      <c r="AZ937" s="226"/>
      <c r="BA937" s="226"/>
      <c r="BB937" s="226"/>
      <c r="BC937" s="226"/>
      <c r="BD937" s="226"/>
      <c r="BE937" s="226"/>
      <c r="BF937" s="226"/>
      <c r="BG937" s="226"/>
      <c r="BH937" s="226"/>
      <c r="BI937" s="226"/>
      <c r="BJ937" s="226"/>
      <c r="BK937" s="226"/>
      <c r="BL937" s="226"/>
      <c r="BM937" s="226"/>
      <c r="BN937" s="226"/>
    </row>
    <row r="938" ht="17.25" customHeight="1">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c r="AB938" s="226"/>
      <c r="AC938" s="226"/>
      <c r="AD938" s="226"/>
      <c r="AE938" s="226"/>
      <c r="AF938" s="226"/>
      <c r="AG938" s="226"/>
      <c r="AH938" s="226"/>
      <c r="AI938" s="226"/>
      <c r="AJ938" s="226"/>
      <c r="AK938" s="226"/>
      <c r="AL938" s="226"/>
      <c r="AM938" s="226"/>
      <c r="AN938" s="226"/>
      <c r="AO938" s="226"/>
      <c r="AP938" s="226"/>
      <c r="AQ938" s="226"/>
      <c r="AR938" s="226"/>
      <c r="AS938" s="226"/>
      <c r="AT938" s="226"/>
      <c r="AU938" s="226"/>
      <c r="AV938" s="226"/>
      <c r="AW938" s="226"/>
      <c r="AX938" s="226"/>
      <c r="AY938" s="226"/>
      <c r="AZ938" s="226"/>
      <c r="BA938" s="226"/>
      <c r="BB938" s="226"/>
      <c r="BC938" s="226"/>
      <c r="BD938" s="226"/>
      <c r="BE938" s="226"/>
      <c r="BF938" s="226"/>
      <c r="BG938" s="226"/>
      <c r="BH938" s="226"/>
      <c r="BI938" s="226"/>
      <c r="BJ938" s="226"/>
      <c r="BK938" s="226"/>
      <c r="BL938" s="226"/>
      <c r="BM938" s="226"/>
      <c r="BN938" s="226"/>
    </row>
    <row r="939" ht="17.25" customHeight="1">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c r="AB939" s="226"/>
      <c r="AC939" s="226"/>
      <c r="AD939" s="226"/>
      <c r="AE939" s="226"/>
      <c r="AF939" s="226"/>
      <c r="AG939" s="226"/>
      <c r="AH939" s="226"/>
      <c r="AI939" s="226"/>
      <c r="AJ939" s="226"/>
      <c r="AK939" s="226"/>
      <c r="AL939" s="226"/>
      <c r="AM939" s="226"/>
      <c r="AN939" s="226"/>
      <c r="AO939" s="226"/>
      <c r="AP939" s="226"/>
      <c r="AQ939" s="226"/>
      <c r="AR939" s="226"/>
      <c r="AS939" s="226"/>
      <c r="AT939" s="226"/>
      <c r="AU939" s="226"/>
      <c r="AV939" s="226"/>
      <c r="AW939" s="226"/>
      <c r="AX939" s="226"/>
      <c r="AY939" s="226"/>
      <c r="AZ939" s="226"/>
      <c r="BA939" s="226"/>
      <c r="BB939" s="226"/>
      <c r="BC939" s="226"/>
      <c r="BD939" s="226"/>
      <c r="BE939" s="226"/>
      <c r="BF939" s="226"/>
      <c r="BG939" s="226"/>
      <c r="BH939" s="226"/>
      <c r="BI939" s="226"/>
      <c r="BJ939" s="226"/>
      <c r="BK939" s="226"/>
      <c r="BL939" s="226"/>
      <c r="BM939" s="226"/>
      <c r="BN939" s="226"/>
    </row>
    <row r="940" ht="17.25" customHeight="1">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c r="AB940" s="226"/>
      <c r="AC940" s="226"/>
      <c r="AD940" s="226"/>
      <c r="AE940" s="226"/>
      <c r="AF940" s="226"/>
      <c r="AG940" s="226"/>
      <c r="AH940" s="226"/>
      <c r="AI940" s="226"/>
      <c r="AJ940" s="226"/>
      <c r="AK940" s="226"/>
      <c r="AL940" s="226"/>
      <c r="AM940" s="226"/>
      <c r="AN940" s="226"/>
      <c r="AO940" s="226"/>
      <c r="AP940" s="226"/>
      <c r="AQ940" s="226"/>
      <c r="AR940" s="226"/>
      <c r="AS940" s="226"/>
      <c r="AT940" s="226"/>
      <c r="AU940" s="226"/>
      <c r="AV940" s="226"/>
      <c r="AW940" s="226"/>
      <c r="AX940" s="226"/>
      <c r="AY940" s="226"/>
      <c r="AZ940" s="226"/>
      <c r="BA940" s="226"/>
      <c r="BB940" s="226"/>
      <c r="BC940" s="226"/>
      <c r="BD940" s="226"/>
      <c r="BE940" s="226"/>
      <c r="BF940" s="226"/>
      <c r="BG940" s="226"/>
      <c r="BH940" s="226"/>
      <c r="BI940" s="226"/>
      <c r="BJ940" s="226"/>
      <c r="BK940" s="226"/>
      <c r="BL940" s="226"/>
      <c r="BM940" s="226"/>
      <c r="BN940" s="226"/>
    </row>
    <row r="941" ht="17.25" customHeight="1">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c r="AB941" s="226"/>
      <c r="AC941" s="226"/>
      <c r="AD941" s="226"/>
      <c r="AE941" s="226"/>
      <c r="AF941" s="226"/>
      <c r="AG941" s="226"/>
      <c r="AH941" s="226"/>
      <c r="AI941" s="226"/>
      <c r="AJ941" s="226"/>
      <c r="AK941" s="226"/>
      <c r="AL941" s="226"/>
      <c r="AM941" s="226"/>
      <c r="AN941" s="226"/>
      <c r="AO941" s="226"/>
      <c r="AP941" s="226"/>
      <c r="AQ941" s="226"/>
      <c r="AR941" s="226"/>
      <c r="AS941" s="226"/>
      <c r="AT941" s="226"/>
      <c r="AU941" s="226"/>
      <c r="AV941" s="226"/>
      <c r="AW941" s="226"/>
      <c r="AX941" s="226"/>
      <c r="AY941" s="226"/>
      <c r="AZ941" s="226"/>
      <c r="BA941" s="226"/>
      <c r="BB941" s="226"/>
      <c r="BC941" s="226"/>
      <c r="BD941" s="226"/>
      <c r="BE941" s="226"/>
      <c r="BF941" s="226"/>
      <c r="BG941" s="226"/>
      <c r="BH941" s="226"/>
      <c r="BI941" s="226"/>
      <c r="BJ941" s="226"/>
      <c r="BK941" s="226"/>
      <c r="BL941" s="226"/>
      <c r="BM941" s="226"/>
      <c r="BN941" s="226"/>
    </row>
    <row r="942" ht="17.25" customHeight="1">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c r="AB942" s="226"/>
      <c r="AC942" s="226"/>
      <c r="AD942" s="226"/>
      <c r="AE942" s="226"/>
      <c r="AF942" s="226"/>
      <c r="AG942" s="226"/>
      <c r="AH942" s="226"/>
      <c r="AI942" s="226"/>
      <c r="AJ942" s="226"/>
      <c r="AK942" s="226"/>
      <c r="AL942" s="226"/>
      <c r="AM942" s="226"/>
      <c r="AN942" s="226"/>
      <c r="AO942" s="226"/>
      <c r="AP942" s="226"/>
      <c r="AQ942" s="226"/>
      <c r="AR942" s="226"/>
      <c r="AS942" s="226"/>
      <c r="AT942" s="226"/>
      <c r="AU942" s="226"/>
      <c r="AV942" s="226"/>
      <c r="AW942" s="226"/>
      <c r="AX942" s="226"/>
      <c r="AY942" s="226"/>
      <c r="AZ942" s="226"/>
      <c r="BA942" s="226"/>
      <c r="BB942" s="226"/>
      <c r="BC942" s="226"/>
      <c r="BD942" s="226"/>
      <c r="BE942" s="226"/>
      <c r="BF942" s="226"/>
      <c r="BG942" s="226"/>
      <c r="BH942" s="226"/>
      <c r="BI942" s="226"/>
      <c r="BJ942" s="226"/>
      <c r="BK942" s="226"/>
      <c r="BL942" s="226"/>
      <c r="BM942" s="226"/>
      <c r="BN942" s="226"/>
    </row>
    <row r="943" ht="17.25" customHeight="1">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c r="AB943" s="226"/>
      <c r="AC943" s="226"/>
      <c r="AD943" s="226"/>
      <c r="AE943" s="226"/>
      <c r="AF943" s="226"/>
      <c r="AG943" s="226"/>
      <c r="AH943" s="226"/>
      <c r="AI943" s="226"/>
      <c r="AJ943" s="226"/>
      <c r="AK943" s="226"/>
      <c r="AL943" s="226"/>
      <c r="AM943" s="226"/>
      <c r="AN943" s="226"/>
      <c r="AO943" s="226"/>
      <c r="AP943" s="226"/>
      <c r="AQ943" s="226"/>
      <c r="AR943" s="226"/>
      <c r="AS943" s="226"/>
      <c r="AT943" s="226"/>
      <c r="AU943" s="226"/>
      <c r="AV943" s="226"/>
      <c r="AW943" s="226"/>
      <c r="AX943" s="226"/>
      <c r="AY943" s="226"/>
      <c r="AZ943" s="226"/>
      <c r="BA943" s="226"/>
      <c r="BB943" s="226"/>
      <c r="BC943" s="226"/>
      <c r="BD943" s="226"/>
      <c r="BE943" s="226"/>
      <c r="BF943" s="226"/>
      <c r="BG943" s="226"/>
      <c r="BH943" s="226"/>
      <c r="BI943" s="226"/>
      <c r="BJ943" s="226"/>
      <c r="BK943" s="226"/>
      <c r="BL943" s="226"/>
      <c r="BM943" s="226"/>
      <c r="BN943" s="226"/>
    </row>
    <row r="944" ht="17.25" customHeight="1">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c r="AB944" s="226"/>
      <c r="AC944" s="226"/>
      <c r="AD944" s="226"/>
      <c r="AE944" s="226"/>
      <c r="AF944" s="226"/>
      <c r="AG944" s="226"/>
      <c r="AH944" s="226"/>
      <c r="AI944" s="226"/>
      <c r="AJ944" s="226"/>
      <c r="AK944" s="226"/>
      <c r="AL944" s="226"/>
      <c r="AM944" s="226"/>
      <c r="AN944" s="226"/>
      <c r="AO944" s="226"/>
      <c r="AP944" s="226"/>
      <c r="AQ944" s="226"/>
      <c r="AR944" s="226"/>
      <c r="AS944" s="226"/>
      <c r="AT944" s="226"/>
      <c r="AU944" s="226"/>
      <c r="AV944" s="226"/>
      <c r="AW944" s="226"/>
      <c r="AX944" s="226"/>
      <c r="AY944" s="226"/>
      <c r="AZ944" s="226"/>
      <c r="BA944" s="226"/>
      <c r="BB944" s="226"/>
      <c r="BC944" s="226"/>
      <c r="BD944" s="226"/>
      <c r="BE944" s="226"/>
      <c r="BF944" s="226"/>
      <c r="BG944" s="226"/>
      <c r="BH944" s="226"/>
      <c r="BI944" s="226"/>
      <c r="BJ944" s="226"/>
      <c r="BK944" s="226"/>
      <c r="BL944" s="226"/>
      <c r="BM944" s="226"/>
      <c r="BN944" s="226"/>
    </row>
    <row r="945" ht="17.25" customHeight="1">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c r="AL945" s="226"/>
      <c r="AM945" s="226"/>
      <c r="AN945" s="226"/>
      <c r="AO945" s="226"/>
      <c r="AP945" s="226"/>
      <c r="AQ945" s="226"/>
      <c r="AR945" s="226"/>
      <c r="AS945" s="226"/>
      <c r="AT945" s="226"/>
      <c r="AU945" s="226"/>
      <c r="AV945" s="226"/>
      <c r="AW945" s="226"/>
      <c r="AX945" s="226"/>
      <c r="AY945" s="226"/>
      <c r="AZ945" s="226"/>
      <c r="BA945" s="226"/>
      <c r="BB945" s="226"/>
      <c r="BC945" s="226"/>
      <c r="BD945" s="226"/>
      <c r="BE945" s="226"/>
      <c r="BF945" s="226"/>
      <c r="BG945" s="226"/>
      <c r="BH945" s="226"/>
      <c r="BI945" s="226"/>
      <c r="BJ945" s="226"/>
      <c r="BK945" s="226"/>
      <c r="BL945" s="226"/>
      <c r="BM945" s="226"/>
      <c r="BN945" s="226"/>
    </row>
    <row r="946" ht="17.25" customHeight="1">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c r="AB946" s="226"/>
      <c r="AC946" s="226"/>
      <c r="AD946" s="226"/>
      <c r="AE946" s="226"/>
      <c r="AF946" s="226"/>
      <c r="AG946" s="226"/>
      <c r="AH946" s="226"/>
      <c r="AI946" s="226"/>
      <c r="AJ946" s="226"/>
      <c r="AK946" s="226"/>
      <c r="AL946" s="226"/>
      <c r="AM946" s="226"/>
      <c r="AN946" s="226"/>
      <c r="AO946" s="226"/>
      <c r="AP946" s="226"/>
      <c r="AQ946" s="226"/>
      <c r="AR946" s="226"/>
      <c r="AS946" s="226"/>
      <c r="AT946" s="226"/>
      <c r="AU946" s="226"/>
      <c r="AV946" s="226"/>
      <c r="AW946" s="226"/>
      <c r="AX946" s="226"/>
      <c r="AY946" s="226"/>
      <c r="AZ946" s="226"/>
      <c r="BA946" s="226"/>
      <c r="BB946" s="226"/>
      <c r="BC946" s="226"/>
      <c r="BD946" s="226"/>
      <c r="BE946" s="226"/>
      <c r="BF946" s="226"/>
      <c r="BG946" s="226"/>
      <c r="BH946" s="226"/>
      <c r="BI946" s="226"/>
      <c r="BJ946" s="226"/>
      <c r="BK946" s="226"/>
      <c r="BL946" s="226"/>
      <c r="BM946" s="226"/>
      <c r="BN946" s="226"/>
    </row>
    <row r="947" ht="17.25" customHeight="1">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c r="AB947" s="226"/>
      <c r="AC947" s="226"/>
      <c r="AD947" s="226"/>
      <c r="AE947" s="226"/>
      <c r="AF947" s="226"/>
      <c r="AG947" s="226"/>
      <c r="AH947" s="226"/>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226"/>
      <c r="BG947" s="226"/>
      <c r="BH947" s="226"/>
      <c r="BI947" s="226"/>
      <c r="BJ947" s="226"/>
      <c r="BK947" s="226"/>
      <c r="BL947" s="226"/>
      <c r="BM947" s="226"/>
      <c r="BN947" s="226"/>
    </row>
    <row r="948" ht="17.25" customHeight="1">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226"/>
      <c r="BH948" s="226"/>
      <c r="BI948" s="226"/>
      <c r="BJ948" s="226"/>
      <c r="BK948" s="226"/>
      <c r="BL948" s="226"/>
      <c r="BM948" s="226"/>
      <c r="BN948" s="226"/>
    </row>
    <row r="949" ht="17.25" customHeight="1">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c r="AL949" s="226"/>
      <c r="AM949" s="226"/>
      <c r="AN949" s="226"/>
      <c r="AO949" s="226"/>
      <c r="AP949" s="226"/>
      <c r="AQ949" s="226"/>
      <c r="AR949" s="226"/>
      <c r="AS949" s="226"/>
      <c r="AT949" s="226"/>
      <c r="AU949" s="226"/>
      <c r="AV949" s="226"/>
      <c r="AW949" s="226"/>
      <c r="AX949" s="226"/>
      <c r="AY949" s="226"/>
      <c r="AZ949" s="226"/>
      <c r="BA949" s="226"/>
      <c r="BB949" s="226"/>
      <c r="BC949" s="226"/>
      <c r="BD949" s="226"/>
      <c r="BE949" s="226"/>
      <c r="BF949" s="226"/>
      <c r="BG949" s="226"/>
      <c r="BH949" s="226"/>
      <c r="BI949" s="226"/>
      <c r="BJ949" s="226"/>
      <c r="BK949" s="226"/>
      <c r="BL949" s="226"/>
      <c r="BM949" s="226"/>
      <c r="BN949" s="226"/>
    </row>
    <row r="950" ht="17.25" customHeight="1">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c r="AB950" s="226"/>
      <c r="AC950" s="226"/>
      <c r="AD950" s="226"/>
      <c r="AE950" s="226"/>
      <c r="AF950" s="226"/>
      <c r="AG950" s="226"/>
      <c r="AH950" s="226"/>
      <c r="AI950" s="226"/>
      <c r="AJ950" s="226"/>
      <c r="AK950" s="226"/>
      <c r="AL950" s="226"/>
      <c r="AM950" s="226"/>
      <c r="AN950" s="226"/>
      <c r="AO950" s="226"/>
      <c r="AP950" s="226"/>
      <c r="AQ950" s="226"/>
      <c r="AR950" s="226"/>
      <c r="AS950" s="226"/>
      <c r="AT950" s="226"/>
      <c r="AU950" s="226"/>
      <c r="AV950" s="226"/>
      <c r="AW950" s="226"/>
      <c r="AX950" s="226"/>
      <c r="AY950" s="226"/>
      <c r="AZ950" s="226"/>
      <c r="BA950" s="226"/>
      <c r="BB950" s="226"/>
      <c r="BC950" s="226"/>
      <c r="BD950" s="226"/>
      <c r="BE950" s="226"/>
      <c r="BF950" s="226"/>
      <c r="BG950" s="226"/>
      <c r="BH950" s="226"/>
      <c r="BI950" s="226"/>
      <c r="BJ950" s="226"/>
      <c r="BK950" s="226"/>
      <c r="BL950" s="226"/>
      <c r="BM950" s="226"/>
      <c r="BN950" s="226"/>
    </row>
    <row r="951" ht="17.25" customHeight="1">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c r="AB951" s="226"/>
      <c r="AC951" s="226"/>
      <c r="AD951" s="226"/>
      <c r="AE951" s="226"/>
      <c r="AF951" s="226"/>
      <c r="AG951" s="226"/>
      <c r="AH951" s="226"/>
      <c r="AI951" s="226"/>
      <c r="AJ951" s="226"/>
      <c r="AK951" s="226"/>
      <c r="AL951" s="226"/>
      <c r="AM951" s="226"/>
      <c r="AN951" s="226"/>
      <c r="AO951" s="226"/>
      <c r="AP951" s="226"/>
      <c r="AQ951" s="226"/>
      <c r="AR951" s="226"/>
      <c r="AS951" s="226"/>
      <c r="AT951" s="226"/>
      <c r="AU951" s="226"/>
      <c r="AV951" s="226"/>
      <c r="AW951" s="226"/>
      <c r="AX951" s="226"/>
      <c r="AY951" s="226"/>
      <c r="AZ951" s="226"/>
      <c r="BA951" s="226"/>
      <c r="BB951" s="226"/>
      <c r="BC951" s="226"/>
      <c r="BD951" s="226"/>
      <c r="BE951" s="226"/>
      <c r="BF951" s="226"/>
      <c r="BG951" s="226"/>
      <c r="BH951" s="226"/>
      <c r="BI951" s="226"/>
      <c r="BJ951" s="226"/>
      <c r="BK951" s="226"/>
      <c r="BL951" s="226"/>
      <c r="BM951" s="226"/>
      <c r="BN951" s="226"/>
    </row>
    <row r="952" ht="17.25" customHeight="1">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6"/>
      <c r="AG952" s="226"/>
      <c r="AH952" s="226"/>
      <c r="AI952" s="226"/>
      <c r="AJ952" s="226"/>
      <c r="AK952" s="226"/>
      <c r="AL952" s="226"/>
      <c r="AM952" s="226"/>
      <c r="AN952" s="226"/>
      <c r="AO952" s="226"/>
      <c r="AP952" s="226"/>
      <c r="AQ952" s="226"/>
      <c r="AR952" s="226"/>
      <c r="AS952" s="226"/>
      <c r="AT952" s="226"/>
      <c r="AU952" s="226"/>
      <c r="AV952" s="226"/>
      <c r="AW952" s="226"/>
      <c r="AX952" s="226"/>
      <c r="AY952" s="226"/>
      <c r="AZ952" s="226"/>
      <c r="BA952" s="226"/>
      <c r="BB952" s="226"/>
      <c r="BC952" s="226"/>
      <c r="BD952" s="226"/>
      <c r="BE952" s="226"/>
      <c r="BF952" s="226"/>
      <c r="BG952" s="226"/>
      <c r="BH952" s="226"/>
      <c r="BI952" s="226"/>
      <c r="BJ952" s="226"/>
      <c r="BK952" s="226"/>
      <c r="BL952" s="226"/>
      <c r="BM952" s="226"/>
      <c r="BN952" s="226"/>
    </row>
    <row r="953" ht="17.25" customHeight="1">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c r="AB953" s="226"/>
      <c r="AC953" s="226"/>
      <c r="AD953" s="226"/>
      <c r="AE953" s="226"/>
      <c r="AF953" s="226"/>
      <c r="AG953" s="226"/>
      <c r="AH953" s="226"/>
      <c r="AI953" s="226"/>
      <c r="AJ953" s="226"/>
      <c r="AK953" s="226"/>
      <c r="AL953" s="226"/>
      <c r="AM953" s="226"/>
      <c r="AN953" s="226"/>
      <c r="AO953" s="226"/>
      <c r="AP953" s="226"/>
      <c r="AQ953" s="226"/>
      <c r="AR953" s="226"/>
      <c r="AS953" s="226"/>
      <c r="AT953" s="226"/>
      <c r="AU953" s="226"/>
      <c r="AV953" s="226"/>
      <c r="AW953" s="226"/>
      <c r="AX953" s="226"/>
      <c r="AY953" s="226"/>
      <c r="AZ953" s="226"/>
      <c r="BA953" s="226"/>
      <c r="BB953" s="226"/>
      <c r="BC953" s="226"/>
      <c r="BD953" s="226"/>
      <c r="BE953" s="226"/>
      <c r="BF953" s="226"/>
      <c r="BG953" s="226"/>
      <c r="BH953" s="226"/>
      <c r="BI953" s="226"/>
      <c r="BJ953" s="226"/>
      <c r="BK953" s="226"/>
      <c r="BL953" s="226"/>
      <c r="BM953" s="226"/>
      <c r="BN953" s="226"/>
    </row>
    <row r="954" ht="17.25" customHeight="1">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c r="AB954" s="226"/>
      <c r="AC954" s="226"/>
      <c r="AD954" s="226"/>
      <c r="AE954" s="226"/>
      <c r="AF954" s="226"/>
      <c r="AG954" s="226"/>
      <c r="AH954" s="226"/>
      <c r="AI954" s="226"/>
      <c r="AJ954" s="226"/>
      <c r="AK954" s="226"/>
      <c r="AL954" s="226"/>
      <c r="AM954" s="226"/>
      <c r="AN954" s="226"/>
      <c r="AO954" s="226"/>
      <c r="AP954" s="226"/>
      <c r="AQ954" s="226"/>
      <c r="AR954" s="226"/>
      <c r="AS954" s="226"/>
      <c r="AT954" s="226"/>
      <c r="AU954" s="226"/>
      <c r="AV954" s="226"/>
      <c r="AW954" s="226"/>
      <c r="AX954" s="226"/>
      <c r="AY954" s="226"/>
      <c r="AZ954" s="226"/>
      <c r="BA954" s="226"/>
      <c r="BB954" s="226"/>
      <c r="BC954" s="226"/>
      <c r="BD954" s="226"/>
      <c r="BE954" s="226"/>
      <c r="BF954" s="226"/>
      <c r="BG954" s="226"/>
      <c r="BH954" s="226"/>
      <c r="BI954" s="226"/>
      <c r="BJ954" s="226"/>
      <c r="BK954" s="226"/>
      <c r="BL954" s="226"/>
      <c r="BM954" s="226"/>
      <c r="BN954" s="226"/>
    </row>
    <row r="955" ht="17.25" customHeight="1">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c r="AB955" s="226"/>
      <c r="AC955" s="226"/>
      <c r="AD955" s="226"/>
      <c r="AE955" s="226"/>
      <c r="AF955" s="226"/>
      <c r="AG955" s="226"/>
      <c r="AH955" s="226"/>
      <c r="AI955" s="226"/>
      <c r="AJ955" s="226"/>
      <c r="AK955" s="226"/>
      <c r="AL955" s="226"/>
      <c r="AM955" s="226"/>
      <c r="AN955" s="226"/>
      <c r="AO955" s="226"/>
      <c r="AP955" s="226"/>
      <c r="AQ955" s="226"/>
      <c r="AR955" s="226"/>
      <c r="AS955" s="226"/>
      <c r="AT955" s="226"/>
      <c r="AU955" s="226"/>
      <c r="AV955" s="226"/>
      <c r="AW955" s="226"/>
      <c r="AX955" s="226"/>
      <c r="AY955" s="226"/>
      <c r="AZ955" s="226"/>
      <c r="BA955" s="226"/>
      <c r="BB955" s="226"/>
      <c r="BC955" s="226"/>
      <c r="BD955" s="226"/>
      <c r="BE955" s="226"/>
      <c r="BF955" s="226"/>
      <c r="BG955" s="226"/>
      <c r="BH955" s="226"/>
      <c r="BI955" s="226"/>
      <c r="BJ955" s="226"/>
      <c r="BK955" s="226"/>
      <c r="BL955" s="226"/>
      <c r="BM955" s="226"/>
      <c r="BN955" s="226"/>
    </row>
    <row r="956" ht="17.25" customHeight="1">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c r="AB956" s="226"/>
      <c r="AC956" s="226"/>
      <c r="AD956" s="226"/>
      <c r="AE956" s="226"/>
      <c r="AF956" s="226"/>
      <c r="AG956" s="226"/>
      <c r="AH956" s="226"/>
      <c r="AI956" s="226"/>
      <c r="AJ956" s="226"/>
      <c r="AK956" s="226"/>
      <c r="AL956" s="226"/>
      <c r="AM956" s="226"/>
      <c r="AN956" s="226"/>
      <c r="AO956" s="226"/>
      <c r="AP956" s="226"/>
      <c r="AQ956" s="226"/>
      <c r="AR956" s="226"/>
      <c r="AS956" s="226"/>
      <c r="AT956" s="226"/>
      <c r="AU956" s="226"/>
      <c r="AV956" s="226"/>
      <c r="AW956" s="226"/>
      <c r="AX956" s="226"/>
      <c r="AY956" s="226"/>
      <c r="AZ956" s="226"/>
      <c r="BA956" s="226"/>
      <c r="BB956" s="226"/>
      <c r="BC956" s="226"/>
      <c r="BD956" s="226"/>
      <c r="BE956" s="226"/>
      <c r="BF956" s="226"/>
      <c r="BG956" s="226"/>
      <c r="BH956" s="226"/>
      <c r="BI956" s="226"/>
      <c r="BJ956" s="226"/>
      <c r="BK956" s="226"/>
      <c r="BL956" s="226"/>
      <c r="BM956" s="226"/>
      <c r="BN956" s="226"/>
    </row>
    <row r="957" ht="17.25" customHeight="1">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c r="AL957" s="226"/>
      <c r="AM957" s="226"/>
      <c r="AN957" s="226"/>
      <c r="AO957" s="226"/>
      <c r="AP957" s="226"/>
      <c r="AQ957" s="226"/>
      <c r="AR957" s="226"/>
      <c r="AS957" s="226"/>
      <c r="AT957" s="226"/>
      <c r="AU957" s="226"/>
      <c r="AV957" s="226"/>
      <c r="AW957" s="226"/>
      <c r="AX957" s="226"/>
      <c r="AY957" s="226"/>
      <c r="AZ957" s="226"/>
      <c r="BA957" s="226"/>
      <c r="BB957" s="226"/>
      <c r="BC957" s="226"/>
      <c r="BD957" s="226"/>
      <c r="BE957" s="226"/>
      <c r="BF957" s="226"/>
      <c r="BG957" s="226"/>
      <c r="BH957" s="226"/>
      <c r="BI957" s="226"/>
      <c r="BJ957" s="226"/>
      <c r="BK957" s="226"/>
      <c r="BL957" s="226"/>
      <c r="BM957" s="226"/>
      <c r="BN957" s="226"/>
    </row>
    <row r="958" ht="17.25" customHeight="1">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c r="AL958" s="226"/>
      <c r="AM958" s="226"/>
      <c r="AN958" s="226"/>
      <c r="AO958" s="226"/>
      <c r="AP958" s="226"/>
      <c r="AQ958" s="226"/>
      <c r="AR958" s="226"/>
      <c r="AS958" s="226"/>
      <c r="AT958" s="226"/>
      <c r="AU958" s="226"/>
      <c r="AV958" s="226"/>
      <c r="AW958" s="226"/>
      <c r="AX958" s="226"/>
      <c r="AY958" s="226"/>
      <c r="AZ958" s="226"/>
      <c r="BA958" s="226"/>
      <c r="BB958" s="226"/>
      <c r="BC958" s="226"/>
      <c r="BD958" s="226"/>
      <c r="BE958" s="226"/>
      <c r="BF958" s="226"/>
      <c r="BG958" s="226"/>
      <c r="BH958" s="226"/>
      <c r="BI958" s="226"/>
      <c r="BJ958" s="226"/>
      <c r="BK958" s="226"/>
      <c r="BL958" s="226"/>
      <c r="BM958" s="226"/>
      <c r="BN958" s="226"/>
    </row>
    <row r="959" ht="17.25" customHeight="1">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c r="AB959" s="226"/>
      <c r="AC959" s="226"/>
      <c r="AD959" s="226"/>
      <c r="AE959" s="226"/>
      <c r="AF959" s="226"/>
      <c r="AG959" s="226"/>
      <c r="AH959" s="226"/>
      <c r="AI959" s="226"/>
      <c r="AJ959" s="226"/>
      <c r="AK959" s="226"/>
      <c r="AL959" s="226"/>
      <c r="AM959" s="226"/>
      <c r="AN959" s="226"/>
      <c r="AO959" s="226"/>
      <c r="AP959" s="226"/>
      <c r="AQ959" s="226"/>
      <c r="AR959" s="226"/>
      <c r="AS959" s="226"/>
      <c r="AT959" s="226"/>
      <c r="AU959" s="226"/>
      <c r="AV959" s="226"/>
      <c r="AW959" s="226"/>
      <c r="AX959" s="226"/>
      <c r="AY959" s="226"/>
      <c r="AZ959" s="226"/>
      <c r="BA959" s="226"/>
      <c r="BB959" s="226"/>
      <c r="BC959" s="226"/>
      <c r="BD959" s="226"/>
      <c r="BE959" s="226"/>
      <c r="BF959" s="226"/>
      <c r="BG959" s="226"/>
      <c r="BH959" s="226"/>
      <c r="BI959" s="226"/>
      <c r="BJ959" s="226"/>
      <c r="BK959" s="226"/>
      <c r="BL959" s="226"/>
      <c r="BM959" s="226"/>
      <c r="BN959" s="226"/>
    </row>
    <row r="960" ht="17.25" customHeight="1">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6"/>
      <c r="BL960" s="226"/>
      <c r="BM960" s="226"/>
      <c r="BN960" s="226"/>
    </row>
    <row r="961" ht="17.25" customHeight="1">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c r="AB961" s="226"/>
      <c r="AC961" s="226"/>
      <c r="AD961" s="226"/>
      <c r="AE961" s="226"/>
      <c r="AF961" s="226"/>
      <c r="AG961" s="226"/>
      <c r="AH961" s="226"/>
      <c r="AI961" s="226"/>
      <c r="AJ961" s="226"/>
      <c r="AK961" s="226"/>
      <c r="AL961" s="226"/>
      <c r="AM961" s="226"/>
      <c r="AN961" s="226"/>
      <c r="AO961" s="226"/>
      <c r="AP961" s="226"/>
      <c r="AQ961" s="226"/>
      <c r="AR961" s="226"/>
      <c r="AS961" s="226"/>
      <c r="AT961" s="226"/>
      <c r="AU961" s="226"/>
      <c r="AV961" s="226"/>
      <c r="AW961" s="226"/>
      <c r="AX961" s="226"/>
      <c r="AY961" s="226"/>
      <c r="AZ961" s="226"/>
      <c r="BA961" s="226"/>
      <c r="BB961" s="226"/>
      <c r="BC961" s="226"/>
      <c r="BD961" s="226"/>
      <c r="BE961" s="226"/>
      <c r="BF961" s="226"/>
      <c r="BG961" s="226"/>
      <c r="BH961" s="226"/>
      <c r="BI961" s="226"/>
      <c r="BJ961" s="226"/>
      <c r="BK961" s="226"/>
      <c r="BL961" s="226"/>
      <c r="BM961" s="226"/>
      <c r="BN961" s="226"/>
    </row>
    <row r="962" ht="17.25" customHeight="1">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c r="AB962" s="226"/>
      <c r="AC962" s="226"/>
      <c r="AD962" s="226"/>
      <c r="AE962" s="226"/>
      <c r="AF962" s="226"/>
      <c r="AG962" s="226"/>
      <c r="AH962" s="226"/>
      <c r="AI962" s="226"/>
      <c r="AJ962" s="226"/>
      <c r="AK962" s="226"/>
      <c r="AL962" s="226"/>
      <c r="AM962" s="226"/>
      <c r="AN962" s="226"/>
      <c r="AO962" s="226"/>
      <c r="AP962" s="226"/>
      <c r="AQ962" s="226"/>
      <c r="AR962" s="226"/>
      <c r="AS962" s="226"/>
      <c r="AT962" s="226"/>
      <c r="AU962" s="226"/>
      <c r="AV962" s="226"/>
      <c r="AW962" s="226"/>
      <c r="AX962" s="226"/>
      <c r="AY962" s="226"/>
      <c r="AZ962" s="226"/>
      <c r="BA962" s="226"/>
      <c r="BB962" s="226"/>
      <c r="BC962" s="226"/>
      <c r="BD962" s="226"/>
      <c r="BE962" s="226"/>
      <c r="BF962" s="226"/>
      <c r="BG962" s="226"/>
      <c r="BH962" s="226"/>
      <c r="BI962" s="226"/>
      <c r="BJ962" s="226"/>
      <c r="BK962" s="226"/>
      <c r="BL962" s="226"/>
      <c r="BM962" s="226"/>
      <c r="BN962" s="226"/>
    </row>
    <row r="963" ht="17.25" customHeight="1">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c r="AB963" s="226"/>
      <c r="AC963" s="226"/>
      <c r="AD963" s="226"/>
      <c r="AE963" s="226"/>
      <c r="AF963" s="226"/>
      <c r="AG963" s="226"/>
      <c r="AH963" s="226"/>
      <c r="AI963" s="226"/>
      <c r="AJ963" s="226"/>
      <c r="AK963" s="226"/>
      <c r="AL963" s="226"/>
      <c r="AM963" s="226"/>
      <c r="AN963" s="226"/>
      <c r="AO963" s="226"/>
      <c r="AP963" s="226"/>
      <c r="AQ963" s="226"/>
      <c r="AR963" s="226"/>
      <c r="AS963" s="226"/>
      <c r="AT963" s="226"/>
      <c r="AU963" s="226"/>
      <c r="AV963" s="226"/>
      <c r="AW963" s="226"/>
      <c r="AX963" s="226"/>
      <c r="AY963" s="226"/>
      <c r="AZ963" s="226"/>
      <c r="BA963" s="226"/>
      <c r="BB963" s="226"/>
      <c r="BC963" s="226"/>
      <c r="BD963" s="226"/>
      <c r="BE963" s="226"/>
      <c r="BF963" s="226"/>
      <c r="BG963" s="226"/>
      <c r="BH963" s="226"/>
      <c r="BI963" s="226"/>
      <c r="BJ963" s="226"/>
      <c r="BK963" s="226"/>
      <c r="BL963" s="226"/>
      <c r="BM963" s="226"/>
      <c r="BN963" s="226"/>
    </row>
    <row r="964" ht="17.25" customHeight="1">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c r="AB964" s="226"/>
      <c r="AC964" s="226"/>
      <c r="AD964" s="226"/>
      <c r="AE964" s="226"/>
      <c r="AF964" s="226"/>
      <c r="AG964" s="226"/>
      <c r="AH964" s="226"/>
      <c r="AI964" s="226"/>
      <c r="AJ964" s="226"/>
      <c r="AK964" s="226"/>
      <c r="AL964" s="226"/>
      <c r="AM964" s="226"/>
      <c r="AN964" s="226"/>
      <c r="AO964" s="226"/>
      <c r="AP964" s="226"/>
      <c r="AQ964" s="226"/>
      <c r="AR964" s="226"/>
      <c r="AS964" s="226"/>
      <c r="AT964" s="226"/>
      <c r="AU964" s="226"/>
      <c r="AV964" s="226"/>
      <c r="AW964" s="226"/>
      <c r="AX964" s="226"/>
      <c r="AY964" s="226"/>
      <c r="AZ964" s="226"/>
      <c r="BA964" s="226"/>
      <c r="BB964" s="226"/>
      <c r="BC964" s="226"/>
      <c r="BD964" s="226"/>
      <c r="BE964" s="226"/>
      <c r="BF964" s="226"/>
      <c r="BG964" s="226"/>
      <c r="BH964" s="226"/>
      <c r="BI964" s="226"/>
      <c r="BJ964" s="226"/>
      <c r="BK964" s="226"/>
      <c r="BL964" s="226"/>
      <c r="BM964" s="226"/>
      <c r="BN964" s="226"/>
    </row>
    <row r="965" ht="17.25" customHeight="1">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c r="AB965" s="226"/>
      <c r="AC965" s="226"/>
      <c r="AD965" s="226"/>
      <c r="AE965" s="226"/>
      <c r="AF965" s="226"/>
      <c r="AG965" s="226"/>
      <c r="AH965" s="226"/>
      <c r="AI965" s="226"/>
      <c r="AJ965" s="226"/>
      <c r="AK965" s="226"/>
      <c r="AL965" s="226"/>
      <c r="AM965" s="226"/>
      <c r="AN965" s="226"/>
      <c r="AO965" s="226"/>
      <c r="AP965" s="226"/>
      <c r="AQ965" s="226"/>
      <c r="AR965" s="226"/>
      <c r="AS965" s="226"/>
      <c r="AT965" s="226"/>
      <c r="AU965" s="226"/>
      <c r="AV965" s="226"/>
      <c r="AW965" s="226"/>
      <c r="AX965" s="226"/>
      <c r="AY965" s="226"/>
      <c r="AZ965" s="226"/>
      <c r="BA965" s="226"/>
      <c r="BB965" s="226"/>
      <c r="BC965" s="226"/>
      <c r="BD965" s="226"/>
      <c r="BE965" s="226"/>
      <c r="BF965" s="226"/>
      <c r="BG965" s="226"/>
      <c r="BH965" s="226"/>
      <c r="BI965" s="226"/>
      <c r="BJ965" s="226"/>
      <c r="BK965" s="226"/>
      <c r="BL965" s="226"/>
      <c r="BM965" s="226"/>
      <c r="BN965" s="226"/>
    </row>
    <row r="966" ht="17.25" customHeight="1">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c r="AB966" s="226"/>
      <c r="AC966" s="226"/>
      <c r="AD966" s="226"/>
      <c r="AE966" s="226"/>
      <c r="AF966" s="226"/>
      <c r="AG966" s="226"/>
      <c r="AH966" s="226"/>
      <c r="AI966" s="226"/>
      <c r="AJ966" s="226"/>
      <c r="AK966" s="226"/>
      <c r="AL966" s="226"/>
      <c r="AM966" s="226"/>
      <c r="AN966" s="226"/>
      <c r="AO966" s="226"/>
      <c r="AP966" s="226"/>
      <c r="AQ966" s="226"/>
      <c r="AR966" s="226"/>
      <c r="AS966" s="226"/>
      <c r="AT966" s="226"/>
      <c r="AU966" s="226"/>
      <c r="AV966" s="226"/>
      <c r="AW966" s="226"/>
      <c r="AX966" s="226"/>
      <c r="AY966" s="226"/>
      <c r="AZ966" s="226"/>
      <c r="BA966" s="226"/>
      <c r="BB966" s="226"/>
      <c r="BC966" s="226"/>
      <c r="BD966" s="226"/>
      <c r="BE966" s="226"/>
      <c r="BF966" s="226"/>
      <c r="BG966" s="226"/>
      <c r="BH966" s="226"/>
      <c r="BI966" s="226"/>
      <c r="BJ966" s="226"/>
      <c r="BK966" s="226"/>
      <c r="BL966" s="226"/>
      <c r="BM966" s="226"/>
      <c r="BN966" s="226"/>
    </row>
    <row r="967" ht="17.25" customHeight="1">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c r="AB967" s="226"/>
      <c r="AC967" s="226"/>
      <c r="AD967" s="226"/>
      <c r="AE967" s="226"/>
      <c r="AF967" s="226"/>
      <c r="AG967" s="226"/>
      <c r="AH967" s="226"/>
      <c r="AI967" s="226"/>
      <c r="AJ967" s="226"/>
      <c r="AK967" s="226"/>
      <c r="AL967" s="226"/>
      <c r="AM967" s="226"/>
      <c r="AN967" s="226"/>
      <c r="AO967" s="226"/>
      <c r="AP967" s="226"/>
      <c r="AQ967" s="226"/>
      <c r="AR967" s="226"/>
      <c r="AS967" s="226"/>
      <c r="AT967" s="226"/>
      <c r="AU967" s="226"/>
      <c r="AV967" s="226"/>
      <c r="AW967" s="226"/>
      <c r="AX967" s="226"/>
      <c r="AY967" s="226"/>
      <c r="AZ967" s="226"/>
      <c r="BA967" s="226"/>
      <c r="BB967" s="226"/>
      <c r="BC967" s="226"/>
      <c r="BD967" s="226"/>
      <c r="BE967" s="226"/>
      <c r="BF967" s="226"/>
      <c r="BG967" s="226"/>
      <c r="BH967" s="226"/>
      <c r="BI967" s="226"/>
      <c r="BJ967" s="226"/>
      <c r="BK967" s="226"/>
      <c r="BL967" s="226"/>
      <c r="BM967" s="226"/>
      <c r="BN967" s="226"/>
    </row>
    <row r="968" ht="17.25" customHeight="1">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c r="AB968" s="226"/>
      <c r="AC968" s="226"/>
      <c r="AD968" s="226"/>
      <c r="AE968" s="226"/>
      <c r="AF968" s="226"/>
      <c r="AG968" s="226"/>
      <c r="AH968" s="226"/>
      <c r="AI968" s="226"/>
      <c r="AJ968" s="226"/>
      <c r="AK968" s="226"/>
      <c r="AL968" s="226"/>
      <c r="AM968" s="226"/>
      <c r="AN968" s="226"/>
      <c r="AO968" s="226"/>
      <c r="AP968" s="226"/>
      <c r="AQ968" s="226"/>
      <c r="AR968" s="226"/>
      <c r="AS968" s="226"/>
      <c r="AT968" s="226"/>
      <c r="AU968" s="226"/>
      <c r="AV968" s="226"/>
      <c r="AW968" s="226"/>
      <c r="AX968" s="226"/>
      <c r="AY968" s="226"/>
      <c r="AZ968" s="226"/>
      <c r="BA968" s="226"/>
      <c r="BB968" s="226"/>
      <c r="BC968" s="226"/>
      <c r="BD968" s="226"/>
      <c r="BE968" s="226"/>
      <c r="BF968" s="226"/>
      <c r="BG968" s="226"/>
      <c r="BH968" s="226"/>
      <c r="BI968" s="226"/>
      <c r="BJ968" s="226"/>
      <c r="BK968" s="226"/>
      <c r="BL968" s="226"/>
      <c r="BM968" s="226"/>
      <c r="BN968" s="226"/>
    </row>
    <row r="969" ht="17.25" customHeight="1">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c r="AB969" s="226"/>
      <c r="AC969" s="226"/>
      <c r="AD969" s="226"/>
      <c r="AE969" s="226"/>
      <c r="AF969" s="226"/>
      <c r="AG969" s="226"/>
      <c r="AH969" s="226"/>
      <c r="AI969" s="226"/>
      <c r="AJ969" s="226"/>
      <c r="AK969" s="226"/>
      <c r="AL969" s="226"/>
      <c r="AM969" s="226"/>
      <c r="AN969" s="226"/>
      <c r="AO969" s="226"/>
      <c r="AP969" s="226"/>
      <c r="AQ969" s="226"/>
      <c r="AR969" s="226"/>
      <c r="AS969" s="226"/>
      <c r="AT969" s="226"/>
      <c r="AU969" s="226"/>
      <c r="AV969" s="226"/>
      <c r="AW969" s="226"/>
      <c r="AX969" s="226"/>
      <c r="AY969" s="226"/>
      <c r="AZ969" s="226"/>
      <c r="BA969" s="226"/>
      <c r="BB969" s="226"/>
      <c r="BC969" s="226"/>
      <c r="BD969" s="226"/>
      <c r="BE969" s="226"/>
      <c r="BF969" s="226"/>
      <c r="BG969" s="226"/>
      <c r="BH969" s="226"/>
      <c r="BI969" s="226"/>
      <c r="BJ969" s="226"/>
      <c r="BK969" s="226"/>
      <c r="BL969" s="226"/>
      <c r="BM969" s="226"/>
      <c r="BN969" s="226"/>
    </row>
    <row r="970" ht="17.25" customHeight="1">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c r="AG970" s="226"/>
      <c r="AH970" s="226"/>
      <c r="AI970" s="226"/>
      <c r="AJ970" s="226"/>
      <c r="AK970" s="226"/>
      <c r="AL970" s="226"/>
      <c r="AM970" s="226"/>
      <c r="AN970" s="226"/>
      <c r="AO970" s="226"/>
      <c r="AP970" s="226"/>
      <c r="AQ970" s="226"/>
      <c r="AR970" s="226"/>
      <c r="AS970" s="226"/>
      <c r="AT970" s="226"/>
      <c r="AU970" s="226"/>
      <c r="AV970" s="226"/>
      <c r="AW970" s="226"/>
      <c r="AX970" s="226"/>
      <c r="AY970" s="226"/>
      <c r="AZ970" s="226"/>
      <c r="BA970" s="226"/>
      <c r="BB970" s="226"/>
      <c r="BC970" s="226"/>
      <c r="BD970" s="226"/>
      <c r="BE970" s="226"/>
      <c r="BF970" s="226"/>
      <c r="BG970" s="226"/>
      <c r="BH970" s="226"/>
      <c r="BI970" s="226"/>
      <c r="BJ970" s="226"/>
      <c r="BK970" s="226"/>
      <c r="BL970" s="226"/>
      <c r="BM970" s="226"/>
      <c r="BN970" s="226"/>
    </row>
    <row r="971" ht="17.25" customHeight="1">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c r="AB971" s="226"/>
      <c r="AC971" s="226"/>
      <c r="AD971" s="226"/>
      <c r="AE971" s="226"/>
      <c r="AF971" s="226"/>
      <c r="AG971" s="226"/>
      <c r="AH971" s="226"/>
      <c r="AI971" s="226"/>
      <c r="AJ971" s="226"/>
      <c r="AK971" s="226"/>
      <c r="AL971" s="226"/>
      <c r="AM971" s="226"/>
      <c r="AN971" s="226"/>
      <c r="AO971" s="226"/>
      <c r="AP971" s="226"/>
      <c r="AQ971" s="226"/>
      <c r="AR971" s="226"/>
      <c r="AS971" s="226"/>
      <c r="AT971" s="226"/>
      <c r="AU971" s="226"/>
      <c r="AV971" s="226"/>
      <c r="AW971" s="226"/>
      <c r="AX971" s="226"/>
      <c r="AY971" s="226"/>
      <c r="AZ971" s="226"/>
      <c r="BA971" s="226"/>
      <c r="BB971" s="226"/>
      <c r="BC971" s="226"/>
      <c r="BD971" s="226"/>
      <c r="BE971" s="226"/>
      <c r="BF971" s="226"/>
      <c r="BG971" s="226"/>
      <c r="BH971" s="226"/>
      <c r="BI971" s="226"/>
      <c r="BJ971" s="226"/>
      <c r="BK971" s="226"/>
      <c r="BL971" s="226"/>
      <c r="BM971" s="226"/>
      <c r="BN971" s="226"/>
    </row>
    <row r="972" ht="17.25" customHeight="1">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c r="AB972" s="226"/>
      <c r="AC972" s="226"/>
      <c r="AD972" s="226"/>
      <c r="AE972" s="226"/>
      <c r="AF972" s="226"/>
      <c r="AG972" s="226"/>
      <c r="AH972" s="226"/>
      <c r="AI972" s="226"/>
      <c r="AJ972" s="226"/>
      <c r="AK972" s="226"/>
      <c r="AL972" s="226"/>
      <c r="AM972" s="226"/>
      <c r="AN972" s="226"/>
      <c r="AO972" s="226"/>
      <c r="AP972" s="226"/>
      <c r="AQ972" s="226"/>
      <c r="AR972" s="226"/>
      <c r="AS972" s="226"/>
      <c r="AT972" s="226"/>
      <c r="AU972" s="226"/>
      <c r="AV972" s="226"/>
      <c r="AW972" s="226"/>
      <c r="AX972" s="226"/>
      <c r="AY972" s="226"/>
      <c r="AZ972" s="226"/>
      <c r="BA972" s="226"/>
      <c r="BB972" s="226"/>
      <c r="BC972" s="226"/>
      <c r="BD972" s="226"/>
      <c r="BE972" s="226"/>
      <c r="BF972" s="226"/>
      <c r="BG972" s="226"/>
      <c r="BH972" s="226"/>
      <c r="BI972" s="226"/>
      <c r="BJ972" s="226"/>
      <c r="BK972" s="226"/>
      <c r="BL972" s="226"/>
      <c r="BM972" s="226"/>
      <c r="BN972" s="226"/>
    </row>
    <row r="973" ht="17.25" customHeight="1">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c r="AB973" s="226"/>
      <c r="AC973" s="226"/>
      <c r="AD973" s="226"/>
      <c r="AE973" s="226"/>
      <c r="AF973" s="226"/>
      <c r="AG973" s="226"/>
      <c r="AH973" s="226"/>
      <c r="AI973" s="226"/>
      <c r="AJ973" s="226"/>
      <c r="AK973" s="226"/>
      <c r="AL973" s="226"/>
      <c r="AM973" s="226"/>
      <c r="AN973" s="226"/>
      <c r="AO973" s="226"/>
      <c r="AP973" s="226"/>
      <c r="AQ973" s="226"/>
      <c r="AR973" s="226"/>
      <c r="AS973" s="226"/>
      <c r="AT973" s="226"/>
      <c r="AU973" s="226"/>
      <c r="AV973" s="226"/>
      <c r="AW973" s="226"/>
      <c r="AX973" s="226"/>
      <c r="AY973" s="226"/>
      <c r="AZ973" s="226"/>
      <c r="BA973" s="226"/>
      <c r="BB973" s="226"/>
      <c r="BC973" s="226"/>
      <c r="BD973" s="226"/>
      <c r="BE973" s="226"/>
      <c r="BF973" s="226"/>
      <c r="BG973" s="226"/>
      <c r="BH973" s="226"/>
      <c r="BI973" s="226"/>
      <c r="BJ973" s="226"/>
      <c r="BK973" s="226"/>
      <c r="BL973" s="226"/>
      <c r="BM973" s="226"/>
      <c r="BN973" s="226"/>
    </row>
    <row r="974" ht="17.25" customHeight="1">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c r="AB974" s="226"/>
      <c r="AC974" s="226"/>
      <c r="AD974" s="226"/>
      <c r="AE974" s="226"/>
      <c r="AF974" s="226"/>
      <c r="AG974" s="226"/>
      <c r="AH974" s="226"/>
      <c r="AI974" s="226"/>
      <c r="AJ974" s="226"/>
      <c r="AK974" s="226"/>
      <c r="AL974" s="226"/>
      <c r="AM974" s="226"/>
      <c r="AN974" s="226"/>
      <c r="AO974" s="226"/>
      <c r="AP974" s="226"/>
      <c r="AQ974" s="226"/>
      <c r="AR974" s="226"/>
      <c r="AS974" s="226"/>
      <c r="AT974" s="226"/>
      <c r="AU974" s="226"/>
      <c r="AV974" s="226"/>
      <c r="AW974" s="226"/>
      <c r="AX974" s="226"/>
      <c r="AY974" s="226"/>
      <c r="AZ974" s="226"/>
      <c r="BA974" s="226"/>
      <c r="BB974" s="226"/>
      <c r="BC974" s="226"/>
      <c r="BD974" s="226"/>
      <c r="BE974" s="226"/>
      <c r="BF974" s="226"/>
      <c r="BG974" s="226"/>
      <c r="BH974" s="226"/>
      <c r="BI974" s="226"/>
      <c r="BJ974" s="226"/>
      <c r="BK974" s="226"/>
      <c r="BL974" s="226"/>
      <c r="BM974" s="226"/>
      <c r="BN974" s="226"/>
    </row>
    <row r="975" ht="17.25" customHeight="1">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c r="AB975" s="226"/>
      <c r="AC975" s="226"/>
      <c r="AD975" s="226"/>
      <c r="AE975" s="226"/>
      <c r="AF975" s="226"/>
      <c r="AG975" s="226"/>
      <c r="AH975" s="226"/>
      <c r="AI975" s="226"/>
      <c r="AJ975" s="226"/>
      <c r="AK975" s="226"/>
      <c r="AL975" s="226"/>
      <c r="AM975" s="226"/>
      <c r="AN975" s="226"/>
      <c r="AO975" s="226"/>
      <c r="AP975" s="226"/>
      <c r="AQ975" s="226"/>
      <c r="AR975" s="226"/>
      <c r="AS975" s="226"/>
      <c r="AT975" s="226"/>
      <c r="AU975" s="226"/>
      <c r="AV975" s="226"/>
      <c r="AW975" s="226"/>
      <c r="AX975" s="226"/>
      <c r="AY975" s="226"/>
      <c r="AZ975" s="226"/>
      <c r="BA975" s="226"/>
      <c r="BB975" s="226"/>
      <c r="BC975" s="226"/>
      <c r="BD975" s="226"/>
      <c r="BE975" s="226"/>
      <c r="BF975" s="226"/>
      <c r="BG975" s="226"/>
      <c r="BH975" s="226"/>
      <c r="BI975" s="226"/>
      <c r="BJ975" s="226"/>
      <c r="BK975" s="226"/>
      <c r="BL975" s="226"/>
      <c r="BM975" s="226"/>
      <c r="BN975" s="226"/>
    </row>
    <row r="976" ht="17.25" customHeight="1">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c r="AB976" s="226"/>
      <c r="AC976" s="226"/>
      <c r="AD976" s="226"/>
      <c r="AE976" s="226"/>
      <c r="AF976" s="226"/>
      <c r="AG976" s="226"/>
      <c r="AH976" s="226"/>
      <c r="AI976" s="226"/>
      <c r="AJ976" s="226"/>
      <c r="AK976" s="226"/>
      <c r="AL976" s="226"/>
      <c r="AM976" s="226"/>
      <c r="AN976" s="226"/>
      <c r="AO976" s="226"/>
      <c r="AP976" s="226"/>
      <c r="AQ976" s="226"/>
      <c r="AR976" s="226"/>
      <c r="AS976" s="226"/>
      <c r="AT976" s="226"/>
      <c r="AU976" s="226"/>
      <c r="AV976" s="226"/>
      <c r="AW976" s="226"/>
      <c r="AX976" s="226"/>
      <c r="AY976" s="226"/>
      <c r="AZ976" s="226"/>
      <c r="BA976" s="226"/>
      <c r="BB976" s="226"/>
      <c r="BC976" s="226"/>
      <c r="BD976" s="226"/>
      <c r="BE976" s="226"/>
      <c r="BF976" s="226"/>
      <c r="BG976" s="226"/>
      <c r="BH976" s="226"/>
      <c r="BI976" s="226"/>
      <c r="BJ976" s="226"/>
      <c r="BK976" s="226"/>
      <c r="BL976" s="226"/>
      <c r="BM976" s="226"/>
      <c r="BN976" s="226"/>
    </row>
    <row r="977" ht="17.25" customHeight="1">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c r="AB977" s="226"/>
      <c r="AC977" s="226"/>
      <c r="AD977" s="226"/>
      <c r="AE977" s="226"/>
      <c r="AF977" s="226"/>
      <c r="AG977" s="226"/>
      <c r="AH977" s="226"/>
      <c r="AI977" s="226"/>
      <c r="AJ977" s="226"/>
      <c r="AK977" s="226"/>
      <c r="AL977" s="226"/>
      <c r="AM977" s="226"/>
      <c r="AN977" s="226"/>
      <c r="AO977" s="226"/>
      <c r="AP977" s="226"/>
      <c r="AQ977" s="226"/>
      <c r="AR977" s="226"/>
      <c r="AS977" s="226"/>
      <c r="AT977" s="226"/>
      <c r="AU977" s="226"/>
      <c r="AV977" s="226"/>
      <c r="AW977" s="226"/>
      <c r="AX977" s="226"/>
      <c r="AY977" s="226"/>
      <c r="AZ977" s="226"/>
      <c r="BA977" s="226"/>
      <c r="BB977" s="226"/>
      <c r="BC977" s="226"/>
      <c r="BD977" s="226"/>
      <c r="BE977" s="226"/>
      <c r="BF977" s="226"/>
      <c r="BG977" s="226"/>
      <c r="BH977" s="226"/>
      <c r="BI977" s="226"/>
      <c r="BJ977" s="226"/>
      <c r="BK977" s="226"/>
      <c r="BL977" s="226"/>
      <c r="BM977" s="226"/>
      <c r="BN977" s="226"/>
    </row>
    <row r="978" ht="17.25" customHeight="1">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c r="AB978" s="226"/>
      <c r="AC978" s="226"/>
      <c r="AD978" s="226"/>
      <c r="AE978" s="226"/>
      <c r="AF978" s="226"/>
      <c r="AG978" s="226"/>
      <c r="AH978" s="226"/>
      <c r="AI978" s="226"/>
      <c r="AJ978" s="226"/>
      <c r="AK978" s="226"/>
      <c r="AL978" s="226"/>
      <c r="AM978" s="226"/>
      <c r="AN978" s="226"/>
      <c r="AO978" s="226"/>
      <c r="AP978" s="226"/>
      <c r="AQ978" s="226"/>
      <c r="AR978" s="226"/>
      <c r="AS978" s="226"/>
      <c r="AT978" s="226"/>
      <c r="AU978" s="226"/>
      <c r="AV978" s="226"/>
      <c r="AW978" s="226"/>
      <c r="AX978" s="226"/>
      <c r="AY978" s="226"/>
      <c r="AZ978" s="226"/>
      <c r="BA978" s="226"/>
      <c r="BB978" s="226"/>
      <c r="BC978" s="226"/>
      <c r="BD978" s="226"/>
      <c r="BE978" s="226"/>
      <c r="BF978" s="226"/>
      <c r="BG978" s="226"/>
      <c r="BH978" s="226"/>
      <c r="BI978" s="226"/>
      <c r="BJ978" s="226"/>
      <c r="BK978" s="226"/>
      <c r="BL978" s="226"/>
      <c r="BM978" s="226"/>
      <c r="BN978" s="226"/>
    </row>
    <row r="979" ht="17.25" customHeight="1">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c r="AB979" s="226"/>
      <c r="AC979" s="226"/>
      <c r="AD979" s="226"/>
      <c r="AE979" s="226"/>
      <c r="AF979" s="226"/>
      <c r="AG979" s="226"/>
      <c r="AH979" s="226"/>
      <c r="AI979" s="226"/>
      <c r="AJ979" s="226"/>
      <c r="AK979" s="226"/>
      <c r="AL979" s="226"/>
      <c r="AM979" s="226"/>
      <c r="AN979" s="226"/>
      <c r="AO979" s="226"/>
      <c r="AP979" s="226"/>
      <c r="AQ979" s="226"/>
      <c r="AR979" s="226"/>
      <c r="AS979" s="226"/>
      <c r="AT979" s="226"/>
      <c r="AU979" s="226"/>
      <c r="AV979" s="226"/>
      <c r="AW979" s="226"/>
      <c r="AX979" s="226"/>
      <c r="AY979" s="226"/>
      <c r="AZ979" s="226"/>
      <c r="BA979" s="226"/>
      <c r="BB979" s="226"/>
      <c r="BC979" s="226"/>
      <c r="BD979" s="226"/>
      <c r="BE979" s="226"/>
      <c r="BF979" s="226"/>
      <c r="BG979" s="226"/>
      <c r="BH979" s="226"/>
      <c r="BI979" s="226"/>
      <c r="BJ979" s="226"/>
      <c r="BK979" s="226"/>
      <c r="BL979" s="226"/>
      <c r="BM979" s="226"/>
      <c r="BN979" s="226"/>
    </row>
    <row r="980" ht="17.25" customHeight="1">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c r="AB980" s="226"/>
      <c r="AC980" s="226"/>
      <c r="AD980" s="226"/>
      <c r="AE980" s="226"/>
      <c r="AF980" s="226"/>
      <c r="AG980" s="226"/>
      <c r="AH980" s="226"/>
      <c r="AI980" s="226"/>
      <c r="AJ980" s="226"/>
      <c r="AK980" s="226"/>
      <c r="AL980" s="226"/>
      <c r="AM980" s="226"/>
      <c r="AN980" s="226"/>
      <c r="AO980" s="226"/>
      <c r="AP980" s="226"/>
      <c r="AQ980" s="226"/>
      <c r="AR980" s="226"/>
      <c r="AS980" s="226"/>
      <c r="AT980" s="226"/>
      <c r="AU980" s="226"/>
      <c r="AV980" s="226"/>
      <c r="AW980" s="226"/>
      <c r="AX980" s="226"/>
      <c r="AY980" s="226"/>
      <c r="AZ980" s="226"/>
      <c r="BA980" s="226"/>
      <c r="BB980" s="226"/>
      <c r="BC980" s="226"/>
      <c r="BD980" s="226"/>
      <c r="BE980" s="226"/>
      <c r="BF980" s="226"/>
      <c r="BG980" s="226"/>
      <c r="BH980" s="226"/>
      <c r="BI980" s="226"/>
      <c r="BJ980" s="226"/>
      <c r="BK980" s="226"/>
      <c r="BL980" s="226"/>
      <c r="BM980" s="226"/>
      <c r="BN980" s="226"/>
    </row>
    <row r="981" ht="17.25" customHeight="1">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c r="AB981" s="226"/>
      <c r="AC981" s="226"/>
      <c r="AD981" s="226"/>
      <c r="AE981" s="226"/>
      <c r="AF981" s="226"/>
      <c r="AG981" s="226"/>
      <c r="AH981" s="226"/>
      <c r="AI981" s="226"/>
      <c r="AJ981" s="226"/>
      <c r="AK981" s="226"/>
      <c r="AL981" s="226"/>
      <c r="AM981" s="226"/>
      <c r="AN981" s="226"/>
      <c r="AO981" s="226"/>
      <c r="AP981" s="226"/>
      <c r="AQ981" s="226"/>
      <c r="AR981" s="226"/>
      <c r="AS981" s="226"/>
      <c r="AT981" s="226"/>
      <c r="AU981" s="226"/>
      <c r="AV981" s="226"/>
      <c r="AW981" s="226"/>
      <c r="AX981" s="226"/>
      <c r="AY981" s="226"/>
      <c r="AZ981" s="226"/>
      <c r="BA981" s="226"/>
      <c r="BB981" s="226"/>
      <c r="BC981" s="226"/>
      <c r="BD981" s="226"/>
      <c r="BE981" s="226"/>
      <c r="BF981" s="226"/>
      <c r="BG981" s="226"/>
      <c r="BH981" s="226"/>
      <c r="BI981" s="226"/>
      <c r="BJ981" s="226"/>
      <c r="BK981" s="226"/>
      <c r="BL981" s="226"/>
      <c r="BM981" s="226"/>
      <c r="BN981" s="226"/>
    </row>
    <row r="982" ht="17.25" customHeight="1">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c r="AB982" s="226"/>
      <c r="AC982" s="226"/>
      <c r="AD982" s="226"/>
      <c r="AE982" s="226"/>
      <c r="AF982" s="226"/>
      <c r="AG982" s="226"/>
      <c r="AH982" s="226"/>
      <c r="AI982" s="226"/>
      <c r="AJ982" s="226"/>
      <c r="AK982" s="226"/>
      <c r="AL982" s="226"/>
      <c r="AM982" s="226"/>
      <c r="AN982" s="226"/>
      <c r="AO982" s="226"/>
      <c r="AP982" s="226"/>
      <c r="AQ982" s="226"/>
      <c r="AR982" s="226"/>
      <c r="AS982" s="226"/>
      <c r="AT982" s="226"/>
      <c r="AU982" s="226"/>
      <c r="AV982" s="226"/>
      <c r="AW982" s="226"/>
      <c r="AX982" s="226"/>
      <c r="AY982" s="226"/>
      <c r="AZ982" s="226"/>
      <c r="BA982" s="226"/>
      <c r="BB982" s="226"/>
      <c r="BC982" s="226"/>
      <c r="BD982" s="226"/>
      <c r="BE982" s="226"/>
      <c r="BF982" s="226"/>
      <c r="BG982" s="226"/>
      <c r="BH982" s="226"/>
      <c r="BI982" s="226"/>
      <c r="BJ982" s="226"/>
      <c r="BK982" s="226"/>
      <c r="BL982" s="226"/>
      <c r="BM982" s="226"/>
      <c r="BN982" s="226"/>
    </row>
    <row r="983" ht="17.25" customHeight="1">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c r="AB983" s="226"/>
      <c r="AC983" s="226"/>
      <c r="AD983" s="226"/>
      <c r="AE983" s="226"/>
      <c r="AF983" s="226"/>
      <c r="AG983" s="226"/>
      <c r="AH983" s="226"/>
      <c r="AI983" s="226"/>
      <c r="AJ983" s="226"/>
      <c r="AK983" s="226"/>
      <c r="AL983" s="226"/>
      <c r="AM983" s="226"/>
      <c r="AN983" s="226"/>
      <c r="AO983" s="226"/>
      <c r="AP983" s="226"/>
      <c r="AQ983" s="226"/>
      <c r="AR983" s="226"/>
      <c r="AS983" s="226"/>
      <c r="AT983" s="226"/>
      <c r="AU983" s="226"/>
      <c r="AV983" s="226"/>
      <c r="AW983" s="226"/>
      <c r="AX983" s="226"/>
      <c r="AY983" s="226"/>
      <c r="AZ983" s="226"/>
      <c r="BA983" s="226"/>
      <c r="BB983" s="226"/>
      <c r="BC983" s="226"/>
      <c r="BD983" s="226"/>
      <c r="BE983" s="226"/>
      <c r="BF983" s="226"/>
      <c r="BG983" s="226"/>
      <c r="BH983" s="226"/>
      <c r="BI983" s="226"/>
      <c r="BJ983" s="226"/>
      <c r="BK983" s="226"/>
      <c r="BL983" s="226"/>
      <c r="BM983" s="226"/>
      <c r="BN983" s="226"/>
    </row>
    <row r="984" ht="17.25" customHeight="1">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c r="AB984" s="226"/>
      <c r="AC984" s="226"/>
      <c r="AD984" s="226"/>
      <c r="AE984" s="226"/>
      <c r="AF984" s="226"/>
      <c r="AG984" s="226"/>
      <c r="AH984" s="226"/>
      <c r="AI984" s="226"/>
      <c r="AJ984" s="226"/>
      <c r="AK984" s="226"/>
      <c r="AL984" s="226"/>
      <c r="AM984" s="226"/>
      <c r="AN984" s="226"/>
      <c r="AO984" s="226"/>
      <c r="AP984" s="226"/>
      <c r="AQ984" s="226"/>
      <c r="AR984" s="226"/>
      <c r="AS984" s="226"/>
      <c r="AT984" s="226"/>
      <c r="AU984" s="226"/>
      <c r="AV984" s="226"/>
      <c r="AW984" s="226"/>
      <c r="AX984" s="226"/>
      <c r="AY984" s="226"/>
      <c r="AZ984" s="226"/>
      <c r="BA984" s="226"/>
      <c r="BB984" s="226"/>
      <c r="BC984" s="226"/>
      <c r="BD984" s="226"/>
      <c r="BE984" s="226"/>
      <c r="BF984" s="226"/>
      <c r="BG984" s="226"/>
      <c r="BH984" s="226"/>
      <c r="BI984" s="226"/>
      <c r="BJ984" s="226"/>
      <c r="BK984" s="226"/>
      <c r="BL984" s="226"/>
      <c r="BM984" s="226"/>
      <c r="BN984" s="226"/>
    </row>
    <row r="985" ht="17.25" customHeight="1">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c r="AB985" s="226"/>
      <c r="AC985" s="226"/>
      <c r="AD985" s="226"/>
      <c r="AE985" s="226"/>
      <c r="AF985" s="226"/>
      <c r="AG985" s="226"/>
      <c r="AH985" s="226"/>
      <c r="AI985" s="226"/>
      <c r="AJ985" s="226"/>
      <c r="AK985" s="226"/>
      <c r="AL985" s="226"/>
      <c r="AM985" s="226"/>
      <c r="AN985" s="226"/>
      <c r="AO985" s="226"/>
      <c r="AP985" s="226"/>
      <c r="AQ985" s="226"/>
      <c r="AR985" s="226"/>
      <c r="AS985" s="226"/>
      <c r="AT985" s="226"/>
      <c r="AU985" s="226"/>
      <c r="AV985" s="226"/>
      <c r="AW985" s="226"/>
      <c r="AX985" s="226"/>
      <c r="AY985" s="226"/>
      <c r="AZ985" s="226"/>
      <c r="BA985" s="226"/>
      <c r="BB985" s="226"/>
      <c r="BC985" s="226"/>
      <c r="BD985" s="226"/>
      <c r="BE985" s="226"/>
      <c r="BF985" s="226"/>
      <c r="BG985" s="226"/>
      <c r="BH985" s="226"/>
      <c r="BI985" s="226"/>
      <c r="BJ985" s="226"/>
      <c r="BK985" s="226"/>
      <c r="BL985" s="226"/>
      <c r="BM985" s="226"/>
      <c r="BN985" s="226"/>
    </row>
    <row r="986" ht="17.25" customHeight="1">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c r="AB986" s="226"/>
      <c r="AC986" s="226"/>
      <c r="AD986" s="226"/>
      <c r="AE986" s="226"/>
      <c r="AF986" s="226"/>
      <c r="AG986" s="226"/>
      <c r="AH986" s="226"/>
      <c r="AI986" s="226"/>
      <c r="AJ986" s="226"/>
      <c r="AK986" s="226"/>
      <c r="AL986" s="226"/>
      <c r="AM986" s="226"/>
      <c r="AN986" s="226"/>
      <c r="AO986" s="226"/>
      <c r="AP986" s="226"/>
      <c r="AQ986" s="226"/>
      <c r="AR986" s="226"/>
      <c r="AS986" s="226"/>
      <c r="AT986" s="226"/>
      <c r="AU986" s="226"/>
      <c r="AV986" s="226"/>
      <c r="AW986" s="226"/>
      <c r="AX986" s="226"/>
      <c r="AY986" s="226"/>
      <c r="AZ986" s="226"/>
      <c r="BA986" s="226"/>
      <c r="BB986" s="226"/>
      <c r="BC986" s="226"/>
      <c r="BD986" s="226"/>
      <c r="BE986" s="226"/>
      <c r="BF986" s="226"/>
      <c r="BG986" s="226"/>
      <c r="BH986" s="226"/>
      <c r="BI986" s="226"/>
      <c r="BJ986" s="226"/>
      <c r="BK986" s="226"/>
      <c r="BL986" s="226"/>
      <c r="BM986" s="226"/>
      <c r="BN986" s="226"/>
    </row>
    <row r="987" ht="17.25" customHeight="1">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c r="AB987" s="226"/>
      <c r="AC987" s="226"/>
      <c r="AD987" s="226"/>
      <c r="AE987" s="226"/>
      <c r="AF987" s="226"/>
      <c r="AG987" s="226"/>
      <c r="AH987" s="226"/>
      <c r="AI987" s="226"/>
      <c r="AJ987" s="226"/>
      <c r="AK987" s="226"/>
      <c r="AL987" s="226"/>
      <c r="AM987" s="226"/>
      <c r="AN987" s="226"/>
      <c r="AO987" s="226"/>
      <c r="AP987" s="226"/>
      <c r="AQ987" s="226"/>
      <c r="AR987" s="226"/>
      <c r="AS987" s="226"/>
      <c r="AT987" s="226"/>
      <c r="AU987" s="226"/>
      <c r="AV987" s="226"/>
      <c r="AW987" s="226"/>
      <c r="AX987" s="226"/>
      <c r="AY987" s="226"/>
      <c r="AZ987" s="226"/>
      <c r="BA987" s="226"/>
      <c r="BB987" s="226"/>
      <c r="BC987" s="226"/>
      <c r="BD987" s="226"/>
      <c r="BE987" s="226"/>
      <c r="BF987" s="226"/>
      <c r="BG987" s="226"/>
      <c r="BH987" s="226"/>
      <c r="BI987" s="226"/>
      <c r="BJ987" s="226"/>
      <c r="BK987" s="226"/>
      <c r="BL987" s="226"/>
      <c r="BM987" s="226"/>
      <c r="BN987" s="226"/>
    </row>
    <row r="988" ht="17.25" customHeight="1">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c r="AB988" s="226"/>
      <c r="AC988" s="226"/>
      <c r="AD988" s="226"/>
      <c r="AE988" s="226"/>
      <c r="AF988" s="226"/>
      <c r="AG988" s="226"/>
      <c r="AH988" s="226"/>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226"/>
      <c r="BH988" s="226"/>
      <c r="BI988" s="226"/>
      <c r="BJ988" s="226"/>
      <c r="BK988" s="226"/>
      <c r="BL988" s="226"/>
      <c r="BM988" s="226"/>
      <c r="BN988" s="226"/>
    </row>
    <row r="989" ht="17.25" customHeight="1">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c r="AB989" s="226"/>
      <c r="AC989" s="226"/>
      <c r="AD989" s="226"/>
      <c r="AE989" s="226"/>
      <c r="AF989" s="226"/>
      <c r="AG989" s="226"/>
      <c r="AH989" s="226"/>
      <c r="AI989" s="226"/>
      <c r="AJ989" s="226"/>
      <c r="AK989" s="226"/>
      <c r="AL989" s="226"/>
      <c r="AM989" s="226"/>
      <c r="AN989" s="226"/>
      <c r="AO989" s="226"/>
      <c r="AP989" s="226"/>
      <c r="AQ989" s="226"/>
      <c r="AR989" s="226"/>
      <c r="AS989" s="226"/>
      <c r="AT989" s="226"/>
      <c r="AU989" s="226"/>
      <c r="AV989" s="226"/>
      <c r="AW989" s="226"/>
      <c r="AX989" s="226"/>
      <c r="AY989" s="226"/>
      <c r="AZ989" s="226"/>
      <c r="BA989" s="226"/>
      <c r="BB989" s="226"/>
      <c r="BC989" s="226"/>
      <c r="BD989" s="226"/>
      <c r="BE989" s="226"/>
      <c r="BF989" s="226"/>
      <c r="BG989" s="226"/>
      <c r="BH989" s="226"/>
      <c r="BI989" s="226"/>
      <c r="BJ989" s="226"/>
      <c r="BK989" s="226"/>
      <c r="BL989" s="226"/>
      <c r="BM989" s="226"/>
      <c r="BN989" s="226"/>
    </row>
    <row r="990" ht="17.25" customHeight="1">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c r="AB990" s="226"/>
      <c r="AC990" s="226"/>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row>
    <row r="991" ht="17.25" customHeight="1">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c r="AB991" s="226"/>
      <c r="AC991" s="226"/>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row>
    <row r="992" ht="17.25" customHeight="1">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c r="AB992" s="226"/>
      <c r="AC992" s="226"/>
      <c r="AD992" s="226"/>
      <c r="AE992" s="226"/>
      <c r="AF992" s="226"/>
      <c r="AG992" s="226"/>
      <c r="AH992" s="226"/>
      <c r="AI992" s="226"/>
      <c r="AJ992" s="226"/>
      <c r="AK992" s="226"/>
      <c r="AL992" s="226"/>
      <c r="AM992" s="226"/>
      <c r="AN992" s="226"/>
      <c r="AO992" s="226"/>
      <c r="AP992" s="226"/>
      <c r="AQ992" s="226"/>
      <c r="AR992" s="226"/>
      <c r="AS992" s="226"/>
      <c r="AT992" s="226"/>
      <c r="AU992" s="226"/>
      <c r="AV992" s="226"/>
      <c r="AW992" s="226"/>
      <c r="AX992" s="226"/>
      <c r="AY992" s="226"/>
      <c r="AZ992" s="226"/>
      <c r="BA992" s="226"/>
      <c r="BB992" s="226"/>
      <c r="BC992" s="226"/>
      <c r="BD992" s="226"/>
      <c r="BE992" s="226"/>
      <c r="BF992" s="226"/>
      <c r="BG992" s="226"/>
      <c r="BH992" s="226"/>
      <c r="BI992" s="226"/>
      <c r="BJ992" s="226"/>
      <c r="BK992" s="226"/>
      <c r="BL992" s="226"/>
      <c r="BM992" s="226"/>
      <c r="BN992" s="226"/>
    </row>
    <row r="993" ht="17.25" customHeight="1">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c r="AB993" s="226"/>
      <c r="AC993" s="226"/>
      <c r="AD993" s="226"/>
      <c r="AE993" s="226"/>
      <c r="AF993" s="226"/>
      <c r="AG993" s="226"/>
      <c r="AH993" s="226"/>
      <c r="AI993" s="226"/>
      <c r="AJ993" s="226"/>
      <c r="AK993" s="226"/>
      <c r="AL993" s="226"/>
      <c r="AM993" s="226"/>
      <c r="AN993" s="226"/>
      <c r="AO993" s="226"/>
      <c r="AP993" s="226"/>
      <c r="AQ993" s="226"/>
      <c r="AR993" s="226"/>
      <c r="AS993" s="226"/>
      <c r="AT993" s="226"/>
      <c r="AU993" s="226"/>
      <c r="AV993" s="226"/>
      <c r="AW993" s="226"/>
      <c r="AX993" s="226"/>
      <c r="AY993" s="226"/>
      <c r="AZ993" s="226"/>
      <c r="BA993" s="226"/>
      <c r="BB993" s="226"/>
      <c r="BC993" s="226"/>
      <c r="BD993" s="226"/>
      <c r="BE993" s="226"/>
      <c r="BF993" s="226"/>
      <c r="BG993" s="226"/>
      <c r="BH993" s="226"/>
      <c r="BI993" s="226"/>
      <c r="BJ993" s="226"/>
      <c r="BK993" s="226"/>
      <c r="BL993" s="226"/>
      <c r="BM993" s="226"/>
      <c r="BN993" s="226"/>
    </row>
    <row r="994" ht="17.25" customHeight="1">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c r="AB994" s="226"/>
      <c r="AC994" s="226"/>
      <c r="AD994" s="226"/>
      <c r="AE994" s="226"/>
      <c r="AF994" s="226"/>
      <c r="AG994" s="226"/>
      <c r="AH994" s="226"/>
      <c r="AI994" s="226"/>
      <c r="AJ994" s="226"/>
      <c r="AK994" s="226"/>
      <c r="AL994" s="226"/>
      <c r="AM994" s="226"/>
      <c r="AN994" s="226"/>
      <c r="AO994" s="226"/>
      <c r="AP994" s="226"/>
      <c r="AQ994" s="226"/>
      <c r="AR994" s="226"/>
      <c r="AS994" s="226"/>
      <c r="AT994" s="226"/>
      <c r="AU994" s="226"/>
      <c r="AV994" s="226"/>
      <c r="AW994" s="226"/>
      <c r="AX994" s="226"/>
      <c r="AY994" s="226"/>
      <c r="AZ994" s="226"/>
      <c r="BA994" s="226"/>
      <c r="BB994" s="226"/>
      <c r="BC994" s="226"/>
      <c r="BD994" s="226"/>
      <c r="BE994" s="226"/>
      <c r="BF994" s="226"/>
      <c r="BG994" s="226"/>
      <c r="BH994" s="226"/>
      <c r="BI994" s="226"/>
      <c r="BJ994" s="226"/>
      <c r="BK994" s="226"/>
      <c r="BL994" s="226"/>
      <c r="BM994" s="226"/>
      <c r="BN994" s="226"/>
    </row>
    <row r="995" ht="17.25" customHeight="1">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c r="AB995" s="226"/>
      <c r="AC995" s="226"/>
      <c r="AD995" s="226"/>
      <c r="AE995" s="226"/>
      <c r="AF995" s="226"/>
      <c r="AG995" s="226"/>
      <c r="AH995" s="226"/>
      <c r="AI995" s="226"/>
      <c r="AJ995" s="226"/>
      <c r="AK995" s="226"/>
      <c r="AL995" s="226"/>
      <c r="AM995" s="226"/>
      <c r="AN995" s="226"/>
      <c r="AO995" s="226"/>
      <c r="AP995" s="226"/>
      <c r="AQ995" s="226"/>
      <c r="AR995" s="226"/>
      <c r="AS995" s="226"/>
      <c r="AT995" s="226"/>
      <c r="AU995" s="226"/>
      <c r="AV995" s="226"/>
      <c r="AW995" s="226"/>
      <c r="AX995" s="226"/>
      <c r="AY995" s="226"/>
      <c r="AZ995" s="226"/>
      <c r="BA995" s="226"/>
      <c r="BB995" s="226"/>
      <c r="BC995" s="226"/>
      <c r="BD995" s="226"/>
      <c r="BE995" s="226"/>
      <c r="BF995" s="226"/>
      <c r="BG995" s="226"/>
      <c r="BH995" s="226"/>
      <c r="BI995" s="226"/>
      <c r="BJ995" s="226"/>
      <c r="BK995" s="226"/>
      <c r="BL995" s="226"/>
      <c r="BM995" s="226"/>
      <c r="BN995" s="226"/>
    </row>
    <row r="996" ht="17.25" customHeight="1">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c r="AB996" s="226"/>
      <c r="AC996" s="226"/>
      <c r="AD996" s="226"/>
      <c r="AE996" s="226"/>
      <c r="AF996" s="226"/>
      <c r="AG996" s="226"/>
      <c r="AH996" s="226"/>
      <c r="AI996" s="226"/>
      <c r="AJ996" s="226"/>
      <c r="AK996" s="226"/>
      <c r="AL996" s="226"/>
      <c r="AM996" s="226"/>
      <c r="AN996" s="226"/>
      <c r="AO996" s="226"/>
      <c r="AP996" s="226"/>
      <c r="AQ996" s="226"/>
      <c r="AR996" s="226"/>
      <c r="AS996" s="226"/>
      <c r="AT996" s="226"/>
      <c r="AU996" s="226"/>
      <c r="AV996" s="226"/>
      <c r="AW996" s="226"/>
      <c r="AX996" s="226"/>
      <c r="AY996" s="226"/>
      <c r="AZ996" s="226"/>
      <c r="BA996" s="226"/>
      <c r="BB996" s="226"/>
      <c r="BC996" s="226"/>
      <c r="BD996" s="226"/>
      <c r="BE996" s="226"/>
      <c r="BF996" s="226"/>
      <c r="BG996" s="226"/>
      <c r="BH996" s="226"/>
      <c r="BI996" s="226"/>
      <c r="BJ996" s="226"/>
      <c r="BK996" s="226"/>
      <c r="BL996" s="226"/>
      <c r="BM996" s="226"/>
      <c r="BN996" s="226"/>
    </row>
    <row r="997" ht="17.25" customHeight="1">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c r="AB997" s="226"/>
      <c r="AC997" s="226"/>
      <c r="AD997" s="226"/>
      <c r="AE997" s="226"/>
      <c r="AF997" s="226"/>
      <c r="AG997" s="226"/>
      <c r="AH997" s="226"/>
      <c r="AI997" s="226"/>
      <c r="AJ997" s="226"/>
      <c r="AK997" s="226"/>
      <c r="AL997" s="226"/>
      <c r="AM997" s="226"/>
      <c r="AN997" s="226"/>
      <c r="AO997" s="226"/>
      <c r="AP997" s="226"/>
      <c r="AQ997" s="226"/>
      <c r="AR997" s="226"/>
      <c r="AS997" s="226"/>
      <c r="AT997" s="226"/>
      <c r="AU997" s="226"/>
      <c r="AV997" s="226"/>
      <c r="AW997" s="226"/>
      <c r="AX997" s="226"/>
      <c r="AY997" s="226"/>
      <c r="AZ997" s="226"/>
      <c r="BA997" s="226"/>
      <c r="BB997" s="226"/>
      <c r="BC997" s="226"/>
      <c r="BD997" s="226"/>
      <c r="BE997" s="226"/>
      <c r="BF997" s="226"/>
      <c r="BG997" s="226"/>
      <c r="BH997" s="226"/>
      <c r="BI997" s="226"/>
      <c r="BJ997" s="226"/>
      <c r="BK997" s="226"/>
      <c r="BL997" s="226"/>
      <c r="BM997" s="226"/>
      <c r="BN997" s="226"/>
    </row>
    <row r="998" ht="17.25" customHeight="1">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c r="AB998" s="226"/>
      <c r="AC998" s="226"/>
      <c r="AD998" s="226"/>
      <c r="AE998" s="226"/>
      <c r="AF998" s="226"/>
      <c r="AG998" s="226"/>
      <c r="AH998" s="226"/>
      <c r="AI998" s="226"/>
      <c r="AJ998" s="226"/>
      <c r="AK998" s="226"/>
      <c r="AL998" s="226"/>
      <c r="AM998" s="226"/>
      <c r="AN998" s="226"/>
      <c r="AO998" s="226"/>
      <c r="AP998" s="226"/>
      <c r="AQ998" s="226"/>
      <c r="AR998" s="226"/>
      <c r="AS998" s="226"/>
      <c r="AT998" s="226"/>
      <c r="AU998" s="226"/>
      <c r="AV998" s="226"/>
      <c r="AW998" s="226"/>
      <c r="AX998" s="226"/>
      <c r="AY998" s="226"/>
      <c r="AZ998" s="226"/>
      <c r="BA998" s="226"/>
      <c r="BB998" s="226"/>
      <c r="BC998" s="226"/>
      <c r="BD998" s="226"/>
      <c r="BE998" s="226"/>
      <c r="BF998" s="226"/>
      <c r="BG998" s="226"/>
      <c r="BH998" s="226"/>
      <c r="BI998" s="226"/>
      <c r="BJ998" s="226"/>
      <c r="BK998" s="226"/>
      <c r="BL998" s="226"/>
      <c r="BM998" s="226"/>
      <c r="BN998" s="226"/>
    </row>
    <row r="999" ht="17.25" customHeight="1">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c r="AB999" s="226"/>
      <c r="AC999" s="226"/>
      <c r="AD999" s="226"/>
      <c r="AE999" s="226"/>
      <c r="AF999" s="226"/>
      <c r="AG999" s="226"/>
      <c r="AH999" s="226"/>
      <c r="AI999" s="226"/>
      <c r="AJ999" s="226"/>
      <c r="AK999" s="226"/>
      <c r="AL999" s="226"/>
      <c r="AM999" s="226"/>
      <c r="AN999" s="226"/>
      <c r="AO999" s="226"/>
      <c r="AP999" s="226"/>
      <c r="AQ999" s="226"/>
      <c r="AR999" s="226"/>
      <c r="AS999" s="226"/>
      <c r="AT999" s="226"/>
      <c r="AU999" s="226"/>
      <c r="AV999" s="226"/>
      <c r="AW999" s="226"/>
      <c r="AX999" s="226"/>
      <c r="AY999" s="226"/>
      <c r="AZ999" s="226"/>
      <c r="BA999" s="226"/>
      <c r="BB999" s="226"/>
      <c r="BC999" s="226"/>
      <c r="BD999" s="226"/>
      <c r="BE999" s="226"/>
      <c r="BF999" s="226"/>
      <c r="BG999" s="226"/>
      <c r="BH999" s="226"/>
      <c r="BI999" s="226"/>
      <c r="BJ999" s="226"/>
      <c r="BK999" s="226"/>
      <c r="BL999" s="226"/>
      <c r="BM999" s="226"/>
      <c r="BN999" s="226"/>
    </row>
    <row r="1000" ht="17.25" customHeight="1">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c r="AB1000" s="226"/>
      <c r="AC1000" s="226"/>
      <c r="AD1000" s="226"/>
      <c r="AE1000" s="226"/>
      <c r="AF1000" s="226"/>
      <c r="AG1000" s="226"/>
      <c r="AH1000" s="226"/>
      <c r="AI1000" s="226"/>
      <c r="AJ1000" s="226"/>
      <c r="AK1000" s="226"/>
      <c r="AL1000" s="226"/>
      <c r="AM1000" s="226"/>
      <c r="AN1000" s="226"/>
      <c r="AO1000" s="226"/>
      <c r="AP1000" s="226"/>
      <c r="AQ1000" s="226"/>
      <c r="AR1000" s="226"/>
      <c r="AS1000" s="226"/>
      <c r="AT1000" s="226"/>
      <c r="AU1000" s="226"/>
      <c r="AV1000" s="226"/>
      <c r="AW1000" s="226"/>
      <c r="AX1000" s="226"/>
      <c r="AY1000" s="226"/>
      <c r="AZ1000" s="226"/>
      <c r="BA1000" s="226"/>
      <c r="BB1000" s="226"/>
      <c r="BC1000" s="226"/>
      <c r="BD1000" s="226"/>
      <c r="BE1000" s="226"/>
      <c r="BF1000" s="226"/>
      <c r="BG1000" s="226"/>
      <c r="BH1000" s="226"/>
      <c r="BI1000" s="226"/>
      <c r="BJ1000" s="226"/>
      <c r="BK1000" s="226"/>
      <c r="BL1000" s="226"/>
      <c r="BM1000" s="226"/>
      <c r="BN1000" s="226"/>
    </row>
  </sheetData>
  <mergeCells count="189">
    <mergeCell ref="AJ5:AO5"/>
    <mergeCell ref="AP5:AS5"/>
    <mergeCell ref="AF3:AI3"/>
    <mergeCell ref="AJ3:AS3"/>
    <mergeCell ref="AF4:AI4"/>
    <mergeCell ref="AJ4:AS4"/>
    <mergeCell ref="B5:AD6"/>
    <mergeCell ref="AF5:AI5"/>
    <mergeCell ref="AP6:AS6"/>
    <mergeCell ref="AO9:AO10"/>
    <mergeCell ref="AP9:AQ10"/>
    <mergeCell ref="AM12:AP12"/>
    <mergeCell ref="AR9:AR10"/>
    <mergeCell ref="AS9:AT10"/>
    <mergeCell ref="AR12:AS12"/>
    <mergeCell ref="B3:K3"/>
    <mergeCell ref="A9:E10"/>
    <mergeCell ref="P9:T10"/>
    <mergeCell ref="U9:U10"/>
    <mergeCell ref="V9:X10"/>
    <mergeCell ref="Z9:AB9"/>
    <mergeCell ref="AD9:AF9"/>
    <mergeCell ref="AC10:AL10"/>
    <mergeCell ref="Z11:AT11"/>
    <mergeCell ref="Z13:AT13"/>
    <mergeCell ref="Z14:AF14"/>
    <mergeCell ref="AG14:AT14"/>
    <mergeCell ref="AF6:AI6"/>
    <mergeCell ref="AJ6:AO6"/>
    <mergeCell ref="AF7:AI7"/>
    <mergeCell ref="AJ7:AO7"/>
    <mergeCell ref="AP7:AS7"/>
    <mergeCell ref="AH9:AK9"/>
    <mergeCell ref="AN9:AN10"/>
    <mergeCell ref="A14:G14"/>
    <mergeCell ref="H14:R14"/>
    <mergeCell ref="F9:O10"/>
    <mergeCell ref="A11:Y11"/>
    <mergeCell ref="K12:N12"/>
    <mergeCell ref="P12:Q12"/>
    <mergeCell ref="S12:Y12"/>
    <mergeCell ref="A13:R13"/>
    <mergeCell ref="S13:Y15"/>
    <mergeCell ref="Z21:AT21"/>
    <mergeCell ref="Z22:AT22"/>
    <mergeCell ref="Z23:AT23"/>
    <mergeCell ref="Z24:AT24"/>
    <mergeCell ref="Z25:AT25"/>
    <mergeCell ref="Z26:AT26"/>
    <mergeCell ref="Z27:AT27"/>
    <mergeCell ref="S16:S17"/>
    <mergeCell ref="T16:W17"/>
    <mergeCell ref="X16:Y17"/>
    <mergeCell ref="B17:E17"/>
    <mergeCell ref="AA17:AD17"/>
    <mergeCell ref="S18:Y18"/>
    <mergeCell ref="Z18:AT20"/>
    <mergeCell ref="A18:R20"/>
    <mergeCell ref="A21:D21"/>
    <mergeCell ref="E21:R21"/>
    <mergeCell ref="A22:R22"/>
    <mergeCell ref="A23:R24"/>
    <mergeCell ref="A25:D25"/>
    <mergeCell ref="E25:R25"/>
    <mergeCell ref="AH29:AJ30"/>
    <mergeCell ref="AK29:AO30"/>
    <mergeCell ref="AP29:AT30"/>
    <mergeCell ref="AH31:AJ32"/>
    <mergeCell ref="AK31:AO32"/>
    <mergeCell ref="AP31:AT32"/>
    <mergeCell ref="Y29:AB30"/>
    <mergeCell ref="Y31:AB32"/>
    <mergeCell ref="A29:T30"/>
    <mergeCell ref="C31:T31"/>
    <mergeCell ref="A26:D26"/>
    <mergeCell ref="E26:R26"/>
    <mergeCell ref="T26:X26"/>
    <mergeCell ref="U29:X30"/>
    <mergeCell ref="AC29:AG30"/>
    <mergeCell ref="U31:X31"/>
    <mergeCell ref="AC31:AG32"/>
    <mergeCell ref="U32:X32"/>
    <mergeCell ref="AH33:AJ34"/>
    <mergeCell ref="AK33:AO34"/>
    <mergeCell ref="AP33:AT34"/>
    <mergeCell ref="A31:B32"/>
    <mergeCell ref="C32:T32"/>
    <mergeCell ref="A33:B34"/>
    <mergeCell ref="C33:T33"/>
    <mergeCell ref="U33:X33"/>
    <mergeCell ref="Y33:AB34"/>
    <mergeCell ref="AC33:AG34"/>
    <mergeCell ref="AH35:AJ36"/>
    <mergeCell ref="AK35:AO36"/>
    <mergeCell ref="AP35:AT36"/>
    <mergeCell ref="AH37:AJ38"/>
    <mergeCell ref="AK37:AO38"/>
    <mergeCell ref="AP37:AT38"/>
    <mergeCell ref="C38:T38"/>
    <mergeCell ref="U38:X38"/>
    <mergeCell ref="C34:T34"/>
    <mergeCell ref="U34:X34"/>
    <mergeCell ref="A35:B36"/>
    <mergeCell ref="C35:T35"/>
    <mergeCell ref="U35:X35"/>
    <mergeCell ref="Y35:AB36"/>
    <mergeCell ref="AC35:AG36"/>
    <mergeCell ref="C36:T36"/>
    <mergeCell ref="U36:X36"/>
    <mergeCell ref="A37:B38"/>
    <mergeCell ref="C37:T37"/>
    <mergeCell ref="U37:X37"/>
    <mergeCell ref="Y37:AB38"/>
    <mergeCell ref="AC37:AG38"/>
    <mergeCell ref="A39:B40"/>
    <mergeCell ref="U39:X39"/>
    <mergeCell ref="Y39:AB40"/>
    <mergeCell ref="AC39:AG40"/>
    <mergeCell ref="AH39:AJ40"/>
    <mergeCell ref="AK39:AO40"/>
    <mergeCell ref="AP39:AT40"/>
    <mergeCell ref="U40:X40"/>
    <mergeCell ref="U41:X42"/>
    <mergeCell ref="Y41:AB41"/>
    <mergeCell ref="AC41:AJ42"/>
    <mergeCell ref="AK41:AO41"/>
    <mergeCell ref="AP41:AT41"/>
    <mergeCell ref="Y42:AB42"/>
    <mergeCell ref="AK42:AO42"/>
    <mergeCell ref="AP42:AT42"/>
    <mergeCell ref="C39:T39"/>
    <mergeCell ref="C40:T40"/>
    <mergeCell ref="C41:D42"/>
    <mergeCell ref="E41:F42"/>
    <mergeCell ref="G41:G42"/>
    <mergeCell ref="H41:H42"/>
    <mergeCell ref="I41:T42"/>
    <mergeCell ref="L52:P52"/>
    <mergeCell ref="J53:P53"/>
    <mergeCell ref="A54:B54"/>
    <mergeCell ref="C54:H54"/>
    <mergeCell ref="A67:P67"/>
    <mergeCell ref="F68:H68"/>
    <mergeCell ref="J68:M68"/>
    <mergeCell ref="J54:P54"/>
    <mergeCell ref="A55:P55"/>
    <mergeCell ref="A56:P58"/>
    <mergeCell ref="A59:F59"/>
    <mergeCell ref="A63:C63"/>
    <mergeCell ref="D63:P63"/>
    <mergeCell ref="D64:P66"/>
    <mergeCell ref="A49:H49"/>
    <mergeCell ref="I49:P49"/>
    <mergeCell ref="Q49:AT49"/>
    <mergeCell ref="J50:P50"/>
    <mergeCell ref="Q50:AT55"/>
    <mergeCell ref="J51:P51"/>
    <mergeCell ref="I52:K52"/>
    <mergeCell ref="Q56:AC56"/>
    <mergeCell ref="AD56:AT56"/>
    <mergeCell ref="AE57:AG57"/>
    <mergeCell ref="AI57:AJ57"/>
    <mergeCell ref="AL57:AM57"/>
    <mergeCell ref="AO57:AP57"/>
    <mergeCell ref="AQ57:AT57"/>
    <mergeCell ref="Q63:X63"/>
    <mergeCell ref="R64:T64"/>
    <mergeCell ref="A65:A66"/>
    <mergeCell ref="B65:B66"/>
    <mergeCell ref="B68:D68"/>
    <mergeCell ref="B69:E69"/>
    <mergeCell ref="G69:H69"/>
    <mergeCell ref="V64:X64"/>
    <mergeCell ref="Q65:T65"/>
    <mergeCell ref="U65:W65"/>
    <mergeCell ref="R66:W66"/>
    <mergeCell ref="Q67:X67"/>
    <mergeCell ref="Q68:W69"/>
    <mergeCell ref="X68:X69"/>
    <mergeCell ref="I69:P69"/>
    <mergeCell ref="A72:W72"/>
    <mergeCell ref="A73:X79"/>
    <mergeCell ref="Q57:AB57"/>
    <mergeCell ref="Q58:AB58"/>
    <mergeCell ref="AD58:AG58"/>
    <mergeCell ref="AH58:AT58"/>
    <mergeCell ref="Q59:AB59"/>
    <mergeCell ref="AD59:AT59"/>
    <mergeCell ref="Z63:AT79"/>
  </mergeCells>
  <printOptions/>
  <pageMargins bottom="0.35433070866141736" footer="0.0" header="0.0" left="0.9055118110236221" right="0.31496062992125984" top="0.5511811023622047"/>
  <pageSetup orientation="landscape"/>
  <headerFooter>
    <oddHeader>&amp;L様式（法第23条関係）</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2" width="3.57"/>
    <col customWidth="1" min="3" max="3" width="22.14"/>
    <col customWidth="1" min="4" max="4" width="5.29"/>
    <col customWidth="1" min="5" max="5" width="10.43"/>
    <col customWidth="1" min="6" max="6" width="80.57"/>
    <col customWidth="1" min="7" max="26" width="8.71"/>
  </cols>
  <sheetData>
    <row r="1" ht="49.5" customHeight="1">
      <c r="A1" s="1" t="s">
        <v>16</v>
      </c>
      <c r="B1" s="2"/>
      <c r="C1" s="2"/>
      <c r="D1" s="2"/>
      <c r="E1" s="2"/>
      <c r="F1" s="2"/>
      <c r="G1" s="2"/>
      <c r="H1" s="2"/>
      <c r="I1" s="2"/>
      <c r="J1" s="2"/>
      <c r="K1" s="2"/>
      <c r="L1" s="2"/>
      <c r="M1" s="2"/>
      <c r="N1" s="2"/>
      <c r="O1" s="2"/>
      <c r="P1" s="2"/>
      <c r="Q1" s="2"/>
      <c r="R1" s="2"/>
      <c r="S1" s="2"/>
      <c r="T1" s="2"/>
      <c r="U1" s="2"/>
      <c r="V1" s="2"/>
      <c r="W1" s="2"/>
      <c r="X1" s="2"/>
      <c r="Y1" s="2"/>
      <c r="Z1" s="2"/>
    </row>
    <row r="2" ht="13.5" customHeight="1">
      <c r="A2" s="2"/>
      <c r="B2" s="4"/>
      <c r="C2" s="2"/>
      <c r="D2" s="2"/>
      <c r="E2" s="2"/>
      <c r="F2" s="2"/>
      <c r="G2" s="2"/>
      <c r="H2" s="2"/>
      <c r="I2" s="2"/>
      <c r="J2" s="2"/>
      <c r="K2" s="2"/>
      <c r="L2" s="2"/>
      <c r="M2" s="2"/>
      <c r="N2" s="2"/>
      <c r="O2" s="2"/>
      <c r="P2" s="2"/>
      <c r="Q2" s="2"/>
      <c r="R2" s="2"/>
      <c r="S2" s="2"/>
      <c r="T2" s="2"/>
      <c r="U2" s="2"/>
      <c r="V2" s="2"/>
      <c r="W2" s="2"/>
      <c r="X2" s="2"/>
      <c r="Y2" s="2"/>
      <c r="Z2" s="2"/>
    </row>
    <row r="3" ht="18.0" customHeight="1">
      <c r="A3" s="2"/>
      <c r="B3" s="6" t="s">
        <v>3</v>
      </c>
      <c r="C3" s="7" t="s">
        <v>390</v>
      </c>
      <c r="D3" s="471" t="s">
        <v>391</v>
      </c>
      <c r="E3" s="6" t="s">
        <v>392</v>
      </c>
      <c r="F3" s="6" t="s">
        <v>393</v>
      </c>
      <c r="G3" s="2"/>
      <c r="H3" s="2"/>
      <c r="I3" s="2"/>
      <c r="J3" s="2"/>
      <c r="K3" s="2"/>
      <c r="L3" s="2"/>
      <c r="M3" s="2"/>
      <c r="N3" s="2"/>
      <c r="O3" s="2"/>
      <c r="P3" s="2"/>
      <c r="Q3" s="2"/>
      <c r="R3" s="2"/>
      <c r="S3" s="2"/>
      <c r="T3" s="2"/>
      <c r="U3" s="2"/>
      <c r="V3" s="2"/>
      <c r="W3" s="2"/>
      <c r="X3" s="2"/>
      <c r="Y3" s="2"/>
      <c r="Z3" s="2"/>
    </row>
    <row r="4" ht="39.0" customHeight="1">
      <c r="A4" s="2"/>
      <c r="B4" s="11">
        <v>1.0</v>
      </c>
      <c r="C4" s="12" t="s">
        <v>394</v>
      </c>
      <c r="D4" s="34" t="s">
        <v>395</v>
      </c>
      <c r="E4" s="29" t="s">
        <v>34</v>
      </c>
      <c r="F4" s="12" t="s">
        <v>396</v>
      </c>
      <c r="G4" s="2"/>
      <c r="H4" s="2"/>
      <c r="I4" s="2"/>
      <c r="J4" s="2"/>
      <c r="K4" s="2"/>
      <c r="L4" s="2"/>
      <c r="M4" s="2"/>
      <c r="N4" s="2"/>
      <c r="O4" s="2"/>
      <c r="P4" s="2"/>
      <c r="Q4" s="2"/>
      <c r="R4" s="2"/>
      <c r="S4" s="2"/>
      <c r="T4" s="2"/>
      <c r="U4" s="2"/>
      <c r="V4" s="2"/>
      <c r="W4" s="2"/>
      <c r="X4" s="2"/>
      <c r="Y4" s="2"/>
      <c r="Z4" s="2"/>
    </row>
    <row r="5" ht="39.0" customHeight="1">
      <c r="A5" s="2"/>
      <c r="B5" s="11">
        <v>2.0</v>
      </c>
      <c r="C5" s="12" t="s">
        <v>397</v>
      </c>
      <c r="D5" s="34" t="s">
        <v>395</v>
      </c>
      <c r="E5" s="29" t="s">
        <v>34</v>
      </c>
      <c r="F5" s="472" t="s">
        <v>398</v>
      </c>
      <c r="G5" s="2"/>
      <c r="H5" s="2"/>
      <c r="I5" s="2"/>
      <c r="J5" s="2"/>
      <c r="K5" s="2"/>
      <c r="L5" s="2"/>
      <c r="M5" s="2"/>
      <c r="N5" s="2"/>
      <c r="O5" s="2"/>
      <c r="P5" s="2"/>
      <c r="Q5" s="2"/>
      <c r="R5" s="2"/>
      <c r="S5" s="2"/>
      <c r="T5" s="2"/>
      <c r="U5" s="2"/>
      <c r="V5" s="2"/>
      <c r="W5" s="2"/>
      <c r="X5" s="2"/>
      <c r="Y5" s="2"/>
      <c r="Z5" s="2"/>
    </row>
    <row r="6" ht="39.0" customHeight="1">
      <c r="A6" s="2"/>
      <c r="B6" s="11">
        <v>3.0</v>
      </c>
      <c r="C6" s="12" t="s">
        <v>399</v>
      </c>
      <c r="D6" s="34" t="s">
        <v>395</v>
      </c>
      <c r="E6" s="29" t="s">
        <v>34</v>
      </c>
      <c r="F6" s="472" t="s">
        <v>400</v>
      </c>
      <c r="G6" s="2"/>
      <c r="H6" s="2"/>
      <c r="I6" s="2"/>
      <c r="J6" s="2"/>
      <c r="K6" s="2"/>
      <c r="L6" s="2"/>
      <c r="M6" s="2"/>
      <c r="N6" s="2"/>
      <c r="O6" s="2"/>
      <c r="P6" s="2"/>
      <c r="Q6" s="2"/>
      <c r="R6" s="2"/>
      <c r="S6" s="2"/>
      <c r="T6" s="2"/>
      <c r="U6" s="2"/>
      <c r="V6" s="2"/>
      <c r="W6" s="2"/>
      <c r="X6" s="2"/>
      <c r="Y6" s="2"/>
      <c r="Z6" s="2"/>
    </row>
    <row r="7" ht="39.0" customHeight="1">
      <c r="A7" s="2"/>
      <c r="B7" s="11">
        <v>4.0</v>
      </c>
      <c r="C7" s="12" t="s">
        <v>401</v>
      </c>
      <c r="D7" s="34" t="s">
        <v>395</v>
      </c>
      <c r="E7" s="29" t="s">
        <v>34</v>
      </c>
      <c r="F7" s="472" t="s">
        <v>402</v>
      </c>
      <c r="G7" s="2"/>
      <c r="H7" s="2"/>
      <c r="I7" s="2"/>
      <c r="J7" s="2"/>
      <c r="K7" s="2"/>
      <c r="L7" s="2"/>
      <c r="M7" s="2"/>
      <c r="N7" s="2"/>
      <c r="O7" s="2"/>
      <c r="P7" s="2"/>
      <c r="Q7" s="2"/>
      <c r="R7" s="2"/>
      <c r="S7" s="2"/>
      <c r="T7" s="2"/>
      <c r="U7" s="2"/>
      <c r="V7" s="2"/>
      <c r="W7" s="2"/>
      <c r="X7" s="2"/>
      <c r="Y7" s="2"/>
      <c r="Z7" s="2"/>
    </row>
    <row r="8" ht="39.0" customHeight="1">
      <c r="A8" s="2"/>
      <c r="B8" s="11">
        <v>5.0</v>
      </c>
      <c r="C8" s="472" t="s">
        <v>403</v>
      </c>
      <c r="D8" s="34" t="s">
        <v>395</v>
      </c>
      <c r="E8" s="473" t="s">
        <v>404</v>
      </c>
      <c r="F8" s="472" t="s">
        <v>405</v>
      </c>
      <c r="G8" s="2"/>
      <c r="H8" s="2"/>
      <c r="I8" s="2"/>
      <c r="J8" s="2"/>
      <c r="K8" s="2"/>
      <c r="L8" s="2"/>
      <c r="M8" s="2"/>
      <c r="N8" s="2"/>
      <c r="O8" s="2"/>
      <c r="P8" s="2"/>
      <c r="Q8" s="2"/>
      <c r="R8" s="2"/>
      <c r="S8" s="2"/>
      <c r="T8" s="2"/>
      <c r="U8" s="2"/>
      <c r="V8" s="2"/>
      <c r="W8" s="2"/>
      <c r="X8" s="2"/>
      <c r="Y8" s="2"/>
      <c r="Z8" s="2"/>
    </row>
    <row r="9" ht="39.0" customHeight="1">
      <c r="A9" s="2"/>
      <c r="B9" s="11">
        <v>6.0</v>
      </c>
      <c r="C9" s="12" t="s">
        <v>406</v>
      </c>
      <c r="D9" s="34" t="s">
        <v>395</v>
      </c>
      <c r="E9" s="474" t="str">
        <f>IF(OR('入力フォーム'!H152&gt;0, '入力フォーム'!H62="現況地目や共有持分割合等の単位にまとめて届出"), "必須", "不要")</f>
        <v>不要</v>
      </c>
      <c r="F9" s="472" t="s">
        <v>407</v>
      </c>
      <c r="G9" s="2"/>
      <c r="H9" s="2"/>
      <c r="I9" s="2"/>
      <c r="J9" s="2"/>
      <c r="K9" s="2"/>
      <c r="L9" s="2"/>
      <c r="M9" s="2"/>
      <c r="N9" s="2"/>
      <c r="O9" s="2"/>
      <c r="P9" s="2"/>
      <c r="Q9" s="2"/>
      <c r="R9" s="2"/>
      <c r="S9" s="2"/>
      <c r="T9" s="2"/>
      <c r="U9" s="2"/>
      <c r="V9" s="2"/>
      <c r="W9" s="2"/>
      <c r="X9" s="2"/>
      <c r="Y9" s="2"/>
      <c r="Z9" s="2"/>
    </row>
    <row r="10" ht="39.0" customHeight="1">
      <c r="A10" s="2"/>
      <c r="B10" s="11">
        <v>7.0</v>
      </c>
      <c r="C10" s="12" t="s">
        <v>408</v>
      </c>
      <c r="D10" s="34" t="s">
        <v>395</v>
      </c>
      <c r="E10" s="474" t="str">
        <f>IF('入力フォーム'!H15="国外","必須","不要")</f>
        <v>不要</v>
      </c>
      <c r="F10" s="472" t="s">
        <v>409</v>
      </c>
      <c r="G10" s="2"/>
      <c r="H10" s="2"/>
      <c r="I10" s="2"/>
      <c r="J10" s="2"/>
      <c r="K10" s="2"/>
      <c r="L10" s="2"/>
      <c r="M10" s="2"/>
      <c r="N10" s="2"/>
      <c r="O10" s="2"/>
      <c r="P10" s="2"/>
      <c r="Q10" s="2"/>
      <c r="R10" s="2"/>
      <c r="S10" s="2"/>
      <c r="T10" s="2"/>
      <c r="U10" s="2"/>
      <c r="V10" s="2"/>
      <c r="W10" s="2"/>
      <c r="X10" s="2"/>
      <c r="Y10" s="2"/>
      <c r="Z10" s="2"/>
    </row>
    <row r="11" ht="18.0"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ht="18.0"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8.0"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8.0"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8.0"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8.0"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8.0"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8.0"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8.0"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8.0"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8.0"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8.0"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8.0"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8.0"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8.0"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8.0"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8.0"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8.0"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8.0"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8.0"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8.0"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8.0"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8.0"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8.0"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8.0"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8.0"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8.0"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8.0"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8.0"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8.0"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8.0"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8.0"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8.0"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8.0"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8.0"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8.0"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8.0"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8.0"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8.0"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8.0"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8.0"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8.0"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8.0"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8.0"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8.0"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8.0"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8.0"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8.0"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8.0"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8.0"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8.0"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8.0"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8.0"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8.0"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8.0"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8.0"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8.0"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8.0"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8.0"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8.0"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8.0"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8.0"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8.0"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8.0"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8.0"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8.0"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8.0"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8.0"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8.0"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8.0"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8.0"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8.0"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8.0"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8.0"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8.0"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8.0"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8.0"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8.0"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8.0"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8.0"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8.0"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8.0"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8.0"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8.0"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8.0"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8.0"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8.0"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8.0"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8.0"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8.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8.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8.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8.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8.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8.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8.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8.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8.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8.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8.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8.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8.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8.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8.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8.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8.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8.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8.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8.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8.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8.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8.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8.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8.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8.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8.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8.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8.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8.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8.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8.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8.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8.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8.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8.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8.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8.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8.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8.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8.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8.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8.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8.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8.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8.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8.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8.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8.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8.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8.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8.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8.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8.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8.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8.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8.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8.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8.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8.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8.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8.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8.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8.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8.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8.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8.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8.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8.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8.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8.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8.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8.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8.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8.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8.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8.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8.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8.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8.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8.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8.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8.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8.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8.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8.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8.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8.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8.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8.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8.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8.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8.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8.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8.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8.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8.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8.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8.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8.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8.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8.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8.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8.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8.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8.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8.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8.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8.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8.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8.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8.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8.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8.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8.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8.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8.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8.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8.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8.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8.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8.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8.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8.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8.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8.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8.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8.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8.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8.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8.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8.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8.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8.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8.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8.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8.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8.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8.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8.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8.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8.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8.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8.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8.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8.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8.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8.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8.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8.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8.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8.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8.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8.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8.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8.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8.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8.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8.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8.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8.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8.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8.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8.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8.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8.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8.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8.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8.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8.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8.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8.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8.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8.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8.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8.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8.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8.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8.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8.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8.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8.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8.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8.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8.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8.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8.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8.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8.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8.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8.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8.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8.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8.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8.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8.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8.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8.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8.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8.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8.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8.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8.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8.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8.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8.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8.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8.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8.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8.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8.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8.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8.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8.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8.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8.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8.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8.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8.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8.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8.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8.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8.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8.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8.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8.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8.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8.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8.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8.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8.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8.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8.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8.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8.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8.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8.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8.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8.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8.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8.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8.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8.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8.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8.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8.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8.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8.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8.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8.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8.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8.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8.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8.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8.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8.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8.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8.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8.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8.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8.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8.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8.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8.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8.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8.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8.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8.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8.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8.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8.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8.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8.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8.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8.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8.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8.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8.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8.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8.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8.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8.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8.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8.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8.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8.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8.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8.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8.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8.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8.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8.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8.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8.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8.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8.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8.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8.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8.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8.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8.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8.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8.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8.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8.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8.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8.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8.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8.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8.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8.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8.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8.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8.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8.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8.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8.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8.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8.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8.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8.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8.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8.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8.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8.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8.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8.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8.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8.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8.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8.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8.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8.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8.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8.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8.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8.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8.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8.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8.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8.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8.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8.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8.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8.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8.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8.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8.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8.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8.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8.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8.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8.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8.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8.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8.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8.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8.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8.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8.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8.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8.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8.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8.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8.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8.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8.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8.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8.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8.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8.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8.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8.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8.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8.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8.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8.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8.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8.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8.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8.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8.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8.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8.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8.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8.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8.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8.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8.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8.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8.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8.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8.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8.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8.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8.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8.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8.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8.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8.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8.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8.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8.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8.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8.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8.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8.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8.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8.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8.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8.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8.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8.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8.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8.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8.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8.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8.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8.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8.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8.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8.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8.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8.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8.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8.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8.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8.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8.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8.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8.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8.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8.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8.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8.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8.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8.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8.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8.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8.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8.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8.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8.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8.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8.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8.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8.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8.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8.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8.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8.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8.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8.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8.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8.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8.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8.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8.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8.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8.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8.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8.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8.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8.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8.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8.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8.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8.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8.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8.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8.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8.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8.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8.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8.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8.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8.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8.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8.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8.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8.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8.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8.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8.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8.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8.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8.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8.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8.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8.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8.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8.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8.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8.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8.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8.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8.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8.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8.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8.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8.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8.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8.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8.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8.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8.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8.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8.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8.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8.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8.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8.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8.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8.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8.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8.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8.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8.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8.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8.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8.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8.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8.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8.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8.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8.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8.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8.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8.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8.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8.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8.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8.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8.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8.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8.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8.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8.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8.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8.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8.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8.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8.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8.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8.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8.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8.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8.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8.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8.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8.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8.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8.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8.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8.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8.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8.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8.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8.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8.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8.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8.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8.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8.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8.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8.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8.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8.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8.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8.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8.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8.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8.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8.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8.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8.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8.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8.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8.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8.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8.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8.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8.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8.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8.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8.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8.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8.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8.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8.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8.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8.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8.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8.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8.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8.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8.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8.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8.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8.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8.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8.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8.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8.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8.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8.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8.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8.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8.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8.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8.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8.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8.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8.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8.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8.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8.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8.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8.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8.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8.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8.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8.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8.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8.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8.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8.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8.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8.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8.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8.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8.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8.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8.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8.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8.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8.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8.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8.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8.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8.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8.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8.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8.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8.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8.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8.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8.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8.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8.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8.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8.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8.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8.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8.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8.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8.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8.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8.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8.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8.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8.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8.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8.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8.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8.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8.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8.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8.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8.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8.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8.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8.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8.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8.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8.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8.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8.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8.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8.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8.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8.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8.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8.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8.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8.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8.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8.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8.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8.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8.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8.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8.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8.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8.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8.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8.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8.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8.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8.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8.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8.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8.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8.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8.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8.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8.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8.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8.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8.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8.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8.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8.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8.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8.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8.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8.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8.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8.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8.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8.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8.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8.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8.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8.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8.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8.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8.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8.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8.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8.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8.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8.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8.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8.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8.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8.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8.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8.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8.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8.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8.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8.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8.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8.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8.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8.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8.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8.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8.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8.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8.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8.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8.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8.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8.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8.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8.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8.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8.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8.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8.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8.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8.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8.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8.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8.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8.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8.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8.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8.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8.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8.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8.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8.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8.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8.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8.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8.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8.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8.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8.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8.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8.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8.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8.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8.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8.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8.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8.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8.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8.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8.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8.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8.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8.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8.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8.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8.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8.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8.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8.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8.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8.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8.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8.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8.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8.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8.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8.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8.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8.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8.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8.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8.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8.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8.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8.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8.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8.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8.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8.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8.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8.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8.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8.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8.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8.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8.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8.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8.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8.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8.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8.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8.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8.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8.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8.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8.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8.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8.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8.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8.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8.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8.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8.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8.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8.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8.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8.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8.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8.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8.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8.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8.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8.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8.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8.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8.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8.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8.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8.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8.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8.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8.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8.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8.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8.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8.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8.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8.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8.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8.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8.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8.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8.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8.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8.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8.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8.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8.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8.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8.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8.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8.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8.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8.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8.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8.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8.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8.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8.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8.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8.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8.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8.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8.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8.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8.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8.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8.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E9">
    <cfRule type="expression" dxfId="4" priority="1">
      <formula>$E$9="必須"</formula>
    </cfRule>
  </conditionalFormatting>
  <conditionalFormatting sqref="E10">
    <cfRule type="expression" dxfId="4" priority="2">
      <formula>$E$10="必須"</formula>
    </cfRule>
  </conditionalFormatting>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3" width="2.86"/>
    <col customWidth="1" min="4" max="5" width="6.43"/>
    <col customWidth="1" min="6" max="6" width="33.14"/>
    <col customWidth="1" min="7" max="7" width="15.86"/>
    <col customWidth="1" min="8" max="8" width="38.86"/>
    <col customWidth="1" min="9" max="9" width="17.86"/>
    <col customWidth="1" min="10" max="10" width="92.14"/>
    <col customWidth="1" hidden="1" min="11" max="11" width="1.57"/>
    <col customWidth="1" hidden="1" min="12" max="12" width="8.71"/>
    <col customWidth="1" min="13" max="26" width="8.71"/>
  </cols>
  <sheetData>
    <row r="1" ht="126.0" customHeight="1">
      <c r="A1" s="475" t="s">
        <v>410</v>
      </c>
      <c r="G1" s="19"/>
      <c r="H1" s="2"/>
      <c r="I1" s="38"/>
      <c r="J1" s="19"/>
      <c r="K1" s="19"/>
      <c r="L1" s="19"/>
      <c r="M1" s="19"/>
      <c r="N1" s="19"/>
      <c r="O1" s="19"/>
      <c r="P1" s="19"/>
      <c r="Q1" s="19"/>
      <c r="R1" s="19"/>
      <c r="S1" s="19"/>
      <c r="T1" s="19"/>
      <c r="U1" s="19"/>
      <c r="V1" s="19"/>
      <c r="W1" s="19"/>
      <c r="X1" s="19"/>
      <c r="Y1" s="19"/>
      <c r="Z1" s="19"/>
    </row>
    <row r="2" ht="13.5" customHeight="1">
      <c r="A2" s="19"/>
      <c r="B2" s="19"/>
      <c r="C2" s="19"/>
      <c r="D2" s="19"/>
      <c r="E2" s="19"/>
      <c r="F2" s="19"/>
      <c r="G2" s="19"/>
      <c r="H2" s="2"/>
      <c r="I2" s="38"/>
      <c r="J2" s="19"/>
      <c r="K2" s="19"/>
      <c r="L2" s="19"/>
      <c r="M2" s="19"/>
      <c r="N2" s="19"/>
      <c r="O2" s="19"/>
      <c r="P2" s="19"/>
      <c r="Q2" s="19"/>
      <c r="R2" s="19"/>
      <c r="S2" s="19"/>
      <c r="T2" s="19"/>
      <c r="U2" s="19"/>
      <c r="V2" s="19"/>
      <c r="W2" s="19"/>
      <c r="X2" s="19"/>
      <c r="Y2" s="19"/>
      <c r="Z2" s="19"/>
    </row>
    <row r="3" ht="18.0" customHeight="1">
      <c r="A3" s="19"/>
      <c r="B3" s="3" t="s">
        <v>411</v>
      </c>
      <c r="C3" s="476"/>
      <c r="D3" s="476"/>
      <c r="E3" s="476"/>
      <c r="F3" s="19"/>
      <c r="G3" s="19"/>
      <c r="H3" s="2"/>
      <c r="I3" s="2"/>
      <c r="J3" s="38"/>
      <c r="K3" s="19"/>
      <c r="L3" s="2"/>
      <c r="M3" s="19"/>
      <c r="N3" s="19"/>
      <c r="O3" s="19"/>
      <c r="P3" s="19"/>
      <c r="Q3" s="19"/>
      <c r="R3" s="19"/>
      <c r="S3" s="19"/>
      <c r="T3" s="19"/>
      <c r="U3" s="19"/>
      <c r="V3" s="19"/>
      <c r="W3" s="19"/>
      <c r="X3" s="19"/>
      <c r="Y3" s="19"/>
      <c r="Z3" s="19"/>
    </row>
    <row r="4" ht="18.0" customHeight="1">
      <c r="A4" s="19"/>
      <c r="B4" s="19"/>
      <c r="C4" s="477" t="s">
        <v>412</v>
      </c>
      <c r="D4" s="19"/>
      <c r="E4" s="476"/>
      <c r="F4" s="19"/>
      <c r="G4" s="19"/>
      <c r="H4" s="2"/>
      <c r="I4" s="2"/>
      <c r="J4" s="38"/>
      <c r="K4" s="19"/>
      <c r="L4" s="2"/>
      <c r="M4" s="19"/>
      <c r="N4" s="19"/>
      <c r="O4" s="19"/>
      <c r="P4" s="19"/>
      <c r="Q4" s="19"/>
      <c r="R4" s="19"/>
      <c r="S4" s="19"/>
      <c r="T4" s="19"/>
      <c r="U4" s="19"/>
      <c r="V4" s="19"/>
      <c r="W4" s="19"/>
      <c r="X4" s="19"/>
      <c r="Y4" s="19"/>
      <c r="Z4" s="19"/>
    </row>
    <row r="5" ht="18.0" customHeight="1">
      <c r="A5" s="19"/>
      <c r="B5" s="19"/>
      <c r="C5" s="477"/>
      <c r="D5" s="478" t="s">
        <v>413</v>
      </c>
      <c r="E5" s="476"/>
      <c r="F5" s="19"/>
      <c r="G5" s="19"/>
      <c r="H5" s="2"/>
      <c r="I5" s="2"/>
      <c r="J5" s="38"/>
      <c r="K5" s="19"/>
      <c r="L5" s="2"/>
      <c r="M5" s="19"/>
      <c r="N5" s="19"/>
      <c r="O5" s="19"/>
      <c r="P5" s="19"/>
      <c r="Q5" s="19"/>
      <c r="R5" s="19"/>
      <c r="S5" s="19"/>
      <c r="T5" s="19"/>
      <c r="U5" s="19"/>
      <c r="V5" s="19"/>
      <c r="W5" s="19"/>
      <c r="X5" s="19"/>
      <c r="Y5" s="19"/>
      <c r="Z5" s="19"/>
    </row>
    <row r="6" ht="18.0" customHeight="1">
      <c r="A6" s="19"/>
      <c r="B6" s="19"/>
      <c r="C6" s="477"/>
      <c r="D6" s="5" t="s">
        <v>414</v>
      </c>
      <c r="E6" s="476"/>
      <c r="F6" s="19"/>
      <c r="G6" s="19"/>
      <c r="H6" s="2"/>
      <c r="I6" s="2"/>
      <c r="J6" s="38"/>
      <c r="K6" s="19"/>
      <c r="L6" s="2"/>
      <c r="M6" s="19"/>
      <c r="N6" s="19"/>
      <c r="O6" s="19"/>
      <c r="P6" s="19"/>
      <c r="Q6" s="19"/>
      <c r="R6" s="19"/>
      <c r="S6" s="19"/>
      <c r="T6" s="19"/>
      <c r="U6" s="19"/>
      <c r="V6" s="19"/>
      <c r="W6" s="19"/>
      <c r="X6" s="19"/>
      <c r="Y6" s="19"/>
      <c r="Z6" s="19"/>
    </row>
    <row r="7" ht="18.0" customHeight="1">
      <c r="A7" s="19"/>
      <c r="B7" s="19"/>
      <c r="C7" s="477"/>
      <c r="D7" s="5" t="s">
        <v>415</v>
      </c>
      <c r="E7" s="476"/>
      <c r="F7" s="19"/>
      <c r="G7" s="19"/>
      <c r="H7" s="2"/>
      <c r="I7" s="2"/>
      <c r="J7" s="38"/>
      <c r="K7" s="19"/>
      <c r="L7" s="2"/>
      <c r="M7" s="19"/>
      <c r="N7" s="19"/>
      <c r="O7" s="19"/>
      <c r="P7" s="19"/>
      <c r="Q7" s="19"/>
      <c r="R7" s="19"/>
      <c r="S7" s="19"/>
      <c r="T7" s="19"/>
      <c r="U7" s="19"/>
      <c r="V7" s="19"/>
      <c r="W7" s="19"/>
      <c r="X7" s="19"/>
      <c r="Y7" s="19"/>
      <c r="Z7" s="19"/>
    </row>
    <row r="8" ht="18.0" customHeight="1">
      <c r="A8" s="19"/>
      <c r="B8" s="19"/>
      <c r="C8" s="477"/>
      <c r="D8" s="5" t="s">
        <v>416</v>
      </c>
      <c r="E8" s="476"/>
      <c r="F8" s="19"/>
      <c r="G8" s="19"/>
      <c r="H8" s="2"/>
      <c r="I8" s="2"/>
      <c r="J8" s="38"/>
      <c r="K8" s="19"/>
      <c r="L8" s="2"/>
      <c r="M8" s="19"/>
      <c r="N8" s="19"/>
      <c r="O8" s="19"/>
      <c r="P8" s="19"/>
      <c r="Q8" s="19"/>
      <c r="R8" s="19"/>
      <c r="S8" s="19"/>
      <c r="T8" s="19"/>
      <c r="U8" s="19"/>
      <c r="V8" s="19"/>
      <c r="W8" s="19"/>
      <c r="X8" s="19"/>
      <c r="Y8" s="19"/>
      <c r="Z8" s="19"/>
    </row>
    <row r="9" ht="18.0" customHeight="1">
      <c r="A9" s="19"/>
      <c r="B9" s="19"/>
      <c r="C9" s="477"/>
      <c r="D9" s="5" t="s">
        <v>417</v>
      </c>
      <c r="E9" s="476"/>
      <c r="F9" s="19"/>
      <c r="G9" s="19"/>
      <c r="H9" s="2"/>
      <c r="I9" s="2"/>
      <c r="J9" s="38"/>
      <c r="K9" s="19"/>
      <c r="L9" s="2"/>
      <c r="M9" s="19"/>
      <c r="N9" s="19"/>
      <c r="O9" s="19"/>
      <c r="P9" s="19"/>
      <c r="Q9" s="19"/>
      <c r="R9" s="19"/>
      <c r="S9" s="19"/>
      <c r="T9" s="19"/>
      <c r="U9" s="19"/>
      <c r="V9" s="19"/>
      <c r="W9" s="19"/>
      <c r="X9" s="19"/>
      <c r="Y9" s="19"/>
      <c r="Z9" s="19"/>
    </row>
    <row r="10" ht="18.0" customHeight="1">
      <c r="A10" s="19"/>
      <c r="B10" s="19"/>
      <c r="C10" s="477"/>
      <c r="D10" s="5" t="s">
        <v>418</v>
      </c>
      <c r="E10" s="476"/>
      <c r="F10" s="19"/>
      <c r="G10" s="19"/>
      <c r="H10" s="2"/>
      <c r="I10" s="2"/>
      <c r="J10" s="38"/>
      <c r="K10" s="19"/>
      <c r="L10" s="2"/>
      <c r="M10" s="19"/>
      <c r="N10" s="19"/>
      <c r="O10" s="19"/>
      <c r="P10" s="19"/>
      <c r="Q10" s="19"/>
      <c r="R10" s="19"/>
      <c r="S10" s="19"/>
      <c r="T10" s="19"/>
      <c r="U10" s="19"/>
      <c r="V10" s="19"/>
      <c r="W10" s="19"/>
      <c r="X10" s="19"/>
      <c r="Y10" s="19"/>
      <c r="Z10" s="19"/>
    </row>
    <row r="11" ht="18.0" customHeight="1">
      <c r="A11" s="19"/>
      <c r="B11" s="19"/>
      <c r="C11" s="477"/>
      <c r="D11" s="5" t="s">
        <v>419</v>
      </c>
      <c r="E11" s="476"/>
      <c r="F11" s="19"/>
      <c r="G11" s="19"/>
      <c r="H11" s="2"/>
      <c r="I11" s="2"/>
      <c r="J11" s="38"/>
      <c r="K11" s="19"/>
      <c r="L11" s="2"/>
      <c r="M11" s="19"/>
      <c r="N11" s="19"/>
      <c r="O11" s="19"/>
      <c r="P11" s="19"/>
      <c r="Q11" s="19"/>
      <c r="R11" s="19"/>
      <c r="S11" s="19"/>
      <c r="T11" s="19"/>
      <c r="U11" s="19"/>
      <c r="V11" s="19"/>
      <c r="W11" s="19"/>
      <c r="X11" s="19"/>
      <c r="Y11" s="19"/>
      <c r="Z11" s="19"/>
    </row>
    <row r="12" ht="18.0" customHeight="1">
      <c r="A12" s="19"/>
      <c r="B12" s="19"/>
      <c r="C12" s="477"/>
      <c r="D12" s="478" t="s">
        <v>420</v>
      </c>
      <c r="E12" s="476"/>
      <c r="F12" s="19"/>
      <c r="G12" s="19"/>
      <c r="H12" s="2"/>
      <c r="I12" s="2"/>
      <c r="J12" s="38"/>
      <c r="K12" s="19"/>
      <c r="L12" s="2"/>
      <c r="M12" s="19"/>
      <c r="N12" s="19"/>
      <c r="O12" s="19"/>
      <c r="P12" s="19"/>
      <c r="Q12" s="19"/>
      <c r="R12" s="19"/>
      <c r="S12" s="19"/>
      <c r="T12" s="19"/>
      <c r="U12" s="19"/>
      <c r="V12" s="19"/>
      <c r="W12" s="19"/>
      <c r="X12" s="19"/>
      <c r="Y12" s="19"/>
      <c r="Z12" s="19"/>
    </row>
    <row r="13" ht="18.0" customHeight="1">
      <c r="A13" s="19"/>
      <c r="B13" s="19"/>
      <c r="C13" s="477"/>
      <c r="D13" s="5" t="s">
        <v>421</v>
      </c>
      <c r="E13" s="476"/>
      <c r="F13" s="19"/>
      <c r="G13" s="19"/>
      <c r="H13" s="2"/>
      <c r="I13" s="2"/>
      <c r="J13" s="38"/>
      <c r="K13" s="19"/>
      <c r="L13" s="2"/>
      <c r="M13" s="19"/>
      <c r="N13" s="19"/>
      <c r="O13" s="19"/>
      <c r="P13" s="19"/>
      <c r="Q13" s="19"/>
      <c r="R13" s="19"/>
      <c r="S13" s="19"/>
      <c r="T13" s="19"/>
      <c r="U13" s="19"/>
      <c r="V13" s="19"/>
      <c r="W13" s="19"/>
      <c r="X13" s="19"/>
      <c r="Y13" s="19"/>
      <c r="Z13" s="19"/>
    </row>
    <row r="14" ht="18.0" customHeight="1">
      <c r="A14" s="19"/>
      <c r="B14" s="19"/>
      <c r="C14" s="477"/>
      <c r="D14" s="5" t="s">
        <v>422</v>
      </c>
      <c r="E14" s="476"/>
      <c r="F14" s="19"/>
      <c r="G14" s="19"/>
      <c r="H14" s="2"/>
      <c r="I14" s="2"/>
      <c r="J14" s="38"/>
      <c r="K14" s="19"/>
      <c r="L14" s="2"/>
      <c r="M14" s="19"/>
      <c r="N14" s="19"/>
      <c r="O14" s="19"/>
      <c r="P14" s="19"/>
      <c r="Q14" s="19"/>
      <c r="R14" s="19"/>
      <c r="S14" s="19"/>
      <c r="T14" s="19"/>
      <c r="U14" s="19"/>
      <c r="V14" s="19"/>
      <c r="W14" s="19"/>
      <c r="X14" s="19"/>
      <c r="Y14" s="19"/>
      <c r="Z14" s="19"/>
    </row>
    <row r="15" ht="18.0" customHeight="1">
      <c r="A15" s="19"/>
      <c r="B15" s="19"/>
      <c r="C15" s="477"/>
      <c r="D15" s="5" t="s">
        <v>423</v>
      </c>
      <c r="E15" s="476"/>
      <c r="F15" s="19"/>
      <c r="G15" s="19"/>
      <c r="H15" s="2"/>
      <c r="I15" s="2"/>
      <c r="J15" s="38"/>
      <c r="K15" s="19"/>
      <c r="L15" s="2"/>
      <c r="M15" s="19"/>
      <c r="N15" s="19"/>
      <c r="O15" s="19"/>
      <c r="P15" s="19"/>
      <c r="Q15" s="19"/>
      <c r="R15" s="19"/>
      <c r="S15" s="19"/>
      <c r="T15" s="19"/>
      <c r="U15" s="19"/>
      <c r="V15" s="19"/>
      <c r="W15" s="19"/>
      <c r="X15" s="19"/>
      <c r="Y15" s="19"/>
      <c r="Z15" s="19"/>
    </row>
    <row r="16" ht="18.75" customHeight="1">
      <c r="A16" s="19"/>
      <c r="B16" s="19"/>
      <c r="C16" s="15" t="s">
        <v>3</v>
      </c>
      <c r="D16" s="16" t="s">
        <v>424</v>
      </c>
      <c r="E16" s="9"/>
      <c r="F16" s="10"/>
      <c r="G16" s="15" t="s">
        <v>34</v>
      </c>
      <c r="H16" s="15" t="s">
        <v>425</v>
      </c>
      <c r="I16" s="15" t="s">
        <v>49</v>
      </c>
      <c r="J16" s="44" t="s">
        <v>62</v>
      </c>
      <c r="K16" s="19"/>
      <c r="L16" s="2"/>
      <c r="M16" s="19"/>
      <c r="N16" s="19"/>
      <c r="O16" s="19"/>
      <c r="P16" s="19"/>
      <c r="Q16" s="19"/>
      <c r="R16" s="19"/>
      <c r="S16" s="19"/>
      <c r="T16" s="19"/>
      <c r="U16" s="19"/>
      <c r="V16" s="19"/>
      <c r="W16" s="19"/>
      <c r="X16" s="19"/>
      <c r="Y16" s="19"/>
      <c r="Z16" s="19"/>
    </row>
    <row r="17" ht="18.0" customHeight="1">
      <c r="A17" s="19"/>
      <c r="B17" s="19"/>
      <c r="C17" s="67" t="s">
        <v>6</v>
      </c>
      <c r="D17" s="28" t="s">
        <v>426</v>
      </c>
      <c r="E17" s="479" t="s">
        <v>427</v>
      </c>
      <c r="F17" s="10"/>
      <c r="G17" s="480" t="str">
        <f t="shared" ref="G17:G18" si="1">IF(ISBLANK(H17),"必須","入力済")</f>
        <v>入力済</v>
      </c>
      <c r="H17" s="89" t="s">
        <v>428</v>
      </c>
      <c r="I17" s="481" t="s">
        <v>56</v>
      </c>
      <c r="J17" s="482" t="s">
        <v>429</v>
      </c>
      <c r="K17" s="19"/>
      <c r="L17" s="2"/>
      <c r="M17" s="19"/>
      <c r="N17" s="19"/>
      <c r="O17" s="19"/>
      <c r="P17" s="19"/>
      <c r="Q17" s="19"/>
      <c r="R17" s="19"/>
      <c r="S17" s="19"/>
      <c r="T17" s="19"/>
      <c r="U17" s="19"/>
      <c r="V17" s="19"/>
      <c r="W17" s="19"/>
      <c r="X17" s="19"/>
      <c r="Y17" s="19"/>
      <c r="Z17" s="19"/>
    </row>
    <row r="18" ht="18.0" customHeight="1">
      <c r="A18" s="19"/>
      <c r="B18" s="19"/>
      <c r="C18" s="67" t="s">
        <v>9</v>
      </c>
      <c r="D18" s="31"/>
      <c r="E18" s="483" t="s">
        <v>430</v>
      </c>
      <c r="F18" s="10"/>
      <c r="G18" s="480" t="str">
        <f t="shared" si="1"/>
        <v>入力済</v>
      </c>
      <c r="H18" s="89" t="s">
        <v>431</v>
      </c>
      <c r="I18" s="484" t="s">
        <v>58</v>
      </c>
      <c r="J18" s="482" t="s">
        <v>432</v>
      </c>
      <c r="K18" s="19"/>
      <c r="L18" s="2"/>
      <c r="M18" s="19"/>
      <c r="N18" s="19"/>
      <c r="O18" s="19"/>
      <c r="P18" s="19"/>
      <c r="Q18" s="19"/>
      <c r="R18" s="19"/>
      <c r="S18" s="19"/>
      <c r="T18" s="19"/>
      <c r="U18" s="19"/>
      <c r="V18" s="19"/>
      <c r="W18" s="19"/>
      <c r="X18" s="19"/>
      <c r="Y18" s="19"/>
      <c r="Z18" s="19"/>
    </row>
    <row r="19" ht="27.0" customHeight="1">
      <c r="A19" s="19"/>
      <c r="B19" s="19"/>
      <c r="C19" s="476"/>
      <c r="D19" s="476"/>
      <c r="E19" s="476"/>
      <c r="F19" s="19"/>
      <c r="G19" s="19"/>
      <c r="H19" s="2"/>
      <c r="I19" s="2"/>
      <c r="J19" s="38"/>
      <c r="K19" s="19"/>
      <c r="L19" s="2"/>
      <c r="M19" s="19"/>
      <c r="N19" s="19"/>
      <c r="O19" s="19"/>
      <c r="P19" s="19"/>
      <c r="Q19" s="19"/>
      <c r="R19" s="19"/>
      <c r="S19" s="19"/>
      <c r="T19" s="19"/>
      <c r="U19" s="19"/>
      <c r="V19" s="19"/>
      <c r="W19" s="19"/>
      <c r="X19" s="19"/>
      <c r="Y19" s="19"/>
      <c r="Z19" s="19"/>
    </row>
    <row r="20" ht="18.0" customHeight="1">
      <c r="A20" s="19"/>
      <c r="B20" s="3" t="s">
        <v>433</v>
      </c>
      <c r="C20" s="476"/>
      <c r="D20" s="476"/>
      <c r="E20" s="476"/>
      <c r="F20" s="19"/>
      <c r="G20" s="19"/>
      <c r="H20" s="2"/>
      <c r="I20" s="2"/>
      <c r="J20" s="38"/>
      <c r="K20" s="19"/>
      <c r="L20" s="2"/>
      <c r="M20" s="19"/>
      <c r="N20" s="19"/>
      <c r="O20" s="19"/>
      <c r="P20" s="19"/>
      <c r="Q20" s="19"/>
      <c r="R20" s="19"/>
      <c r="S20" s="19"/>
      <c r="T20" s="19"/>
      <c r="U20" s="19"/>
      <c r="V20" s="19"/>
      <c r="W20" s="19"/>
      <c r="X20" s="19"/>
      <c r="Y20" s="19"/>
      <c r="Z20" s="19"/>
    </row>
    <row r="21" ht="18.0" customHeight="1">
      <c r="A21" s="19"/>
      <c r="B21" s="19"/>
      <c r="C21" s="19" t="s">
        <v>434</v>
      </c>
      <c r="D21" s="19"/>
      <c r="E21" s="476"/>
      <c r="F21" s="19"/>
      <c r="G21" s="19"/>
      <c r="H21" s="2"/>
      <c r="I21" s="2"/>
      <c r="J21" s="38"/>
      <c r="K21" s="2"/>
      <c r="L21" s="2"/>
      <c r="M21" s="19"/>
      <c r="N21" s="19"/>
      <c r="O21" s="19"/>
      <c r="P21" s="19"/>
      <c r="Q21" s="19"/>
      <c r="R21" s="19"/>
      <c r="S21" s="19"/>
      <c r="T21" s="19"/>
      <c r="U21" s="19"/>
      <c r="V21" s="19"/>
      <c r="W21" s="19"/>
      <c r="X21" s="19"/>
      <c r="Y21" s="19"/>
      <c r="Z21" s="19"/>
    </row>
    <row r="22" ht="18.75" customHeight="1">
      <c r="A22" s="19"/>
      <c r="B22" s="19"/>
      <c r="C22" s="15" t="s">
        <v>3</v>
      </c>
      <c r="D22" s="16" t="s">
        <v>424</v>
      </c>
      <c r="E22" s="9"/>
      <c r="F22" s="10"/>
      <c r="G22" s="15" t="s">
        <v>34</v>
      </c>
      <c r="H22" s="485" t="s">
        <v>425</v>
      </c>
      <c r="I22" s="15" t="s">
        <v>49</v>
      </c>
      <c r="J22" s="44" t="s">
        <v>62</v>
      </c>
      <c r="K22" s="2"/>
      <c r="L22" s="2"/>
      <c r="M22" s="19"/>
      <c r="N22" s="19"/>
      <c r="O22" s="19"/>
      <c r="P22" s="19"/>
      <c r="Q22" s="19"/>
      <c r="R22" s="19"/>
      <c r="S22" s="19"/>
      <c r="T22" s="19"/>
      <c r="U22" s="19"/>
      <c r="V22" s="19"/>
      <c r="W22" s="19"/>
      <c r="X22" s="19"/>
      <c r="Y22" s="19"/>
      <c r="Z22" s="19"/>
    </row>
    <row r="23" ht="33.0" customHeight="1">
      <c r="A23" s="19"/>
      <c r="B23" s="19"/>
      <c r="C23" s="67" t="s">
        <v>6</v>
      </c>
      <c r="D23" s="28" t="s">
        <v>435</v>
      </c>
      <c r="E23" s="483" t="s">
        <v>436</v>
      </c>
      <c r="F23" s="10"/>
      <c r="G23" s="480" t="str">
        <f t="shared" ref="G23:G26" si="2">IF(ISBLANK(H23),"必須","入力済")</f>
        <v>必須</v>
      </c>
      <c r="H23" s="486"/>
      <c r="I23" s="481" t="s">
        <v>52</v>
      </c>
      <c r="J23" s="487" t="s">
        <v>437</v>
      </c>
      <c r="K23" s="2"/>
      <c r="L23" s="2"/>
      <c r="M23" s="19"/>
      <c r="N23" s="19"/>
      <c r="O23" s="19"/>
      <c r="P23" s="19"/>
      <c r="Q23" s="19"/>
      <c r="R23" s="19"/>
      <c r="S23" s="19"/>
      <c r="T23" s="19"/>
      <c r="U23" s="19"/>
      <c r="V23" s="19"/>
      <c r="W23" s="19"/>
      <c r="X23" s="19"/>
      <c r="Y23" s="19"/>
      <c r="Z23" s="19"/>
    </row>
    <row r="24" ht="33.0" customHeight="1">
      <c r="A24" s="19"/>
      <c r="B24" s="19"/>
      <c r="C24" s="67" t="s">
        <v>9</v>
      </c>
      <c r="D24" s="27"/>
      <c r="E24" s="483" t="s">
        <v>438</v>
      </c>
      <c r="F24" s="10"/>
      <c r="G24" s="480" t="str">
        <f t="shared" si="2"/>
        <v>必須</v>
      </c>
      <c r="H24" s="488"/>
      <c r="I24" s="481" t="s">
        <v>54</v>
      </c>
      <c r="J24" s="88" t="s">
        <v>439</v>
      </c>
      <c r="K24" s="2"/>
      <c r="L24" s="2"/>
      <c r="M24" s="19"/>
      <c r="N24" s="19"/>
      <c r="O24" s="19"/>
      <c r="P24" s="19"/>
      <c r="Q24" s="19"/>
      <c r="R24" s="19"/>
      <c r="S24" s="19"/>
      <c r="T24" s="19"/>
      <c r="U24" s="19"/>
      <c r="V24" s="19"/>
      <c r="W24" s="19"/>
      <c r="X24" s="19"/>
      <c r="Y24" s="19"/>
      <c r="Z24" s="19"/>
    </row>
    <row r="25" ht="33.0" customHeight="1">
      <c r="A25" s="19"/>
      <c r="B25" s="19"/>
      <c r="C25" s="67" t="s">
        <v>12</v>
      </c>
      <c r="D25" s="27"/>
      <c r="E25" s="483" t="s">
        <v>440</v>
      </c>
      <c r="F25" s="10"/>
      <c r="G25" s="480" t="str">
        <f t="shared" si="2"/>
        <v>必須</v>
      </c>
      <c r="H25" s="489"/>
      <c r="I25" s="484" t="s">
        <v>58</v>
      </c>
      <c r="J25" s="487" t="s">
        <v>441</v>
      </c>
      <c r="K25" s="2"/>
      <c r="L25" s="2"/>
      <c r="M25" s="19"/>
      <c r="N25" s="19"/>
      <c r="O25" s="19"/>
      <c r="P25" s="19"/>
      <c r="Q25" s="19"/>
      <c r="R25" s="19"/>
      <c r="S25" s="19"/>
      <c r="T25" s="19"/>
      <c r="U25" s="19"/>
      <c r="V25" s="19"/>
      <c r="W25" s="19"/>
      <c r="X25" s="19"/>
      <c r="Y25" s="19"/>
      <c r="Z25" s="19"/>
    </row>
    <row r="26" ht="33.0" customHeight="1">
      <c r="A26" s="19"/>
      <c r="B26" s="19"/>
      <c r="C26" s="67" t="s">
        <v>15</v>
      </c>
      <c r="D26" s="27"/>
      <c r="E26" s="483" t="s">
        <v>442</v>
      </c>
      <c r="F26" s="10"/>
      <c r="G26" s="480" t="str">
        <f t="shared" si="2"/>
        <v>必須</v>
      </c>
      <c r="H26" s="489"/>
      <c r="I26" s="484" t="s">
        <v>58</v>
      </c>
      <c r="J26" s="487" t="s">
        <v>443</v>
      </c>
      <c r="K26" s="2"/>
      <c r="L26" s="2"/>
      <c r="M26" s="19"/>
      <c r="N26" s="19"/>
      <c r="O26" s="19"/>
      <c r="P26" s="19"/>
      <c r="Q26" s="19"/>
      <c r="R26" s="19"/>
      <c r="S26" s="19"/>
      <c r="T26" s="19"/>
      <c r="U26" s="19"/>
      <c r="V26" s="19"/>
      <c r="W26" s="19"/>
      <c r="X26" s="19"/>
      <c r="Y26" s="19"/>
      <c r="Z26" s="19"/>
    </row>
    <row r="27" ht="18.0" customHeight="1">
      <c r="A27" s="19"/>
      <c r="B27" s="19"/>
      <c r="C27" s="67" t="s">
        <v>29</v>
      </c>
      <c r="D27" s="27"/>
      <c r="E27" s="490" t="s">
        <v>444</v>
      </c>
      <c r="F27" s="10"/>
      <c r="G27" s="69" t="str">
        <f>IF(ISBLANK(H27), "④で「その他」を選択した場合必須", "入力済" &amp; CHAR(10) &amp; "（" &amp; LEN(SUBSTITUTE(H27, CHAR(10), "")) &amp; "文字）")</f>
        <v>④で「その他」を選択した場合必須</v>
      </c>
      <c r="H27" s="99"/>
      <c r="I27" s="491" t="s">
        <v>56</v>
      </c>
      <c r="J27" s="72" t="s">
        <v>445</v>
      </c>
      <c r="K27" s="2"/>
      <c r="L27" s="2"/>
      <c r="M27" s="19"/>
      <c r="N27" s="19"/>
      <c r="O27" s="19"/>
      <c r="P27" s="19"/>
      <c r="Q27" s="19"/>
      <c r="R27" s="19"/>
      <c r="S27" s="19"/>
      <c r="T27" s="19"/>
      <c r="U27" s="19"/>
      <c r="V27" s="19"/>
      <c r="W27" s="19"/>
      <c r="X27" s="19"/>
      <c r="Y27" s="19"/>
      <c r="Z27" s="19"/>
    </row>
    <row r="28" ht="18.0" customHeight="1">
      <c r="A28" s="19"/>
      <c r="B28" s="19"/>
      <c r="C28" s="67" t="s">
        <v>97</v>
      </c>
      <c r="D28" s="27"/>
      <c r="E28" s="483" t="s">
        <v>446</v>
      </c>
      <c r="F28" s="10"/>
      <c r="G28" s="85" t="str">
        <f>IF(ISBLANK(H28), "任意", "入力済" &amp; CHAR(10) &amp; "（" &amp; LEN(SUBSTITUTE(H28, CHAR(10), "")) &amp; "文字）")</f>
        <v>任意</v>
      </c>
      <c r="H28" s="492"/>
      <c r="I28" s="481" t="s">
        <v>56</v>
      </c>
      <c r="J28" s="88" t="s">
        <v>447</v>
      </c>
      <c r="K28" s="19"/>
      <c r="L28" s="19"/>
      <c r="M28" s="19"/>
      <c r="N28" s="19"/>
      <c r="O28" s="19"/>
      <c r="P28" s="19"/>
      <c r="Q28" s="19"/>
      <c r="R28" s="19"/>
      <c r="S28" s="19"/>
      <c r="T28" s="19"/>
      <c r="U28" s="19"/>
      <c r="V28" s="19"/>
      <c r="W28" s="19"/>
      <c r="X28" s="19"/>
      <c r="Y28" s="19"/>
      <c r="Z28" s="19"/>
    </row>
    <row r="29" ht="18.0" customHeight="1">
      <c r="A29" s="19"/>
      <c r="B29" s="19"/>
      <c r="C29" s="67" t="s">
        <v>101</v>
      </c>
      <c r="D29" s="27"/>
      <c r="E29" s="483" t="s">
        <v>448</v>
      </c>
      <c r="F29" s="10"/>
      <c r="G29" s="85" t="s">
        <v>42</v>
      </c>
      <c r="H29" s="492"/>
      <c r="I29" s="481" t="s">
        <v>56</v>
      </c>
      <c r="J29" s="493" t="s">
        <v>449</v>
      </c>
      <c r="K29" s="19"/>
      <c r="L29" s="19"/>
      <c r="M29" s="19"/>
      <c r="N29" s="19"/>
      <c r="O29" s="19"/>
      <c r="P29" s="19"/>
      <c r="Q29" s="19"/>
      <c r="R29" s="19"/>
      <c r="S29" s="19"/>
      <c r="T29" s="19"/>
      <c r="U29" s="19"/>
      <c r="V29" s="19"/>
      <c r="W29" s="19"/>
      <c r="X29" s="19"/>
      <c r="Y29" s="19"/>
      <c r="Z29" s="19"/>
    </row>
    <row r="30" ht="18.0" customHeight="1">
      <c r="A30" s="19"/>
      <c r="B30" s="19"/>
      <c r="C30" s="67" t="s">
        <v>103</v>
      </c>
      <c r="D30" s="31"/>
      <c r="E30" s="483" t="s">
        <v>450</v>
      </c>
      <c r="F30" s="10"/>
      <c r="G30" s="85" t="s">
        <v>42</v>
      </c>
      <c r="H30" s="492"/>
      <c r="I30" s="481" t="s">
        <v>56</v>
      </c>
      <c r="J30" s="493" t="s">
        <v>451</v>
      </c>
      <c r="K30" s="19"/>
      <c r="L30" s="19"/>
      <c r="M30" s="19"/>
      <c r="N30" s="19"/>
      <c r="O30" s="19"/>
      <c r="P30" s="19"/>
      <c r="Q30" s="19"/>
      <c r="R30" s="19"/>
      <c r="S30" s="19"/>
      <c r="T30" s="19"/>
      <c r="U30" s="19"/>
      <c r="V30" s="19"/>
      <c r="W30" s="19"/>
      <c r="X30" s="19"/>
      <c r="Y30" s="19"/>
      <c r="Z30" s="19"/>
    </row>
    <row r="31" ht="27.0"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ht="18.0" customHeight="1">
      <c r="A32" s="19"/>
      <c r="B32" s="3" t="s">
        <v>452</v>
      </c>
      <c r="C32" s="476"/>
      <c r="D32" s="476"/>
      <c r="E32" s="476"/>
      <c r="F32" s="19"/>
      <c r="G32" s="19"/>
      <c r="H32" s="2"/>
      <c r="I32" s="2"/>
      <c r="J32" s="38"/>
      <c r="K32" s="19"/>
      <c r="L32" s="2"/>
      <c r="M32" s="19"/>
      <c r="N32" s="19"/>
      <c r="O32" s="19"/>
      <c r="P32" s="19"/>
      <c r="Q32" s="19"/>
      <c r="R32" s="19"/>
      <c r="S32" s="19"/>
      <c r="T32" s="19"/>
      <c r="U32" s="19"/>
      <c r="V32" s="19"/>
      <c r="W32" s="19"/>
      <c r="X32" s="19"/>
      <c r="Y32" s="19"/>
      <c r="Z32" s="19"/>
    </row>
    <row r="33" ht="18.0" customHeight="1">
      <c r="A33" s="19"/>
      <c r="B33" s="19"/>
      <c r="C33" s="19" t="s">
        <v>453</v>
      </c>
      <c r="D33" s="476"/>
      <c r="E33" s="19"/>
      <c r="F33" s="19"/>
      <c r="G33" s="19"/>
      <c r="H33" s="2"/>
      <c r="I33" s="2"/>
      <c r="J33" s="38"/>
      <c r="K33" s="19"/>
      <c r="L33" s="2"/>
      <c r="M33" s="19"/>
      <c r="N33" s="19"/>
      <c r="O33" s="19"/>
      <c r="P33" s="19"/>
      <c r="Q33" s="19"/>
      <c r="R33" s="19"/>
      <c r="S33" s="19"/>
      <c r="T33" s="19"/>
      <c r="U33" s="19"/>
      <c r="V33" s="19"/>
      <c r="W33" s="19"/>
      <c r="X33" s="19"/>
      <c r="Y33" s="19"/>
      <c r="Z33" s="19"/>
    </row>
    <row r="34" ht="18.75" customHeight="1">
      <c r="A34" s="19"/>
      <c r="B34" s="19"/>
      <c r="C34" s="15" t="s">
        <v>3</v>
      </c>
      <c r="D34" s="16" t="s">
        <v>454</v>
      </c>
      <c r="E34" s="9"/>
      <c r="F34" s="10"/>
      <c r="G34" s="16" t="s">
        <v>455</v>
      </c>
      <c r="H34" s="9"/>
      <c r="I34" s="10"/>
      <c r="J34" s="15" t="s">
        <v>456</v>
      </c>
      <c r="K34" s="19"/>
      <c r="L34" s="2"/>
      <c r="M34" s="19"/>
      <c r="N34" s="19"/>
      <c r="O34" s="19"/>
      <c r="P34" s="19"/>
      <c r="Q34" s="19"/>
      <c r="R34" s="19"/>
      <c r="S34" s="19"/>
      <c r="T34" s="19"/>
      <c r="U34" s="19"/>
      <c r="V34" s="19"/>
      <c r="W34" s="19"/>
      <c r="X34" s="19"/>
      <c r="Y34" s="19"/>
      <c r="Z34" s="19"/>
    </row>
    <row r="35" ht="49.5" customHeight="1">
      <c r="A35" s="19"/>
      <c r="B35" s="19"/>
      <c r="C35" s="67" t="s">
        <v>6</v>
      </c>
      <c r="D35" s="28" t="s">
        <v>457</v>
      </c>
      <c r="E35" s="494" t="s">
        <v>458</v>
      </c>
      <c r="F35" s="10"/>
      <c r="G35" s="18" t="str">
        <f>IF('入力フォーム'!H7="", "【要確認】契約年月日が未入力",
IF('行政用'!H23="", "【要確認】受理年月日が未入力",
IF('入力フォーム'!H7 &gt; '行政用'!H23, "【要確認】契約年月日が受理年月日より後の日付です。",
IF(OR(AND(WEEKDAY('入力フォーム'!H7+13, 2)=6, '行政用'!H23&gt;'入力フォーム'!H7+15),
AND(WEEKDAY('入力フォーム'!H7+13, 2)=7, '行政用'!H23&gt;'入力フォーム'!H7+14),
AND(WEEKDAY('入力フォーム'!H7+13, 2)&lt;6, '行政用'!H23&gt;'入力フォーム'!H7+13)),
"【要確認】期限後の可能性有り", "正常"))))</f>
        <v>【要確認】契約年月日が未入力</v>
      </c>
      <c r="H35" s="9"/>
      <c r="I35" s="10"/>
      <c r="J35" s="487" t="s">
        <v>459</v>
      </c>
      <c r="K35" s="19"/>
      <c r="L35" s="19"/>
      <c r="M35" s="19"/>
      <c r="N35" s="19"/>
      <c r="O35" s="19"/>
      <c r="P35" s="19"/>
      <c r="Q35" s="19"/>
      <c r="R35" s="19"/>
      <c r="S35" s="19"/>
      <c r="T35" s="19"/>
      <c r="U35" s="19"/>
      <c r="V35" s="19"/>
      <c r="W35" s="19"/>
      <c r="X35" s="19"/>
      <c r="Y35" s="19"/>
      <c r="Z35" s="19"/>
    </row>
    <row r="36" ht="49.5" customHeight="1">
      <c r="A36" s="19"/>
      <c r="B36" s="19"/>
      <c r="C36" s="67" t="s">
        <v>9</v>
      </c>
      <c r="D36" s="27"/>
      <c r="E36" s="84" t="s">
        <v>460</v>
      </c>
      <c r="F36" s="10"/>
      <c r="G36" s="18" t="str">
        <f>IF('入力フォーム'!H156="","【要確認】届出に係る土地の区域区分等が未入力",
IF('入力フォーム'!H161="","【要確認】一体的利用を図る一団の土地の総面積が未入力",
IF('入力フォーム'!H156="市街化区域",
IF('入力フォーム'!H161&gt;=2000,"正常","【要確認】市街化区域の面積要件"),
IF('入力フォーム'!H156="市街化調整区域",
IF('入力フォーム'!H161&gt;=5000,"正常","【要確認】市街化調整区域の面積要件"),
IF('入力フォーム'!H156="非線引きの都市計画区域",
IF('入力フォーム'!H161&gt;=5000,"正常","【要確認】非線引きの都市計画区域の面積要件"),
IF('入力フォーム'!H156="都市計画区域外",
IF('入力フォーム'!H161&gt;=10000,"正常","【要確認】都市計画区域外の面積要件"),"【要確認】該当項目が空白"))))))</f>
        <v>【要確認】届出に係る土地の区域区分等が未入力</v>
      </c>
      <c r="H36" s="9"/>
      <c r="I36" s="10"/>
      <c r="J36" s="482" t="s">
        <v>461</v>
      </c>
      <c r="K36" s="19"/>
      <c r="L36" s="19"/>
      <c r="M36" s="19"/>
      <c r="N36" s="19"/>
      <c r="O36" s="19"/>
      <c r="P36" s="19"/>
      <c r="Q36" s="19"/>
      <c r="R36" s="19"/>
      <c r="S36" s="19"/>
      <c r="T36" s="19"/>
      <c r="U36" s="19"/>
      <c r="V36" s="19"/>
      <c r="W36" s="19"/>
      <c r="X36" s="19"/>
      <c r="Y36" s="19"/>
      <c r="Z36" s="19"/>
    </row>
    <row r="37" ht="49.5" customHeight="1">
      <c r="A37" s="19"/>
      <c r="B37" s="19"/>
      <c r="C37" s="67" t="s">
        <v>12</v>
      </c>
      <c r="D37" s="27"/>
      <c r="E37" s="84" t="s">
        <v>462</v>
      </c>
      <c r="F37" s="10"/>
      <c r="G37" s="18" t="str">
        <f>IF(ISBLANK('入力フォーム'!H76), "【要確認】権利の移転等の態様が未入力",
    IF(ISBLANK('入力フォーム'!H148), "【要確認】届出に係る対価の額の合計（円）が未入力",
        IF('入力フォーム'!H148=0,
            IF(OR('入力フォーム'!H76="交換", '入力フォーム'!H76="代物弁済", '入力フォーム'!H76="信託受益権"),
                "正常",
                "【要確認】届出に係る対価の額の合計（円）が 0円"),
            "正常")))</f>
        <v>【要確認】権利の移転等の態様が未入力</v>
      </c>
      <c r="H37" s="9"/>
      <c r="I37" s="10"/>
      <c r="J37" s="482" t="s">
        <v>463</v>
      </c>
      <c r="K37" s="19"/>
      <c r="L37" s="19"/>
      <c r="M37" s="19"/>
      <c r="N37" s="19"/>
      <c r="O37" s="19"/>
      <c r="P37" s="19"/>
      <c r="Q37" s="19"/>
      <c r="R37" s="19"/>
      <c r="S37" s="19"/>
      <c r="T37" s="19"/>
      <c r="U37" s="19"/>
      <c r="V37" s="19"/>
      <c r="W37" s="19"/>
      <c r="X37" s="19"/>
      <c r="Y37" s="19"/>
      <c r="Z37" s="19"/>
    </row>
    <row r="38" ht="49.5" customHeight="1">
      <c r="A38" s="19"/>
      <c r="B38" s="19"/>
      <c r="C38" s="67" t="s">
        <v>15</v>
      </c>
      <c r="D38" s="31"/>
      <c r="E38" s="84" t="s">
        <v>464</v>
      </c>
      <c r="F38" s="10"/>
      <c r="G38" s="18" t="str">
        <f>IF(OR(ISBLANK(H25), ISBLANK(H26)), "【要確認】利用目的、又は利用目的細区分が未選択",
    IF(ISNUMBER(MATCH(H25 &amp; H26, '参照D'!AP5:AP106, 0)),
        "正常",
        "【要確認】異常な組み合わせ"))</f>
        <v>【要確認】利用目的、又は利用目的細区分が未選択</v>
      </c>
      <c r="H38" s="9"/>
      <c r="I38" s="10"/>
      <c r="J38" s="482" t="s">
        <v>465</v>
      </c>
      <c r="K38" s="19"/>
      <c r="L38" s="19"/>
      <c r="M38" s="19"/>
      <c r="N38" s="19"/>
      <c r="O38" s="19"/>
      <c r="P38" s="19"/>
      <c r="Q38" s="19"/>
      <c r="R38" s="19"/>
      <c r="S38" s="19"/>
      <c r="T38" s="19"/>
      <c r="U38" s="19"/>
      <c r="V38" s="19"/>
      <c r="W38" s="19"/>
      <c r="X38" s="19"/>
      <c r="Y38" s="19"/>
      <c r="Z38" s="19"/>
    </row>
    <row r="39" ht="27.0"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ht="18.0" customHeight="1">
      <c r="A40" s="19"/>
      <c r="B40" s="3" t="s">
        <v>466</v>
      </c>
      <c r="C40" s="476"/>
      <c r="D40" s="476"/>
      <c r="E40" s="476"/>
      <c r="F40" s="19"/>
      <c r="G40" s="19"/>
      <c r="H40" s="2"/>
      <c r="I40" s="2"/>
      <c r="J40" s="38"/>
      <c r="K40" s="19"/>
      <c r="L40" s="2"/>
      <c r="M40" s="19"/>
      <c r="N40" s="19"/>
      <c r="O40" s="19"/>
      <c r="P40" s="19"/>
      <c r="Q40" s="19"/>
      <c r="R40" s="19"/>
      <c r="S40" s="19"/>
      <c r="T40" s="19"/>
      <c r="U40" s="19"/>
      <c r="V40" s="19"/>
      <c r="W40" s="19"/>
      <c r="X40" s="19"/>
      <c r="Y40" s="19"/>
      <c r="Z40" s="19"/>
    </row>
    <row r="41" ht="18.75" customHeight="1">
      <c r="A41" s="19"/>
      <c r="B41" s="19"/>
      <c r="C41" s="19" t="s">
        <v>467</v>
      </c>
      <c r="D41" s="19"/>
      <c r="E41" s="19"/>
      <c r="F41" s="19"/>
      <c r="G41" s="19"/>
      <c r="H41" s="19"/>
      <c r="I41" s="19"/>
      <c r="J41" s="19"/>
      <c r="K41" s="19"/>
      <c r="L41" s="19"/>
      <c r="M41" s="19"/>
      <c r="N41" s="19"/>
      <c r="O41" s="19"/>
      <c r="P41" s="19"/>
      <c r="Q41" s="19"/>
      <c r="R41" s="19"/>
      <c r="S41" s="19"/>
      <c r="T41" s="19"/>
      <c r="U41" s="19"/>
      <c r="V41" s="19"/>
      <c r="W41" s="19"/>
      <c r="X41" s="19"/>
      <c r="Y41" s="19"/>
      <c r="Z41" s="19"/>
    </row>
    <row r="42" ht="18.75" customHeight="1">
      <c r="A42" s="19"/>
      <c r="B42" s="19"/>
      <c r="C42" s="16" t="s">
        <v>73</v>
      </c>
      <c r="D42" s="9"/>
      <c r="E42" s="9"/>
      <c r="F42" s="10"/>
      <c r="G42" s="16" t="s">
        <v>468</v>
      </c>
      <c r="H42" s="9"/>
      <c r="I42" s="10"/>
      <c r="J42" s="15" t="s">
        <v>456</v>
      </c>
      <c r="K42" s="19"/>
      <c r="L42" s="19"/>
      <c r="M42" s="19"/>
      <c r="N42" s="19"/>
      <c r="O42" s="19"/>
      <c r="P42" s="19"/>
      <c r="Q42" s="19"/>
      <c r="R42" s="19"/>
      <c r="S42" s="19"/>
      <c r="T42" s="19"/>
      <c r="U42" s="19"/>
      <c r="V42" s="19"/>
      <c r="W42" s="19"/>
      <c r="X42" s="19"/>
      <c r="Y42" s="19"/>
      <c r="Z42" s="19"/>
    </row>
    <row r="43" ht="54.0" customHeight="1">
      <c r="A43" s="19"/>
      <c r="B43" s="19"/>
      <c r="C43" s="495" t="s">
        <v>469</v>
      </c>
      <c r="D43" s="9"/>
      <c r="E43" s="9"/>
      <c r="F43" s="10"/>
      <c r="G43" s="496" t="str">
        <f>'入力フォーム'!H67&amp;'行政用'!H24</f>
        <v/>
      </c>
      <c r="H43" s="235"/>
      <c r="I43" s="63"/>
      <c r="J43" s="497" t="s">
        <v>470</v>
      </c>
      <c r="K43" s="19"/>
      <c r="L43" s="19"/>
      <c r="M43" s="19"/>
      <c r="N43" s="19"/>
      <c r="O43" s="19"/>
      <c r="P43" s="19"/>
      <c r="Q43" s="19"/>
      <c r="R43" s="19"/>
      <c r="S43" s="19"/>
      <c r="T43" s="19"/>
      <c r="U43" s="19"/>
      <c r="V43" s="19"/>
      <c r="W43" s="19"/>
      <c r="X43" s="19"/>
      <c r="Y43" s="19"/>
      <c r="Z43" s="19"/>
    </row>
    <row r="44" ht="27.0"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ht="18.0" customHeight="1">
      <c r="A45" s="19"/>
      <c r="B45" s="3" t="s">
        <v>471</v>
      </c>
      <c r="C45" s="476"/>
      <c r="D45" s="476"/>
      <c r="E45" s="476"/>
      <c r="F45" s="19"/>
      <c r="G45" s="19"/>
      <c r="H45" s="2"/>
      <c r="I45" s="2"/>
      <c r="J45" s="38"/>
      <c r="K45" s="19"/>
      <c r="L45" s="2"/>
      <c r="M45" s="19"/>
      <c r="N45" s="19"/>
      <c r="O45" s="19"/>
      <c r="P45" s="19"/>
      <c r="Q45" s="19"/>
      <c r="R45" s="19"/>
      <c r="S45" s="19"/>
      <c r="T45" s="19"/>
      <c r="U45" s="19"/>
      <c r="V45" s="19"/>
      <c r="W45" s="19"/>
      <c r="X45" s="19"/>
      <c r="Y45" s="19"/>
      <c r="Z45" s="19"/>
    </row>
    <row r="46" ht="18.0" customHeight="1">
      <c r="A46" s="19"/>
      <c r="B46" s="19"/>
      <c r="C46" s="498" t="s">
        <v>472</v>
      </c>
      <c r="D46" s="19"/>
      <c r="E46" s="19"/>
      <c r="F46" s="19"/>
      <c r="G46" s="19"/>
      <c r="H46" s="2"/>
      <c r="I46" s="2"/>
      <c r="J46" s="38"/>
      <c r="K46" s="19"/>
      <c r="L46" s="2"/>
      <c r="M46" s="19"/>
      <c r="N46" s="19"/>
      <c r="O46" s="19"/>
      <c r="P46" s="19"/>
      <c r="Q46" s="19"/>
      <c r="R46" s="19"/>
      <c r="S46" s="19"/>
      <c r="T46" s="19"/>
      <c r="U46" s="19"/>
      <c r="V46" s="19"/>
      <c r="W46" s="19"/>
      <c r="X46" s="19"/>
      <c r="Y46" s="19"/>
      <c r="Z46" s="19"/>
    </row>
    <row r="47" ht="18.0" customHeight="1">
      <c r="A47" s="19"/>
      <c r="B47" s="19"/>
      <c r="C47" s="19" t="s">
        <v>473</v>
      </c>
      <c r="D47" s="19"/>
      <c r="E47" s="19"/>
      <c r="F47" s="19"/>
      <c r="G47" s="19"/>
      <c r="H47" s="2"/>
      <c r="I47" s="2"/>
      <c r="J47" s="38"/>
      <c r="K47" s="19"/>
      <c r="L47" s="2"/>
      <c r="M47" s="19"/>
      <c r="N47" s="19"/>
      <c r="O47" s="19"/>
      <c r="P47" s="19"/>
      <c r="Q47" s="19"/>
      <c r="R47" s="19"/>
      <c r="S47" s="19"/>
      <c r="T47" s="19"/>
      <c r="U47" s="19"/>
      <c r="V47" s="19"/>
      <c r="W47" s="19"/>
      <c r="X47" s="19"/>
      <c r="Y47" s="19"/>
      <c r="Z47" s="19"/>
    </row>
    <row r="48" ht="18.75" customHeight="1">
      <c r="A48" s="19"/>
      <c r="B48" s="19"/>
      <c r="C48" s="15" t="s">
        <v>3</v>
      </c>
      <c r="D48" s="16" t="s">
        <v>424</v>
      </c>
      <c r="E48" s="9"/>
      <c r="F48" s="10"/>
      <c r="G48" s="15" t="s">
        <v>34</v>
      </c>
      <c r="H48" s="485" t="s">
        <v>425</v>
      </c>
      <c r="I48" s="15" t="s">
        <v>49</v>
      </c>
      <c r="J48" s="44" t="s">
        <v>62</v>
      </c>
      <c r="K48" s="19"/>
      <c r="L48" s="2"/>
      <c r="M48" s="19"/>
      <c r="N48" s="19"/>
      <c r="O48" s="19"/>
      <c r="P48" s="19"/>
      <c r="Q48" s="19"/>
      <c r="R48" s="19"/>
      <c r="S48" s="19"/>
      <c r="T48" s="19"/>
      <c r="U48" s="19"/>
      <c r="V48" s="19"/>
      <c r="W48" s="19"/>
      <c r="X48" s="19"/>
      <c r="Y48" s="19"/>
      <c r="Z48" s="19"/>
    </row>
    <row r="49" ht="33.0" customHeight="1">
      <c r="A49" s="19"/>
      <c r="B49" s="19"/>
      <c r="C49" s="67" t="s">
        <v>6</v>
      </c>
      <c r="D49" s="499" t="s">
        <v>474</v>
      </c>
      <c r="E49" s="84" t="s">
        <v>475</v>
      </c>
      <c r="F49" s="10"/>
      <c r="G49" s="67" t="str">
        <f>IF(ISBLANK(H49),"任意","入力済")</f>
        <v>任意</v>
      </c>
      <c r="H49" s="486"/>
      <c r="I49" s="481" t="s">
        <v>52</v>
      </c>
      <c r="J49" s="487" t="s">
        <v>476</v>
      </c>
      <c r="K49" s="19"/>
      <c r="L49" s="19"/>
      <c r="M49" s="19"/>
      <c r="N49" s="19"/>
      <c r="O49" s="19"/>
      <c r="P49" s="19"/>
      <c r="Q49" s="19"/>
      <c r="R49" s="19"/>
      <c r="S49" s="19"/>
      <c r="T49" s="19"/>
      <c r="U49" s="19"/>
      <c r="V49" s="19"/>
      <c r="W49" s="19"/>
      <c r="X49" s="19"/>
      <c r="Y49" s="19"/>
      <c r="Z49" s="19"/>
    </row>
    <row r="50" ht="49.5" customHeight="1">
      <c r="A50" s="19"/>
      <c r="B50" s="19"/>
      <c r="C50" s="67" t="s">
        <v>9</v>
      </c>
      <c r="D50" s="27"/>
      <c r="E50" s="84" t="s">
        <v>477</v>
      </c>
      <c r="F50" s="10"/>
      <c r="G50" s="480" t="str">
        <f t="shared" ref="G50:G52" si="3">IF(ISBLANK(H50),"必須","入力済")</f>
        <v>必須</v>
      </c>
      <c r="H50" s="500"/>
      <c r="I50" s="481" t="s">
        <v>54</v>
      </c>
      <c r="J50" s="88" t="s">
        <v>478</v>
      </c>
      <c r="K50" s="19"/>
      <c r="L50" s="19"/>
      <c r="M50" s="19"/>
      <c r="N50" s="19"/>
      <c r="O50" s="19"/>
      <c r="P50" s="19"/>
      <c r="Q50" s="19"/>
      <c r="R50" s="19"/>
      <c r="S50" s="19"/>
      <c r="T50" s="19"/>
      <c r="U50" s="19"/>
      <c r="V50" s="19"/>
      <c r="W50" s="19"/>
      <c r="X50" s="19"/>
      <c r="Y50" s="19"/>
      <c r="Z50" s="19"/>
    </row>
    <row r="51" ht="49.5" customHeight="1">
      <c r="A51" s="19"/>
      <c r="B51" s="19"/>
      <c r="C51" s="67" t="s">
        <v>12</v>
      </c>
      <c r="D51" s="27"/>
      <c r="E51" s="84" t="s">
        <v>479</v>
      </c>
      <c r="F51" s="10"/>
      <c r="G51" s="480" t="str">
        <f t="shared" si="3"/>
        <v>必須</v>
      </c>
      <c r="H51" s="86"/>
      <c r="I51" s="481" t="s">
        <v>54</v>
      </c>
      <c r="J51" s="88" t="s">
        <v>480</v>
      </c>
      <c r="K51" s="19"/>
      <c r="L51" s="19"/>
      <c r="M51" s="19"/>
      <c r="N51" s="19"/>
      <c r="O51" s="19"/>
      <c r="P51" s="19"/>
      <c r="Q51" s="19"/>
      <c r="R51" s="19"/>
      <c r="S51" s="19"/>
      <c r="T51" s="19"/>
      <c r="U51" s="19"/>
      <c r="V51" s="19"/>
      <c r="W51" s="19"/>
      <c r="X51" s="19"/>
      <c r="Y51" s="19"/>
      <c r="Z51" s="19"/>
    </row>
    <row r="52" ht="49.5" customHeight="1">
      <c r="A52" s="19"/>
      <c r="B52" s="19"/>
      <c r="C52" s="67" t="s">
        <v>15</v>
      </c>
      <c r="D52" s="27"/>
      <c r="E52" s="84" t="s">
        <v>481</v>
      </c>
      <c r="F52" s="10"/>
      <c r="G52" s="480" t="str">
        <f t="shared" si="3"/>
        <v>必須</v>
      </c>
      <c r="H52" s="86"/>
      <c r="I52" s="481" t="s">
        <v>54</v>
      </c>
      <c r="J52" s="88" t="s">
        <v>482</v>
      </c>
      <c r="K52" s="19"/>
      <c r="L52" s="19"/>
      <c r="M52" s="19"/>
      <c r="N52" s="19"/>
      <c r="O52" s="19"/>
      <c r="P52" s="19"/>
      <c r="Q52" s="19"/>
      <c r="R52" s="19"/>
      <c r="S52" s="19"/>
      <c r="T52" s="19"/>
      <c r="U52" s="19"/>
      <c r="V52" s="19"/>
      <c r="W52" s="19"/>
      <c r="X52" s="19"/>
      <c r="Y52" s="19"/>
      <c r="Z52" s="19"/>
    </row>
    <row r="53" ht="49.5" customHeight="1">
      <c r="A53" s="19"/>
      <c r="B53" s="19"/>
      <c r="C53" s="67" t="s">
        <v>29</v>
      </c>
      <c r="D53" s="27"/>
      <c r="E53" s="84" t="s">
        <v>483</v>
      </c>
      <c r="F53" s="10"/>
      <c r="G53" s="85" t="str">
        <f>IF(OR('入力フォーム'!H51="一団の土地（新規）", '入力フォーム'!H51="一団の土地（継続）"),IF(ISBLANK(H53), "一団の届出の場合、必須", "入力済"),IF('入力フォーム'!H51="単独の届出",IF(ISBLANK(H53), "単独の届出の場合は任意", "入力済"),"単団区分が未選択"))</f>
        <v>単団区分が未選択</v>
      </c>
      <c r="H53" s="86"/>
      <c r="I53" s="481" t="s">
        <v>54</v>
      </c>
      <c r="J53" s="88" t="s">
        <v>484</v>
      </c>
      <c r="K53" s="19"/>
      <c r="L53" s="19"/>
      <c r="M53" s="19"/>
      <c r="N53" s="19"/>
      <c r="O53" s="19"/>
      <c r="P53" s="19"/>
      <c r="Q53" s="19"/>
      <c r="R53" s="19"/>
      <c r="S53" s="19"/>
      <c r="T53" s="19"/>
      <c r="U53" s="19"/>
      <c r="V53" s="19"/>
      <c r="W53" s="19"/>
      <c r="X53" s="19"/>
      <c r="Y53" s="19"/>
      <c r="Z53" s="19"/>
    </row>
    <row r="54" ht="18.0" customHeight="1">
      <c r="A54" s="19"/>
      <c r="B54" s="19"/>
      <c r="C54" s="67" t="s">
        <v>97</v>
      </c>
      <c r="D54" s="27"/>
      <c r="E54" s="84" t="s">
        <v>485</v>
      </c>
      <c r="F54" s="10"/>
      <c r="G54" s="67" t="str">
        <f t="shared" ref="G54:G55" si="4">IF(ISBLANK(H54),"任意","入力済")</f>
        <v>任意</v>
      </c>
      <c r="H54" s="486"/>
      <c r="I54" s="481" t="s">
        <v>52</v>
      </c>
      <c r="J54" s="487" t="s">
        <v>486</v>
      </c>
      <c r="K54" s="19"/>
      <c r="L54" s="19"/>
      <c r="M54" s="19"/>
      <c r="N54" s="19"/>
      <c r="O54" s="19"/>
      <c r="P54" s="19"/>
      <c r="Q54" s="19"/>
      <c r="R54" s="19"/>
      <c r="S54" s="19"/>
      <c r="T54" s="19"/>
      <c r="U54" s="19"/>
      <c r="V54" s="19"/>
      <c r="W54" s="19"/>
      <c r="X54" s="19"/>
      <c r="Y54" s="19"/>
      <c r="Z54" s="19"/>
    </row>
    <row r="55" ht="18.0" customHeight="1">
      <c r="A55" s="19"/>
      <c r="B55" s="19"/>
      <c r="C55" s="67" t="s">
        <v>101</v>
      </c>
      <c r="D55" s="27"/>
      <c r="E55" s="84" t="s">
        <v>487</v>
      </c>
      <c r="F55" s="10"/>
      <c r="G55" s="67" t="str">
        <f t="shared" si="4"/>
        <v>任意</v>
      </c>
      <c r="H55" s="86"/>
      <c r="I55" s="481" t="s">
        <v>54</v>
      </c>
      <c r="J55" s="88" t="s">
        <v>488</v>
      </c>
      <c r="K55" s="19"/>
      <c r="L55" s="19"/>
      <c r="M55" s="19"/>
      <c r="N55" s="19"/>
      <c r="O55" s="19"/>
      <c r="P55" s="19"/>
      <c r="Q55" s="19"/>
      <c r="R55" s="19"/>
      <c r="S55" s="19"/>
      <c r="T55" s="19"/>
      <c r="U55" s="19"/>
      <c r="V55" s="19"/>
      <c r="W55" s="19"/>
      <c r="X55" s="19"/>
      <c r="Y55" s="19"/>
      <c r="Z55" s="19"/>
    </row>
    <row r="56" ht="18.0" customHeight="1">
      <c r="A56" s="19"/>
      <c r="B56" s="19"/>
      <c r="C56" s="19"/>
      <c r="D56" s="19"/>
      <c r="E56" s="19"/>
      <c r="F56" s="19"/>
      <c r="G56" s="19"/>
      <c r="H56" s="2"/>
      <c r="I56" s="38"/>
      <c r="J56" s="19"/>
      <c r="K56" s="19"/>
      <c r="L56" s="19"/>
      <c r="M56" s="19"/>
      <c r="N56" s="19"/>
      <c r="O56" s="19"/>
      <c r="P56" s="19"/>
      <c r="Q56" s="19"/>
      <c r="R56" s="19"/>
      <c r="S56" s="19"/>
      <c r="T56" s="19"/>
      <c r="U56" s="19"/>
      <c r="V56" s="19"/>
      <c r="W56" s="19"/>
      <c r="X56" s="19"/>
      <c r="Y56" s="19"/>
      <c r="Z56" s="19"/>
    </row>
    <row r="57" ht="18.0" customHeight="1">
      <c r="A57" s="19"/>
      <c r="B57" s="19"/>
      <c r="C57" s="19"/>
      <c r="D57" s="19"/>
      <c r="E57" s="19"/>
      <c r="F57" s="19"/>
      <c r="G57" s="19"/>
      <c r="H57" s="2"/>
      <c r="I57" s="38"/>
      <c r="J57" s="19"/>
      <c r="K57" s="19"/>
      <c r="L57" s="19"/>
      <c r="M57" s="19"/>
      <c r="N57" s="19"/>
      <c r="O57" s="19"/>
      <c r="P57" s="19"/>
      <c r="Q57" s="19"/>
      <c r="R57" s="19"/>
      <c r="S57" s="19"/>
      <c r="T57" s="19"/>
      <c r="U57" s="19"/>
      <c r="V57" s="19"/>
      <c r="W57" s="19"/>
      <c r="X57" s="19"/>
      <c r="Y57" s="19"/>
      <c r="Z57" s="19"/>
    </row>
    <row r="58" ht="18.0" customHeight="1">
      <c r="A58" s="19"/>
      <c r="B58" s="19"/>
      <c r="C58" s="19"/>
      <c r="D58" s="19"/>
      <c r="E58" s="19"/>
      <c r="F58" s="19"/>
      <c r="G58" s="19"/>
      <c r="H58" s="2"/>
      <c r="I58" s="38"/>
      <c r="J58" s="19"/>
      <c r="K58" s="19"/>
      <c r="L58" s="19"/>
      <c r="M58" s="19"/>
      <c r="N58" s="19"/>
      <c r="O58" s="19"/>
      <c r="P58" s="19"/>
      <c r="Q58" s="19"/>
      <c r="R58" s="19"/>
      <c r="S58" s="19"/>
      <c r="T58" s="19"/>
      <c r="U58" s="19"/>
      <c r="V58" s="19"/>
      <c r="W58" s="19"/>
      <c r="X58" s="19"/>
      <c r="Y58" s="19"/>
      <c r="Z58" s="19"/>
    </row>
    <row r="59" ht="18.0" customHeight="1">
      <c r="A59" s="19"/>
      <c r="B59" s="19"/>
      <c r="C59" s="19"/>
      <c r="D59" s="19"/>
      <c r="E59" s="19"/>
      <c r="F59" s="19"/>
      <c r="G59" s="19"/>
      <c r="H59" s="2"/>
      <c r="I59" s="38"/>
      <c r="J59" s="19"/>
      <c r="K59" s="19"/>
      <c r="L59" s="19"/>
      <c r="M59" s="19"/>
      <c r="N59" s="19"/>
      <c r="O59" s="19"/>
      <c r="P59" s="19"/>
      <c r="Q59" s="19"/>
      <c r="R59" s="19"/>
      <c r="S59" s="19"/>
      <c r="T59" s="19"/>
      <c r="U59" s="19"/>
      <c r="V59" s="19"/>
      <c r="W59" s="19"/>
      <c r="X59" s="19"/>
      <c r="Y59" s="19"/>
      <c r="Z59" s="19"/>
    </row>
    <row r="60" ht="18.0" customHeight="1">
      <c r="A60" s="19"/>
      <c r="B60" s="19"/>
      <c r="C60" s="19"/>
      <c r="D60" s="19"/>
      <c r="E60" s="19"/>
      <c r="F60" s="19"/>
      <c r="G60" s="19"/>
      <c r="H60" s="2"/>
      <c r="I60" s="38"/>
      <c r="J60" s="19"/>
      <c r="K60" s="19"/>
      <c r="L60" s="19"/>
      <c r="M60" s="19"/>
      <c r="N60" s="19"/>
      <c r="O60" s="19"/>
      <c r="P60" s="19"/>
      <c r="Q60" s="19"/>
      <c r="R60" s="19"/>
      <c r="S60" s="19"/>
      <c r="T60" s="19"/>
      <c r="U60" s="19"/>
      <c r="V60" s="19"/>
      <c r="W60" s="19"/>
      <c r="X60" s="19"/>
      <c r="Y60" s="19"/>
      <c r="Z60" s="19"/>
    </row>
    <row r="61" ht="18.0" customHeight="1">
      <c r="A61" s="19"/>
      <c r="B61" s="19"/>
      <c r="C61" s="19"/>
      <c r="D61" s="19"/>
      <c r="E61" s="19"/>
      <c r="F61" s="19"/>
      <c r="G61" s="19"/>
      <c r="H61" s="2"/>
      <c r="I61" s="38"/>
      <c r="J61" s="19"/>
      <c r="K61" s="19"/>
      <c r="L61" s="19"/>
      <c r="M61" s="19"/>
      <c r="N61" s="19"/>
      <c r="O61" s="19"/>
      <c r="P61" s="19"/>
      <c r="Q61" s="19"/>
      <c r="R61" s="19"/>
      <c r="S61" s="19"/>
      <c r="T61" s="19"/>
      <c r="U61" s="19"/>
      <c r="V61" s="19"/>
      <c r="W61" s="19"/>
      <c r="X61" s="19"/>
      <c r="Y61" s="19"/>
      <c r="Z61" s="19"/>
    </row>
    <row r="62" ht="18.0" customHeight="1">
      <c r="A62" s="19"/>
      <c r="B62" s="19"/>
      <c r="C62" s="19"/>
      <c r="D62" s="19"/>
      <c r="E62" s="19"/>
      <c r="F62" s="19"/>
      <c r="G62" s="19"/>
      <c r="H62" s="2"/>
      <c r="I62" s="38"/>
      <c r="J62" s="19"/>
      <c r="K62" s="19"/>
      <c r="L62" s="19"/>
      <c r="M62" s="19"/>
      <c r="N62" s="19"/>
      <c r="O62" s="19"/>
      <c r="P62" s="19"/>
      <c r="Q62" s="19"/>
      <c r="R62" s="19"/>
      <c r="S62" s="19"/>
      <c r="T62" s="19"/>
      <c r="U62" s="19"/>
      <c r="V62" s="19"/>
      <c r="W62" s="19"/>
      <c r="X62" s="19"/>
      <c r="Y62" s="19"/>
      <c r="Z62" s="19"/>
    </row>
    <row r="63" ht="18.0" customHeight="1">
      <c r="A63" s="19"/>
      <c r="B63" s="19"/>
      <c r="C63" s="19"/>
      <c r="D63" s="19"/>
      <c r="E63" s="19"/>
      <c r="F63" s="19"/>
      <c r="G63" s="19"/>
      <c r="H63" s="2"/>
      <c r="I63" s="38"/>
      <c r="J63" s="19"/>
      <c r="K63" s="19"/>
      <c r="L63" s="19"/>
      <c r="M63" s="19"/>
      <c r="N63" s="19"/>
      <c r="O63" s="19"/>
      <c r="P63" s="19"/>
      <c r="Q63" s="19"/>
      <c r="R63" s="19"/>
      <c r="S63" s="19"/>
      <c r="T63" s="19"/>
      <c r="U63" s="19"/>
      <c r="V63" s="19"/>
      <c r="W63" s="19"/>
      <c r="X63" s="19"/>
      <c r="Y63" s="19"/>
      <c r="Z63" s="19"/>
    </row>
    <row r="64" ht="18.0" customHeight="1">
      <c r="A64" s="19"/>
      <c r="B64" s="19"/>
      <c r="C64" s="19"/>
      <c r="D64" s="19"/>
      <c r="E64" s="19"/>
      <c r="F64" s="19"/>
      <c r="G64" s="19"/>
      <c r="H64" s="2"/>
      <c r="I64" s="38"/>
      <c r="J64" s="19"/>
      <c r="K64" s="19"/>
      <c r="L64" s="19"/>
      <c r="M64" s="19"/>
      <c r="N64" s="19"/>
      <c r="O64" s="19"/>
      <c r="P64" s="19"/>
      <c r="Q64" s="19"/>
      <c r="R64" s="19"/>
      <c r="S64" s="19"/>
      <c r="T64" s="19"/>
      <c r="U64" s="19"/>
      <c r="V64" s="19"/>
      <c r="W64" s="19"/>
      <c r="X64" s="19"/>
      <c r="Y64" s="19"/>
      <c r="Z64" s="19"/>
    </row>
    <row r="65" ht="18.0" customHeight="1">
      <c r="A65" s="19"/>
      <c r="B65" s="19"/>
      <c r="C65" s="19"/>
      <c r="D65" s="19"/>
      <c r="E65" s="19"/>
      <c r="F65" s="19"/>
      <c r="G65" s="19"/>
      <c r="H65" s="2"/>
      <c r="I65" s="38"/>
      <c r="J65" s="19"/>
      <c r="K65" s="19"/>
      <c r="L65" s="19"/>
      <c r="M65" s="19"/>
      <c r="N65" s="19"/>
      <c r="O65" s="19"/>
      <c r="P65" s="19"/>
      <c r="Q65" s="19"/>
      <c r="R65" s="19"/>
      <c r="S65" s="19"/>
      <c r="T65" s="19"/>
      <c r="U65" s="19"/>
      <c r="V65" s="19"/>
      <c r="W65" s="19"/>
      <c r="X65" s="19"/>
      <c r="Y65" s="19"/>
      <c r="Z65" s="19"/>
    </row>
    <row r="66" ht="18.0" customHeight="1">
      <c r="A66" s="19"/>
      <c r="B66" s="19"/>
      <c r="C66" s="19"/>
      <c r="D66" s="19"/>
      <c r="E66" s="19"/>
      <c r="F66" s="19"/>
      <c r="G66" s="19"/>
      <c r="H66" s="2"/>
      <c r="I66" s="38"/>
      <c r="J66" s="19"/>
      <c r="K66" s="19"/>
      <c r="L66" s="19"/>
      <c r="M66" s="19"/>
      <c r="N66" s="19"/>
      <c r="O66" s="19"/>
      <c r="P66" s="19"/>
      <c r="Q66" s="19"/>
      <c r="R66" s="19"/>
      <c r="S66" s="19"/>
      <c r="T66" s="19"/>
      <c r="U66" s="19"/>
      <c r="V66" s="19"/>
      <c r="W66" s="19"/>
      <c r="X66" s="19"/>
      <c r="Y66" s="19"/>
      <c r="Z66" s="19"/>
    </row>
    <row r="67" ht="18.0" customHeight="1">
      <c r="A67" s="19"/>
      <c r="B67" s="19"/>
      <c r="C67" s="19"/>
      <c r="D67" s="19"/>
      <c r="E67" s="19"/>
      <c r="F67" s="19"/>
      <c r="G67" s="19"/>
      <c r="H67" s="2"/>
      <c r="I67" s="38"/>
      <c r="J67" s="19"/>
      <c r="K67" s="19"/>
      <c r="L67" s="19"/>
      <c r="M67" s="19"/>
      <c r="N67" s="19"/>
      <c r="O67" s="19"/>
      <c r="P67" s="19"/>
      <c r="Q67" s="19"/>
      <c r="R67" s="19"/>
      <c r="S67" s="19"/>
      <c r="T67" s="19"/>
      <c r="U67" s="19"/>
      <c r="V67" s="19"/>
      <c r="W67" s="19"/>
      <c r="X67" s="19"/>
      <c r="Y67" s="19"/>
      <c r="Z67" s="19"/>
    </row>
    <row r="68" ht="18.0" customHeight="1">
      <c r="A68" s="19"/>
      <c r="B68" s="19"/>
      <c r="C68" s="19"/>
      <c r="D68" s="19"/>
      <c r="E68" s="19"/>
      <c r="F68" s="19"/>
      <c r="G68" s="19"/>
      <c r="H68" s="2"/>
      <c r="I68" s="38"/>
      <c r="J68" s="19"/>
      <c r="K68" s="19"/>
      <c r="L68" s="19"/>
      <c r="M68" s="19"/>
      <c r="N68" s="19"/>
      <c r="O68" s="19"/>
      <c r="P68" s="19"/>
      <c r="Q68" s="19"/>
      <c r="R68" s="19"/>
      <c r="S68" s="19"/>
      <c r="T68" s="19"/>
      <c r="U68" s="19"/>
      <c r="V68" s="19"/>
      <c r="W68" s="19"/>
      <c r="X68" s="19"/>
      <c r="Y68" s="19"/>
      <c r="Z68" s="19"/>
    </row>
    <row r="69" ht="18.0" customHeight="1">
      <c r="A69" s="19"/>
      <c r="B69" s="19"/>
      <c r="C69" s="19"/>
      <c r="D69" s="19"/>
      <c r="E69" s="19"/>
      <c r="F69" s="19"/>
      <c r="G69" s="19"/>
      <c r="H69" s="2"/>
      <c r="I69" s="38"/>
      <c r="J69" s="19"/>
      <c r="K69" s="19"/>
      <c r="L69" s="19"/>
      <c r="M69" s="19"/>
      <c r="N69" s="19"/>
      <c r="O69" s="19"/>
      <c r="P69" s="19"/>
      <c r="Q69" s="19"/>
      <c r="R69" s="19"/>
      <c r="S69" s="19"/>
      <c r="T69" s="19"/>
      <c r="U69" s="19"/>
      <c r="V69" s="19"/>
      <c r="W69" s="19"/>
      <c r="X69" s="19"/>
      <c r="Y69" s="19"/>
      <c r="Z69" s="19"/>
    </row>
    <row r="70" ht="18.0" customHeight="1">
      <c r="A70" s="19"/>
      <c r="B70" s="19"/>
      <c r="C70" s="19"/>
      <c r="D70" s="19"/>
      <c r="E70" s="19"/>
      <c r="F70" s="19"/>
      <c r="G70" s="19"/>
      <c r="H70" s="2"/>
      <c r="I70" s="38"/>
      <c r="J70" s="19"/>
      <c r="K70" s="19"/>
      <c r="L70" s="19"/>
      <c r="M70" s="19"/>
      <c r="N70" s="19"/>
      <c r="O70" s="19"/>
      <c r="P70" s="19"/>
      <c r="Q70" s="19"/>
      <c r="R70" s="19"/>
      <c r="S70" s="19"/>
      <c r="T70" s="19"/>
      <c r="U70" s="19"/>
      <c r="V70" s="19"/>
      <c r="W70" s="19"/>
      <c r="X70" s="19"/>
      <c r="Y70" s="19"/>
      <c r="Z70" s="19"/>
    </row>
    <row r="71" ht="18.0" customHeight="1">
      <c r="A71" s="19"/>
      <c r="B71" s="19"/>
      <c r="C71" s="19"/>
      <c r="D71" s="19"/>
      <c r="E71" s="19"/>
      <c r="F71" s="19"/>
      <c r="G71" s="19"/>
      <c r="H71" s="2"/>
      <c r="I71" s="38"/>
      <c r="J71" s="19"/>
      <c r="K71" s="19"/>
      <c r="L71" s="19"/>
      <c r="M71" s="19"/>
      <c r="N71" s="19"/>
      <c r="O71" s="19"/>
      <c r="P71" s="19"/>
      <c r="Q71" s="19"/>
      <c r="R71" s="19"/>
      <c r="S71" s="19"/>
      <c r="T71" s="19"/>
      <c r="U71" s="19"/>
      <c r="V71" s="19"/>
      <c r="W71" s="19"/>
      <c r="X71" s="19"/>
      <c r="Y71" s="19"/>
      <c r="Z71" s="19"/>
    </row>
    <row r="72" ht="18.0" customHeight="1">
      <c r="A72" s="19"/>
      <c r="B72" s="19"/>
      <c r="C72" s="19"/>
      <c r="D72" s="19"/>
      <c r="E72" s="19"/>
      <c r="F72" s="19"/>
      <c r="G72" s="19"/>
      <c r="H72" s="2"/>
      <c r="I72" s="38"/>
      <c r="J72" s="19"/>
      <c r="K72" s="19"/>
      <c r="L72" s="19"/>
      <c r="M72" s="19"/>
      <c r="N72" s="19"/>
      <c r="O72" s="19"/>
      <c r="P72" s="19"/>
      <c r="Q72" s="19"/>
      <c r="R72" s="19"/>
      <c r="S72" s="19"/>
      <c r="T72" s="19"/>
      <c r="U72" s="19"/>
      <c r="V72" s="19"/>
      <c r="W72" s="19"/>
      <c r="X72" s="19"/>
      <c r="Y72" s="19"/>
      <c r="Z72" s="19"/>
    </row>
    <row r="73" ht="18.0" customHeight="1">
      <c r="A73" s="19"/>
      <c r="B73" s="19"/>
      <c r="C73" s="19"/>
      <c r="D73" s="19"/>
      <c r="E73" s="19"/>
      <c r="F73" s="19"/>
      <c r="G73" s="19"/>
      <c r="H73" s="2"/>
      <c r="I73" s="38"/>
      <c r="J73" s="19"/>
      <c r="K73" s="19"/>
      <c r="L73" s="19"/>
      <c r="M73" s="19"/>
      <c r="N73" s="19"/>
      <c r="O73" s="19"/>
      <c r="P73" s="19"/>
      <c r="Q73" s="19"/>
      <c r="R73" s="19"/>
      <c r="S73" s="19"/>
      <c r="T73" s="19"/>
      <c r="U73" s="19"/>
      <c r="V73" s="19"/>
      <c r="W73" s="19"/>
      <c r="X73" s="19"/>
      <c r="Y73" s="19"/>
      <c r="Z73" s="19"/>
    </row>
    <row r="74" ht="18.0" customHeight="1">
      <c r="A74" s="19"/>
      <c r="B74" s="19"/>
      <c r="C74" s="19"/>
      <c r="D74" s="19"/>
      <c r="E74" s="19"/>
      <c r="F74" s="19"/>
      <c r="G74" s="19"/>
      <c r="H74" s="2"/>
      <c r="I74" s="38"/>
      <c r="J74" s="19"/>
      <c r="K74" s="19"/>
      <c r="L74" s="19"/>
      <c r="M74" s="19"/>
      <c r="N74" s="19"/>
      <c r="O74" s="19"/>
      <c r="P74" s="19"/>
      <c r="Q74" s="19"/>
      <c r="R74" s="19"/>
      <c r="S74" s="19"/>
      <c r="T74" s="19"/>
      <c r="U74" s="19"/>
      <c r="V74" s="19"/>
      <c r="W74" s="19"/>
      <c r="X74" s="19"/>
      <c r="Y74" s="19"/>
      <c r="Z74" s="19"/>
    </row>
    <row r="75" ht="18.0" customHeight="1">
      <c r="A75" s="19"/>
      <c r="B75" s="19"/>
      <c r="C75" s="19"/>
      <c r="D75" s="19"/>
      <c r="E75" s="19"/>
      <c r="F75" s="19"/>
      <c r="G75" s="19"/>
      <c r="H75" s="2"/>
      <c r="I75" s="38"/>
      <c r="J75" s="19"/>
      <c r="K75" s="19"/>
      <c r="L75" s="19"/>
      <c r="M75" s="19"/>
      <c r="N75" s="19"/>
      <c r="O75" s="19"/>
      <c r="P75" s="19"/>
      <c r="Q75" s="19"/>
      <c r="R75" s="19"/>
      <c r="S75" s="19"/>
      <c r="T75" s="19"/>
      <c r="U75" s="19"/>
      <c r="V75" s="19"/>
      <c r="W75" s="19"/>
      <c r="X75" s="19"/>
      <c r="Y75" s="19"/>
      <c r="Z75" s="19"/>
    </row>
    <row r="76" ht="18.0" customHeight="1">
      <c r="A76" s="19"/>
      <c r="B76" s="19"/>
      <c r="C76" s="19"/>
      <c r="D76" s="19"/>
      <c r="E76" s="19"/>
      <c r="F76" s="19"/>
      <c r="G76" s="19"/>
      <c r="H76" s="2"/>
      <c r="I76" s="38"/>
      <c r="J76" s="19"/>
      <c r="K76" s="19"/>
      <c r="L76" s="19"/>
      <c r="M76" s="19"/>
      <c r="N76" s="19"/>
      <c r="O76" s="19"/>
      <c r="P76" s="19"/>
      <c r="Q76" s="19"/>
      <c r="R76" s="19"/>
      <c r="S76" s="19"/>
      <c r="T76" s="19"/>
      <c r="U76" s="19"/>
      <c r="V76" s="19"/>
      <c r="W76" s="19"/>
      <c r="X76" s="19"/>
      <c r="Y76" s="19"/>
      <c r="Z76" s="19"/>
    </row>
    <row r="77" ht="18.0" customHeight="1">
      <c r="A77" s="19"/>
      <c r="B77" s="19"/>
      <c r="C77" s="19"/>
      <c r="D77" s="19"/>
      <c r="E77" s="19"/>
      <c r="F77" s="19"/>
      <c r="G77" s="19"/>
      <c r="H77" s="2"/>
      <c r="I77" s="38"/>
      <c r="J77" s="19"/>
      <c r="K77" s="19"/>
      <c r="L77" s="19"/>
      <c r="M77" s="19"/>
      <c r="N77" s="19"/>
      <c r="O77" s="19"/>
      <c r="P77" s="19"/>
      <c r="Q77" s="19"/>
      <c r="R77" s="19"/>
      <c r="S77" s="19"/>
      <c r="T77" s="19"/>
      <c r="U77" s="19"/>
      <c r="V77" s="19"/>
      <c r="W77" s="19"/>
      <c r="X77" s="19"/>
      <c r="Y77" s="19"/>
      <c r="Z77" s="19"/>
    </row>
    <row r="78" ht="18.0" customHeight="1">
      <c r="A78" s="19"/>
      <c r="B78" s="19"/>
      <c r="C78" s="19"/>
      <c r="D78" s="19"/>
      <c r="E78" s="19"/>
      <c r="F78" s="19"/>
      <c r="G78" s="19"/>
      <c r="H78" s="2"/>
      <c r="I78" s="38"/>
      <c r="J78" s="19"/>
      <c r="K78" s="19"/>
      <c r="L78" s="19"/>
      <c r="M78" s="19"/>
      <c r="N78" s="19"/>
      <c r="O78" s="19"/>
      <c r="P78" s="19"/>
      <c r="Q78" s="19"/>
      <c r="R78" s="19"/>
      <c r="S78" s="19"/>
      <c r="T78" s="19"/>
      <c r="U78" s="19"/>
      <c r="V78" s="19"/>
      <c r="W78" s="19"/>
      <c r="X78" s="19"/>
      <c r="Y78" s="19"/>
      <c r="Z78" s="19"/>
    </row>
    <row r="79" ht="18.0" customHeight="1">
      <c r="A79" s="19"/>
      <c r="B79" s="19"/>
      <c r="C79" s="19"/>
      <c r="D79" s="19"/>
      <c r="E79" s="19"/>
      <c r="F79" s="19"/>
      <c r="G79" s="19"/>
      <c r="H79" s="2"/>
      <c r="I79" s="38"/>
      <c r="J79" s="19"/>
      <c r="K79" s="19"/>
      <c r="L79" s="19"/>
      <c r="M79" s="19"/>
      <c r="N79" s="19"/>
      <c r="O79" s="19"/>
      <c r="P79" s="19"/>
      <c r="Q79" s="19"/>
      <c r="R79" s="19"/>
      <c r="S79" s="19"/>
      <c r="T79" s="19"/>
      <c r="U79" s="19"/>
      <c r="V79" s="19"/>
      <c r="W79" s="19"/>
      <c r="X79" s="19"/>
      <c r="Y79" s="19"/>
      <c r="Z79" s="19"/>
    </row>
    <row r="80" ht="18.0" customHeight="1">
      <c r="A80" s="19"/>
      <c r="B80" s="19"/>
      <c r="C80" s="19"/>
      <c r="D80" s="19"/>
      <c r="E80" s="19"/>
      <c r="F80" s="19"/>
      <c r="G80" s="19"/>
      <c r="H80" s="2"/>
      <c r="I80" s="38"/>
      <c r="J80" s="19"/>
      <c r="K80" s="19"/>
      <c r="L80" s="19"/>
      <c r="M80" s="19"/>
      <c r="N80" s="19"/>
      <c r="O80" s="19"/>
      <c r="P80" s="19"/>
      <c r="Q80" s="19"/>
      <c r="R80" s="19"/>
      <c r="S80" s="19"/>
      <c r="T80" s="19"/>
      <c r="U80" s="19"/>
      <c r="V80" s="19"/>
      <c r="W80" s="19"/>
      <c r="X80" s="19"/>
      <c r="Y80" s="19"/>
      <c r="Z80" s="19"/>
    </row>
    <row r="81" ht="18.0" customHeight="1">
      <c r="A81" s="19"/>
      <c r="B81" s="19"/>
      <c r="C81" s="19"/>
      <c r="D81" s="19"/>
      <c r="E81" s="19"/>
      <c r="F81" s="19"/>
      <c r="G81" s="19"/>
      <c r="H81" s="2"/>
      <c r="I81" s="38"/>
      <c r="J81" s="19"/>
      <c r="K81" s="19"/>
      <c r="L81" s="19"/>
      <c r="M81" s="19"/>
      <c r="N81" s="19"/>
      <c r="O81" s="19"/>
      <c r="P81" s="19"/>
      <c r="Q81" s="19"/>
      <c r="R81" s="19"/>
      <c r="S81" s="19"/>
      <c r="T81" s="19"/>
      <c r="U81" s="19"/>
      <c r="V81" s="19"/>
      <c r="W81" s="19"/>
      <c r="X81" s="19"/>
      <c r="Y81" s="19"/>
      <c r="Z81" s="19"/>
    </row>
    <row r="82" ht="18.0" customHeight="1">
      <c r="A82" s="19"/>
      <c r="B82" s="19"/>
      <c r="C82" s="19"/>
      <c r="D82" s="19"/>
      <c r="E82" s="19"/>
      <c r="F82" s="19"/>
      <c r="G82" s="19"/>
      <c r="H82" s="2"/>
      <c r="I82" s="38"/>
      <c r="J82" s="19"/>
      <c r="K82" s="19"/>
      <c r="L82" s="19"/>
      <c r="M82" s="19"/>
      <c r="N82" s="19"/>
      <c r="O82" s="19"/>
      <c r="P82" s="19"/>
      <c r="Q82" s="19"/>
      <c r="R82" s="19"/>
      <c r="S82" s="19"/>
      <c r="T82" s="19"/>
      <c r="U82" s="19"/>
      <c r="V82" s="19"/>
      <c r="W82" s="19"/>
      <c r="X82" s="19"/>
      <c r="Y82" s="19"/>
      <c r="Z82" s="19"/>
    </row>
    <row r="83" ht="18.0" customHeight="1">
      <c r="A83" s="19"/>
      <c r="B83" s="19"/>
      <c r="C83" s="19"/>
      <c r="D83" s="19"/>
      <c r="E83" s="19"/>
      <c r="F83" s="19"/>
      <c r="G83" s="19"/>
      <c r="H83" s="2"/>
      <c r="I83" s="38"/>
      <c r="J83" s="19"/>
      <c r="K83" s="19"/>
      <c r="L83" s="19"/>
      <c r="M83" s="19"/>
      <c r="N83" s="19"/>
      <c r="O83" s="19"/>
      <c r="P83" s="19"/>
      <c r="Q83" s="19"/>
      <c r="R83" s="19"/>
      <c r="S83" s="19"/>
      <c r="T83" s="19"/>
      <c r="U83" s="19"/>
      <c r="V83" s="19"/>
      <c r="W83" s="19"/>
      <c r="X83" s="19"/>
      <c r="Y83" s="19"/>
      <c r="Z83" s="19"/>
    </row>
    <row r="84" ht="18.0" customHeight="1">
      <c r="A84" s="19"/>
      <c r="B84" s="19"/>
      <c r="C84" s="19"/>
      <c r="D84" s="19"/>
      <c r="E84" s="19"/>
      <c r="F84" s="19"/>
      <c r="G84" s="19"/>
      <c r="H84" s="2"/>
      <c r="I84" s="38"/>
      <c r="J84" s="19"/>
      <c r="K84" s="19"/>
      <c r="L84" s="19"/>
      <c r="M84" s="19"/>
      <c r="N84" s="19"/>
      <c r="O84" s="19"/>
      <c r="P84" s="19"/>
      <c r="Q84" s="19"/>
      <c r="R84" s="19"/>
      <c r="S84" s="19"/>
      <c r="T84" s="19"/>
      <c r="U84" s="19"/>
      <c r="V84" s="19"/>
      <c r="W84" s="19"/>
      <c r="X84" s="19"/>
      <c r="Y84" s="19"/>
      <c r="Z84" s="19"/>
    </row>
    <row r="85" ht="18.0" customHeight="1">
      <c r="A85" s="19"/>
      <c r="B85" s="19"/>
      <c r="C85" s="19"/>
      <c r="D85" s="19"/>
      <c r="E85" s="19"/>
      <c r="F85" s="19"/>
      <c r="G85" s="19"/>
      <c r="H85" s="2"/>
      <c r="I85" s="38"/>
      <c r="J85" s="19"/>
      <c r="K85" s="19"/>
      <c r="L85" s="19"/>
      <c r="M85" s="19"/>
      <c r="N85" s="19"/>
      <c r="O85" s="19"/>
      <c r="P85" s="19"/>
      <c r="Q85" s="19"/>
      <c r="R85" s="19"/>
      <c r="S85" s="19"/>
      <c r="T85" s="19"/>
      <c r="U85" s="19"/>
      <c r="V85" s="19"/>
      <c r="W85" s="19"/>
      <c r="X85" s="19"/>
      <c r="Y85" s="19"/>
      <c r="Z85" s="19"/>
    </row>
    <row r="86" ht="18.0" customHeight="1">
      <c r="A86" s="19"/>
      <c r="B86" s="19"/>
      <c r="C86" s="19"/>
      <c r="D86" s="19"/>
      <c r="E86" s="19"/>
      <c r="F86" s="19"/>
      <c r="G86" s="19"/>
      <c r="H86" s="2"/>
      <c r="I86" s="38"/>
      <c r="J86" s="19"/>
      <c r="K86" s="19"/>
      <c r="L86" s="19"/>
      <c r="M86" s="19"/>
      <c r="N86" s="19"/>
      <c r="O86" s="19"/>
      <c r="P86" s="19"/>
      <c r="Q86" s="19"/>
      <c r="R86" s="19"/>
      <c r="S86" s="19"/>
      <c r="T86" s="19"/>
      <c r="U86" s="19"/>
      <c r="V86" s="19"/>
      <c r="W86" s="19"/>
      <c r="X86" s="19"/>
      <c r="Y86" s="19"/>
      <c r="Z86" s="19"/>
    </row>
    <row r="87" ht="18.0" customHeight="1">
      <c r="A87" s="19"/>
      <c r="B87" s="19"/>
      <c r="C87" s="19"/>
      <c r="D87" s="19"/>
      <c r="E87" s="19"/>
      <c r="F87" s="19"/>
      <c r="G87" s="19"/>
      <c r="H87" s="2"/>
      <c r="I87" s="38"/>
      <c r="J87" s="19"/>
      <c r="K87" s="19"/>
      <c r="L87" s="19"/>
      <c r="M87" s="19"/>
      <c r="N87" s="19"/>
      <c r="O87" s="19"/>
      <c r="P87" s="19"/>
      <c r="Q87" s="19"/>
      <c r="R87" s="19"/>
      <c r="S87" s="19"/>
      <c r="T87" s="19"/>
      <c r="U87" s="19"/>
      <c r="V87" s="19"/>
      <c r="W87" s="19"/>
      <c r="X87" s="19"/>
      <c r="Y87" s="19"/>
      <c r="Z87" s="19"/>
    </row>
    <row r="88" ht="18.0" customHeight="1">
      <c r="A88" s="19"/>
      <c r="B88" s="19"/>
      <c r="C88" s="19"/>
      <c r="D88" s="19"/>
      <c r="E88" s="19"/>
      <c r="F88" s="19"/>
      <c r="G88" s="19"/>
      <c r="H88" s="2"/>
      <c r="I88" s="38"/>
      <c r="J88" s="19"/>
      <c r="K88" s="19"/>
      <c r="L88" s="19"/>
      <c r="M88" s="19"/>
      <c r="N88" s="19"/>
      <c r="O88" s="19"/>
      <c r="P88" s="19"/>
      <c r="Q88" s="19"/>
      <c r="R88" s="19"/>
      <c r="S88" s="19"/>
      <c r="T88" s="19"/>
      <c r="U88" s="19"/>
      <c r="V88" s="19"/>
      <c r="W88" s="19"/>
      <c r="X88" s="19"/>
      <c r="Y88" s="19"/>
      <c r="Z88" s="19"/>
    </row>
    <row r="89" ht="18.0" customHeight="1">
      <c r="A89" s="19"/>
      <c r="B89" s="19"/>
      <c r="C89" s="19"/>
      <c r="D89" s="19"/>
      <c r="E89" s="19"/>
      <c r="F89" s="19"/>
      <c r="G89" s="19"/>
      <c r="H89" s="2"/>
      <c r="I89" s="38"/>
      <c r="J89" s="19"/>
      <c r="K89" s="19"/>
      <c r="L89" s="19"/>
      <c r="M89" s="19"/>
      <c r="N89" s="19"/>
      <c r="O89" s="19"/>
      <c r="P89" s="19"/>
      <c r="Q89" s="19"/>
      <c r="R89" s="19"/>
      <c r="S89" s="19"/>
      <c r="T89" s="19"/>
      <c r="U89" s="19"/>
      <c r="V89" s="19"/>
      <c r="W89" s="19"/>
      <c r="X89" s="19"/>
      <c r="Y89" s="19"/>
      <c r="Z89" s="19"/>
    </row>
    <row r="90" ht="18.0" customHeight="1">
      <c r="A90" s="19"/>
      <c r="B90" s="19"/>
      <c r="C90" s="19"/>
      <c r="D90" s="19"/>
      <c r="E90" s="19"/>
      <c r="F90" s="19"/>
      <c r="G90" s="19"/>
      <c r="H90" s="2"/>
      <c r="I90" s="38"/>
      <c r="J90" s="19"/>
      <c r="K90" s="19"/>
      <c r="L90" s="19"/>
      <c r="M90" s="19"/>
      <c r="N90" s="19"/>
      <c r="O90" s="19"/>
      <c r="P90" s="19"/>
      <c r="Q90" s="19"/>
      <c r="R90" s="19"/>
      <c r="S90" s="19"/>
      <c r="T90" s="19"/>
      <c r="U90" s="19"/>
      <c r="V90" s="19"/>
      <c r="W90" s="19"/>
      <c r="X90" s="19"/>
      <c r="Y90" s="19"/>
      <c r="Z90" s="19"/>
    </row>
    <row r="91" ht="18.0" customHeight="1">
      <c r="A91" s="19"/>
      <c r="B91" s="19"/>
      <c r="C91" s="19"/>
      <c r="D91" s="19"/>
      <c r="E91" s="19"/>
      <c r="F91" s="19"/>
      <c r="G91" s="19"/>
      <c r="H91" s="2"/>
      <c r="I91" s="38"/>
      <c r="J91" s="19"/>
      <c r="K91" s="19"/>
      <c r="L91" s="19"/>
      <c r="M91" s="19"/>
      <c r="N91" s="19"/>
      <c r="O91" s="19"/>
      <c r="P91" s="19"/>
      <c r="Q91" s="19"/>
      <c r="R91" s="19"/>
      <c r="S91" s="19"/>
      <c r="T91" s="19"/>
      <c r="U91" s="19"/>
      <c r="V91" s="19"/>
      <c r="W91" s="19"/>
      <c r="X91" s="19"/>
      <c r="Y91" s="19"/>
      <c r="Z91" s="19"/>
    </row>
    <row r="92" ht="18.0" customHeight="1">
      <c r="A92" s="19"/>
      <c r="B92" s="19"/>
      <c r="C92" s="19"/>
      <c r="D92" s="19"/>
      <c r="E92" s="19"/>
      <c r="F92" s="19"/>
      <c r="G92" s="19"/>
      <c r="H92" s="2"/>
      <c r="I92" s="38"/>
      <c r="J92" s="19"/>
      <c r="K92" s="19"/>
      <c r="L92" s="19"/>
      <c r="M92" s="19"/>
      <c r="N92" s="19"/>
      <c r="O92" s="19"/>
      <c r="P92" s="19"/>
      <c r="Q92" s="19"/>
      <c r="R92" s="19"/>
      <c r="S92" s="19"/>
      <c r="T92" s="19"/>
      <c r="U92" s="19"/>
      <c r="V92" s="19"/>
      <c r="W92" s="19"/>
      <c r="X92" s="19"/>
      <c r="Y92" s="19"/>
      <c r="Z92" s="19"/>
    </row>
    <row r="93" ht="18.0" customHeight="1">
      <c r="A93" s="19"/>
      <c r="B93" s="19"/>
      <c r="C93" s="19"/>
      <c r="D93" s="19"/>
      <c r="E93" s="19"/>
      <c r="F93" s="19"/>
      <c r="G93" s="19"/>
      <c r="H93" s="2"/>
      <c r="I93" s="38"/>
      <c r="J93" s="19"/>
      <c r="K93" s="19"/>
      <c r="L93" s="19"/>
      <c r="M93" s="19"/>
      <c r="N93" s="19"/>
      <c r="O93" s="19"/>
      <c r="P93" s="19"/>
      <c r="Q93" s="19"/>
      <c r="R93" s="19"/>
      <c r="S93" s="19"/>
      <c r="T93" s="19"/>
      <c r="U93" s="19"/>
      <c r="V93" s="19"/>
      <c r="W93" s="19"/>
      <c r="X93" s="19"/>
      <c r="Y93" s="19"/>
      <c r="Z93" s="19"/>
    </row>
    <row r="94" ht="18.0" customHeight="1">
      <c r="A94" s="19"/>
      <c r="B94" s="19"/>
      <c r="C94" s="19"/>
      <c r="D94" s="19"/>
      <c r="E94" s="19"/>
      <c r="F94" s="19"/>
      <c r="G94" s="19"/>
      <c r="H94" s="2"/>
      <c r="I94" s="38"/>
      <c r="J94" s="19"/>
      <c r="K94" s="19"/>
      <c r="L94" s="19"/>
      <c r="M94" s="19"/>
      <c r="N94" s="19"/>
      <c r="O94" s="19"/>
      <c r="P94" s="19"/>
      <c r="Q94" s="19"/>
      <c r="R94" s="19"/>
      <c r="S94" s="19"/>
      <c r="T94" s="19"/>
      <c r="U94" s="19"/>
      <c r="V94" s="19"/>
      <c r="W94" s="19"/>
      <c r="X94" s="19"/>
      <c r="Y94" s="19"/>
      <c r="Z94" s="19"/>
    </row>
    <row r="95" ht="18.0" customHeight="1">
      <c r="A95" s="19"/>
      <c r="B95" s="19"/>
      <c r="C95" s="19"/>
      <c r="D95" s="19"/>
      <c r="E95" s="19"/>
      <c r="F95" s="19"/>
      <c r="G95" s="19"/>
      <c r="H95" s="2"/>
      <c r="I95" s="38"/>
      <c r="J95" s="19"/>
      <c r="K95" s="19"/>
      <c r="L95" s="19"/>
      <c r="M95" s="19"/>
      <c r="N95" s="19"/>
      <c r="O95" s="19"/>
      <c r="P95" s="19"/>
      <c r="Q95" s="19"/>
      <c r="R95" s="19"/>
      <c r="S95" s="19"/>
      <c r="T95" s="19"/>
      <c r="U95" s="19"/>
      <c r="V95" s="19"/>
      <c r="W95" s="19"/>
      <c r="X95" s="19"/>
      <c r="Y95" s="19"/>
      <c r="Z95" s="19"/>
    </row>
    <row r="96" ht="18.0" customHeight="1">
      <c r="A96" s="19"/>
      <c r="B96" s="19"/>
      <c r="C96" s="19"/>
      <c r="D96" s="19"/>
      <c r="E96" s="19"/>
      <c r="F96" s="19"/>
      <c r="G96" s="19"/>
      <c r="H96" s="2"/>
      <c r="I96" s="38"/>
      <c r="J96" s="19"/>
      <c r="K96" s="19"/>
      <c r="L96" s="19"/>
      <c r="M96" s="19"/>
      <c r="N96" s="19"/>
      <c r="O96" s="19"/>
      <c r="P96" s="19"/>
      <c r="Q96" s="19"/>
      <c r="R96" s="19"/>
      <c r="S96" s="19"/>
      <c r="T96" s="19"/>
      <c r="U96" s="19"/>
      <c r="V96" s="19"/>
      <c r="W96" s="19"/>
      <c r="X96" s="19"/>
      <c r="Y96" s="19"/>
      <c r="Z96" s="19"/>
    </row>
    <row r="97" ht="18.0" customHeight="1">
      <c r="A97" s="19"/>
      <c r="B97" s="19"/>
      <c r="C97" s="19"/>
      <c r="D97" s="19"/>
      <c r="E97" s="19"/>
      <c r="F97" s="19"/>
      <c r="G97" s="19"/>
      <c r="H97" s="2"/>
      <c r="I97" s="38"/>
      <c r="J97" s="19"/>
      <c r="K97" s="19"/>
      <c r="L97" s="19"/>
      <c r="M97" s="19"/>
      <c r="N97" s="19"/>
      <c r="O97" s="19"/>
      <c r="P97" s="19"/>
      <c r="Q97" s="19"/>
      <c r="R97" s="19"/>
      <c r="S97" s="19"/>
      <c r="T97" s="19"/>
      <c r="U97" s="19"/>
      <c r="V97" s="19"/>
      <c r="W97" s="19"/>
      <c r="X97" s="19"/>
      <c r="Y97" s="19"/>
      <c r="Z97" s="19"/>
    </row>
    <row r="98" ht="18.0" customHeight="1">
      <c r="A98" s="19"/>
      <c r="B98" s="19"/>
      <c r="C98" s="19"/>
      <c r="D98" s="19"/>
      <c r="E98" s="19"/>
      <c r="F98" s="19"/>
      <c r="G98" s="19"/>
      <c r="H98" s="2"/>
      <c r="I98" s="38"/>
      <c r="J98" s="19"/>
      <c r="K98" s="19"/>
      <c r="L98" s="19"/>
      <c r="M98" s="19"/>
      <c r="N98" s="19"/>
      <c r="O98" s="19"/>
      <c r="P98" s="19"/>
      <c r="Q98" s="19"/>
      <c r="R98" s="19"/>
      <c r="S98" s="19"/>
      <c r="T98" s="19"/>
      <c r="U98" s="19"/>
      <c r="V98" s="19"/>
      <c r="W98" s="19"/>
      <c r="X98" s="19"/>
      <c r="Y98" s="19"/>
      <c r="Z98" s="19"/>
    </row>
    <row r="99" ht="18.0" customHeight="1">
      <c r="A99" s="19"/>
      <c r="B99" s="19"/>
      <c r="C99" s="19"/>
      <c r="D99" s="19"/>
      <c r="E99" s="19"/>
      <c r="F99" s="19"/>
      <c r="G99" s="19"/>
      <c r="H99" s="2"/>
      <c r="I99" s="38"/>
      <c r="J99" s="19"/>
      <c r="K99" s="19"/>
      <c r="L99" s="19"/>
      <c r="M99" s="19"/>
      <c r="N99" s="19"/>
      <c r="O99" s="19"/>
      <c r="P99" s="19"/>
      <c r="Q99" s="19"/>
      <c r="R99" s="19"/>
      <c r="S99" s="19"/>
      <c r="T99" s="19"/>
      <c r="U99" s="19"/>
      <c r="V99" s="19"/>
      <c r="W99" s="19"/>
      <c r="X99" s="19"/>
      <c r="Y99" s="19"/>
      <c r="Z99" s="19"/>
    </row>
    <row r="100" ht="18.0" customHeight="1">
      <c r="A100" s="19"/>
      <c r="B100" s="19"/>
      <c r="C100" s="19"/>
      <c r="D100" s="19"/>
      <c r="E100" s="19"/>
      <c r="F100" s="19"/>
      <c r="G100" s="19"/>
      <c r="H100" s="2"/>
      <c r="I100" s="38"/>
      <c r="J100" s="19"/>
      <c r="K100" s="19"/>
      <c r="L100" s="19"/>
      <c r="M100" s="19"/>
      <c r="N100" s="19"/>
      <c r="O100" s="19"/>
      <c r="P100" s="19"/>
      <c r="Q100" s="19"/>
      <c r="R100" s="19"/>
      <c r="S100" s="19"/>
      <c r="T100" s="19"/>
      <c r="U100" s="19"/>
      <c r="V100" s="19"/>
      <c r="W100" s="19"/>
      <c r="X100" s="19"/>
      <c r="Y100" s="19"/>
      <c r="Z100" s="19"/>
    </row>
    <row r="101" ht="18.0" customHeight="1">
      <c r="A101" s="19"/>
      <c r="B101" s="19"/>
      <c r="C101" s="19"/>
      <c r="D101" s="19"/>
      <c r="E101" s="19"/>
      <c r="F101" s="19"/>
      <c r="G101" s="19"/>
      <c r="H101" s="2"/>
      <c r="I101" s="38"/>
      <c r="J101" s="19"/>
      <c r="K101" s="19"/>
      <c r="L101" s="19"/>
      <c r="M101" s="19"/>
      <c r="N101" s="19"/>
      <c r="O101" s="19"/>
      <c r="P101" s="19"/>
      <c r="Q101" s="19"/>
      <c r="R101" s="19"/>
      <c r="S101" s="19"/>
      <c r="T101" s="19"/>
      <c r="U101" s="19"/>
      <c r="V101" s="19"/>
      <c r="W101" s="19"/>
      <c r="X101" s="19"/>
      <c r="Y101" s="19"/>
      <c r="Z101" s="19"/>
    </row>
    <row r="102" ht="18.0" customHeight="1">
      <c r="A102" s="19"/>
      <c r="B102" s="19"/>
      <c r="C102" s="19"/>
      <c r="D102" s="19"/>
      <c r="E102" s="19"/>
      <c r="F102" s="19"/>
      <c r="G102" s="19"/>
      <c r="H102" s="2"/>
      <c r="I102" s="38"/>
      <c r="J102" s="19"/>
      <c r="K102" s="19"/>
      <c r="L102" s="19"/>
      <c r="M102" s="19"/>
      <c r="N102" s="19"/>
      <c r="O102" s="19"/>
      <c r="P102" s="19"/>
      <c r="Q102" s="19"/>
      <c r="R102" s="19"/>
      <c r="S102" s="19"/>
      <c r="T102" s="19"/>
      <c r="U102" s="19"/>
      <c r="V102" s="19"/>
      <c r="W102" s="19"/>
      <c r="X102" s="19"/>
      <c r="Y102" s="19"/>
      <c r="Z102" s="19"/>
    </row>
    <row r="103" ht="18.0" customHeight="1">
      <c r="A103" s="19"/>
      <c r="B103" s="19"/>
      <c r="C103" s="19"/>
      <c r="D103" s="19"/>
      <c r="E103" s="19"/>
      <c r="F103" s="19"/>
      <c r="G103" s="19"/>
      <c r="H103" s="2"/>
      <c r="I103" s="38"/>
      <c r="J103" s="19"/>
      <c r="K103" s="19"/>
      <c r="L103" s="19"/>
      <c r="M103" s="19"/>
      <c r="N103" s="19"/>
      <c r="O103" s="19"/>
      <c r="P103" s="19"/>
      <c r="Q103" s="19"/>
      <c r="R103" s="19"/>
      <c r="S103" s="19"/>
      <c r="T103" s="19"/>
      <c r="U103" s="19"/>
      <c r="V103" s="19"/>
      <c r="W103" s="19"/>
      <c r="X103" s="19"/>
      <c r="Y103" s="19"/>
      <c r="Z103" s="19"/>
    </row>
    <row r="104" ht="18.0" customHeight="1">
      <c r="A104" s="19"/>
      <c r="B104" s="19"/>
      <c r="C104" s="19"/>
      <c r="D104" s="19"/>
      <c r="E104" s="19"/>
      <c r="F104" s="19"/>
      <c r="G104" s="19"/>
      <c r="H104" s="2"/>
      <c r="I104" s="38"/>
      <c r="J104" s="19"/>
      <c r="K104" s="19"/>
      <c r="L104" s="19"/>
      <c r="M104" s="19"/>
      <c r="N104" s="19"/>
      <c r="O104" s="19"/>
      <c r="P104" s="19"/>
      <c r="Q104" s="19"/>
      <c r="R104" s="19"/>
      <c r="S104" s="19"/>
      <c r="T104" s="19"/>
      <c r="U104" s="19"/>
      <c r="V104" s="19"/>
      <c r="W104" s="19"/>
      <c r="X104" s="19"/>
      <c r="Y104" s="19"/>
      <c r="Z104" s="19"/>
    </row>
    <row r="105" ht="18.0" customHeight="1">
      <c r="A105" s="19"/>
      <c r="B105" s="19"/>
      <c r="C105" s="19"/>
      <c r="D105" s="19"/>
      <c r="E105" s="19"/>
      <c r="F105" s="19"/>
      <c r="G105" s="19"/>
      <c r="H105" s="2"/>
      <c r="I105" s="38"/>
      <c r="J105" s="19"/>
      <c r="K105" s="19"/>
      <c r="L105" s="19"/>
      <c r="M105" s="19"/>
      <c r="N105" s="19"/>
      <c r="O105" s="19"/>
      <c r="P105" s="19"/>
      <c r="Q105" s="19"/>
      <c r="R105" s="19"/>
      <c r="S105" s="19"/>
      <c r="T105" s="19"/>
      <c r="U105" s="19"/>
      <c r="V105" s="19"/>
      <c r="W105" s="19"/>
      <c r="X105" s="19"/>
      <c r="Y105" s="19"/>
      <c r="Z105" s="19"/>
    </row>
    <row r="106" ht="18.0" customHeight="1">
      <c r="A106" s="19"/>
      <c r="B106" s="19"/>
      <c r="C106" s="19"/>
      <c r="D106" s="19"/>
      <c r="E106" s="19"/>
      <c r="F106" s="19"/>
      <c r="G106" s="19"/>
      <c r="H106" s="2"/>
      <c r="I106" s="38"/>
      <c r="J106" s="19"/>
      <c r="K106" s="19"/>
      <c r="L106" s="19"/>
      <c r="M106" s="19"/>
      <c r="N106" s="19"/>
      <c r="O106" s="19"/>
      <c r="P106" s="19"/>
      <c r="Q106" s="19"/>
      <c r="R106" s="19"/>
      <c r="S106" s="19"/>
      <c r="T106" s="19"/>
      <c r="U106" s="19"/>
      <c r="V106" s="19"/>
      <c r="W106" s="19"/>
      <c r="X106" s="19"/>
      <c r="Y106" s="19"/>
      <c r="Z106" s="19"/>
    </row>
    <row r="107" ht="18.0" customHeight="1">
      <c r="A107" s="19"/>
      <c r="B107" s="19"/>
      <c r="C107" s="19"/>
      <c r="D107" s="19"/>
      <c r="E107" s="19"/>
      <c r="F107" s="19"/>
      <c r="G107" s="19"/>
      <c r="H107" s="2"/>
      <c r="I107" s="38"/>
      <c r="J107" s="19"/>
      <c r="K107" s="19"/>
      <c r="L107" s="19"/>
      <c r="M107" s="19"/>
      <c r="N107" s="19"/>
      <c r="O107" s="19"/>
      <c r="P107" s="19"/>
      <c r="Q107" s="19"/>
      <c r="R107" s="19"/>
      <c r="S107" s="19"/>
      <c r="T107" s="19"/>
      <c r="U107" s="19"/>
      <c r="V107" s="19"/>
      <c r="W107" s="19"/>
      <c r="X107" s="19"/>
      <c r="Y107" s="19"/>
      <c r="Z107" s="19"/>
    </row>
    <row r="108" ht="18.0" customHeight="1">
      <c r="A108" s="19"/>
      <c r="B108" s="19"/>
      <c r="C108" s="19"/>
      <c r="D108" s="19"/>
      <c r="E108" s="19"/>
      <c r="F108" s="19"/>
      <c r="G108" s="19"/>
      <c r="H108" s="2"/>
      <c r="I108" s="38"/>
      <c r="J108" s="19"/>
      <c r="K108" s="19"/>
      <c r="L108" s="19"/>
      <c r="M108" s="19"/>
      <c r="N108" s="19"/>
      <c r="O108" s="19"/>
      <c r="P108" s="19"/>
      <c r="Q108" s="19"/>
      <c r="R108" s="19"/>
      <c r="S108" s="19"/>
      <c r="T108" s="19"/>
      <c r="U108" s="19"/>
      <c r="V108" s="19"/>
      <c r="W108" s="19"/>
      <c r="X108" s="19"/>
      <c r="Y108" s="19"/>
      <c r="Z108" s="19"/>
    </row>
    <row r="109" ht="18.0" customHeight="1">
      <c r="A109" s="19"/>
      <c r="B109" s="19"/>
      <c r="C109" s="19"/>
      <c r="D109" s="19"/>
      <c r="E109" s="19"/>
      <c r="F109" s="19"/>
      <c r="G109" s="19"/>
      <c r="H109" s="2"/>
      <c r="I109" s="38"/>
      <c r="J109" s="19"/>
      <c r="K109" s="19"/>
      <c r="L109" s="19"/>
      <c r="M109" s="19"/>
      <c r="N109" s="19"/>
      <c r="O109" s="19"/>
      <c r="P109" s="19"/>
      <c r="Q109" s="19"/>
      <c r="R109" s="19"/>
      <c r="S109" s="19"/>
      <c r="T109" s="19"/>
      <c r="U109" s="19"/>
      <c r="V109" s="19"/>
      <c r="W109" s="19"/>
      <c r="X109" s="19"/>
      <c r="Y109" s="19"/>
      <c r="Z109" s="19"/>
    </row>
    <row r="110" ht="18.0" customHeight="1">
      <c r="A110" s="19"/>
      <c r="B110" s="19"/>
      <c r="C110" s="19"/>
      <c r="D110" s="19"/>
      <c r="E110" s="19"/>
      <c r="F110" s="19"/>
      <c r="G110" s="19"/>
      <c r="H110" s="2"/>
      <c r="I110" s="38"/>
      <c r="J110" s="19"/>
      <c r="K110" s="19"/>
      <c r="L110" s="19"/>
      <c r="M110" s="19"/>
      <c r="N110" s="19"/>
      <c r="O110" s="19"/>
      <c r="P110" s="19"/>
      <c r="Q110" s="19"/>
      <c r="R110" s="19"/>
      <c r="S110" s="19"/>
      <c r="T110" s="19"/>
      <c r="U110" s="19"/>
      <c r="V110" s="19"/>
      <c r="W110" s="19"/>
      <c r="X110" s="19"/>
      <c r="Y110" s="19"/>
      <c r="Z110" s="19"/>
    </row>
    <row r="111" ht="18.0" customHeight="1">
      <c r="A111" s="19"/>
      <c r="B111" s="19"/>
      <c r="C111" s="19"/>
      <c r="D111" s="19"/>
      <c r="E111" s="19"/>
      <c r="F111" s="19"/>
      <c r="G111" s="19"/>
      <c r="H111" s="2"/>
      <c r="I111" s="38"/>
      <c r="J111" s="19"/>
      <c r="K111" s="19"/>
      <c r="L111" s="19"/>
      <c r="M111" s="19"/>
      <c r="N111" s="19"/>
      <c r="O111" s="19"/>
      <c r="P111" s="19"/>
      <c r="Q111" s="19"/>
      <c r="R111" s="19"/>
      <c r="S111" s="19"/>
      <c r="T111" s="19"/>
      <c r="U111" s="19"/>
      <c r="V111" s="19"/>
      <c r="W111" s="19"/>
      <c r="X111" s="19"/>
      <c r="Y111" s="19"/>
      <c r="Z111" s="19"/>
    </row>
    <row r="112" ht="18.0" customHeight="1">
      <c r="A112" s="19"/>
      <c r="B112" s="19"/>
      <c r="C112" s="19"/>
      <c r="D112" s="19"/>
      <c r="E112" s="19"/>
      <c r="F112" s="19"/>
      <c r="G112" s="19"/>
      <c r="H112" s="2"/>
      <c r="I112" s="38"/>
      <c r="J112" s="19"/>
      <c r="K112" s="19"/>
      <c r="L112" s="19"/>
      <c r="M112" s="19"/>
      <c r="N112" s="19"/>
      <c r="O112" s="19"/>
      <c r="P112" s="19"/>
      <c r="Q112" s="19"/>
      <c r="R112" s="19"/>
      <c r="S112" s="19"/>
      <c r="T112" s="19"/>
      <c r="U112" s="19"/>
      <c r="V112" s="19"/>
      <c r="W112" s="19"/>
      <c r="X112" s="19"/>
      <c r="Y112" s="19"/>
      <c r="Z112" s="19"/>
    </row>
    <row r="113" ht="18.0" customHeight="1">
      <c r="A113" s="19"/>
      <c r="B113" s="19"/>
      <c r="C113" s="19"/>
      <c r="D113" s="19"/>
      <c r="E113" s="19"/>
      <c r="F113" s="19"/>
      <c r="G113" s="19"/>
      <c r="H113" s="2"/>
      <c r="I113" s="38"/>
      <c r="J113" s="19"/>
      <c r="K113" s="19"/>
      <c r="L113" s="19"/>
      <c r="M113" s="19"/>
      <c r="N113" s="19"/>
      <c r="O113" s="19"/>
      <c r="P113" s="19"/>
      <c r="Q113" s="19"/>
      <c r="R113" s="19"/>
      <c r="S113" s="19"/>
      <c r="T113" s="19"/>
      <c r="U113" s="19"/>
      <c r="V113" s="19"/>
      <c r="W113" s="19"/>
      <c r="X113" s="19"/>
      <c r="Y113" s="19"/>
      <c r="Z113" s="19"/>
    </row>
    <row r="114" ht="18.0" customHeight="1">
      <c r="A114" s="19"/>
      <c r="B114" s="19"/>
      <c r="C114" s="19"/>
      <c r="D114" s="19"/>
      <c r="E114" s="19"/>
      <c r="F114" s="19"/>
      <c r="G114" s="19"/>
      <c r="H114" s="2"/>
      <c r="I114" s="38"/>
      <c r="J114" s="19"/>
      <c r="K114" s="19"/>
      <c r="L114" s="19"/>
      <c r="M114" s="19"/>
      <c r="N114" s="19"/>
      <c r="O114" s="19"/>
      <c r="P114" s="19"/>
      <c r="Q114" s="19"/>
      <c r="R114" s="19"/>
      <c r="S114" s="19"/>
      <c r="T114" s="19"/>
      <c r="U114" s="19"/>
      <c r="V114" s="19"/>
      <c r="W114" s="19"/>
      <c r="X114" s="19"/>
      <c r="Y114" s="19"/>
      <c r="Z114" s="19"/>
    </row>
    <row r="115" ht="18.0" customHeight="1">
      <c r="A115" s="19"/>
      <c r="B115" s="19"/>
      <c r="C115" s="19"/>
      <c r="D115" s="19"/>
      <c r="E115" s="19"/>
      <c r="F115" s="19"/>
      <c r="G115" s="19"/>
      <c r="H115" s="2"/>
      <c r="I115" s="38"/>
      <c r="J115" s="19"/>
      <c r="K115" s="19"/>
      <c r="L115" s="19"/>
      <c r="M115" s="19"/>
      <c r="N115" s="19"/>
      <c r="O115" s="19"/>
      <c r="P115" s="19"/>
      <c r="Q115" s="19"/>
      <c r="R115" s="19"/>
      <c r="S115" s="19"/>
      <c r="T115" s="19"/>
      <c r="U115" s="19"/>
      <c r="V115" s="19"/>
      <c r="W115" s="19"/>
      <c r="X115" s="19"/>
      <c r="Y115" s="19"/>
      <c r="Z115" s="19"/>
    </row>
    <row r="116" ht="18.0" customHeight="1">
      <c r="A116" s="19"/>
      <c r="B116" s="19"/>
      <c r="C116" s="19"/>
      <c r="D116" s="19"/>
      <c r="E116" s="19"/>
      <c r="F116" s="19"/>
      <c r="G116" s="19"/>
      <c r="H116" s="2"/>
      <c r="I116" s="38"/>
      <c r="J116" s="19"/>
      <c r="K116" s="19"/>
      <c r="L116" s="19"/>
      <c r="M116" s="19"/>
      <c r="N116" s="19"/>
      <c r="O116" s="19"/>
      <c r="P116" s="19"/>
      <c r="Q116" s="19"/>
      <c r="R116" s="19"/>
      <c r="S116" s="19"/>
      <c r="T116" s="19"/>
      <c r="U116" s="19"/>
      <c r="V116" s="19"/>
      <c r="W116" s="19"/>
      <c r="X116" s="19"/>
      <c r="Y116" s="19"/>
      <c r="Z116" s="19"/>
    </row>
    <row r="117" ht="18.0" customHeight="1">
      <c r="A117" s="19"/>
      <c r="B117" s="19"/>
      <c r="C117" s="19"/>
      <c r="D117" s="19"/>
      <c r="E117" s="19"/>
      <c r="F117" s="19"/>
      <c r="G117" s="19"/>
      <c r="H117" s="2"/>
      <c r="I117" s="38"/>
      <c r="J117" s="19"/>
      <c r="K117" s="19"/>
      <c r="L117" s="19"/>
      <c r="M117" s="19"/>
      <c r="N117" s="19"/>
      <c r="O117" s="19"/>
      <c r="P117" s="19"/>
      <c r="Q117" s="19"/>
      <c r="R117" s="19"/>
      <c r="S117" s="19"/>
      <c r="T117" s="19"/>
      <c r="U117" s="19"/>
      <c r="V117" s="19"/>
      <c r="W117" s="19"/>
      <c r="X117" s="19"/>
      <c r="Y117" s="19"/>
      <c r="Z117" s="19"/>
    </row>
    <row r="118" ht="18.0" customHeight="1">
      <c r="A118" s="19"/>
      <c r="B118" s="19"/>
      <c r="C118" s="19"/>
      <c r="D118" s="19"/>
      <c r="E118" s="19"/>
      <c r="F118" s="19"/>
      <c r="G118" s="19"/>
      <c r="H118" s="2"/>
      <c r="I118" s="38"/>
      <c r="J118" s="19"/>
      <c r="K118" s="19"/>
      <c r="L118" s="19"/>
      <c r="M118" s="19"/>
      <c r="N118" s="19"/>
      <c r="O118" s="19"/>
      <c r="P118" s="19"/>
      <c r="Q118" s="19"/>
      <c r="R118" s="19"/>
      <c r="S118" s="19"/>
      <c r="T118" s="19"/>
      <c r="U118" s="19"/>
      <c r="V118" s="19"/>
      <c r="W118" s="19"/>
      <c r="X118" s="19"/>
      <c r="Y118" s="19"/>
      <c r="Z118" s="19"/>
    </row>
    <row r="119" ht="18.0" customHeight="1">
      <c r="A119" s="19"/>
      <c r="B119" s="19"/>
      <c r="C119" s="19"/>
      <c r="D119" s="19"/>
      <c r="E119" s="19"/>
      <c r="F119" s="19"/>
      <c r="G119" s="19"/>
      <c r="H119" s="2"/>
      <c r="I119" s="38"/>
      <c r="J119" s="19"/>
      <c r="K119" s="19"/>
      <c r="L119" s="19"/>
      <c r="M119" s="19"/>
      <c r="N119" s="19"/>
      <c r="O119" s="19"/>
      <c r="P119" s="19"/>
      <c r="Q119" s="19"/>
      <c r="R119" s="19"/>
      <c r="S119" s="19"/>
      <c r="T119" s="19"/>
      <c r="U119" s="19"/>
      <c r="V119" s="19"/>
      <c r="W119" s="19"/>
      <c r="X119" s="19"/>
      <c r="Y119" s="19"/>
      <c r="Z119" s="19"/>
    </row>
    <row r="120" ht="18.0" customHeight="1">
      <c r="A120" s="19"/>
      <c r="B120" s="19"/>
      <c r="C120" s="19"/>
      <c r="D120" s="19"/>
      <c r="E120" s="19"/>
      <c r="F120" s="19"/>
      <c r="G120" s="19"/>
      <c r="H120" s="2"/>
      <c r="I120" s="38"/>
      <c r="J120" s="19"/>
      <c r="K120" s="19"/>
      <c r="L120" s="19"/>
      <c r="M120" s="19"/>
      <c r="N120" s="19"/>
      <c r="O120" s="19"/>
      <c r="P120" s="19"/>
      <c r="Q120" s="19"/>
      <c r="R120" s="19"/>
      <c r="S120" s="19"/>
      <c r="T120" s="19"/>
      <c r="U120" s="19"/>
      <c r="V120" s="19"/>
      <c r="W120" s="19"/>
      <c r="X120" s="19"/>
      <c r="Y120" s="19"/>
      <c r="Z120" s="19"/>
    </row>
    <row r="121" ht="18.0" customHeight="1">
      <c r="A121" s="19"/>
      <c r="B121" s="19"/>
      <c r="C121" s="19"/>
      <c r="D121" s="19"/>
      <c r="E121" s="19"/>
      <c r="F121" s="19"/>
      <c r="G121" s="19"/>
      <c r="H121" s="2"/>
      <c r="I121" s="38"/>
      <c r="J121" s="19"/>
      <c r="K121" s="19"/>
      <c r="L121" s="19"/>
      <c r="M121" s="19"/>
      <c r="N121" s="19"/>
      <c r="O121" s="19"/>
      <c r="P121" s="19"/>
      <c r="Q121" s="19"/>
      <c r="R121" s="19"/>
      <c r="S121" s="19"/>
      <c r="T121" s="19"/>
      <c r="U121" s="19"/>
      <c r="V121" s="19"/>
      <c r="W121" s="19"/>
      <c r="X121" s="19"/>
      <c r="Y121" s="19"/>
      <c r="Z121" s="19"/>
    </row>
    <row r="122" ht="18.0" customHeight="1">
      <c r="A122" s="19"/>
      <c r="B122" s="19"/>
      <c r="C122" s="19"/>
      <c r="D122" s="19"/>
      <c r="E122" s="19"/>
      <c r="F122" s="19"/>
      <c r="G122" s="19"/>
      <c r="H122" s="2"/>
      <c r="I122" s="38"/>
      <c r="J122" s="19"/>
      <c r="K122" s="19"/>
      <c r="L122" s="19"/>
      <c r="M122" s="19"/>
      <c r="N122" s="19"/>
      <c r="O122" s="19"/>
      <c r="P122" s="19"/>
      <c r="Q122" s="19"/>
      <c r="R122" s="19"/>
      <c r="S122" s="19"/>
      <c r="T122" s="19"/>
      <c r="U122" s="19"/>
      <c r="V122" s="19"/>
      <c r="W122" s="19"/>
      <c r="X122" s="19"/>
      <c r="Y122" s="19"/>
      <c r="Z122" s="19"/>
    </row>
    <row r="123" ht="18.0" customHeight="1">
      <c r="A123" s="19"/>
      <c r="B123" s="19"/>
      <c r="C123" s="19"/>
      <c r="D123" s="19"/>
      <c r="E123" s="19"/>
      <c r="F123" s="19"/>
      <c r="G123" s="19"/>
      <c r="H123" s="2"/>
      <c r="I123" s="38"/>
      <c r="J123" s="19"/>
      <c r="K123" s="19"/>
      <c r="L123" s="19"/>
      <c r="M123" s="19"/>
      <c r="N123" s="19"/>
      <c r="O123" s="19"/>
      <c r="P123" s="19"/>
      <c r="Q123" s="19"/>
      <c r="R123" s="19"/>
      <c r="S123" s="19"/>
      <c r="T123" s="19"/>
      <c r="U123" s="19"/>
      <c r="V123" s="19"/>
      <c r="W123" s="19"/>
      <c r="X123" s="19"/>
      <c r="Y123" s="19"/>
      <c r="Z123" s="19"/>
    </row>
    <row r="124" ht="18.0" customHeight="1">
      <c r="A124" s="19"/>
      <c r="B124" s="19"/>
      <c r="C124" s="19"/>
      <c r="D124" s="19"/>
      <c r="E124" s="19"/>
      <c r="F124" s="19"/>
      <c r="G124" s="19"/>
      <c r="H124" s="2"/>
      <c r="I124" s="38"/>
      <c r="J124" s="19"/>
      <c r="K124" s="19"/>
      <c r="L124" s="19"/>
      <c r="M124" s="19"/>
      <c r="N124" s="19"/>
      <c r="O124" s="19"/>
      <c r="P124" s="19"/>
      <c r="Q124" s="19"/>
      <c r="R124" s="19"/>
      <c r="S124" s="19"/>
      <c r="T124" s="19"/>
      <c r="U124" s="19"/>
      <c r="V124" s="19"/>
      <c r="W124" s="19"/>
      <c r="X124" s="19"/>
      <c r="Y124" s="19"/>
      <c r="Z124" s="19"/>
    </row>
    <row r="125" ht="18.0" customHeight="1">
      <c r="A125" s="19"/>
      <c r="B125" s="19"/>
      <c r="C125" s="19"/>
      <c r="D125" s="19"/>
      <c r="E125" s="19"/>
      <c r="F125" s="19"/>
      <c r="G125" s="19"/>
      <c r="H125" s="2"/>
      <c r="I125" s="38"/>
      <c r="J125" s="19"/>
      <c r="K125" s="19"/>
      <c r="L125" s="19"/>
      <c r="M125" s="19"/>
      <c r="N125" s="19"/>
      <c r="O125" s="19"/>
      <c r="P125" s="19"/>
      <c r="Q125" s="19"/>
      <c r="R125" s="19"/>
      <c r="S125" s="19"/>
      <c r="T125" s="19"/>
      <c r="U125" s="19"/>
      <c r="V125" s="19"/>
      <c r="W125" s="19"/>
      <c r="X125" s="19"/>
      <c r="Y125" s="19"/>
      <c r="Z125" s="19"/>
    </row>
    <row r="126" ht="18.0" customHeight="1">
      <c r="A126" s="19"/>
      <c r="B126" s="19"/>
      <c r="C126" s="19"/>
      <c r="D126" s="19"/>
      <c r="E126" s="19"/>
      <c r="F126" s="19"/>
      <c r="G126" s="19"/>
      <c r="H126" s="2"/>
      <c r="I126" s="38"/>
      <c r="J126" s="19"/>
      <c r="K126" s="19"/>
      <c r="L126" s="19"/>
      <c r="M126" s="19"/>
      <c r="N126" s="19"/>
      <c r="O126" s="19"/>
      <c r="P126" s="19"/>
      <c r="Q126" s="19"/>
      <c r="R126" s="19"/>
      <c r="S126" s="19"/>
      <c r="T126" s="19"/>
      <c r="U126" s="19"/>
      <c r="V126" s="19"/>
      <c r="W126" s="19"/>
      <c r="X126" s="19"/>
      <c r="Y126" s="19"/>
      <c r="Z126" s="19"/>
    </row>
    <row r="127" ht="18.0" customHeight="1">
      <c r="A127" s="19"/>
      <c r="B127" s="19"/>
      <c r="C127" s="19"/>
      <c r="D127" s="19"/>
      <c r="E127" s="19"/>
      <c r="F127" s="19"/>
      <c r="G127" s="19"/>
      <c r="H127" s="2"/>
      <c r="I127" s="38"/>
      <c r="J127" s="19"/>
      <c r="K127" s="19"/>
      <c r="L127" s="19"/>
      <c r="M127" s="19"/>
      <c r="N127" s="19"/>
      <c r="O127" s="19"/>
      <c r="P127" s="19"/>
      <c r="Q127" s="19"/>
      <c r="R127" s="19"/>
      <c r="S127" s="19"/>
      <c r="T127" s="19"/>
      <c r="U127" s="19"/>
      <c r="V127" s="19"/>
      <c r="W127" s="19"/>
      <c r="X127" s="19"/>
      <c r="Y127" s="19"/>
      <c r="Z127" s="19"/>
    </row>
    <row r="128" ht="18.0" customHeight="1">
      <c r="A128" s="19"/>
      <c r="B128" s="19"/>
      <c r="C128" s="19"/>
      <c r="D128" s="19"/>
      <c r="E128" s="19"/>
      <c r="F128" s="19"/>
      <c r="G128" s="19"/>
      <c r="H128" s="2"/>
      <c r="I128" s="38"/>
      <c r="J128" s="19"/>
      <c r="K128" s="19"/>
      <c r="L128" s="19"/>
      <c r="M128" s="19"/>
      <c r="N128" s="19"/>
      <c r="O128" s="19"/>
      <c r="P128" s="19"/>
      <c r="Q128" s="19"/>
      <c r="R128" s="19"/>
      <c r="S128" s="19"/>
      <c r="T128" s="19"/>
      <c r="U128" s="19"/>
      <c r="V128" s="19"/>
      <c r="W128" s="19"/>
      <c r="X128" s="19"/>
      <c r="Y128" s="19"/>
      <c r="Z128" s="19"/>
    </row>
    <row r="129" ht="18.0" customHeight="1">
      <c r="A129" s="19"/>
      <c r="B129" s="19"/>
      <c r="C129" s="19"/>
      <c r="D129" s="19"/>
      <c r="E129" s="19"/>
      <c r="F129" s="19"/>
      <c r="G129" s="19"/>
      <c r="H129" s="2"/>
      <c r="I129" s="38"/>
      <c r="J129" s="19"/>
      <c r="K129" s="19"/>
      <c r="L129" s="19"/>
      <c r="M129" s="19"/>
      <c r="N129" s="19"/>
      <c r="O129" s="19"/>
      <c r="P129" s="19"/>
      <c r="Q129" s="19"/>
      <c r="R129" s="19"/>
      <c r="S129" s="19"/>
      <c r="T129" s="19"/>
      <c r="U129" s="19"/>
      <c r="V129" s="19"/>
      <c r="W129" s="19"/>
      <c r="X129" s="19"/>
      <c r="Y129" s="19"/>
      <c r="Z129" s="19"/>
    </row>
    <row r="130" ht="18.0" customHeight="1">
      <c r="A130" s="19"/>
      <c r="B130" s="19"/>
      <c r="C130" s="19"/>
      <c r="D130" s="19"/>
      <c r="E130" s="19"/>
      <c r="F130" s="19"/>
      <c r="G130" s="19"/>
      <c r="H130" s="2"/>
      <c r="I130" s="38"/>
      <c r="J130" s="19"/>
      <c r="K130" s="19"/>
      <c r="L130" s="19"/>
      <c r="M130" s="19"/>
      <c r="N130" s="19"/>
      <c r="O130" s="19"/>
      <c r="P130" s="19"/>
      <c r="Q130" s="19"/>
      <c r="R130" s="19"/>
      <c r="S130" s="19"/>
      <c r="T130" s="19"/>
      <c r="U130" s="19"/>
      <c r="V130" s="19"/>
      <c r="W130" s="19"/>
      <c r="X130" s="19"/>
      <c r="Y130" s="19"/>
      <c r="Z130" s="19"/>
    </row>
    <row r="131" ht="18.0" customHeight="1">
      <c r="A131" s="19"/>
      <c r="B131" s="19"/>
      <c r="C131" s="19"/>
      <c r="D131" s="19"/>
      <c r="E131" s="19"/>
      <c r="F131" s="19"/>
      <c r="G131" s="19"/>
      <c r="H131" s="2"/>
      <c r="I131" s="38"/>
      <c r="J131" s="19"/>
      <c r="K131" s="19"/>
      <c r="L131" s="19"/>
      <c r="M131" s="19"/>
      <c r="N131" s="19"/>
      <c r="O131" s="19"/>
      <c r="P131" s="19"/>
      <c r="Q131" s="19"/>
      <c r="R131" s="19"/>
      <c r="S131" s="19"/>
      <c r="T131" s="19"/>
      <c r="U131" s="19"/>
      <c r="V131" s="19"/>
      <c r="W131" s="19"/>
      <c r="X131" s="19"/>
      <c r="Y131" s="19"/>
      <c r="Z131" s="19"/>
    </row>
    <row r="132" ht="18.0" customHeight="1">
      <c r="A132" s="19"/>
      <c r="B132" s="19"/>
      <c r="C132" s="19"/>
      <c r="D132" s="19"/>
      <c r="E132" s="19"/>
      <c r="F132" s="19"/>
      <c r="G132" s="19"/>
      <c r="H132" s="2"/>
      <c r="I132" s="38"/>
      <c r="J132" s="19"/>
      <c r="K132" s="19"/>
      <c r="L132" s="19"/>
      <c r="M132" s="19"/>
      <c r="N132" s="19"/>
      <c r="O132" s="19"/>
      <c r="P132" s="19"/>
      <c r="Q132" s="19"/>
      <c r="R132" s="19"/>
      <c r="S132" s="19"/>
      <c r="T132" s="19"/>
      <c r="U132" s="19"/>
      <c r="V132" s="19"/>
      <c r="W132" s="19"/>
      <c r="X132" s="19"/>
      <c r="Y132" s="19"/>
      <c r="Z132" s="19"/>
    </row>
    <row r="133" ht="18.0" customHeight="1">
      <c r="A133" s="19"/>
      <c r="B133" s="19"/>
      <c r="C133" s="19"/>
      <c r="D133" s="19"/>
      <c r="E133" s="19"/>
      <c r="F133" s="19"/>
      <c r="G133" s="19"/>
      <c r="H133" s="2"/>
      <c r="I133" s="38"/>
      <c r="J133" s="19"/>
      <c r="K133" s="19"/>
      <c r="L133" s="19"/>
      <c r="M133" s="19"/>
      <c r="N133" s="19"/>
      <c r="O133" s="19"/>
      <c r="P133" s="19"/>
      <c r="Q133" s="19"/>
      <c r="R133" s="19"/>
      <c r="S133" s="19"/>
      <c r="T133" s="19"/>
      <c r="U133" s="19"/>
      <c r="V133" s="19"/>
      <c r="W133" s="19"/>
      <c r="X133" s="19"/>
      <c r="Y133" s="19"/>
      <c r="Z133" s="19"/>
    </row>
    <row r="134" ht="18.0" customHeight="1">
      <c r="A134" s="19"/>
      <c r="B134" s="19"/>
      <c r="C134" s="19"/>
      <c r="D134" s="19"/>
      <c r="E134" s="19"/>
      <c r="F134" s="19"/>
      <c r="G134" s="19"/>
      <c r="H134" s="2"/>
      <c r="I134" s="38"/>
      <c r="J134" s="19"/>
      <c r="K134" s="19"/>
      <c r="L134" s="19"/>
      <c r="M134" s="19"/>
      <c r="N134" s="19"/>
      <c r="O134" s="19"/>
      <c r="P134" s="19"/>
      <c r="Q134" s="19"/>
      <c r="R134" s="19"/>
      <c r="S134" s="19"/>
      <c r="T134" s="19"/>
      <c r="U134" s="19"/>
      <c r="V134" s="19"/>
      <c r="W134" s="19"/>
      <c r="X134" s="19"/>
      <c r="Y134" s="19"/>
      <c r="Z134" s="19"/>
    </row>
    <row r="135" ht="18.0" customHeight="1">
      <c r="A135" s="19"/>
      <c r="B135" s="19"/>
      <c r="C135" s="19"/>
      <c r="D135" s="19"/>
      <c r="E135" s="19"/>
      <c r="F135" s="19"/>
      <c r="G135" s="19"/>
      <c r="H135" s="2"/>
      <c r="I135" s="38"/>
      <c r="J135" s="19"/>
      <c r="K135" s="19"/>
      <c r="L135" s="19"/>
      <c r="M135" s="19"/>
      <c r="N135" s="19"/>
      <c r="O135" s="19"/>
      <c r="P135" s="19"/>
      <c r="Q135" s="19"/>
      <c r="R135" s="19"/>
      <c r="S135" s="19"/>
      <c r="T135" s="19"/>
      <c r="U135" s="19"/>
      <c r="V135" s="19"/>
      <c r="W135" s="19"/>
      <c r="X135" s="19"/>
      <c r="Y135" s="19"/>
      <c r="Z135" s="19"/>
    </row>
    <row r="136" ht="18.0" customHeight="1">
      <c r="A136" s="19"/>
      <c r="B136" s="19"/>
      <c r="C136" s="19"/>
      <c r="D136" s="19"/>
      <c r="E136" s="19"/>
      <c r="F136" s="19"/>
      <c r="G136" s="19"/>
      <c r="H136" s="2"/>
      <c r="I136" s="38"/>
      <c r="J136" s="19"/>
      <c r="K136" s="19"/>
      <c r="L136" s="19"/>
      <c r="M136" s="19"/>
      <c r="N136" s="19"/>
      <c r="O136" s="19"/>
      <c r="P136" s="19"/>
      <c r="Q136" s="19"/>
      <c r="R136" s="19"/>
      <c r="S136" s="19"/>
      <c r="T136" s="19"/>
      <c r="U136" s="19"/>
      <c r="V136" s="19"/>
      <c r="W136" s="19"/>
      <c r="X136" s="19"/>
      <c r="Y136" s="19"/>
      <c r="Z136" s="19"/>
    </row>
    <row r="137" ht="18.0" customHeight="1">
      <c r="A137" s="19"/>
      <c r="B137" s="19"/>
      <c r="C137" s="19"/>
      <c r="D137" s="19"/>
      <c r="E137" s="19"/>
      <c r="F137" s="19"/>
      <c r="G137" s="19"/>
      <c r="H137" s="2"/>
      <c r="I137" s="38"/>
      <c r="J137" s="19"/>
      <c r="K137" s="19"/>
      <c r="L137" s="19"/>
      <c r="M137" s="19"/>
      <c r="N137" s="19"/>
      <c r="O137" s="19"/>
      <c r="P137" s="19"/>
      <c r="Q137" s="19"/>
      <c r="R137" s="19"/>
      <c r="S137" s="19"/>
      <c r="T137" s="19"/>
      <c r="U137" s="19"/>
      <c r="V137" s="19"/>
      <c r="W137" s="19"/>
      <c r="X137" s="19"/>
      <c r="Y137" s="19"/>
      <c r="Z137" s="19"/>
    </row>
    <row r="138" ht="18.0" customHeight="1">
      <c r="A138" s="19"/>
      <c r="B138" s="19"/>
      <c r="C138" s="19"/>
      <c r="D138" s="19"/>
      <c r="E138" s="19"/>
      <c r="F138" s="19"/>
      <c r="G138" s="19"/>
      <c r="H138" s="2"/>
      <c r="I138" s="38"/>
      <c r="J138" s="19"/>
      <c r="K138" s="19"/>
      <c r="L138" s="19"/>
      <c r="M138" s="19"/>
      <c r="N138" s="19"/>
      <c r="O138" s="19"/>
      <c r="P138" s="19"/>
      <c r="Q138" s="19"/>
      <c r="R138" s="19"/>
      <c r="S138" s="19"/>
      <c r="T138" s="19"/>
      <c r="U138" s="19"/>
      <c r="V138" s="19"/>
      <c r="W138" s="19"/>
      <c r="X138" s="19"/>
      <c r="Y138" s="19"/>
      <c r="Z138" s="19"/>
    </row>
    <row r="139" ht="18.0" customHeight="1">
      <c r="A139" s="19"/>
      <c r="B139" s="19"/>
      <c r="C139" s="19"/>
      <c r="D139" s="19"/>
      <c r="E139" s="19"/>
      <c r="F139" s="19"/>
      <c r="G139" s="19"/>
      <c r="H139" s="2"/>
      <c r="I139" s="38"/>
      <c r="J139" s="19"/>
      <c r="K139" s="19"/>
      <c r="L139" s="19"/>
      <c r="M139" s="19"/>
      <c r="N139" s="19"/>
      <c r="O139" s="19"/>
      <c r="P139" s="19"/>
      <c r="Q139" s="19"/>
      <c r="R139" s="19"/>
      <c r="S139" s="19"/>
      <c r="T139" s="19"/>
      <c r="U139" s="19"/>
      <c r="V139" s="19"/>
      <c r="W139" s="19"/>
      <c r="X139" s="19"/>
      <c r="Y139" s="19"/>
      <c r="Z139" s="19"/>
    </row>
    <row r="140" ht="18.0" customHeight="1">
      <c r="A140" s="19"/>
      <c r="B140" s="19"/>
      <c r="C140" s="19"/>
      <c r="D140" s="19"/>
      <c r="E140" s="19"/>
      <c r="F140" s="19"/>
      <c r="G140" s="19"/>
      <c r="H140" s="2"/>
      <c r="I140" s="38"/>
      <c r="J140" s="19"/>
      <c r="K140" s="19"/>
      <c r="L140" s="19"/>
      <c r="M140" s="19"/>
      <c r="N140" s="19"/>
      <c r="O140" s="19"/>
      <c r="P140" s="19"/>
      <c r="Q140" s="19"/>
      <c r="R140" s="19"/>
      <c r="S140" s="19"/>
      <c r="T140" s="19"/>
      <c r="U140" s="19"/>
      <c r="V140" s="19"/>
      <c r="W140" s="19"/>
      <c r="X140" s="19"/>
      <c r="Y140" s="19"/>
      <c r="Z140" s="19"/>
    </row>
    <row r="141" ht="18.0" customHeight="1">
      <c r="A141" s="19"/>
      <c r="B141" s="19"/>
      <c r="C141" s="19"/>
      <c r="D141" s="19"/>
      <c r="E141" s="19"/>
      <c r="F141" s="19"/>
      <c r="G141" s="19"/>
      <c r="H141" s="2"/>
      <c r="I141" s="38"/>
      <c r="J141" s="19"/>
      <c r="K141" s="19"/>
      <c r="L141" s="19"/>
      <c r="M141" s="19"/>
      <c r="N141" s="19"/>
      <c r="O141" s="19"/>
      <c r="P141" s="19"/>
      <c r="Q141" s="19"/>
      <c r="R141" s="19"/>
      <c r="S141" s="19"/>
      <c r="T141" s="19"/>
      <c r="U141" s="19"/>
      <c r="V141" s="19"/>
      <c r="W141" s="19"/>
      <c r="X141" s="19"/>
      <c r="Y141" s="19"/>
      <c r="Z141" s="19"/>
    </row>
    <row r="142" ht="18.0" customHeight="1">
      <c r="A142" s="19"/>
      <c r="B142" s="19"/>
      <c r="C142" s="19"/>
      <c r="D142" s="19"/>
      <c r="E142" s="19"/>
      <c r="F142" s="19"/>
      <c r="G142" s="19"/>
      <c r="H142" s="2"/>
      <c r="I142" s="38"/>
      <c r="J142" s="19"/>
      <c r="K142" s="19"/>
      <c r="L142" s="19"/>
      <c r="M142" s="19"/>
      <c r="N142" s="19"/>
      <c r="O142" s="19"/>
      <c r="P142" s="19"/>
      <c r="Q142" s="19"/>
      <c r="R142" s="19"/>
      <c r="S142" s="19"/>
      <c r="T142" s="19"/>
      <c r="U142" s="19"/>
      <c r="V142" s="19"/>
      <c r="W142" s="19"/>
      <c r="X142" s="19"/>
      <c r="Y142" s="19"/>
      <c r="Z142" s="19"/>
    </row>
    <row r="143" ht="18.0" customHeight="1">
      <c r="A143" s="19"/>
      <c r="B143" s="19"/>
      <c r="C143" s="19"/>
      <c r="D143" s="19"/>
      <c r="E143" s="19"/>
      <c r="F143" s="19"/>
      <c r="G143" s="19"/>
      <c r="H143" s="2"/>
      <c r="I143" s="38"/>
      <c r="J143" s="19"/>
      <c r="K143" s="19"/>
      <c r="L143" s="19"/>
      <c r="M143" s="19"/>
      <c r="N143" s="19"/>
      <c r="O143" s="19"/>
      <c r="P143" s="19"/>
      <c r="Q143" s="19"/>
      <c r="R143" s="19"/>
      <c r="S143" s="19"/>
      <c r="T143" s="19"/>
      <c r="U143" s="19"/>
      <c r="V143" s="19"/>
      <c r="W143" s="19"/>
      <c r="X143" s="19"/>
      <c r="Y143" s="19"/>
      <c r="Z143" s="19"/>
    </row>
    <row r="144" ht="18.0" customHeight="1">
      <c r="A144" s="19"/>
      <c r="B144" s="19"/>
      <c r="C144" s="19"/>
      <c r="D144" s="19"/>
      <c r="E144" s="19"/>
      <c r="F144" s="19"/>
      <c r="G144" s="19"/>
      <c r="H144" s="2"/>
      <c r="I144" s="38"/>
      <c r="J144" s="19"/>
      <c r="K144" s="19"/>
      <c r="L144" s="19"/>
      <c r="M144" s="19"/>
      <c r="N144" s="19"/>
      <c r="O144" s="19"/>
      <c r="P144" s="19"/>
      <c r="Q144" s="19"/>
      <c r="R144" s="19"/>
      <c r="S144" s="19"/>
      <c r="T144" s="19"/>
      <c r="U144" s="19"/>
      <c r="V144" s="19"/>
      <c r="W144" s="19"/>
      <c r="X144" s="19"/>
      <c r="Y144" s="19"/>
      <c r="Z144" s="19"/>
    </row>
    <row r="145" ht="18.0" customHeight="1">
      <c r="A145" s="19"/>
      <c r="B145" s="19"/>
      <c r="C145" s="19"/>
      <c r="D145" s="19"/>
      <c r="E145" s="19"/>
      <c r="F145" s="19"/>
      <c r="G145" s="19"/>
      <c r="H145" s="2"/>
      <c r="I145" s="38"/>
      <c r="J145" s="19"/>
      <c r="K145" s="19"/>
      <c r="L145" s="19"/>
      <c r="M145" s="19"/>
      <c r="N145" s="19"/>
      <c r="O145" s="19"/>
      <c r="P145" s="19"/>
      <c r="Q145" s="19"/>
      <c r="R145" s="19"/>
      <c r="S145" s="19"/>
      <c r="T145" s="19"/>
      <c r="U145" s="19"/>
      <c r="V145" s="19"/>
      <c r="W145" s="19"/>
      <c r="X145" s="19"/>
      <c r="Y145" s="19"/>
      <c r="Z145" s="19"/>
    </row>
    <row r="146" ht="18.0" customHeight="1">
      <c r="A146" s="19"/>
      <c r="B146" s="19"/>
      <c r="C146" s="19"/>
      <c r="D146" s="19"/>
      <c r="E146" s="19"/>
      <c r="F146" s="19"/>
      <c r="G146" s="19"/>
      <c r="H146" s="2"/>
      <c r="I146" s="38"/>
      <c r="J146" s="19"/>
      <c r="K146" s="19"/>
      <c r="L146" s="19"/>
      <c r="M146" s="19"/>
      <c r="N146" s="19"/>
      <c r="O146" s="19"/>
      <c r="P146" s="19"/>
      <c r="Q146" s="19"/>
      <c r="R146" s="19"/>
      <c r="S146" s="19"/>
      <c r="T146" s="19"/>
      <c r="U146" s="19"/>
      <c r="V146" s="19"/>
      <c r="W146" s="19"/>
      <c r="X146" s="19"/>
      <c r="Y146" s="19"/>
      <c r="Z146" s="19"/>
    </row>
    <row r="147" ht="18.0" customHeight="1">
      <c r="A147" s="19"/>
      <c r="B147" s="19"/>
      <c r="C147" s="19"/>
      <c r="D147" s="19"/>
      <c r="E147" s="19"/>
      <c r="F147" s="19"/>
      <c r="G147" s="19"/>
      <c r="H147" s="2"/>
      <c r="I147" s="38"/>
      <c r="J147" s="19"/>
      <c r="K147" s="19"/>
      <c r="L147" s="19"/>
      <c r="M147" s="19"/>
      <c r="N147" s="19"/>
      <c r="O147" s="19"/>
      <c r="P147" s="19"/>
      <c r="Q147" s="19"/>
      <c r="R147" s="19"/>
      <c r="S147" s="19"/>
      <c r="T147" s="19"/>
      <c r="U147" s="19"/>
      <c r="V147" s="19"/>
      <c r="W147" s="19"/>
      <c r="X147" s="19"/>
      <c r="Y147" s="19"/>
      <c r="Z147" s="19"/>
    </row>
    <row r="148" ht="18.0" customHeight="1">
      <c r="A148" s="19"/>
      <c r="B148" s="19"/>
      <c r="C148" s="19"/>
      <c r="D148" s="19"/>
      <c r="E148" s="19"/>
      <c r="F148" s="19"/>
      <c r="G148" s="19"/>
      <c r="H148" s="2"/>
      <c r="I148" s="38"/>
      <c r="J148" s="19"/>
      <c r="K148" s="19"/>
      <c r="L148" s="19"/>
      <c r="M148" s="19"/>
      <c r="N148" s="19"/>
      <c r="O148" s="19"/>
      <c r="P148" s="19"/>
      <c r="Q148" s="19"/>
      <c r="R148" s="19"/>
      <c r="S148" s="19"/>
      <c r="T148" s="19"/>
      <c r="U148" s="19"/>
      <c r="V148" s="19"/>
      <c r="W148" s="19"/>
      <c r="X148" s="19"/>
      <c r="Y148" s="19"/>
      <c r="Z148" s="19"/>
    </row>
    <row r="149" ht="18.0" customHeight="1">
      <c r="A149" s="19"/>
      <c r="B149" s="19"/>
      <c r="C149" s="19"/>
      <c r="D149" s="19"/>
      <c r="E149" s="19"/>
      <c r="F149" s="19"/>
      <c r="G149" s="19"/>
      <c r="H149" s="2"/>
      <c r="I149" s="38"/>
      <c r="J149" s="19"/>
      <c r="K149" s="19"/>
      <c r="L149" s="19"/>
      <c r="M149" s="19"/>
      <c r="N149" s="19"/>
      <c r="O149" s="19"/>
      <c r="P149" s="19"/>
      <c r="Q149" s="19"/>
      <c r="R149" s="19"/>
      <c r="S149" s="19"/>
      <c r="T149" s="19"/>
      <c r="U149" s="19"/>
      <c r="V149" s="19"/>
      <c r="W149" s="19"/>
      <c r="X149" s="19"/>
      <c r="Y149" s="19"/>
      <c r="Z149" s="19"/>
    </row>
    <row r="150" ht="18.0" customHeight="1">
      <c r="A150" s="19"/>
      <c r="B150" s="19"/>
      <c r="C150" s="19"/>
      <c r="D150" s="19"/>
      <c r="E150" s="19"/>
      <c r="F150" s="19"/>
      <c r="G150" s="19"/>
      <c r="H150" s="2"/>
      <c r="I150" s="38"/>
      <c r="J150" s="19"/>
      <c r="K150" s="19"/>
      <c r="L150" s="19"/>
      <c r="M150" s="19"/>
      <c r="N150" s="19"/>
      <c r="O150" s="19"/>
      <c r="P150" s="19"/>
      <c r="Q150" s="19"/>
      <c r="R150" s="19"/>
      <c r="S150" s="19"/>
      <c r="T150" s="19"/>
      <c r="U150" s="19"/>
      <c r="V150" s="19"/>
      <c r="W150" s="19"/>
      <c r="X150" s="19"/>
      <c r="Y150" s="19"/>
      <c r="Z150" s="19"/>
    </row>
    <row r="151" ht="18.0" customHeight="1">
      <c r="A151" s="19"/>
      <c r="B151" s="19"/>
      <c r="C151" s="19"/>
      <c r="D151" s="19"/>
      <c r="E151" s="19"/>
      <c r="F151" s="19"/>
      <c r="G151" s="19"/>
      <c r="H151" s="2"/>
      <c r="I151" s="38"/>
      <c r="J151" s="19"/>
      <c r="K151" s="19"/>
      <c r="L151" s="19"/>
      <c r="M151" s="19"/>
      <c r="N151" s="19"/>
      <c r="O151" s="19"/>
      <c r="P151" s="19"/>
      <c r="Q151" s="19"/>
      <c r="R151" s="19"/>
      <c r="S151" s="19"/>
      <c r="T151" s="19"/>
      <c r="U151" s="19"/>
      <c r="V151" s="19"/>
      <c r="W151" s="19"/>
      <c r="X151" s="19"/>
      <c r="Y151" s="19"/>
      <c r="Z151" s="19"/>
    </row>
    <row r="152" ht="18.0" customHeight="1">
      <c r="A152" s="19"/>
      <c r="B152" s="19"/>
      <c r="C152" s="19"/>
      <c r="D152" s="19"/>
      <c r="E152" s="19"/>
      <c r="F152" s="19"/>
      <c r="G152" s="19"/>
      <c r="H152" s="2"/>
      <c r="I152" s="38"/>
      <c r="J152" s="19"/>
      <c r="K152" s="19"/>
      <c r="L152" s="19"/>
      <c r="M152" s="19"/>
      <c r="N152" s="19"/>
      <c r="O152" s="19"/>
      <c r="P152" s="19"/>
      <c r="Q152" s="19"/>
      <c r="R152" s="19"/>
      <c r="S152" s="19"/>
      <c r="T152" s="19"/>
      <c r="U152" s="19"/>
      <c r="V152" s="19"/>
      <c r="W152" s="19"/>
      <c r="X152" s="19"/>
      <c r="Y152" s="19"/>
      <c r="Z152" s="19"/>
    </row>
    <row r="153" ht="18.0" customHeight="1">
      <c r="A153" s="19"/>
      <c r="B153" s="19"/>
      <c r="C153" s="19"/>
      <c r="D153" s="19"/>
      <c r="E153" s="19"/>
      <c r="F153" s="19"/>
      <c r="G153" s="19"/>
      <c r="H153" s="2"/>
      <c r="I153" s="38"/>
      <c r="J153" s="19"/>
      <c r="K153" s="19"/>
      <c r="L153" s="19"/>
      <c r="M153" s="19"/>
      <c r="N153" s="19"/>
      <c r="O153" s="19"/>
      <c r="P153" s="19"/>
      <c r="Q153" s="19"/>
      <c r="R153" s="19"/>
      <c r="S153" s="19"/>
      <c r="T153" s="19"/>
      <c r="U153" s="19"/>
      <c r="V153" s="19"/>
      <c r="W153" s="19"/>
      <c r="X153" s="19"/>
      <c r="Y153" s="19"/>
      <c r="Z153" s="19"/>
    </row>
    <row r="154" ht="18.0" customHeight="1">
      <c r="A154" s="19"/>
      <c r="B154" s="19"/>
      <c r="C154" s="19"/>
      <c r="D154" s="19"/>
      <c r="E154" s="19"/>
      <c r="F154" s="19"/>
      <c r="G154" s="19"/>
      <c r="H154" s="2"/>
      <c r="I154" s="38"/>
      <c r="J154" s="19"/>
      <c r="K154" s="19"/>
      <c r="L154" s="19"/>
      <c r="M154" s="19"/>
      <c r="N154" s="19"/>
      <c r="O154" s="19"/>
      <c r="P154" s="19"/>
      <c r="Q154" s="19"/>
      <c r="R154" s="19"/>
      <c r="S154" s="19"/>
      <c r="T154" s="19"/>
      <c r="U154" s="19"/>
      <c r="V154" s="19"/>
      <c r="W154" s="19"/>
      <c r="X154" s="19"/>
      <c r="Y154" s="19"/>
      <c r="Z154" s="19"/>
    </row>
    <row r="155" ht="18.0" customHeight="1">
      <c r="A155" s="19"/>
      <c r="B155" s="19"/>
      <c r="C155" s="19"/>
      <c r="D155" s="19"/>
      <c r="E155" s="19"/>
      <c r="F155" s="19"/>
      <c r="G155" s="19"/>
      <c r="H155" s="2"/>
      <c r="I155" s="38"/>
      <c r="J155" s="19"/>
      <c r="K155" s="19"/>
      <c r="L155" s="19"/>
      <c r="M155" s="19"/>
      <c r="N155" s="19"/>
      <c r="O155" s="19"/>
      <c r="P155" s="19"/>
      <c r="Q155" s="19"/>
      <c r="R155" s="19"/>
      <c r="S155" s="19"/>
      <c r="T155" s="19"/>
      <c r="U155" s="19"/>
      <c r="V155" s="19"/>
      <c r="W155" s="19"/>
      <c r="X155" s="19"/>
      <c r="Y155" s="19"/>
      <c r="Z155" s="19"/>
    </row>
    <row r="156" ht="18.0" customHeight="1">
      <c r="A156" s="19"/>
      <c r="B156" s="19"/>
      <c r="C156" s="19"/>
      <c r="D156" s="19"/>
      <c r="E156" s="19"/>
      <c r="F156" s="19"/>
      <c r="G156" s="19"/>
      <c r="H156" s="2"/>
      <c r="I156" s="38"/>
      <c r="J156" s="19"/>
      <c r="K156" s="19"/>
      <c r="L156" s="19"/>
      <c r="M156" s="19"/>
      <c r="N156" s="19"/>
      <c r="O156" s="19"/>
      <c r="P156" s="19"/>
      <c r="Q156" s="19"/>
      <c r="R156" s="19"/>
      <c r="S156" s="19"/>
      <c r="T156" s="19"/>
      <c r="U156" s="19"/>
      <c r="V156" s="19"/>
      <c r="W156" s="19"/>
      <c r="X156" s="19"/>
      <c r="Y156" s="19"/>
      <c r="Z156" s="19"/>
    </row>
    <row r="157" ht="18.0" customHeight="1">
      <c r="A157" s="19"/>
      <c r="B157" s="19"/>
      <c r="C157" s="19"/>
      <c r="D157" s="19"/>
      <c r="E157" s="19"/>
      <c r="F157" s="19"/>
      <c r="G157" s="19"/>
      <c r="H157" s="2"/>
      <c r="I157" s="38"/>
      <c r="J157" s="19"/>
      <c r="K157" s="19"/>
      <c r="L157" s="19"/>
      <c r="M157" s="19"/>
      <c r="N157" s="19"/>
      <c r="O157" s="19"/>
      <c r="P157" s="19"/>
      <c r="Q157" s="19"/>
      <c r="R157" s="19"/>
      <c r="S157" s="19"/>
      <c r="T157" s="19"/>
      <c r="U157" s="19"/>
      <c r="V157" s="19"/>
      <c r="W157" s="19"/>
      <c r="X157" s="19"/>
      <c r="Y157" s="19"/>
      <c r="Z157" s="19"/>
    </row>
    <row r="158" ht="18.0" customHeight="1">
      <c r="A158" s="19"/>
      <c r="B158" s="19"/>
      <c r="C158" s="19"/>
      <c r="D158" s="19"/>
      <c r="E158" s="19"/>
      <c r="F158" s="19"/>
      <c r="G158" s="19"/>
      <c r="H158" s="2"/>
      <c r="I158" s="38"/>
      <c r="J158" s="19"/>
      <c r="K158" s="19"/>
      <c r="L158" s="19"/>
      <c r="M158" s="19"/>
      <c r="N158" s="19"/>
      <c r="O158" s="19"/>
      <c r="P158" s="19"/>
      <c r="Q158" s="19"/>
      <c r="R158" s="19"/>
      <c r="S158" s="19"/>
      <c r="T158" s="19"/>
      <c r="U158" s="19"/>
      <c r="V158" s="19"/>
      <c r="W158" s="19"/>
      <c r="X158" s="19"/>
      <c r="Y158" s="19"/>
      <c r="Z158" s="19"/>
    </row>
    <row r="159" ht="18.0" customHeight="1">
      <c r="A159" s="19"/>
      <c r="B159" s="19"/>
      <c r="C159" s="19"/>
      <c r="D159" s="19"/>
      <c r="E159" s="19"/>
      <c r="F159" s="19"/>
      <c r="G159" s="19"/>
      <c r="H159" s="2"/>
      <c r="I159" s="38"/>
      <c r="J159" s="19"/>
      <c r="K159" s="19"/>
      <c r="L159" s="19"/>
      <c r="M159" s="19"/>
      <c r="N159" s="19"/>
      <c r="O159" s="19"/>
      <c r="P159" s="19"/>
      <c r="Q159" s="19"/>
      <c r="R159" s="19"/>
      <c r="S159" s="19"/>
      <c r="T159" s="19"/>
      <c r="U159" s="19"/>
      <c r="V159" s="19"/>
      <c r="W159" s="19"/>
      <c r="X159" s="19"/>
      <c r="Y159" s="19"/>
      <c r="Z159" s="19"/>
    </row>
    <row r="160" ht="18.0" customHeight="1">
      <c r="A160" s="19"/>
      <c r="B160" s="19"/>
      <c r="C160" s="19"/>
      <c r="D160" s="19"/>
      <c r="E160" s="19"/>
      <c r="F160" s="19"/>
      <c r="G160" s="19"/>
      <c r="H160" s="2"/>
      <c r="I160" s="38"/>
      <c r="J160" s="19"/>
      <c r="K160" s="19"/>
      <c r="L160" s="19"/>
      <c r="M160" s="19"/>
      <c r="N160" s="19"/>
      <c r="O160" s="19"/>
      <c r="P160" s="19"/>
      <c r="Q160" s="19"/>
      <c r="R160" s="19"/>
      <c r="S160" s="19"/>
      <c r="T160" s="19"/>
      <c r="U160" s="19"/>
      <c r="V160" s="19"/>
      <c r="W160" s="19"/>
      <c r="X160" s="19"/>
      <c r="Y160" s="19"/>
      <c r="Z160" s="19"/>
    </row>
    <row r="161" ht="18.0" customHeight="1">
      <c r="A161" s="19"/>
      <c r="B161" s="19"/>
      <c r="C161" s="19"/>
      <c r="D161" s="19"/>
      <c r="E161" s="19"/>
      <c r="F161" s="19"/>
      <c r="G161" s="19"/>
      <c r="H161" s="2"/>
      <c r="I161" s="38"/>
      <c r="J161" s="19"/>
      <c r="K161" s="19"/>
      <c r="L161" s="19"/>
      <c r="M161" s="19"/>
      <c r="N161" s="19"/>
      <c r="O161" s="19"/>
      <c r="P161" s="19"/>
      <c r="Q161" s="19"/>
      <c r="R161" s="19"/>
      <c r="S161" s="19"/>
      <c r="T161" s="19"/>
      <c r="U161" s="19"/>
      <c r="V161" s="19"/>
      <c r="W161" s="19"/>
      <c r="X161" s="19"/>
      <c r="Y161" s="19"/>
      <c r="Z161" s="19"/>
    </row>
    <row r="162" ht="18.0" customHeight="1">
      <c r="A162" s="19"/>
      <c r="B162" s="19"/>
      <c r="C162" s="19"/>
      <c r="D162" s="19"/>
      <c r="E162" s="19"/>
      <c r="F162" s="19"/>
      <c r="G162" s="19"/>
      <c r="H162" s="2"/>
      <c r="I162" s="38"/>
      <c r="J162" s="19"/>
      <c r="K162" s="19"/>
      <c r="L162" s="19"/>
      <c r="M162" s="19"/>
      <c r="N162" s="19"/>
      <c r="O162" s="19"/>
      <c r="P162" s="19"/>
      <c r="Q162" s="19"/>
      <c r="R162" s="19"/>
      <c r="S162" s="19"/>
      <c r="T162" s="19"/>
      <c r="U162" s="19"/>
      <c r="V162" s="19"/>
      <c r="W162" s="19"/>
      <c r="X162" s="19"/>
      <c r="Y162" s="19"/>
      <c r="Z162" s="19"/>
    </row>
    <row r="163" ht="18.0" customHeight="1">
      <c r="A163" s="19"/>
      <c r="B163" s="19"/>
      <c r="C163" s="19"/>
      <c r="D163" s="19"/>
      <c r="E163" s="19"/>
      <c r="F163" s="19"/>
      <c r="G163" s="19"/>
      <c r="H163" s="2"/>
      <c r="I163" s="38"/>
      <c r="J163" s="19"/>
      <c r="K163" s="19"/>
      <c r="L163" s="19"/>
      <c r="M163" s="19"/>
      <c r="N163" s="19"/>
      <c r="O163" s="19"/>
      <c r="P163" s="19"/>
      <c r="Q163" s="19"/>
      <c r="R163" s="19"/>
      <c r="S163" s="19"/>
      <c r="T163" s="19"/>
      <c r="U163" s="19"/>
      <c r="V163" s="19"/>
      <c r="W163" s="19"/>
      <c r="X163" s="19"/>
      <c r="Y163" s="19"/>
      <c r="Z163" s="19"/>
    </row>
    <row r="164" ht="18.0" customHeight="1">
      <c r="A164" s="19"/>
      <c r="B164" s="19"/>
      <c r="C164" s="19"/>
      <c r="D164" s="19"/>
      <c r="E164" s="19"/>
      <c r="F164" s="19"/>
      <c r="G164" s="19"/>
      <c r="H164" s="2"/>
      <c r="I164" s="38"/>
      <c r="J164" s="19"/>
      <c r="K164" s="19"/>
      <c r="L164" s="19"/>
      <c r="M164" s="19"/>
      <c r="N164" s="19"/>
      <c r="O164" s="19"/>
      <c r="P164" s="19"/>
      <c r="Q164" s="19"/>
      <c r="R164" s="19"/>
      <c r="S164" s="19"/>
      <c r="T164" s="19"/>
      <c r="U164" s="19"/>
      <c r="V164" s="19"/>
      <c r="W164" s="19"/>
      <c r="X164" s="19"/>
      <c r="Y164" s="19"/>
      <c r="Z164" s="19"/>
    </row>
    <row r="165" ht="18.0" customHeight="1">
      <c r="A165" s="19"/>
      <c r="B165" s="19"/>
      <c r="C165" s="19"/>
      <c r="D165" s="19"/>
      <c r="E165" s="19"/>
      <c r="F165" s="19"/>
      <c r="G165" s="19"/>
      <c r="H165" s="2"/>
      <c r="I165" s="38"/>
      <c r="J165" s="19"/>
      <c r="K165" s="19"/>
      <c r="L165" s="19"/>
      <c r="M165" s="19"/>
      <c r="N165" s="19"/>
      <c r="O165" s="19"/>
      <c r="P165" s="19"/>
      <c r="Q165" s="19"/>
      <c r="R165" s="19"/>
      <c r="S165" s="19"/>
      <c r="T165" s="19"/>
      <c r="U165" s="19"/>
      <c r="V165" s="19"/>
      <c r="W165" s="19"/>
      <c r="X165" s="19"/>
      <c r="Y165" s="19"/>
      <c r="Z165" s="19"/>
    </row>
    <row r="166" ht="18.0" customHeight="1">
      <c r="A166" s="19"/>
      <c r="B166" s="19"/>
      <c r="C166" s="19"/>
      <c r="D166" s="19"/>
      <c r="E166" s="19"/>
      <c r="F166" s="19"/>
      <c r="G166" s="19"/>
      <c r="H166" s="2"/>
      <c r="I166" s="38"/>
      <c r="J166" s="19"/>
      <c r="K166" s="19"/>
      <c r="L166" s="19"/>
      <c r="M166" s="19"/>
      <c r="N166" s="19"/>
      <c r="O166" s="19"/>
      <c r="P166" s="19"/>
      <c r="Q166" s="19"/>
      <c r="R166" s="19"/>
      <c r="S166" s="19"/>
      <c r="T166" s="19"/>
      <c r="U166" s="19"/>
      <c r="V166" s="19"/>
      <c r="W166" s="19"/>
      <c r="X166" s="19"/>
      <c r="Y166" s="19"/>
      <c r="Z166" s="19"/>
    </row>
    <row r="167" ht="18.0" customHeight="1">
      <c r="A167" s="19"/>
      <c r="B167" s="19"/>
      <c r="C167" s="19"/>
      <c r="D167" s="19"/>
      <c r="E167" s="19"/>
      <c r="F167" s="19"/>
      <c r="G167" s="19"/>
      <c r="H167" s="2"/>
      <c r="I167" s="38"/>
      <c r="J167" s="19"/>
      <c r="K167" s="19"/>
      <c r="L167" s="19"/>
      <c r="M167" s="19"/>
      <c r="N167" s="19"/>
      <c r="O167" s="19"/>
      <c r="P167" s="19"/>
      <c r="Q167" s="19"/>
      <c r="R167" s="19"/>
      <c r="S167" s="19"/>
      <c r="T167" s="19"/>
      <c r="U167" s="19"/>
      <c r="V167" s="19"/>
      <c r="W167" s="19"/>
      <c r="X167" s="19"/>
      <c r="Y167" s="19"/>
      <c r="Z167" s="19"/>
    </row>
    <row r="168" ht="18.0" customHeight="1">
      <c r="A168" s="19"/>
      <c r="B168" s="19"/>
      <c r="C168" s="19"/>
      <c r="D168" s="19"/>
      <c r="E168" s="19"/>
      <c r="F168" s="19"/>
      <c r="G168" s="19"/>
      <c r="H168" s="2"/>
      <c r="I168" s="38"/>
      <c r="J168" s="19"/>
      <c r="K168" s="19"/>
      <c r="L168" s="19"/>
      <c r="M168" s="19"/>
      <c r="N168" s="19"/>
      <c r="O168" s="19"/>
      <c r="P168" s="19"/>
      <c r="Q168" s="19"/>
      <c r="R168" s="19"/>
      <c r="S168" s="19"/>
      <c r="T168" s="19"/>
      <c r="U168" s="19"/>
      <c r="V168" s="19"/>
      <c r="W168" s="19"/>
      <c r="X168" s="19"/>
      <c r="Y168" s="19"/>
      <c r="Z168" s="19"/>
    </row>
    <row r="169" ht="18.0" customHeight="1">
      <c r="A169" s="19"/>
      <c r="B169" s="19"/>
      <c r="C169" s="19"/>
      <c r="D169" s="19"/>
      <c r="E169" s="19"/>
      <c r="F169" s="19"/>
      <c r="G169" s="19"/>
      <c r="H169" s="2"/>
      <c r="I169" s="38"/>
      <c r="J169" s="19"/>
      <c r="K169" s="19"/>
      <c r="L169" s="19"/>
      <c r="M169" s="19"/>
      <c r="N169" s="19"/>
      <c r="O169" s="19"/>
      <c r="P169" s="19"/>
      <c r="Q169" s="19"/>
      <c r="R169" s="19"/>
      <c r="S169" s="19"/>
      <c r="T169" s="19"/>
      <c r="U169" s="19"/>
      <c r="V169" s="19"/>
      <c r="W169" s="19"/>
      <c r="X169" s="19"/>
      <c r="Y169" s="19"/>
      <c r="Z169" s="19"/>
    </row>
    <row r="170" ht="18.0" customHeight="1">
      <c r="A170" s="19"/>
      <c r="B170" s="19"/>
      <c r="C170" s="19"/>
      <c r="D170" s="19"/>
      <c r="E170" s="19"/>
      <c r="F170" s="19"/>
      <c r="G170" s="19"/>
      <c r="H170" s="2"/>
      <c r="I170" s="38"/>
      <c r="J170" s="19"/>
      <c r="K170" s="19"/>
      <c r="L170" s="19"/>
      <c r="M170" s="19"/>
      <c r="N170" s="19"/>
      <c r="O170" s="19"/>
      <c r="P170" s="19"/>
      <c r="Q170" s="19"/>
      <c r="R170" s="19"/>
      <c r="S170" s="19"/>
      <c r="T170" s="19"/>
      <c r="U170" s="19"/>
      <c r="V170" s="19"/>
      <c r="W170" s="19"/>
      <c r="X170" s="19"/>
      <c r="Y170" s="19"/>
      <c r="Z170" s="19"/>
    </row>
    <row r="171" ht="18.0" customHeight="1">
      <c r="A171" s="19"/>
      <c r="B171" s="19"/>
      <c r="C171" s="19"/>
      <c r="D171" s="19"/>
      <c r="E171" s="19"/>
      <c r="F171" s="19"/>
      <c r="G171" s="19"/>
      <c r="H171" s="2"/>
      <c r="I171" s="38"/>
      <c r="J171" s="19"/>
      <c r="K171" s="19"/>
      <c r="L171" s="19"/>
      <c r="M171" s="19"/>
      <c r="N171" s="19"/>
      <c r="O171" s="19"/>
      <c r="P171" s="19"/>
      <c r="Q171" s="19"/>
      <c r="R171" s="19"/>
      <c r="S171" s="19"/>
      <c r="T171" s="19"/>
      <c r="U171" s="19"/>
      <c r="V171" s="19"/>
      <c r="W171" s="19"/>
      <c r="X171" s="19"/>
      <c r="Y171" s="19"/>
      <c r="Z171" s="19"/>
    </row>
    <row r="172" ht="18.0" customHeight="1">
      <c r="A172" s="19"/>
      <c r="B172" s="19"/>
      <c r="C172" s="19"/>
      <c r="D172" s="19"/>
      <c r="E172" s="19"/>
      <c r="F172" s="19"/>
      <c r="G172" s="19"/>
      <c r="H172" s="2"/>
      <c r="I172" s="38"/>
      <c r="J172" s="19"/>
      <c r="K172" s="19"/>
      <c r="L172" s="19"/>
      <c r="M172" s="19"/>
      <c r="N172" s="19"/>
      <c r="O172" s="19"/>
      <c r="P172" s="19"/>
      <c r="Q172" s="19"/>
      <c r="R172" s="19"/>
      <c r="S172" s="19"/>
      <c r="T172" s="19"/>
      <c r="U172" s="19"/>
      <c r="V172" s="19"/>
      <c r="W172" s="19"/>
      <c r="X172" s="19"/>
      <c r="Y172" s="19"/>
      <c r="Z172" s="19"/>
    </row>
    <row r="173" ht="18.0" customHeight="1">
      <c r="A173" s="19"/>
      <c r="B173" s="19"/>
      <c r="C173" s="19"/>
      <c r="D173" s="19"/>
      <c r="E173" s="19"/>
      <c r="F173" s="19"/>
      <c r="G173" s="19"/>
      <c r="H173" s="2"/>
      <c r="I173" s="38"/>
      <c r="J173" s="19"/>
      <c r="K173" s="19"/>
      <c r="L173" s="19"/>
      <c r="M173" s="19"/>
      <c r="N173" s="19"/>
      <c r="O173" s="19"/>
      <c r="P173" s="19"/>
      <c r="Q173" s="19"/>
      <c r="R173" s="19"/>
      <c r="S173" s="19"/>
      <c r="T173" s="19"/>
      <c r="U173" s="19"/>
      <c r="V173" s="19"/>
      <c r="W173" s="19"/>
      <c r="X173" s="19"/>
      <c r="Y173" s="19"/>
      <c r="Z173" s="19"/>
    </row>
    <row r="174" ht="18.0" customHeight="1">
      <c r="A174" s="19"/>
      <c r="B174" s="19"/>
      <c r="C174" s="19"/>
      <c r="D174" s="19"/>
      <c r="E174" s="19"/>
      <c r="F174" s="19"/>
      <c r="G174" s="19"/>
      <c r="H174" s="2"/>
      <c r="I174" s="38"/>
      <c r="J174" s="19"/>
      <c r="K174" s="19"/>
      <c r="L174" s="19"/>
      <c r="M174" s="19"/>
      <c r="N174" s="19"/>
      <c r="O174" s="19"/>
      <c r="P174" s="19"/>
      <c r="Q174" s="19"/>
      <c r="R174" s="19"/>
      <c r="S174" s="19"/>
      <c r="T174" s="19"/>
      <c r="U174" s="19"/>
      <c r="V174" s="19"/>
      <c r="W174" s="19"/>
      <c r="X174" s="19"/>
      <c r="Y174" s="19"/>
      <c r="Z174" s="19"/>
    </row>
    <row r="175" ht="18.0" customHeight="1">
      <c r="A175" s="19"/>
      <c r="B175" s="19"/>
      <c r="C175" s="19"/>
      <c r="D175" s="19"/>
      <c r="E175" s="19"/>
      <c r="F175" s="19"/>
      <c r="G175" s="19"/>
      <c r="H175" s="2"/>
      <c r="I175" s="38"/>
      <c r="J175" s="19"/>
      <c r="K175" s="19"/>
      <c r="L175" s="19"/>
      <c r="M175" s="19"/>
      <c r="N175" s="19"/>
      <c r="O175" s="19"/>
      <c r="P175" s="19"/>
      <c r="Q175" s="19"/>
      <c r="R175" s="19"/>
      <c r="S175" s="19"/>
      <c r="T175" s="19"/>
      <c r="U175" s="19"/>
      <c r="V175" s="19"/>
      <c r="W175" s="19"/>
      <c r="X175" s="19"/>
      <c r="Y175" s="19"/>
      <c r="Z175" s="19"/>
    </row>
    <row r="176" ht="18.0" customHeight="1">
      <c r="A176" s="19"/>
      <c r="B176" s="19"/>
      <c r="C176" s="19"/>
      <c r="D176" s="19"/>
      <c r="E176" s="19"/>
      <c r="F176" s="19"/>
      <c r="G176" s="19"/>
      <c r="H176" s="2"/>
      <c r="I176" s="38"/>
      <c r="J176" s="19"/>
      <c r="K176" s="19"/>
      <c r="L176" s="19"/>
      <c r="M176" s="19"/>
      <c r="N176" s="19"/>
      <c r="O176" s="19"/>
      <c r="P176" s="19"/>
      <c r="Q176" s="19"/>
      <c r="R176" s="19"/>
      <c r="S176" s="19"/>
      <c r="T176" s="19"/>
      <c r="U176" s="19"/>
      <c r="V176" s="19"/>
      <c r="W176" s="19"/>
      <c r="X176" s="19"/>
      <c r="Y176" s="19"/>
      <c r="Z176" s="19"/>
    </row>
    <row r="177" ht="18.0" customHeight="1">
      <c r="A177" s="19"/>
      <c r="B177" s="19"/>
      <c r="C177" s="19"/>
      <c r="D177" s="19"/>
      <c r="E177" s="19"/>
      <c r="F177" s="19"/>
      <c r="G177" s="19"/>
      <c r="H177" s="2"/>
      <c r="I177" s="38"/>
      <c r="J177" s="19"/>
      <c r="K177" s="19"/>
      <c r="L177" s="19"/>
      <c r="M177" s="19"/>
      <c r="N177" s="19"/>
      <c r="O177" s="19"/>
      <c r="P177" s="19"/>
      <c r="Q177" s="19"/>
      <c r="R177" s="19"/>
      <c r="S177" s="19"/>
      <c r="T177" s="19"/>
      <c r="U177" s="19"/>
      <c r="V177" s="19"/>
      <c r="W177" s="19"/>
      <c r="X177" s="19"/>
      <c r="Y177" s="19"/>
      <c r="Z177" s="19"/>
    </row>
    <row r="178" ht="18.0" customHeight="1">
      <c r="A178" s="19"/>
      <c r="B178" s="19"/>
      <c r="C178" s="19"/>
      <c r="D178" s="19"/>
      <c r="E178" s="19"/>
      <c r="F178" s="19"/>
      <c r="G178" s="19"/>
      <c r="H178" s="2"/>
      <c r="I178" s="38"/>
      <c r="J178" s="19"/>
      <c r="K178" s="19"/>
      <c r="L178" s="19"/>
      <c r="M178" s="19"/>
      <c r="N178" s="19"/>
      <c r="O178" s="19"/>
      <c r="P178" s="19"/>
      <c r="Q178" s="19"/>
      <c r="R178" s="19"/>
      <c r="S178" s="19"/>
      <c r="T178" s="19"/>
      <c r="U178" s="19"/>
      <c r="V178" s="19"/>
      <c r="W178" s="19"/>
      <c r="X178" s="19"/>
      <c r="Y178" s="19"/>
      <c r="Z178" s="19"/>
    </row>
    <row r="179" ht="18.0" customHeight="1">
      <c r="A179" s="19"/>
      <c r="B179" s="19"/>
      <c r="C179" s="19"/>
      <c r="D179" s="19"/>
      <c r="E179" s="19"/>
      <c r="F179" s="19"/>
      <c r="G179" s="19"/>
      <c r="H179" s="2"/>
      <c r="I179" s="38"/>
      <c r="J179" s="19"/>
      <c r="K179" s="19"/>
      <c r="L179" s="19"/>
      <c r="M179" s="19"/>
      <c r="N179" s="19"/>
      <c r="O179" s="19"/>
      <c r="P179" s="19"/>
      <c r="Q179" s="19"/>
      <c r="R179" s="19"/>
      <c r="S179" s="19"/>
      <c r="T179" s="19"/>
      <c r="U179" s="19"/>
      <c r="V179" s="19"/>
      <c r="W179" s="19"/>
      <c r="X179" s="19"/>
      <c r="Y179" s="19"/>
      <c r="Z179" s="19"/>
    </row>
    <row r="180" ht="18.0" customHeight="1">
      <c r="A180" s="19"/>
      <c r="B180" s="19"/>
      <c r="C180" s="19"/>
      <c r="D180" s="19"/>
      <c r="E180" s="19"/>
      <c r="F180" s="19"/>
      <c r="G180" s="19"/>
      <c r="H180" s="2"/>
      <c r="I180" s="38"/>
      <c r="J180" s="19"/>
      <c r="K180" s="19"/>
      <c r="L180" s="19"/>
      <c r="M180" s="19"/>
      <c r="N180" s="19"/>
      <c r="O180" s="19"/>
      <c r="P180" s="19"/>
      <c r="Q180" s="19"/>
      <c r="R180" s="19"/>
      <c r="S180" s="19"/>
      <c r="T180" s="19"/>
      <c r="U180" s="19"/>
      <c r="V180" s="19"/>
      <c r="W180" s="19"/>
      <c r="X180" s="19"/>
      <c r="Y180" s="19"/>
      <c r="Z180" s="19"/>
    </row>
    <row r="181" ht="18.0" customHeight="1">
      <c r="A181" s="19"/>
      <c r="B181" s="19"/>
      <c r="C181" s="19"/>
      <c r="D181" s="19"/>
      <c r="E181" s="19"/>
      <c r="F181" s="19"/>
      <c r="G181" s="19"/>
      <c r="H181" s="2"/>
      <c r="I181" s="38"/>
      <c r="J181" s="19"/>
      <c r="K181" s="19"/>
      <c r="L181" s="19"/>
      <c r="M181" s="19"/>
      <c r="N181" s="19"/>
      <c r="O181" s="19"/>
      <c r="P181" s="19"/>
      <c r="Q181" s="19"/>
      <c r="R181" s="19"/>
      <c r="S181" s="19"/>
      <c r="T181" s="19"/>
      <c r="U181" s="19"/>
      <c r="V181" s="19"/>
      <c r="W181" s="19"/>
      <c r="X181" s="19"/>
      <c r="Y181" s="19"/>
      <c r="Z181" s="19"/>
    </row>
    <row r="182" ht="18.0" customHeight="1">
      <c r="A182" s="19"/>
      <c r="B182" s="19"/>
      <c r="C182" s="19"/>
      <c r="D182" s="19"/>
      <c r="E182" s="19"/>
      <c r="F182" s="19"/>
      <c r="G182" s="19"/>
      <c r="H182" s="2"/>
      <c r="I182" s="38"/>
      <c r="J182" s="19"/>
      <c r="K182" s="19"/>
      <c r="L182" s="19"/>
      <c r="M182" s="19"/>
      <c r="N182" s="19"/>
      <c r="O182" s="19"/>
      <c r="P182" s="19"/>
      <c r="Q182" s="19"/>
      <c r="R182" s="19"/>
      <c r="S182" s="19"/>
      <c r="T182" s="19"/>
      <c r="U182" s="19"/>
      <c r="V182" s="19"/>
      <c r="W182" s="19"/>
      <c r="X182" s="19"/>
      <c r="Y182" s="19"/>
      <c r="Z182" s="19"/>
    </row>
    <row r="183" ht="18.0" customHeight="1">
      <c r="A183" s="19"/>
      <c r="B183" s="19"/>
      <c r="C183" s="19"/>
      <c r="D183" s="19"/>
      <c r="E183" s="19"/>
      <c r="F183" s="19"/>
      <c r="G183" s="19"/>
      <c r="H183" s="2"/>
      <c r="I183" s="38"/>
      <c r="J183" s="19"/>
      <c r="K183" s="19"/>
      <c r="L183" s="19"/>
      <c r="M183" s="19"/>
      <c r="N183" s="19"/>
      <c r="O183" s="19"/>
      <c r="P183" s="19"/>
      <c r="Q183" s="19"/>
      <c r="R183" s="19"/>
      <c r="S183" s="19"/>
      <c r="T183" s="19"/>
      <c r="U183" s="19"/>
      <c r="V183" s="19"/>
      <c r="W183" s="19"/>
      <c r="X183" s="19"/>
      <c r="Y183" s="19"/>
      <c r="Z183" s="19"/>
    </row>
    <row r="184" ht="18.0" customHeight="1">
      <c r="A184" s="19"/>
      <c r="B184" s="19"/>
      <c r="C184" s="19"/>
      <c r="D184" s="19"/>
      <c r="E184" s="19"/>
      <c r="F184" s="19"/>
      <c r="G184" s="19"/>
      <c r="H184" s="2"/>
      <c r="I184" s="38"/>
      <c r="J184" s="19"/>
      <c r="K184" s="19"/>
      <c r="L184" s="19"/>
      <c r="M184" s="19"/>
      <c r="N184" s="19"/>
      <c r="O184" s="19"/>
      <c r="P184" s="19"/>
      <c r="Q184" s="19"/>
      <c r="R184" s="19"/>
      <c r="S184" s="19"/>
      <c r="T184" s="19"/>
      <c r="U184" s="19"/>
      <c r="V184" s="19"/>
      <c r="W184" s="19"/>
      <c r="X184" s="19"/>
      <c r="Y184" s="19"/>
      <c r="Z184" s="19"/>
    </row>
    <row r="185" ht="18.0" customHeight="1">
      <c r="A185" s="19"/>
      <c r="B185" s="19"/>
      <c r="C185" s="19"/>
      <c r="D185" s="19"/>
      <c r="E185" s="19"/>
      <c r="F185" s="19"/>
      <c r="G185" s="19"/>
      <c r="H185" s="2"/>
      <c r="I185" s="38"/>
      <c r="J185" s="19"/>
      <c r="K185" s="19"/>
      <c r="L185" s="19"/>
      <c r="M185" s="19"/>
      <c r="N185" s="19"/>
      <c r="O185" s="19"/>
      <c r="P185" s="19"/>
      <c r="Q185" s="19"/>
      <c r="R185" s="19"/>
      <c r="S185" s="19"/>
      <c r="T185" s="19"/>
      <c r="U185" s="19"/>
      <c r="V185" s="19"/>
      <c r="W185" s="19"/>
      <c r="X185" s="19"/>
      <c r="Y185" s="19"/>
      <c r="Z185" s="19"/>
    </row>
    <row r="186" ht="18.0" customHeight="1">
      <c r="A186" s="19"/>
      <c r="B186" s="19"/>
      <c r="C186" s="19"/>
      <c r="D186" s="19"/>
      <c r="E186" s="19"/>
      <c r="F186" s="19"/>
      <c r="G186" s="19"/>
      <c r="H186" s="2"/>
      <c r="I186" s="38"/>
      <c r="J186" s="19"/>
      <c r="K186" s="19"/>
      <c r="L186" s="19"/>
      <c r="M186" s="19"/>
      <c r="N186" s="19"/>
      <c r="O186" s="19"/>
      <c r="P186" s="19"/>
      <c r="Q186" s="19"/>
      <c r="R186" s="19"/>
      <c r="S186" s="19"/>
      <c r="T186" s="19"/>
      <c r="U186" s="19"/>
      <c r="V186" s="19"/>
      <c r="W186" s="19"/>
      <c r="X186" s="19"/>
      <c r="Y186" s="19"/>
      <c r="Z186" s="19"/>
    </row>
    <row r="187" ht="18.0" customHeight="1">
      <c r="A187" s="19"/>
      <c r="B187" s="19"/>
      <c r="C187" s="19"/>
      <c r="D187" s="19"/>
      <c r="E187" s="19"/>
      <c r="F187" s="19"/>
      <c r="G187" s="19"/>
      <c r="H187" s="2"/>
      <c r="I187" s="38"/>
      <c r="J187" s="19"/>
      <c r="K187" s="19"/>
      <c r="L187" s="19"/>
      <c r="M187" s="19"/>
      <c r="N187" s="19"/>
      <c r="O187" s="19"/>
      <c r="P187" s="19"/>
      <c r="Q187" s="19"/>
      <c r="R187" s="19"/>
      <c r="S187" s="19"/>
      <c r="T187" s="19"/>
      <c r="U187" s="19"/>
      <c r="V187" s="19"/>
      <c r="W187" s="19"/>
      <c r="X187" s="19"/>
      <c r="Y187" s="19"/>
      <c r="Z187" s="19"/>
    </row>
    <row r="188" ht="18.0" customHeight="1">
      <c r="A188" s="19"/>
      <c r="B188" s="19"/>
      <c r="C188" s="19"/>
      <c r="D188" s="19"/>
      <c r="E188" s="19"/>
      <c r="F188" s="19"/>
      <c r="G188" s="19"/>
      <c r="H188" s="2"/>
      <c r="I188" s="38"/>
      <c r="J188" s="19"/>
      <c r="K188" s="19"/>
      <c r="L188" s="19"/>
      <c r="M188" s="19"/>
      <c r="N188" s="19"/>
      <c r="O188" s="19"/>
      <c r="P188" s="19"/>
      <c r="Q188" s="19"/>
      <c r="R188" s="19"/>
      <c r="S188" s="19"/>
      <c r="T188" s="19"/>
      <c r="U188" s="19"/>
      <c r="V188" s="19"/>
      <c r="W188" s="19"/>
      <c r="X188" s="19"/>
      <c r="Y188" s="19"/>
      <c r="Z188" s="19"/>
    </row>
    <row r="189" ht="18.0" customHeight="1">
      <c r="A189" s="19"/>
      <c r="B189" s="19"/>
      <c r="C189" s="19"/>
      <c r="D189" s="19"/>
      <c r="E189" s="19"/>
      <c r="F189" s="19"/>
      <c r="G189" s="19"/>
      <c r="H189" s="2"/>
      <c r="I189" s="38"/>
      <c r="J189" s="19"/>
      <c r="K189" s="19"/>
      <c r="L189" s="19"/>
      <c r="M189" s="19"/>
      <c r="N189" s="19"/>
      <c r="O189" s="19"/>
      <c r="P189" s="19"/>
      <c r="Q189" s="19"/>
      <c r="R189" s="19"/>
      <c r="S189" s="19"/>
      <c r="T189" s="19"/>
      <c r="U189" s="19"/>
      <c r="V189" s="19"/>
      <c r="W189" s="19"/>
      <c r="X189" s="19"/>
      <c r="Y189" s="19"/>
      <c r="Z189" s="19"/>
    </row>
    <row r="190" ht="18.0" customHeight="1">
      <c r="A190" s="19"/>
      <c r="B190" s="19"/>
      <c r="C190" s="19"/>
      <c r="D190" s="19"/>
      <c r="E190" s="19"/>
      <c r="F190" s="19"/>
      <c r="G190" s="19"/>
      <c r="H190" s="2"/>
      <c r="I190" s="38"/>
      <c r="J190" s="19"/>
      <c r="K190" s="19"/>
      <c r="L190" s="19"/>
      <c r="M190" s="19"/>
      <c r="N190" s="19"/>
      <c r="O190" s="19"/>
      <c r="P190" s="19"/>
      <c r="Q190" s="19"/>
      <c r="R190" s="19"/>
      <c r="S190" s="19"/>
      <c r="T190" s="19"/>
      <c r="U190" s="19"/>
      <c r="V190" s="19"/>
      <c r="W190" s="19"/>
      <c r="X190" s="19"/>
      <c r="Y190" s="19"/>
      <c r="Z190" s="19"/>
    </row>
    <row r="191" ht="18.0" customHeight="1">
      <c r="A191" s="19"/>
      <c r="B191" s="19"/>
      <c r="C191" s="19"/>
      <c r="D191" s="19"/>
      <c r="E191" s="19"/>
      <c r="F191" s="19"/>
      <c r="G191" s="19"/>
      <c r="H191" s="2"/>
      <c r="I191" s="38"/>
      <c r="J191" s="19"/>
      <c r="K191" s="19"/>
      <c r="L191" s="19"/>
      <c r="M191" s="19"/>
      <c r="N191" s="19"/>
      <c r="O191" s="19"/>
      <c r="P191" s="19"/>
      <c r="Q191" s="19"/>
      <c r="R191" s="19"/>
      <c r="S191" s="19"/>
      <c r="T191" s="19"/>
      <c r="U191" s="19"/>
      <c r="V191" s="19"/>
      <c r="W191" s="19"/>
      <c r="X191" s="19"/>
      <c r="Y191" s="19"/>
      <c r="Z191" s="19"/>
    </row>
    <row r="192" ht="18.0" customHeight="1">
      <c r="A192" s="19"/>
      <c r="B192" s="19"/>
      <c r="C192" s="19"/>
      <c r="D192" s="19"/>
      <c r="E192" s="19"/>
      <c r="F192" s="19"/>
      <c r="G192" s="19"/>
      <c r="H192" s="2"/>
      <c r="I192" s="38"/>
      <c r="J192" s="19"/>
      <c r="K192" s="19"/>
      <c r="L192" s="19"/>
      <c r="M192" s="19"/>
      <c r="N192" s="19"/>
      <c r="O192" s="19"/>
      <c r="P192" s="19"/>
      <c r="Q192" s="19"/>
      <c r="R192" s="19"/>
      <c r="S192" s="19"/>
      <c r="T192" s="19"/>
      <c r="U192" s="19"/>
      <c r="V192" s="19"/>
      <c r="W192" s="19"/>
      <c r="X192" s="19"/>
      <c r="Y192" s="19"/>
      <c r="Z192" s="19"/>
    </row>
    <row r="193" ht="18.0" customHeight="1">
      <c r="A193" s="19"/>
      <c r="B193" s="19"/>
      <c r="C193" s="19"/>
      <c r="D193" s="19"/>
      <c r="E193" s="19"/>
      <c r="F193" s="19"/>
      <c r="G193" s="19"/>
      <c r="H193" s="2"/>
      <c r="I193" s="38"/>
      <c r="J193" s="19"/>
      <c r="K193" s="19"/>
      <c r="L193" s="19"/>
      <c r="M193" s="19"/>
      <c r="N193" s="19"/>
      <c r="O193" s="19"/>
      <c r="P193" s="19"/>
      <c r="Q193" s="19"/>
      <c r="R193" s="19"/>
      <c r="S193" s="19"/>
      <c r="T193" s="19"/>
      <c r="U193" s="19"/>
      <c r="V193" s="19"/>
      <c r="W193" s="19"/>
      <c r="X193" s="19"/>
      <c r="Y193" s="19"/>
      <c r="Z193" s="19"/>
    </row>
    <row r="194" ht="18.0" customHeight="1">
      <c r="A194" s="19"/>
      <c r="B194" s="19"/>
      <c r="C194" s="19"/>
      <c r="D194" s="19"/>
      <c r="E194" s="19"/>
      <c r="F194" s="19"/>
      <c r="G194" s="19"/>
      <c r="H194" s="2"/>
      <c r="I194" s="38"/>
      <c r="J194" s="19"/>
      <c r="K194" s="19"/>
      <c r="L194" s="19"/>
      <c r="M194" s="19"/>
      <c r="N194" s="19"/>
      <c r="O194" s="19"/>
      <c r="P194" s="19"/>
      <c r="Q194" s="19"/>
      <c r="R194" s="19"/>
      <c r="S194" s="19"/>
      <c r="T194" s="19"/>
      <c r="U194" s="19"/>
      <c r="V194" s="19"/>
      <c r="W194" s="19"/>
      <c r="X194" s="19"/>
      <c r="Y194" s="19"/>
      <c r="Z194" s="19"/>
    </row>
    <row r="195" ht="18.0" customHeight="1">
      <c r="A195" s="19"/>
      <c r="B195" s="19"/>
      <c r="C195" s="19"/>
      <c r="D195" s="19"/>
      <c r="E195" s="19"/>
      <c r="F195" s="19"/>
      <c r="G195" s="19"/>
      <c r="H195" s="2"/>
      <c r="I195" s="38"/>
      <c r="J195" s="19"/>
      <c r="K195" s="19"/>
      <c r="L195" s="19"/>
      <c r="M195" s="19"/>
      <c r="N195" s="19"/>
      <c r="O195" s="19"/>
      <c r="P195" s="19"/>
      <c r="Q195" s="19"/>
      <c r="R195" s="19"/>
      <c r="S195" s="19"/>
      <c r="T195" s="19"/>
      <c r="U195" s="19"/>
      <c r="V195" s="19"/>
      <c r="W195" s="19"/>
      <c r="X195" s="19"/>
      <c r="Y195" s="19"/>
      <c r="Z195" s="19"/>
    </row>
    <row r="196" ht="18.0" customHeight="1">
      <c r="A196" s="19"/>
      <c r="B196" s="19"/>
      <c r="C196" s="19"/>
      <c r="D196" s="19"/>
      <c r="E196" s="19"/>
      <c r="F196" s="19"/>
      <c r="G196" s="19"/>
      <c r="H196" s="2"/>
      <c r="I196" s="38"/>
      <c r="J196" s="19"/>
      <c r="K196" s="19"/>
      <c r="L196" s="19"/>
      <c r="M196" s="19"/>
      <c r="N196" s="19"/>
      <c r="O196" s="19"/>
      <c r="P196" s="19"/>
      <c r="Q196" s="19"/>
      <c r="R196" s="19"/>
      <c r="S196" s="19"/>
      <c r="T196" s="19"/>
      <c r="U196" s="19"/>
      <c r="V196" s="19"/>
      <c r="W196" s="19"/>
      <c r="X196" s="19"/>
      <c r="Y196" s="19"/>
      <c r="Z196" s="19"/>
    </row>
    <row r="197" ht="18.0" customHeight="1">
      <c r="A197" s="19"/>
      <c r="B197" s="19"/>
      <c r="C197" s="19"/>
      <c r="D197" s="19"/>
      <c r="E197" s="19"/>
      <c r="F197" s="19"/>
      <c r="G197" s="19"/>
      <c r="H197" s="2"/>
      <c r="I197" s="38"/>
      <c r="J197" s="19"/>
      <c r="K197" s="19"/>
      <c r="L197" s="19"/>
      <c r="M197" s="19"/>
      <c r="N197" s="19"/>
      <c r="O197" s="19"/>
      <c r="P197" s="19"/>
      <c r="Q197" s="19"/>
      <c r="R197" s="19"/>
      <c r="S197" s="19"/>
      <c r="T197" s="19"/>
      <c r="U197" s="19"/>
      <c r="V197" s="19"/>
      <c r="W197" s="19"/>
      <c r="X197" s="19"/>
      <c r="Y197" s="19"/>
      <c r="Z197" s="19"/>
    </row>
    <row r="198" ht="18.0" customHeight="1">
      <c r="A198" s="19"/>
      <c r="B198" s="19"/>
      <c r="C198" s="19"/>
      <c r="D198" s="19"/>
      <c r="E198" s="19"/>
      <c r="F198" s="19"/>
      <c r="G198" s="19"/>
      <c r="H198" s="2"/>
      <c r="I198" s="38"/>
      <c r="J198" s="19"/>
      <c r="K198" s="19"/>
      <c r="L198" s="19"/>
      <c r="M198" s="19"/>
      <c r="N198" s="19"/>
      <c r="O198" s="19"/>
      <c r="P198" s="19"/>
      <c r="Q198" s="19"/>
      <c r="R198" s="19"/>
      <c r="S198" s="19"/>
      <c r="T198" s="19"/>
      <c r="U198" s="19"/>
      <c r="V198" s="19"/>
      <c r="W198" s="19"/>
      <c r="X198" s="19"/>
      <c r="Y198" s="19"/>
      <c r="Z198" s="19"/>
    </row>
    <row r="199" ht="18.0" customHeight="1">
      <c r="A199" s="19"/>
      <c r="B199" s="19"/>
      <c r="C199" s="19"/>
      <c r="D199" s="19"/>
      <c r="E199" s="19"/>
      <c r="F199" s="19"/>
      <c r="G199" s="19"/>
      <c r="H199" s="2"/>
      <c r="I199" s="38"/>
      <c r="J199" s="19"/>
      <c r="K199" s="19"/>
      <c r="L199" s="19"/>
      <c r="M199" s="19"/>
      <c r="N199" s="19"/>
      <c r="O199" s="19"/>
      <c r="P199" s="19"/>
      <c r="Q199" s="19"/>
      <c r="R199" s="19"/>
      <c r="S199" s="19"/>
      <c r="T199" s="19"/>
      <c r="U199" s="19"/>
      <c r="V199" s="19"/>
      <c r="W199" s="19"/>
      <c r="X199" s="19"/>
      <c r="Y199" s="19"/>
      <c r="Z199" s="19"/>
    </row>
    <row r="200" ht="18.0" customHeight="1">
      <c r="A200" s="19"/>
      <c r="B200" s="19"/>
      <c r="C200" s="19"/>
      <c r="D200" s="19"/>
      <c r="E200" s="19"/>
      <c r="F200" s="19"/>
      <c r="G200" s="19"/>
      <c r="H200" s="2"/>
      <c r="I200" s="38"/>
      <c r="J200" s="19"/>
      <c r="K200" s="19"/>
      <c r="L200" s="19"/>
      <c r="M200" s="19"/>
      <c r="N200" s="19"/>
      <c r="O200" s="19"/>
      <c r="P200" s="19"/>
      <c r="Q200" s="19"/>
      <c r="R200" s="19"/>
      <c r="S200" s="19"/>
      <c r="T200" s="19"/>
      <c r="U200" s="19"/>
      <c r="V200" s="19"/>
      <c r="W200" s="19"/>
      <c r="X200" s="19"/>
      <c r="Y200" s="19"/>
      <c r="Z200" s="19"/>
    </row>
    <row r="201" ht="18.0" customHeight="1">
      <c r="A201" s="19"/>
      <c r="B201" s="19"/>
      <c r="C201" s="19"/>
      <c r="D201" s="19"/>
      <c r="E201" s="19"/>
      <c r="F201" s="19"/>
      <c r="G201" s="19"/>
      <c r="H201" s="2"/>
      <c r="I201" s="38"/>
      <c r="J201" s="19"/>
      <c r="K201" s="19"/>
      <c r="L201" s="19"/>
      <c r="M201" s="19"/>
      <c r="N201" s="19"/>
      <c r="O201" s="19"/>
      <c r="P201" s="19"/>
      <c r="Q201" s="19"/>
      <c r="R201" s="19"/>
      <c r="S201" s="19"/>
      <c r="T201" s="19"/>
      <c r="U201" s="19"/>
      <c r="V201" s="19"/>
      <c r="W201" s="19"/>
      <c r="X201" s="19"/>
      <c r="Y201" s="19"/>
      <c r="Z201" s="19"/>
    </row>
    <row r="202" ht="18.0" customHeight="1">
      <c r="A202" s="19"/>
      <c r="B202" s="19"/>
      <c r="C202" s="19"/>
      <c r="D202" s="19"/>
      <c r="E202" s="19"/>
      <c r="F202" s="19"/>
      <c r="G202" s="19"/>
      <c r="H202" s="2"/>
      <c r="I202" s="38"/>
      <c r="J202" s="19"/>
      <c r="K202" s="19"/>
      <c r="L202" s="19"/>
      <c r="M202" s="19"/>
      <c r="N202" s="19"/>
      <c r="O202" s="19"/>
      <c r="P202" s="19"/>
      <c r="Q202" s="19"/>
      <c r="R202" s="19"/>
      <c r="S202" s="19"/>
      <c r="T202" s="19"/>
      <c r="U202" s="19"/>
      <c r="V202" s="19"/>
      <c r="W202" s="19"/>
      <c r="X202" s="19"/>
      <c r="Y202" s="19"/>
      <c r="Z202" s="19"/>
    </row>
    <row r="203" ht="18.0" customHeight="1">
      <c r="A203" s="19"/>
      <c r="B203" s="19"/>
      <c r="C203" s="19"/>
      <c r="D203" s="19"/>
      <c r="E203" s="19"/>
      <c r="F203" s="19"/>
      <c r="G203" s="19"/>
      <c r="H203" s="2"/>
      <c r="I203" s="38"/>
      <c r="J203" s="19"/>
      <c r="K203" s="19"/>
      <c r="L203" s="19"/>
      <c r="M203" s="19"/>
      <c r="N203" s="19"/>
      <c r="O203" s="19"/>
      <c r="P203" s="19"/>
      <c r="Q203" s="19"/>
      <c r="R203" s="19"/>
      <c r="S203" s="19"/>
      <c r="T203" s="19"/>
      <c r="U203" s="19"/>
      <c r="V203" s="19"/>
      <c r="W203" s="19"/>
      <c r="X203" s="19"/>
      <c r="Y203" s="19"/>
      <c r="Z203" s="19"/>
    </row>
    <row r="204" ht="18.0" customHeight="1">
      <c r="A204" s="19"/>
      <c r="B204" s="19"/>
      <c r="C204" s="19"/>
      <c r="D204" s="19"/>
      <c r="E204" s="19"/>
      <c r="F204" s="19"/>
      <c r="G204" s="19"/>
      <c r="H204" s="2"/>
      <c r="I204" s="38"/>
      <c r="J204" s="19"/>
      <c r="K204" s="19"/>
      <c r="L204" s="19"/>
      <c r="M204" s="19"/>
      <c r="N204" s="19"/>
      <c r="O204" s="19"/>
      <c r="P204" s="19"/>
      <c r="Q204" s="19"/>
      <c r="R204" s="19"/>
      <c r="S204" s="19"/>
      <c r="T204" s="19"/>
      <c r="U204" s="19"/>
      <c r="V204" s="19"/>
      <c r="W204" s="19"/>
      <c r="X204" s="19"/>
      <c r="Y204" s="19"/>
      <c r="Z204" s="19"/>
    </row>
    <row r="205" ht="18.0" customHeight="1">
      <c r="A205" s="19"/>
      <c r="B205" s="19"/>
      <c r="C205" s="19"/>
      <c r="D205" s="19"/>
      <c r="E205" s="19"/>
      <c r="F205" s="19"/>
      <c r="G205" s="19"/>
      <c r="H205" s="2"/>
      <c r="I205" s="38"/>
      <c r="J205" s="19"/>
      <c r="K205" s="19"/>
      <c r="L205" s="19"/>
      <c r="M205" s="19"/>
      <c r="N205" s="19"/>
      <c r="O205" s="19"/>
      <c r="P205" s="19"/>
      <c r="Q205" s="19"/>
      <c r="R205" s="19"/>
      <c r="S205" s="19"/>
      <c r="T205" s="19"/>
      <c r="U205" s="19"/>
      <c r="V205" s="19"/>
      <c r="W205" s="19"/>
      <c r="X205" s="19"/>
      <c r="Y205" s="19"/>
      <c r="Z205" s="19"/>
    </row>
    <row r="206" ht="18.0" customHeight="1">
      <c r="A206" s="19"/>
      <c r="B206" s="19"/>
      <c r="C206" s="19"/>
      <c r="D206" s="19"/>
      <c r="E206" s="19"/>
      <c r="F206" s="19"/>
      <c r="G206" s="19"/>
      <c r="H206" s="2"/>
      <c r="I206" s="38"/>
      <c r="J206" s="19"/>
      <c r="K206" s="19"/>
      <c r="L206" s="19"/>
      <c r="M206" s="19"/>
      <c r="N206" s="19"/>
      <c r="O206" s="19"/>
      <c r="P206" s="19"/>
      <c r="Q206" s="19"/>
      <c r="R206" s="19"/>
      <c r="S206" s="19"/>
      <c r="T206" s="19"/>
      <c r="U206" s="19"/>
      <c r="V206" s="19"/>
      <c r="W206" s="19"/>
      <c r="X206" s="19"/>
      <c r="Y206" s="19"/>
      <c r="Z206" s="19"/>
    </row>
    <row r="207" ht="18.0" customHeight="1">
      <c r="A207" s="19"/>
      <c r="B207" s="19"/>
      <c r="C207" s="19"/>
      <c r="D207" s="19"/>
      <c r="E207" s="19"/>
      <c r="F207" s="19"/>
      <c r="G207" s="19"/>
      <c r="H207" s="2"/>
      <c r="I207" s="38"/>
      <c r="J207" s="19"/>
      <c r="K207" s="19"/>
      <c r="L207" s="19"/>
      <c r="M207" s="19"/>
      <c r="N207" s="19"/>
      <c r="O207" s="19"/>
      <c r="P207" s="19"/>
      <c r="Q207" s="19"/>
      <c r="R207" s="19"/>
      <c r="S207" s="19"/>
      <c r="T207" s="19"/>
      <c r="U207" s="19"/>
      <c r="V207" s="19"/>
      <c r="W207" s="19"/>
      <c r="X207" s="19"/>
      <c r="Y207" s="19"/>
      <c r="Z207" s="19"/>
    </row>
    <row r="208" ht="18.0" customHeight="1">
      <c r="A208" s="19"/>
      <c r="B208" s="19"/>
      <c r="C208" s="19"/>
      <c r="D208" s="19"/>
      <c r="E208" s="19"/>
      <c r="F208" s="19"/>
      <c r="G208" s="19"/>
      <c r="H208" s="2"/>
      <c r="I208" s="38"/>
      <c r="J208" s="19"/>
      <c r="K208" s="19"/>
      <c r="L208" s="19"/>
      <c r="M208" s="19"/>
      <c r="N208" s="19"/>
      <c r="O208" s="19"/>
      <c r="P208" s="19"/>
      <c r="Q208" s="19"/>
      <c r="R208" s="19"/>
      <c r="S208" s="19"/>
      <c r="T208" s="19"/>
      <c r="U208" s="19"/>
      <c r="V208" s="19"/>
      <c r="W208" s="19"/>
      <c r="X208" s="19"/>
      <c r="Y208" s="19"/>
      <c r="Z208" s="19"/>
    </row>
    <row r="209" ht="18.0" customHeight="1">
      <c r="A209" s="19"/>
      <c r="B209" s="19"/>
      <c r="C209" s="19"/>
      <c r="D209" s="19"/>
      <c r="E209" s="19"/>
      <c r="F209" s="19"/>
      <c r="G209" s="19"/>
      <c r="H209" s="2"/>
      <c r="I209" s="38"/>
      <c r="J209" s="19"/>
      <c r="K209" s="19"/>
      <c r="L209" s="19"/>
      <c r="M209" s="19"/>
      <c r="N209" s="19"/>
      <c r="O209" s="19"/>
      <c r="P209" s="19"/>
      <c r="Q209" s="19"/>
      <c r="R209" s="19"/>
      <c r="S209" s="19"/>
      <c r="T209" s="19"/>
      <c r="U209" s="19"/>
      <c r="V209" s="19"/>
      <c r="W209" s="19"/>
      <c r="X209" s="19"/>
      <c r="Y209" s="19"/>
      <c r="Z209" s="19"/>
    </row>
    <row r="210" ht="18.0" customHeight="1">
      <c r="A210" s="19"/>
      <c r="B210" s="19"/>
      <c r="C210" s="19"/>
      <c r="D210" s="19"/>
      <c r="E210" s="19"/>
      <c r="F210" s="19"/>
      <c r="G210" s="19"/>
      <c r="H210" s="2"/>
      <c r="I210" s="38"/>
      <c r="J210" s="19"/>
      <c r="K210" s="19"/>
      <c r="L210" s="19"/>
      <c r="M210" s="19"/>
      <c r="N210" s="19"/>
      <c r="O210" s="19"/>
      <c r="P210" s="19"/>
      <c r="Q210" s="19"/>
      <c r="R210" s="19"/>
      <c r="S210" s="19"/>
      <c r="T210" s="19"/>
      <c r="U210" s="19"/>
      <c r="V210" s="19"/>
      <c r="W210" s="19"/>
      <c r="X210" s="19"/>
      <c r="Y210" s="19"/>
      <c r="Z210" s="19"/>
    </row>
    <row r="211" ht="18.0" customHeight="1">
      <c r="A211" s="19"/>
      <c r="B211" s="19"/>
      <c r="C211" s="19"/>
      <c r="D211" s="19"/>
      <c r="E211" s="19"/>
      <c r="F211" s="19"/>
      <c r="G211" s="19"/>
      <c r="H211" s="2"/>
      <c r="I211" s="38"/>
      <c r="J211" s="19"/>
      <c r="K211" s="19"/>
      <c r="L211" s="19"/>
      <c r="M211" s="19"/>
      <c r="N211" s="19"/>
      <c r="O211" s="19"/>
      <c r="P211" s="19"/>
      <c r="Q211" s="19"/>
      <c r="R211" s="19"/>
      <c r="S211" s="19"/>
      <c r="T211" s="19"/>
      <c r="U211" s="19"/>
      <c r="V211" s="19"/>
      <c r="W211" s="19"/>
      <c r="X211" s="19"/>
      <c r="Y211" s="19"/>
      <c r="Z211" s="19"/>
    </row>
    <row r="212" ht="18.0" customHeight="1">
      <c r="A212" s="19"/>
      <c r="B212" s="19"/>
      <c r="C212" s="19"/>
      <c r="D212" s="19"/>
      <c r="E212" s="19"/>
      <c r="F212" s="19"/>
      <c r="G212" s="19"/>
      <c r="H212" s="2"/>
      <c r="I212" s="38"/>
      <c r="J212" s="19"/>
      <c r="K212" s="19"/>
      <c r="L212" s="19"/>
      <c r="M212" s="19"/>
      <c r="N212" s="19"/>
      <c r="O212" s="19"/>
      <c r="P212" s="19"/>
      <c r="Q212" s="19"/>
      <c r="R212" s="19"/>
      <c r="S212" s="19"/>
      <c r="T212" s="19"/>
      <c r="U212" s="19"/>
      <c r="V212" s="19"/>
      <c r="W212" s="19"/>
      <c r="X212" s="19"/>
      <c r="Y212" s="19"/>
      <c r="Z212" s="19"/>
    </row>
    <row r="213" ht="18.0" customHeight="1">
      <c r="A213" s="19"/>
      <c r="B213" s="19"/>
      <c r="C213" s="19"/>
      <c r="D213" s="19"/>
      <c r="E213" s="19"/>
      <c r="F213" s="19"/>
      <c r="G213" s="19"/>
      <c r="H213" s="2"/>
      <c r="I213" s="38"/>
      <c r="J213" s="19"/>
      <c r="K213" s="19"/>
      <c r="L213" s="19"/>
      <c r="M213" s="19"/>
      <c r="N213" s="19"/>
      <c r="O213" s="19"/>
      <c r="P213" s="19"/>
      <c r="Q213" s="19"/>
      <c r="R213" s="19"/>
      <c r="S213" s="19"/>
      <c r="T213" s="19"/>
      <c r="U213" s="19"/>
      <c r="V213" s="19"/>
      <c r="W213" s="19"/>
      <c r="X213" s="19"/>
      <c r="Y213" s="19"/>
      <c r="Z213" s="19"/>
    </row>
    <row r="214" ht="18.0" customHeight="1">
      <c r="A214" s="19"/>
      <c r="B214" s="19"/>
      <c r="C214" s="19"/>
      <c r="D214" s="19"/>
      <c r="E214" s="19"/>
      <c r="F214" s="19"/>
      <c r="G214" s="19"/>
      <c r="H214" s="2"/>
      <c r="I214" s="38"/>
      <c r="J214" s="19"/>
      <c r="K214" s="19"/>
      <c r="L214" s="19"/>
      <c r="M214" s="19"/>
      <c r="N214" s="19"/>
      <c r="O214" s="19"/>
      <c r="P214" s="19"/>
      <c r="Q214" s="19"/>
      <c r="R214" s="19"/>
      <c r="S214" s="19"/>
      <c r="T214" s="19"/>
      <c r="U214" s="19"/>
      <c r="V214" s="19"/>
      <c r="W214" s="19"/>
      <c r="X214" s="19"/>
      <c r="Y214" s="19"/>
      <c r="Z214" s="19"/>
    </row>
    <row r="215" ht="18.0" customHeight="1">
      <c r="A215" s="19"/>
      <c r="B215" s="19"/>
      <c r="C215" s="19"/>
      <c r="D215" s="19"/>
      <c r="E215" s="19"/>
      <c r="F215" s="19"/>
      <c r="G215" s="19"/>
      <c r="H215" s="2"/>
      <c r="I215" s="38"/>
      <c r="J215" s="19"/>
      <c r="K215" s="19"/>
      <c r="L215" s="19"/>
      <c r="M215" s="19"/>
      <c r="N215" s="19"/>
      <c r="O215" s="19"/>
      <c r="P215" s="19"/>
      <c r="Q215" s="19"/>
      <c r="R215" s="19"/>
      <c r="S215" s="19"/>
      <c r="T215" s="19"/>
      <c r="U215" s="19"/>
      <c r="V215" s="19"/>
      <c r="W215" s="19"/>
      <c r="X215" s="19"/>
      <c r="Y215" s="19"/>
      <c r="Z215" s="19"/>
    </row>
    <row r="216" ht="18.0" customHeight="1">
      <c r="A216" s="19"/>
      <c r="B216" s="19"/>
      <c r="C216" s="19"/>
      <c r="D216" s="19"/>
      <c r="E216" s="19"/>
      <c r="F216" s="19"/>
      <c r="G216" s="19"/>
      <c r="H216" s="2"/>
      <c r="I216" s="38"/>
      <c r="J216" s="19"/>
      <c r="K216" s="19"/>
      <c r="L216" s="19"/>
      <c r="M216" s="19"/>
      <c r="N216" s="19"/>
      <c r="O216" s="19"/>
      <c r="P216" s="19"/>
      <c r="Q216" s="19"/>
      <c r="R216" s="19"/>
      <c r="S216" s="19"/>
      <c r="T216" s="19"/>
      <c r="U216" s="19"/>
      <c r="V216" s="19"/>
      <c r="W216" s="19"/>
      <c r="X216" s="19"/>
      <c r="Y216" s="19"/>
      <c r="Z216" s="19"/>
    </row>
    <row r="217" ht="18.0" customHeight="1">
      <c r="A217" s="19"/>
      <c r="B217" s="19"/>
      <c r="C217" s="19"/>
      <c r="D217" s="19"/>
      <c r="E217" s="19"/>
      <c r="F217" s="19"/>
      <c r="G217" s="19"/>
      <c r="H217" s="2"/>
      <c r="I217" s="38"/>
      <c r="J217" s="19"/>
      <c r="K217" s="19"/>
      <c r="L217" s="19"/>
      <c r="M217" s="19"/>
      <c r="N217" s="19"/>
      <c r="O217" s="19"/>
      <c r="P217" s="19"/>
      <c r="Q217" s="19"/>
      <c r="R217" s="19"/>
      <c r="S217" s="19"/>
      <c r="T217" s="19"/>
      <c r="U217" s="19"/>
      <c r="V217" s="19"/>
      <c r="W217" s="19"/>
      <c r="X217" s="19"/>
      <c r="Y217" s="19"/>
      <c r="Z217" s="19"/>
    </row>
    <row r="218" ht="18.0" customHeight="1">
      <c r="A218" s="19"/>
      <c r="B218" s="19"/>
      <c r="C218" s="19"/>
      <c r="D218" s="19"/>
      <c r="E218" s="19"/>
      <c r="F218" s="19"/>
      <c r="G218" s="19"/>
      <c r="H218" s="2"/>
      <c r="I218" s="38"/>
      <c r="J218" s="19"/>
      <c r="K218" s="19"/>
      <c r="L218" s="19"/>
      <c r="M218" s="19"/>
      <c r="N218" s="19"/>
      <c r="O218" s="19"/>
      <c r="P218" s="19"/>
      <c r="Q218" s="19"/>
      <c r="R218" s="19"/>
      <c r="S218" s="19"/>
      <c r="T218" s="19"/>
      <c r="U218" s="19"/>
      <c r="V218" s="19"/>
      <c r="W218" s="19"/>
      <c r="X218" s="19"/>
      <c r="Y218" s="19"/>
      <c r="Z218" s="19"/>
    </row>
    <row r="219" ht="18.0" customHeight="1">
      <c r="A219" s="19"/>
      <c r="B219" s="19"/>
      <c r="C219" s="19"/>
      <c r="D219" s="19"/>
      <c r="E219" s="19"/>
      <c r="F219" s="19"/>
      <c r="G219" s="19"/>
      <c r="H219" s="2"/>
      <c r="I219" s="38"/>
      <c r="J219" s="19"/>
      <c r="K219" s="19"/>
      <c r="L219" s="19"/>
      <c r="M219" s="19"/>
      <c r="N219" s="19"/>
      <c r="O219" s="19"/>
      <c r="P219" s="19"/>
      <c r="Q219" s="19"/>
      <c r="R219" s="19"/>
      <c r="S219" s="19"/>
      <c r="T219" s="19"/>
      <c r="U219" s="19"/>
      <c r="V219" s="19"/>
      <c r="W219" s="19"/>
      <c r="X219" s="19"/>
      <c r="Y219" s="19"/>
      <c r="Z219" s="19"/>
    </row>
    <row r="220" ht="18.0" customHeight="1">
      <c r="A220" s="19"/>
      <c r="B220" s="19"/>
      <c r="C220" s="19"/>
      <c r="D220" s="19"/>
      <c r="E220" s="19"/>
      <c r="F220" s="19"/>
      <c r="G220" s="19"/>
      <c r="H220" s="2"/>
      <c r="I220" s="38"/>
      <c r="J220" s="19"/>
      <c r="K220" s="19"/>
      <c r="L220" s="19"/>
      <c r="M220" s="19"/>
      <c r="N220" s="19"/>
      <c r="O220" s="19"/>
      <c r="P220" s="19"/>
      <c r="Q220" s="19"/>
      <c r="R220" s="19"/>
      <c r="S220" s="19"/>
      <c r="T220" s="19"/>
      <c r="U220" s="19"/>
      <c r="V220" s="19"/>
      <c r="W220" s="19"/>
      <c r="X220" s="19"/>
      <c r="Y220" s="19"/>
      <c r="Z220" s="19"/>
    </row>
    <row r="221" ht="18.0" customHeight="1">
      <c r="A221" s="19"/>
      <c r="B221" s="19"/>
      <c r="C221" s="19"/>
      <c r="D221" s="19"/>
      <c r="E221" s="19"/>
      <c r="F221" s="19"/>
      <c r="G221" s="19"/>
      <c r="H221" s="2"/>
      <c r="I221" s="38"/>
      <c r="J221" s="19"/>
      <c r="K221" s="19"/>
      <c r="L221" s="19"/>
      <c r="M221" s="19"/>
      <c r="N221" s="19"/>
      <c r="O221" s="19"/>
      <c r="P221" s="19"/>
      <c r="Q221" s="19"/>
      <c r="R221" s="19"/>
      <c r="S221" s="19"/>
      <c r="T221" s="19"/>
      <c r="U221" s="19"/>
      <c r="V221" s="19"/>
      <c r="W221" s="19"/>
      <c r="X221" s="19"/>
      <c r="Y221" s="19"/>
      <c r="Z221" s="19"/>
    </row>
    <row r="222" ht="18.0" customHeight="1">
      <c r="A222" s="19"/>
      <c r="B222" s="19"/>
      <c r="C222" s="19"/>
      <c r="D222" s="19"/>
      <c r="E222" s="19"/>
      <c r="F222" s="19"/>
      <c r="G222" s="19"/>
      <c r="H222" s="2"/>
      <c r="I222" s="38"/>
      <c r="J222" s="19"/>
      <c r="K222" s="19"/>
      <c r="L222" s="19"/>
      <c r="M222" s="19"/>
      <c r="N222" s="19"/>
      <c r="O222" s="19"/>
      <c r="P222" s="19"/>
      <c r="Q222" s="19"/>
      <c r="R222" s="19"/>
      <c r="S222" s="19"/>
      <c r="T222" s="19"/>
      <c r="U222" s="19"/>
      <c r="V222" s="19"/>
      <c r="W222" s="19"/>
      <c r="X222" s="19"/>
      <c r="Y222" s="19"/>
      <c r="Z222" s="19"/>
    </row>
    <row r="223" ht="18.0" customHeight="1">
      <c r="A223" s="19"/>
      <c r="B223" s="19"/>
      <c r="C223" s="19"/>
      <c r="D223" s="19"/>
      <c r="E223" s="19"/>
      <c r="F223" s="19"/>
      <c r="G223" s="19"/>
      <c r="H223" s="2"/>
      <c r="I223" s="38"/>
      <c r="J223" s="19"/>
      <c r="K223" s="19"/>
      <c r="L223" s="19"/>
      <c r="M223" s="19"/>
      <c r="N223" s="19"/>
      <c r="O223" s="19"/>
      <c r="P223" s="19"/>
      <c r="Q223" s="19"/>
      <c r="R223" s="19"/>
      <c r="S223" s="19"/>
      <c r="T223" s="19"/>
      <c r="U223" s="19"/>
      <c r="V223" s="19"/>
      <c r="W223" s="19"/>
      <c r="X223" s="19"/>
      <c r="Y223" s="19"/>
      <c r="Z223" s="19"/>
    </row>
    <row r="224" ht="18.0" customHeight="1">
      <c r="A224" s="19"/>
      <c r="B224" s="19"/>
      <c r="C224" s="19"/>
      <c r="D224" s="19"/>
      <c r="E224" s="19"/>
      <c r="F224" s="19"/>
      <c r="G224" s="19"/>
      <c r="H224" s="2"/>
      <c r="I224" s="38"/>
      <c r="J224" s="19"/>
      <c r="K224" s="19"/>
      <c r="L224" s="19"/>
      <c r="M224" s="19"/>
      <c r="N224" s="19"/>
      <c r="O224" s="19"/>
      <c r="P224" s="19"/>
      <c r="Q224" s="19"/>
      <c r="R224" s="19"/>
      <c r="S224" s="19"/>
      <c r="T224" s="19"/>
      <c r="U224" s="19"/>
      <c r="V224" s="19"/>
      <c r="W224" s="19"/>
      <c r="X224" s="19"/>
      <c r="Y224" s="19"/>
      <c r="Z224" s="19"/>
    </row>
    <row r="225" ht="18.0" customHeight="1">
      <c r="A225" s="19"/>
      <c r="B225" s="19"/>
      <c r="C225" s="19"/>
      <c r="D225" s="19"/>
      <c r="E225" s="19"/>
      <c r="F225" s="19"/>
      <c r="G225" s="19"/>
      <c r="H225" s="2"/>
      <c r="I225" s="38"/>
      <c r="J225" s="19"/>
      <c r="K225" s="19"/>
      <c r="L225" s="19"/>
      <c r="M225" s="19"/>
      <c r="N225" s="19"/>
      <c r="O225" s="19"/>
      <c r="P225" s="19"/>
      <c r="Q225" s="19"/>
      <c r="R225" s="19"/>
      <c r="S225" s="19"/>
      <c r="T225" s="19"/>
      <c r="U225" s="19"/>
      <c r="V225" s="19"/>
      <c r="W225" s="19"/>
      <c r="X225" s="19"/>
      <c r="Y225" s="19"/>
      <c r="Z225" s="19"/>
    </row>
    <row r="226" ht="18.0" customHeight="1">
      <c r="A226" s="19"/>
      <c r="B226" s="19"/>
      <c r="C226" s="19"/>
      <c r="D226" s="19"/>
      <c r="E226" s="19"/>
      <c r="F226" s="19"/>
      <c r="G226" s="19"/>
      <c r="H226" s="2"/>
      <c r="I226" s="38"/>
      <c r="J226" s="19"/>
      <c r="K226" s="19"/>
      <c r="L226" s="19"/>
      <c r="M226" s="19"/>
      <c r="N226" s="19"/>
      <c r="O226" s="19"/>
      <c r="P226" s="19"/>
      <c r="Q226" s="19"/>
      <c r="R226" s="19"/>
      <c r="S226" s="19"/>
      <c r="T226" s="19"/>
      <c r="U226" s="19"/>
      <c r="V226" s="19"/>
      <c r="W226" s="19"/>
      <c r="X226" s="19"/>
      <c r="Y226" s="19"/>
      <c r="Z226" s="19"/>
    </row>
    <row r="227" ht="18.0" customHeight="1">
      <c r="A227" s="19"/>
      <c r="B227" s="19"/>
      <c r="C227" s="19"/>
      <c r="D227" s="19"/>
      <c r="E227" s="19"/>
      <c r="F227" s="19"/>
      <c r="G227" s="19"/>
      <c r="H227" s="2"/>
      <c r="I227" s="38"/>
      <c r="J227" s="19"/>
      <c r="K227" s="19"/>
      <c r="L227" s="19"/>
      <c r="M227" s="19"/>
      <c r="N227" s="19"/>
      <c r="O227" s="19"/>
      <c r="P227" s="19"/>
      <c r="Q227" s="19"/>
      <c r="R227" s="19"/>
      <c r="S227" s="19"/>
      <c r="T227" s="19"/>
      <c r="U227" s="19"/>
      <c r="V227" s="19"/>
      <c r="W227" s="19"/>
      <c r="X227" s="19"/>
      <c r="Y227" s="19"/>
      <c r="Z227" s="19"/>
    </row>
    <row r="228" ht="18.0" customHeight="1">
      <c r="A228" s="19"/>
      <c r="B228" s="19"/>
      <c r="C228" s="19"/>
      <c r="D228" s="19"/>
      <c r="E228" s="19"/>
      <c r="F228" s="19"/>
      <c r="G228" s="19"/>
      <c r="H228" s="2"/>
      <c r="I228" s="38"/>
      <c r="J228" s="19"/>
      <c r="K228" s="19"/>
      <c r="L228" s="19"/>
      <c r="M228" s="19"/>
      <c r="N228" s="19"/>
      <c r="O228" s="19"/>
      <c r="P228" s="19"/>
      <c r="Q228" s="19"/>
      <c r="R228" s="19"/>
      <c r="S228" s="19"/>
      <c r="T228" s="19"/>
      <c r="U228" s="19"/>
      <c r="V228" s="19"/>
      <c r="W228" s="19"/>
      <c r="X228" s="19"/>
      <c r="Y228" s="19"/>
      <c r="Z228" s="19"/>
    </row>
    <row r="229" ht="18.0" customHeight="1">
      <c r="A229" s="19"/>
      <c r="B229" s="19"/>
      <c r="C229" s="19"/>
      <c r="D229" s="19"/>
      <c r="E229" s="19"/>
      <c r="F229" s="19"/>
      <c r="G229" s="19"/>
      <c r="H229" s="2"/>
      <c r="I229" s="38"/>
      <c r="J229" s="19"/>
      <c r="K229" s="19"/>
      <c r="L229" s="19"/>
      <c r="M229" s="19"/>
      <c r="N229" s="19"/>
      <c r="O229" s="19"/>
      <c r="P229" s="19"/>
      <c r="Q229" s="19"/>
      <c r="R229" s="19"/>
      <c r="S229" s="19"/>
      <c r="T229" s="19"/>
      <c r="U229" s="19"/>
      <c r="V229" s="19"/>
      <c r="W229" s="19"/>
      <c r="X229" s="19"/>
      <c r="Y229" s="19"/>
      <c r="Z229" s="19"/>
    </row>
    <row r="230" ht="18.0" customHeight="1">
      <c r="A230" s="19"/>
      <c r="B230" s="19"/>
      <c r="C230" s="19"/>
      <c r="D230" s="19"/>
      <c r="E230" s="19"/>
      <c r="F230" s="19"/>
      <c r="G230" s="19"/>
      <c r="H230" s="2"/>
      <c r="I230" s="38"/>
      <c r="J230" s="19"/>
      <c r="K230" s="19"/>
      <c r="L230" s="19"/>
      <c r="M230" s="19"/>
      <c r="N230" s="19"/>
      <c r="O230" s="19"/>
      <c r="P230" s="19"/>
      <c r="Q230" s="19"/>
      <c r="R230" s="19"/>
      <c r="S230" s="19"/>
      <c r="T230" s="19"/>
      <c r="U230" s="19"/>
      <c r="V230" s="19"/>
      <c r="W230" s="19"/>
      <c r="X230" s="19"/>
      <c r="Y230" s="19"/>
      <c r="Z230" s="19"/>
    </row>
    <row r="231" ht="18.0" customHeight="1">
      <c r="A231" s="19"/>
      <c r="B231" s="19"/>
      <c r="C231" s="19"/>
      <c r="D231" s="19"/>
      <c r="E231" s="19"/>
      <c r="F231" s="19"/>
      <c r="G231" s="19"/>
      <c r="H231" s="2"/>
      <c r="I231" s="38"/>
      <c r="J231" s="19"/>
      <c r="K231" s="19"/>
      <c r="L231" s="19"/>
      <c r="M231" s="19"/>
      <c r="N231" s="19"/>
      <c r="O231" s="19"/>
      <c r="P231" s="19"/>
      <c r="Q231" s="19"/>
      <c r="R231" s="19"/>
      <c r="S231" s="19"/>
      <c r="T231" s="19"/>
      <c r="U231" s="19"/>
      <c r="V231" s="19"/>
      <c r="W231" s="19"/>
      <c r="X231" s="19"/>
      <c r="Y231" s="19"/>
      <c r="Z231" s="19"/>
    </row>
    <row r="232" ht="18.0" customHeight="1">
      <c r="A232" s="19"/>
      <c r="B232" s="19"/>
      <c r="C232" s="19"/>
      <c r="D232" s="19"/>
      <c r="E232" s="19"/>
      <c r="F232" s="19"/>
      <c r="G232" s="19"/>
      <c r="H232" s="2"/>
      <c r="I232" s="38"/>
      <c r="J232" s="19"/>
      <c r="K232" s="19"/>
      <c r="L232" s="19"/>
      <c r="M232" s="19"/>
      <c r="N232" s="19"/>
      <c r="O232" s="19"/>
      <c r="P232" s="19"/>
      <c r="Q232" s="19"/>
      <c r="R232" s="19"/>
      <c r="S232" s="19"/>
      <c r="T232" s="19"/>
      <c r="U232" s="19"/>
      <c r="V232" s="19"/>
      <c r="W232" s="19"/>
      <c r="X232" s="19"/>
      <c r="Y232" s="19"/>
      <c r="Z232" s="19"/>
    </row>
    <row r="233" ht="18.0" customHeight="1">
      <c r="A233" s="19"/>
      <c r="B233" s="19"/>
      <c r="C233" s="19"/>
      <c r="D233" s="19"/>
      <c r="E233" s="19"/>
      <c r="F233" s="19"/>
      <c r="G233" s="19"/>
      <c r="H233" s="2"/>
      <c r="I233" s="38"/>
      <c r="J233" s="19"/>
      <c r="K233" s="19"/>
      <c r="L233" s="19"/>
      <c r="M233" s="19"/>
      <c r="N233" s="19"/>
      <c r="O233" s="19"/>
      <c r="P233" s="19"/>
      <c r="Q233" s="19"/>
      <c r="R233" s="19"/>
      <c r="S233" s="19"/>
      <c r="T233" s="19"/>
      <c r="U233" s="19"/>
      <c r="V233" s="19"/>
      <c r="W233" s="19"/>
      <c r="X233" s="19"/>
      <c r="Y233" s="19"/>
      <c r="Z233" s="19"/>
    </row>
    <row r="234" ht="18.0" customHeight="1">
      <c r="A234" s="19"/>
      <c r="B234" s="19"/>
      <c r="C234" s="19"/>
      <c r="D234" s="19"/>
      <c r="E234" s="19"/>
      <c r="F234" s="19"/>
      <c r="G234" s="19"/>
      <c r="H234" s="2"/>
      <c r="I234" s="38"/>
      <c r="J234" s="19"/>
      <c r="K234" s="19"/>
      <c r="L234" s="19"/>
      <c r="M234" s="19"/>
      <c r="N234" s="19"/>
      <c r="O234" s="19"/>
      <c r="P234" s="19"/>
      <c r="Q234" s="19"/>
      <c r="R234" s="19"/>
      <c r="S234" s="19"/>
      <c r="T234" s="19"/>
      <c r="U234" s="19"/>
      <c r="V234" s="19"/>
      <c r="W234" s="19"/>
      <c r="X234" s="19"/>
      <c r="Y234" s="19"/>
      <c r="Z234" s="19"/>
    </row>
    <row r="235" ht="18.0" customHeight="1">
      <c r="A235" s="19"/>
      <c r="B235" s="19"/>
      <c r="C235" s="19"/>
      <c r="D235" s="19"/>
      <c r="E235" s="19"/>
      <c r="F235" s="19"/>
      <c r="G235" s="19"/>
      <c r="H235" s="2"/>
      <c r="I235" s="38"/>
      <c r="J235" s="19"/>
      <c r="K235" s="19"/>
      <c r="L235" s="19"/>
      <c r="M235" s="19"/>
      <c r="N235" s="19"/>
      <c r="O235" s="19"/>
      <c r="P235" s="19"/>
      <c r="Q235" s="19"/>
      <c r="R235" s="19"/>
      <c r="S235" s="19"/>
      <c r="T235" s="19"/>
      <c r="U235" s="19"/>
      <c r="V235" s="19"/>
      <c r="W235" s="19"/>
      <c r="X235" s="19"/>
      <c r="Y235" s="19"/>
      <c r="Z235" s="19"/>
    </row>
    <row r="236" ht="18.0" customHeight="1">
      <c r="A236" s="19"/>
      <c r="B236" s="19"/>
      <c r="C236" s="19"/>
      <c r="D236" s="19"/>
      <c r="E236" s="19"/>
      <c r="F236" s="19"/>
      <c r="G236" s="19"/>
      <c r="H236" s="2"/>
      <c r="I236" s="38"/>
      <c r="J236" s="19"/>
      <c r="K236" s="19"/>
      <c r="L236" s="19"/>
      <c r="M236" s="19"/>
      <c r="N236" s="19"/>
      <c r="O236" s="19"/>
      <c r="P236" s="19"/>
      <c r="Q236" s="19"/>
      <c r="R236" s="19"/>
      <c r="S236" s="19"/>
      <c r="T236" s="19"/>
      <c r="U236" s="19"/>
      <c r="V236" s="19"/>
      <c r="W236" s="19"/>
      <c r="X236" s="19"/>
      <c r="Y236" s="19"/>
      <c r="Z236" s="19"/>
    </row>
    <row r="237" ht="18.0" customHeight="1">
      <c r="A237" s="19"/>
      <c r="B237" s="19"/>
      <c r="C237" s="19"/>
      <c r="D237" s="19"/>
      <c r="E237" s="19"/>
      <c r="F237" s="19"/>
      <c r="G237" s="19"/>
      <c r="H237" s="2"/>
      <c r="I237" s="38"/>
      <c r="J237" s="19"/>
      <c r="K237" s="19"/>
      <c r="L237" s="19"/>
      <c r="M237" s="19"/>
      <c r="N237" s="19"/>
      <c r="O237" s="19"/>
      <c r="P237" s="19"/>
      <c r="Q237" s="19"/>
      <c r="R237" s="19"/>
      <c r="S237" s="19"/>
      <c r="T237" s="19"/>
      <c r="U237" s="19"/>
      <c r="V237" s="19"/>
      <c r="W237" s="19"/>
      <c r="X237" s="19"/>
      <c r="Y237" s="19"/>
      <c r="Z237" s="19"/>
    </row>
    <row r="238" ht="18.0" customHeight="1">
      <c r="A238" s="19"/>
      <c r="B238" s="19"/>
      <c r="C238" s="19"/>
      <c r="D238" s="19"/>
      <c r="E238" s="19"/>
      <c r="F238" s="19"/>
      <c r="G238" s="19"/>
      <c r="H238" s="2"/>
      <c r="I238" s="38"/>
      <c r="J238" s="19"/>
      <c r="K238" s="19"/>
      <c r="L238" s="19"/>
      <c r="M238" s="19"/>
      <c r="N238" s="19"/>
      <c r="O238" s="19"/>
      <c r="P238" s="19"/>
      <c r="Q238" s="19"/>
      <c r="R238" s="19"/>
      <c r="S238" s="19"/>
      <c r="T238" s="19"/>
      <c r="U238" s="19"/>
      <c r="V238" s="19"/>
      <c r="W238" s="19"/>
      <c r="X238" s="19"/>
      <c r="Y238" s="19"/>
      <c r="Z238" s="19"/>
    </row>
    <row r="239" ht="18.0" customHeight="1">
      <c r="A239" s="19"/>
      <c r="B239" s="19"/>
      <c r="C239" s="19"/>
      <c r="D239" s="19"/>
      <c r="E239" s="19"/>
      <c r="F239" s="19"/>
      <c r="G239" s="19"/>
      <c r="H239" s="2"/>
      <c r="I239" s="38"/>
      <c r="J239" s="19"/>
      <c r="K239" s="19"/>
      <c r="L239" s="19"/>
      <c r="M239" s="19"/>
      <c r="N239" s="19"/>
      <c r="O239" s="19"/>
      <c r="P239" s="19"/>
      <c r="Q239" s="19"/>
      <c r="R239" s="19"/>
      <c r="S239" s="19"/>
      <c r="T239" s="19"/>
      <c r="U239" s="19"/>
      <c r="V239" s="19"/>
      <c r="W239" s="19"/>
      <c r="X239" s="19"/>
      <c r="Y239" s="19"/>
      <c r="Z239" s="19"/>
    </row>
    <row r="240" ht="18.0" customHeight="1">
      <c r="A240" s="19"/>
      <c r="B240" s="19"/>
      <c r="C240" s="19"/>
      <c r="D240" s="19"/>
      <c r="E240" s="19"/>
      <c r="F240" s="19"/>
      <c r="G240" s="19"/>
      <c r="H240" s="2"/>
      <c r="I240" s="38"/>
      <c r="J240" s="19"/>
      <c r="K240" s="19"/>
      <c r="L240" s="19"/>
      <c r="M240" s="19"/>
      <c r="N240" s="19"/>
      <c r="O240" s="19"/>
      <c r="P240" s="19"/>
      <c r="Q240" s="19"/>
      <c r="R240" s="19"/>
      <c r="S240" s="19"/>
      <c r="T240" s="19"/>
      <c r="U240" s="19"/>
      <c r="V240" s="19"/>
      <c r="W240" s="19"/>
      <c r="X240" s="19"/>
      <c r="Y240" s="19"/>
      <c r="Z240" s="19"/>
    </row>
    <row r="241" ht="18.0" customHeight="1">
      <c r="A241" s="19"/>
      <c r="B241" s="19"/>
      <c r="C241" s="19"/>
      <c r="D241" s="19"/>
      <c r="E241" s="19"/>
      <c r="F241" s="19"/>
      <c r="G241" s="19"/>
      <c r="H241" s="2"/>
      <c r="I241" s="38"/>
      <c r="J241" s="19"/>
      <c r="K241" s="19"/>
      <c r="L241" s="19"/>
      <c r="M241" s="19"/>
      <c r="N241" s="19"/>
      <c r="O241" s="19"/>
      <c r="P241" s="19"/>
      <c r="Q241" s="19"/>
      <c r="R241" s="19"/>
      <c r="S241" s="19"/>
      <c r="T241" s="19"/>
      <c r="U241" s="19"/>
      <c r="V241" s="19"/>
      <c r="W241" s="19"/>
      <c r="X241" s="19"/>
      <c r="Y241" s="19"/>
      <c r="Z241" s="19"/>
    </row>
    <row r="242" ht="18.0" customHeight="1">
      <c r="A242" s="19"/>
      <c r="B242" s="19"/>
      <c r="C242" s="19"/>
      <c r="D242" s="19"/>
      <c r="E242" s="19"/>
      <c r="F242" s="19"/>
      <c r="G242" s="19"/>
      <c r="H242" s="2"/>
      <c r="I242" s="38"/>
      <c r="J242" s="19"/>
      <c r="K242" s="19"/>
      <c r="L242" s="19"/>
      <c r="M242" s="19"/>
      <c r="N242" s="19"/>
      <c r="O242" s="19"/>
      <c r="P242" s="19"/>
      <c r="Q242" s="19"/>
      <c r="R242" s="19"/>
      <c r="S242" s="19"/>
      <c r="T242" s="19"/>
      <c r="U242" s="19"/>
      <c r="V242" s="19"/>
      <c r="W242" s="19"/>
      <c r="X242" s="19"/>
      <c r="Y242" s="19"/>
      <c r="Z242" s="19"/>
    </row>
    <row r="243" ht="18.0" customHeight="1">
      <c r="A243" s="19"/>
      <c r="B243" s="19"/>
      <c r="C243" s="19"/>
      <c r="D243" s="19"/>
      <c r="E243" s="19"/>
      <c r="F243" s="19"/>
      <c r="G243" s="19"/>
      <c r="H243" s="2"/>
      <c r="I243" s="38"/>
      <c r="J243" s="19"/>
      <c r="K243" s="19"/>
      <c r="L243" s="19"/>
      <c r="M243" s="19"/>
      <c r="N243" s="19"/>
      <c r="O243" s="19"/>
      <c r="P243" s="19"/>
      <c r="Q243" s="19"/>
      <c r="R243" s="19"/>
      <c r="S243" s="19"/>
      <c r="T243" s="19"/>
      <c r="U243" s="19"/>
      <c r="V243" s="19"/>
      <c r="W243" s="19"/>
      <c r="X243" s="19"/>
      <c r="Y243" s="19"/>
      <c r="Z243" s="19"/>
    </row>
    <row r="244" ht="18.0" customHeight="1">
      <c r="A244" s="19"/>
      <c r="B244" s="19"/>
      <c r="C244" s="19"/>
      <c r="D244" s="19"/>
      <c r="E244" s="19"/>
      <c r="F244" s="19"/>
      <c r="G244" s="19"/>
      <c r="H244" s="2"/>
      <c r="I244" s="38"/>
      <c r="J244" s="19"/>
      <c r="K244" s="19"/>
      <c r="L244" s="19"/>
      <c r="M244" s="19"/>
      <c r="N244" s="19"/>
      <c r="O244" s="19"/>
      <c r="P244" s="19"/>
      <c r="Q244" s="19"/>
      <c r="R244" s="19"/>
      <c r="S244" s="19"/>
      <c r="T244" s="19"/>
      <c r="U244" s="19"/>
      <c r="V244" s="19"/>
      <c r="W244" s="19"/>
      <c r="X244" s="19"/>
      <c r="Y244" s="19"/>
      <c r="Z244" s="19"/>
    </row>
    <row r="245" ht="18.0" customHeight="1">
      <c r="A245" s="19"/>
      <c r="B245" s="19"/>
      <c r="C245" s="19"/>
      <c r="D245" s="19"/>
      <c r="E245" s="19"/>
      <c r="F245" s="19"/>
      <c r="G245" s="19"/>
      <c r="H245" s="2"/>
      <c r="I245" s="38"/>
      <c r="J245" s="19"/>
      <c r="K245" s="19"/>
      <c r="L245" s="19"/>
      <c r="M245" s="19"/>
      <c r="N245" s="19"/>
      <c r="O245" s="19"/>
      <c r="P245" s="19"/>
      <c r="Q245" s="19"/>
      <c r="R245" s="19"/>
      <c r="S245" s="19"/>
      <c r="T245" s="19"/>
      <c r="U245" s="19"/>
      <c r="V245" s="19"/>
      <c r="W245" s="19"/>
      <c r="X245" s="19"/>
      <c r="Y245" s="19"/>
      <c r="Z245" s="19"/>
    </row>
    <row r="246" ht="18.0" customHeight="1">
      <c r="A246" s="19"/>
      <c r="B246" s="19"/>
      <c r="C246" s="19"/>
      <c r="D246" s="19"/>
      <c r="E246" s="19"/>
      <c r="F246" s="19"/>
      <c r="G246" s="19"/>
      <c r="H246" s="2"/>
      <c r="I246" s="38"/>
      <c r="J246" s="19"/>
      <c r="K246" s="19"/>
      <c r="L246" s="19"/>
      <c r="M246" s="19"/>
      <c r="N246" s="19"/>
      <c r="O246" s="19"/>
      <c r="P246" s="19"/>
      <c r="Q246" s="19"/>
      <c r="R246" s="19"/>
      <c r="S246" s="19"/>
      <c r="T246" s="19"/>
      <c r="U246" s="19"/>
      <c r="V246" s="19"/>
      <c r="W246" s="19"/>
      <c r="X246" s="19"/>
      <c r="Y246" s="19"/>
      <c r="Z246" s="19"/>
    </row>
    <row r="247" ht="18.0" customHeight="1">
      <c r="A247" s="19"/>
      <c r="B247" s="19"/>
      <c r="C247" s="19"/>
      <c r="D247" s="19"/>
      <c r="E247" s="19"/>
      <c r="F247" s="19"/>
      <c r="G247" s="19"/>
      <c r="H247" s="2"/>
      <c r="I247" s="38"/>
      <c r="J247" s="19"/>
      <c r="K247" s="19"/>
      <c r="L247" s="19"/>
      <c r="M247" s="19"/>
      <c r="N247" s="19"/>
      <c r="O247" s="19"/>
      <c r="P247" s="19"/>
      <c r="Q247" s="19"/>
      <c r="R247" s="19"/>
      <c r="S247" s="19"/>
      <c r="T247" s="19"/>
      <c r="U247" s="19"/>
      <c r="V247" s="19"/>
      <c r="W247" s="19"/>
      <c r="X247" s="19"/>
      <c r="Y247" s="19"/>
      <c r="Z247" s="19"/>
    </row>
    <row r="248" ht="18.0" customHeight="1">
      <c r="A248" s="19"/>
      <c r="B248" s="19"/>
      <c r="C248" s="19"/>
      <c r="D248" s="19"/>
      <c r="E248" s="19"/>
      <c r="F248" s="19"/>
      <c r="G248" s="19"/>
      <c r="H248" s="2"/>
      <c r="I248" s="38"/>
      <c r="J248" s="19"/>
      <c r="K248" s="19"/>
      <c r="L248" s="19"/>
      <c r="M248" s="19"/>
      <c r="N248" s="19"/>
      <c r="O248" s="19"/>
      <c r="P248" s="19"/>
      <c r="Q248" s="19"/>
      <c r="R248" s="19"/>
      <c r="S248" s="19"/>
      <c r="T248" s="19"/>
      <c r="U248" s="19"/>
      <c r="V248" s="19"/>
      <c r="W248" s="19"/>
      <c r="X248" s="19"/>
      <c r="Y248" s="19"/>
      <c r="Z248" s="19"/>
    </row>
    <row r="249" ht="18.0" customHeight="1">
      <c r="A249" s="19"/>
      <c r="B249" s="19"/>
      <c r="C249" s="19"/>
      <c r="D249" s="19"/>
      <c r="E249" s="19"/>
      <c r="F249" s="19"/>
      <c r="G249" s="19"/>
      <c r="H249" s="2"/>
      <c r="I249" s="38"/>
      <c r="J249" s="19"/>
      <c r="K249" s="19"/>
      <c r="L249" s="19"/>
      <c r="M249" s="19"/>
      <c r="N249" s="19"/>
      <c r="O249" s="19"/>
      <c r="P249" s="19"/>
      <c r="Q249" s="19"/>
      <c r="R249" s="19"/>
      <c r="S249" s="19"/>
      <c r="T249" s="19"/>
      <c r="U249" s="19"/>
      <c r="V249" s="19"/>
      <c r="W249" s="19"/>
      <c r="X249" s="19"/>
      <c r="Y249" s="19"/>
      <c r="Z249" s="19"/>
    </row>
    <row r="250" ht="18.0" customHeight="1">
      <c r="A250" s="19"/>
      <c r="B250" s="19"/>
      <c r="C250" s="19"/>
      <c r="D250" s="19"/>
      <c r="E250" s="19"/>
      <c r="F250" s="19"/>
      <c r="G250" s="19"/>
      <c r="H250" s="2"/>
      <c r="I250" s="38"/>
      <c r="J250" s="19"/>
      <c r="K250" s="19"/>
      <c r="L250" s="19"/>
      <c r="M250" s="19"/>
      <c r="N250" s="19"/>
      <c r="O250" s="19"/>
      <c r="P250" s="19"/>
      <c r="Q250" s="19"/>
      <c r="R250" s="19"/>
      <c r="S250" s="19"/>
      <c r="T250" s="19"/>
      <c r="U250" s="19"/>
      <c r="V250" s="19"/>
      <c r="W250" s="19"/>
      <c r="X250" s="19"/>
      <c r="Y250" s="19"/>
      <c r="Z250" s="19"/>
    </row>
    <row r="251" ht="18.0" customHeight="1">
      <c r="A251" s="19"/>
      <c r="B251" s="19"/>
      <c r="C251" s="19"/>
      <c r="D251" s="19"/>
      <c r="E251" s="19"/>
      <c r="F251" s="19"/>
      <c r="G251" s="19"/>
      <c r="H251" s="2"/>
      <c r="I251" s="38"/>
      <c r="J251" s="19"/>
      <c r="K251" s="19"/>
      <c r="L251" s="19"/>
      <c r="M251" s="19"/>
      <c r="N251" s="19"/>
      <c r="O251" s="19"/>
      <c r="P251" s="19"/>
      <c r="Q251" s="19"/>
      <c r="R251" s="19"/>
      <c r="S251" s="19"/>
      <c r="T251" s="19"/>
      <c r="U251" s="19"/>
      <c r="V251" s="19"/>
      <c r="W251" s="19"/>
      <c r="X251" s="19"/>
      <c r="Y251" s="19"/>
      <c r="Z251" s="19"/>
    </row>
    <row r="252" ht="18.0" customHeight="1">
      <c r="A252" s="19"/>
      <c r="B252" s="19"/>
      <c r="C252" s="19"/>
      <c r="D252" s="19"/>
      <c r="E252" s="19"/>
      <c r="F252" s="19"/>
      <c r="G252" s="19"/>
      <c r="H252" s="2"/>
      <c r="I252" s="38"/>
      <c r="J252" s="19"/>
      <c r="K252" s="19"/>
      <c r="L252" s="19"/>
      <c r="M252" s="19"/>
      <c r="N252" s="19"/>
      <c r="O252" s="19"/>
      <c r="P252" s="19"/>
      <c r="Q252" s="19"/>
      <c r="R252" s="19"/>
      <c r="S252" s="19"/>
      <c r="T252" s="19"/>
      <c r="U252" s="19"/>
      <c r="V252" s="19"/>
      <c r="W252" s="19"/>
      <c r="X252" s="19"/>
      <c r="Y252" s="19"/>
      <c r="Z252" s="19"/>
    </row>
    <row r="253" ht="18.0" customHeight="1">
      <c r="A253" s="19"/>
      <c r="B253" s="19"/>
      <c r="C253" s="19"/>
      <c r="D253" s="19"/>
      <c r="E253" s="19"/>
      <c r="F253" s="19"/>
      <c r="G253" s="19"/>
      <c r="H253" s="2"/>
      <c r="I253" s="38"/>
      <c r="J253" s="19"/>
      <c r="K253" s="19"/>
      <c r="L253" s="19"/>
      <c r="M253" s="19"/>
      <c r="N253" s="19"/>
      <c r="O253" s="19"/>
      <c r="P253" s="19"/>
      <c r="Q253" s="19"/>
      <c r="R253" s="19"/>
      <c r="S253" s="19"/>
      <c r="T253" s="19"/>
      <c r="U253" s="19"/>
      <c r="V253" s="19"/>
      <c r="W253" s="19"/>
      <c r="X253" s="19"/>
      <c r="Y253" s="19"/>
      <c r="Z253" s="19"/>
    </row>
    <row r="254" ht="18.0" customHeight="1">
      <c r="A254" s="19"/>
      <c r="B254" s="19"/>
      <c r="C254" s="19"/>
      <c r="D254" s="19"/>
      <c r="E254" s="19"/>
      <c r="F254" s="19"/>
      <c r="G254" s="19"/>
      <c r="H254" s="2"/>
      <c r="I254" s="38"/>
      <c r="J254" s="19"/>
      <c r="K254" s="19"/>
      <c r="L254" s="19"/>
      <c r="M254" s="19"/>
      <c r="N254" s="19"/>
      <c r="O254" s="19"/>
      <c r="P254" s="19"/>
      <c r="Q254" s="19"/>
      <c r="R254" s="19"/>
      <c r="S254" s="19"/>
      <c r="T254" s="19"/>
      <c r="U254" s="19"/>
      <c r="V254" s="19"/>
      <c r="W254" s="19"/>
      <c r="X254" s="19"/>
      <c r="Y254" s="19"/>
      <c r="Z254" s="19"/>
    </row>
    <row r="255" ht="18.0" customHeight="1">
      <c r="A255" s="19"/>
      <c r="B255" s="19"/>
      <c r="C255" s="19"/>
      <c r="D255" s="19"/>
      <c r="E255" s="19"/>
      <c r="F255" s="19"/>
      <c r="G255" s="19"/>
      <c r="H255" s="2"/>
      <c r="I255" s="38"/>
      <c r="J255" s="19"/>
      <c r="K255" s="19"/>
      <c r="L255" s="19"/>
      <c r="M255" s="19"/>
      <c r="N255" s="19"/>
      <c r="O255" s="19"/>
      <c r="P255" s="19"/>
      <c r="Q255" s="19"/>
      <c r="R255" s="19"/>
      <c r="S255" s="19"/>
      <c r="T255" s="19"/>
      <c r="U255" s="19"/>
      <c r="V255" s="19"/>
      <c r="W255" s="19"/>
      <c r="X255" s="19"/>
      <c r="Y255" s="19"/>
      <c r="Z255" s="19"/>
    </row>
    <row r="256" ht="18.0" customHeight="1">
      <c r="A256" s="19"/>
      <c r="B256" s="19"/>
      <c r="C256" s="19"/>
      <c r="D256" s="19"/>
      <c r="E256" s="19"/>
      <c r="F256" s="19"/>
      <c r="G256" s="19"/>
      <c r="H256" s="2"/>
      <c r="I256" s="38"/>
      <c r="J256" s="19"/>
      <c r="K256" s="19"/>
      <c r="L256" s="19"/>
      <c r="M256" s="19"/>
      <c r="N256" s="19"/>
      <c r="O256" s="19"/>
      <c r="P256" s="19"/>
      <c r="Q256" s="19"/>
      <c r="R256" s="19"/>
      <c r="S256" s="19"/>
      <c r="T256" s="19"/>
      <c r="U256" s="19"/>
      <c r="V256" s="19"/>
      <c r="W256" s="19"/>
      <c r="X256" s="19"/>
      <c r="Y256" s="19"/>
      <c r="Z256" s="19"/>
    </row>
    <row r="257" ht="18.0" customHeight="1">
      <c r="A257" s="19"/>
      <c r="B257" s="19"/>
      <c r="C257" s="19"/>
      <c r="D257" s="19"/>
      <c r="E257" s="19"/>
      <c r="F257" s="19"/>
      <c r="G257" s="19"/>
      <c r="H257" s="2"/>
      <c r="I257" s="38"/>
      <c r="J257" s="19"/>
      <c r="K257" s="19"/>
      <c r="L257" s="19"/>
      <c r="M257" s="19"/>
      <c r="N257" s="19"/>
      <c r="O257" s="19"/>
      <c r="P257" s="19"/>
      <c r="Q257" s="19"/>
      <c r="R257" s="19"/>
      <c r="S257" s="19"/>
      <c r="T257" s="19"/>
      <c r="U257" s="19"/>
      <c r="V257" s="19"/>
      <c r="W257" s="19"/>
      <c r="X257" s="19"/>
      <c r="Y257" s="19"/>
      <c r="Z257" s="19"/>
    </row>
    <row r="258" ht="18.0" customHeight="1">
      <c r="A258" s="19"/>
      <c r="B258" s="19"/>
      <c r="C258" s="19"/>
      <c r="D258" s="19"/>
      <c r="E258" s="19"/>
      <c r="F258" s="19"/>
      <c r="G258" s="19"/>
      <c r="H258" s="2"/>
      <c r="I258" s="38"/>
      <c r="J258" s="19"/>
      <c r="K258" s="19"/>
      <c r="L258" s="19"/>
      <c r="M258" s="19"/>
      <c r="N258" s="19"/>
      <c r="O258" s="19"/>
      <c r="P258" s="19"/>
      <c r="Q258" s="19"/>
      <c r="R258" s="19"/>
      <c r="S258" s="19"/>
      <c r="T258" s="19"/>
      <c r="U258" s="19"/>
      <c r="V258" s="19"/>
      <c r="W258" s="19"/>
      <c r="X258" s="19"/>
      <c r="Y258" s="19"/>
      <c r="Z258" s="19"/>
    </row>
    <row r="259" ht="18.0" customHeight="1">
      <c r="A259" s="19"/>
      <c r="B259" s="19"/>
      <c r="C259" s="19"/>
      <c r="D259" s="19"/>
      <c r="E259" s="19"/>
      <c r="F259" s="19"/>
      <c r="G259" s="19"/>
      <c r="H259" s="2"/>
      <c r="I259" s="38"/>
      <c r="J259" s="19"/>
      <c r="K259" s="19"/>
      <c r="L259" s="19"/>
      <c r="M259" s="19"/>
      <c r="N259" s="19"/>
      <c r="O259" s="19"/>
      <c r="P259" s="19"/>
      <c r="Q259" s="19"/>
      <c r="R259" s="19"/>
      <c r="S259" s="19"/>
      <c r="T259" s="19"/>
      <c r="U259" s="19"/>
      <c r="V259" s="19"/>
      <c r="W259" s="19"/>
      <c r="X259" s="19"/>
      <c r="Y259" s="19"/>
      <c r="Z259" s="19"/>
    </row>
    <row r="260" ht="18.0" customHeight="1">
      <c r="A260" s="19"/>
      <c r="B260" s="19"/>
      <c r="C260" s="19"/>
      <c r="D260" s="19"/>
      <c r="E260" s="19"/>
      <c r="F260" s="19"/>
      <c r="G260" s="19"/>
      <c r="H260" s="2"/>
      <c r="I260" s="38"/>
      <c r="J260" s="19"/>
      <c r="K260" s="19"/>
      <c r="L260" s="19"/>
      <c r="M260" s="19"/>
      <c r="N260" s="19"/>
      <c r="O260" s="19"/>
      <c r="P260" s="19"/>
      <c r="Q260" s="19"/>
      <c r="R260" s="19"/>
      <c r="S260" s="19"/>
      <c r="T260" s="19"/>
      <c r="U260" s="19"/>
      <c r="V260" s="19"/>
      <c r="W260" s="19"/>
      <c r="X260" s="19"/>
      <c r="Y260" s="19"/>
      <c r="Z260" s="19"/>
    </row>
    <row r="261" ht="18.0" customHeight="1">
      <c r="A261" s="19"/>
      <c r="B261" s="19"/>
      <c r="C261" s="19"/>
      <c r="D261" s="19"/>
      <c r="E261" s="19"/>
      <c r="F261" s="19"/>
      <c r="G261" s="19"/>
      <c r="H261" s="2"/>
      <c r="I261" s="38"/>
      <c r="J261" s="19"/>
      <c r="K261" s="19"/>
      <c r="L261" s="19"/>
      <c r="M261" s="19"/>
      <c r="N261" s="19"/>
      <c r="O261" s="19"/>
      <c r="P261" s="19"/>
      <c r="Q261" s="19"/>
      <c r="R261" s="19"/>
      <c r="S261" s="19"/>
      <c r="T261" s="19"/>
      <c r="U261" s="19"/>
      <c r="V261" s="19"/>
      <c r="W261" s="19"/>
      <c r="X261" s="19"/>
      <c r="Y261" s="19"/>
      <c r="Z261" s="19"/>
    </row>
    <row r="262" ht="18.0" customHeight="1">
      <c r="A262" s="19"/>
      <c r="B262" s="19"/>
      <c r="C262" s="19"/>
      <c r="D262" s="19"/>
      <c r="E262" s="19"/>
      <c r="F262" s="19"/>
      <c r="G262" s="19"/>
      <c r="H262" s="2"/>
      <c r="I262" s="38"/>
      <c r="J262" s="19"/>
      <c r="K262" s="19"/>
      <c r="L262" s="19"/>
      <c r="M262" s="19"/>
      <c r="N262" s="19"/>
      <c r="O262" s="19"/>
      <c r="P262" s="19"/>
      <c r="Q262" s="19"/>
      <c r="R262" s="19"/>
      <c r="S262" s="19"/>
      <c r="T262" s="19"/>
      <c r="U262" s="19"/>
      <c r="V262" s="19"/>
      <c r="W262" s="19"/>
      <c r="X262" s="19"/>
      <c r="Y262" s="19"/>
      <c r="Z262" s="19"/>
    </row>
    <row r="263" ht="18.0" customHeight="1">
      <c r="A263" s="19"/>
      <c r="B263" s="19"/>
      <c r="C263" s="19"/>
      <c r="D263" s="19"/>
      <c r="E263" s="19"/>
      <c r="F263" s="19"/>
      <c r="G263" s="19"/>
      <c r="H263" s="2"/>
      <c r="I263" s="38"/>
      <c r="J263" s="19"/>
      <c r="K263" s="19"/>
      <c r="L263" s="19"/>
      <c r="M263" s="19"/>
      <c r="N263" s="19"/>
      <c r="O263" s="19"/>
      <c r="P263" s="19"/>
      <c r="Q263" s="19"/>
      <c r="R263" s="19"/>
      <c r="S263" s="19"/>
      <c r="T263" s="19"/>
      <c r="U263" s="19"/>
      <c r="V263" s="19"/>
      <c r="W263" s="19"/>
      <c r="X263" s="19"/>
      <c r="Y263" s="19"/>
      <c r="Z263" s="19"/>
    </row>
    <row r="264" ht="18.0" customHeight="1">
      <c r="A264" s="19"/>
      <c r="B264" s="19"/>
      <c r="C264" s="19"/>
      <c r="D264" s="19"/>
      <c r="E264" s="19"/>
      <c r="F264" s="19"/>
      <c r="G264" s="19"/>
      <c r="H264" s="2"/>
      <c r="I264" s="38"/>
      <c r="J264" s="19"/>
      <c r="K264" s="19"/>
      <c r="L264" s="19"/>
      <c r="M264" s="19"/>
      <c r="N264" s="19"/>
      <c r="O264" s="19"/>
      <c r="P264" s="19"/>
      <c r="Q264" s="19"/>
      <c r="R264" s="19"/>
      <c r="S264" s="19"/>
      <c r="T264" s="19"/>
      <c r="U264" s="19"/>
      <c r="V264" s="19"/>
      <c r="W264" s="19"/>
      <c r="X264" s="19"/>
      <c r="Y264" s="19"/>
      <c r="Z264" s="19"/>
    </row>
    <row r="265" ht="18.0" customHeight="1">
      <c r="A265" s="19"/>
      <c r="B265" s="19"/>
      <c r="C265" s="19"/>
      <c r="D265" s="19"/>
      <c r="E265" s="19"/>
      <c r="F265" s="19"/>
      <c r="G265" s="19"/>
      <c r="H265" s="2"/>
      <c r="I265" s="38"/>
      <c r="J265" s="19"/>
      <c r="K265" s="19"/>
      <c r="L265" s="19"/>
      <c r="M265" s="19"/>
      <c r="N265" s="19"/>
      <c r="O265" s="19"/>
      <c r="P265" s="19"/>
      <c r="Q265" s="19"/>
      <c r="R265" s="19"/>
      <c r="S265" s="19"/>
      <c r="T265" s="19"/>
      <c r="U265" s="19"/>
      <c r="V265" s="19"/>
      <c r="W265" s="19"/>
      <c r="X265" s="19"/>
      <c r="Y265" s="19"/>
      <c r="Z265" s="19"/>
    </row>
    <row r="266" ht="18.0" customHeight="1">
      <c r="A266" s="19"/>
      <c r="B266" s="19"/>
      <c r="C266" s="19"/>
      <c r="D266" s="19"/>
      <c r="E266" s="19"/>
      <c r="F266" s="19"/>
      <c r="G266" s="19"/>
      <c r="H266" s="2"/>
      <c r="I266" s="38"/>
      <c r="J266" s="19"/>
      <c r="K266" s="19"/>
      <c r="L266" s="19"/>
      <c r="M266" s="19"/>
      <c r="N266" s="19"/>
      <c r="O266" s="19"/>
      <c r="P266" s="19"/>
      <c r="Q266" s="19"/>
      <c r="R266" s="19"/>
      <c r="S266" s="19"/>
      <c r="T266" s="19"/>
      <c r="U266" s="19"/>
      <c r="V266" s="19"/>
      <c r="W266" s="19"/>
      <c r="X266" s="19"/>
      <c r="Y266" s="19"/>
      <c r="Z266" s="19"/>
    </row>
    <row r="267" ht="18.0" customHeight="1">
      <c r="A267" s="19"/>
      <c r="B267" s="19"/>
      <c r="C267" s="19"/>
      <c r="D267" s="19"/>
      <c r="E267" s="19"/>
      <c r="F267" s="19"/>
      <c r="G267" s="19"/>
      <c r="H267" s="2"/>
      <c r="I267" s="38"/>
      <c r="J267" s="19"/>
      <c r="K267" s="19"/>
      <c r="L267" s="19"/>
      <c r="M267" s="19"/>
      <c r="N267" s="19"/>
      <c r="O267" s="19"/>
      <c r="P267" s="19"/>
      <c r="Q267" s="19"/>
      <c r="R267" s="19"/>
      <c r="S267" s="19"/>
      <c r="T267" s="19"/>
      <c r="U267" s="19"/>
      <c r="V267" s="19"/>
      <c r="W267" s="19"/>
      <c r="X267" s="19"/>
      <c r="Y267" s="19"/>
      <c r="Z267" s="19"/>
    </row>
    <row r="268" ht="18.0" customHeight="1">
      <c r="A268" s="19"/>
      <c r="B268" s="19"/>
      <c r="C268" s="19"/>
      <c r="D268" s="19"/>
      <c r="E268" s="19"/>
      <c r="F268" s="19"/>
      <c r="G268" s="19"/>
      <c r="H268" s="2"/>
      <c r="I268" s="38"/>
      <c r="J268" s="19"/>
      <c r="K268" s="19"/>
      <c r="L268" s="19"/>
      <c r="M268" s="19"/>
      <c r="N268" s="19"/>
      <c r="O268" s="19"/>
      <c r="P268" s="19"/>
      <c r="Q268" s="19"/>
      <c r="R268" s="19"/>
      <c r="S268" s="19"/>
      <c r="T268" s="19"/>
      <c r="U268" s="19"/>
      <c r="V268" s="19"/>
      <c r="W268" s="19"/>
      <c r="X268" s="19"/>
      <c r="Y268" s="19"/>
      <c r="Z268" s="19"/>
    </row>
    <row r="269" ht="18.0" customHeight="1">
      <c r="A269" s="19"/>
      <c r="B269" s="19"/>
      <c r="C269" s="19"/>
      <c r="D269" s="19"/>
      <c r="E269" s="19"/>
      <c r="F269" s="19"/>
      <c r="G269" s="19"/>
      <c r="H269" s="2"/>
      <c r="I269" s="38"/>
      <c r="J269" s="19"/>
      <c r="K269" s="19"/>
      <c r="L269" s="19"/>
      <c r="M269" s="19"/>
      <c r="N269" s="19"/>
      <c r="O269" s="19"/>
      <c r="P269" s="19"/>
      <c r="Q269" s="19"/>
      <c r="R269" s="19"/>
      <c r="S269" s="19"/>
      <c r="T269" s="19"/>
      <c r="U269" s="19"/>
      <c r="V269" s="19"/>
      <c r="W269" s="19"/>
      <c r="X269" s="19"/>
      <c r="Y269" s="19"/>
      <c r="Z269" s="19"/>
    </row>
    <row r="270" ht="18.0" customHeight="1">
      <c r="A270" s="19"/>
      <c r="B270" s="19"/>
      <c r="C270" s="19"/>
      <c r="D270" s="19"/>
      <c r="E270" s="19"/>
      <c r="F270" s="19"/>
      <c r="G270" s="19"/>
      <c r="H270" s="2"/>
      <c r="I270" s="38"/>
      <c r="J270" s="19"/>
      <c r="K270" s="19"/>
      <c r="L270" s="19"/>
      <c r="M270" s="19"/>
      <c r="N270" s="19"/>
      <c r="O270" s="19"/>
      <c r="P270" s="19"/>
      <c r="Q270" s="19"/>
      <c r="R270" s="19"/>
      <c r="S270" s="19"/>
      <c r="T270" s="19"/>
      <c r="U270" s="19"/>
      <c r="V270" s="19"/>
      <c r="W270" s="19"/>
      <c r="X270" s="19"/>
      <c r="Y270" s="19"/>
      <c r="Z270" s="19"/>
    </row>
    <row r="271" ht="18.0" customHeight="1">
      <c r="A271" s="19"/>
      <c r="B271" s="19"/>
      <c r="C271" s="19"/>
      <c r="D271" s="19"/>
      <c r="E271" s="19"/>
      <c r="F271" s="19"/>
      <c r="G271" s="19"/>
      <c r="H271" s="2"/>
      <c r="I271" s="38"/>
      <c r="J271" s="19"/>
      <c r="K271" s="19"/>
      <c r="L271" s="19"/>
      <c r="M271" s="19"/>
      <c r="N271" s="19"/>
      <c r="O271" s="19"/>
      <c r="P271" s="19"/>
      <c r="Q271" s="19"/>
      <c r="R271" s="19"/>
      <c r="S271" s="19"/>
      <c r="T271" s="19"/>
      <c r="U271" s="19"/>
      <c r="V271" s="19"/>
      <c r="W271" s="19"/>
      <c r="X271" s="19"/>
      <c r="Y271" s="19"/>
      <c r="Z271" s="19"/>
    </row>
    <row r="272" ht="18.0" customHeight="1">
      <c r="A272" s="19"/>
      <c r="B272" s="19"/>
      <c r="C272" s="19"/>
      <c r="D272" s="19"/>
      <c r="E272" s="19"/>
      <c r="F272" s="19"/>
      <c r="G272" s="19"/>
      <c r="H272" s="2"/>
      <c r="I272" s="38"/>
      <c r="J272" s="19"/>
      <c r="K272" s="19"/>
      <c r="L272" s="19"/>
      <c r="M272" s="19"/>
      <c r="N272" s="19"/>
      <c r="O272" s="19"/>
      <c r="P272" s="19"/>
      <c r="Q272" s="19"/>
      <c r="R272" s="19"/>
      <c r="S272" s="19"/>
      <c r="T272" s="19"/>
      <c r="U272" s="19"/>
      <c r="V272" s="19"/>
      <c r="W272" s="19"/>
      <c r="X272" s="19"/>
      <c r="Y272" s="19"/>
      <c r="Z272" s="19"/>
    </row>
    <row r="273" ht="18.0" customHeight="1">
      <c r="A273" s="19"/>
      <c r="B273" s="19"/>
      <c r="C273" s="19"/>
      <c r="D273" s="19"/>
      <c r="E273" s="19"/>
      <c r="F273" s="19"/>
      <c r="G273" s="19"/>
      <c r="H273" s="2"/>
      <c r="I273" s="38"/>
      <c r="J273" s="19"/>
      <c r="K273" s="19"/>
      <c r="L273" s="19"/>
      <c r="M273" s="19"/>
      <c r="N273" s="19"/>
      <c r="O273" s="19"/>
      <c r="P273" s="19"/>
      <c r="Q273" s="19"/>
      <c r="R273" s="19"/>
      <c r="S273" s="19"/>
      <c r="T273" s="19"/>
      <c r="U273" s="19"/>
      <c r="V273" s="19"/>
      <c r="W273" s="19"/>
      <c r="X273" s="19"/>
      <c r="Y273" s="19"/>
      <c r="Z273" s="19"/>
    </row>
    <row r="274" ht="18.0" customHeight="1">
      <c r="A274" s="19"/>
      <c r="B274" s="19"/>
      <c r="C274" s="19"/>
      <c r="D274" s="19"/>
      <c r="E274" s="19"/>
      <c r="F274" s="19"/>
      <c r="G274" s="19"/>
      <c r="H274" s="2"/>
      <c r="I274" s="38"/>
      <c r="J274" s="19"/>
      <c r="K274" s="19"/>
      <c r="L274" s="19"/>
      <c r="M274" s="19"/>
      <c r="N274" s="19"/>
      <c r="O274" s="19"/>
      <c r="P274" s="19"/>
      <c r="Q274" s="19"/>
      <c r="R274" s="19"/>
      <c r="S274" s="19"/>
      <c r="T274" s="19"/>
      <c r="U274" s="19"/>
      <c r="V274" s="19"/>
      <c r="W274" s="19"/>
      <c r="X274" s="19"/>
      <c r="Y274" s="19"/>
      <c r="Z274" s="19"/>
    </row>
    <row r="275" ht="18.0" customHeight="1">
      <c r="A275" s="19"/>
      <c r="B275" s="19"/>
      <c r="C275" s="19"/>
      <c r="D275" s="19"/>
      <c r="E275" s="19"/>
      <c r="F275" s="19"/>
      <c r="G275" s="19"/>
      <c r="H275" s="2"/>
      <c r="I275" s="38"/>
      <c r="J275" s="19"/>
      <c r="K275" s="19"/>
      <c r="L275" s="19"/>
      <c r="M275" s="19"/>
      <c r="N275" s="19"/>
      <c r="O275" s="19"/>
      <c r="P275" s="19"/>
      <c r="Q275" s="19"/>
      <c r="R275" s="19"/>
      <c r="S275" s="19"/>
      <c r="T275" s="19"/>
      <c r="U275" s="19"/>
      <c r="V275" s="19"/>
      <c r="W275" s="19"/>
      <c r="X275" s="19"/>
      <c r="Y275" s="19"/>
      <c r="Z275" s="19"/>
    </row>
    <row r="276" ht="18.0" customHeight="1">
      <c r="A276" s="19"/>
      <c r="B276" s="19"/>
      <c r="C276" s="19"/>
      <c r="D276" s="19"/>
      <c r="E276" s="19"/>
      <c r="F276" s="19"/>
      <c r="G276" s="19"/>
      <c r="H276" s="2"/>
      <c r="I276" s="38"/>
      <c r="J276" s="19"/>
      <c r="K276" s="19"/>
      <c r="L276" s="19"/>
      <c r="M276" s="19"/>
      <c r="N276" s="19"/>
      <c r="O276" s="19"/>
      <c r="P276" s="19"/>
      <c r="Q276" s="19"/>
      <c r="R276" s="19"/>
      <c r="S276" s="19"/>
      <c r="T276" s="19"/>
      <c r="U276" s="19"/>
      <c r="V276" s="19"/>
      <c r="W276" s="19"/>
      <c r="X276" s="19"/>
      <c r="Y276" s="19"/>
      <c r="Z276" s="19"/>
    </row>
    <row r="277" ht="18.0" customHeight="1">
      <c r="A277" s="19"/>
      <c r="B277" s="19"/>
      <c r="C277" s="19"/>
      <c r="D277" s="19"/>
      <c r="E277" s="19"/>
      <c r="F277" s="19"/>
      <c r="G277" s="19"/>
      <c r="H277" s="2"/>
      <c r="I277" s="38"/>
      <c r="J277" s="19"/>
      <c r="K277" s="19"/>
      <c r="L277" s="19"/>
      <c r="M277" s="19"/>
      <c r="N277" s="19"/>
      <c r="O277" s="19"/>
      <c r="P277" s="19"/>
      <c r="Q277" s="19"/>
      <c r="R277" s="19"/>
      <c r="S277" s="19"/>
      <c r="T277" s="19"/>
      <c r="U277" s="19"/>
      <c r="V277" s="19"/>
      <c r="W277" s="19"/>
      <c r="X277" s="19"/>
      <c r="Y277" s="19"/>
      <c r="Z277" s="19"/>
    </row>
    <row r="278" ht="18.0" customHeight="1">
      <c r="A278" s="19"/>
      <c r="B278" s="19"/>
      <c r="C278" s="19"/>
      <c r="D278" s="19"/>
      <c r="E278" s="19"/>
      <c r="F278" s="19"/>
      <c r="G278" s="19"/>
      <c r="H278" s="2"/>
      <c r="I278" s="38"/>
      <c r="J278" s="19"/>
      <c r="K278" s="19"/>
      <c r="L278" s="19"/>
      <c r="M278" s="19"/>
      <c r="N278" s="19"/>
      <c r="O278" s="19"/>
      <c r="P278" s="19"/>
      <c r="Q278" s="19"/>
      <c r="R278" s="19"/>
      <c r="S278" s="19"/>
      <c r="T278" s="19"/>
      <c r="U278" s="19"/>
      <c r="V278" s="19"/>
      <c r="W278" s="19"/>
      <c r="X278" s="19"/>
      <c r="Y278" s="19"/>
      <c r="Z278" s="19"/>
    </row>
    <row r="279" ht="18.0" customHeight="1">
      <c r="A279" s="19"/>
      <c r="B279" s="19"/>
      <c r="C279" s="19"/>
      <c r="D279" s="19"/>
      <c r="E279" s="19"/>
      <c r="F279" s="19"/>
      <c r="G279" s="19"/>
      <c r="H279" s="2"/>
      <c r="I279" s="38"/>
      <c r="J279" s="19"/>
      <c r="K279" s="19"/>
      <c r="L279" s="19"/>
      <c r="M279" s="19"/>
      <c r="N279" s="19"/>
      <c r="O279" s="19"/>
      <c r="P279" s="19"/>
      <c r="Q279" s="19"/>
      <c r="R279" s="19"/>
      <c r="S279" s="19"/>
      <c r="T279" s="19"/>
      <c r="U279" s="19"/>
      <c r="V279" s="19"/>
      <c r="W279" s="19"/>
      <c r="X279" s="19"/>
      <c r="Y279" s="19"/>
      <c r="Z279" s="19"/>
    </row>
    <row r="280" ht="18.0" customHeight="1">
      <c r="A280" s="19"/>
      <c r="B280" s="19"/>
      <c r="C280" s="19"/>
      <c r="D280" s="19"/>
      <c r="E280" s="19"/>
      <c r="F280" s="19"/>
      <c r="G280" s="19"/>
      <c r="H280" s="2"/>
      <c r="I280" s="38"/>
      <c r="J280" s="19"/>
      <c r="K280" s="19"/>
      <c r="L280" s="19"/>
      <c r="M280" s="19"/>
      <c r="N280" s="19"/>
      <c r="O280" s="19"/>
      <c r="P280" s="19"/>
      <c r="Q280" s="19"/>
      <c r="R280" s="19"/>
      <c r="S280" s="19"/>
      <c r="T280" s="19"/>
      <c r="U280" s="19"/>
      <c r="V280" s="19"/>
      <c r="W280" s="19"/>
      <c r="X280" s="19"/>
      <c r="Y280" s="19"/>
      <c r="Z280" s="19"/>
    </row>
    <row r="281" ht="18.0" customHeight="1">
      <c r="A281" s="19"/>
      <c r="B281" s="19"/>
      <c r="C281" s="19"/>
      <c r="D281" s="19"/>
      <c r="E281" s="19"/>
      <c r="F281" s="19"/>
      <c r="G281" s="19"/>
      <c r="H281" s="2"/>
      <c r="I281" s="38"/>
      <c r="J281" s="19"/>
      <c r="K281" s="19"/>
      <c r="L281" s="19"/>
      <c r="M281" s="19"/>
      <c r="N281" s="19"/>
      <c r="O281" s="19"/>
      <c r="P281" s="19"/>
      <c r="Q281" s="19"/>
      <c r="R281" s="19"/>
      <c r="S281" s="19"/>
      <c r="T281" s="19"/>
      <c r="U281" s="19"/>
      <c r="V281" s="19"/>
      <c r="W281" s="19"/>
      <c r="X281" s="19"/>
      <c r="Y281" s="19"/>
      <c r="Z281" s="19"/>
    </row>
    <row r="282" ht="18.0" customHeight="1">
      <c r="A282" s="19"/>
      <c r="B282" s="19"/>
      <c r="C282" s="19"/>
      <c r="D282" s="19"/>
      <c r="E282" s="19"/>
      <c r="F282" s="19"/>
      <c r="G282" s="19"/>
      <c r="H282" s="2"/>
      <c r="I282" s="38"/>
      <c r="J282" s="19"/>
      <c r="K282" s="19"/>
      <c r="L282" s="19"/>
      <c r="M282" s="19"/>
      <c r="N282" s="19"/>
      <c r="O282" s="19"/>
      <c r="P282" s="19"/>
      <c r="Q282" s="19"/>
      <c r="R282" s="19"/>
      <c r="S282" s="19"/>
      <c r="T282" s="19"/>
      <c r="U282" s="19"/>
      <c r="V282" s="19"/>
      <c r="W282" s="19"/>
      <c r="X282" s="19"/>
      <c r="Y282" s="19"/>
      <c r="Z282" s="19"/>
    </row>
    <row r="283" ht="18.0" customHeight="1">
      <c r="A283" s="19"/>
      <c r="B283" s="19"/>
      <c r="C283" s="19"/>
      <c r="D283" s="19"/>
      <c r="E283" s="19"/>
      <c r="F283" s="19"/>
      <c r="G283" s="19"/>
      <c r="H283" s="2"/>
      <c r="I283" s="38"/>
      <c r="J283" s="19"/>
      <c r="K283" s="19"/>
      <c r="L283" s="19"/>
      <c r="M283" s="19"/>
      <c r="N283" s="19"/>
      <c r="O283" s="19"/>
      <c r="P283" s="19"/>
      <c r="Q283" s="19"/>
      <c r="R283" s="19"/>
      <c r="S283" s="19"/>
      <c r="T283" s="19"/>
      <c r="U283" s="19"/>
      <c r="V283" s="19"/>
      <c r="W283" s="19"/>
      <c r="X283" s="19"/>
      <c r="Y283" s="19"/>
      <c r="Z283" s="19"/>
    </row>
    <row r="284" ht="18.0" customHeight="1">
      <c r="A284" s="19"/>
      <c r="B284" s="19"/>
      <c r="C284" s="19"/>
      <c r="D284" s="19"/>
      <c r="E284" s="19"/>
      <c r="F284" s="19"/>
      <c r="G284" s="19"/>
      <c r="H284" s="2"/>
      <c r="I284" s="38"/>
      <c r="J284" s="19"/>
      <c r="K284" s="19"/>
      <c r="L284" s="19"/>
      <c r="M284" s="19"/>
      <c r="N284" s="19"/>
      <c r="O284" s="19"/>
      <c r="P284" s="19"/>
      <c r="Q284" s="19"/>
      <c r="R284" s="19"/>
      <c r="S284" s="19"/>
      <c r="T284" s="19"/>
      <c r="U284" s="19"/>
      <c r="V284" s="19"/>
      <c r="W284" s="19"/>
      <c r="X284" s="19"/>
      <c r="Y284" s="19"/>
      <c r="Z284" s="19"/>
    </row>
    <row r="285" ht="18.0" customHeight="1">
      <c r="A285" s="19"/>
      <c r="B285" s="19"/>
      <c r="C285" s="19"/>
      <c r="D285" s="19"/>
      <c r="E285" s="19"/>
      <c r="F285" s="19"/>
      <c r="G285" s="19"/>
      <c r="H285" s="2"/>
      <c r="I285" s="38"/>
      <c r="J285" s="19"/>
      <c r="K285" s="19"/>
      <c r="L285" s="19"/>
      <c r="M285" s="19"/>
      <c r="N285" s="19"/>
      <c r="O285" s="19"/>
      <c r="P285" s="19"/>
      <c r="Q285" s="19"/>
      <c r="R285" s="19"/>
      <c r="S285" s="19"/>
      <c r="T285" s="19"/>
      <c r="U285" s="19"/>
      <c r="V285" s="19"/>
      <c r="W285" s="19"/>
      <c r="X285" s="19"/>
      <c r="Y285" s="19"/>
      <c r="Z285" s="19"/>
    </row>
    <row r="286" ht="18.0" customHeight="1">
      <c r="A286" s="19"/>
      <c r="B286" s="19"/>
      <c r="C286" s="19"/>
      <c r="D286" s="19"/>
      <c r="E286" s="19"/>
      <c r="F286" s="19"/>
      <c r="G286" s="19"/>
      <c r="H286" s="2"/>
      <c r="I286" s="38"/>
      <c r="J286" s="19"/>
      <c r="K286" s="19"/>
      <c r="L286" s="19"/>
      <c r="M286" s="19"/>
      <c r="N286" s="19"/>
      <c r="O286" s="19"/>
      <c r="P286" s="19"/>
      <c r="Q286" s="19"/>
      <c r="R286" s="19"/>
      <c r="S286" s="19"/>
      <c r="T286" s="19"/>
      <c r="U286" s="19"/>
      <c r="V286" s="19"/>
      <c r="W286" s="19"/>
      <c r="X286" s="19"/>
      <c r="Y286" s="19"/>
      <c r="Z286" s="19"/>
    </row>
    <row r="287" ht="18.0" customHeight="1">
      <c r="A287" s="19"/>
      <c r="B287" s="19"/>
      <c r="C287" s="19"/>
      <c r="D287" s="19"/>
      <c r="E287" s="19"/>
      <c r="F287" s="19"/>
      <c r="G287" s="19"/>
      <c r="H287" s="2"/>
      <c r="I287" s="38"/>
      <c r="J287" s="19"/>
      <c r="K287" s="19"/>
      <c r="L287" s="19"/>
      <c r="M287" s="19"/>
      <c r="N287" s="19"/>
      <c r="O287" s="19"/>
      <c r="P287" s="19"/>
      <c r="Q287" s="19"/>
      <c r="R287" s="19"/>
      <c r="S287" s="19"/>
      <c r="T287" s="19"/>
      <c r="U287" s="19"/>
      <c r="V287" s="19"/>
      <c r="W287" s="19"/>
      <c r="X287" s="19"/>
      <c r="Y287" s="19"/>
      <c r="Z287" s="19"/>
    </row>
    <row r="288" ht="18.0" customHeight="1">
      <c r="A288" s="19"/>
      <c r="B288" s="19"/>
      <c r="C288" s="19"/>
      <c r="D288" s="19"/>
      <c r="E288" s="19"/>
      <c r="F288" s="19"/>
      <c r="G288" s="19"/>
      <c r="H288" s="2"/>
      <c r="I288" s="38"/>
      <c r="J288" s="19"/>
      <c r="K288" s="19"/>
      <c r="L288" s="19"/>
      <c r="M288" s="19"/>
      <c r="N288" s="19"/>
      <c r="O288" s="19"/>
      <c r="P288" s="19"/>
      <c r="Q288" s="19"/>
      <c r="R288" s="19"/>
      <c r="S288" s="19"/>
      <c r="T288" s="19"/>
      <c r="U288" s="19"/>
      <c r="V288" s="19"/>
      <c r="W288" s="19"/>
      <c r="X288" s="19"/>
      <c r="Y288" s="19"/>
      <c r="Z288" s="19"/>
    </row>
    <row r="289" ht="18.0" customHeight="1">
      <c r="A289" s="19"/>
      <c r="B289" s="19"/>
      <c r="C289" s="19"/>
      <c r="D289" s="19"/>
      <c r="E289" s="19"/>
      <c r="F289" s="19"/>
      <c r="G289" s="19"/>
      <c r="H289" s="2"/>
      <c r="I289" s="38"/>
      <c r="J289" s="19"/>
      <c r="K289" s="19"/>
      <c r="L289" s="19"/>
      <c r="M289" s="19"/>
      <c r="N289" s="19"/>
      <c r="O289" s="19"/>
      <c r="P289" s="19"/>
      <c r="Q289" s="19"/>
      <c r="R289" s="19"/>
      <c r="S289" s="19"/>
      <c r="T289" s="19"/>
      <c r="U289" s="19"/>
      <c r="V289" s="19"/>
      <c r="W289" s="19"/>
      <c r="X289" s="19"/>
      <c r="Y289" s="19"/>
      <c r="Z289" s="19"/>
    </row>
    <row r="290" ht="18.0" customHeight="1">
      <c r="A290" s="19"/>
      <c r="B290" s="19"/>
      <c r="C290" s="19"/>
      <c r="D290" s="19"/>
      <c r="E290" s="19"/>
      <c r="F290" s="19"/>
      <c r="G290" s="19"/>
      <c r="H290" s="2"/>
      <c r="I290" s="38"/>
      <c r="J290" s="19"/>
      <c r="K290" s="19"/>
      <c r="L290" s="19"/>
      <c r="M290" s="19"/>
      <c r="N290" s="19"/>
      <c r="O290" s="19"/>
      <c r="P290" s="19"/>
      <c r="Q290" s="19"/>
      <c r="R290" s="19"/>
      <c r="S290" s="19"/>
      <c r="T290" s="19"/>
      <c r="U290" s="19"/>
      <c r="V290" s="19"/>
      <c r="W290" s="19"/>
      <c r="X290" s="19"/>
      <c r="Y290" s="19"/>
      <c r="Z290" s="19"/>
    </row>
    <row r="291" ht="18.0" customHeight="1">
      <c r="A291" s="19"/>
      <c r="B291" s="19"/>
      <c r="C291" s="19"/>
      <c r="D291" s="19"/>
      <c r="E291" s="19"/>
      <c r="F291" s="19"/>
      <c r="G291" s="19"/>
      <c r="H291" s="2"/>
      <c r="I291" s="38"/>
      <c r="J291" s="19"/>
      <c r="K291" s="19"/>
      <c r="L291" s="19"/>
      <c r="M291" s="19"/>
      <c r="N291" s="19"/>
      <c r="O291" s="19"/>
      <c r="P291" s="19"/>
      <c r="Q291" s="19"/>
      <c r="R291" s="19"/>
      <c r="S291" s="19"/>
      <c r="T291" s="19"/>
      <c r="U291" s="19"/>
      <c r="V291" s="19"/>
      <c r="W291" s="19"/>
      <c r="X291" s="19"/>
      <c r="Y291" s="19"/>
      <c r="Z291" s="19"/>
    </row>
    <row r="292" ht="18.0" customHeight="1">
      <c r="A292" s="19"/>
      <c r="B292" s="19"/>
      <c r="C292" s="19"/>
      <c r="D292" s="19"/>
      <c r="E292" s="19"/>
      <c r="F292" s="19"/>
      <c r="G292" s="19"/>
      <c r="H292" s="2"/>
      <c r="I292" s="38"/>
      <c r="J292" s="19"/>
      <c r="K292" s="19"/>
      <c r="L292" s="19"/>
      <c r="M292" s="19"/>
      <c r="N292" s="19"/>
      <c r="O292" s="19"/>
      <c r="P292" s="19"/>
      <c r="Q292" s="19"/>
      <c r="R292" s="19"/>
      <c r="S292" s="19"/>
      <c r="T292" s="19"/>
      <c r="U292" s="19"/>
      <c r="V292" s="19"/>
      <c r="W292" s="19"/>
      <c r="X292" s="19"/>
      <c r="Y292" s="19"/>
      <c r="Z292" s="19"/>
    </row>
    <row r="293" ht="18.0" customHeight="1">
      <c r="A293" s="19"/>
      <c r="B293" s="19"/>
      <c r="C293" s="19"/>
      <c r="D293" s="19"/>
      <c r="E293" s="19"/>
      <c r="F293" s="19"/>
      <c r="G293" s="19"/>
      <c r="H293" s="2"/>
      <c r="I293" s="38"/>
      <c r="J293" s="19"/>
      <c r="K293" s="19"/>
      <c r="L293" s="19"/>
      <c r="M293" s="19"/>
      <c r="N293" s="19"/>
      <c r="O293" s="19"/>
      <c r="P293" s="19"/>
      <c r="Q293" s="19"/>
      <c r="R293" s="19"/>
      <c r="S293" s="19"/>
      <c r="T293" s="19"/>
      <c r="U293" s="19"/>
      <c r="V293" s="19"/>
      <c r="W293" s="19"/>
      <c r="X293" s="19"/>
      <c r="Y293" s="19"/>
      <c r="Z293" s="19"/>
    </row>
    <row r="294" ht="18.0" customHeight="1">
      <c r="A294" s="19"/>
      <c r="B294" s="19"/>
      <c r="C294" s="19"/>
      <c r="D294" s="19"/>
      <c r="E294" s="19"/>
      <c r="F294" s="19"/>
      <c r="G294" s="19"/>
      <c r="H294" s="2"/>
      <c r="I294" s="38"/>
      <c r="J294" s="19"/>
      <c r="K294" s="19"/>
      <c r="L294" s="19"/>
      <c r="M294" s="19"/>
      <c r="N294" s="19"/>
      <c r="O294" s="19"/>
      <c r="P294" s="19"/>
      <c r="Q294" s="19"/>
      <c r="R294" s="19"/>
      <c r="S294" s="19"/>
      <c r="T294" s="19"/>
      <c r="U294" s="19"/>
      <c r="V294" s="19"/>
      <c r="W294" s="19"/>
      <c r="X294" s="19"/>
      <c r="Y294" s="19"/>
      <c r="Z294" s="19"/>
    </row>
    <row r="295" ht="18.0" customHeight="1">
      <c r="A295" s="19"/>
      <c r="B295" s="19"/>
      <c r="C295" s="19"/>
      <c r="D295" s="19"/>
      <c r="E295" s="19"/>
      <c r="F295" s="19"/>
      <c r="G295" s="19"/>
      <c r="H295" s="2"/>
      <c r="I295" s="38"/>
      <c r="J295" s="19"/>
      <c r="K295" s="19"/>
      <c r="L295" s="19"/>
      <c r="M295" s="19"/>
      <c r="N295" s="19"/>
      <c r="O295" s="19"/>
      <c r="P295" s="19"/>
      <c r="Q295" s="19"/>
      <c r="R295" s="19"/>
      <c r="S295" s="19"/>
      <c r="T295" s="19"/>
      <c r="U295" s="19"/>
      <c r="V295" s="19"/>
      <c r="W295" s="19"/>
      <c r="X295" s="19"/>
      <c r="Y295" s="19"/>
      <c r="Z295" s="19"/>
    </row>
    <row r="296" ht="18.0" customHeight="1">
      <c r="A296" s="19"/>
      <c r="B296" s="19"/>
      <c r="C296" s="19"/>
      <c r="D296" s="19"/>
      <c r="E296" s="19"/>
      <c r="F296" s="19"/>
      <c r="G296" s="19"/>
      <c r="H296" s="2"/>
      <c r="I296" s="38"/>
      <c r="J296" s="19"/>
      <c r="K296" s="19"/>
      <c r="L296" s="19"/>
      <c r="M296" s="19"/>
      <c r="N296" s="19"/>
      <c r="O296" s="19"/>
      <c r="P296" s="19"/>
      <c r="Q296" s="19"/>
      <c r="R296" s="19"/>
      <c r="S296" s="19"/>
      <c r="T296" s="19"/>
      <c r="U296" s="19"/>
      <c r="V296" s="19"/>
      <c r="W296" s="19"/>
      <c r="X296" s="19"/>
      <c r="Y296" s="19"/>
      <c r="Z296" s="19"/>
    </row>
    <row r="297" ht="18.0" customHeight="1">
      <c r="A297" s="19"/>
      <c r="B297" s="19"/>
      <c r="C297" s="19"/>
      <c r="D297" s="19"/>
      <c r="E297" s="19"/>
      <c r="F297" s="19"/>
      <c r="G297" s="19"/>
      <c r="H297" s="2"/>
      <c r="I297" s="38"/>
      <c r="J297" s="19"/>
      <c r="K297" s="19"/>
      <c r="L297" s="19"/>
      <c r="M297" s="19"/>
      <c r="N297" s="19"/>
      <c r="O297" s="19"/>
      <c r="P297" s="19"/>
      <c r="Q297" s="19"/>
      <c r="R297" s="19"/>
      <c r="S297" s="19"/>
      <c r="T297" s="19"/>
      <c r="U297" s="19"/>
      <c r="V297" s="19"/>
      <c r="W297" s="19"/>
      <c r="X297" s="19"/>
      <c r="Y297" s="19"/>
      <c r="Z297" s="19"/>
    </row>
    <row r="298" ht="18.0" customHeight="1">
      <c r="A298" s="19"/>
      <c r="B298" s="19"/>
      <c r="C298" s="19"/>
      <c r="D298" s="19"/>
      <c r="E298" s="19"/>
      <c r="F298" s="19"/>
      <c r="G298" s="19"/>
      <c r="H298" s="2"/>
      <c r="I298" s="38"/>
      <c r="J298" s="19"/>
      <c r="K298" s="19"/>
      <c r="L298" s="19"/>
      <c r="M298" s="19"/>
      <c r="N298" s="19"/>
      <c r="O298" s="19"/>
      <c r="P298" s="19"/>
      <c r="Q298" s="19"/>
      <c r="R298" s="19"/>
      <c r="S298" s="19"/>
      <c r="T298" s="19"/>
      <c r="U298" s="19"/>
      <c r="V298" s="19"/>
      <c r="W298" s="19"/>
      <c r="X298" s="19"/>
      <c r="Y298" s="19"/>
      <c r="Z298" s="19"/>
    </row>
    <row r="299" ht="18.0" customHeight="1">
      <c r="A299" s="19"/>
      <c r="B299" s="19"/>
      <c r="C299" s="19"/>
      <c r="D299" s="19"/>
      <c r="E299" s="19"/>
      <c r="F299" s="19"/>
      <c r="G299" s="19"/>
      <c r="H299" s="2"/>
      <c r="I299" s="38"/>
      <c r="J299" s="19"/>
      <c r="K299" s="19"/>
      <c r="L299" s="19"/>
      <c r="M299" s="19"/>
      <c r="N299" s="19"/>
      <c r="O299" s="19"/>
      <c r="P299" s="19"/>
      <c r="Q299" s="19"/>
      <c r="R299" s="19"/>
      <c r="S299" s="19"/>
      <c r="T299" s="19"/>
      <c r="U299" s="19"/>
      <c r="V299" s="19"/>
      <c r="W299" s="19"/>
      <c r="X299" s="19"/>
      <c r="Y299" s="19"/>
      <c r="Z299" s="19"/>
    </row>
    <row r="300" ht="18.0" customHeight="1">
      <c r="A300" s="19"/>
      <c r="B300" s="19"/>
      <c r="C300" s="19"/>
      <c r="D300" s="19"/>
      <c r="E300" s="19"/>
      <c r="F300" s="19"/>
      <c r="G300" s="19"/>
      <c r="H300" s="2"/>
      <c r="I300" s="38"/>
      <c r="J300" s="19"/>
      <c r="K300" s="19"/>
      <c r="L300" s="19"/>
      <c r="M300" s="19"/>
      <c r="N300" s="19"/>
      <c r="O300" s="19"/>
      <c r="P300" s="19"/>
      <c r="Q300" s="19"/>
      <c r="R300" s="19"/>
      <c r="S300" s="19"/>
      <c r="T300" s="19"/>
      <c r="U300" s="19"/>
      <c r="V300" s="19"/>
      <c r="W300" s="19"/>
      <c r="X300" s="19"/>
      <c r="Y300" s="19"/>
      <c r="Z300" s="19"/>
    </row>
    <row r="301" ht="18.0" customHeight="1">
      <c r="A301" s="19"/>
      <c r="B301" s="19"/>
      <c r="C301" s="19"/>
      <c r="D301" s="19"/>
      <c r="E301" s="19"/>
      <c r="F301" s="19"/>
      <c r="G301" s="19"/>
      <c r="H301" s="2"/>
      <c r="I301" s="38"/>
      <c r="J301" s="19"/>
      <c r="K301" s="19"/>
      <c r="L301" s="19"/>
      <c r="M301" s="19"/>
      <c r="N301" s="19"/>
      <c r="O301" s="19"/>
      <c r="P301" s="19"/>
      <c r="Q301" s="19"/>
      <c r="R301" s="19"/>
      <c r="S301" s="19"/>
      <c r="T301" s="19"/>
      <c r="U301" s="19"/>
      <c r="V301" s="19"/>
      <c r="W301" s="19"/>
      <c r="X301" s="19"/>
      <c r="Y301" s="19"/>
      <c r="Z301" s="19"/>
    </row>
    <row r="302" ht="18.0" customHeight="1">
      <c r="A302" s="19"/>
      <c r="B302" s="19"/>
      <c r="C302" s="19"/>
      <c r="D302" s="19"/>
      <c r="E302" s="19"/>
      <c r="F302" s="19"/>
      <c r="G302" s="19"/>
      <c r="H302" s="2"/>
      <c r="I302" s="38"/>
      <c r="J302" s="19"/>
      <c r="K302" s="19"/>
      <c r="L302" s="19"/>
      <c r="M302" s="19"/>
      <c r="N302" s="19"/>
      <c r="O302" s="19"/>
      <c r="P302" s="19"/>
      <c r="Q302" s="19"/>
      <c r="R302" s="19"/>
      <c r="S302" s="19"/>
      <c r="T302" s="19"/>
      <c r="U302" s="19"/>
      <c r="V302" s="19"/>
      <c r="W302" s="19"/>
      <c r="X302" s="19"/>
      <c r="Y302" s="19"/>
      <c r="Z302" s="19"/>
    </row>
    <row r="303" ht="18.0" customHeight="1">
      <c r="A303" s="19"/>
      <c r="B303" s="19"/>
      <c r="C303" s="19"/>
      <c r="D303" s="19"/>
      <c r="E303" s="19"/>
      <c r="F303" s="19"/>
      <c r="G303" s="19"/>
      <c r="H303" s="2"/>
      <c r="I303" s="38"/>
      <c r="J303" s="19"/>
      <c r="K303" s="19"/>
      <c r="L303" s="19"/>
      <c r="M303" s="19"/>
      <c r="N303" s="19"/>
      <c r="O303" s="19"/>
      <c r="P303" s="19"/>
      <c r="Q303" s="19"/>
      <c r="R303" s="19"/>
      <c r="S303" s="19"/>
      <c r="T303" s="19"/>
      <c r="U303" s="19"/>
      <c r="V303" s="19"/>
      <c r="W303" s="19"/>
      <c r="X303" s="19"/>
      <c r="Y303" s="19"/>
      <c r="Z303" s="19"/>
    </row>
    <row r="304" ht="18.0" customHeight="1">
      <c r="A304" s="19"/>
      <c r="B304" s="19"/>
      <c r="C304" s="19"/>
      <c r="D304" s="19"/>
      <c r="E304" s="19"/>
      <c r="F304" s="19"/>
      <c r="G304" s="19"/>
      <c r="H304" s="2"/>
      <c r="I304" s="38"/>
      <c r="J304" s="19"/>
      <c r="K304" s="19"/>
      <c r="L304" s="19"/>
      <c r="M304" s="19"/>
      <c r="N304" s="19"/>
      <c r="O304" s="19"/>
      <c r="P304" s="19"/>
      <c r="Q304" s="19"/>
      <c r="R304" s="19"/>
      <c r="S304" s="19"/>
      <c r="T304" s="19"/>
      <c r="U304" s="19"/>
      <c r="V304" s="19"/>
      <c r="W304" s="19"/>
      <c r="X304" s="19"/>
      <c r="Y304" s="19"/>
      <c r="Z304" s="19"/>
    </row>
    <row r="305" ht="18.0" customHeight="1">
      <c r="A305" s="19"/>
      <c r="B305" s="19"/>
      <c r="C305" s="19"/>
      <c r="D305" s="19"/>
      <c r="E305" s="19"/>
      <c r="F305" s="19"/>
      <c r="G305" s="19"/>
      <c r="H305" s="2"/>
      <c r="I305" s="38"/>
      <c r="J305" s="19"/>
      <c r="K305" s="19"/>
      <c r="L305" s="19"/>
      <c r="M305" s="19"/>
      <c r="N305" s="19"/>
      <c r="O305" s="19"/>
      <c r="P305" s="19"/>
      <c r="Q305" s="19"/>
      <c r="R305" s="19"/>
      <c r="S305" s="19"/>
      <c r="T305" s="19"/>
      <c r="U305" s="19"/>
      <c r="V305" s="19"/>
      <c r="W305" s="19"/>
      <c r="X305" s="19"/>
      <c r="Y305" s="19"/>
      <c r="Z305" s="19"/>
    </row>
    <row r="306" ht="18.0" customHeight="1">
      <c r="A306" s="19"/>
      <c r="B306" s="19"/>
      <c r="C306" s="19"/>
      <c r="D306" s="19"/>
      <c r="E306" s="19"/>
      <c r="F306" s="19"/>
      <c r="G306" s="19"/>
      <c r="H306" s="2"/>
      <c r="I306" s="38"/>
      <c r="J306" s="19"/>
      <c r="K306" s="19"/>
      <c r="L306" s="19"/>
      <c r="M306" s="19"/>
      <c r="N306" s="19"/>
      <c r="O306" s="19"/>
      <c r="P306" s="19"/>
      <c r="Q306" s="19"/>
      <c r="R306" s="19"/>
      <c r="S306" s="19"/>
      <c r="T306" s="19"/>
      <c r="U306" s="19"/>
      <c r="V306" s="19"/>
      <c r="W306" s="19"/>
      <c r="X306" s="19"/>
      <c r="Y306" s="19"/>
      <c r="Z306" s="19"/>
    </row>
    <row r="307" ht="18.0" customHeight="1">
      <c r="A307" s="19"/>
      <c r="B307" s="19"/>
      <c r="C307" s="19"/>
      <c r="D307" s="19"/>
      <c r="E307" s="19"/>
      <c r="F307" s="19"/>
      <c r="G307" s="19"/>
      <c r="H307" s="2"/>
      <c r="I307" s="38"/>
      <c r="J307" s="19"/>
      <c r="K307" s="19"/>
      <c r="L307" s="19"/>
      <c r="M307" s="19"/>
      <c r="N307" s="19"/>
      <c r="O307" s="19"/>
      <c r="P307" s="19"/>
      <c r="Q307" s="19"/>
      <c r="R307" s="19"/>
      <c r="S307" s="19"/>
      <c r="T307" s="19"/>
      <c r="U307" s="19"/>
      <c r="V307" s="19"/>
      <c r="W307" s="19"/>
      <c r="X307" s="19"/>
      <c r="Y307" s="19"/>
      <c r="Z307" s="19"/>
    </row>
    <row r="308" ht="18.0" customHeight="1">
      <c r="A308" s="19"/>
      <c r="B308" s="19"/>
      <c r="C308" s="19"/>
      <c r="D308" s="19"/>
      <c r="E308" s="19"/>
      <c r="F308" s="19"/>
      <c r="G308" s="19"/>
      <c r="H308" s="2"/>
      <c r="I308" s="38"/>
      <c r="J308" s="19"/>
      <c r="K308" s="19"/>
      <c r="L308" s="19"/>
      <c r="M308" s="19"/>
      <c r="N308" s="19"/>
      <c r="O308" s="19"/>
      <c r="P308" s="19"/>
      <c r="Q308" s="19"/>
      <c r="R308" s="19"/>
      <c r="S308" s="19"/>
      <c r="T308" s="19"/>
      <c r="U308" s="19"/>
      <c r="V308" s="19"/>
      <c r="W308" s="19"/>
      <c r="X308" s="19"/>
      <c r="Y308" s="19"/>
      <c r="Z308" s="19"/>
    </row>
    <row r="309" ht="18.0" customHeight="1">
      <c r="A309" s="19"/>
      <c r="B309" s="19"/>
      <c r="C309" s="19"/>
      <c r="D309" s="19"/>
      <c r="E309" s="19"/>
      <c r="F309" s="19"/>
      <c r="G309" s="19"/>
      <c r="H309" s="2"/>
      <c r="I309" s="38"/>
      <c r="J309" s="19"/>
      <c r="K309" s="19"/>
      <c r="L309" s="19"/>
      <c r="M309" s="19"/>
      <c r="N309" s="19"/>
      <c r="O309" s="19"/>
      <c r="P309" s="19"/>
      <c r="Q309" s="19"/>
      <c r="R309" s="19"/>
      <c r="S309" s="19"/>
      <c r="T309" s="19"/>
      <c r="U309" s="19"/>
      <c r="V309" s="19"/>
      <c r="W309" s="19"/>
      <c r="X309" s="19"/>
      <c r="Y309" s="19"/>
      <c r="Z309" s="19"/>
    </row>
    <row r="310" ht="18.0" customHeight="1">
      <c r="A310" s="19"/>
      <c r="B310" s="19"/>
      <c r="C310" s="19"/>
      <c r="D310" s="19"/>
      <c r="E310" s="19"/>
      <c r="F310" s="19"/>
      <c r="G310" s="19"/>
      <c r="H310" s="2"/>
      <c r="I310" s="38"/>
      <c r="J310" s="19"/>
      <c r="K310" s="19"/>
      <c r="L310" s="19"/>
      <c r="M310" s="19"/>
      <c r="N310" s="19"/>
      <c r="O310" s="19"/>
      <c r="P310" s="19"/>
      <c r="Q310" s="19"/>
      <c r="R310" s="19"/>
      <c r="S310" s="19"/>
      <c r="T310" s="19"/>
      <c r="U310" s="19"/>
      <c r="V310" s="19"/>
      <c r="W310" s="19"/>
      <c r="X310" s="19"/>
      <c r="Y310" s="19"/>
      <c r="Z310" s="19"/>
    </row>
    <row r="311" ht="18.0" customHeight="1">
      <c r="A311" s="19"/>
      <c r="B311" s="19"/>
      <c r="C311" s="19"/>
      <c r="D311" s="19"/>
      <c r="E311" s="19"/>
      <c r="F311" s="19"/>
      <c r="G311" s="19"/>
      <c r="H311" s="2"/>
      <c r="I311" s="38"/>
      <c r="J311" s="19"/>
      <c r="K311" s="19"/>
      <c r="L311" s="19"/>
      <c r="M311" s="19"/>
      <c r="N311" s="19"/>
      <c r="O311" s="19"/>
      <c r="P311" s="19"/>
      <c r="Q311" s="19"/>
      <c r="R311" s="19"/>
      <c r="S311" s="19"/>
      <c r="T311" s="19"/>
      <c r="U311" s="19"/>
      <c r="V311" s="19"/>
      <c r="W311" s="19"/>
      <c r="X311" s="19"/>
      <c r="Y311" s="19"/>
      <c r="Z311" s="19"/>
    </row>
    <row r="312" ht="18.0" customHeight="1">
      <c r="A312" s="19"/>
      <c r="B312" s="19"/>
      <c r="C312" s="19"/>
      <c r="D312" s="19"/>
      <c r="E312" s="19"/>
      <c r="F312" s="19"/>
      <c r="G312" s="19"/>
      <c r="H312" s="2"/>
      <c r="I312" s="38"/>
      <c r="J312" s="19"/>
      <c r="K312" s="19"/>
      <c r="L312" s="19"/>
      <c r="M312" s="19"/>
      <c r="N312" s="19"/>
      <c r="O312" s="19"/>
      <c r="P312" s="19"/>
      <c r="Q312" s="19"/>
      <c r="R312" s="19"/>
      <c r="S312" s="19"/>
      <c r="T312" s="19"/>
      <c r="U312" s="19"/>
      <c r="V312" s="19"/>
      <c r="W312" s="19"/>
      <c r="X312" s="19"/>
      <c r="Y312" s="19"/>
      <c r="Z312" s="19"/>
    </row>
    <row r="313" ht="18.0" customHeight="1">
      <c r="A313" s="19"/>
      <c r="B313" s="19"/>
      <c r="C313" s="19"/>
      <c r="D313" s="19"/>
      <c r="E313" s="19"/>
      <c r="F313" s="19"/>
      <c r="G313" s="19"/>
      <c r="H313" s="2"/>
      <c r="I313" s="38"/>
      <c r="J313" s="19"/>
      <c r="K313" s="19"/>
      <c r="L313" s="19"/>
      <c r="M313" s="19"/>
      <c r="N313" s="19"/>
      <c r="O313" s="19"/>
      <c r="P313" s="19"/>
      <c r="Q313" s="19"/>
      <c r="R313" s="19"/>
      <c r="S313" s="19"/>
      <c r="T313" s="19"/>
      <c r="U313" s="19"/>
      <c r="V313" s="19"/>
      <c r="W313" s="19"/>
      <c r="X313" s="19"/>
      <c r="Y313" s="19"/>
      <c r="Z313" s="19"/>
    </row>
    <row r="314" ht="18.0" customHeight="1">
      <c r="A314" s="19"/>
      <c r="B314" s="19"/>
      <c r="C314" s="19"/>
      <c r="D314" s="19"/>
      <c r="E314" s="19"/>
      <c r="F314" s="19"/>
      <c r="G314" s="19"/>
      <c r="H314" s="2"/>
      <c r="I314" s="38"/>
      <c r="J314" s="19"/>
      <c r="K314" s="19"/>
      <c r="L314" s="19"/>
      <c r="M314" s="19"/>
      <c r="N314" s="19"/>
      <c r="O314" s="19"/>
      <c r="P314" s="19"/>
      <c r="Q314" s="19"/>
      <c r="R314" s="19"/>
      <c r="S314" s="19"/>
      <c r="T314" s="19"/>
      <c r="U314" s="19"/>
      <c r="V314" s="19"/>
      <c r="W314" s="19"/>
      <c r="X314" s="19"/>
      <c r="Y314" s="19"/>
      <c r="Z314" s="19"/>
    </row>
    <row r="315" ht="18.0" customHeight="1">
      <c r="A315" s="19"/>
      <c r="B315" s="19"/>
      <c r="C315" s="19"/>
      <c r="D315" s="19"/>
      <c r="E315" s="19"/>
      <c r="F315" s="19"/>
      <c r="G315" s="19"/>
      <c r="H315" s="2"/>
      <c r="I315" s="38"/>
      <c r="J315" s="19"/>
      <c r="K315" s="19"/>
      <c r="L315" s="19"/>
      <c r="M315" s="19"/>
      <c r="N315" s="19"/>
      <c r="O315" s="19"/>
      <c r="P315" s="19"/>
      <c r="Q315" s="19"/>
      <c r="R315" s="19"/>
      <c r="S315" s="19"/>
      <c r="T315" s="19"/>
      <c r="U315" s="19"/>
      <c r="V315" s="19"/>
      <c r="W315" s="19"/>
      <c r="X315" s="19"/>
      <c r="Y315" s="19"/>
      <c r="Z315" s="19"/>
    </row>
    <row r="316" ht="18.0" customHeight="1">
      <c r="A316" s="19"/>
      <c r="B316" s="19"/>
      <c r="C316" s="19"/>
      <c r="D316" s="19"/>
      <c r="E316" s="19"/>
      <c r="F316" s="19"/>
      <c r="G316" s="19"/>
      <c r="H316" s="2"/>
      <c r="I316" s="38"/>
      <c r="J316" s="19"/>
      <c r="K316" s="19"/>
      <c r="L316" s="19"/>
      <c r="M316" s="19"/>
      <c r="N316" s="19"/>
      <c r="O316" s="19"/>
      <c r="P316" s="19"/>
      <c r="Q316" s="19"/>
      <c r="R316" s="19"/>
      <c r="S316" s="19"/>
      <c r="T316" s="19"/>
      <c r="U316" s="19"/>
      <c r="V316" s="19"/>
      <c r="W316" s="19"/>
      <c r="X316" s="19"/>
      <c r="Y316" s="19"/>
      <c r="Z316" s="19"/>
    </row>
    <row r="317" ht="18.0" customHeight="1">
      <c r="A317" s="19"/>
      <c r="B317" s="19"/>
      <c r="C317" s="19"/>
      <c r="D317" s="19"/>
      <c r="E317" s="19"/>
      <c r="F317" s="19"/>
      <c r="G317" s="19"/>
      <c r="H317" s="2"/>
      <c r="I317" s="38"/>
      <c r="J317" s="19"/>
      <c r="K317" s="19"/>
      <c r="L317" s="19"/>
      <c r="M317" s="19"/>
      <c r="N317" s="19"/>
      <c r="O317" s="19"/>
      <c r="P317" s="19"/>
      <c r="Q317" s="19"/>
      <c r="R317" s="19"/>
      <c r="S317" s="19"/>
      <c r="T317" s="19"/>
      <c r="U317" s="19"/>
      <c r="V317" s="19"/>
      <c r="W317" s="19"/>
      <c r="X317" s="19"/>
      <c r="Y317" s="19"/>
      <c r="Z317" s="19"/>
    </row>
    <row r="318" ht="18.0" customHeight="1">
      <c r="A318" s="19"/>
      <c r="B318" s="19"/>
      <c r="C318" s="19"/>
      <c r="D318" s="19"/>
      <c r="E318" s="19"/>
      <c r="F318" s="19"/>
      <c r="G318" s="19"/>
      <c r="H318" s="2"/>
      <c r="I318" s="38"/>
      <c r="J318" s="19"/>
      <c r="K318" s="19"/>
      <c r="L318" s="19"/>
      <c r="M318" s="19"/>
      <c r="N318" s="19"/>
      <c r="O318" s="19"/>
      <c r="P318" s="19"/>
      <c r="Q318" s="19"/>
      <c r="R318" s="19"/>
      <c r="S318" s="19"/>
      <c r="T318" s="19"/>
      <c r="U318" s="19"/>
      <c r="V318" s="19"/>
      <c r="W318" s="19"/>
      <c r="X318" s="19"/>
      <c r="Y318" s="19"/>
      <c r="Z318" s="19"/>
    </row>
    <row r="319" ht="18.0" customHeight="1">
      <c r="A319" s="19"/>
      <c r="B319" s="19"/>
      <c r="C319" s="19"/>
      <c r="D319" s="19"/>
      <c r="E319" s="19"/>
      <c r="F319" s="19"/>
      <c r="G319" s="19"/>
      <c r="H319" s="2"/>
      <c r="I319" s="38"/>
      <c r="J319" s="19"/>
      <c r="K319" s="19"/>
      <c r="L319" s="19"/>
      <c r="M319" s="19"/>
      <c r="N319" s="19"/>
      <c r="O319" s="19"/>
      <c r="P319" s="19"/>
      <c r="Q319" s="19"/>
      <c r="R319" s="19"/>
      <c r="S319" s="19"/>
      <c r="T319" s="19"/>
      <c r="U319" s="19"/>
      <c r="V319" s="19"/>
      <c r="W319" s="19"/>
      <c r="X319" s="19"/>
      <c r="Y319" s="19"/>
      <c r="Z319" s="19"/>
    </row>
    <row r="320" ht="18.0" customHeight="1">
      <c r="A320" s="19"/>
      <c r="B320" s="19"/>
      <c r="C320" s="19"/>
      <c r="D320" s="19"/>
      <c r="E320" s="19"/>
      <c r="F320" s="19"/>
      <c r="G320" s="19"/>
      <c r="H320" s="2"/>
      <c r="I320" s="38"/>
      <c r="J320" s="19"/>
      <c r="K320" s="19"/>
      <c r="L320" s="19"/>
      <c r="M320" s="19"/>
      <c r="N320" s="19"/>
      <c r="O320" s="19"/>
      <c r="P320" s="19"/>
      <c r="Q320" s="19"/>
      <c r="R320" s="19"/>
      <c r="S320" s="19"/>
      <c r="T320" s="19"/>
      <c r="U320" s="19"/>
      <c r="V320" s="19"/>
      <c r="W320" s="19"/>
      <c r="X320" s="19"/>
      <c r="Y320" s="19"/>
      <c r="Z320" s="19"/>
    </row>
    <row r="321" ht="18.0" customHeight="1">
      <c r="A321" s="19"/>
      <c r="B321" s="19"/>
      <c r="C321" s="19"/>
      <c r="D321" s="19"/>
      <c r="E321" s="19"/>
      <c r="F321" s="19"/>
      <c r="G321" s="19"/>
      <c r="H321" s="2"/>
      <c r="I321" s="38"/>
      <c r="J321" s="19"/>
      <c r="K321" s="19"/>
      <c r="L321" s="19"/>
      <c r="M321" s="19"/>
      <c r="N321" s="19"/>
      <c r="O321" s="19"/>
      <c r="P321" s="19"/>
      <c r="Q321" s="19"/>
      <c r="R321" s="19"/>
      <c r="S321" s="19"/>
      <c r="T321" s="19"/>
      <c r="U321" s="19"/>
      <c r="V321" s="19"/>
      <c r="W321" s="19"/>
      <c r="X321" s="19"/>
      <c r="Y321" s="19"/>
      <c r="Z321" s="19"/>
    </row>
    <row r="322" ht="18.0" customHeight="1">
      <c r="A322" s="19"/>
      <c r="B322" s="19"/>
      <c r="C322" s="19"/>
      <c r="D322" s="19"/>
      <c r="E322" s="19"/>
      <c r="F322" s="19"/>
      <c r="G322" s="19"/>
      <c r="H322" s="2"/>
      <c r="I322" s="38"/>
      <c r="J322" s="19"/>
      <c r="K322" s="19"/>
      <c r="L322" s="19"/>
      <c r="M322" s="19"/>
      <c r="N322" s="19"/>
      <c r="O322" s="19"/>
      <c r="P322" s="19"/>
      <c r="Q322" s="19"/>
      <c r="R322" s="19"/>
      <c r="S322" s="19"/>
      <c r="T322" s="19"/>
      <c r="U322" s="19"/>
      <c r="V322" s="19"/>
      <c r="W322" s="19"/>
      <c r="X322" s="19"/>
      <c r="Y322" s="19"/>
      <c r="Z322" s="19"/>
    </row>
    <row r="323" ht="18.0" customHeight="1">
      <c r="A323" s="19"/>
      <c r="B323" s="19"/>
      <c r="C323" s="19"/>
      <c r="D323" s="19"/>
      <c r="E323" s="19"/>
      <c r="F323" s="19"/>
      <c r="G323" s="19"/>
      <c r="H323" s="2"/>
      <c r="I323" s="38"/>
      <c r="J323" s="19"/>
      <c r="K323" s="19"/>
      <c r="L323" s="19"/>
      <c r="M323" s="19"/>
      <c r="N323" s="19"/>
      <c r="O323" s="19"/>
      <c r="P323" s="19"/>
      <c r="Q323" s="19"/>
      <c r="R323" s="19"/>
      <c r="S323" s="19"/>
      <c r="T323" s="19"/>
      <c r="U323" s="19"/>
      <c r="V323" s="19"/>
      <c r="W323" s="19"/>
      <c r="X323" s="19"/>
      <c r="Y323" s="19"/>
      <c r="Z323" s="19"/>
    </row>
    <row r="324" ht="18.0" customHeight="1">
      <c r="A324" s="19"/>
      <c r="B324" s="19"/>
      <c r="C324" s="19"/>
      <c r="D324" s="19"/>
      <c r="E324" s="19"/>
      <c r="F324" s="19"/>
      <c r="G324" s="19"/>
      <c r="H324" s="2"/>
      <c r="I324" s="38"/>
      <c r="J324" s="19"/>
      <c r="K324" s="19"/>
      <c r="L324" s="19"/>
      <c r="M324" s="19"/>
      <c r="N324" s="19"/>
      <c r="O324" s="19"/>
      <c r="P324" s="19"/>
      <c r="Q324" s="19"/>
      <c r="R324" s="19"/>
      <c r="S324" s="19"/>
      <c r="T324" s="19"/>
      <c r="U324" s="19"/>
      <c r="V324" s="19"/>
      <c r="W324" s="19"/>
      <c r="X324" s="19"/>
      <c r="Y324" s="19"/>
      <c r="Z324" s="19"/>
    </row>
    <row r="325" ht="18.0" customHeight="1">
      <c r="A325" s="19"/>
      <c r="B325" s="19"/>
      <c r="C325" s="19"/>
      <c r="D325" s="19"/>
      <c r="E325" s="19"/>
      <c r="F325" s="19"/>
      <c r="G325" s="19"/>
      <c r="H325" s="2"/>
      <c r="I325" s="38"/>
      <c r="J325" s="19"/>
      <c r="K325" s="19"/>
      <c r="L325" s="19"/>
      <c r="M325" s="19"/>
      <c r="N325" s="19"/>
      <c r="O325" s="19"/>
      <c r="P325" s="19"/>
      <c r="Q325" s="19"/>
      <c r="R325" s="19"/>
      <c r="S325" s="19"/>
      <c r="T325" s="19"/>
      <c r="U325" s="19"/>
      <c r="V325" s="19"/>
      <c r="W325" s="19"/>
      <c r="X325" s="19"/>
      <c r="Y325" s="19"/>
      <c r="Z325" s="19"/>
    </row>
    <row r="326" ht="18.0" customHeight="1">
      <c r="A326" s="19"/>
      <c r="B326" s="19"/>
      <c r="C326" s="19"/>
      <c r="D326" s="19"/>
      <c r="E326" s="19"/>
      <c r="F326" s="19"/>
      <c r="G326" s="19"/>
      <c r="H326" s="2"/>
      <c r="I326" s="38"/>
      <c r="J326" s="19"/>
      <c r="K326" s="19"/>
      <c r="L326" s="19"/>
      <c r="M326" s="19"/>
      <c r="N326" s="19"/>
      <c r="O326" s="19"/>
      <c r="P326" s="19"/>
      <c r="Q326" s="19"/>
      <c r="R326" s="19"/>
      <c r="S326" s="19"/>
      <c r="T326" s="19"/>
      <c r="U326" s="19"/>
      <c r="V326" s="19"/>
      <c r="W326" s="19"/>
      <c r="X326" s="19"/>
      <c r="Y326" s="19"/>
      <c r="Z326" s="19"/>
    </row>
    <row r="327" ht="18.0" customHeight="1">
      <c r="A327" s="19"/>
      <c r="B327" s="19"/>
      <c r="C327" s="19"/>
      <c r="D327" s="19"/>
      <c r="E327" s="19"/>
      <c r="F327" s="19"/>
      <c r="G327" s="19"/>
      <c r="H327" s="2"/>
      <c r="I327" s="38"/>
      <c r="J327" s="19"/>
      <c r="K327" s="19"/>
      <c r="L327" s="19"/>
      <c r="M327" s="19"/>
      <c r="N327" s="19"/>
      <c r="O327" s="19"/>
      <c r="P327" s="19"/>
      <c r="Q327" s="19"/>
      <c r="R327" s="19"/>
      <c r="S327" s="19"/>
      <c r="T327" s="19"/>
      <c r="U327" s="19"/>
      <c r="V327" s="19"/>
      <c r="W327" s="19"/>
      <c r="X327" s="19"/>
      <c r="Y327" s="19"/>
      <c r="Z327" s="19"/>
    </row>
    <row r="328" ht="18.0" customHeight="1">
      <c r="A328" s="19"/>
      <c r="B328" s="19"/>
      <c r="C328" s="19"/>
      <c r="D328" s="19"/>
      <c r="E328" s="19"/>
      <c r="F328" s="19"/>
      <c r="G328" s="19"/>
      <c r="H328" s="2"/>
      <c r="I328" s="38"/>
      <c r="J328" s="19"/>
      <c r="K328" s="19"/>
      <c r="L328" s="19"/>
      <c r="M328" s="19"/>
      <c r="N328" s="19"/>
      <c r="O328" s="19"/>
      <c r="P328" s="19"/>
      <c r="Q328" s="19"/>
      <c r="R328" s="19"/>
      <c r="S328" s="19"/>
      <c r="T328" s="19"/>
      <c r="U328" s="19"/>
      <c r="V328" s="19"/>
      <c r="W328" s="19"/>
      <c r="X328" s="19"/>
      <c r="Y328" s="19"/>
      <c r="Z328" s="19"/>
    </row>
    <row r="329" ht="18.0" customHeight="1">
      <c r="A329" s="19"/>
      <c r="B329" s="19"/>
      <c r="C329" s="19"/>
      <c r="D329" s="19"/>
      <c r="E329" s="19"/>
      <c r="F329" s="19"/>
      <c r="G329" s="19"/>
      <c r="H329" s="2"/>
      <c r="I329" s="38"/>
      <c r="J329" s="19"/>
      <c r="K329" s="19"/>
      <c r="L329" s="19"/>
      <c r="M329" s="19"/>
      <c r="N329" s="19"/>
      <c r="O329" s="19"/>
      <c r="P329" s="19"/>
      <c r="Q329" s="19"/>
      <c r="R329" s="19"/>
      <c r="S329" s="19"/>
      <c r="T329" s="19"/>
      <c r="U329" s="19"/>
      <c r="V329" s="19"/>
      <c r="W329" s="19"/>
      <c r="X329" s="19"/>
      <c r="Y329" s="19"/>
      <c r="Z329" s="19"/>
    </row>
    <row r="330" ht="18.0" customHeight="1">
      <c r="A330" s="19"/>
      <c r="B330" s="19"/>
      <c r="C330" s="19"/>
      <c r="D330" s="19"/>
      <c r="E330" s="19"/>
      <c r="F330" s="19"/>
      <c r="G330" s="19"/>
      <c r="H330" s="2"/>
      <c r="I330" s="38"/>
      <c r="J330" s="19"/>
      <c r="K330" s="19"/>
      <c r="L330" s="19"/>
      <c r="M330" s="19"/>
      <c r="N330" s="19"/>
      <c r="O330" s="19"/>
      <c r="P330" s="19"/>
      <c r="Q330" s="19"/>
      <c r="R330" s="19"/>
      <c r="S330" s="19"/>
      <c r="T330" s="19"/>
      <c r="U330" s="19"/>
      <c r="V330" s="19"/>
      <c r="W330" s="19"/>
      <c r="X330" s="19"/>
      <c r="Y330" s="19"/>
      <c r="Z330" s="19"/>
    </row>
    <row r="331" ht="18.0" customHeight="1">
      <c r="A331" s="19"/>
      <c r="B331" s="19"/>
      <c r="C331" s="19"/>
      <c r="D331" s="19"/>
      <c r="E331" s="19"/>
      <c r="F331" s="19"/>
      <c r="G331" s="19"/>
      <c r="H331" s="2"/>
      <c r="I331" s="38"/>
      <c r="J331" s="19"/>
      <c r="K331" s="19"/>
      <c r="L331" s="19"/>
      <c r="M331" s="19"/>
      <c r="N331" s="19"/>
      <c r="O331" s="19"/>
      <c r="P331" s="19"/>
      <c r="Q331" s="19"/>
      <c r="R331" s="19"/>
      <c r="S331" s="19"/>
      <c r="T331" s="19"/>
      <c r="U331" s="19"/>
      <c r="V331" s="19"/>
      <c r="W331" s="19"/>
      <c r="X331" s="19"/>
      <c r="Y331" s="19"/>
      <c r="Z331" s="19"/>
    </row>
    <row r="332" ht="18.0" customHeight="1">
      <c r="A332" s="19"/>
      <c r="B332" s="19"/>
      <c r="C332" s="19"/>
      <c r="D332" s="19"/>
      <c r="E332" s="19"/>
      <c r="F332" s="19"/>
      <c r="G332" s="19"/>
      <c r="H332" s="2"/>
      <c r="I332" s="38"/>
      <c r="J332" s="19"/>
      <c r="K332" s="19"/>
      <c r="L332" s="19"/>
      <c r="M332" s="19"/>
      <c r="N332" s="19"/>
      <c r="O332" s="19"/>
      <c r="P332" s="19"/>
      <c r="Q332" s="19"/>
      <c r="R332" s="19"/>
      <c r="S332" s="19"/>
      <c r="T332" s="19"/>
      <c r="U332" s="19"/>
      <c r="V332" s="19"/>
      <c r="W332" s="19"/>
      <c r="X332" s="19"/>
      <c r="Y332" s="19"/>
      <c r="Z332" s="19"/>
    </row>
    <row r="333" ht="18.0" customHeight="1">
      <c r="A333" s="19"/>
      <c r="B333" s="19"/>
      <c r="C333" s="19"/>
      <c r="D333" s="19"/>
      <c r="E333" s="19"/>
      <c r="F333" s="19"/>
      <c r="G333" s="19"/>
      <c r="H333" s="2"/>
      <c r="I333" s="38"/>
      <c r="J333" s="19"/>
      <c r="K333" s="19"/>
      <c r="L333" s="19"/>
      <c r="M333" s="19"/>
      <c r="N333" s="19"/>
      <c r="O333" s="19"/>
      <c r="P333" s="19"/>
      <c r="Q333" s="19"/>
      <c r="R333" s="19"/>
      <c r="S333" s="19"/>
      <c r="T333" s="19"/>
      <c r="U333" s="19"/>
      <c r="V333" s="19"/>
      <c r="W333" s="19"/>
      <c r="X333" s="19"/>
      <c r="Y333" s="19"/>
      <c r="Z333" s="19"/>
    </row>
    <row r="334" ht="18.0" customHeight="1">
      <c r="A334" s="19"/>
      <c r="B334" s="19"/>
      <c r="C334" s="19"/>
      <c r="D334" s="19"/>
      <c r="E334" s="19"/>
      <c r="F334" s="19"/>
      <c r="G334" s="19"/>
      <c r="H334" s="2"/>
      <c r="I334" s="38"/>
      <c r="J334" s="19"/>
      <c r="K334" s="19"/>
      <c r="L334" s="19"/>
      <c r="M334" s="19"/>
      <c r="N334" s="19"/>
      <c r="O334" s="19"/>
      <c r="P334" s="19"/>
      <c r="Q334" s="19"/>
      <c r="R334" s="19"/>
      <c r="S334" s="19"/>
      <c r="T334" s="19"/>
      <c r="U334" s="19"/>
      <c r="V334" s="19"/>
      <c r="W334" s="19"/>
      <c r="X334" s="19"/>
      <c r="Y334" s="19"/>
      <c r="Z334" s="19"/>
    </row>
    <row r="335" ht="18.0" customHeight="1">
      <c r="A335" s="19"/>
      <c r="B335" s="19"/>
      <c r="C335" s="19"/>
      <c r="D335" s="19"/>
      <c r="E335" s="19"/>
      <c r="F335" s="19"/>
      <c r="G335" s="19"/>
      <c r="H335" s="2"/>
      <c r="I335" s="38"/>
      <c r="J335" s="19"/>
      <c r="K335" s="19"/>
      <c r="L335" s="19"/>
      <c r="M335" s="19"/>
      <c r="N335" s="19"/>
      <c r="O335" s="19"/>
      <c r="P335" s="19"/>
      <c r="Q335" s="19"/>
      <c r="R335" s="19"/>
      <c r="S335" s="19"/>
      <c r="T335" s="19"/>
      <c r="U335" s="19"/>
      <c r="V335" s="19"/>
      <c r="W335" s="19"/>
      <c r="X335" s="19"/>
      <c r="Y335" s="19"/>
      <c r="Z335" s="19"/>
    </row>
    <row r="336" ht="18.0" customHeight="1">
      <c r="A336" s="19"/>
      <c r="B336" s="19"/>
      <c r="C336" s="19"/>
      <c r="D336" s="19"/>
      <c r="E336" s="19"/>
      <c r="F336" s="19"/>
      <c r="G336" s="19"/>
      <c r="H336" s="2"/>
      <c r="I336" s="38"/>
      <c r="J336" s="19"/>
      <c r="K336" s="19"/>
      <c r="L336" s="19"/>
      <c r="M336" s="19"/>
      <c r="N336" s="19"/>
      <c r="O336" s="19"/>
      <c r="P336" s="19"/>
      <c r="Q336" s="19"/>
      <c r="R336" s="19"/>
      <c r="S336" s="19"/>
      <c r="T336" s="19"/>
      <c r="U336" s="19"/>
      <c r="V336" s="19"/>
      <c r="W336" s="19"/>
      <c r="X336" s="19"/>
      <c r="Y336" s="19"/>
      <c r="Z336" s="19"/>
    </row>
    <row r="337" ht="18.0" customHeight="1">
      <c r="A337" s="19"/>
      <c r="B337" s="19"/>
      <c r="C337" s="19"/>
      <c r="D337" s="19"/>
      <c r="E337" s="19"/>
      <c r="F337" s="19"/>
      <c r="G337" s="19"/>
      <c r="H337" s="2"/>
      <c r="I337" s="38"/>
      <c r="J337" s="19"/>
      <c r="K337" s="19"/>
      <c r="L337" s="19"/>
      <c r="M337" s="19"/>
      <c r="N337" s="19"/>
      <c r="O337" s="19"/>
      <c r="P337" s="19"/>
      <c r="Q337" s="19"/>
      <c r="R337" s="19"/>
      <c r="S337" s="19"/>
      <c r="T337" s="19"/>
      <c r="U337" s="19"/>
      <c r="V337" s="19"/>
      <c r="W337" s="19"/>
      <c r="X337" s="19"/>
      <c r="Y337" s="19"/>
      <c r="Z337" s="19"/>
    </row>
    <row r="338" ht="18.0" customHeight="1">
      <c r="A338" s="19"/>
      <c r="B338" s="19"/>
      <c r="C338" s="19"/>
      <c r="D338" s="19"/>
      <c r="E338" s="19"/>
      <c r="F338" s="19"/>
      <c r="G338" s="19"/>
      <c r="H338" s="2"/>
      <c r="I338" s="38"/>
      <c r="J338" s="19"/>
      <c r="K338" s="19"/>
      <c r="L338" s="19"/>
      <c r="M338" s="19"/>
      <c r="N338" s="19"/>
      <c r="O338" s="19"/>
      <c r="P338" s="19"/>
      <c r="Q338" s="19"/>
      <c r="R338" s="19"/>
      <c r="S338" s="19"/>
      <c r="T338" s="19"/>
      <c r="U338" s="19"/>
      <c r="V338" s="19"/>
      <c r="W338" s="19"/>
      <c r="X338" s="19"/>
      <c r="Y338" s="19"/>
      <c r="Z338" s="19"/>
    </row>
    <row r="339" ht="18.0" customHeight="1">
      <c r="A339" s="19"/>
      <c r="B339" s="19"/>
      <c r="C339" s="19"/>
      <c r="D339" s="19"/>
      <c r="E339" s="19"/>
      <c r="F339" s="19"/>
      <c r="G339" s="19"/>
      <c r="H339" s="2"/>
      <c r="I339" s="38"/>
      <c r="J339" s="19"/>
      <c r="K339" s="19"/>
      <c r="L339" s="19"/>
      <c r="M339" s="19"/>
      <c r="N339" s="19"/>
      <c r="O339" s="19"/>
      <c r="P339" s="19"/>
      <c r="Q339" s="19"/>
      <c r="R339" s="19"/>
      <c r="S339" s="19"/>
      <c r="T339" s="19"/>
      <c r="U339" s="19"/>
      <c r="V339" s="19"/>
      <c r="W339" s="19"/>
      <c r="X339" s="19"/>
      <c r="Y339" s="19"/>
      <c r="Z339" s="19"/>
    </row>
    <row r="340" ht="18.0" customHeight="1">
      <c r="A340" s="19"/>
      <c r="B340" s="19"/>
      <c r="C340" s="19"/>
      <c r="D340" s="19"/>
      <c r="E340" s="19"/>
      <c r="F340" s="19"/>
      <c r="G340" s="19"/>
      <c r="H340" s="2"/>
      <c r="I340" s="38"/>
      <c r="J340" s="19"/>
      <c r="K340" s="19"/>
      <c r="L340" s="19"/>
      <c r="M340" s="19"/>
      <c r="N340" s="19"/>
      <c r="O340" s="19"/>
      <c r="P340" s="19"/>
      <c r="Q340" s="19"/>
      <c r="R340" s="19"/>
      <c r="S340" s="19"/>
      <c r="T340" s="19"/>
      <c r="U340" s="19"/>
      <c r="V340" s="19"/>
      <c r="W340" s="19"/>
      <c r="X340" s="19"/>
      <c r="Y340" s="19"/>
      <c r="Z340" s="19"/>
    </row>
    <row r="341" ht="18.0" customHeight="1">
      <c r="A341" s="19"/>
      <c r="B341" s="19"/>
      <c r="C341" s="19"/>
      <c r="D341" s="19"/>
      <c r="E341" s="19"/>
      <c r="F341" s="19"/>
      <c r="G341" s="19"/>
      <c r="H341" s="2"/>
      <c r="I341" s="38"/>
      <c r="J341" s="19"/>
      <c r="K341" s="19"/>
      <c r="L341" s="19"/>
      <c r="M341" s="19"/>
      <c r="N341" s="19"/>
      <c r="O341" s="19"/>
      <c r="P341" s="19"/>
      <c r="Q341" s="19"/>
      <c r="R341" s="19"/>
      <c r="S341" s="19"/>
      <c r="T341" s="19"/>
      <c r="U341" s="19"/>
      <c r="V341" s="19"/>
      <c r="W341" s="19"/>
      <c r="X341" s="19"/>
      <c r="Y341" s="19"/>
      <c r="Z341" s="19"/>
    </row>
    <row r="342" ht="18.0" customHeight="1">
      <c r="A342" s="19"/>
      <c r="B342" s="19"/>
      <c r="C342" s="19"/>
      <c r="D342" s="19"/>
      <c r="E342" s="19"/>
      <c r="F342" s="19"/>
      <c r="G342" s="19"/>
      <c r="H342" s="2"/>
      <c r="I342" s="38"/>
      <c r="J342" s="19"/>
      <c r="K342" s="19"/>
      <c r="L342" s="19"/>
      <c r="M342" s="19"/>
      <c r="N342" s="19"/>
      <c r="O342" s="19"/>
      <c r="P342" s="19"/>
      <c r="Q342" s="19"/>
      <c r="R342" s="19"/>
      <c r="S342" s="19"/>
      <c r="T342" s="19"/>
      <c r="U342" s="19"/>
      <c r="V342" s="19"/>
      <c r="W342" s="19"/>
      <c r="X342" s="19"/>
      <c r="Y342" s="19"/>
      <c r="Z342" s="19"/>
    </row>
    <row r="343" ht="18.0" customHeight="1">
      <c r="A343" s="19"/>
      <c r="B343" s="19"/>
      <c r="C343" s="19"/>
      <c r="D343" s="19"/>
      <c r="E343" s="19"/>
      <c r="F343" s="19"/>
      <c r="G343" s="19"/>
      <c r="H343" s="2"/>
      <c r="I343" s="38"/>
      <c r="J343" s="19"/>
      <c r="K343" s="19"/>
      <c r="L343" s="19"/>
      <c r="M343" s="19"/>
      <c r="N343" s="19"/>
      <c r="O343" s="19"/>
      <c r="P343" s="19"/>
      <c r="Q343" s="19"/>
      <c r="R343" s="19"/>
      <c r="S343" s="19"/>
      <c r="T343" s="19"/>
      <c r="U343" s="19"/>
      <c r="V343" s="19"/>
      <c r="W343" s="19"/>
      <c r="X343" s="19"/>
      <c r="Y343" s="19"/>
      <c r="Z343" s="19"/>
    </row>
    <row r="344" ht="18.0" customHeight="1">
      <c r="A344" s="19"/>
      <c r="B344" s="19"/>
      <c r="C344" s="19"/>
      <c r="D344" s="19"/>
      <c r="E344" s="19"/>
      <c r="F344" s="19"/>
      <c r="G344" s="19"/>
      <c r="H344" s="2"/>
      <c r="I344" s="38"/>
      <c r="J344" s="19"/>
      <c r="K344" s="19"/>
      <c r="L344" s="19"/>
      <c r="M344" s="19"/>
      <c r="N344" s="19"/>
      <c r="O344" s="19"/>
      <c r="P344" s="19"/>
      <c r="Q344" s="19"/>
      <c r="R344" s="19"/>
      <c r="S344" s="19"/>
      <c r="T344" s="19"/>
      <c r="U344" s="19"/>
      <c r="V344" s="19"/>
      <c r="W344" s="19"/>
      <c r="X344" s="19"/>
      <c r="Y344" s="19"/>
      <c r="Z344" s="19"/>
    </row>
    <row r="345" ht="18.0" customHeight="1">
      <c r="A345" s="19"/>
      <c r="B345" s="19"/>
      <c r="C345" s="19"/>
      <c r="D345" s="19"/>
      <c r="E345" s="19"/>
      <c r="F345" s="19"/>
      <c r="G345" s="19"/>
      <c r="H345" s="2"/>
      <c r="I345" s="38"/>
      <c r="J345" s="19"/>
      <c r="K345" s="19"/>
      <c r="L345" s="19"/>
      <c r="M345" s="19"/>
      <c r="N345" s="19"/>
      <c r="O345" s="19"/>
      <c r="P345" s="19"/>
      <c r="Q345" s="19"/>
      <c r="R345" s="19"/>
      <c r="S345" s="19"/>
      <c r="T345" s="19"/>
      <c r="U345" s="19"/>
      <c r="V345" s="19"/>
      <c r="W345" s="19"/>
      <c r="X345" s="19"/>
      <c r="Y345" s="19"/>
      <c r="Z345" s="19"/>
    </row>
    <row r="346" ht="18.0" customHeight="1">
      <c r="A346" s="19"/>
      <c r="B346" s="19"/>
      <c r="C346" s="19"/>
      <c r="D346" s="19"/>
      <c r="E346" s="19"/>
      <c r="F346" s="19"/>
      <c r="G346" s="19"/>
      <c r="H346" s="2"/>
      <c r="I346" s="38"/>
      <c r="J346" s="19"/>
      <c r="K346" s="19"/>
      <c r="L346" s="19"/>
      <c r="M346" s="19"/>
      <c r="N346" s="19"/>
      <c r="O346" s="19"/>
      <c r="P346" s="19"/>
      <c r="Q346" s="19"/>
      <c r="R346" s="19"/>
      <c r="S346" s="19"/>
      <c r="T346" s="19"/>
      <c r="U346" s="19"/>
      <c r="V346" s="19"/>
      <c r="W346" s="19"/>
      <c r="X346" s="19"/>
      <c r="Y346" s="19"/>
      <c r="Z346" s="19"/>
    </row>
    <row r="347" ht="18.0" customHeight="1">
      <c r="A347" s="19"/>
      <c r="B347" s="19"/>
      <c r="C347" s="19"/>
      <c r="D347" s="19"/>
      <c r="E347" s="19"/>
      <c r="F347" s="19"/>
      <c r="G347" s="19"/>
      <c r="H347" s="2"/>
      <c r="I347" s="38"/>
      <c r="J347" s="19"/>
      <c r="K347" s="19"/>
      <c r="L347" s="19"/>
      <c r="M347" s="19"/>
      <c r="N347" s="19"/>
      <c r="O347" s="19"/>
      <c r="P347" s="19"/>
      <c r="Q347" s="19"/>
      <c r="R347" s="19"/>
      <c r="S347" s="19"/>
      <c r="T347" s="19"/>
      <c r="U347" s="19"/>
      <c r="V347" s="19"/>
      <c r="W347" s="19"/>
      <c r="X347" s="19"/>
      <c r="Y347" s="19"/>
      <c r="Z347" s="19"/>
    </row>
    <row r="348" ht="18.0" customHeight="1">
      <c r="A348" s="19"/>
      <c r="B348" s="19"/>
      <c r="C348" s="19"/>
      <c r="D348" s="19"/>
      <c r="E348" s="19"/>
      <c r="F348" s="19"/>
      <c r="G348" s="19"/>
      <c r="H348" s="2"/>
      <c r="I348" s="38"/>
      <c r="J348" s="19"/>
      <c r="K348" s="19"/>
      <c r="L348" s="19"/>
      <c r="M348" s="19"/>
      <c r="N348" s="19"/>
      <c r="O348" s="19"/>
      <c r="P348" s="19"/>
      <c r="Q348" s="19"/>
      <c r="R348" s="19"/>
      <c r="S348" s="19"/>
      <c r="T348" s="19"/>
      <c r="U348" s="19"/>
      <c r="V348" s="19"/>
      <c r="W348" s="19"/>
      <c r="X348" s="19"/>
      <c r="Y348" s="19"/>
      <c r="Z348" s="19"/>
    </row>
    <row r="349" ht="18.0" customHeight="1">
      <c r="A349" s="19"/>
      <c r="B349" s="19"/>
      <c r="C349" s="19"/>
      <c r="D349" s="19"/>
      <c r="E349" s="19"/>
      <c r="F349" s="19"/>
      <c r="G349" s="19"/>
      <c r="H349" s="2"/>
      <c r="I349" s="38"/>
      <c r="J349" s="19"/>
      <c r="K349" s="19"/>
      <c r="L349" s="19"/>
      <c r="M349" s="19"/>
      <c r="N349" s="19"/>
      <c r="O349" s="19"/>
      <c r="P349" s="19"/>
      <c r="Q349" s="19"/>
      <c r="R349" s="19"/>
      <c r="S349" s="19"/>
      <c r="T349" s="19"/>
      <c r="U349" s="19"/>
      <c r="V349" s="19"/>
      <c r="W349" s="19"/>
      <c r="X349" s="19"/>
      <c r="Y349" s="19"/>
      <c r="Z349" s="19"/>
    </row>
    <row r="350" ht="18.0" customHeight="1">
      <c r="A350" s="19"/>
      <c r="B350" s="19"/>
      <c r="C350" s="19"/>
      <c r="D350" s="19"/>
      <c r="E350" s="19"/>
      <c r="F350" s="19"/>
      <c r="G350" s="19"/>
      <c r="H350" s="2"/>
      <c r="I350" s="38"/>
      <c r="J350" s="19"/>
      <c r="K350" s="19"/>
      <c r="L350" s="19"/>
      <c r="M350" s="19"/>
      <c r="N350" s="19"/>
      <c r="O350" s="19"/>
      <c r="P350" s="19"/>
      <c r="Q350" s="19"/>
      <c r="R350" s="19"/>
      <c r="S350" s="19"/>
      <c r="T350" s="19"/>
      <c r="U350" s="19"/>
      <c r="V350" s="19"/>
      <c r="W350" s="19"/>
      <c r="X350" s="19"/>
      <c r="Y350" s="19"/>
      <c r="Z350" s="19"/>
    </row>
    <row r="351" ht="18.0" customHeight="1">
      <c r="A351" s="19"/>
      <c r="B351" s="19"/>
      <c r="C351" s="19"/>
      <c r="D351" s="19"/>
      <c r="E351" s="19"/>
      <c r="F351" s="19"/>
      <c r="G351" s="19"/>
      <c r="H351" s="2"/>
      <c r="I351" s="38"/>
      <c r="J351" s="19"/>
      <c r="K351" s="19"/>
      <c r="L351" s="19"/>
      <c r="M351" s="19"/>
      <c r="N351" s="19"/>
      <c r="O351" s="19"/>
      <c r="P351" s="19"/>
      <c r="Q351" s="19"/>
      <c r="R351" s="19"/>
      <c r="S351" s="19"/>
      <c r="T351" s="19"/>
      <c r="U351" s="19"/>
      <c r="V351" s="19"/>
      <c r="W351" s="19"/>
      <c r="X351" s="19"/>
      <c r="Y351" s="19"/>
      <c r="Z351" s="19"/>
    </row>
    <row r="352" ht="18.0" customHeight="1">
      <c r="A352" s="19"/>
      <c r="B352" s="19"/>
      <c r="C352" s="19"/>
      <c r="D352" s="19"/>
      <c r="E352" s="19"/>
      <c r="F352" s="19"/>
      <c r="G352" s="19"/>
      <c r="H352" s="2"/>
      <c r="I352" s="38"/>
      <c r="J352" s="19"/>
      <c r="K352" s="19"/>
      <c r="L352" s="19"/>
      <c r="M352" s="19"/>
      <c r="N352" s="19"/>
      <c r="O352" s="19"/>
      <c r="P352" s="19"/>
      <c r="Q352" s="19"/>
      <c r="R352" s="19"/>
      <c r="S352" s="19"/>
      <c r="T352" s="19"/>
      <c r="U352" s="19"/>
      <c r="V352" s="19"/>
      <c r="W352" s="19"/>
      <c r="X352" s="19"/>
      <c r="Y352" s="19"/>
      <c r="Z352" s="19"/>
    </row>
    <row r="353" ht="18.0" customHeight="1">
      <c r="A353" s="19"/>
      <c r="B353" s="19"/>
      <c r="C353" s="19"/>
      <c r="D353" s="19"/>
      <c r="E353" s="19"/>
      <c r="F353" s="19"/>
      <c r="G353" s="19"/>
      <c r="H353" s="2"/>
      <c r="I353" s="38"/>
      <c r="J353" s="19"/>
      <c r="K353" s="19"/>
      <c r="L353" s="19"/>
      <c r="M353" s="19"/>
      <c r="N353" s="19"/>
      <c r="O353" s="19"/>
      <c r="P353" s="19"/>
      <c r="Q353" s="19"/>
      <c r="R353" s="19"/>
      <c r="S353" s="19"/>
      <c r="T353" s="19"/>
      <c r="U353" s="19"/>
      <c r="V353" s="19"/>
      <c r="W353" s="19"/>
      <c r="X353" s="19"/>
      <c r="Y353" s="19"/>
      <c r="Z353" s="19"/>
    </row>
    <row r="354" ht="18.0" customHeight="1">
      <c r="A354" s="19"/>
      <c r="B354" s="19"/>
      <c r="C354" s="19"/>
      <c r="D354" s="19"/>
      <c r="E354" s="19"/>
      <c r="F354" s="19"/>
      <c r="G354" s="19"/>
      <c r="H354" s="2"/>
      <c r="I354" s="38"/>
      <c r="J354" s="19"/>
      <c r="K354" s="19"/>
      <c r="L354" s="19"/>
      <c r="M354" s="19"/>
      <c r="N354" s="19"/>
      <c r="O354" s="19"/>
      <c r="P354" s="19"/>
      <c r="Q354" s="19"/>
      <c r="R354" s="19"/>
      <c r="S354" s="19"/>
      <c r="T354" s="19"/>
      <c r="U354" s="19"/>
      <c r="V354" s="19"/>
      <c r="W354" s="19"/>
      <c r="X354" s="19"/>
      <c r="Y354" s="19"/>
      <c r="Z354" s="19"/>
    </row>
    <row r="355" ht="18.0" customHeight="1">
      <c r="A355" s="19"/>
      <c r="B355" s="19"/>
      <c r="C355" s="19"/>
      <c r="D355" s="19"/>
      <c r="E355" s="19"/>
      <c r="F355" s="19"/>
      <c r="G355" s="19"/>
      <c r="H355" s="2"/>
      <c r="I355" s="38"/>
      <c r="J355" s="19"/>
      <c r="K355" s="19"/>
      <c r="L355" s="19"/>
      <c r="M355" s="19"/>
      <c r="N355" s="19"/>
      <c r="O355" s="19"/>
      <c r="P355" s="19"/>
      <c r="Q355" s="19"/>
      <c r="R355" s="19"/>
      <c r="S355" s="19"/>
      <c r="T355" s="19"/>
      <c r="U355" s="19"/>
      <c r="V355" s="19"/>
      <c r="W355" s="19"/>
      <c r="X355" s="19"/>
      <c r="Y355" s="19"/>
      <c r="Z355" s="19"/>
    </row>
    <row r="356" ht="18.0" customHeight="1">
      <c r="A356" s="19"/>
      <c r="B356" s="19"/>
      <c r="C356" s="19"/>
      <c r="D356" s="19"/>
      <c r="E356" s="19"/>
      <c r="F356" s="19"/>
      <c r="G356" s="19"/>
      <c r="H356" s="2"/>
      <c r="I356" s="38"/>
      <c r="J356" s="19"/>
      <c r="K356" s="19"/>
      <c r="L356" s="19"/>
      <c r="M356" s="19"/>
      <c r="N356" s="19"/>
      <c r="O356" s="19"/>
      <c r="P356" s="19"/>
      <c r="Q356" s="19"/>
      <c r="R356" s="19"/>
      <c r="S356" s="19"/>
      <c r="T356" s="19"/>
      <c r="U356" s="19"/>
      <c r="V356" s="19"/>
      <c r="W356" s="19"/>
      <c r="X356" s="19"/>
      <c r="Y356" s="19"/>
      <c r="Z356" s="19"/>
    </row>
    <row r="357" ht="18.0" customHeight="1">
      <c r="A357" s="19"/>
      <c r="B357" s="19"/>
      <c r="C357" s="19"/>
      <c r="D357" s="19"/>
      <c r="E357" s="19"/>
      <c r="F357" s="19"/>
      <c r="G357" s="19"/>
      <c r="H357" s="2"/>
      <c r="I357" s="38"/>
      <c r="J357" s="19"/>
      <c r="K357" s="19"/>
      <c r="L357" s="19"/>
      <c r="M357" s="19"/>
      <c r="N357" s="19"/>
      <c r="O357" s="19"/>
      <c r="P357" s="19"/>
      <c r="Q357" s="19"/>
      <c r="R357" s="19"/>
      <c r="S357" s="19"/>
      <c r="T357" s="19"/>
      <c r="U357" s="19"/>
      <c r="V357" s="19"/>
      <c r="W357" s="19"/>
      <c r="X357" s="19"/>
      <c r="Y357" s="19"/>
      <c r="Z357" s="19"/>
    </row>
    <row r="358" ht="18.0" customHeight="1">
      <c r="A358" s="19"/>
      <c r="B358" s="19"/>
      <c r="C358" s="19"/>
      <c r="D358" s="19"/>
      <c r="E358" s="19"/>
      <c r="F358" s="19"/>
      <c r="G358" s="19"/>
      <c r="H358" s="2"/>
      <c r="I358" s="38"/>
      <c r="J358" s="19"/>
      <c r="K358" s="19"/>
      <c r="L358" s="19"/>
      <c r="M358" s="19"/>
      <c r="N358" s="19"/>
      <c r="O358" s="19"/>
      <c r="P358" s="19"/>
      <c r="Q358" s="19"/>
      <c r="R358" s="19"/>
      <c r="S358" s="19"/>
      <c r="T358" s="19"/>
      <c r="U358" s="19"/>
      <c r="V358" s="19"/>
      <c r="W358" s="19"/>
      <c r="X358" s="19"/>
      <c r="Y358" s="19"/>
      <c r="Z358" s="19"/>
    </row>
    <row r="359" ht="18.0" customHeight="1">
      <c r="A359" s="19"/>
      <c r="B359" s="19"/>
      <c r="C359" s="19"/>
      <c r="D359" s="19"/>
      <c r="E359" s="19"/>
      <c r="F359" s="19"/>
      <c r="G359" s="19"/>
      <c r="H359" s="2"/>
      <c r="I359" s="38"/>
      <c r="J359" s="19"/>
      <c r="K359" s="19"/>
      <c r="L359" s="19"/>
      <c r="M359" s="19"/>
      <c r="N359" s="19"/>
      <c r="O359" s="19"/>
      <c r="P359" s="19"/>
      <c r="Q359" s="19"/>
      <c r="R359" s="19"/>
      <c r="S359" s="19"/>
      <c r="T359" s="19"/>
      <c r="U359" s="19"/>
      <c r="V359" s="19"/>
      <c r="W359" s="19"/>
      <c r="X359" s="19"/>
      <c r="Y359" s="19"/>
      <c r="Z359" s="19"/>
    </row>
    <row r="360" ht="18.0" customHeight="1">
      <c r="A360" s="19"/>
      <c r="B360" s="19"/>
      <c r="C360" s="19"/>
      <c r="D360" s="19"/>
      <c r="E360" s="19"/>
      <c r="F360" s="19"/>
      <c r="G360" s="19"/>
      <c r="H360" s="2"/>
      <c r="I360" s="38"/>
      <c r="J360" s="19"/>
      <c r="K360" s="19"/>
      <c r="L360" s="19"/>
      <c r="M360" s="19"/>
      <c r="N360" s="19"/>
      <c r="O360" s="19"/>
      <c r="P360" s="19"/>
      <c r="Q360" s="19"/>
      <c r="R360" s="19"/>
      <c r="S360" s="19"/>
      <c r="T360" s="19"/>
      <c r="U360" s="19"/>
      <c r="V360" s="19"/>
      <c r="W360" s="19"/>
      <c r="X360" s="19"/>
      <c r="Y360" s="19"/>
      <c r="Z360" s="19"/>
    </row>
    <row r="361" ht="18.0" customHeight="1">
      <c r="A361" s="19"/>
      <c r="B361" s="19"/>
      <c r="C361" s="19"/>
      <c r="D361" s="19"/>
      <c r="E361" s="19"/>
      <c r="F361" s="19"/>
      <c r="G361" s="19"/>
      <c r="H361" s="2"/>
      <c r="I361" s="38"/>
      <c r="J361" s="19"/>
      <c r="K361" s="19"/>
      <c r="L361" s="19"/>
      <c r="M361" s="19"/>
      <c r="N361" s="19"/>
      <c r="O361" s="19"/>
      <c r="P361" s="19"/>
      <c r="Q361" s="19"/>
      <c r="R361" s="19"/>
      <c r="S361" s="19"/>
      <c r="T361" s="19"/>
      <c r="U361" s="19"/>
      <c r="V361" s="19"/>
      <c r="W361" s="19"/>
      <c r="X361" s="19"/>
      <c r="Y361" s="19"/>
      <c r="Z361" s="19"/>
    </row>
    <row r="362" ht="18.0" customHeight="1">
      <c r="A362" s="19"/>
      <c r="B362" s="19"/>
      <c r="C362" s="19"/>
      <c r="D362" s="19"/>
      <c r="E362" s="19"/>
      <c r="F362" s="19"/>
      <c r="G362" s="19"/>
      <c r="H362" s="2"/>
      <c r="I362" s="38"/>
      <c r="J362" s="19"/>
      <c r="K362" s="19"/>
      <c r="L362" s="19"/>
      <c r="M362" s="19"/>
      <c r="N362" s="19"/>
      <c r="O362" s="19"/>
      <c r="P362" s="19"/>
      <c r="Q362" s="19"/>
      <c r="R362" s="19"/>
      <c r="S362" s="19"/>
      <c r="T362" s="19"/>
      <c r="U362" s="19"/>
      <c r="V362" s="19"/>
      <c r="W362" s="19"/>
      <c r="X362" s="19"/>
      <c r="Y362" s="19"/>
      <c r="Z362" s="19"/>
    </row>
    <row r="363" ht="18.0" customHeight="1">
      <c r="A363" s="19"/>
      <c r="B363" s="19"/>
      <c r="C363" s="19"/>
      <c r="D363" s="19"/>
      <c r="E363" s="19"/>
      <c r="F363" s="19"/>
      <c r="G363" s="19"/>
      <c r="H363" s="2"/>
      <c r="I363" s="38"/>
      <c r="J363" s="19"/>
      <c r="K363" s="19"/>
      <c r="L363" s="19"/>
      <c r="M363" s="19"/>
      <c r="N363" s="19"/>
      <c r="O363" s="19"/>
      <c r="P363" s="19"/>
      <c r="Q363" s="19"/>
      <c r="R363" s="19"/>
      <c r="S363" s="19"/>
      <c r="T363" s="19"/>
      <c r="U363" s="19"/>
      <c r="V363" s="19"/>
      <c r="W363" s="19"/>
      <c r="X363" s="19"/>
      <c r="Y363" s="19"/>
      <c r="Z363" s="19"/>
    </row>
    <row r="364" ht="18.0" customHeight="1">
      <c r="A364" s="19"/>
      <c r="B364" s="19"/>
      <c r="C364" s="19"/>
      <c r="D364" s="19"/>
      <c r="E364" s="19"/>
      <c r="F364" s="19"/>
      <c r="G364" s="19"/>
      <c r="H364" s="2"/>
      <c r="I364" s="38"/>
      <c r="J364" s="19"/>
      <c r="K364" s="19"/>
      <c r="L364" s="19"/>
      <c r="M364" s="19"/>
      <c r="N364" s="19"/>
      <c r="O364" s="19"/>
      <c r="P364" s="19"/>
      <c r="Q364" s="19"/>
      <c r="R364" s="19"/>
      <c r="S364" s="19"/>
      <c r="T364" s="19"/>
      <c r="U364" s="19"/>
      <c r="V364" s="19"/>
      <c r="W364" s="19"/>
      <c r="X364" s="19"/>
      <c r="Y364" s="19"/>
      <c r="Z364" s="19"/>
    </row>
    <row r="365" ht="18.0" customHeight="1">
      <c r="A365" s="19"/>
      <c r="B365" s="19"/>
      <c r="C365" s="19"/>
      <c r="D365" s="19"/>
      <c r="E365" s="19"/>
      <c r="F365" s="19"/>
      <c r="G365" s="19"/>
      <c r="H365" s="2"/>
      <c r="I365" s="38"/>
      <c r="J365" s="19"/>
      <c r="K365" s="19"/>
      <c r="L365" s="19"/>
      <c r="M365" s="19"/>
      <c r="N365" s="19"/>
      <c r="O365" s="19"/>
      <c r="P365" s="19"/>
      <c r="Q365" s="19"/>
      <c r="R365" s="19"/>
      <c r="S365" s="19"/>
      <c r="T365" s="19"/>
      <c r="U365" s="19"/>
      <c r="V365" s="19"/>
      <c r="W365" s="19"/>
      <c r="X365" s="19"/>
      <c r="Y365" s="19"/>
      <c r="Z365" s="19"/>
    </row>
    <row r="366" ht="18.0" customHeight="1">
      <c r="A366" s="19"/>
      <c r="B366" s="19"/>
      <c r="C366" s="19"/>
      <c r="D366" s="19"/>
      <c r="E366" s="19"/>
      <c r="F366" s="19"/>
      <c r="G366" s="19"/>
      <c r="H366" s="2"/>
      <c r="I366" s="38"/>
      <c r="J366" s="19"/>
      <c r="K366" s="19"/>
      <c r="L366" s="19"/>
      <c r="M366" s="19"/>
      <c r="N366" s="19"/>
      <c r="O366" s="19"/>
      <c r="P366" s="19"/>
      <c r="Q366" s="19"/>
      <c r="R366" s="19"/>
      <c r="S366" s="19"/>
      <c r="T366" s="19"/>
      <c r="U366" s="19"/>
      <c r="V366" s="19"/>
      <c r="W366" s="19"/>
      <c r="X366" s="19"/>
      <c r="Y366" s="19"/>
      <c r="Z366" s="19"/>
    </row>
    <row r="367" ht="18.0" customHeight="1">
      <c r="A367" s="19"/>
      <c r="B367" s="19"/>
      <c r="C367" s="19"/>
      <c r="D367" s="19"/>
      <c r="E367" s="19"/>
      <c r="F367" s="19"/>
      <c r="G367" s="19"/>
      <c r="H367" s="2"/>
      <c r="I367" s="38"/>
      <c r="J367" s="19"/>
      <c r="K367" s="19"/>
      <c r="L367" s="19"/>
      <c r="M367" s="19"/>
      <c r="N367" s="19"/>
      <c r="O367" s="19"/>
      <c r="P367" s="19"/>
      <c r="Q367" s="19"/>
      <c r="R367" s="19"/>
      <c r="S367" s="19"/>
      <c r="T367" s="19"/>
      <c r="U367" s="19"/>
      <c r="V367" s="19"/>
      <c r="W367" s="19"/>
      <c r="X367" s="19"/>
      <c r="Y367" s="19"/>
      <c r="Z367" s="19"/>
    </row>
    <row r="368" ht="18.0" customHeight="1">
      <c r="A368" s="19"/>
      <c r="B368" s="19"/>
      <c r="C368" s="19"/>
      <c r="D368" s="19"/>
      <c r="E368" s="19"/>
      <c r="F368" s="19"/>
      <c r="G368" s="19"/>
      <c r="H368" s="2"/>
      <c r="I368" s="38"/>
      <c r="J368" s="19"/>
      <c r="K368" s="19"/>
      <c r="L368" s="19"/>
      <c r="M368" s="19"/>
      <c r="N368" s="19"/>
      <c r="O368" s="19"/>
      <c r="P368" s="19"/>
      <c r="Q368" s="19"/>
      <c r="R368" s="19"/>
      <c r="S368" s="19"/>
      <c r="T368" s="19"/>
      <c r="U368" s="19"/>
      <c r="V368" s="19"/>
      <c r="W368" s="19"/>
      <c r="X368" s="19"/>
      <c r="Y368" s="19"/>
      <c r="Z368" s="19"/>
    </row>
    <row r="369" ht="18.0" customHeight="1">
      <c r="A369" s="19"/>
      <c r="B369" s="19"/>
      <c r="C369" s="19"/>
      <c r="D369" s="19"/>
      <c r="E369" s="19"/>
      <c r="F369" s="19"/>
      <c r="G369" s="19"/>
      <c r="H369" s="2"/>
      <c r="I369" s="38"/>
      <c r="J369" s="19"/>
      <c r="K369" s="19"/>
      <c r="L369" s="19"/>
      <c r="M369" s="19"/>
      <c r="N369" s="19"/>
      <c r="O369" s="19"/>
      <c r="P369" s="19"/>
      <c r="Q369" s="19"/>
      <c r="R369" s="19"/>
      <c r="S369" s="19"/>
      <c r="T369" s="19"/>
      <c r="U369" s="19"/>
      <c r="V369" s="19"/>
      <c r="W369" s="19"/>
      <c r="X369" s="19"/>
      <c r="Y369" s="19"/>
      <c r="Z369" s="19"/>
    </row>
    <row r="370" ht="18.0" customHeight="1">
      <c r="A370" s="19"/>
      <c r="B370" s="19"/>
      <c r="C370" s="19"/>
      <c r="D370" s="19"/>
      <c r="E370" s="19"/>
      <c r="F370" s="19"/>
      <c r="G370" s="19"/>
      <c r="H370" s="2"/>
      <c r="I370" s="38"/>
      <c r="J370" s="19"/>
      <c r="K370" s="19"/>
      <c r="L370" s="19"/>
      <c r="M370" s="19"/>
      <c r="N370" s="19"/>
      <c r="O370" s="19"/>
      <c r="P370" s="19"/>
      <c r="Q370" s="19"/>
      <c r="R370" s="19"/>
      <c r="S370" s="19"/>
      <c r="T370" s="19"/>
      <c r="U370" s="19"/>
      <c r="V370" s="19"/>
      <c r="W370" s="19"/>
      <c r="X370" s="19"/>
      <c r="Y370" s="19"/>
      <c r="Z370" s="19"/>
    </row>
    <row r="371" ht="18.0" customHeight="1">
      <c r="A371" s="19"/>
      <c r="B371" s="19"/>
      <c r="C371" s="19"/>
      <c r="D371" s="19"/>
      <c r="E371" s="19"/>
      <c r="F371" s="19"/>
      <c r="G371" s="19"/>
      <c r="H371" s="2"/>
      <c r="I371" s="38"/>
      <c r="J371" s="19"/>
      <c r="K371" s="19"/>
      <c r="L371" s="19"/>
      <c r="M371" s="19"/>
      <c r="N371" s="19"/>
      <c r="O371" s="19"/>
      <c r="P371" s="19"/>
      <c r="Q371" s="19"/>
      <c r="R371" s="19"/>
      <c r="S371" s="19"/>
      <c r="T371" s="19"/>
      <c r="U371" s="19"/>
      <c r="V371" s="19"/>
      <c r="W371" s="19"/>
      <c r="X371" s="19"/>
      <c r="Y371" s="19"/>
      <c r="Z371" s="19"/>
    </row>
    <row r="372" ht="18.0" customHeight="1">
      <c r="A372" s="19"/>
      <c r="B372" s="19"/>
      <c r="C372" s="19"/>
      <c r="D372" s="19"/>
      <c r="E372" s="19"/>
      <c r="F372" s="19"/>
      <c r="G372" s="19"/>
      <c r="H372" s="2"/>
      <c r="I372" s="38"/>
      <c r="J372" s="19"/>
      <c r="K372" s="19"/>
      <c r="L372" s="19"/>
      <c r="M372" s="19"/>
      <c r="N372" s="19"/>
      <c r="O372" s="19"/>
      <c r="P372" s="19"/>
      <c r="Q372" s="19"/>
      <c r="R372" s="19"/>
      <c r="S372" s="19"/>
      <c r="T372" s="19"/>
      <c r="U372" s="19"/>
      <c r="V372" s="19"/>
      <c r="W372" s="19"/>
      <c r="X372" s="19"/>
      <c r="Y372" s="19"/>
      <c r="Z372" s="19"/>
    </row>
    <row r="373" ht="18.0" customHeight="1">
      <c r="A373" s="19"/>
      <c r="B373" s="19"/>
      <c r="C373" s="19"/>
      <c r="D373" s="19"/>
      <c r="E373" s="19"/>
      <c r="F373" s="19"/>
      <c r="G373" s="19"/>
      <c r="H373" s="2"/>
      <c r="I373" s="38"/>
      <c r="J373" s="19"/>
      <c r="K373" s="19"/>
      <c r="L373" s="19"/>
      <c r="M373" s="19"/>
      <c r="N373" s="19"/>
      <c r="O373" s="19"/>
      <c r="P373" s="19"/>
      <c r="Q373" s="19"/>
      <c r="R373" s="19"/>
      <c r="S373" s="19"/>
      <c r="T373" s="19"/>
      <c r="U373" s="19"/>
      <c r="V373" s="19"/>
      <c r="W373" s="19"/>
      <c r="X373" s="19"/>
      <c r="Y373" s="19"/>
      <c r="Z373" s="19"/>
    </row>
    <row r="374" ht="18.0" customHeight="1">
      <c r="A374" s="19"/>
      <c r="B374" s="19"/>
      <c r="C374" s="19"/>
      <c r="D374" s="19"/>
      <c r="E374" s="19"/>
      <c r="F374" s="19"/>
      <c r="G374" s="19"/>
      <c r="H374" s="2"/>
      <c r="I374" s="38"/>
      <c r="J374" s="19"/>
      <c r="K374" s="19"/>
      <c r="L374" s="19"/>
      <c r="M374" s="19"/>
      <c r="N374" s="19"/>
      <c r="O374" s="19"/>
      <c r="P374" s="19"/>
      <c r="Q374" s="19"/>
      <c r="R374" s="19"/>
      <c r="S374" s="19"/>
      <c r="T374" s="19"/>
      <c r="U374" s="19"/>
      <c r="V374" s="19"/>
      <c r="W374" s="19"/>
      <c r="X374" s="19"/>
      <c r="Y374" s="19"/>
      <c r="Z374" s="19"/>
    </row>
    <row r="375" ht="18.0" customHeight="1">
      <c r="A375" s="19"/>
      <c r="B375" s="19"/>
      <c r="C375" s="19"/>
      <c r="D375" s="19"/>
      <c r="E375" s="19"/>
      <c r="F375" s="19"/>
      <c r="G375" s="19"/>
      <c r="H375" s="2"/>
      <c r="I375" s="38"/>
      <c r="J375" s="19"/>
      <c r="K375" s="19"/>
      <c r="L375" s="19"/>
      <c r="M375" s="19"/>
      <c r="N375" s="19"/>
      <c r="O375" s="19"/>
      <c r="P375" s="19"/>
      <c r="Q375" s="19"/>
      <c r="R375" s="19"/>
      <c r="S375" s="19"/>
      <c r="T375" s="19"/>
      <c r="U375" s="19"/>
      <c r="V375" s="19"/>
      <c r="W375" s="19"/>
      <c r="X375" s="19"/>
      <c r="Y375" s="19"/>
      <c r="Z375" s="19"/>
    </row>
    <row r="376" ht="18.0" customHeight="1">
      <c r="A376" s="19"/>
      <c r="B376" s="19"/>
      <c r="C376" s="19"/>
      <c r="D376" s="19"/>
      <c r="E376" s="19"/>
      <c r="F376" s="19"/>
      <c r="G376" s="19"/>
      <c r="H376" s="2"/>
      <c r="I376" s="38"/>
      <c r="J376" s="19"/>
      <c r="K376" s="19"/>
      <c r="L376" s="19"/>
      <c r="M376" s="19"/>
      <c r="N376" s="19"/>
      <c r="O376" s="19"/>
      <c r="P376" s="19"/>
      <c r="Q376" s="19"/>
      <c r="R376" s="19"/>
      <c r="S376" s="19"/>
      <c r="T376" s="19"/>
      <c r="U376" s="19"/>
      <c r="V376" s="19"/>
      <c r="W376" s="19"/>
      <c r="X376" s="19"/>
      <c r="Y376" s="19"/>
      <c r="Z376" s="19"/>
    </row>
    <row r="377" ht="18.0" customHeight="1">
      <c r="A377" s="19"/>
      <c r="B377" s="19"/>
      <c r="C377" s="19"/>
      <c r="D377" s="19"/>
      <c r="E377" s="19"/>
      <c r="F377" s="19"/>
      <c r="G377" s="19"/>
      <c r="H377" s="2"/>
      <c r="I377" s="38"/>
      <c r="J377" s="19"/>
      <c r="K377" s="19"/>
      <c r="L377" s="19"/>
      <c r="M377" s="19"/>
      <c r="N377" s="19"/>
      <c r="O377" s="19"/>
      <c r="P377" s="19"/>
      <c r="Q377" s="19"/>
      <c r="R377" s="19"/>
      <c r="S377" s="19"/>
      <c r="T377" s="19"/>
      <c r="U377" s="19"/>
      <c r="V377" s="19"/>
      <c r="W377" s="19"/>
      <c r="X377" s="19"/>
      <c r="Y377" s="19"/>
      <c r="Z377" s="19"/>
    </row>
    <row r="378" ht="18.0" customHeight="1">
      <c r="A378" s="19"/>
      <c r="B378" s="19"/>
      <c r="C378" s="19"/>
      <c r="D378" s="19"/>
      <c r="E378" s="19"/>
      <c r="F378" s="19"/>
      <c r="G378" s="19"/>
      <c r="H378" s="2"/>
      <c r="I378" s="38"/>
      <c r="J378" s="19"/>
      <c r="K378" s="19"/>
      <c r="L378" s="19"/>
      <c r="M378" s="19"/>
      <c r="N378" s="19"/>
      <c r="O378" s="19"/>
      <c r="P378" s="19"/>
      <c r="Q378" s="19"/>
      <c r="R378" s="19"/>
      <c r="S378" s="19"/>
      <c r="T378" s="19"/>
      <c r="U378" s="19"/>
      <c r="V378" s="19"/>
      <c r="W378" s="19"/>
      <c r="X378" s="19"/>
      <c r="Y378" s="19"/>
      <c r="Z378" s="19"/>
    </row>
    <row r="379" ht="18.0" customHeight="1">
      <c r="A379" s="19"/>
      <c r="B379" s="19"/>
      <c r="C379" s="19"/>
      <c r="D379" s="19"/>
      <c r="E379" s="19"/>
      <c r="F379" s="19"/>
      <c r="G379" s="19"/>
      <c r="H379" s="2"/>
      <c r="I379" s="38"/>
      <c r="J379" s="19"/>
      <c r="K379" s="19"/>
      <c r="L379" s="19"/>
      <c r="M379" s="19"/>
      <c r="N379" s="19"/>
      <c r="O379" s="19"/>
      <c r="P379" s="19"/>
      <c r="Q379" s="19"/>
      <c r="R379" s="19"/>
      <c r="S379" s="19"/>
      <c r="T379" s="19"/>
      <c r="U379" s="19"/>
      <c r="V379" s="19"/>
      <c r="W379" s="19"/>
      <c r="X379" s="19"/>
      <c r="Y379" s="19"/>
      <c r="Z379" s="19"/>
    </row>
    <row r="380" ht="18.0" customHeight="1">
      <c r="A380" s="19"/>
      <c r="B380" s="19"/>
      <c r="C380" s="19"/>
      <c r="D380" s="19"/>
      <c r="E380" s="19"/>
      <c r="F380" s="19"/>
      <c r="G380" s="19"/>
      <c r="H380" s="2"/>
      <c r="I380" s="38"/>
      <c r="J380" s="19"/>
      <c r="K380" s="19"/>
      <c r="L380" s="19"/>
      <c r="M380" s="19"/>
      <c r="N380" s="19"/>
      <c r="O380" s="19"/>
      <c r="P380" s="19"/>
      <c r="Q380" s="19"/>
      <c r="R380" s="19"/>
      <c r="S380" s="19"/>
      <c r="T380" s="19"/>
      <c r="U380" s="19"/>
      <c r="V380" s="19"/>
      <c r="W380" s="19"/>
      <c r="X380" s="19"/>
      <c r="Y380" s="19"/>
      <c r="Z380" s="19"/>
    </row>
    <row r="381" ht="18.0" customHeight="1">
      <c r="A381" s="19"/>
      <c r="B381" s="19"/>
      <c r="C381" s="19"/>
      <c r="D381" s="19"/>
      <c r="E381" s="19"/>
      <c r="F381" s="19"/>
      <c r="G381" s="19"/>
      <c r="H381" s="2"/>
      <c r="I381" s="38"/>
      <c r="J381" s="19"/>
      <c r="K381" s="19"/>
      <c r="L381" s="19"/>
      <c r="M381" s="19"/>
      <c r="N381" s="19"/>
      <c r="O381" s="19"/>
      <c r="P381" s="19"/>
      <c r="Q381" s="19"/>
      <c r="R381" s="19"/>
      <c r="S381" s="19"/>
      <c r="T381" s="19"/>
      <c r="U381" s="19"/>
      <c r="V381" s="19"/>
      <c r="W381" s="19"/>
      <c r="X381" s="19"/>
      <c r="Y381" s="19"/>
      <c r="Z381" s="19"/>
    </row>
    <row r="382" ht="18.0" customHeight="1">
      <c r="A382" s="19"/>
      <c r="B382" s="19"/>
      <c r="C382" s="19"/>
      <c r="D382" s="19"/>
      <c r="E382" s="19"/>
      <c r="F382" s="19"/>
      <c r="G382" s="19"/>
      <c r="H382" s="2"/>
      <c r="I382" s="38"/>
      <c r="J382" s="19"/>
      <c r="K382" s="19"/>
      <c r="L382" s="19"/>
      <c r="M382" s="19"/>
      <c r="N382" s="19"/>
      <c r="O382" s="19"/>
      <c r="P382" s="19"/>
      <c r="Q382" s="19"/>
      <c r="R382" s="19"/>
      <c r="S382" s="19"/>
      <c r="T382" s="19"/>
      <c r="U382" s="19"/>
      <c r="V382" s="19"/>
      <c r="W382" s="19"/>
      <c r="X382" s="19"/>
      <c r="Y382" s="19"/>
      <c r="Z382" s="19"/>
    </row>
    <row r="383" ht="18.0" customHeight="1">
      <c r="A383" s="19"/>
      <c r="B383" s="19"/>
      <c r="C383" s="19"/>
      <c r="D383" s="19"/>
      <c r="E383" s="19"/>
      <c r="F383" s="19"/>
      <c r="G383" s="19"/>
      <c r="H383" s="2"/>
      <c r="I383" s="38"/>
      <c r="J383" s="19"/>
      <c r="K383" s="19"/>
      <c r="L383" s="19"/>
      <c r="M383" s="19"/>
      <c r="N383" s="19"/>
      <c r="O383" s="19"/>
      <c r="P383" s="19"/>
      <c r="Q383" s="19"/>
      <c r="R383" s="19"/>
      <c r="S383" s="19"/>
      <c r="T383" s="19"/>
      <c r="U383" s="19"/>
      <c r="V383" s="19"/>
      <c r="W383" s="19"/>
      <c r="X383" s="19"/>
      <c r="Y383" s="19"/>
      <c r="Z383" s="19"/>
    </row>
    <row r="384" ht="18.0" customHeight="1">
      <c r="A384" s="19"/>
      <c r="B384" s="19"/>
      <c r="C384" s="19"/>
      <c r="D384" s="19"/>
      <c r="E384" s="19"/>
      <c r="F384" s="19"/>
      <c r="G384" s="19"/>
      <c r="H384" s="2"/>
      <c r="I384" s="38"/>
      <c r="J384" s="19"/>
      <c r="K384" s="19"/>
      <c r="L384" s="19"/>
      <c r="M384" s="19"/>
      <c r="N384" s="19"/>
      <c r="O384" s="19"/>
      <c r="P384" s="19"/>
      <c r="Q384" s="19"/>
      <c r="R384" s="19"/>
      <c r="S384" s="19"/>
      <c r="T384" s="19"/>
      <c r="U384" s="19"/>
      <c r="V384" s="19"/>
      <c r="W384" s="19"/>
      <c r="X384" s="19"/>
      <c r="Y384" s="19"/>
      <c r="Z384" s="19"/>
    </row>
    <row r="385" ht="18.0" customHeight="1">
      <c r="A385" s="19"/>
      <c r="B385" s="19"/>
      <c r="C385" s="19"/>
      <c r="D385" s="19"/>
      <c r="E385" s="19"/>
      <c r="F385" s="19"/>
      <c r="G385" s="19"/>
      <c r="H385" s="2"/>
      <c r="I385" s="38"/>
      <c r="J385" s="19"/>
      <c r="K385" s="19"/>
      <c r="L385" s="19"/>
      <c r="M385" s="19"/>
      <c r="N385" s="19"/>
      <c r="O385" s="19"/>
      <c r="P385" s="19"/>
      <c r="Q385" s="19"/>
      <c r="R385" s="19"/>
      <c r="S385" s="19"/>
      <c r="T385" s="19"/>
      <c r="U385" s="19"/>
      <c r="V385" s="19"/>
      <c r="W385" s="19"/>
      <c r="X385" s="19"/>
      <c r="Y385" s="19"/>
      <c r="Z385" s="19"/>
    </row>
    <row r="386" ht="18.0" customHeight="1">
      <c r="A386" s="19"/>
      <c r="B386" s="19"/>
      <c r="C386" s="19"/>
      <c r="D386" s="19"/>
      <c r="E386" s="19"/>
      <c r="F386" s="19"/>
      <c r="G386" s="19"/>
      <c r="H386" s="2"/>
      <c r="I386" s="38"/>
      <c r="J386" s="19"/>
      <c r="K386" s="19"/>
      <c r="L386" s="19"/>
      <c r="M386" s="19"/>
      <c r="N386" s="19"/>
      <c r="O386" s="19"/>
      <c r="P386" s="19"/>
      <c r="Q386" s="19"/>
      <c r="R386" s="19"/>
      <c r="S386" s="19"/>
      <c r="T386" s="19"/>
      <c r="U386" s="19"/>
      <c r="V386" s="19"/>
      <c r="W386" s="19"/>
      <c r="X386" s="19"/>
      <c r="Y386" s="19"/>
      <c r="Z386" s="19"/>
    </row>
    <row r="387" ht="18.0" customHeight="1">
      <c r="A387" s="19"/>
      <c r="B387" s="19"/>
      <c r="C387" s="19"/>
      <c r="D387" s="19"/>
      <c r="E387" s="19"/>
      <c r="F387" s="19"/>
      <c r="G387" s="19"/>
      <c r="H387" s="2"/>
      <c r="I387" s="38"/>
      <c r="J387" s="19"/>
      <c r="K387" s="19"/>
      <c r="L387" s="19"/>
      <c r="M387" s="19"/>
      <c r="N387" s="19"/>
      <c r="O387" s="19"/>
      <c r="P387" s="19"/>
      <c r="Q387" s="19"/>
      <c r="R387" s="19"/>
      <c r="S387" s="19"/>
      <c r="T387" s="19"/>
      <c r="U387" s="19"/>
      <c r="V387" s="19"/>
      <c r="W387" s="19"/>
      <c r="X387" s="19"/>
      <c r="Y387" s="19"/>
      <c r="Z387" s="19"/>
    </row>
    <row r="388" ht="18.0" customHeight="1">
      <c r="A388" s="19"/>
      <c r="B388" s="19"/>
      <c r="C388" s="19"/>
      <c r="D388" s="19"/>
      <c r="E388" s="19"/>
      <c r="F388" s="19"/>
      <c r="G388" s="19"/>
      <c r="H388" s="2"/>
      <c r="I388" s="38"/>
      <c r="J388" s="19"/>
      <c r="K388" s="19"/>
      <c r="L388" s="19"/>
      <c r="M388" s="19"/>
      <c r="N388" s="19"/>
      <c r="O388" s="19"/>
      <c r="P388" s="19"/>
      <c r="Q388" s="19"/>
      <c r="R388" s="19"/>
      <c r="S388" s="19"/>
      <c r="T388" s="19"/>
      <c r="U388" s="19"/>
      <c r="V388" s="19"/>
      <c r="W388" s="19"/>
      <c r="X388" s="19"/>
      <c r="Y388" s="19"/>
      <c r="Z388" s="19"/>
    </row>
    <row r="389" ht="18.0" customHeight="1">
      <c r="A389" s="19"/>
      <c r="B389" s="19"/>
      <c r="C389" s="19"/>
      <c r="D389" s="19"/>
      <c r="E389" s="19"/>
      <c r="F389" s="19"/>
      <c r="G389" s="19"/>
      <c r="H389" s="2"/>
      <c r="I389" s="38"/>
      <c r="J389" s="19"/>
      <c r="K389" s="19"/>
      <c r="L389" s="19"/>
      <c r="M389" s="19"/>
      <c r="N389" s="19"/>
      <c r="O389" s="19"/>
      <c r="P389" s="19"/>
      <c r="Q389" s="19"/>
      <c r="R389" s="19"/>
      <c r="S389" s="19"/>
      <c r="T389" s="19"/>
      <c r="U389" s="19"/>
      <c r="V389" s="19"/>
      <c r="W389" s="19"/>
      <c r="X389" s="19"/>
      <c r="Y389" s="19"/>
      <c r="Z389" s="19"/>
    </row>
    <row r="390" ht="18.0" customHeight="1">
      <c r="A390" s="19"/>
      <c r="B390" s="19"/>
      <c r="C390" s="19"/>
      <c r="D390" s="19"/>
      <c r="E390" s="19"/>
      <c r="F390" s="19"/>
      <c r="G390" s="19"/>
      <c r="H390" s="2"/>
      <c r="I390" s="38"/>
      <c r="J390" s="19"/>
      <c r="K390" s="19"/>
      <c r="L390" s="19"/>
      <c r="M390" s="19"/>
      <c r="N390" s="19"/>
      <c r="O390" s="19"/>
      <c r="P390" s="19"/>
      <c r="Q390" s="19"/>
      <c r="R390" s="19"/>
      <c r="S390" s="19"/>
      <c r="T390" s="19"/>
      <c r="U390" s="19"/>
      <c r="V390" s="19"/>
      <c r="W390" s="19"/>
      <c r="X390" s="19"/>
      <c r="Y390" s="19"/>
      <c r="Z390" s="19"/>
    </row>
    <row r="391" ht="18.0" customHeight="1">
      <c r="A391" s="19"/>
      <c r="B391" s="19"/>
      <c r="C391" s="19"/>
      <c r="D391" s="19"/>
      <c r="E391" s="19"/>
      <c r="F391" s="19"/>
      <c r="G391" s="19"/>
      <c r="H391" s="2"/>
      <c r="I391" s="38"/>
      <c r="J391" s="19"/>
      <c r="K391" s="19"/>
      <c r="L391" s="19"/>
      <c r="M391" s="19"/>
      <c r="N391" s="19"/>
      <c r="O391" s="19"/>
      <c r="P391" s="19"/>
      <c r="Q391" s="19"/>
      <c r="R391" s="19"/>
      <c r="S391" s="19"/>
      <c r="T391" s="19"/>
      <c r="U391" s="19"/>
      <c r="V391" s="19"/>
      <c r="W391" s="19"/>
      <c r="X391" s="19"/>
      <c r="Y391" s="19"/>
      <c r="Z391" s="19"/>
    </row>
    <row r="392" ht="18.0" customHeight="1">
      <c r="A392" s="19"/>
      <c r="B392" s="19"/>
      <c r="C392" s="19"/>
      <c r="D392" s="19"/>
      <c r="E392" s="19"/>
      <c r="F392" s="19"/>
      <c r="G392" s="19"/>
      <c r="H392" s="2"/>
      <c r="I392" s="38"/>
      <c r="J392" s="19"/>
      <c r="K392" s="19"/>
      <c r="L392" s="19"/>
      <c r="M392" s="19"/>
      <c r="N392" s="19"/>
      <c r="O392" s="19"/>
      <c r="P392" s="19"/>
      <c r="Q392" s="19"/>
      <c r="R392" s="19"/>
      <c r="S392" s="19"/>
      <c r="T392" s="19"/>
      <c r="U392" s="19"/>
      <c r="V392" s="19"/>
      <c r="W392" s="19"/>
      <c r="X392" s="19"/>
      <c r="Y392" s="19"/>
      <c r="Z392" s="19"/>
    </row>
    <row r="393" ht="18.0" customHeight="1">
      <c r="A393" s="19"/>
      <c r="B393" s="19"/>
      <c r="C393" s="19"/>
      <c r="D393" s="19"/>
      <c r="E393" s="19"/>
      <c r="F393" s="19"/>
      <c r="G393" s="19"/>
      <c r="H393" s="2"/>
      <c r="I393" s="38"/>
      <c r="J393" s="19"/>
      <c r="K393" s="19"/>
      <c r="L393" s="19"/>
      <c r="M393" s="19"/>
      <c r="N393" s="19"/>
      <c r="O393" s="19"/>
      <c r="P393" s="19"/>
      <c r="Q393" s="19"/>
      <c r="R393" s="19"/>
      <c r="S393" s="19"/>
      <c r="T393" s="19"/>
      <c r="U393" s="19"/>
      <c r="V393" s="19"/>
      <c r="W393" s="19"/>
      <c r="X393" s="19"/>
      <c r="Y393" s="19"/>
      <c r="Z393" s="19"/>
    </row>
    <row r="394" ht="18.0" customHeight="1">
      <c r="A394" s="19"/>
      <c r="B394" s="19"/>
      <c r="C394" s="19"/>
      <c r="D394" s="19"/>
      <c r="E394" s="19"/>
      <c r="F394" s="19"/>
      <c r="G394" s="19"/>
      <c r="H394" s="2"/>
      <c r="I394" s="38"/>
      <c r="J394" s="19"/>
      <c r="K394" s="19"/>
      <c r="L394" s="19"/>
      <c r="M394" s="19"/>
      <c r="N394" s="19"/>
      <c r="O394" s="19"/>
      <c r="P394" s="19"/>
      <c r="Q394" s="19"/>
      <c r="R394" s="19"/>
      <c r="S394" s="19"/>
      <c r="T394" s="19"/>
      <c r="U394" s="19"/>
      <c r="V394" s="19"/>
      <c r="W394" s="19"/>
      <c r="X394" s="19"/>
      <c r="Y394" s="19"/>
      <c r="Z394" s="19"/>
    </row>
    <row r="395" ht="18.0" customHeight="1">
      <c r="A395" s="19"/>
      <c r="B395" s="19"/>
      <c r="C395" s="19"/>
      <c r="D395" s="19"/>
      <c r="E395" s="19"/>
      <c r="F395" s="19"/>
      <c r="G395" s="19"/>
      <c r="H395" s="2"/>
      <c r="I395" s="38"/>
      <c r="J395" s="19"/>
      <c r="K395" s="19"/>
      <c r="L395" s="19"/>
      <c r="M395" s="19"/>
      <c r="N395" s="19"/>
      <c r="O395" s="19"/>
      <c r="P395" s="19"/>
      <c r="Q395" s="19"/>
      <c r="R395" s="19"/>
      <c r="S395" s="19"/>
      <c r="T395" s="19"/>
      <c r="U395" s="19"/>
      <c r="V395" s="19"/>
      <c r="W395" s="19"/>
      <c r="X395" s="19"/>
      <c r="Y395" s="19"/>
      <c r="Z395" s="19"/>
    </row>
    <row r="396" ht="18.0" customHeight="1">
      <c r="A396" s="19"/>
      <c r="B396" s="19"/>
      <c r="C396" s="19"/>
      <c r="D396" s="19"/>
      <c r="E396" s="19"/>
      <c r="F396" s="19"/>
      <c r="G396" s="19"/>
      <c r="H396" s="2"/>
      <c r="I396" s="38"/>
      <c r="J396" s="19"/>
      <c r="K396" s="19"/>
      <c r="L396" s="19"/>
      <c r="M396" s="19"/>
      <c r="N396" s="19"/>
      <c r="O396" s="19"/>
      <c r="P396" s="19"/>
      <c r="Q396" s="19"/>
      <c r="R396" s="19"/>
      <c r="S396" s="19"/>
      <c r="T396" s="19"/>
      <c r="U396" s="19"/>
      <c r="V396" s="19"/>
      <c r="W396" s="19"/>
      <c r="X396" s="19"/>
      <c r="Y396" s="19"/>
      <c r="Z396" s="19"/>
    </row>
    <row r="397" ht="18.0" customHeight="1">
      <c r="A397" s="19"/>
      <c r="B397" s="19"/>
      <c r="C397" s="19"/>
      <c r="D397" s="19"/>
      <c r="E397" s="19"/>
      <c r="F397" s="19"/>
      <c r="G397" s="19"/>
      <c r="H397" s="2"/>
      <c r="I397" s="38"/>
      <c r="J397" s="19"/>
      <c r="K397" s="19"/>
      <c r="L397" s="19"/>
      <c r="M397" s="19"/>
      <c r="N397" s="19"/>
      <c r="O397" s="19"/>
      <c r="P397" s="19"/>
      <c r="Q397" s="19"/>
      <c r="R397" s="19"/>
      <c r="S397" s="19"/>
      <c r="T397" s="19"/>
      <c r="U397" s="19"/>
      <c r="V397" s="19"/>
      <c r="W397" s="19"/>
      <c r="X397" s="19"/>
      <c r="Y397" s="19"/>
      <c r="Z397" s="19"/>
    </row>
    <row r="398" ht="18.0" customHeight="1">
      <c r="A398" s="19"/>
      <c r="B398" s="19"/>
      <c r="C398" s="19"/>
      <c r="D398" s="19"/>
      <c r="E398" s="19"/>
      <c r="F398" s="19"/>
      <c r="G398" s="19"/>
      <c r="H398" s="2"/>
      <c r="I398" s="38"/>
      <c r="J398" s="19"/>
      <c r="K398" s="19"/>
      <c r="L398" s="19"/>
      <c r="M398" s="19"/>
      <c r="N398" s="19"/>
      <c r="O398" s="19"/>
      <c r="P398" s="19"/>
      <c r="Q398" s="19"/>
      <c r="R398" s="19"/>
      <c r="S398" s="19"/>
      <c r="T398" s="19"/>
      <c r="U398" s="19"/>
      <c r="V398" s="19"/>
      <c r="W398" s="19"/>
      <c r="X398" s="19"/>
      <c r="Y398" s="19"/>
      <c r="Z398" s="19"/>
    </row>
    <row r="399" ht="18.0" customHeight="1">
      <c r="A399" s="19"/>
      <c r="B399" s="19"/>
      <c r="C399" s="19"/>
      <c r="D399" s="19"/>
      <c r="E399" s="19"/>
      <c r="F399" s="19"/>
      <c r="G399" s="19"/>
      <c r="H399" s="2"/>
      <c r="I399" s="38"/>
      <c r="J399" s="19"/>
      <c r="K399" s="19"/>
      <c r="L399" s="19"/>
      <c r="M399" s="19"/>
      <c r="N399" s="19"/>
      <c r="O399" s="19"/>
      <c r="P399" s="19"/>
      <c r="Q399" s="19"/>
      <c r="R399" s="19"/>
      <c r="S399" s="19"/>
      <c r="T399" s="19"/>
      <c r="U399" s="19"/>
      <c r="V399" s="19"/>
      <c r="W399" s="19"/>
      <c r="X399" s="19"/>
      <c r="Y399" s="19"/>
      <c r="Z399" s="19"/>
    </row>
    <row r="400" ht="18.0" customHeight="1">
      <c r="A400" s="19"/>
      <c r="B400" s="19"/>
      <c r="C400" s="19"/>
      <c r="D400" s="19"/>
      <c r="E400" s="19"/>
      <c r="F400" s="19"/>
      <c r="G400" s="19"/>
      <c r="H400" s="2"/>
      <c r="I400" s="38"/>
      <c r="J400" s="19"/>
      <c r="K400" s="19"/>
      <c r="L400" s="19"/>
      <c r="M400" s="19"/>
      <c r="N400" s="19"/>
      <c r="O400" s="19"/>
      <c r="P400" s="19"/>
      <c r="Q400" s="19"/>
      <c r="R400" s="19"/>
      <c r="S400" s="19"/>
      <c r="T400" s="19"/>
      <c r="U400" s="19"/>
      <c r="V400" s="19"/>
      <c r="W400" s="19"/>
      <c r="X400" s="19"/>
      <c r="Y400" s="19"/>
      <c r="Z400" s="19"/>
    </row>
    <row r="401" ht="18.0" customHeight="1">
      <c r="A401" s="19"/>
      <c r="B401" s="19"/>
      <c r="C401" s="19"/>
      <c r="D401" s="19"/>
      <c r="E401" s="19"/>
      <c r="F401" s="19"/>
      <c r="G401" s="19"/>
      <c r="H401" s="2"/>
      <c r="I401" s="38"/>
      <c r="J401" s="19"/>
      <c r="K401" s="19"/>
      <c r="L401" s="19"/>
      <c r="M401" s="19"/>
      <c r="N401" s="19"/>
      <c r="O401" s="19"/>
      <c r="P401" s="19"/>
      <c r="Q401" s="19"/>
      <c r="R401" s="19"/>
      <c r="S401" s="19"/>
      <c r="T401" s="19"/>
      <c r="U401" s="19"/>
      <c r="V401" s="19"/>
      <c r="W401" s="19"/>
      <c r="X401" s="19"/>
      <c r="Y401" s="19"/>
      <c r="Z401" s="19"/>
    </row>
    <row r="402" ht="18.0" customHeight="1">
      <c r="A402" s="19"/>
      <c r="B402" s="19"/>
      <c r="C402" s="19"/>
      <c r="D402" s="19"/>
      <c r="E402" s="19"/>
      <c r="F402" s="19"/>
      <c r="G402" s="19"/>
      <c r="H402" s="2"/>
      <c r="I402" s="38"/>
      <c r="J402" s="19"/>
      <c r="K402" s="19"/>
      <c r="L402" s="19"/>
      <c r="M402" s="19"/>
      <c r="N402" s="19"/>
      <c r="O402" s="19"/>
      <c r="P402" s="19"/>
      <c r="Q402" s="19"/>
      <c r="R402" s="19"/>
      <c r="S402" s="19"/>
      <c r="T402" s="19"/>
      <c r="U402" s="19"/>
      <c r="V402" s="19"/>
      <c r="W402" s="19"/>
      <c r="X402" s="19"/>
      <c r="Y402" s="19"/>
      <c r="Z402" s="19"/>
    </row>
    <row r="403" ht="18.0" customHeight="1">
      <c r="A403" s="19"/>
      <c r="B403" s="19"/>
      <c r="C403" s="19"/>
      <c r="D403" s="19"/>
      <c r="E403" s="19"/>
      <c r="F403" s="19"/>
      <c r="G403" s="19"/>
      <c r="H403" s="2"/>
      <c r="I403" s="38"/>
      <c r="J403" s="19"/>
      <c r="K403" s="19"/>
      <c r="L403" s="19"/>
      <c r="M403" s="19"/>
      <c r="N403" s="19"/>
      <c r="O403" s="19"/>
      <c r="P403" s="19"/>
      <c r="Q403" s="19"/>
      <c r="R403" s="19"/>
      <c r="S403" s="19"/>
      <c r="T403" s="19"/>
      <c r="U403" s="19"/>
      <c r="V403" s="19"/>
      <c r="W403" s="19"/>
      <c r="X403" s="19"/>
      <c r="Y403" s="19"/>
      <c r="Z403" s="19"/>
    </row>
    <row r="404" ht="18.0" customHeight="1">
      <c r="A404" s="19"/>
      <c r="B404" s="19"/>
      <c r="C404" s="19"/>
      <c r="D404" s="19"/>
      <c r="E404" s="19"/>
      <c r="F404" s="19"/>
      <c r="G404" s="19"/>
      <c r="H404" s="2"/>
      <c r="I404" s="38"/>
      <c r="J404" s="19"/>
      <c r="K404" s="19"/>
      <c r="L404" s="19"/>
      <c r="M404" s="19"/>
      <c r="N404" s="19"/>
      <c r="O404" s="19"/>
      <c r="P404" s="19"/>
      <c r="Q404" s="19"/>
      <c r="R404" s="19"/>
      <c r="S404" s="19"/>
      <c r="T404" s="19"/>
      <c r="U404" s="19"/>
      <c r="V404" s="19"/>
      <c r="W404" s="19"/>
      <c r="X404" s="19"/>
      <c r="Y404" s="19"/>
      <c r="Z404" s="19"/>
    </row>
    <row r="405" ht="18.0" customHeight="1">
      <c r="A405" s="19"/>
      <c r="B405" s="19"/>
      <c r="C405" s="19"/>
      <c r="D405" s="19"/>
      <c r="E405" s="19"/>
      <c r="F405" s="19"/>
      <c r="G405" s="19"/>
      <c r="H405" s="2"/>
      <c r="I405" s="38"/>
      <c r="J405" s="19"/>
      <c r="K405" s="19"/>
      <c r="L405" s="19"/>
      <c r="M405" s="19"/>
      <c r="N405" s="19"/>
      <c r="O405" s="19"/>
      <c r="P405" s="19"/>
      <c r="Q405" s="19"/>
      <c r="R405" s="19"/>
      <c r="S405" s="19"/>
      <c r="T405" s="19"/>
      <c r="U405" s="19"/>
      <c r="V405" s="19"/>
      <c r="W405" s="19"/>
      <c r="X405" s="19"/>
      <c r="Y405" s="19"/>
      <c r="Z405" s="19"/>
    </row>
    <row r="406" ht="18.0" customHeight="1">
      <c r="A406" s="19"/>
      <c r="B406" s="19"/>
      <c r="C406" s="19"/>
      <c r="D406" s="19"/>
      <c r="E406" s="19"/>
      <c r="F406" s="19"/>
      <c r="G406" s="19"/>
      <c r="H406" s="2"/>
      <c r="I406" s="38"/>
      <c r="J406" s="19"/>
      <c r="K406" s="19"/>
      <c r="L406" s="19"/>
      <c r="M406" s="19"/>
      <c r="N406" s="19"/>
      <c r="O406" s="19"/>
      <c r="P406" s="19"/>
      <c r="Q406" s="19"/>
      <c r="R406" s="19"/>
      <c r="S406" s="19"/>
      <c r="T406" s="19"/>
      <c r="U406" s="19"/>
      <c r="V406" s="19"/>
      <c r="W406" s="19"/>
      <c r="X406" s="19"/>
      <c r="Y406" s="19"/>
      <c r="Z406" s="19"/>
    </row>
    <row r="407" ht="18.0" customHeight="1">
      <c r="A407" s="19"/>
      <c r="B407" s="19"/>
      <c r="C407" s="19"/>
      <c r="D407" s="19"/>
      <c r="E407" s="19"/>
      <c r="F407" s="19"/>
      <c r="G407" s="19"/>
      <c r="H407" s="2"/>
      <c r="I407" s="38"/>
      <c r="J407" s="19"/>
      <c r="K407" s="19"/>
      <c r="L407" s="19"/>
      <c r="M407" s="19"/>
      <c r="N407" s="19"/>
      <c r="O407" s="19"/>
      <c r="P407" s="19"/>
      <c r="Q407" s="19"/>
      <c r="R407" s="19"/>
      <c r="S407" s="19"/>
      <c r="T407" s="19"/>
      <c r="U407" s="19"/>
      <c r="V407" s="19"/>
      <c r="W407" s="19"/>
      <c r="X407" s="19"/>
      <c r="Y407" s="19"/>
      <c r="Z407" s="19"/>
    </row>
    <row r="408" ht="18.0" customHeight="1">
      <c r="A408" s="19"/>
      <c r="B408" s="19"/>
      <c r="C408" s="19"/>
      <c r="D408" s="19"/>
      <c r="E408" s="19"/>
      <c r="F408" s="19"/>
      <c r="G408" s="19"/>
      <c r="H408" s="2"/>
      <c r="I408" s="38"/>
      <c r="J408" s="19"/>
      <c r="K408" s="19"/>
      <c r="L408" s="19"/>
      <c r="M408" s="19"/>
      <c r="N408" s="19"/>
      <c r="O408" s="19"/>
      <c r="P408" s="19"/>
      <c r="Q408" s="19"/>
      <c r="R408" s="19"/>
      <c r="S408" s="19"/>
      <c r="T408" s="19"/>
      <c r="U408" s="19"/>
      <c r="V408" s="19"/>
      <c r="W408" s="19"/>
      <c r="X408" s="19"/>
      <c r="Y408" s="19"/>
      <c r="Z408" s="19"/>
    </row>
    <row r="409" ht="18.0" customHeight="1">
      <c r="A409" s="19"/>
      <c r="B409" s="19"/>
      <c r="C409" s="19"/>
      <c r="D409" s="19"/>
      <c r="E409" s="19"/>
      <c r="F409" s="19"/>
      <c r="G409" s="19"/>
      <c r="H409" s="2"/>
      <c r="I409" s="38"/>
      <c r="J409" s="19"/>
      <c r="K409" s="19"/>
      <c r="L409" s="19"/>
      <c r="M409" s="19"/>
      <c r="N409" s="19"/>
      <c r="O409" s="19"/>
      <c r="P409" s="19"/>
      <c r="Q409" s="19"/>
      <c r="R409" s="19"/>
      <c r="S409" s="19"/>
      <c r="T409" s="19"/>
      <c r="U409" s="19"/>
      <c r="V409" s="19"/>
      <c r="W409" s="19"/>
      <c r="X409" s="19"/>
      <c r="Y409" s="19"/>
      <c r="Z409" s="19"/>
    </row>
    <row r="410" ht="18.0" customHeight="1">
      <c r="A410" s="19"/>
      <c r="B410" s="19"/>
      <c r="C410" s="19"/>
      <c r="D410" s="19"/>
      <c r="E410" s="19"/>
      <c r="F410" s="19"/>
      <c r="G410" s="19"/>
      <c r="H410" s="2"/>
      <c r="I410" s="38"/>
      <c r="J410" s="19"/>
      <c r="K410" s="19"/>
      <c r="L410" s="19"/>
      <c r="M410" s="19"/>
      <c r="N410" s="19"/>
      <c r="O410" s="19"/>
      <c r="P410" s="19"/>
      <c r="Q410" s="19"/>
      <c r="R410" s="19"/>
      <c r="S410" s="19"/>
      <c r="T410" s="19"/>
      <c r="U410" s="19"/>
      <c r="V410" s="19"/>
      <c r="W410" s="19"/>
      <c r="X410" s="19"/>
      <c r="Y410" s="19"/>
      <c r="Z410" s="19"/>
    </row>
    <row r="411" ht="18.0" customHeight="1">
      <c r="A411" s="19"/>
      <c r="B411" s="19"/>
      <c r="C411" s="19"/>
      <c r="D411" s="19"/>
      <c r="E411" s="19"/>
      <c r="F411" s="19"/>
      <c r="G411" s="19"/>
      <c r="H411" s="2"/>
      <c r="I411" s="38"/>
      <c r="J411" s="19"/>
      <c r="K411" s="19"/>
      <c r="L411" s="19"/>
      <c r="M411" s="19"/>
      <c r="N411" s="19"/>
      <c r="O411" s="19"/>
      <c r="P411" s="19"/>
      <c r="Q411" s="19"/>
      <c r="R411" s="19"/>
      <c r="S411" s="19"/>
      <c r="T411" s="19"/>
      <c r="U411" s="19"/>
      <c r="V411" s="19"/>
      <c r="W411" s="19"/>
      <c r="X411" s="19"/>
      <c r="Y411" s="19"/>
      <c r="Z411" s="19"/>
    </row>
    <row r="412" ht="18.0" customHeight="1">
      <c r="A412" s="19"/>
      <c r="B412" s="19"/>
      <c r="C412" s="19"/>
      <c r="D412" s="19"/>
      <c r="E412" s="19"/>
      <c r="F412" s="19"/>
      <c r="G412" s="19"/>
      <c r="H412" s="2"/>
      <c r="I412" s="38"/>
      <c r="J412" s="19"/>
      <c r="K412" s="19"/>
      <c r="L412" s="19"/>
      <c r="M412" s="19"/>
      <c r="N412" s="19"/>
      <c r="O412" s="19"/>
      <c r="P412" s="19"/>
      <c r="Q412" s="19"/>
      <c r="R412" s="19"/>
      <c r="S412" s="19"/>
      <c r="T412" s="19"/>
      <c r="U412" s="19"/>
      <c r="V412" s="19"/>
      <c r="W412" s="19"/>
      <c r="X412" s="19"/>
      <c r="Y412" s="19"/>
      <c r="Z412" s="19"/>
    </row>
    <row r="413" ht="18.0" customHeight="1">
      <c r="A413" s="19"/>
      <c r="B413" s="19"/>
      <c r="C413" s="19"/>
      <c r="D413" s="19"/>
      <c r="E413" s="19"/>
      <c r="F413" s="19"/>
      <c r="G413" s="19"/>
      <c r="H413" s="2"/>
      <c r="I413" s="38"/>
      <c r="J413" s="19"/>
      <c r="K413" s="19"/>
      <c r="L413" s="19"/>
      <c r="M413" s="19"/>
      <c r="N413" s="19"/>
      <c r="O413" s="19"/>
      <c r="P413" s="19"/>
      <c r="Q413" s="19"/>
      <c r="R413" s="19"/>
      <c r="S413" s="19"/>
      <c r="T413" s="19"/>
      <c r="U413" s="19"/>
      <c r="V413" s="19"/>
      <c r="W413" s="19"/>
      <c r="X413" s="19"/>
      <c r="Y413" s="19"/>
      <c r="Z413" s="19"/>
    </row>
    <row r="414" ht="18.0" customHeight="1">
      <c r="A414" s="19"/>
      <c r="B414" s="19"/>
      <c r="C414" s="19"/>
      <c r="D414" s="19"/>
      <c r="E414" s="19"/>
      <c r="F414" s="19"/>
      <c r="G414" s="19"/>
      <c r="H414" s="2"/>
      <c r="I414" s="38"/>
      <c r="J414" s="19"/>
      <c r="K414" s="19"/>
      <c r="L414" s="19"/>
      <c r="M414" s="19"/>
      <c r="N414" s="19"/>
      <c r="O414" s="19"/>
      <c r="P414" s="19"/>
      <c r="Q414" s="19"/>
      <c r="R414" s="19"/>
      <c r="S414" s="19"/>
      <c r="T414" s="19"/>
      <c r="U414" s="19"/>
      <c r="V414" s="19"/>
      <c r="W414" s="19"/>
      <c r="X414" s="19"/>
      <c r="Y414" s="19"/>
      <c r="Z414" s="19"/>
    </row>
    <row r="415" ht="18.0" customHeight="1">
      <c r="A415" s="19"/>
      <c r="B415" s="19"/>
      <c r="C415" s="19"/>
      <c r="D415" s="19"/>
      <c r="E415" s="19"/>
      <c r="F415" s="19"/>
      <c r="G415" s="19"/>
      <c r="H415" s="2"/>
      <c r="I415" s="38"/>
      <c r="J415" s="19"/>
      <c r="K415" s="19"/>
      <c r="L415" s="19"/>
      <c r="M415" s="19"/>
      <c r="N415" s="19"/>
      <c r="O415" s="19"/>
      <c r="P415" s="19"/>
      <c r="Q415" s="19"/>
      <c r="R415" s="19"/>
      <c r="S415" s="19"/>
      <c r="T415" s="19"/>
      <c r="U415" s="19"/>
      <c r="V415" s="19"/>
      <c r="W415" s="19"/>
      <c r="X415" s="19"/>
      <c r="Y415" s="19"/>
      <c r="Z415" s="19"/>
    </row>
    <row r="416" ht="18.0" customHeight="1">
      <c r="A416" s="19"/>
      <c r="B416" s="19"/>
      <c r="C416" s="19"/>
      <c r="D416" s="19"/>
      <c r="E416" s="19"/>
      <c r="F416" s="19"/>
      <c r="G416" s="19"/>
      <c r="H416" s="2"/>
      <c r="I416" s="38"/>
      <c r="J416" s="19"/>
      <c r="K416" s="19"/>
      <c r="L416" s="19"/>
      <c r="M416" s="19"/>
      <c r="N416" s="19"/>
      <c r="O416" s="19"/>
      <c r="P416" s="19"/>
      <c r="Q416" s="19"/>
      <c r="R416" s="19"/>
      <c r="S416" s="19"/>
      <c r="T416" s="19"/>
      <c r="U416" s="19"/>
      <c r="V416" s="19"/>
      <c r="W416" s="19"/>
      <c r="X416" s="19"/>
      <c r="Y416" s="19"/>
      <c r="Z416" s="19"/>
    </row>
    <row r="417" ht="18.0" customHeight="1">
      <c r="A417" s="19"/>
      <c r="B417" s="19"/>
      <c r="C417" s="19"/>
      <c r="D417" s="19"/>
      <c r="E417" s="19"/>
      <c r="F417" s="19"/>
      <c r="G417" s="19"/>
      <c r="H417" s="2"/>
      <c r="I417" s="38"/>
      <c r="J417" s="19"/>
      <c r="K417" s="19"/>
      <c r="L417" s="19"/>
      <c r="M417" s="19"/>
      <c r="N417" s="19"/>
      <c r="O417" s="19"/>
      <c r="P417" s="19"/>
      <c r="Q417" s="19"/>
      <c r="R417" s="19"/>
      <c r="S417" s="19"/>
      <c r="T417" s="19"/>
      <c r="U417" s="19"/>
      <c r="V417" s="19"/>
      <c r="W417" s="19"/>
      <c r="X417" s="19"/>
      <c r="Y417" s="19"/>
      <c r="Z417" s="19"/>
    </row>
    <row r="418" ht="18.0" customHeight="1">
      <c r="A418" s="19"/>
      <c r="B418" s="19"/>
      <c r="C418" s="19"/>
      <c r="D418" s="19"/>
      <c r="E418" s="19"/>
      <c r="F418" s="19"/>
      <c r="G418" s="19"/>
      <c r="H418" s="2"/>
      <c r="I418" s="38"/>
      <c r="J418" s="19"/>
      <c r="K418" s="19"/>
      <c r="L418" s="19"/>
      <c r="M418" s="19"/>
      <c r="N418" s="19"/>
      <c r="O418" s="19"/>
      <c r="P418" s="19"/>
      <c r="Q418" s="19"/>
      <c r="R418" s="19"/>
      <c r="S418" s="19"/>
      <c r="T418" s="19"/>
      <c r="U418" s="19"/>
      <c r="V418" s="19"/>
      <c r="W418" s="19"/>
      <c r="X418" s="19"/>
      <c r="Y418" s="19"/>
      <c r="Z418" s="19"/>
    </row>
    <row r="419" ht="18.0" customHeight="1">
      <c r="A419" s="19"/>
      <c r="B419" s="19"/>
      <c r="C419" s="19"/>
      <c r="D419" s="19"/>
      <c r="E419" s="19"/>
      <c r="F419" s="19"/>
      <c r="G419" s="19"/>
      <c r="H419" s="2"/>
      <c r="I419" s="38"/>
      <c r="J419" s="19"/>
      <c r="K419" s="19"/>
      <c r="L419" s="19"/>
      <c r="M419" s="19"/>
      <c r="N419" s="19"/>
      <c r="O419" s="19"/>
      <c r="P419" s="19"/>
      <c r="Q419" s="19"/>
      <c r="R419" s="19"/>
      <c r="S419" s="19"/>
      <c r="T419" s="19"/>
      <c r="U419" s="19"/>
      <c r="V419" s="19"/>
      <c r="W419" s="19"/>
      <c r="X419" s="19"/>
      <c r="Y419" s="19"/>
      <c r="Z419" s="19"/>
    </row>
    <row r="420" ht="18.0" customHeight="1">
      <c r="A420" s="19"/>
      <c r="B420" s="19"/>
      <c r="C420" s="19"/>
      <c r="D420" s="19"/>
      <c r="E420" s="19"/>
      <c r="F420" s="19"/>
      <c r="G420" s="19"/>
      <c r="H420" s="2"/>
      <c r="I420" s="38"/>
      <c r="J420" s="19"/>
      <c r="K420" s="19"/>
      <c r="L420" s="19"/>
      <c r="M420" s="19"/>
      <c r="N420" s="19"/>
      <c r="O420" s="19"/>
      <c r="P420" s="19"/>
      <c r="Q420" s="19"/>
      <c r="R420" s="19"/>
      <c r="S420" s="19"/>
      <c r="T420" s="19"/>
      <c r="U420" s="19"/>
      <c r="V420" s="19"/>
      <c r="W420" s="19"/>
      <c r="X420" s="19"/>
      <c r="Y420" s="19"/>
      <c r="Z420" s="19"/>
    </row>
    <row r="421" ht="18.0" customHeight="1">
      <c r="A421" s="19"/>
      <c r="B421" s="19"/>
      <c r="C421" s="19"/>
      <c r="D421" s="19"/>
      <c r="E421" s="19"/>
      <c r="F421" s="19"/>
      <c r="G421" s="19"/>
      <c r="H421" s="2"/>
      <c r="I421" s="38"/>
      <c r="J421" s="19"/>
      <c r="K421" s="19"/>
      <c r="L421" s="19"/>
      <c r="M421" s="19"/>
      <c r="N421" s="19"/>
      <c r="O421" s="19"/>
      <c r="P421" s="19"/>
      <c r="Q421" s="19"/>
      <c r="R421" s="19"/>
      <c r="S421" s="19"/>
      <c r="T421" s="19"/>
      <c r="U421" s="19"/>
      <c r="V421" s="19"/>
      <c r="W421" s="19"/>
      <c r="X421" s="19"/>
      <c r="Y421" s="19"/>
      <c r="Z421" s="19"/>
    </row>
    <row r="422" ht="18.0" customHeight="1">
      <c r="A422" s="19"/>
      <c r="B422" s="19"/>
      <c r="C422" s="19"/>
      <c r="D422" s="19"/>
      <c r="E422" s="19"/>
      <c r="F422" s="19"/>
      <c r="G422" s="19"/>
      <c r="H422" s="2"/>
      <c r="I422" s="38"/>
      <c r="J422" s="19"/>
      <c r="K422" s="19"/>
      <c r="L422" s="19"/>
      <c r="M422" s="19"/>
      <c r="N422" s="19"/>
      <c r="O422" s="19"/>
      <c r="P422" s="19"/>
      <c r="Q422" s="19"/>
      <c r="R422" s="19"/>
      <c r="S422" s="19"/>
      <c r="T422" s="19"/>
      <c r="U422" s="19"/>
      <c r="V422" s="19"/>
      <c r="W422" s="19"/>
      <c r="X422" s="19"/>
      <c r="Y422" s="19"/>
      <c r="Z422" s="19"/>
    </row>
    <row r="423" ht="18.0" customHeight="1">
      <c r="A423" s="19"/>
      <c r="B423" s="19"/>
      <c r="C423" s="19"/>
      <c r="D423" s="19"/>
      <c r="E423" s="19"/>
      <c r="F423" s="19"/>
      <c r="G423" s="19"/>
      <c r="H423" s="2"/>
      <c r="I423" s="38"/>
      <c r="J423" s="19"/>
      <c r="K423" s="19"/>
      <c r="L423" s="19"/>
      <c r="M423" s="19"/>
      <c r="N423" s="19"/>
      <c r="O423" s="19"/>
      <c r="P423" s="19"/>
      <c r="Q423" s="19"/>
      <c r="R423" s="19"/>
      <c r="S423" s="19"/>
      <c r="T423" s="19"/>
      <c r="U423" s="19"/>
      <c r="V423" s="19"/>
      <c r="W423" s="19"/>
      <c r="X423" s="19"/>
      <c r="Y423" s="19"/>
      <c r="Z423" s="19"/>
    </row>
    <row r="424" ht="18.0" customHeight="1">
      <c r="A424" s="19"/>
      <c r="B424" s="19"/>
      <c r="C424" s="19"/>
      <c r="D424" s="19"/>
      <c r="E424" s="19"/>
      <c r="F424" s="19"/>
      <c r="G424" s="19"/>
      <c r="H424" s="2"/>
      <c r="I424" s="38"/>
      <c r="J424" s="19"/>
      <c r="K424" s="19"/>
      <c r="L424" s="19"/>
      <c r="M424" s="19"/>
      <c r="N424" s="19"/>
      <c r="O424" s="19"/>
      <c r="P424" s="19"/>
      <c r="Q424" s="19"/>
      <c r="R424" s="19"/>
      <c r="S424" s="19"/>
      <c r="T424" s="19"/>
      <c r="U424" s="19"/>
      <c r="V424" s="19"/>
      <c r="W424" s="19"/>
      <c r="X424" s="19"/>
      <c r="Y424" s="19"/>
      <c r="Z424" s="19"/>
    </row>
    <row r="425" ht="18.0" customHeight="1">
      <c r="A425" s="19"/>
      <c r="B425" s="19"/>
      <c r="C425" s="19"/>
      <c r="D425" s="19"/>
      <c r="E425" s="19"/>
      <c r="F425" s="19"/>
      <c r="G425" s="19"/>
      <c r="H425" s="2"/>
      <c r="I425" s="38"/>
      <c r="J425" s="19"/>
      <c r="K425" s="19"/>
      <c r="L425" s="19"/>
      <c r="M425" s="19"/>
      <c r="N425" s="19"/>
      <c r="O425" s="19"/>
      <c r="P425" s="19"/>
      <c r="Q425" s="19"/>
      <c r="R425" s="19"/>
      <c r="S425" s="19"/>
      <c r="T425" s="19"/>
      <c r="U425" s="19"/>
      <c r="V425" s="19"/>
      <c r="W425" s="19"/>
      <c r="X425" s="19"/>
      <c r="Y425" s="19"/>
      <c r="Z425" s="19"/>
    </row>
    <row r="426" ht="18.0" customHeight="1">
      <c r="A426" s="19"/>
      <c r="B426" s="19"/>
      <c r="C426" s="19"/>
      <c r="D426" s="19"/>
      <c r="E426" s="19"/>
      <c r="F426" s="19"/>
      <c r="G426" s="19"/>
      <c r="H426" s="2"/>
      <c r="I426" s="38"/>
      <c r="J426" s="19"/>
      <c r="K426" s="19"/>
      <c r="L426" s="19"/>
      <c r="M426" s="19"/>
      <c r="N426" s="19"/>
      <c r="O426" s="19"/>
      <c r="P426" s="19"/>
      <c r="Q426" s="19"/>
      <c r="R426" s="19"/>
      <c r="S426" s="19"/>
      <c r="T426" s="19"/>
      <c r="U426" s="19"/>
      <c r="V426" s="19"/>
      <c r="W426" s="19"/>
      <c r="X426" s="19"/>
      <c r="Y426" s="19"/>
      <c r="Z426" s="19"/>
    </row>
    <row r="427" ht="18.0" customHeight="1">
      <c r="A427" s="19"/>
      <c r="B427" s="19"/>
      <c r="C427" s="19"/>
      <c r="D427" s="19"/>
      <c r="E427" s="19"/>
      <c r="F427" s="19"/>
      <c r="G427" s="19"/>
      <c r="H427" s="2"/>
      <c r="I427" s="38"/>
      <c r="J427" s="19"/>
      <c r="K427" s="19"/>
      <c r="L427" s="19"/>
      <c r="M427" s="19"/>
      <c r="N427" s="19"/>
      <c r="O427" s="19"/>
      <c r="P427" s="19"/>
      <c r="Q427" s="19"/>
      <c r="R427" s="19"/>
      <c r="S427" s="19"/>
      <c r="T427" s="19"/>
      <c r="U427" s="19"/>
      <c r="V427" s="19"/>
      <c r="W427" s="19"/>
      <c r="X427" s="19"/>
      <c r="Y427" s="19"/>
      <c r="Z427" s="19"/>
    </row>
    <row r="428" ht="18.0" customHeight="1">
      <c r="A428" s="19"/>
      <c r="B428" s="19"/>
      <c r="C428" s="19"/>
      <c r="D428" s="19"/>
      <c r="E428" s="19"/>
      <c r="F428" s="19"/>
      <c r="G428" s="19"/>
      <c r="H428" s="2"/>
      <c r="I428" s="38"/>
      <c r="J428" s="19"/>
      <c r="K428" s="19"/>
      <c r="L428" s="19"/>
      <c r="M428" s="19"/>
      <c r="N428" s="19"/>
      <c r="O428" s="19"/>
      <c r="P428" s="19"/>
      <c r="Q428" s="19"/>
      <c r="R428" s="19"/>
      <c r="S428" s="19"/>
      <c r="T428" s="19"/>
      <c r="U428" s="19"/>
      <c r="V428" s="19"/>
      <c r="W428" s="19"/>
      <c r="X428" s="19"/>
      <c r="Y428" s="19"/>
      <c r="Z428" s="19"/>
    </row>
    <row r="429" ht="18.0" customHeight="1">
      <c r="A429" s="19"/>
      <c r="B429" s="19"/>
      <c r="C429" s="19"/>
      <c r="D429" s="19"/>
      <c r="E429" s="19"/>
      <c r="F429" s="19"/>
      <c r="G429" s="19"/>
      <c r="H429" s="2"/>
      <c r="I429" s="38"/>
      <c r="J429" s="19"/>
      <c r="K429" s="19"/>
      <c r="L429" s="19"/>
      <c r="M429" s="19"/>
      <c r="N429" s="19"/>
      <c r="O429" s="19"/>
      <c r="P429" s="19"/>
      <c r="Q429" s="19"/>
      <c r="R429" s="19"/>
      <c r="S429" s="19"/>
      <c r="T429" s="19"/>
      <c r="U429" s="19"/>
      <c r="V429" s="19"/>
      <c r="W429" s="19"/>
      <c r="X429" s="19"/>
      <c r="Y429" s="19"/>
      <c r="Z429" s="19"/>
    </row>
    <row r="430" ht="18.0" customHeight="1">
      <c r="A430" s="19"/>
      <c r="B430" s="19"/>
      <c r="C430" s="19"/>
      <c r="D430" s="19"/>
      <c r="E430" s="19"/>
      <c r="F430" s="19"/>
      <c r="G430" s="19"/>
      <c r="H430" s="2"/>
      <c r="I430" s="38"/>
      <c r="J430" s="19"/>
      <c r="K430" s="19"/>
      <c r="L430" s="19"/>
      <c r="M430" s="19"/>
      <c r="N430" s="19"/>
      <c r="O430" s="19"/>
      <c r="P430" s="19"/>
      <c r="Q430" s="19"/>
      <c r="R430" s="19"/>
      <c r="S430" s="19"/>
      <c r="T430" s="19"/>
      <c r="U430" s="19"/>
      <c r="V430" s="19"/>
      <c r="W430" s="19"/>
      <c r="X430" s="19"/>
      <c r="Y430" s="19"/>
      <c r="Z430" s="19"/>
    </row>
    <row r="431" ht="18.0" customHeight="1">
      <c r="A431" s="19"/>
      <c r="B431" s="19"/>
      <c r="C431" s="19"/>
      <c r="D431" s="19"/>
      <c r="E431" s="19"/>
      <c r="F431" s="19"/>
      <c r="G431" s="19"/>
      <c r="H431" s="2"/>
      <c r="I431" s="38"/>
      <c r="J431" s="19"/>
      <c r="K431" s="19"/>
      <c r="L431" s="19"/>
      <c r="M431" s="19"/>
      <c r="N431" s="19"/>
      <c r="O431" s="19"/>
      <c r="P431" s="19"/>
      <c r="Q431" s="19"/>
      <c r="R431" s="19"/>
      <c r="S431" s="19"/>
      <c r="T431" s="19"/>
      <c r="U431" s="19"/>
      <c r="V431" s="19"/>
      <c r="W431" s="19"/>
      <c r="X431" s="19"/>
      <c r="Y431" s="19"/>
      <c r="Z431" s="19"/>
    </row>
    <row r="432" ht="18.0" customHeight="1">
      <c r="A432" s="19"/>
      <c r="B432" s="19"/>
      <c r="C432" s="19"/>
      <c r="D432" s="19"/>
      <c r="E432" s="19"/>
      <c r="F432" s="19"/>
      <c r="G432" s="19"/>
      <c r="H432" s="2"/>
      <c r="I432" s="38"/>
      <c r="J432" s="19"/>
      <c r="K432" s="19"/>
      <c r="L432" s="19"/>
      <c r="M432" s="19"/>
      <c r="N432" s="19"/>
      <c r="O432" s="19"/>
      <c r="P432" s="19"/>
      <c r="Q432" s="19"/>
      <c r="R432" s="19"/>
      <c r="S432" s="19"/>
      <c r="T432" s="19"/>
      <c r="U432" s="19"/>
      <c r="V432" s="19"/>
      <c r="W432" s="19"/>
      <c r="X432" s="19"/>
      <c r="Y432" s="19"/>
      <c r="Z432" s="19"/>
    </row>
    <row r="433" ht="18.0" customHeight="1">
      <c r="A433" s="19"/>
      <c r="B433" s="19"/>
      <c r="C433" s="19"/>
      <c r="D433" s="19"/>
      <c r="E433" s="19"/>
      <c r="F433" s="19"/>
      <c r="G433" s="19"/>
      <c r="H433" s="2"/>
      <c r="I433" s="38"/>
      <c r="J433" s="19"/>
      <c r="K433" s="19"/>
      <c r="L433" s="19"/>
      <c r="M433" s="19"/>
      <c r="N433" s="19"/>
      <c r="O433" s="19"/>
      <c r="P433" s="19"/>
      <c r="Q433" s="19"/>
      <c r="R433" s="19"/>
      <c r="S433" s="19"/>
      <c r="T433" s="19"/>
      <c r="U433" s="19"/>
      <c r="V433" s="19"/>
      <c r="W433" s="19"/>
      <c r="X433" s="19"/>
      <c r="Y433" s="19"/>
      <c r="Z433" s="19"/>
    </row>
    <row r="434" ht="18.0" customHeight="1">
      <c r="A434" s="19"/>
      <c r="B434" s="19"/>
      <c r="C434" s="19"/>
      <c r="D434" s="19"/>
      <c r="E434" s="19"/>
      <c r="F434" s="19"/>
      <c r="G434" s="19"/>
      <c r="H434" s="2"/>
      <c r="I434" s="38"/>
      <c r="J434" s="19"/>
      <c r="K434" s="19"/>
      <c r="L434" s="19"/>
      <c r="M434" s="19"/>
      <c r="N434" s="19"/>
      <c r="O434" s="19"/>
      <c r="P434" s="19"/>
      <c r="Q434" s="19"/>
      <c r="R434" s="19"/>
      <c r="S434" s="19"/>
      <c r="T434" s="19"/>
      <c r="U434" s="19"/>
      <c r="V434" s="19"/>
      <c r="W434" s="19"/>
      <c r="X434" s="19"/>
      <c r="Y434" s="19"/>
      <c r="Z434" s="19"/>
    </row>
    <row r="435" ht="18.0" customHeight="1">
      <c r="A435" s="19"/>
      <c r="B435" s="19"/>
      <c r="C435" s="19"/>
      <c r="D435" s="19"/>
      <c r="E435" s="19"/>
      <c r="F435" s="19"/>
      <c r="G435" s="19"/>
      <c r="H435" s="2"/>
      <c r="I435" s="38"/>
      <c r="J435" s="19"/>
      <c r="K435" s="19"/>
      <c r="L435" s="19"/>
      <c r="M435" s="19"/>
      <c r="N435" s="19"/>
      <c r="O435" s="19"/>
      <c r="P435" s="19"/>
      <c r="Q435" s="19"/>
      <c r="R435" s="19"/>
      <c r="S435" s="19"/>
      <c r="T435" s="19"/>
      <c r="U435" s="19"/>
      <c r="V435" s="19"/>
      <c r="W435" s="19"/>
      <c r="X435" s="19"/>
      <c r="Y435" s="19"/>
      <c r="Z435" s="19"/>
    </row>
    <row r="436" ht="18.0" customHeight="1">
      <c r="A436" s="19"/>
      <c r="B436" s="19"/>
      <c r="C436" s="19"/>
      <c r="D436" s="19"/>
      <c r="E436" s="19"/>
      <c r="F436" s="19"/>
      <c r="G436" s="19"/>
      <c r="H436" s="2"/>
      <c r="I436" s="38"/>
      <c r="J436" s="19"/>
      <c r="K436" s="19"/>
      <c r="L436" s="19"/>
      <c r="M436" s="19"/>
      <c r="N436" s="19"/>
      <c r="O436" s="19"/>
      <c r="P436" s="19"/>
      <c r="Q436" s="19"/>
      <c r="R436" s="19"/>
      <c r="S436" s="19"/>
      <c r="T436" s="19"/>
      <c r="U436" s="19"/>
      <c r="V436" s="19"/>
      <c r="W436" s="19"/>
      <c r="X436" s="19"/>
      <c r="Y436" s="19"/>
      <c r="Z436" s="19"/>
    </row>
    <row r="437" ht="18.0" customHeight="1">
      <c r="A437" s="19"/>
      <c r="B437" s="19"/>
      <c r="C437" s="19"/>
      <c r="D437" s="19"/>
      <c r="E437" s="19"/>
      <c r="F437" s="19"/>
      <c r="G437" s="19"/>
      <c r="H437" s="2"/>
      <c r="I437" s="38"/>
      <c r="J437" s="19"/>
      <c r="K437" s="19"/>
      <c r="L437" s="19"/>
      <c r="M437" s="19"/>
      <c r="N437" s="19"/>
      <c r="O437" s="19"/>
      <c r="P437" s="19"/>
      <c r="Q437" s="19"/>
      <c r="R437" s="19"/>
      <c r="S437" s="19"/>
      <c r="T437" s="19"/>
      <c r="U437" s="19"/>
      <c r="V437" s="19"/>
      <c r="W437" s="19"/>
      <c r="X437" s="19"/>
      <c r="Y437" s="19"/>
      <c r="Z437" s="19"/>
    </row>
    <row r="438" ht="18.0" customHeight="1">
      <c r="A438" s="19"/>
      <c r="B438" s="19"/>
      <c r="C438" s="19"/>
      <c r="D438" s="19"/>
      <c r="E438" s="19"/>
      <c r="F438" s="19"/>
      <c r="G438" s="19"/>
      <c r="H438" s="2"/>
      <c r="I438" s="38"/>
      <c r="J438" s="19"/>
      <c r="K438" s="19"/>
      <c r="L438" s="19"/>
      <c r="M438" s="19"/>
      <c r="N438" s="19"/>
      <c r="O438" s="19"/>
      <c r="P438" s="19"/>
      <c r="Q438" s="19"/>
      <c r="R438" s="19"/>
      <c r="S438" s="19"/>
      <c r="T438" s="19"/>
      <c r="U438" s="19"/>
      <c r="V438" s="19"/>
      <c r="W438" s="19"/>
      <c r="X438" s="19"/>
      <c r="Y438" s="19"/>
      <c r="Z438" s="19"/>
    </row>
    <row r="439" ht="18.0" customHeight="1">
      <c r="A439" s="19"/>
      <c r="B439" s="19"/>
      <c r="C439" s="19"/>
      <c r="D439" s="19"/>
      <c r="E439" s="19"/>
      <c r="F439" s="19"/>
      <c r="G439" s="19"/>
      <c r="H439" s="2"/>
      <c r="I439" s="38"/>
      <c r="J439" s="19"/>
      <c r="K439" s="19"/>
      <c r="L439" s="19"/>
      <c r="M439" s="19"/>
      <c r="N439" s="19"/>
      <c r="O439" s="19"/>
      <c r="P439" s="19"/>
      <c r="Q439" s="19"/>
      <c r="R439" s="19"/>
      <c r="S439" s="19"/>
      <c r="T439" s="19"/>
      <c r="U439" s="19"/>
      <c r="V439" s="19"/>
      <c r="W439" s="19"/>
      <c r="X439" s="19"/>
      <c r="Y439" s="19"/>
      <c r="Z439" s="19"/>
    </row>
    <row r="440" ht="18.0" customHeight="1">
      <c r="A440" s="19"/>
      <c r="B440" s="19"/>
      <c r="C440" s="19"/>
      <c r="D440" s="19"/>
      <c r="E440" s="19"/>
      <c r="F440" s="19"/>
      <c r="G440" s="19"/>
      <c r="H440" s="2"/>
      <c r="I440" s="38"/>
      <c r="J440" s="19"/>
      <c r="K440" s="19"/>
      <c r="L440" s="19"/>
      <c r="M440" s="19"/>
      <c r="N440" s="19"/>
      <c r="O440" s="19"/>
      <c r="P440" s="19"/>
      <c r="Q440" s="19"/>
      <c r="R440" s="19"/>
      <c r="S440" s="19"/>
      <c r="T440" s="19"/>
      <c r="U440" s="19"/>
      <c r="V440" s="19"/>
      <c r="W440" s="19"/>
      <c r="X440" s="19"/>
      <c r="Y440" s="19"/>
      <c r="Z440" s="19"/>
    </row>
    <row r="441" ht="18.0" customHeight="1">
      <c r="A441" s="19"/>
      <c r="B441" s="19"/>
      <c r="C441" s="19"/>
      <c r="D441" s="19"/>
      <c r="E441" s="19"/>
      <c r="F441" s="19"/>
      <c r="G441" s="19"/>
      <c r="H441" s="2"/>
      <c r="I441" s="38"/>
      <c r="J441" s="19"/>
      <c r="K441" s="19"/>
      <c r="L441" s="19"/>
      <c r="M441" s="19"/>
      <c r="N441" s="19"/>
      <c r="O441" s="19"/>
      <c r="P441" s="19"/>
      <c r="Q441" s="19"/>
      <c r="R441" s="19"/>
      <c r="S441" s="19"/>
      <c r="T441" s="19"/>
      <c r="U441" s="19"/>
      <c r="V441" s="19"/>
      <c r="W441" s="19"/>
      <c r="X441" s="19"/>
      <c r="Y441" s="19"/>
      <c r="Z441" s="19"/>
    </row>
    <row r="442" ht="18.0" customHeight="1">
      <c r="A442" s="19"/>
      <c r="B442" s="19"/>
      <c r="C442" s="19"/>
      <c r="D442" s="19"/>
      <c r="E442" s="19"/>
      <c r="F442" s="19"/>
      <c r="G442" s="19"/>
      <c r="H442" s="2"/>
      <c r="I442" s="38"/>
      <c r="J442" s="19"/>
      <c r="K442" s="19"/>
      <c r="L442" s="19"/>
      <c r="M442" s="19"/>
      <c r="N442" s="19"/>
      <c r="O442" s="19"/>
      <c r="P442" s="19"/>
      <c r="Q442" s="19"/>
      <c r="R442" s="19"/>
      <c r="S442" s="19"/>
      <c r="T442" s="19"/>
      <c r="U442" s="19"/>
      <c r="V442" s="19"/>
      <c r="W442" s="19"/>
      <c r="X442" s="19"/>
      <c r="Y442" s="19"/>
      <c r="Z442" s="19"/>
    </row>
    <row r="443" ht="18.0" customHeight="1">
      <c r="A443" s="19"/>
      <c r="B443" s="19"/>
      <c r="C443" s="19"/>
      <c r="D443" s="19"/>
      <c r="E443" s="19"/>
      <c r="F443" s="19"/>
      <c r="G443" s="19"/>
      <c r="H443" s="2"/>
      <c r="I443" s="38"/>
      <c r="J443" s="19"/>
      <c r="K443" s="19"/>
      <c r="L443" s="19"/>
      <c r="M443" s="19"/>
      <c r="N443" s="19"/>
      <c r="O443" s="19"/>
      <c r="P443" s="19"/>
      <c r="Q443" s="19"/>
      <c r="R443" s="19"/>
      <c r="S443" s="19"/>
      <c r="T443" s="19"/>
      <c r="U443" s="19"/>
      <c r="V443" s="19"/>
      <c r="W443" s="19"/>
      <c r="X443" s="19"/>
      <c r="Y443" s="19"/>
      <c r="Z443" s="19"/>
    </row>
    <row r="444" ht="18.0" customHeight="1">
      <c r="A444" s="19"/>
      <c r="B444" s="19"/>
      <c r="C444" s="19"/>
      <c r="D444" s="19"/>
      <c r="E444" s="19"/>
      <c r="F444" s="19"/>
      <c r="G444" s="19"/>
      <c r="H444" s="2"/>
      <c r="I444" s="38"/>
      <c r="J444" s="19"/>
      <c r="K444" s="19"/>
      <c r="L444" s="19"/>
      <c r="M444" s="19"/>
      <c r="N444" s="19"/>
      <c r="O444" s="19"/>
      <c r="P444" s="19"/>
      <c r="Q444" s="19"/>
      <c r="R444" s="19"/>
      <c r="S444" s="19"/>
      <c r="T444" s="19"/>
      <c r="U444" s="19"/>
      <c r="V444" s="19"/>
      <c r="W444" s="19"/>
      <c r="X444" s="19"/>
      <c r="Y444" s="19"/>
      <c r="Z444" s="19"/>
    </row>
    <row r="445" ht="18.0" customHeight="1">
      <c r="A445" s="19"/>
      <c r="B445" s="19"/>
      <c r="C445" s="19"/>
      <c r="D445" s="19"/>
      <c r="E445" s="19"/>
      <c r="F445" s="19"/>
      <c r="G445" s="19"/>
      <c r="H445" s="2"/>
      <c r="I445" s="38"/>
      <c r="J445" s="19"/>
      <c r="K445" s="19"/>
      <c r="L445" s="19"/>
      <c r="M445" s="19"/>
      <c r="N445" s="19"/>
      <c r="O445" s="19"/>
      <c r="P445" s="19"/>
      <c r="Q445" s="19"/>
      <c r="R445" s="19"/>
      <c r="S445" s="19"/>
      <c r="T445" s="19"/>
      <c r="U445" s="19"/>
      <c r="V445" s="19"/>
      <c r="W445" s="19"/>
      <c r="X445" s="19"/>
      <c r="Y445" s="19"/>
      <c r="Z445" s="19"/>
    </row>
    <row r="446" ht="18.0" customHeight="1">
      <c r="A446" s="19"/>
      <c r="B446" s="19"/>
      <c r="C446" s="19"/>
      <c r="D446" s="19"/>
      <c r="E446" s="19"/>
      <c r="F446" s="19"/>
      <c r="G446" s="19"/>
      <c r="H446" s="2"/>
      <c r="I446" s="38"/>
      <c r="J446" s="19"/>
      <c r="K446" s="19"/>
      <c r="L446" s="19"/>
      <c r="M446" s="19"/>
      <c r="N446" s="19"/>
      <c r="O446" s="19"/>
      <c r="P446" s="19"/>
      <c r="Q446" s="19"/>
      <c r="R446" s="19"/>
      <c r="S446" s="19"/>
      <c r="T446" s="19"/>
      <c r="U446" s="19"/>
      <c r="V446" s="19"/>
      <c r="W446" s="19"/>
      <c r="X446" s="19"/>
      <c r="Y446" s="19"/>
      <c r="Z446" s="19"/>
    </row>
    <row r="447" ht="18.0" customHeight="1">
      <c r="A447" s="19"/>
      <c r="B447" s="19"/>
      <c r="C447" s="19"/>
      <c r="D447" s="19"/>
      <c r="E447" s="19"/>
      <c r="F447" s="19"/>
      <c r="G447" s="19"/>
      <c r="H447" s="2"/>
      <c r="I447" s="38"/>
      <c r="J447" s="19"/>
      <c r="K447" s="19"/>
      <c r="L447" s="19"/>
      <c r="M447" s="19"/>
      <c r="N447" s="19"/>
      <c r="O447" s="19"/>
      <c r="P447" s="19"/>
      <c r="Q447" s="19"/>
      <c r="R447" s="19"/>
      <c r="S447" s="19"/>
      <c r="T447" s="19"/>
      <c r="U447" s="19"/>
      <c r="V447" s="19"/>
      <c r="W447" s="19"/>
      <c r="X447" s="19"/>
      <c r="Y447" s="19"/>
      <c r="Z447" s="19"/>
    </row>
    <row r="448" ht="18.0" customHeight="1">
      <c r="A448" s="19"/>
      <c r="B448" s="19"/>
      <c r="C448" s="19"/>
      <c r="D448" s="19"/>
      <c r="E448" s="19"/>
      <c r="F448" s="19"/>
      <c r="G448" s="19"/>
      <c r="H448" s="2"/>
      <c r="I448" s="38"/>
      <c r="J448" s="19"/>
      <c r="K448" s="19"/>
      <c r="L448" s="19"/>
      <c r="M448" s="19"/>
      <c r="N448" s="19"/>
      <c r="O448" s="19"/>
      <c r="P448" s="19"/>
      <c r="Q448" s="19"/>
      <c r="R448" s="19"/>
      <c r="S448" s="19"/>
      <c r="T448" s="19"/>
      <c r="U448" s="19"/>
      <c r="V448" s="19"/>
      <c r="W448" s="19"/>
      <c r="X448" s="19"/>
      <c r="Y448" s="19"/>
      <c r="Z448" s="19"/>
    </row>
    <row r="449" ht="18.0" customHeight="1">
      <c r="A449" s="19"/>
      <c r="B449" s="19"/>
      <c r="C449" s="19"/>
      <c r="D449" s="19"/>
      <c r="E449" s="19"/>
      <c r="F449" s="19"/>
      <c r="G449" s="19"/>
      <c r="H449" s="2"/>
      <c r="I449" s="38"/>
      <c r="J449" s="19"/>
      <c r="K449" s="19"/>
      <c r="L449" s="19"/>
      <c r="M449" s="19"/>
      <c r="N449" s="19"/>
      <c r="O449" s="19"/>
      <c r="P449" s="19"/>
      <c r="Q449" s="19"/>
      <c r="R449" s="19"/>
      <c r="S449" s="19"/>
      <c r="T449" s="19"/>
      <c r="U449" s="19"/>
      <c r="V449" s="19"/>
      <c r="W449" s="19"/>
      <c r="X449" s="19"/>
      <c r="Y449" s="19"/>
      <c r="Z449" s="19"/>
    </row>
    <row r="450" ht="18.0" customHeight="1">
      <c r="A450" s="19"/>
      <c r="B450" s="19"/>
      <c r="C450" s="19"/>
      <c r="D450" s="19"/>
      <c r="E450" s="19"/>
      <c r="F450" s="19"/>
      <c r="G450" s="19"/>
      <c r="H450" s="2"/>
      <c r="I450" s="38"/>
      <c r="J450" s="19"/>
      <c r="K450" s="19"/>
      <c r="L450" s="19"/>
      <c r="M450" s="19"/>
      <c r="N450" s="19"/>
      <c r="O450" s="19"/>
      <c r="P450" s="19"/>
      <c r="Q450" s="19"/>
      <c r="R450" s="19"/>
      <c r="S450" s="19"/>
      <c r="T450" s="19"/>
      <c r="U450" s="19"/>
      <c r="V450" s="19"/>
      <c r="W450" s="19"/>
      <c r="X450" s="19"/>
      <c r="Y450" s="19"/>
      <c r="Z450" s="19"/>
    </row>
    <row r="451" ht="18.0" customHeight="1">
      <c r="A451" s="19"/>
      <c r="B451" s="19"/>
      <c r="C451" s="19"/>
      <c r="D451" s="19"/>
      <c r="E451" s="19"/>
      <c r="F451" s="19"/>
      <c r="G451" s="19"/>
      <c r="H451" s="2"/>
      <c r="I451" s="38"/>
      <c r="J451" s="19"/>
      <c r="K451" s="19"/>
      <c r="L451" s="19"/>
      <c r="M451" s="19"/>
      <c r="N451" s="19"/>
      <c r="O451" s="19"/>
      <c r="P451" s="19"/>
      <c r="Q451" s="19"/>
      <c r="R451" s="19"/>
      <c r="S451" s="19"/>
      <c r="T451" s="19"/>
      <c r="U451" s="19"/>
      <c r="V451" s="19"/>
      <c r="W451" s="19"/>
      <c r="X451" s="19"/>
      <c r="Y451" s="19"/>
      <c r="Z451" s="19"/>
    </row>
    <row r="452" ht="18.0" customHeight="1">
      <c r="A452" s="19"/>
      <c r="B452" s="19"/>
      <c r="C452" s="19"/>
      <c r="D452" s="19"/>
      <c r="E452" s="19"/>
      <c r="F452" s="19"/>
      <c r="G452" s="19"/>
      <c r="H452" s="2"/>
      <c r="I452" s="38"/>
      <c r="J452" s="19"/>
      <c r="K452" s="19"/>
      <c r="L452" s="19"/>
      <c r="M452" s="19"/>
      <c r="N452" s="19"/>
      <c r="O452" s="19"/>
      <c r="P452" s="19"/>
      <c r="Q452" s="19"/>
      <c r="R452" s="19"/>
      <c r="S452" s="19"/>
      <c r="T452" s="19"/>
      <c r="U452" s="19"/>
      <c r="V452" s="19"/>
      <c r="W452" s="19"/>
      <c r="X452" s="19"/>
      <c r="Y452" s="19"/>
      <c r="Z452" s="19"/>
    </row>
    <row r="453" ht="18.0" customHeight="1">
      <c r="A453" s="19"/>
      <c r="B453" s="19"/>
      <c r="C453" s="19"/>
      <c r="D453" s="19"/>
      <c r="E453" s="19"/>
      <c r="F453" s="19"/>
      <c r="G453" s="19"/>
      <c r="H453" s="2"/>
      <c r="I453" s="38"/>
      <c r="J453" s="19"/>
      <c r="K453" s="19"/>
      <c r="L453" s="19"/>
      <c r="M453" s="19"/>
      <c r="N453" s="19"/>
      <c r="O453" s="19"/>
      <c r="P453" s="19"/>
      <c r="Q453" s="19"/>
      <c r="R453" s="19"/>
      <c r="S453" s="19"/>
      <c r="T453" s="19"/>
      <c r="U453" s="19"/>
      <c r="V453" s="19"/>
      <c r="W453" s="19"/>
      <c r="X453" s="19"/>
      <c r="Y453" s="19"/>
      <c r="Z453" s="19"/>
    </row>
    <row r="454" ht="18.0" customHeight="1">
      <c r="A454" s="19"/>
      <c r="B454" s="19"/>
      <c r="C454" s="19"/>
      <c r="D454" s="19"/>
      <c r="E454" s="19"/>
      <c r="F454" s="19"/>
      <c r="G454" s="19"/>
      <c r="H454" s="2"/>
      <c r="I454" s="38"/>
      <c r="J454" s="19"/>
      <c r="K454" s="19"/>
      <c r="L454" s="19"/>
      <c r="M454" s="19"/>
      <c r="N454" s="19"/>
      <c r="O454" s="19"/>
      <c r="P454" s="19"/>
      <c r="Q454" s="19"/>
      <c r="R454" s="19"/>
      <c r="S454" s="19"/>
      <c r="T454" s="19"/>
      <c r="U454" s="19"/>
      <c r="V454" s="19"/>
      <c r="W454" s="19"/>
      <c r="X454" s="19"/>
      <c r="Y454" s="19"/>
      <c r="Z454" s="19"/>
    </row>
    <row r="455" ht="18.0" customHeight="1">
      <c r="A455" s="19"/>
      <c r="B455" s="19"/>
      <c r="C455" s="19"/>
      <c r="D455" s="19"/>
      <c r="E455" s="19"/>
      <c r="F455" s="19"/>
      <c r="G455" s="19"/>
      <c r="H455" s="2"/>
      <c r="I455" s="38"/>
      <c r="J455" s="19"/>
      <c r="K455" s="19"/>
      <c r="L455" s="19"/>
      <c r="M455" s="19"/>
      <c r="N455" s="19"/>
      <c r="O455" s="19"/>
      <c r="P455" s="19"/>
      <c r="Q455" s="19"/>
      <c r="R455" s="19"/>
      <c r="S455" s="19"/>
      <c r="T455" s="19"/>
      <c r="U455" s="19"/>
      <c r="V455" s="19"/>
      <c r="W455" s="19"/>
      <c r="X455" s="19"/>
      <c r="Y455" s="19"/>
      <c r="Z455" s="19"/>
    </row>
    <row r="456" ht="18.0" customHeight="1">
      <c r="A456" s="19"/>
      <c r="B456" s="19"/>
      <c r="C456" s="19"/>
      <c r="D456" s="19"/>
      <c r="E456" s="19"/>
      <c r="F456" s="19"/>
      <c r="G456" s="19"/>
      <c r="H456" s="2"/>
      <c r="I456" s="38"/>
      <c r="J456" s="19"/>
      <c r="K456" s="19"/>
      <c r="L456" s="19"/>
      <c r="M456" s="19"/>
      <c r="N456" s="19"/>
      <c r="O456" s="19"/>
      <c r="P456" s="19"/>
      <c r="Q456" s="19"/>
      <c r="R456" s="19"/>
      <c r="S456" s="19"/>
      <c r="T456" s="19"/>
      <c r="U456" s="19"/>
      <c r="V456" s="19"/>
      <c r="W456" s="19"/>
      <c r="X456" s="19"/>
      <c r="Y456" s="19"/>
      <c r="Z456" s="19"/>
    </row>
    <row r="457" ht="18.0" customHeight="1">
      <c r="A457" s="19"/>
      <c r="B457" s="19"/>
      <c r="C457" s="19"/>
      <c r="D457" s="19"/>
      <c r="E457" s="19"/>
      <c r="F457" s="19"/>
      <c r="G457" s="19"/>
      <c r="H457" s="2"/>
      <c r="I457" s="38"/>
      <c r="J457" s="19"/>
      <c r="K457" s="19"/>
      <c r="L457" s="19"/>
      <c r="M457" s="19"/>
      <c r="N457" s="19"/>
      <c r="O457" s="19"/>
      <c r="P457" s="19"/>
      <c r="Q457" s="19"/>
      <c r="R457" s="19"/>
      <c r="S457" s="19"/>
      <c r="T457" s="19"/>
      <c r="U457" s="19"/>
      <c r="V457" s="19"/>
      <c r="W457" s="19"/>
      <c r="X457" s="19"/>
      <c r="Y457" s="19"/>
      <c r="Z457" s="19"/>
    </row>
    <row r="458" ht="18.0" customHeight="1">
      <c r="A458" s="19"/>
      <c r="B458" s="19"/>
      <c r="C458" s="19"/>
      <c r="D458" s="19"/>
      <c r="E458" s="19"/>
      <c r="F458" s="19"/>
      <c r="G458" s="19"/>
      <c r="H458" s="2"/>
      <c r="I458" s="38"/>
      <c r="J458" s="19"/>
      <c r="K458" s="19"/>
      <c r="L458" s="19"/>
      <c r="M458" s="19"/>
      <c r="N458" s="19"/>
      <c r="O458" s="19"/>
      <c r="P458" s="19"/>
      <c r="Q458" s="19"/>
      <c r="R458" s="19"/>
      <c r="S458" s="19"/>
      <c r="T458" s="19"/>
      <c r="U458" s="19"/>
      <c r="V458" s="19"/>
      <c r="W458" s="19"/>
      <c r="X458" s="19"/>
      <c r="Y458" s="19"/>
      <c r="Z458" s="19"/>
    </row>
    <row r="459" ht="18.0" customHeight="1">
      <c r="A459" s="19"/>
      <c r="B459" s="19"/>
      <c r="C459" s="19"/>
      <c r="D459" s="19"/>
      <c r="E459" s="19"/>
      <c r="F459" s="19"/>
      <c r="G459" s="19"/>
      <c r="H459" s="2"/>
      <c r="I459" s="38"/>
      <c r="J459" s="19"/>
      <c r="K459" s="19"/>
      <c r="L459" s="19"/>
      <c r="M459" s="19"/>
      <c r="N459" s="19"/>
      <c r="O459" s="19"/>
      <c r="P459" s="19"/>
      <c r="Q459" s="19"/>
      <c r="R459" s="19"/>
      <c r="S459" s="19"/>
      <c r="T459" s="19"/>
      <c r="U459" s="19"/>
      <c r="V459" s="19"/>
      <c r="W459" s="19"/>
      <c r="X459" s="19"/>
      <c r="Y459" s="19"/>
      <c r="Z459" s="19"/>
    </row>
    <row r="460" ht="18.0" customHeight="1">
      <c r="A460" s="19"/>
      <c r="B460" s="19"/>
      <c r="C460" s="19"/>
      <c r="D460" s="19"/>
      <c r="E460" s="19"/>
      <c r="F460" s="19"/>
      <c r="G460" s="19"/>
      <c r="H460" s="2"/>
      <c r="I460" s="38"/>
      <c r="J460" s="19"/>
      <c r="K460" s="19"/>
      <c r="L460" s="19"/>
      <c r="M460" s="19"/>
      <c r="N460" s="19"/>
      <c r="O460" s="19"/>
      <c r="P460" s="19"/>
      <c r="Q460" s="19"/>
      <c r="R460" s="19"/>
      <c r="S460" s="19"/>
      <c r="T460" s="19"/>
      <c r="U460" s="19"/>
      <c r="V460" s="19"/>
      <c r="W460" s="19"/>
      <c r="X460" s="19"/>
      <c r="Y460" s="19"/>
      <c r="Z460" s="19"/>
    </row>
    <row r="461" ht="18.0" customHeight="1">
      <c r="A461" s="19"/>
      <c r="B461" s="19"/>
      <c r="C461" s="19"/>
      <c r="D461" s="19"/>
      <c r="E461" s="19"/>
      <c r="F461" s="19"/>
      <c r="G461" s="19"/>
      <c r="H461" s="2"/>
      <c r="I461" s="38"/>
      <c r="J461" s="19"/>
      <c r="K461" s="19"/>
      <c r="L461" s="19"/>
      <c r="M461" s="19"/>
      <c r="N461" s="19"/>
      <c r="O461" s="19"/>
      <c r="P461" s="19"/>
      <c r="Q461" s="19"/>
      <c r="R461" s="19"/>
      <c r="S461" s="19"/>
      <c r="T461" s="19"/>
      <c r="U461" s="19"/>
      <c r="V461" s="19"/>
      <c r="W461" s="19"/>
      <c r="X461" s="19"/>
      <c r="Y461" s="19"/>
      <c r="Z461" s="19"/>
    </row>
    <row r="462" ht="18.0" customHeight="1">
      <c r="A462" s="19"/>
      <c r="B462" s="19"/>
      <c r="C462" s="19"/>
      <c r="D462" s="19"/>
      <c r="E462" s="19"/>
      <c r="F462" s="19"/>
      <c r="G462" s="19"/>
      <c r="H462" s="2"/>
      <c r="I462" s="38"/>
      <c r="J462" s="19"/>
      <c r="K462" s="19"/>
      <c r="L462" s="19"/>
      <c r="M462" s="19"/>
      <c r="N462" s="19"/>
      <c r="O462" s="19"/>
      <c r="P462" s="19"/>
      <c r="Q462" s="19"/>
      <c r="R462" s="19"/>
      <c r="S462" s="19"/>
      <c r="T462" s="19"/>
      <c r="U462" s="19"/>
      <c r="V462" s="19"/>
      <c r="W462" s="19"/>
      <c r="X462" s="19"/>
      <c r="Y462" s="19"/>
      <c r="Z462" s="19"/>
    </row>
    <row r="463" ht="18.0" customHeight="1">
      <c r="A463" s="19"/>
      <c r="B463" s="19"/>
      <c r="C463" s="19"/>
      <c r="D463" s="19"/>
      <c r="E463" s="19"/>
      <c r="F463" s="19"/>
      <c r="G463" s="19"/>
      <c r="H463" s="2"/>
      <c r="I463" s="38"/>
      <c r="J463" s="19"/>
      <c r="K463" s="19"/>
      <c r="L463" s="19"/>
      <c r="M463" s="19"/>
      <c r="N463" s="19"/>
      <c r="O463" s="19"/>
      <c r="P463" s="19"/>
      <c r="Q463" s="19"/>
      <c r="R463" s="19"/>
      <c r="S463" s="19"/>
      <c r="T463" s="19"/>
      <c r="U463" s="19"/>
      <c r="V463" s="19"/>
      <c r="W463" s="19"/>
      <c r="X463" s="19"/>
      <c r="Y463" s="19"/>
      <c r="Z463" s="19"/>
    </row>
    <row r="464" ht="18.0" customHeight="1">
      <c r="A464" s="19"/>
      <c r="B464" s="19"/>
      <c r="C464" s="19"/>
      <c r="D464" s="19"/>
      <c r="E464" s="19"/>
      <c r="F464" s="19"/>
      <c r="G464" s="19"/>
      <c r="H464" s="2"/>
      <c r="I464" s="38"/>
      <c r="J464" s="19"/>
      <c r="K464" s="19"/>
      <c r="L464" s="19"/>
      <c r="M464" s="19"/>
      <c r="N464" s="19"/>
      <c r="O464" s="19"/>
      <c r="P464" s="19"/>
      <c r="Q464" s="19"/>
      <c r="R464" s="19"/>
      <c r="S464" s="19"/>
      <c r="T464" s="19"/>
      <c r="U464" s="19"/>
      <c r="V464" s="19"/>
      <c r="W464" s="19"/>
      <c r="X464" s="19"/>
      <c r="Y464" s="19"/>
      <c r="Z464" s="19"/>
    </row>
    <row r="465" ht="18.0" customHeight="1">
      <c r="A465" s="19"/>
      <c r="B465" s="19"/>
      <c r="C465" s="19"/>
      <c r="D465" s="19"/>
      <c r="E465" s="19"/>
      <c r="F465" s="19"/>
      <c r="G465" s="19"/>
      <c r="H465" s="2"/>
      <c r="I465" s="38"/>
      <c r="J465" s="19"/>
      <c r="K465" s="19"/>
      <c r="L465" s="19"/>
      <c r="M465" s="19"/>
      <c r="N465" s="19"/>
      <c r="O465" s="19"/>
      <c r="P465" s="19"/>
      <c r="Q465" s="19"/>
      <c r="R465" s="19"/>
      <c r="S465" s="19"/>
      <c r="T465" s="19"/>
      <c r="U465" s="19"/>
      <c r="V465" s="19"/>
      <c r="W465" s="19"/>
      <c r="X465" s="19"/>
      <c r="Y465" s="19"/>
      <c r="Z465" s="19"/>
    </row>
    <row r="466" ht="18.0" customHeight="1">
      <c r="A466" s="19"/>
      <c r="B466" s="19"/>
      <c r="C466" s="19"/>
      <c r="D466" s="19"/>
      <c r="E466" s="19"/>
      <c r="F466" s="19"/>
      <c r="G466" s="19"/>
      <c r="H466" s="2"/>
      <c r="I466" s="38"/>
      <c r="J466" s="19"/>
      <c r="K466" s="19"/>
      <c r="L466" s="19"/>
      <c r="M466" s="19"/>
      <c r="N466" s="19"/>
      <c r="O466" s="19"/>
      <c r="P466" s="19"/>
      <c r="Q466" s="19"/>
      <c r="R466" s="19"/>
      <c r="S466" s="19"/>
      <c r="T466" s="19"/>
      <c r="U466" s="19"/>
      <c r="V466" s="19"/>
      <c r="W466" s="19"/>
      <c r="X466" s="19"/>
      <c r="Y466" s="19"/>
      <c r="Z466" s="19"/>
    </row>
    <row r="467" ht="18.0" customHeight="1">
      <c r="A467" s="19"/>
      <c r="B467" s="19"/>
      <c r="C467" s="19"/>
      <c r="D467" s="19"/>
      <c r="E467" s="19"/>
      <c r="F467" s="19"/>
      <c r="G467" s="19"/>
      <c r="H467" s="2"/>
      <c r="I467" s="38"/>
      <c r="J467" s="19"/>
      <c r="K467" s="19"/>
      <c r="L467" s="19"/>
      <c r="M467" s="19"/>
      <c r="N467" s="19"/>
      <c r="O467" s="19"/>
      <c r="P467" s="19"/>
      <c r="Q467" s="19"/>
      <c r="R467" s="19"/>
      <c r="S467" s="19"/>
      <c r="T467" s="19"/>
      <c r="U467" s="19"/>
      <c r="V467" s="19"/>
      <c r="W467" s="19"/>
      <c r="X467" s="19"/>
      <c r="Y467" s="19"/>
      <c r="Z467" s="19"/>
    </row>
    <row r="468" ht="18.0" customHeight="1">
      <c r="A468" s="19"/>
      <c r="B468" s="19"/>
      <c r="C468" s="19"/>
      <c r="D468" s="19"/>
      <c r="E468" s="19"/>
      <c r="F468" s="19"/>
      <c r="G468" s="19"/>
      <c r="H468" s="2"/>
      <c r="I468" s="38"/>
      <c r="J468" s="19"/>
      <c r="K468" s="19"/>
      <c r="L468" s="19"/>
      <c r="M468" s="19"/>
      <c r="N468" s="19"/>
      <c r="O468" s="19"/>
      <c r="P468" s="19"/>
      <c r="Q468" s="19"/>
      <c r="R468" s="19"/>
      <c r="S468" s="19"/>
      <c r="T468" s="19"/>
      <c r="U468" s="19"/>
      <c r="V468" s="19"/>
      <c r="W468" s="19"/>
      <c r="X468" s="19"/>
      <c r="Y468" s="19"/>
      <c r="Z468" s="19"/>
    </row>
    <row r="469" ht="18.0" customHeight="1">
      <c r="A469" s="19"/>
      <c r="B469" s="19"/>
      <c r="C469" s="19"/>
      <c r="D469" s="19"/>
      <c r="E469" s="19"/>
      <c r="F469" s="19"/>
      <c r="G469" s="19"/>
      <c r="H469" s="2"/>
      <c r="I469" s="38"/>
      <c r="J469" s="19"/>
      <c r="K469" s="19"/>
      <c r="L469" s="19"/>
      <c r="M469" s="19"/>
      <c r="N469" s="19"/>
      <c r="O469" s="19"/>
      <c r="P469" s="19"/>
      <c r="Q469" s="19"/>
      <c r="R469" s="19"/>
      <c r="S469" s="19"/>
      <c r="T469" s="19"/>
      <c r="U469" s="19"/>
      <c r="V469" s="19"/>
      <c r="W469" s="19"/>
      <c r="X469" s="19"/>
      <c r="Y469" s="19"/>
      <c r="Z469" s="19"/>
    </row>
    <row r="470" ht="18.0" customHeight="1">
      <c r="A470" s="19"/>
      <c r="B470" s="19"/>
      <c r="C470" s="19"/>
      <c r="D470" s="19"/>
      <c r="E470" s="19"/>
      <c r="F470" s="19"/>
      <c r="G470" s="19"/>
      <c r="H470" s="2"/>
      <c r="I470" s="38"/>
      <c r="J470" s="19"/>
      <c r="K470" s="19"/>
      <c r="L470" s="19"/>
      <c r="M470" s="19"/>
      <c r="N470" s="19"/>
      <c r="O470" s="19"/>
      <c r="P470" s="19"/>
      <c r="Q470" s="19"/>
      <c r="R470" s="19"/>
      <c r="S470" s="19"/>
      <c r="T470" s="19"/>
      <c r="U470" s="19"/>
      <c r="V470" s="19"/>
      <c r="W470" s="19"/>
      <c r="X470" s="19"/>
      <c r="Y470" s="19"/>
      <c r="Z470" s="19"/>
    </row>
    <row r="471" ht="18.0" customHeight="1">
      <c r="A471" s="19"/>
      <c r="B471" s="19"/>
      <c r="C471" s="19"/>
      <c r="D471" s="19"/>
      <c r="E471" s="19"/>
      <c r="F471" s="19"/>
      <c r="G471" s="19"/>
      <c r="H471" s="2"/>
      <c r="I471" s="38"/>
      <c r="J471" s="19"/>
      <c r="K471" s="19"/>
      <c r="L471" s="19"/>
      <c r="M471" s="19"/>
      <c r="N471" s="19"/>
      <c r="O471" s="19"/>
      <c r="P471" s="19"/>
      <c r="Q471" s="19"/>
      <c r="R471" s="19"/>
      <c r="S471" s="19"/>
      <c r="T471" s="19"/>
      <c r="U471" s="19"/>
      <c r="V471" s="19"/>
      <c r="W471" s="19"/>
      <c r="X471" s="19"/>
      <c r="Y471" s="19"/>
      <c r="Z471" s="19"/>
    </row>
    <row r="472" ht="18.0" customHeight="1">
      <c r="A472" s="19"/>
      <c r="B472" s="19"/>
      <c r="C472" s="19"/>
      <c r="D472" s="19"/>
      <c r="E472" s="19"/>
      <c r="F472" s="19"/>
      <c r="G472" s="19"/>
      <c r="H472" s="2"/>
      <c r="I472" s="38"/>
      <c r="J472" s="19"/>
      <c r="K472" s="19"/>
      <c r="L472" s="19"/>
      <c r="M472" s="19"/>
      <c r="N472" s="19"/>
      <c r="O472" s="19"/>
      <c r="P472" s="19"/>
      <c r="Q472" s="19"/>
      <c r="R472" s="19"/>
      <c r="S472" s="19"/>
      <c r="T472" s="19"/>
      <c r="U472" s="19"/>
      <c r="V472" s="19"/>
      <c r="W472" s="19"/>
      <c r="X472" s="19"/>
      <c r="Y472" s="19"/>
      <c r="Z472" s="19"/>
    </row>
    <row r="473" ht="18.0" customHeight="1">
      <c r="A473" s="19"/>
      <c r="B473" s="19"/>
      <c r="C473" s="19"/>
      <c r="D473" s="19"/>
      <c r="E473" s="19"/>
      <c r="F473" s="19"/>
      <c r="G473" s="19"/>
      <c r="H473" s="2"/>
      <c r="I473" s="38"/>
      <c r="J473" s="19"/>
      <c r="K473" s="19"/>
      <c r="L473" s="19"/>
      <c r="M473" s="19"/>
      <c r="N473" s="19"/>
      <c r="O473" s="19"/>
      <c r="P473" s="19"/>
      <c r="Q473" s="19"/>
      <c r="R473" s="19"/>
      <c r="S473" s="19"/>
      <c r="T473" s="19"/>
      <c r="U473" s="19"/>
      <c r="V473" s="19"/>
      <c r="W473" s="19"/>
      <c r="X473" s="19"/>
      <c r="Y473" s="19"/>
      <c r="Z473" s="19"/>
    </row>
    <row r="474" ht="18.0" customHeight="1">
      <c r="A474" s="19"/>
      <c r="B474" s="19"/>
      <c r="C474" s="19"/>
      <c r="D474" s="19"/>
      <c r="E474" s="19"/>
      <c r="F474" s="19"/>
      <c r="G474" s="19"/>
      <c r="H474" s="2"/>
      <c r="I474" s="38"/>
      <c r="J474" s="19"/>
      <c r="K474" s="19"/>
      <c r="L474" s="19"/>
      <c r="M474" s="19"/>
      <c r="N474" s="19"/>
      <c r="O474" s="19"/>
      <c r="P474" s="19"/>
      <c r="Q474" s="19"/>
      <c r="R474" s="19"/>
      <c r="S474" s="19"/>
      <c r="T474" s="19"/>
      <c r="U474" s="19"/>
      <c r="V474" s="19"/>
      <c r="W474" s="19"/>
      <c r="X474" s="19"/>
      <c r="Y474" s="19"/>
      <c r="Z474" s="19"/>
    </row>
    <row r="475" ht="18.0" customHeight="1">
      <c r="A475" s="19"/>
      <c r="B475" s="19"/>
      <c r="C475" s="19"/>
      <c r="D475" s="19"/>
      <c r="E475" s="19"/>
      <c r="F475" s="19"/>
      <c r="G475" s="19"/>
      <c r="H475" s="2"/>
      <c r="I475" s="38"/>
      <c r="J475" s="19"/>
      <c r="K475" s="19"/>
      <c r="L475" s="19"/>
      <c r="M475" s="19"/>
      <c r="N475" s="19"/>
      <c r="O475" s="19"/>
      <c r="P475" s="19"/>
      <c r="Q475" s="19"/>
      <c r="R475" s="19"/>
      <c r="S475" s="19"/>
      <c r="T475" s="19"/>
      <c r="U475" s="19"/>
      <c r="V475" s="19"/>
      <c r="W475" s="19"/>
      <c r="X475" s="19"/>
      <c r="Y475" s="19"/>
      <c r="Z475" s="19"/>
    </row>
    <row r="476" ht="18.0" customHeight="1">
      <c r="A476" s="19"/>
      <c r="B476" s="19"/>
      <c r="C476" s="19"/>
      <c r="D476" s="19"/>
      <c r="E476" s="19"/>
      <c r="F476" s="19"/>
      <c r="G476" s="19"/>
      <c r="H476" s="2"/>
      <c r="I476" s="38"/>
      <c r="J476" s="19"/>
      <c r="K476" s="19"/>
      <c r="L476" s="19"/>
      <c r="M476" s="19"/>
      <c r="N476" s="19"/>
      <c r="O476" s="19"/>
      <c r="P476" s="19"/>
      <c r="Q476" s="19"/>
      <c r="R476" s="19"/>
      <c r="S476" s="19"/>
      <c r="T476" s="19"/>
      <c r="U476" s="19"/>
      <c r="V476" s="19"/>
      <c r="W476" s="19"/>
      <c r="X476" s="19"/>
      <c r="Y476" s="19"/>
      <c r="Z476" s="19"/>
    </row>
    <row r="477" ht="18.0" customHeight="1">
      <c r="A477" s="19"/>
      <c r="B477" s="19"/>
      <c r="C477" s="19"/>
      <c r="D477" s="19"/>
      <c r="E477" s="19"/>
      <c r="F477" s="19"/>
      <c r="G477" s="19"/>
      <c r="H477" s="2"/>
      <c r="I477" s="38"/>
      <c r="J477" s="19"/>
      <c r="K477" s="19"/>
      <c r="L477" s="19"/>
      <c r="M477" s="19"/>
      <c r="N477" s="19"/>
      <c r="O477" s="19"/>
      <c r="P477" s="19"/>
      <c r="Q477" s="19"/>
      <c r="R477" s="19"/>
      <c r="S477" s="19"/>
      <c r="T477" s="19"/>
      <c r="U477" s="19"/>
      <c r="V477" s="19"/>
      <c r="W477" s="19"/>
      <c r="X477" s="19"/>
      <c r="Y477" s="19"/>
      <c r="Z477" s="19"/>
    </row>
    <row r="478" ht="18.0" customHeight="1">
      <c r="A478" s="19"/>
      <c r="B478" s="19"/>
      <c r="C478" s="19"/>
      <c r="D478" s="19"/>
      <c r="E478" s="19"/>
      <c r="F478" s="19"/>
      <c r="G478" s="19"/>
      <c r="H478" s="2"/>
      <c r="I478" s="38"/>
      <c r="J478" s="19"/>
      <c r="K478" s="19"/>
      <c r="L478" s="19"/>
      <c r="M478" s="19"/>
      <c r="N478" s="19"/>
      <c r="O478" s="19"/>
      <c r="P478" s="19"/>
      <c r="Q478" s="19"/>
      <c r="R478" s="19"/>
      <c r="S478" s="19"/>
      <c r="T478" s="19"/>
      <c r="U478" s="19"/>
      <c r="V478" s="19"/>
      <c r="W478" s="19"/>
      <c r="X478" s="19"/>
      <c r="Y478" s="19"/>
      <c r="Z478" s="19"/>
    </row>
    <row r="479" ht="18.0" customHeight="1">
      <c r="A479" s="19"/>
      <c r="B479" s="19"/>
      <c r="C479" s="19"/>
      <c r="D479" s="19"/>
      <c r="E479" s="19"/>
      <c r="F479" s="19"/>
      <c r="G479" s="19"/>
      <c r="H479" s="2"/>
      <c r="I479" s="38"/>
      <c r="J479" s="19"/>
      <c r="K479" s="19"/>
      <c r="L479" s="19"/>
      <c r="M479" s="19"/>
      <c r="N479" s="19"/>
      <c r="O479" s="19"/>
      <c r="P479" s="19"/>
      <c r="Q479" s="19"/>
      <c r="R479" s="19"/>
      <c r="S479" s="19"/>
      <c r="T479" s="19"/>
      <c r="U479" s="19"/>
      <c r="V479" s="19"/>
      <c r="W479" s="19"/>
      <c r="X479" s="19"/>
      <c r="Y479" s="19"/>
      <c r="Z479" s="19"/>
    </row>
    <row r="480" ht="18.0" customHeight="1">
      <c r="A480" s="19"/>
      <c r="B480" s="19"/>
      <c r="C480" s="19"/>
      <c r="D480" s="19"/>
      <c r="E480" s="19"/>
      <c r="F480" s="19"/>
      <c r="G480" s="19"/>
      <c r="H480" s="2"/>
      <c r="I480" s="38"/>
      <c r="J480" s="19"/>
      <c r="K480" s="19"/>
      <c r="L480" s="19"/>
      <c r="M480" s="19"/>
      <c r="N480" s="19"/>
      <c r="O480" s="19"/>
      <c r="P480" s="19"/>
      <c r="Q480" s="19"/>
      <c r="R480" s="19"/>
      <c r="S480" s="19"/>
      <c r="T480" s="19"/>
      <c r="U480" s="19"/>
      <c r="V480" s="19"/>
      <c r="W480" s="19"/>
      <c r="X480" s="19"/>
      <c r="Y480" s="19"/>
      <c r="Z480" s="19"/>
    </row>
    <row r="481" ht="18.0" customHeight="1">
      <c r="A481" s="19"/>
      <c r="B481" s="19"/>
      <c r="C481" s="19"/>
      <c r="D481" s="19"/>
      <c r="E481" s="19"/>
      <c r="F481" s="19"/>
      <c r="G481" s="19"/>
      <c r="H481" s="2"/>
      <c r="I481" s="38"/>
      <c r="J481" s="19"/>
      <c r="K481" s="19"/>
      <c r="L481" s="19"/>
      <c r="M481" s="19"/>
      <c r="N481" s="19"/>
      <c r="O481" s="19"/>
      <c r="P481" s="19"/>
      <c r="Q481" s="19"/>
      <c r="R481" s="19"/>
      <c r="S481" s="19"/>
      <c r="T481" s="19"/>
      <c r="U481" s="19"/>
      <c r="V481" s="19"/>
      <c r="W481" s="19"/>
      <c r="X481" s="19"/>
      <c r="Y481" s="19"/>
      <c r="Z481" s="19"/>
    </row>
    <row r="482" ht="18.0" customHeight="1">
      <c r="A482" s="19"/>
      <c r="B482" s="19"/>
      <c r="C482" s="19"/>
      <c r="D482" s="19"/>
      <c r="E482" s="19"/>
      <c r="F482" s="19"/>
      <c r="G482" s="19"/>
      <c r="H482" s="2"/>
      <c r="I482" s="38"/>
      <c r="J482" s="19"/>
      <c r="K482" s="19"/>
      <c r="L482" s="19"/>
      <c r="M482" s="19"/>
      <c r="N482" s="19"/>
      <c r="O482" s="19"/>
      <c r="P482" s="19"/>
      <c r="Q482" s="19"/>
      <c r="R482" s="19"/>
      <c r="S482" s="19"/>
      <c r="T482" s="19"/>
      <c r="U482" s="19"/>
      <c r="V482" s="19"/>
      <c r="W482" s="19"/>
      <c r="X482" s="19"/>
      <c r="Y482" s="19"/>
      <c r="Z482" s="19"/>
    </row>
    <row r="483" ht="18.0" customHeight="1">
      <c r="A483" s="19"/>
      <c r="B483" s="19"/>
      <c r="C483" s="19"/>
      <c r="D483" s="19"/>
      <c r="E483" s="19"/>
      <c r="F483" s="19"/>
      <c r="G483" s="19"/>
      <c r="H483" s="2"/>
      <c r="I483" s="38"/>
      <c r="J483" s="19"/>
      <c r="K483" s="19"/>
      <c r="L483" s="19"/>
      <c r="M483" s="19"/>
      <c r="N483" s="19"/>
      <c r="O483" s="19"/>
      <c r="P483" s="19"/>
      <c r="Q483" s="19"/>
      <c r="R483" s="19"/>
      <c r="S483" s="19"/>
      <c r="T483" s="19"/>
      <c r="U483" s="19"/>
      <c r="V483" s="19"/>
      <c r="W483" s="19"/>
      <c r="X483" s="19"/>
      <c r="Y483" s="19"/>
      <c r="Z483" s="19"/>
    </row>
    <row r="484" ht="18.0" customHeight="1">
      <c r="A484" s="19"/>
      <c r="B484" s="19"/>
      <c r="C484" s="19"/>
      <c r="D484" s="19"/>
      <c r="E484" s="19"/>
      <c r="F484" s="19"/>
      <c r="G484" s="19"/>
      <c r="H484" s="2"/>
      <c r="I484" s="38"/>
      <c r="J484" s="19"/>
      <c r="K484" s="19"/>
      <c r="L484" s="19"/>
      <c r="M484" s="19"/>
      <c r="N484" s="19"/>
      <c r="O484" s="19"/>
      <c r="P484" s="19"/>
      <c r="Q484" s="19"/>
      <c r="R484" s="19"/>
      <c r="S484" s="19"/>
      <c r="T484" s="19"/>
      <c r="U484" s="19"/>
      <c r="V484" s="19"/>
      <c r="W484" s="19"/>
      <c r="X484" s="19"/>
      <c r="Y484" s="19"/>
      <c r="Z484" s="19"/>
    </row>
    <row r="485" ht="18.0" customHeight="1">
      <c r="A485" s="19"/>
      <c r="B485" s="19"/>
      <c r="C485" s="19"/>
      <c r="D485" s="19"/>
      <c r="E485" s="19"/>
      <c r="F485" s="19"/>
      <c r="G485" s="19"/>
      <c r="H485" s="2"/>
      <c r="I485" s="38"/>
      <c r="J485" s="19"/>
      <c r="K485" s="19"/>
      <c r="L485" s="19"/>
      <c r="M485" s="19"/>
      <c r="N485" s="19"/>
      <c r="O485" s="19"/>
      <c r="P485" s="19"/>
      <c r="Q485" s="19"/>
      <c r="R485" s="19"/>
      <c r="S485" s="19"/>
      <c r="T485" s="19"/>
      <c r="U485" s="19"/>
      <c r="V485" s="19"/>
      <c r="W485" s="19"/>
      <c r="X485" s="19"/>
      <c r="Y485" s="19"/>
      <c r="Z485" s="19"/>
    </row>
    <row r="486" ht="18.0" customHeight="1">
      <c r="A486" s="19"/>
      <c r="B486" s="19"/>
      <c r="C486" s="19"/>
      <c r="D486" s="19"/>
      <c r="E486" s="19"/>
      <c r="F486" s="19"/>
      <c r="G486" s="19"/>
      <c r="H486" s="2"/>
      <c r="I486" s="38"/>
      <c r="J486" s="19"/>
      <c r="K486" s="19"/>
      <c r="L486" s="19"/>
      <c r="M486" s="19"/>
      <c r="N486" s="19"/>
      <c r="O486" s="19"/>
      <c r="P486" s="19"/>
      <c r="Q486" s="19"/>
      <c r="R486" s="19"/>
      <c r="S486" s="19"/>
      <c r="T486" s="19"/>
      <c r="U486" s="19"/>
      <c r="V486" s="19"/>
      <c r="W486" s="19"/>
      <c r="X486" s="19"/>
      <c r="Y486" s="19"/>
      <c r="Z486" s="19"/>
    </row>
    <row r="487" ht="18.0" customHeight="1">
      <c r="A487" s="19"/>
      <c r="B487" s="19"/>
      <c r="C487" s="19"/>
      <c r="D487" s="19"/>
      <c r="E487" s="19"/>
      <c r="F487" s="19"/>
      <c r="G487" s="19"/>
      <c r="H487" s="2"/>
      <c r="I487" s="38"/>
      <c r="J487" s="19"/>
      <c r="K487" s="19"/>
      <c r="L487" s="19"/>
      <c r="M487" s="19"/>
      <c r="N487" s="19"/>
      <c r="O487" s="19"/>
      <c r="P487" s="19"/>
      <c r="Q487" s="19"/>
      <c r="R487" s="19"/>
      <c r="S487" s="19"/>
      <c r="T487" s="19"/>
      <c r="U487" s="19"/>
      <c r="V487" s="19"/>
      <c r="W487" s="19"/>
      <c r="X487" s="19"/>
      <c r="Y487" s="19"/>
      <c r="Z487" s="19"/>
    </row>
    <row r="488" ht="18.0" customHeight="1">
      <c r="A488" s="19"/>
      <c r="B488" s="19"/>
      <c r="C488" s="19"/>
      <c r="D488" s="19"/>
      <c r="E488" s="19"/>
      <c r="F488" s="19"/>
      <c r="G488" s="19"/>
      <c r="H488" s="2"/>
      <c r="I488" s="38"/>
      <c r="J488" s="19"/>
      <c r="K488" s="19"/>
      <c r="L488" s="19"/>
      <c r="M488" s="19"/>
      <c r="N488" s="19"/>
      <c r="O488" s="19"/>
      <c r="P488" s="19"/>
      <c r="Q488" s="19"/>
      <c r="R488" s="19"/>
      <c r="S488" s="19"/>
      <c r="T488" s="19"/>
      <c r="U488" s="19"/>
      <c r="V488" s="19"/>
      <c r="W488" s="19"/>
      <c r="X488" s="19"/>
      <c r="Y488" s="19"/>
      <c r="Z488" s="19"/>
    </row>
    <row r="489" ht="18.0" customHeight="1">
      <c r="A489" s="19"/>
      <c r="B489" s="19"/>
      <c r="C489" s="19"/>
      <c r="D489" s="19"/>
      <c r="E489" s="19"/>
      <c r="F489" s="19"/>
      <c r="G489" s="19"/>
      <c r="H489" s="2"/>
      <c r="I489" s="38"/>
      <c r="J489" s="19"/>
      <c r="K489" s="19"/>
      <c r="L489" s="19"/>
      <c r="M489" s="19"/>
      <c r="N489" s="19"/>
      <c r="O489" s="19"/>
      <c r="P489" s="19"/>
      <c r="Q489" s="19"/>
      <c r="R489" s="19"/>
      <c r="S489" s="19"/>
      <c r="T489" s="19"/>
      <c r="U489" s="19"/>
      <c r="V489" s="19"/>
      <c r="W489" s="19"/>
      <c r="X489" s="19"/>
      <c r="Y489" s="19"/>
      <c r="Z489" s="19"/>
    </row>
    <row r="490" ht="18.0" customHeight="1">
      <c r="A490" s="19"/>
      <c r="B490" s="19"/>
      <c r="C490" s="19"/>
      <c r="D490" s="19"/>
      <c r="E490" s="19"/>
      <c r="F490" s="19"/>
      <c r="G490" s="19"/>
      <c r="H490" s="2"/>
      <c r="I490" s="38"/>
      <c r="J490" s="19"/>
      <c r="K490" s="19"/>
      <c r="L490" s="19"/>
      <c r="M490" s="19"/>
      <c r="N490" s="19"/>
      <c r="O490" s="19"/>
      <c r="P490" s="19"/>
      <c r="Q490" s="19"/>
      <c r="R490" s="19"/>
      <c r="S490" s="19"/>
      <c r="T490" s="19"/>
      <c r="U490" s="19"/>
      <c r="V490" s="19"/>
      <c r="W490" s="19"/>
      <c r="X490" s="19"/>
      <c r="Y490" s="19"/>
      <c r="Z490" s="19"/>
    </row>
    <row r="491" ht="18.0" customHeight="1">
      <c r="A491" s="19"/>
      <c r="B491" s="19"/>
      <c r="C491" s="19"/>
      <c r="D491" s="19"/>
      <c r="E491" s="19"/>
      <c r="F491" s="19"/>
      <c r="G491" s="19"/>
      <c r="H491" s="2"/>
      <c r="I491" s="38"/>
      <c r="J491" s="19"/>
      <c r="K491" s="19"/>
      <c r="L491" s="19"/>
      <c r="M491" s="19"/>
      <c r="N491" s="19"/>
      <c r="O491" s="19"/>
      <c r="P491" s="19"/>
      <c r="Q491" s="19"/>
      <c r="R491" s="19"/>
      <c r="S491" s="19"/>
      <c r="T491" s="19"/>
      <c r="U491" s="19"/>
      <c r="V491" s="19"/>
      <c r="W491" s="19"/>
      <c r="X491" s="19"/>
      <c r="Y491" s="19"/>
      <c r="Z491" s="19"/>
    </row>
    <row r="492" ht="18.0" customHeight="1">
      <c r="A492" s="19"/>
      <c r="B492" s="19"/>
      <c r="C492" s="19"/>
      <c r="D492" s="19"/>
      <c r="E492" s="19"/>
      <c r="F492" s="19"/>
      <c r="G492" s="19"/>
      <c r="H492" s="2"/>
      <c r="I492" s="38"/>
      <c r="J492" s="19"/>
      <c r="K492" s="19"/>
      <c r="L492" s="19"/>
      <c r="M492" s="19"/>
      <c r="N492" s="19"/>
      <c r="O492" s="19"/>
      <c r="P492" s="19"/>
      <c r="Q492" s="19"/>
      <c r="R492" s="19"/>
      <c r="S492" s="19"/>
      <c r="T492" s="19"/>
      <c r="U492" s="19"/>
      <c r="V492" s="19"/>
      <c r="W492" s="19"/>
      <c r="X492" s="19"/>
      <c r="Y492" s="19"/>
      <c r="Z492" s="19"/>
    </row>
    <row r="493" ht="18.0" customHeight="1">
      <c r="A493" s="19"/>
      <c r="B493" s="19"/>
      <c r="C493" s="19"/>
      <c r="D493" s="19"/>
      <c r="E493" s="19"/>
      <c r="F493" s="19"/>
      <c r="G493" s="19"/>
      <c r="H493" s="2"/>
      <c r="I493" s="38"/>
      <c r="J493" s="19"/>
      <c r="K493" s="19"/>
      <c r="L493" s="19"/>
      <c r="M493" s="19"/>
      <c r="N493" s="19"/>
      <c r="O493" s="19"/>
      <c r="P493" s="19"/>
      <c r="Q493" s="19"/>
      <c r="R493" s="19"/>
      <c r="S493" s="19"/>
      <c r="T493" s="19"/>
      <c r="U493" s="19"/>
      <c r="V493" s="19"/>
      <c r="W493" s="19"/>
      <c r="X493" s="19"/>
      <c r="Y493" s="19"/>
      <c r="Z493" s="19"/>
    </row>
    <row r="494" ht="18.0" customHeight="1">
      <c r="A494" s="19"/>
      <c r="B494" s="19"/>
      <c r="C494" s="19"/>
      <c r="D494" s="19"/>
      <c r="E494" s="19"/>
      <c r="F494" s="19"/>
      <c r="G494" s="19"/>
      <c r="H494" s="2"/>
      <c r="I494" s="38"/>
      <c r="J494" s="19"/>
      <c r="K494" s="19"/>
      <c r="L494" s="19"/>
      <c r="M494" s="19"/>
      <c r="N494" s="19"/>
      <c r="O494" s="19"/>
      <c r="P494" s="19"/>
      <c r="Q494" s="19"/>
      <c r="R494" s="19"/>
      <c r="S494" s="19"/>
      <c r="T494" s="19"/>
      <c r="U494" s="19"/>
      <c r="V494" s="19"/>
      <c r="W494" s="19"/>
      <c r="X494" s="19"/>
      <c r="Y494" s="19"/>
      <c r="Z494" s="19"/>
    </row>
    <row r="495" ht="18.0" customHeight="1">
      <c r="A495" s="19"/>
      <c r="B495" s="19"/>
      <c r="C495" s="19"/>
      <c r="D495" s="19"/>
      <c r="E495" s="19"/>
      <c r="F495" s="19"/>
      <c r="G495" s="19"/>
      <c r="H495" s="2"/>
      <c r="I495" s="38"/>
      <c r="J495" s="19"/>
      <c r="K495" s="19"/>
      <c r="L495" s="19"/>
      <c r="M495" s="19"/>
      <c r="N495" s="19"/>
      <c r="O495" s="19"/>
      <c r="P495" s="19"/>
      <c r="Q495" s="19"/>
      <c r="R495" s="19"/>
      <c r="S495" s="19"/>
      <c r="T495" s="19"/>
      <c r="U495" s="19"/>
      <c r="V495" s="19"/>
      <c r="W495" s="19"/>
      <c r="X495" s="19"/>
      <c r="Y495" s="19"/>
      <c r="Z495" s="19"/>
    </row>
    <row r="496" ht="18.0" customHeight="1">
      <c r="A496" s="19"/>
      <c r="B496" s="19"/>
      <c r="C496" s="19"/>
      <c r="D496" s="19"/>
      <c r="E496" s="19"/>
      <c r="F496" s="19"/>
      <c r="G496" s="19"/>
      <c r="H496" s="2"/>
      <c r="I496" s="38"/>
      <c r="J496" s="19"/>
      <c r="K496" s="19"/>
      <c r="L496" s="19"/>
      <c r="M496" s="19"/>
      <c r="N496" s="19"/>
      <c r="O496" s="19"/>
      <c r="P496" s="19"/>
      <c r="Q496" s="19"/>
      <c r="R496" s="19"/>
      <c r="S496" s="19"/>
      <c r="T496" s="19"/>
      <c r="U496" s="19"/>
      <c r="V496" s="19"/>
      <c r="W496" s="19"/>
      <c r="X496" s="19"/>
      <c r="Y496" s="19"/>
      <c r="Z496" s="19"/>
    </row>
    <row r="497" ht="18.0" customHeight="1">
      <c r="A497" s="19"/>
      <c r="B497" s="19"/>
      <c r="C497" s="19"/>
      <c r="D497" s="19"/>
      <c r="E497" s="19"/>
      <c r="F497" s="19"/>
      <c r="G497" s="19"/>
      <c r="H497" s="2"/>
      <c r="I497" s="38"/>
      <c r="J497" s="19"/>
      <c r="K497" s="19"/>
      <c r="L497" s="19"/>
      <c r="M497" s="19"/>
      <c r="N497" s="19"/>
      <c r="O497" s="19"/>
      <c r="P497" s="19"/>
      <c r="Q497" s="19"/>
      <c r="R497" s="19"/>
      <c r="S497" s="19"/>
      <c r="T497" s="19"/>
      <c r="U497" s="19"/>
      <c r="V497" s="19"/>
      <c r="W497" s="19"/>
      <c r="X497" s="19"/>
      <c r="Y497" s="19"/>
      <c r="Z497" s="19"/>
    </row>
    <row r="498" ht="18.0" customHeight="1">
      <c r="A498" s="19"/>
      <c r="B498" s="19"/>
      <c r="C498" s="19"/>
      <c r="D498" s="19"/>
      <c r="E498" s="19"/>
      <c r="F498" s="19"/>
      <c r="G498" s="19"/>
      <c r="H498" s="2"/>
      <c r="I498" s="38"/>
      <c r="J498" s="19"/>
      <c r="K498" s="19"/>
      <c r="L498" s="19"/>
      <c r="M498" s="19"/>
      <c r="N498" s="19"/>
      <c r="O498" s="19"/>
      <c r="P498" s="19"/>
      <c r="Q498" s="19"/>
      <c r="R498" s="19"/>
      <c r="S498" s="19"/>
      <c r="T498" s="19"/>
      <c r="U498" s="19"/>
      <c r="V498" s="19"/>
      <c r="W498" s="19"/>
      <c r="X498" s="19"/>
      <c r="Y498" s="19"/>
      <c r="Z498" s="19"/>
    </row>
    <row r="499" ht="18.0" customHeight="1">
      <c r="A499" s="19"/>
      <c r="B499" s="19"/>
      <c r="C499" s="19"/>
      <c r="D499" s="19"/>
      <c r="E499" s="19"/>
      <c r="F499" s="19"/>
      <c r="G499" s="19"/>
      <c r="H499" s="2"/>
      <c r="I499" s="38"/>
      <c r="J499" s="19"/>
      <c r="K499" s="19"/>
      <c r="L499" s="19"/>
      <c r="M499" s="19"/>
      <c r="N499" s="19"/>
      <c r="O499" s="19"/>
      <c r="P499" s="19"/>
      <c r="Q499" s="19"/>
      <c r="R499" s="19"/>
      <c r="S499" s="19"/>
      <c r="T499" s="19"/>
      <c r="U499" s="19"/>
      <c r="V499" s="19"/>
      <c r="W499" s="19"/>
      <c r="X499" s="19"/>
      <c r="Y499" s="19"/>
      <c r="Z499" s="19"/>
    </row>
    <row r="500" ht="18.0" customHeight="1">
      <c r="A500" s="19"/>
      <c r="B500" s="19"/>
      <c r="C500" s="19"/>
      <c r="D500" s="19"/>
      <c r="E500" s="19"/>
      <c r="F500" s="19"/>
      <c r="G500" s="19"/>
      <c r="H500" s="2"/>
      <c r="I500" s="38"/>
      <c r="J500" s="19"/>
      <c r="K500" s="19"/>
      <c r="L500" s="19"/>
      <c r="M500" s="19"/>
      <c r="N500" s="19"/>
      <c r="O500" s="19"/>
      <c r="P500" s="19"/>
      <c r="Q500" s="19"/>
      <c r="R500" s="19"/>
      <c r="S500" s="19"/>
      <c r="T500" s="19"/>
      <c r="U500" s="19"/>
      <c r="V500" s="19"/>
      <c r="W500" s="19"/>
      <c r="X500" s="19"/>
      <c r="Y500" s="19"/>
      <c r="Z500" s="19"/>
    </row>
    <row r="501" ht="18.0" customHeight="1">
      <c r="A501" s="19"/>
      <c r="B501" s="19"/>
      <c r="C501" s="19"/>
      <c r="D501" s="19"/>
      <c r="E501" s="19"/>
      <c r="F501" s="19"/>
      <c r="G501" s="19"/>
      <c r="H501" s="2"/>
      <c r="I501" s="38"/>
      <c r="J501" s="19"/>
      <c r="K501" s="19"/>
      <c r="L501" s="19"/>
      <c r="M501" s="19"/>
      <c r="N501" s="19"/>
      <c r="O501" s="19"/>
      <c r="P501" s="19"/>
      <c r="Q501" s="19"/>
      <c r="R501" s="19"/>
      <c r="S501" s="19"/>
      <c r="T501" s="19"/>
      <c r="U501" s="19"/>
      <c r="V501" s="19"/>
      <c r="W501" s="19"/>
      <c r="X501" s="19"/>
      <c r="Y501" s="19"/>
      <c r="Z501" s="19"/>
    </row>
    <row r="502" ht="18.0" customHeight="1">
      <c r="A502" s="19"/>
      <c r="B502" s="19"/>
      <c r="C502" s="19"/>
      <c r="D502" s="19"/>
      <c r="E502" s="19"/>
      <c r="F502" s="19"/>
      <c r="G502" s="19"/>
      <c r="H502" s="2"/>
      <c r="I502" s="38"/>
      <c r="J502" s="19"/>
      <c r="K502" s="19"/>
      <c r="L502" s="19"/>
      <c r="M502" s="19"/>
      <c r="N502" s="19"/>
      <c r="O502" s="19"/>
      <c r="P502" s="19"/>
      <c r="Q502" s="19"/>
      <c r="R502" s="19"/>
      <c r="S502" s="19"/>
      <c r="T502" s="19"/>
      <c r="U502" s="19"/>
      <c r="V502" s="19"/>
      <c r="W502" s="19"/>
      <c r="X502" s="19"/>
      <c r="Y502" s="19"/>
      <c r="Z502" s="19"/>
    </row>
    <row r="503" ht="18.0" customHeight="1">
      <c r="A503" s="19"/>
      <c r="B503" s="19"/>
      <c r="C503" s="19"/>
      <c r="D503" s="19"/>
      <c r="E503" s="19"/>
      <c r="F503" s="19"/>
      <c r="G503" s="19"/>
      <c r="H503" s="2"/>
      <c r="I503" s="38"/>
      <c r="J503" s="19"/>
      <c r="K503" s="19"/>
      <c r="L503" s="19"/>
      <c r="M503" s="19"/>
      <c r="N503" s="19"/>
      <c r="O503" s="19"/>
      <c r="P503" s="19"/>
      <c r="Q503" s="19"/>
      <c r="R503" s="19"/>
      <c r="S503" s="19"/>
      <c r="T503" s="19"/>
      <c r="U503" s="19"/>
      <c r="V503" s="19"/>
      <c r="W503" s="19"/>
      <c r="X503" s="19"/>
      <c r="Y503" s="19"/>
      <c r="Z503" s="19"/>
    </row>
    <row r="504" ht="18.0" customHeight="1">
      <c r="A504" s="19"/>
      <c r="B504" s="19"/>
      <c r="C504" s="19"/>
      <c r="D504" s="19"/>
      <c r="E504" s="19"/>
      <c r="F504" s="19"/>
      <c r="G504" s="19"/>
      <c r="H504" s="2"/>
      <c r="I504" s="38"/>
      <c r="J504" s="19"/>
      <c r="K504" s="19"/>
      <c r="L504" s="19"/>
      <c r="M504" s="19"/>
      <c r="N504" s="19"/>
      <c r="O504" s="19"/>
      <c r="P504" s="19"/>
      <c r="Q504" s="19"/>
      <c r="R504" s="19"/>
      <c r="S504" s="19"/>
      <c r="T504" s="19"/>
      <c r="U504" s="19"/>
      <c r="V504" s="19"/>
      <c r="W504" s="19"/>
      <c r="X504" s="19"/>
      <c r="Y504" s="19"/>
      <c r="Z504" s="19"/>
    </row>
    <row r="505" ht="18.0" customHeight="1">
      <c r="A505" s="19"/>
      <c r="B505" s="19"/>
      <c r="C505" s="19"/>
      <c r="D505" s="19"/>
      <c r="E505" s="19"/>
      <c r="F505" s="19"/>
      <c r="G505" s="19"/>
      <c r="H505" s="2"/>
      <c r="I505" s="38"/>
      <c r="J505" s="19"/>
      <c r="K505" s="19"/>
      <c r="L505" s="19"/>
      <c r="M505" s="19"/>
      <c r="N505" s="19"/>
      <c r="O505" s="19"/>
      <c r="P505" s="19"/>
      <c r="Q505" s="19"/>
      <c r="R505" s="19"/>
      <c r="S505" s="19"/>
      <c r="T505" s="19"/>
      <c r="U505" s="19"/>
      <c r="V505" s="19"/>
      <c r="W505" s="19"/>
      <c r="X505" s="19"/>
      <c r="Y505" s="19"/>
      <c r="Z505" s="19"/>
    </row>
    <row r="506" ht="18.0" customHeight="1">
      <c r="A506" s="19"/>
      <c r="B506" s="19"/>
      <c r="C506" s="19"/>
      <c r="D506" s="19"/>
      <c r="E506" s="19"/>
      <c r="F506" s="19"/>
      <c r="G506" s="19"/>
      <c r="H506" s="2"/>
      <c r="I506" s="38"/>
      <c r="J506" s="19"/>
      <c r="K506" s="19"/>
      <c r="L506" s="19"/>
      <c r="M506" s="19"/>
      <c r="N506" s="19"/>
      <c r="O506" s="19"/>
      <c r="P506" s="19"/>
      <c r="Q506" s="19"/>
      <c r="R506" s="19"/>
      <c r="S506" s="19"/>
      <c r="T506" s="19"/>
      <c r="U506" s="19"/>
      <c r="V506" s="19"/>
      <c r="W506" s="19"/>
      <c r="X506" s="19"/>
      <c r="Y506" s="19"/>
      <c r="Z506" s="19"/>
    </row>
    <row r="507" ht="18.0" customHeight="1">
      <c r="A507" s="19"/>
      <c r="B507" s="19"/>
      <c r="C507" s="19"/>
      <c r="D507" s="19"/>
      <c r="E507" s="19"/>
      <c r="F507" s="19"/>
      <c r="G507" s="19"/>
      <c r="H507" s="2"/>
      <c r="I507" s="38"/>
      <c r="J507" s="19"/>
      <c r="K507" s="19"/>
      <c r="L507" s="19"/>
      <c r="M507" s="19"/>
      <c r="N507" s="19"/>
      <c r="O507" s="19"/>
      <c r="P507" s="19"/>
      <c r="Q507" s="19"/>
      <c r="R507" s="19"/>
      <c r="S507" s="19"/>
      <c r="T507" s="19"/>
      <c r="U507" s="19"/>
      <c r="V507" s="19"/>
      <c r="W507" s="19"/>
      <c r="X507" s="19"/>
      <c r="Y507" s="19"/>
      <c r="Z507" s="19"/>
    </row>
    <row r="508" ht="18.0" customHeight="1">
      <c r="A508" s="19"/>
      <c r="B508" s="19"/>
      <c r="C508" s="19"/>
      <c r="D508" s="19"/>
      <c r="E508" s="19"/>
      <c r="F508" s="19"/>
      <c r="G508" s="19"/>
      <c r="H508" s="2"/>
      <c r="I508" s="38"/>
      <c r="J508" s="19"/>
      <c r="K508" s="19"/>
      <c r="L508" s="19"/>
      <c r="M508" s="19"/>
      <c r="N508" s="19"/>
      <c r="O508" s="19"/>
      <c r="P508" s="19"/>
      <c r="Q508" s="19"/>
      <c r="R508" s="19"/>
      <c r="S508" s="19"/>
      <c r="T508" s="19"/>
      <c r="U508" s="19"/>
      <c r="V508" s="19"/>
      <c r="W508" s="19"/>
      <c r="X508" s="19"/>
      <c r="Y508" s="19"/>
      <c r="Z508" s="19"/>
    </row>
    <row r="509" ht="18.0" customHeight="1">
      <c r="A509" s="19"/>
      <c r="B509" s="19"/>
      <c r="C509" s="19"/>
      <c r="D509" s="19"/>
      <c r="E509" s="19"/>
      <c r="F509" s="19"/>
      <c r="G509" s="19"/>
      <c r="H509" s="2"/>
      <c r="I509" s="38"/>
      <c r="J509" s="19"/>
      <c r="K509" s="19"/>
      <c r="L509" s="19"/>
      <c r="M509" s="19"/>
      <c r="N509" s="19"/>
      <c r="O509" s="19"/>
      <c r="P509" s="19"/>
      <c r="Q509" s="19"/>
      <c r="R509" s="19"/>
      <c r="S509" s="19"/>
      <c r="T509" s="19"/>
      <c r="U509" s="19"/>
      <c r="V509" s="19"/>
      <c r="W509" s="19"/>
      <c r="X509" s="19"/>
      <c r="Y509" s="19"/>
      <c r="Z509" s="19"/>
    </row>
    <row r="510" ht="18.0" customHeight="1">
      <c r="A510" s="19"/>
      <c r="B510" s="19"/>
      <c r="C510" s="19"/>
      <c r="D510" s="19"/>
      <c r="E510" s="19"/>
      <c r="F510" s="19"/>
      <c r="G510" s="19"/>
      <c r="H510" s="2"/>
      <c r="I510" s="38"/>
      <c r="J510" s="19"/>
      <c r="K510" s="19"/>
      <c r="L510" s="19"/>
      <c r="M510" s="19"/>
      <c r="N510" s="19"/>
      <c r="O510" s="19"/>
      <c r="P510" s="19"/>
      <c r="Q510" s="19"/>
      <c r="R510" s="19"/>
      <c r="S510" s="19"/>
      <c r="T510" s="19"/>
      <c r="U510" s="19"/>
      <c r="V510" s="19"/>
      <c r="W510" s="19"/>
      <c r="X510" s="19"/>
      <c r="Y510" s="19"/>
      <c r="Z510" s="19"/>
    </row>
    <row r="511" ht="18.0" customHeight="1">
      <c r="A511" s="19"/>
      <c r="B511" s="19"/>
      <c r="C511" s="19"/>
      <c r="D511" s="19"/>
      <c r="E511" s="19"/>
      <c r="F511" s="19"/>
      <c r="G511" s="19"/>
      <c r="H511" s="2"/>
      <c r="I511" s="38"/>
      <c r="J511" s="19"/>
      <c r="K511" s="19"/>
      <c r="L511" s="19"/>
      <c r="M511" s="19"/>
      <c r="N511" s="19"/>
      <c r="O511" s="19"/>
      <c r="P511" s="19"/>
      <c r="Q511" s="19"/>
      <c r="R511" s="19"/>
      <c r="S511" s="19"/>
      <c r="T511" s="19"/>
      <c r="U511" s="19"/>
      <c r="V511" s="19"/>
      <c r="W511" s="19"/>
      <c r="X511" s="19"/>
      <c r="Y511" s="19"/>
      <c r="Z511" s="19"/>
    </row>
    <row r="512" ht="18.0" customHeight="1">
      <c r="A512" s="19"/>
      <c r="B512" s="19"/>
      <c r="C512" s="19"/>
      <c r="D512" s="19"/>
      <c r="E512" s="19"/>
      <c r="F512" s="19"/>
      <c r="G512" s="19"/>
      <c r="H512" s="2"/>
      <c r="I512" s="38"/>
      <c r="J512" s="19"/>
      <c r="K512" s="19"/>
      <c r="L512" s="19"/>
      <c r="M512" s="19"/>
      <c r="N512" s="19"/>
      <c r="O512" s="19"/>
      <c r="P512" s="19"/>
      <c r="Q512" s="19"/>
      <c r="R512" s="19"/>
      <c r="S512" s="19"/>
      <c r="T512" s="19"/>
      <c r="U512" s="19"/>
      <c r="V512" s="19"/>
      <c r="W512" s="19"/>
      <c r="X512" s="19"/>
      <c r="Y512" s="19"/>
      <c r="Z512" s="19"/>
    </row>
    <row r="513" ht="18.0" customHeight="1">
      <c r="A513" s="19"/>
      <c r="B513" s="19"/>
      <c r="C513" s="19"/>
      <c r="D513" s="19"/>
      <c r="E513" s="19"/>
      <c r="F513" s="19"/>
      <c r="G513" s="19"/>
      <c r="H513" s="2"/>
      <c r="I513" s="38"/>
      <c r="J513" s="19"/>
      <c r="K513" s="19"/>
      <c r="L513" s="19"/>
      <c r="M513" s="19"/>
      <c r="N513" s="19"/>
      <c r="O513" s="19"/>
      <c r="P513" s="19"/>
      <c r="Q513" s="19"/>
      <c r="R513" s="19"/>
      <c r="S513" s="19"/>
      <c r="T513" s="19"/>
      <c r="U513" s="19"/>
      <c r="V513" s="19"/>
      <c r="W513" s="19"/>
      <c r="X513" s="19"/>
      <c r="Y513" s="19"/>
      <c r="Z513" s="19"/>
    </row>
    <row r="514" ht="18.0" customHeight="1">
      <c r="A514" s="19"/>
      <c r="B514" s="19"/>
      <c r="C514" s="19"/>
      <c r="D514" s="19"/>
      <c r="E514" s="19"/>
      <c r="F514" s="19"/>
      <c r="G514" s="19"/>
      <c r="H514" s="2"/>
      <c r="I514" s="38"/>
      <c r="J514" s="19"/>
      <c r="K514" s="19"/>
      <c r="L514" s="19"/>
      <c r="M514" s="19"/>
      <c r="N514" s="19"/>
      <c r="O514" s="19"/>
      <c r="P514" s="19"/>
      <c r="Q514" s="19"/>
      <c r="R514" s="19"/>
      <c r="S514" s="19"/>
      <c r="T514" s="19"/>
      <c r="U514" s="19"/>
      <c r="V514" s="19"/>
      <c r="W514" s="19"/>
      <c r="X514" s="19"/>
      <c r="Y514" s="19"/>
      <c r="Z514" s="19"/>
    </row>
    <row r="515" ht="18.0" customHeight="1">
      <c r="A515" s="19"/>
      <c r="B515" s="19"/>
      <c r="C515" s="19"/>
      <c r="D515" s="19"/>
      <c r="E515" s="19"/>
      <c r="F515" s="19"/>
      <c r="G515" s="19"/>
      <c r="H515" s="2"/>
      <c r="I515" s="38"/>
      <c r="J515" s="19"/>
      <c r="K515" s="19"/>
      <c r="L515" s="19"/>
      <c r="M515" s="19"/>
      <c r="N515" s="19"/>
      <c r="O515" s="19"/>
      <c r="P515" s="19"/>
      <c r="Q515" s="19"/>
      <c r="R515" s="19"/>
      <c r="S515" s="19"/>
      <c r="T515" s="19"/>
      <c r="U515" s="19"/>
      <c r="V515" s="19"/>
      <c r="W515" s="19"/>
      <c r="X515" s="19"/>
      <c r="Y515" s="19"/>
      <c r="Z515" s="19"/>
    </row>
    <row r="516" ht="18.0" customHeight="1">
      <c r="A516" s="19"/>
      <c r="B516" s="19"/>
      <c r="C516" s="19"/>
      <c r="D516" s="19"/>
      <c r="E516" s="19"/>
      <c r="F516" s="19"/>
      <c r="G516" s="19"/>
      <c r="H516" s="2"/>
      <c r="I516" s="38"/>
      <c r="J516" s="19"/>
      <c r="K516" s="19"/>
      <c r="L516" s="19"/>
      <c r="M516" s="19"/>
      <c r="N516" s="19"/>
      <c r="O516" s="19"/>
      <c r="P516" s="19"/>
      <c r="Q516" s="19"/>
      <c r="R516" s="19"/>
      <c r="S516" s="19"/>
      <c r="T516" s="19"/>
      <c r="U516" s="19"/>
      <c r="V516" s="19"/>
      <c r="W516" s="19"/>
      <c r="X516" s="19"/>
      <c r="Y516" s="19"/>
      <c r="Z516" s="19"/>
    </row>
    <row r="517" ht="18.0" customHeight="1">
      <c r="A517" s="19"/>
      <c r="B517" s="19"/>
      <c r="C517" s="19"/>
      <c r="D517" s="19"/>
      <c r="E517" s="19"/>
      <c r="F517" s="19"/>
      <c r="G517" s="19"/>
      <c r="H517" s="2"/>
      <c r="I517" s="38"/>
      <c r="J517" s="19"/>
      <c r="K517" s="19"/>
      <c r="L517" s="19"/>
      <c r="M517" s="19"/>
      <c r="N517" s="19"/>
      <c r="O517" s="19"/>
      <c r="P517" s="19"/>
      <c r="Q517" s="19"/>
      <c r="R517" s="19"/>
      <c r="S517" s="19"/>
      <c r="T517" s="19"/>
      <c r="U517" s="19"/>
      <c r="V517" s="19"/>
      <c r="W517" s="19"/>
      <c r="X517" s="19"/>
      <c r="Y517" s="19"/>
      <c r="Z517" s="19"/>
    </row>
    <row r="518" ht="18.0" customHeight="1">
      <c r="A518" s="19"/>
      <c r="B518" s="19"/>
      <c r="C518" s="19"/>
      <c r="D518" s="19"/>
      <c r="E518" s="19"/>
      <c r="F518" s="19"/>
      <c r="G518" s="19"/>
      <c r="H518" s="2"/>
      <c r="I518" s="38"/>
      <c r="J518" s="19"/>
      <c r="K518" s="19"/>
      <c r="L518" s="19"/>
      <c r="M518" s="19"/>
      <c r="N518" s="19"/>
      <c r="O518" s="19"/>
      <c r="P518" s="19"/>
      <c r="Q518" s="19"/>
      <c r="R518" s="19"/>
      <c r="S518" s="19"/>
      <c r="T518" s="19"/>
      <c r="U518" s="19"/>
      <c r="V518" s="19"/>
      <c r="W518" s="19"/>
      <c r="X518" s="19"/>
      <c r="Y518" s="19"/>
      <c r="Z518" s="19"/>
    </row>
    <row r="519" ht="18.0" customHeight="1">
      <c r="A519" s="19"/>
      <c r="B519" s="19"/>
      <c r="C519" s="19"/>
      <c r="D519" s="19"/>
      <c r="E519" s="19"/>
      <c r="F519" s="19"/>
      <c r="G519" s="19"/>
      <c r="H519" s="2"/>
      <c r="I519" s="38"/>
      <c r="J519" s="19"/>
      <c r="K519" s="19"/>
      <c r="L519" s="19"/>
      <c r="M519" s="19"/>
      <c r="N519" s="19"/>
      <c r="O519" s="19"/>
      <c r="P519" s="19"/>
      <c r="Q519" s="19"/>
      <c r="R519" s="19"/>
      <c r="S519" s="19"/>
      <c r="T519" s="19"/>
      <c r="U519" s="19"/>
      <c r="V519" s="19"/>
      <c r="W519" s="19"/>
      <c r="X519" s="19"/>
      <c r="Y519" s="19"/>
      <c r="Z519" s="19"/>
    </row>
    <row r="520" ht="18.0" customHeight="1">
      <c r="A520" s="19"/>
      <c r="B520" s="19"/>
      <c r="C520" s="19"/>
      <c r="D520" s="19"/>
      <c r="E520" s="19"/>
      <c r="F520" s="19"/>
      <c r="G520" s="19"/>
      <c r="H520" s="2"/>
      <c r="I520" s="38"/>
      <c r="J520" s="19"/>
      <c r="K520" s="19"/>
      <c r="L520" s="19"/>
      <c r="M520" s="19"/>
      <c r="N520" s="19"/>
      <c r="O520" s="19"/>
      <c r="P520" s="19"/>
      <c r="Q520" s="19"/>
      <c r="R520" s="19"/>
      <c r="S520" s="19"/>
      <c r="T520" s="19"/>
      <c r="U520" s="19"/>
      <c r="V520" s="19"/>
      <c r="W520" s="19"/>
      <c r="X520" s="19"/>
      <c r="Y520" s="19"/>
      <c r="Z520" s="19"/>
    </row>
    <row r="521" ht="18.0" customHeight="1">
      <c r="A521" s="19"/>
      <c r="B521" s="19"/>
      <c r="C521" s="19"/>
      <c r="D521" s="19"/>
      <c r="E521" s="19"/>
      <c r="F521" s="19"/>
      <c r="G521" s="19"/>
      <c r="H521" s="2"/>
      <c r="I521" s="38"/>
      <c r="J521" s="19"/>
      <c r="K521" s="19"/>
      <c r="L521" s="19"/>
      <c r="M521" s="19"/>
      <c r="N521" s="19"/>
      <c r="O521" s="19"/>
      <c r="P521" s="19"/>
      <c r="Q521" s="19"/>
      <c r="R521" s="19"/>
      <c r="S521" s="19"/>
      <c r="T521" s="19"/>
      <c r="U521" s="19"/>
      <c r="V521" s="19"/>
      <c r="W521" s="19"/>
      <c r="X521" s="19"/>
      <c r="Y521" s="19"/>
      <c r="Z521" s="19"/>
    </row>
    <row r="522" ht="18.0" customHeight="1">
      <c r="A522" s="19"/>
      <c r="B522" s="19"/>
      <c r="C522" s="19"/>
      <c r="D522" s="19"/>
      <c r="E522" s="19"/>
      <c r="F522" s="19"/>
      <c r="G522" s="19"/>
      <c r="H522" s="2"/>
      <c r="I522" s="38"/>
      <c r="J522" s="19"/>
      <c r="K522" s="19"/>
      <c r="L522" s="19"/>
      <c r="M522" s="19"/>
      <c r="N522" s="19"/>
      <c r="O522" s="19"/>
      <c r="P522" s="19"/>
      <c r="Q522" s="19"/>
      <c r="R522" s="19"/>
      <c r="S522" s="19"/>
      <c r="T522" s="19"/>
      <c r="U522" s="19"/>
      <c r="V522" s="19"/>
      <c r="W522" s="19"/>
      <c r="X522" s="19"/>
      <c r="Y522" s="19"/>
      <c r="Z522" s="19"/>
    </row>
    <row r="523" ht="18.0" customHeight="1">
      <c r="A523" s="19"/>
      <c r="B523" s="19"/>
      <c r="C523" s="19"/>
      <c r="D523" s="19"/>
      <c r="E523" s="19"/>
      <c r="F523" s="19"/>
      <c r="G523" s="19"/>
      <c r="H523" s="2"/>
      <c r="I523" s="38"/>
      <c r="J523" s="19"/>
      <c r="K523" s="19"/>
      <c r="L523" s="19"/>
      <c r="M523" s="19"/>
      <c r="N523" s="19"/>
      <c r="O523" s="19"/>
      <c r="P523" s="19"/>
      <c r="Q523" s="19"/>
      <c r="R523" s="19"/>
      <c r="S523" s="19"/>
      <c r="T523" s="19"/>
      <c r="U523" s="19"/>
      <c r="V523" s="19"/>
      <c r="W523" s="19"/>
      <c r="X523" s="19"/>
      <c r="Y523" s="19"/>
      <c r="Z523" s="19"/>
    </row>
    <row r="524" ht="18.0" customHeight="1">
      <c r="A524" s="19"/>
      <c r="B524" s="19"/>
      <c r="C524" s="19"/>
      <c r="D524" s="19"/>
      <c r="E524" s="19"/>
      <c r="F524" s="19"/>
      <c r="G524" s="19"/>
      <c r="H524" s="2"/>
      <c r="I524" s="38"/>
      <c r="J524" s="19"/>
      <c r="K524" s="19"/>
      <c r="L524" s="19"/>
      <c r="M524" s="19"/>
      <c r="N524" s="19"/>
      <c r="O524" s="19"/>
      <c r="P524" s="19"/>
      <c r="Q524" s="19"/>
      <c r="R524" s="19"/>
      <c r="S524" s="19"/>
      <c r="T524" s="19"/>
      <c r="U524" s="19"/>
      <c r="V524" s="19"/>
      <c r="W524" s="19"/>
      <c r="X524" s="19"/>
      <c r="Y524" s="19"/>
      <c r="Z524" s="19"/>
    </row>
    <row r="525" ht="18.0" customHeight="1">
      <c r="A525" s="19"/>
      <c r="B525" s="19"/>
      <c r="C525" s="19"/>
      <c r="D525" s="19"/>
      <c r="E525" s="19"/>
      <c r="F525" s="19"/>
      <c r="G525" s="19"/>
      <c r="H525" s="2"/>
      <c r="I525" s="38"/>
      <c r="J525" s="19"/>
      <c r="K525" s="19"/>
      <c r="L525" s="19"/>
      <c r="M525" s="19"/>
      <c r="N525" s="19"/>
      <c r="O525" s="19"/>
      <c r="P525" s="19"/>
      <c r="Q525" s="19"/>
      <c r="R525" s="19"/>
      <c r="S525" s="19"/>
      <c r="T525" s="19"/>
      <c r="U525" s="19"/>
      <c r="V525" s="19"/>
      <c r="W525" s="19"/>
      <c r="X525" s="19"/>
      <c r="Y525" s="19"/>
      <c r="Z525" s="19"/>
    </row>
    <row r="526" ht="18.0" customHeight="1">
      <c r="A526" s="19"/>
      <c r="B526" s="19"/>
      <c r="C526" s="19"/>
      <c r="D526" s="19"/>
      <c r="E526" s="19"/>
      <c r="F526" s="19"/>
      <c r="G526" s="19"/>
      <c r="H526" s="2"/>
      <c r="I526" s="38"/>
      <c r="J526" s="19"/>
      <c r="K526" s="19"/>
      <c r="L526" s="19"/>
      <c r="M526" s="19"/>
      <c r="N526" s="19"/>
      <c r="O526" s="19"/>
      <c r="P526" s="19"/>
      <c r="Q526" s="19"/>
      <c r="R526" s="19"/>
      <c r="S526" s="19"/>
      <c r="T526" s="19"/>
      <c r="U526" s="19"/>
      <c r="V526" s="19"/>
      <c r="W526" s="19"/>
      <c r="X526" s="19"/>
      <c r="Y526" s="19"/>
      <c r="Z526" s="19"/>
    </row>
    <row r="527" ht="18.0" customHeight="1">
      <c r="A527" s="19"/>
      <c r="B527" s="19"/>
      <c r="C527" s="19"/>
      <c r="D527" s="19"/>
      <c r="E527" s="19"/>
      <c r="F527" s="19"/>
      <c r="G527" s="19"/>
      <c r="H527" s="2"/>
      <c r="I527" s="38"/>
      <c r="J527" s="19"/>
      <c r="K527" s="19"/>
      <c r="L527" s="19"/>
      <c r="M527" s="19"/>
      <c r="N527" s="19"/>
      <c r="O527" s="19"/>
      <c r="P527" s="19"/>
      <c r="Q527" s="19"/>
      <c r="R527" s="19"/>
      <c r="S527" s="19"/>
      <c r="T527" s="19"/>
      <c r="U527" s="19"/>
      <c r="V527" s="19"/>
      <c r="W527" s="19"/>
      <c r="X527" s="19"/>
      <c r="Y527" s="19"/>
      <c r="Z527" s="19"/>
    </row>
    <row r="528" ht="18.0" customHeight="1">
      <c r="A528" s="19"/>
      <c r="B528" s="19"/>
      <c r="C528" s="19"/>
      <c r="D528" s="19"/>
      <c r="E528" s="19"/>
      <c r="F528" s="19"/>
      <c r="G528" s="19"/>
      <c r="H528" s="2"/>
      <c r="I528" s="38"/>
      <c r="J528" s="19"/>
      <c r="K528" s="19"/>
      <c r="L528" s="19"/>
      <c r="M528" s="19"/>
      <c r="N528" s="19"/>
      <c r="O528" s="19"/>
      <c r="P528" s="19"/>
      <c r="Q528" s="19"/>
      <c r="R528" s="19"/>
      <c r="S528" s="19"/>
      <c r="T528" s="19"/>
      <c r="U528" s="19"/>
      <c r="V528" s="19"/>
      <c r="W528" s="19"/>
      <c r="X528" s="19"/>
      <c r="Y528" s="19"/>
      <c r="Z528" s="19"/>
    </row>
    <row r="529" ht="18.0" customHeight="1">
      <c r="A529" s="19"/>
      <c r="B529" s="19"/>
      <c r="C529" s="19"/>
      <c r="D529" s="19"/>
      <c r="E529" s="19"/>
      <c r="F529" s="19"/>
      <c r="G529" s="19"/>
      <c r="H529" s="2"/>
      <c r="I529" s="38"/>
      <c r="J529" s="19"/>
      <c r="K529" s="19"/>
      <c r="L529" s="19"/>
      <c r="M529" s="19"/>
      <c r="N529" s="19"/>
      <c r="O529" s="19"/>
      <c r="P529" s="19"/>
      <c r="Q529" s="19"/>
      <c r="R529" s="19"/>
      <c r="S529" s="19"/>
      <c r="T529" s="19"/>
      <c r="U529" s="19"/>
      <c r="V529" s="19"/>
      <c r="W529" s="19"/>
      <c r="X529" s="19"/>
      <c r="Y529" s="19"/>
      <c r="Z529" s="19"/>
    </row>
    <row r="530" ht="18.0" customHeight="1">
      <c r="A530" s="19"/>
      <c r="B530" s="19"/>
      <c r="C530" s="19"/>
      <c r="D530" s="19"/>
      <c r="E530" s="19"/>
      <c r="F530" s="19"/>
      <c r="G530" s="19"/>
      <c r="H530" s="2"/>
      <c r="I530" s="38"/>
      <c r="J530" s="19"/>
      <c r="K530" s="19"/>
      <c r="L530" s="19"/>
      <c r="M530" s="19"/>
      <c r="N530" s="19"/>
      <c r="O530" s="19"/>
      <c r="P530" s="19"/>
      <c r="Q530" s="19"/>
      <c r="R530" s="19"/>
      <c r="S530" s="19"/>
      <c r="T530" s="19"/>
      <c r="U530" s="19"/>
      <c r="V530" s="19"/>
      <c r="W530" s="19"/>
      <c r="X530" s="19"/>
      <c r="Y530" s="19"/>
      <c r="Z530" s="19"/>
    </row>
    <row r="531" ht="18.0" customHeight="1">
      <c r="A531" s="19"/>
      <c r="B531" s="19"/>
      <c r="C531" s="19"/>
      <c r="D531" s="19"/>
      <c r="E531" s="19"/>
      <c r="F531" s="19"/>
      <c r="G531" s="19"/>
      <c r="H531" s="2"/>
      <c r="I531" s="38"/>
      <c r="J531" s="19"/>
      <c r="K531" s="19"/>
      <c r="L531" s="19"/>
      <c r="M531" s="19"/>
      <c r="N531" s="19"/>
      <c r="O531" s="19"/>
      <c r="P531" s="19"/>
      <c r="Q531" s="19"/>
      <c r="R531" s="19"/>
      <c r="S531" s="19"/>
      <c r="T531" s="19"/>
      <c r="U531" s="19"/>
      <c r="V531" s="19"/>
      <c r="W531" s="19"/>
      <c r="X531" s="19"/>
      <c r="Y531" s="19"/>
      <c r="Z531" s="19"/>
    </row>
    <row r="532" ht="18.0" customHeight="1">
      <c r="A532" s="19"/>
      <c r="B532" s="19"/>
      <c r="C532" s="19"/>
      <c r="D532" s="19"/>
      <c r="E532" s="19"/>
      <c r="F532" s="19"/>
      <c r="G532" s="19"/>
      <c r="H532" s="2"/>
      <c r="I532" s="38"/>
      <c r="J532" s="19"/>
      <c r="K532" s="19"/>
      <c r="L532" s="19"/>
      <c r="M532" s="19"/>
      <c r="N532" s="19"/>
      <c r="O532" s="19"/>
      <c r="P532" s="19"/>
      <c r="Q532" s="19"/>
      <c r="R532" s="19"/>
      <c r="S532" s="19"/>
      <c r="T532" s="19"/>
      <c r="U532" s="19"/>
      <c r="V532" s="19"/>
      <c r="W532" s="19"/>
      <c r="X532" s="19"/>
      <c r="Y532" s="19"/>
      <c r="Z532" s="19"/>
    </row>
    <row r="533" ht="18.0" customHeight="1">
      <c r="A533" s="19"/>
      <c r="B533" s="19"/>
      <c r="C533" s="19"/>
      <c r="D533" s="19"/>
      <c r="E533" s="19"/>
      <c r="F533" s="19"/>
      <c r="G533" s="19"/>
      <c r="H533" s="2"/>
      <c r="I533" s="38"/>
      <c r="J533" s="19"/>
      <c r="K533" s="19"/>
      <c r="L533" s="19"/>
      <c r="M533" s="19"/>
      <c r="N533" s="19"/>
      <c r="O533" s="19"/>
      <c r="P533" s="19"/>
      <c r="Q533" s="19"/>
      <c r="R533" s="19"/>
      <c r="S533" s="19"/>
      <c r="T533" s="19"/>
      <c r="U533" s="19"/>
      <c r="V533" s="19"/>
      <c r="W533" s="19"/>
      <c r="X533" s="19"/>
      <c r="Y533" s="19"/>
      <c r="Z533" s="19"/>
    </row>
    <row r="534" ht="18.0" customHeight="1">
      <c r="A534" s="19"/>
      <c r="B534" s="19"/>
      <c r="C534" s="19"/>
      <c r="D534" s="19"/>
      <c r="E534" s="19"/>
      <c r="F534" s="19"/>
      <c r="G534" s="19"/>
      <c r="H534" s="2"/>
      <c r="I534" s="38"/>
      <c r="J534" s="19"/>
      <c r="K534" s="19"/>
      <c r="L534" s="19"/>
      <c r="M534" s="19"/>
      <c r="N534" s="19"/>
      <c r="O534" s="19"/>
      <c r="P534" s="19"/>
      <c r="Q534" s="19"/>
      <c r="R534" s="19"/>
      <c r="S534" s="19"/>
      <c r="T534" s="19"/>
      <c r="U534" s="19"/>
      <c r="V534" s="19"/>
      <c r="W534" s="19"/>
      <c r="X534" s="19"/>
      <c r="Y534" s="19"/>
      <c r="Z534" s="19"/>
    </row>
    <row r="535" ht="18.0" customHeight="1">
      <c r="A535" s="19"/>
      <c r="B535" s="19"/>
      <c r="C535" s="19"/>
      <c r="D535" s="19"/>
      <c r="E535" s="19"/>
      <c r="F535" s="19"/>
      <c r="G535" s="19"/>
      <c r="H535" s="2"/>
      <c r="I535" s="38"/>
      <c r="J535" s="19"/>
      <c r="K535" s="19"/>
      <c r="L535" s="19"/>
      <c r="M535" s="19"/>
      <c r="N535" s="19"/>
      <c r="O535" s="19"/>
      <c r="P535" s="19"/>
      <c r="Q535" s="19"/>
      <c r="R535" s="19"/>
      <c r="S535" s="19"/>
      <c r="T535" s="19"/>
      <c r="U535" s="19"/>
      <c r="V535" s="19"/>
      <c r="W535" s="19"/>
      <c r="X535" s="19"/>
      <c r="Y535" s="19"/>
      <c r="Z535" s="19"/>
    </row>
    <row r="536" ht="18.0" customHeight="1">
      <c r="A536" s="19"/>
      <c r="B536" s="19"/>
      <c r="C536" s="19"/>
      <c r="D536" s="19"/>
      <c r="E536" s="19"/>
      <c r="F536" s="19"/>
      <c r="G536" s="19"/>
      <c r="H536" s="2"/>
      <c r="I536" s="38"/>
      <c r="J536" s="19"/>
      <c r="K536" s="19"/>
      <c r="L536" s="19"/>
      <c r="M536" s="19"/>
      <c r="N536" s="19"/>
      <c r="O536" s="19"/>
      <c r="P536" s="19"/>
      <c r="Q536" s="19"/>
      <c r="R536" s="19"/>
      <c r="S536" s="19"/>
      <c r="T536" s="19"/>
      <c r="U536" s="19"/>
      <c r="V536" s="19"/>
      <c r="W536" s="19"/>
      <c r="X536" s="19"/>
      <c r="Y536" s="19"/>
      <c r="Z536" s="19"/>
    </row>
    <row r="537" ht="18.0" customHeight="1">
      <c r="A537" s="19"/>
      <c r="B537" s="19"/>
      <c r="C537" s="19"/>
      <c r="D537" s="19"/>
      <c r="E537" s="19"/>
      <c r="F537" s="19"/>
      <c r="G537" s="19"/>
      <c r="H537" s="2"/>
      <c r="I537" s="38"/>
      <c r="J537" s="19"/>
      <c r="K537" s="19"/>
      <c r="L537" s="19"/>
      <c r="M537" s="19"/>
      <c r="N537" s="19"/>
      <c r="O537" s="19"/>
      <c r="P537" s="19"/>
      <c r="Q537" s="19"/>
      <c r="R537" s="19"/>
      <c r="S537" s="19"/>
      <c r="T537" s="19"/>
      <c r="U537" s="19"/>
      <c r="V537" s="19"/>
      <c r="W537" s="19"/>
      <c r="X537" s="19"/>
      <c r="Y537" s="19"/>
      <c r="Z537" s="19"/>
    </row>
    <row r="538" ht="18.0" customHeight="1">
      <c r="A538" s="19"/>
      <c r="B538" s="19"/>
      <c r="C538" s="19"/>
      <c r="D538" s="19"/>
      <c r="E538" s="19"/>
      <c r="F538" s="19"/>
      <c r="G538" s="19"/>
      <c r="H538" s="2"/>
      <c r="I538" s="38"/>
      <c r="J538" s="19"/>
      <c r="K538" s="19"/>
      <c r="L538" s="19"/>
      <c r="M538" s="19"/>
      <c r="N538" s="19"/>
      <c r="O538" s="19"/>
      <c r="P538" s="19"/>
      <c r="Q538" s="19"/>
      <c r="R538" s="19"/>
      <c r="S538" s="19"/>
      <c r="T538" s="19"/>
      <c r="U538" s="19"/>
      <c r="V538" s="19"/>
      <c r="W538" s="19"/>
      <c r="X538" s="19"/>
      <c r="Y538" s="19"/>
      <c r="Z538" s="19"/>
    </row>
    <row r="539" ht="18.0" customHeight="1">
      <c r="A539" s="19"/>
      <c r="B539" s="19"/>
      <c r="C539" s="19"/>
      <c r="D539" s="19"/>
      <c r="E539" s="19"/>
      <c r="F539" s="19"/>
      <c r="G539" s="19"/>
      <c r="H539" s="2"/>
      <c r="I539" s="38"/>
      <c r="J539" s="19"/>
      <c r="K539" s="19"/>
      <c r="L539" s="19"/>
      <c r="M539" s="19"/>
      <c r="N539" s="19"/>
      <c r="O539" s="19"/>
      <c r="P539" s="19"/>
      <c r="Q539" s="19"/>
      <c r="R539" s="19"/>
      <c r="S539" s="19"/>
      <c r="T539" s="19"/>
      <c r="U539" s="19"/>
      <c r="V539" s="19"/>
      <c r="W539" s="19"/>
      <c r="X539" s="19"/>
      <c r="Y539" s="19"/>
      <c r="Z539" s="19"/>
    </row>
    <row r="540" ht="18.0" customHeight="1">
      <c r="A540" s="19"/>
      <c r="B540" s="19"/>
      <c r="C540" s="19"/>
      <c r="D540" s="19"/>
      <c r="E540" s="19"/>
      <c r="F540" s="19"/>
      <c r="G540" s="19"/>
      <c r="H540" s="2"/>
      <c r="I540" s="38"/>
      <c r="J540" s="19"/>
      <c r="K540" s="19"/>
      <c r="L540" s="19"/>
      <c r="M540" s="19"/>
      <c r="N540" s="19"/>
      <c r="O540" s="19"/>
      <c r="P540" s="19"/>
      <c r="Q540" s="19"/>
      <c r="R540" s="19"/>
      <c r="S540" s="19"/>
      <c r="T540" s="19"/>
      <c r="U540" s="19"/>
      <c r="V540" s="19"/>
      <c r="W540" s="19"/>
      <c r="X540" s="19"/>
      <c r="Y540" s="19"/>
      <c r="Z540" s="19"/>
    </row>
    <row r="541" ht="18.0" customHeight="1">
      <c r="A541" s="19"/>
      <c r="B541" s="19"/>
      <c r="C541" s="19"/>
      <c r="D541" s="19"/>
      <c r="E541" s="19"/>
      <c r="F541" s="19"/>
      <c r="G541" s="19"/>
      <c r="H541" s="2"/>
      <c r="I541" s="38"/>
      <c r="J541" s="19"/>
      <c r="K541" s="19"/>
      <c r="L541" s="19"/>
      <c r="M541" s="19"/>
      <c r="N541" s="19"/>
      <c r="O541" s="19"/>
      <c r="P541" s="19"/>
      <c r="Q541" s="19"/>
      <c r="R541" s="19"/>
      <c r="S541" s="19"/>
      <c r="T541" s="19"/>
      <c r="U541" s="19"/>
      <c r="V541" s="19"/>
      <c r="W541" s="19"/>
      <c r="X541" s="19"/>
      <c r="Y541" s="19"/>
      <c r="Z541" s="19"/>
    </row>
    <row r="542" ht="18.0" customHeight="1">
      <c r="A542" s="19"/>
      <c r="B542" s="19"/>
      <c r="C542" s="19"/>
      <c r="D542" s="19"/>
      <c r="E542" s="19"/>
      <c r="F542" s="19"/>
      <c r="G542" s="19"/>
      <c r="H542" s="2"/>
      <c r="I542" s="38"/>
      <c r="J542" s="19"/>
      <c r="K542" s="19"/>
      <c r="L542" s="19"/>
      <c r="M542" s="19"/>
      <c r="N542" s="19"/>
      <c r="O542" s="19"/>
      <c r="P542" s="19"/>
      <c r="Q542" s="19"/>
      <c r="R542" s="19"/>
      <c r="S542" s="19"/>
      <c r="T542" s="19"/>
      <c r="U542" s="19"/>
      <c r="V542" s="19"/>
      <c r="W542" s="19"/>
      <c r="X542" s="19"/>
      <c r="Y542" s="19"/>
      <c r="Z542" s="19"/>
    </row>
    <row r="543" ht="18.0" customHeight="1">
      <c r="A543" s="19"/>
      <c r="B543" s="19"/>
      <c r="C543" s="19"/>
      <c r="D543" s="19"/>
      <c r="E543" s="19"/>
      <c r="F543" s="19"/>
      <c r="G543" s="19"/>
      <c r="H543" s="2"/>
      <c r="I543" s="38"/>
      <c r="J543" s="19"/>
      <c r="K543" s="19"/>
      <c r="L543" s="19"/>
      <c r="M543" s="19"/>
      <c r="N543" s="19"/>
      <c r="O543" s="19"/>
      <c r="P543" s="19"/>
      <c r="Q543" s="19"/>
      <c r="R543" s="19"/>
      <c r="S543" s="19"/>
      <c r="T543" s="19"/>
      <c r="U543" s="19"/>
      <c r="V543" s="19"/>
      <c r="W543" s="19"/>
      <c r="X543" s="19"/>
      <c r="Y543" s="19"/>
      <c r="Z543" s="19"/>
    </row>
    <row r="544" ht="18.0" customHeight="1">
      <c r="A544" s="19"/>
      <c r="B544" s="19"/>
      <c r="C544" s="19"/>
      <c r="D544" s="19"/>
      <c r="E544" s="19"/>
      <c r="F544" s="19"/>
      <c r="G544" s="19"/>
      <c r="H544" s="2"/>
      <c r="I544" s="38"/>
      <c r="J544" s="19"/>
      <c r="K544" s="19"/>
      <c r="L544" s="19"/>
      <c r="M544" s="19"/>
      <c r="N544" s="19"/>
      <c r="O544" s="19"/>
      <c r="P544" s="19"/>
      <c r="Q544" s="19"/>
      <c r="R544" s="19"/>
      <c r="S544" s="19"/>
      <c r="T544" s="19"/>
      <c r="U544" s="19"/>
      <c r="V544" s="19"/>
      <c r="W544" s="19"/>
      <c r="X544" s="19"/>
      <c r="Y544" s="19"/>
      <c r="Z544" s="19"/>
    </row>
    <row r="545" ht="18.0" customHeight="1">
      <c r="A545" s="19"/>
      <c r="B545" s="19"/>
      <c r="C545" s="19"/>
      <c r="D545" s="19"/>
      <c r="E545" s="19"/>
      <c r="F545" s="19"/>
      <c r="G545" s="19"/>
      <c r="H545" s="2"/>
      <c r="I545" s="38"/>
      <c r="J545" s="19"/>
      <c r="K545" s="19"/>
      <c r="L545" s="19"/>
      <c r="M545" s="19"/>
      <c r="N545" s="19"/>
      <c r="O545" s="19"/>
      <c r="P545" s="19"/>
      <c r="Q545" s="19"/>
      <c r="R545" s="19"/>
      <c r="S545" s="19"/>
      <c r="T545" s="19"/>
      <c r="U545" s="19"/>
      <c r="V545" s="19"/>
      <c r="W545" s="19"/>
      <c r="X545" s="19"/>
      <c r="Y545" s="19"/>
      <c r="Z545" s="19"/>
    </row>
    <row r="546" ht="18.0" customHeight="1">
      <c r="A546" s="19"/>
      <c r="B546" s="19"/>
      <c r="C546" s="19"/>
      <c r="D546" s="19"/>
      <c r="E546" s="19"/>
      <c r="F546" s="19"/>
      <c r="G546" s="19"/>
      <c r="H546" s="2"/>
      <c r="I546" s="38"/>
      <c r="J546" s="19"/>
      <c r="K546" s="19"/>
      <c r="L546" s="19"/>
      <c r="M546" s="19"/>
      <c r="N546" s="19"/>
      <c r="O546" s="19"/>
      <c r="P546" s="19"/>
      <c r="Q546" s="19"/>
      <c r="R546" s="19"/>
      <c r="S546" s="19"/>
      <c r="T546" s="19"/>
      <c r="U546" s="19"/>
      <c r="V546" s="19"/>
      <c r="W546" s="19"/>
      <c r="X546" s="19"/>
      <c r="Y546" s="19"/>
      <c r="Z546" s="19"/>
    </row>
    <row r="547" ht="18.0" customHeight="1">
      <c r="A547" s="19"/>
      <c r="B547" s="19"/>
      <c r="C547" s="19"/>
      <c r="D547" s="19"/>
      <c r="E547" s="19"/>
      <c r="F547" s="19"/>
      <c r="G547" s="19"/>
      <c r="H547" s="2"/>
      <c r="I547" s="38"/>
      <c r="J547" s="19"/>
      <c r="K547" s="19"/>
      <c r="L547" s="19"/>
      <c r="M547" s="19"/>
      <c r="N547" s="19"/>
      <c r="O547" s="19"/>
      <c r="P547" s="19"/>
      <c r="Q547" s="19"/>
      <c r="R547" s="19"/>
      <c r="S547" s="19"/>
      <c r="T547" s="19"/>
      <c r="U547" s="19"/>
      <c r="V547" s="19"/>
      <c r="W547" s="19"/>
      <c r="X547" s="19"/>
      <c r="Y547" s="19"/>
      <c r="Z547" s="19"/>
    </row>
    <row r="548" ht="18.0" customHeight="1">
      <c r="A548" s="19"/>
      <c r="B548" s="19"/>
      <c r="C548" s="19"/>
      <c r="D548" s="19"/>
      <c r="E548" s="19"/>
      <c r="F548" s="19"/>
      <c r="G548" s="19"/>
      <c r="H548" s="2"/>
      <c r="I548" s="38"/>
      <c r="J548" s="19"/>
      <c r="K548" s="19"/>
      <c r="L548" s="19"/>
      <c r="M548" s="19"/>
      <c r="N548" s="19"/>
      <c r="O548" s="19"/>
      <c r="P548" s="19"/>
      <c r="Q548" s="19"/>
      <c r="R548" s="19"/>
      <c r="S548" s="19"/>
      <c r="T548" s="19"/>
      <c r="U548" s="19"/>
      <c r="V548" s="19"/>
      <c r="W548" s="19"/>
      <c r="X548" s="19"/>
      <c r="Y548" s="19"/>
      <c r="Z548" s="19"/>
    </row>
    <row r="549" ht="18.0" customHeight="1">
      <c r="A549" s="19"/>
      <c r="B549" s="19"/>
      <c r="C549" s="19"/>
      <c r="D549" s="19"/>
      <c r="E549" s="19"/>
      <c r="F549" s="19"/>
      <c r="G549" s="19"/>
      <c r="H549" s="2"/>
      <c r="I549" s="38"/>
      <c r="J549" s="19"/>
      <c r="K549" s="19"/>
      <c r="L549" s="19"/>
      <c r="M549" s="19"/>
      <c r="N549" s="19"/>
      <c r="O549" s="19"/>
      <c r="P549" s="19"/>
      <c r="Q549" s="19"/>
      <c r="R549" s="19"/>
      <c r="S549" s="19"/>
      <c r="T549" s="19"/>
      <c r="U549" s="19"/>
      <c r="V549" s="19"/>
      <c r="W549" s="19"/>
      <c r="X549" s="19"/>
      <c r="Y549" s="19"/>
      <c r="Z549" s="19"/>
    </row>
    <row r="550" ht="18.0" customHeight="1">
      <c r="A550" s="19"/>
      <c r="B550" s="19"/>
      <c r="C550" s="19"/>
      <c r="D550" s="19"/>
      <c r="E550" s="19"/>
      <c r="F550" s="19"/>
      <c r="G550" s="19"/>
      <c r="H550" s="2"/>
      <c r="I550" s="38"/>
      <c r="J550" s="19"/>
      <c r="K550" s="19"/>
      <c r="L550" s="19"/>
      <c r="M550" s="19"/>
      <c r="N550" s="19"/>
      <c r="O550" s="19"/>
      <c r="P550" s="19"/>
      <c r="Q550" s="19"/>
      <c r="R550" s="19"/>
      <c r="S550" s="19"/>
      <c r="T550" s="19"/>
      <c r="U550" s="19"/>
      <c r="V550" s="19"/>
      <c r="W550" s="19"/>
      <c r="X550" s="19"/>
      <c r="Y550" s="19"/>
      <c r="Z550" s="19"/>
    </row>
    <row r="551" ht="18.0" customHeight="1">
      <c r="A551" s="19"/>
      <c r="B551" s="19"/>
      <c r="C551" s="19"/>
      <c r="D551" s="19"/>
      <c r="E551" s="19"/>
      <c r="F551" s="19"/>
      <c r="G551" s="19"/>
      <c r="H551" s="2"/>
      <c r="I551" s="38"/>
      <c r="J551" s="19"/>
      <c r="K551" s="19"/>
      <c r="L551" s="19"/>
      <c r="M551" s="19"/>
      <c r="N551" s="19"/>
      <c r="O551" s="19"/>
      <c r="P551" s="19"/>
      <c r="Q551" s="19"/>
      <c r="R551" s="19"/>
      <c r="S551" s="19"/>
      <c r="T551" s="19"/>
      <c r="U551" s="19"/>
      <c r="V551" s="19"/>
      <c r="W551" s="19"/>
      <c r="X551" s="19"/>
      <c r="Y551" s="19"/>
      <c r="Z551" s="19"/>
    </row>
    <row r="552" ht="18.0" customHeight="1">
      <c r="A552" s="19"/>
      <c r="B552" s="19"/>
      <c r="C552" s="19"/>
      <c r="D552" s="19"/>
      <c r="E552" s="19"/>
      <c r="F552" s="19"/>
      <c r="G552" s="19"/>
      <c r="H552" s="2"/>
      <c r="I552" s="38"/>
      <c r="J552" s="19"/>
      <c r="K552" s="19"/>
      <c r="L552" s="19"/>
      <c r="M552" s="19"/>
      <c r="N552" s="19"/>
      <c r="O552" s="19"/>
      <c r="P552" s="19"/>
      <c r="Q552" s="19"/>
      <c r="R552" s="19"/>
      <c r="S552" s="19"/>
      <c r="T552" s="19"/>
      <c r="U552" s="19"/>
      <c r="V552" s="19"/>
      <c r="W552" s="19"/>
      <c r="X552" s="19"/>
      <c r="Y552" s="19"/>
      <c r="Z552" s="19"/>
    </row>
    <row r="553" ht="18.0" customHeight="1">
      <c r="A553" s="19"/>
      <c r="B553" s="19"/>
      <c r="C553" s="19"/>
      <c r="D553" s="19"/>
      <c r="E553" s="19"/>
      <c r="F553" s="19"/>
      <c r="G553" s="19"/>
      <c r="H553" s="2"/>
      <c r="I553" s="38"/>
      <c r="J553" s="19"/>
      <c r="K553" s="19"/>
      <c r="L553" s="19"/>
      <c r="M553" s="19"/>
      <c r="N553" s="19"/>
      <c r="O553" s="19"/>
      <c r="P553" s="19"/>
      <c r="Q553" s="19"/>
      <c r="R553" s="19"/>
      <c r="S553" s="19"/>
      <c r="T553" s="19"/>
      <c r="U553" s="19"/>
      <c r="V553" s="19"/>
      <c r="W553" s="19"/>
      <c r="X553" s="19"/>
      <c r="Y553" s="19"/>
      <c r="Z553" s="19"/>
    </row>
    <row r="554" ht="18.0" customHeight="1">
      <c r="A554" s="19"/>
      <c r="B554" s="19"/>
      <c r="C554" s="19"/>
      <c r="D554" s="19"/>
      <c r="E554" s="19"/>
      <c r="F554" s="19"/>
      <c r="G554" s="19"/>
      <c r="H554" s="2"/>
      <c r="I554" s="38"/>
      <c r="J554" s="19"/>
      <c r="K554" s="19"/>
      <c r="L554" s="19"/>
      <c r="M554" s="19"/>
      <c r="N554" s="19"/>
      <c r="O554" s="19"/>
      <c r="P554" s="19"/>
      <c r="Q554" s="19"/>
      <c r="R554" s="19"/>
      <c r="S554" s="19"/>
      <c r="T554" s="19"/>
      <c r="U554" s="19"/>
      <c r="V554" s="19"/>
      <c r="W554" s="19"/>
      <c r="X554" s="19"/>
      <c r="Y554" s="19"/>
      <c r="Z554" s="19"/>
    </row>
    <row r="555" ht="18.0" customHeight="1">
      <c r="A555" s="19"/>
      <c r="B555" s="19"/>
      <c r="C555" s="19"/>
      <c r="D555" s="19"/>
      <c r="E555" s="19"/>
      <c r="F555" s="19"/>
      <c r="G555" s="19"/>
      <c r="H555" s="2"/>
      <c r="I555" s="38"/>
      <c r="J555" s="19"/>
      <c r="K555" s="19"/>
      <c r="L555" s="19"/>
      <c r="M555" s="19"/>
      <c r="N555" s="19"/>
      <c r="O555" s="19"/>
      <c r="P555" s="19"/>
      <c r="Q555" s="19"/>
      <c r="R555" s="19"/>
      <c r="S555" s="19"/>
      <c r="T555" s="19"/>
      <c r="U555" s="19"/>
      <c r="V555" s="19"/>
      <c r="W555" s="19"/>
      <c r="X555" s="19"/>
      <c r="Y555" s="19"/>
      <c r="Z555" s="19"/>
    </row>
    <row r="556" ht="18.0" customHeight="1">
      <c r="A556" s="19"/>
      <c r="B556" s="19"/>
      <c r="C556" s="19"/>
      <c r="D556" s="19"/>
      <c r="E556" s="19"/>
      <c r="F556" s="19"/>
      <c r="G556" s="19"/>
      <c r="H556" s="2"/>
      <c r="I556" s="38"/>
      <c r="J556" s="19"/>
      <c r="K556" s="19"/>
      <c r="L556" s="19"/>
      <c r="M556" s="19"/>
      <c r="N556" s="19"/>
      <c r="O556" s="19"/>
      <c r="P556" s="19"/>
      <c r="Q556" s="19"/>
      <c r="R556" s="19"/>
      <c r="S556" s="19"/>
      <c r="T556" s="19"/>
      <c r="U556" s="19"/>
      <c r="V556" s="19"/>
      <c r="W556" s="19"/>
      <c r="X556" s="19"/>
      <c r="Y556" s="19"/>
      <c r="Z556" s="19"/>
    </row>
    <row r="557" ht="18.0" customHeight="1">
      <c r="A557" s="19"/>
      <c r="B557" s="19"/>
      <c r="C557" s="19"/>
      <c r="D557" s="19"/>
      <c r="E557" s="19"/>
      <c r="F557" s="19"/>
      <c r="G557" s="19"/>
      <c r="H557" s="2"/>
      <c r="I557" s="38"/>
      <c r="J557" s="19"/>
      <c r="K557" s="19"/>
      <c r="L557" s="19"/>
      <c r="M557" s="19"/>
      <c r="N557" s="19"/>
      <c r="O557" s="19"/>
      <c r="P557" s="19"/>
      <c r="Q557" s="19"/>
      <c r="R557" s="19"/>
      <c r="S557" s="19"/>
      <c r="T557" s="19"/>
      <c r="U557" s="19"/>
      <c r="V557" s="19"/>
      <c r="W557" s="19"/>
      <c r="X557" s="19"/>
      <c r="Y557" s="19"/>
      <c r="Z557" s="19"/>
    </row>
    <row r="558" ht="18.0" customHeight="1">
      <c r="A558" s="19"/>
      <c r="B558" s="19"/>
      <c r="C558" s="19"/>
      <c r="D558" s="19"/>
      <c r="E558" s="19"/>
      <c r="F558" s="19"/>
      <c r="G558" s="19"/>
      <c r="H558" s="2"/>
      <c r="I558" s="38"/>
      <c r="J558" s="19"/>
      <c r="K558" s="19"/>
      <c r="L558" s="19"/>
      <c r="M558" s="19"/>
      <c r="N558" s="19"/>
      <c r="O558" s="19"/>
      <c r="P558" s="19"/>
      <c r="Q558" s="19"/>
      <c r="R558" s="19"/>
      <c r="S558" s="19"/>
      <c r="T558" s="19"/>
      <c r="U558" s="19"/>
      <c r="V558" s="19"/>
      <c r="W558" s="19"/>
      <c r="X558" s="19"/>
      <c r="Y558" s="19"/>
      <c r="Z558" s="19"/>
    </row>
    <row r="559" ht="18.0" customHeight="1">
      <c r="A559" s="19"/>
      <c r="B559" s="19"/>
      <c r="C559" s="19"/>
      <c r="D559" s="19"/>
      <c r="E559" s="19"/>
      <c r="F559" s="19"/>
      <c r="G559" s="19"/>
      <c r="H559" s="2"/>
      <c r="I559" s="38"/>
      <c r="J559" s="19"/>
      <c r="K559" s="19"/>
      <c r="L559" s="19"/>
      <c r="M559" s="19"/>
      <c r="N559" s="19"/>
      <c r="O559" s="19"/>
      <c r="P559" s="19"/>
      <c r="Q559" s="19"/>
      <c r="R559" s="19"/>
      <c r="S559" s="19"/>
      <c r="T559" s="19"/>
      <c r="U559" s="19"/>
      <c r="V559" s="19"/>
      <c r="W559" s="19"/>
      <c r="X559" s="19"/>
      <c r="Y559" s="19"/>
      <c r="Z559" s="19"/>
    </row>
    <row r="560" ht="18.0" customHeight="1">
      <c r="A560" s="19"/>
      <c r="B560" s="19"/>
      <c r="C560" s="19"/>
      <c r="D560" s="19"/>
      <c r="E560" s="19"/>
      <c r="F560" s="19"/>
      <c r="G560" s="19"/>
      <c r="H560" s="2"/>
      <c r="I560" s="38"/>
      <c r="J560" s="19"/>
      <c r="K560" s="19"/>
      <c r="L560" s="19"/>
      <c r="M560" s="19"/>
      <c r="N560" s="19"/>
      <c r="O560" s="19"/>
      <c r="P560" s="19"/>
      <c r="Q560" s="19"/>
      <c r="R560" s="19"/>
      <c r="S560" s="19"/>
      <c r="T560" s="19"/>
      <c r="U560" s="19"/>
      <c r="V560" s="19"/>
      <c r="W560" s="19"/>
      <c r="X560" s="19"/>
      <c r="Y560" s="19"/>
      <c r="Z560" s="19"/>
    </row>
    <row r="561" ht="18.0" customHeight="1">
      <c r="A561" s="19"/>
      <c r="B561" s="19"/>
      <c r="C561" s="19"/>
      <c r="D561" s="19"/>
      <c r="E561" s="19"/>
      <c r="F561" s="19"/>
      <c r="G561" s="19"/>
      <c r="H561" s="2"/>
      <c r="I561" s="38"/>
      <c r="J561" s="19"/>
      <c r="K561" s="19"/>
      <c r="L561" s="19"/>
      <c r="M561" s="19"/>
      <c r="N561" s="19"/>
      <c r="O561" s="19"/>
      <c r="P561" s="19"/>
      <c r="Q561" s="19"/>
      <c r="R561" s="19"/>
      <c r="S561" s="19"/>
      <c r="T561" s="19"/>
      <c r="U561" s="19"/>
      <c r="V561" s="19"/>
      <c r="W561" s="19"/>
      <c r="X561" s="19"/>
      <c r="Y561" s="19"/>
      <c r="Z561" s="19"/>
    </row>
    <row r="562" ht="18.0" customHeight="1">
      <c r="A562" s="19"/>
      <c r="B562" s="19"/>
      <c r="C562" s="19"/>
      <c r="D562" s="19"/>
      <c r="E562" s="19"/>
      <c r="F562" s="19"/>
      <c r="G562" s="19"/>
      <c r="H562" s="2"/>
      <c r="I562" s="38"/>
      <c r="J562" s="19"/>
      <c r="K562" s="19"/>
      <c r="L562" s="19"/>
      <c r="M562" s="19"/>
      <c r="N562" s="19"/>
      <c r="O562" s="19"/>
      <c r="P562" s="19"/>
      <c r="Q562" s="19"/>
      <c r="R562" s="19"/>
      <c r="S562" s="19"/>
      <c r="T562" s="19"/>
      <c r="U562" s="19"/>
      <c r="V562" s="19"/>
      <c r="W562" s="19"/>
      <c r="X562" s="19"/>
      <c r="Y562" s="19"/>
      <c r="Z562" s="19"/>
    </row>
    <row r="563" ht="18.0" customHeight="1">
      <c r="A563" s="19"/>
      <c r="B563" s="19"/>
      <c r="C563" s="19"/>
      <c r="D563" s="19"/>
      <c r="E563" s="19"/>
      <c r="F563" s="19"/>
      <c r="G563" s="19"/>
      <c r="H563" s="2"/>
      <c r="I563" s="38"/>
      <c r="J563" s="19"/>
      <c r="K563" s="19"/>
      <c r="L563" s="19"/>
      <c r="M563" s="19"/>
      <c r="N563" s="19"/>
      <c r="O563" s="19"/>
      <c r="P563" s="19"/>
      <c r="Q563" s="19"/>
      <c r="R563" s="19"/>
      <c r="S563" s="19"/>
      <c r="T563" s="19"/>
      <c r="U563" s="19"/>
      <c r="V563" s="19"/>
      <c r="W563" s="19"/>
      <c r="X563" s="19"/>
      <c r="Y563" s="19"/>
      <c r="Z563" s="19"/>
    </row>
    <row r="564" ht="18.0" customHeight="1">
      <c r="A564" s="19"/>
      <c r="B564" s="19"/>
      <c r="C564" s="19"/>
      <c r="D564" s="19"/>
      <c r="E564" s="19"/>
      <c r="F564" s="19"/>
      <c r="G564" s="19"/>
      <c r="H564" s="2"/>
      <c r="I564" s="38"/>
      <c r="J564" s="19"/>
      <c r="K564" s="19"/>
      <c r="L564" s="19"/>
      <c r="M564" s="19"/>
      <c r="N564" s="19"/>
      <c r="O564" s="19"/>
      <c r="P564" s="19"/>
      <c r="Q564" s="19"/>
      <c r="R564" s="19"/>
      <c r="S564" s="19"/>
      <c r="T564" s="19"/>
      <c r="U564" s="19"/>
      <c r="V564" s="19"/>
      <c r="W564" s="19"/>
      <c r="X564" s="19"/>
      <c r="Y564" s="19"/>
      <c r="Z564" s="19"/>
    </row>
    <row r="565" ht="18.0" customHeight="1">
      <c r="A565" s="19"/>
      <c r="B565" s="19"/>
      <c r="C565" s="19"/>
      <c r="D565" s="19"/>
      <c r="E565" s="19"/>
      <c r="F565" s="19"/>
      <c r="G565" s="19"/>
      <c r="H565" s="2"/>
      <c r="I565" s="38"/>
      <c r="J565" s="19"/>
      <c r="K565" s="19"/>
      <c r="L565" s="19"/>
      <c r="M565" s="19"/>
      <c r="N565" s="19"/>
      <c r="O565" s="19"/>
      <c r="P565" s="19"/>
      <c r="Q565" s="19"/>
      <c r="R565" s="19"/>
      <c r="S565" s="19"/>
      <c r="T565" s="19"/>
      <c r="U565" s="19"/>
      <c r="V565" s="19"/>
      <c r="W565" s="19"/>
      <c r="X565" s="19"/>
      <c r="Y565" s="19"/>
      <c r="Z565" s="19"/>
    </row>
    <row r="566" ht="18.0" customHeight="1">
      <c r="A566" s="19"/>
      <c r="B566" s="19"/>
      <c r="C566" s="19"/>
      <c r="D566" s="19"/>
      <c r="E566" s="19"/>
      <c r="F566" s="19"/>
      <c r="G566" s="19"/>
      <c r="H566" s="2"/>
      <c r="I566" s="38"/>
      <c r="J566" s="19"/>
      <c r="K566" s="19"/>
      <c r="L566" s="19"/>
      <c r="M566" s="19"/>
      <c r="N566" s="19"/>
      <c r="O566" s="19"/>
      <c r="P566" s="19"/>
      <c r="Q566" s="19"/>
      <c r="R566" s="19"/>
      <c r="S566" s="19"/>
      <c r="T566" s="19"/>
      <c r="U566" s="19"/>
      <c r="V566" s="19"/>
      <c r="W566" s="19"/>
      <c r="X566" s="19"/>
      <c r="Y566" s="19"/>
      <c r="Z566" s="19"/>
    </row>
    <row r="567" ht="18.0" customHeight="1">
      <c r="A567" s="19"/>
      <c r="B567" s="19"/>
      <c r="C567" s="19"/>
      <c r="D567" s="19"/>
      <c r="E567" s="19"/>
      <c r="F567" s="19"/>
      <c r="G567" s="19"/>
      <c r="H567" s="2"/>
      <c r="I567" s="38"/>
      <c r="J567" s="19"/>
      <c r="K567" s="19"/>
      <c r="L567" s="19"/>
      <c r="M567" s="19"/>
      <c r="N567" s="19"/>
      <c r="O567" s="19"/>
      <c r="P567" s="19"/>
      <c r="Q567" s="19"/>
      <c r="R567" s="19"/>
      <c r="S567" s="19"/>
      <c r="T567" s="19"/>
      <c r="U567" s="19"/>
      <c r="V567" s="19"/>
      <c r="W567" s="19"/>
      <c r="X567" s="19"/>
      <c r="Y567" s="19"/>
      <c r="Z567" s="19"/>
    </row>
    <row r="568" ht="18.0" customHeight="1">
      <c r="A568" s="19"/>
      <c r="B568" s="19"/>
      <c r="C568" s="19"/>
      <c r="D568" s="19"/>
      <c r="E568" s="19"/>
      <c r="F568" s="19"/>
      <c r="G568" s="19"/>
      <c r="H568" s="2"/>
      <c r="I568" s="38"/>
      <c r="J568" s="19"/>
      <c r="K568" s="19"/>
      <c r="L568" s="19"/>
      <c r="M568" s="19"/>
      <c r="N568" s="19"/>
      <c r="O568" s="19"/>
      <c r="P568" s="19"/>
      <c r="Q568" s="19"/>
      <c r="R568" s="19"/>
      <c r="S568" s="19"/>
      <c r="T568" s="19"/>
      <c r="U568" s="19"/>
      <c r="V568" s="19"/>
      <c r="W568" s="19"/>
      <c r="X568" s="19"/>
      <c r="Y568" s="19"/>
      <c r="Z568" s="19"/>
    </row>
    <row r="569" ht="18.0" customHeight="1">
      <c r="A569" s="19"/>
      <c r="B569" s="19"/>
      <c r="C569" s="19"/>
      <c r="D569" s="19"/>
      <c r="E569" s="19"/>
      <c r="F569" s="19"/>
      <c r="G569" s="19"/>
      <c r="H569" s="2"/>
      <c r="I569" s="38"/>
      <c r="J569" s="19"/>
      <c r="K569" s="19"/>
      <c r="L569" s="19"/>
      <c r="M569" s="19"/>
      <c r="N569" s="19"/>
      <c r="O569" s="19"/>
      <c r="P569" s="19"/>
      <c r="Q569" s="19"/>
      <c r="R569" s="19"/>
      <c r="S569" s="19"/>
      <c r="T569" s="19"/>
      <c r="U569" s="19"/>
      <c r="V569" s="19"/>
      <c r="W569" s="19"/>
      <c r="X569" s="19"/>
      <c r="Y569" s="19"/>
      <c r="Z569" s="19"/>
    </row>
    <row r="570" ht="18.0" customHeight="1">
      <c r="A570" s="19"/>
      <c r="B570" s="19"/>
      <c r="C570" s="19"/>
      <c r="D570" s="19"/>
      <c r="E570" s="19"/>
      <c r="F570" s="19"/>
      <c r="G570" s="19"/>
      <c r="H570" s="2"/>
      <c r="I570" s="38"/>
      <c r="J570" s="19"/>
      <c r="K570" s="19"/>
      <c r="L570" s="19"/>
      <c r="M570" s="19"/>
      <c r="N570" s="19"/>
      <c r="O570" s="19"/>
      <c r="P570" s="19"/>
      <c r="Q570" s="19"/>
      <c r="R570" s="19"/>
      <c r="S570" s="19"/>
      <c r="T570" s="19"/>
      <c r="U570" s="19"/>
      <c r="V570" s="19"/>
      <c r="W570" s="19"/>
      <c r="X570" s="19"/>
      <c r="Y570" s="19"/>
      <c r="Z570" s="19"/>
    </row>
    <row r="571" ht="18.0" customHeight="1">
      <c r="A571" s="19"/>
      <c r="B571" s="19"/>
      <c r="C571" s="19"/>
      <c r="D571" s="19"/>
      <c r="E571" s="19"/>
      <c r="F571" s="19"/>
      <c r="G571" s="19"/>
      <c r="H571" s="2"/>
      <c r="I571" s="38"/>
      <c r="J571" s="19"/>
      <c r="K571" s="19"/>
      <c r="L571" s="19"/>
      <c r="M571" s="19"/>
      <c r="N571" s="19"/>
      <c r="O571" s="19"/>
      <c r="P571" s="19"/>
      <c r="Q571" s="19"/>
      <c r="R571" s="19"/>
      <c r="S571" s="19"/>
      <c r="T571" s="19"/>
      <c r="U571" s="19"/>
      <c r="V571" s="19"/>
      <c r="W571" s="19"/>
      <c r="X571" s="19"/>
      <c r="Y571" s="19"/>
      <c r="Z571" s="19"/>
    </row>
    <row r="572" ht="18.0" customHeight="1">
      <c r="A572" s="19"/>
      <c r="B572" s="19"/>
      <c r="C572" s="19"/>
      <c r="D572" s="19"/>
      <c r="E572" s="19"/>
      <c r="F572" s="19"/>
      <c r="G572" s="19"/>
      <c r="H572" s="2"/>
      <c r="I572" s="38"/>
      <c r="J572" s="19"/>
      <c r="K572" s="19"/>
      <c r="L572" s="19"/>
      <c r="M572" s="19"/>
      <c r="N572" s="19"/>
      <c r="O572" s="19"/>
      <c r="P572" s="19"/>
      <c r="Q572" s="19"/>
      <c r="R572" s="19"/>
      <c r="S572" s="19"/>
      <c r="T572" s="19"/>
      <c r="U572" s="19"/>
      <c r="V572" s="19"/>
      <c r="W572" s="19"/>
      <c r="X572" s="19"/>
      <c r="Y572" s="19"/>
      <c r="Z572" s="19"/>
    </row>
    <row r="573" ht="18.0" customHeight="1">
      <c r="A573" s="19"/>
      <c r="B573" s="19"/>
      <c r="C573" s="19"/>
      <c r="D573" s="19"/>
      <c r="E573" s="19"/>
      <c r="F573" s="19"/>
      <c r="G573" s="19"/>
      <c r="H573" s="2"/>
      <c r="I573" s="38"/>
      <c r="J573" s="19"/>
      <c r="K573" s="19"/>
      <c r="L573" s="19"/>
      <c r="M573" s="19"/>
      <c r="N573" s="19"/>
      <c r="O573" s="19"/>
      <c r="P573" s="19"/>
      <c r="Q573" s="19"/>
      <c r="R573" s="19"/>
      <c r="S573" s="19"/>
      <c r="T573" s="19"/>
      <c r="U573" s="19"/>
      <c r="V573" s="19"/>
      <c r="W573" s="19"/>
      <c r="X573" s="19"/>
      <c r="Y573" s="19"/>
      <c r="Z573" s="19"/>
    </row>
    <row r="574" ht="18.0" customHeight="1">
      <c r="A574" s="19"/>
      <c r="B574" s="19"/>
      <c r="C574" s="19"/>
      <c r="D574" s="19"/>
      <c r="E574" s="19"/>
      <c r="F574" s="19"/>
      <c r="G574" s="19"/>
      <c r="H574" s="2"/>
      <c r="I574" s="38"/>
      <c r="J574" s="19"/>
      <c r="K574" s="19"/>
      <c r="L574" s="19"/>
      <c r="M574" s="19"/>
      <c r="N574" s="19"/>
      <c r="O574" s="19"/>
      <c r="P574" s="19"/>
      <c r="Q574" s="19"/>
      <c r="R574" s="19"/>
      <c r="S574" s="19"/>
      <c r="T574" s="19"/>
      <c r="U574" s="19"/>
      <c r="V574" s="19"/>
      <c r="W574" s="19"/>
      <c r="X574" s="19"/>
      <c r="Y574" s="19"/>
      <c r="Z574" s="19"/>
    </row>
    <row r="575" ht="18.0" customHeight="1">
      <c r="A575" s="19"/>
      <c r="B575" s="19"/>
      <c r="C575" s="19"/>
      <c r="D575" s="19"/>
      <c r="E575" s="19"/>
      <c r="F575" s="19"/>
      <c r="G575" s="19"/>
      <c r="H575" s="2"/>
      <c r="I575" s="38"/>
      <c r="J575" s="19"/>
      <c r="K575" s="19"/>
      <c r="L575" s="19"/>
      <c r="M575" s="19"/>
      <c r="N575" s="19"/>
      <c r="O575" s="19"/>
      <c r="P575" s="19"/>
      <c r="Q575" s="19"/>
      <c r="R575" s="19"/>
      <c r="S575" s="19"/>
      <c r="T575" s="19"/>
      <c r="U575" s="19"/>
      <c r="V575" s="19"/>
      <c r="W575" s="19"/>
      <c r="X575" s="19"/>
      <c r="Y575" s="19"/>
      <c r="Z575" s="19"/>
    </row>
    <row r="576" ht="18.0" customHeight="1">
      <c r="A576" s="19"/>
      <c r="B576" s="19"/>
      <c r="C576" s="19"/>
      <c r="D576" s="19"/>
      <c r="E576" s="19"/>
      <c r="F576" s="19"/>
      <c r="G576" s="19"/>
      <c r="H576" s="2"/>
      <c r="I576" s="38"/>
      <c r="J576" s="19"/>
      <c r="K576" s="19"/>
      <c r="L576" s="19"/>
      <c r="M576" s="19"/>
      <c r="N576" s="19"/>
      <c r="O576" s="19"/>
      <c r="P576" s="19"/>
      <c r="Q576" s="19"/>
      <c r="R576" s="19"/>
      <c r="S576" s="19"/>
      <c r="T576" s="19"/>
      <c r="U576" s="19"/>
      <c r="V576" s="19"/>
      <c r="W576" s="19"/>
      <c r="X576" s="19"/>
      <c r="Y576" s="19"/>
      <c r="Z576" s="19"/>
    </row>
    <row r="577" ht="18.0" customHeight="1">
      <c r="A577" s="19"/>
      <c r="B577" s="19"/>
      <c r="C577" s="19"/>
      <c r="D577" s="19"/>
      <c r="E577" s="19"/>
      <c r="F577" s="19"/>
      <c r="G577" s="19"/>
      <c r="H577" s="2"/>
      <c r="I577" s="38"/>
      <c r="J577" s="19"/>
      <c r="K577" s="19"/>
      <c r="L577" s="19"/>
      <c r="M577" s="19"/>
      <c r="N577" s="19"/>
      <c r="O577" s="19"/>
      <c r="P577" s="19"/>
      <c r="Q577" s="19"/>
      <c r="R577" s="19"/>
      <c r="S577" s="19"/>
      <c r="T577" s="19"/>
      <c r="U577" s="19"/>
      <c r="V577" s="19"/>
      <c r="W577" s="19"/>
      <c r="X577" s="19"/>
      <c r="Y577" s="19"/>
      <c r="Z577" s="19"/>
    </row>
    <row r="578" ht="18.0" customHeight="1">
      <c r="A578" s="19"/>
      <c r="B578" s="19"/>
      <c r="C578" s="19"/>
      <c r="D578" s="19"/>
      <c r="E578" s="19"/>
      <c r="F578" s="19"/>
      <c r="G578" s="19"/>
      <c r="H578" s="2"/>
      <c r="I578" s="38"/>
      <c r="J578" s="19"/>
      <c r="K578" s="19"/>
      <c r="L578" s="19"/>
      <c r="M578" s="19"/>
      <c r="N578" s="19"/>
      <c r="O578" s="19"/>
      <c r="P578" s="19"/>
      <c r="Q578" s="19"/>
      <c r="R578" s="19"/>
      <c r="S578" s="19"/>
      <c r="T578" s="19"/>
      <c r="U578" s="19"/>
      <c r="V578" s="19"/>
      <c r="W578" s="19"/>
      <c r="X578" s="19"/>
      <c r="Y578" s="19"/>
      <c r="Z578" s="19"/>
    </row>
    <row r="579" ht="18.0" customHeight="1">
      <c r="A579" s="19"/>
      <c r="B579" s="19"/>
      <c r="C579" s="19"/>
      <c r="D579" s="19"/>
      <c r="E579" s="19"/>
      <c r="F579" s="19"/>
      <c r="G579" s="19"/>
      <c r="H579" s="2"/>
      <c r="I579" s="38"/>
      <c r="J579" s="19"/>
      <c r="K579" s="19"/>
      <c r="L579" s="19"/>
      <c r="M579" s="19"/>
      <c r="N579" s="19"/>
      <c r="O579" s="19"/>
      <c r="P579" s="19"/>
      <c r="Q579" s="19"/>
      <c r="R579" s="19"/>
      <c r="S579" s="19"/>
      <c r="T579" s="19"/>
      <c r="U579" s="19"/>
      <c r="V579" s="19"/>
      <c r="W579" s="19"/>
      <c r="X579" s="19"/>
      <c r="Y579" s="19"/>
      <c r="Z579" s="19"/>
    </row>
    <row r="580" ht="18.0" customHeight="1">
      <c r="A580" s="19"/>
      <c r="B580" s="19"/>
      <c r="C580" s="19"/>
      <c r="D580" s="19"/>
      <c r="E580" s="19"/>
      <c r="F580" s="19"/>
      <c r="G580" s="19"/>
      <c r="H580" s="2"/>
      <c r="I580" s="38"/>
      <c r="J580" s="19"/>
      <c r="K580" s="19"/>
      <c r="L580" s="19"/>
      <c r="M580" s="19"/>
      <c r="N580" s="19"/>
      <c r="O580" s="19"/>
      <c r="P580" s="19"/>
      <c r="Q580" s="19"/>
      <c r="R580" s="19"/>
      <c r="S580" s="19"/>
      <c r="T580" s="19"/>
      <c r="U580" s="19"/>
      <c r="V580" s="19"/>
      <c r="W580" s="19"/>
      <c r="X580" s="19"/>
      <c r="Y580" s="19"/>
      <c r="Z580" s="19"/>
    </row>
    <row r="581" ht="18.0" customHeight="1">
      <c r="A581" s="19"/>
      <c r="B581" s="19"/>
      <c r="C581" s="19"/>
      <c r="D581" s="19"/>
      <c r="E581" s="19"/>
      <c r="F581" s="19"/>
      <c r="G581" s="19"/>
      <c r="H581" s="2"/>
      <c r="I581" s="38"/>
      <c r="J581" s="19"/>
      <c r="K581" s="19"/>
      <c r="L581" s="19"/>
      <c r="M581" s="19"/>
      <c r="N581" s="19"/>
      <c r="O581" s="19"/>
      <c r="P581" s="19"/>
      <c r="Q581" s="19"/>
      <c r="R581" s="19"/>
      <c r="S581" s="19"/>
      <c r="T581" s="19"/>
      <c r="U581" s="19"/>
      <c r="V581" s="19"/>
      <c r="W581" s="19"/>
      <c r="X581" s="19"/>
      <c r="Y581" s="19"/>
      <c r="Z581" s="19"/>
    </row>
    <row r="582" ht="18.0" customHeight="1">
      <c r="A582" s="19"/>
      <c r="B582" s="19"/>
      <c r="C582" s="19"/>
      <c r="D582" s="19"/>
      <c r="E582" s="19"/>
      <c r="F582" s="19"/>
      <c r="G582" s="19"/>
      <c r="H582" s="2"/>
      <c r="I582" s="38"/>
      <c r="J582" s="19"/>
      <c r="K582" s="19"/>
      <c r="L582" s="19"/>
      <c r="M582" s="19"/>
      <c r="N582" s="19"/>
      <c r="O582" s="19"/>
      <c r="P582" s="19"/>
      <c r="Q582" s="19"/>
      <c r="R582" s="19"/>
      <c r="S582" s="19"/>
      <c r="T582" s="19"/>
      <c r="U582" s="19"/>
      <c r="V582" s="19"/>
      <c r="W582" s="19"/>
      <c r="X582" s="19"/>
      <c r="Y582" s="19"/>
      <c r="Z582" s="19"/>
    </row>
    <row r="583" ht="18.0" customHeight="1">
      <c r="A583" s="19"/>
      <c r="B583" s="19"/>
      <c r="C583" s="19"/>
      <c r="D583" s="19"/>
      <c r="E583" s="19"/>
      <c r="F583" s="19"/>
      <c r="G583" s="19"/>
      <c r="H583" s="2"/>
      <c r="I583" s="38"/>
      <c r="J583" s="19"/>
      <c r="K583" s="19"/>
      <c r="L583" s="19"/>
      <c r="M583" s="19"/>
      <c r="N583" s="19"/>
      <c r="O583" s="19"/>
      <c r="P583" s="19"/>
      <c r="Q583" s="19"/>
      <c r="R583" s="19"/>
      <c r="S583" s="19"/>
      <c r="T583" s="19"/>
      <c r="U583" s="19"/>
      <c r="V583" s="19"/>
      <c r="W583" s="19"/>
      <c r="X583" s="19"/>
      <c r="Y583" s="19"/>
      <c r="Z583" s="19"/>
    </row>
    <row r="584" ht="18.0" customHeight="1">
      <c r="A584" s="19"/>
      <c r="B584" s="19"/>
      <c r="C584" s="19"/>
      <c r="D584" s="19"/>
      <c r="E584" s="19"/>
      <c r="F584" s="19"/>
      <c r="G584" s="19"/>
      <c r="H584" s="2"/>
      <c r="I584" s="38"/>
      <c r="J584" s="19"/>
      <c r="K584" s="19"/>
      <c r="L584" s="19"/>
      <c r="M584" s="19"/>
      <c r="N584" s="19"/>
      <c r="O584" s="19"/>
      <c r="P584" s="19"/>
      <c r="Q584" s="19"/>
      <c r="R584" s="19"/>
      <c r="S584" s="19"/>
      <c r="T584" s="19"/>
      <c r="U584" s="19"/>
      <c r="V584" s="19"/>
      <c r="W584" s="19"/>
      <c r="X584" s="19"/>
      <c r="Y584" s="19"/>
      <c r="Z584" s="19"/>
    </row>
    <row r="585" ht="18.0" customHeight="1">
      <c r="A585" s="19"/>
      <c r="B585" s="19"/>
      <c r="C585" s="19"/>
      <c r="D585" s="19"/>
      <c r="E585" s="19"/>
      <c r="F585" s="19"/>
      <c r="G585" s="19"/>
      <c r="H585" s="2"/>
      <c r="I585" s="38"/>
      <c r="J585" s="19"/>
      <c r="K585" s="19"/>
      <c r="L585" s="19"/>
      <c r="M585" s="19"/>
      <c r="N585" s="19"/>
      <c r="O585" s="19"/>
      <c r="P585" s="19"/>
      <c r="Q585" s="19"/>
      <c r="R585" s="19"/>
      <c r="S585" s="19"/>
      <c r="T585" s="19"/>
      <c r="U585" s="19"/>
      <c r="V585" s="19"/>
      <c r="W585" s="19"/>
      <c r="X585" s="19"/>
      <c r="Y585" s="19"/>
      <c r="Z585" s="19"/>
    </row>
    <row r="586" ht="18.0" customHeight="1">
      <c r="A586" s="19"/>
      <c r="B586" s="19"/>
      <c r="C586" s="19"/>
      <c r="D586" s="19"/>
      <c r="E586" s="19"/>
      <c r="F586" s="19"/>
      <c r="G586" s="19"/>
      <c r="H586" s="2"/>
      <c r="I586" s="38"/>
      <c r="J586" s="19"/>
      <c r="K586" s="19"/>
      <c r="L586" s="19"/>
      <c r="M586" s="19"/>
      <c r="N586" s="19"/>
      <c r="O586" s="19"/>
      <c r="P586" s="19"/>
      <c r="Q586" s="19"/>
      <c r="R586" s="19"/>
      <c r="S586" s="19"/>
      <c r="T586" s="19"/>
      <c r="U586" s="19"/>
      <c r="V586" s="19"/>
      <c r="W586" s="19"/>
      <c r="X586" s="19"/>
      <c r="Y586" s="19"/>
      <c r="Z586" s="19"/>
    </row>
    <row r="587" ht="18.0" customHeight="1">
      <c r="A587" s="19"/>
      <c r="B587" s="19"/>
      <c r="C587" s="19"/>
      <c r="D587" s="19"/>
      <c r="E587" s="19"/>
      <c r="F587" s="19"/>
      <c r="G587" s="19"/>
      <c r="H587" s="2"/>
      <c r="I587" s="38"/>
      <c r="J587" s="19"/>
      <c r="K587" s="19"/>
      <c r="L587" s="19"/>
      <c r="M587" s="19"/>
      <c r="N587" s="19"/>
      <c r="O587" s="19"/>
      <c r="P587" s="19"/>
      <c r="Q587" s="19"/>
      <c r="R587" s="19"/>
      <c r="S587" s="19"/>
      <c r="T587" s="19"/>
      <c r="U587" s="19"/>
      <c r="V587" s="19"/>
      <c r="W587" s="19"/>
      <c r="X587" s="19"/>
      <c r="Y587" s="19"/>
      <c r="Z587" s="19"/>
    </row>
    <row r="588" ht="18.0" customHeight="1">
      <c r="A588" s="19"/>
      <c r="B588" s="19"/>
      <c r="C588" s="19"/>
      <c r="D588" s="19"/>
      <c r="E588" s="19"/>
      <c r="F588" s="19"/>
      <c r="G588" s="19"/>
      <c r="H588" s="2"/>
      <c r="I588" s="38"/>
      <c r="J588" s="19"/>
      <c r="K588" s="19"/>
      <c r="L588" s="19"/>
      <c r="M588" s="19"/>
      <c r="N588" s="19"/>
      <c r="O588" s="19"/>
      <c r="P588" s="19"/>
      <c r="Q588" s="19"/>
      <c r="R588" s="19"/>
      <c r="S588" s="19"/>
      <c r="T588" s="19"/>
      <c r="U588" s="19"/>
      <c r="V588" s="19"/>
      <c r="W588" s="19"/>
      <c r="X588" s="19"/>
      <c r="Y588" s="19"/>
      <c r="Z588" s="19"/>
    </row>
    <row r="589" ht="18.0" customHeight="1">
      <c r="A589" s="19"/>
      <c r="B589" s="19"/>
      <c r="C589" s="19"/>
      <c r="D589" s="19"/>
      <c r="E589" s="19"/>
      <c r="F589" s="19"/>
      <c r="G589" s="19"/>
      <c r="H589" s="2"/>
      <c r="I589" s="38"/>
      <c r="J589" s="19"/>
      <c r="K589" s="19"/>
      <c r="L589" s="19"/>
      <c r="M589" s="19"/>
      <c r="N589" s="19"/>
      <c r="O589" s="19"/>
      <c r="P589" s="19"/>
      <c r="Q589" s="19"/>
      <c r="R589" s="19"/>
      <c r="S589" s="19"/>
      <c r="T589" s="19"/>
      <c r="U589" s="19"/>
      <c r="V589" s="19"/>
      <c r="W589" s="19"/>
      <c r="X589" s="19"/>
      <c r="Y589" s="19"/>
      <c r="Z589" s="19"/>
    </row>
    <row r="590" ht="18.0" customHeight="1">
      <c r="A590" s="19"/>
      <c r="B590" s="19"/>
      <c r="C590" s="19"/>
      <c r="D590" s="19"/>
      <c r="E590" s="19"/>
      <c r="F590" s="19"/>
      <c r="G590" s="19"/>
      <c r="H590" s="2"/>
      <c r="I590" s="38"/>
      <c r="J590" s="19"/>
      <c r="K590" s="19"/>
      <c r="L590" s="19"/>
      <c r="M590" s="19"/>
      <c r="N590" s="19"/>
      <c r="O590" s="19"/>
      <c r="P590" s="19"/>
      <c r="Q590" s="19"/>
      <c r="R590" s="19"/>
      <c r="S590" s="19"/>
      <c r="T590" s="19"/>
      <c r="U590" s="19"/>
      <c r="V590" s="19"/>
      <c r="W590" s="19"/>
      <c r="X590" s="19"/>
      <c r="Y590" s="19"/>
      <c r="Z590" s="19"/>
    </row>
    <row r="591" ht="18.0" customHeight="1">
      <c r="A591" s="19"/>
      <c r="B591" s="19"/>
      <c r="C591" s="19"/>
      <c r="D591" s="19"/>
      <c r="E591" s="19"/>
      <c r="F591" s="19"/>
      <c r="G591" s="19"/>
      <c r="H591" s="2"/>
      <c r="I591" s="38"/>
      <c r="J591" s="19"/>
      <c r="K591" s="19"/>
      <c r="L591" s="19"/>
      <c r="M591" s="19"/>
      <c r="N591" s="19"/>
      <c r="O591" s="19"/>
      <c r="P591" s="19"/>
      <c r="Q591" s="19"/>
      <c r="R591" s="19"/>
      <c r="S591" s="19"/>
      <c r="T591" s="19"/>
      <c r="U591" s="19"/>
      <c r="V591" s="19"/>
      <c r="W591" s="19"/>
      <c r="X591" s="19"/>
      <c r="Y591" s="19"/>
      <c r="Z591" s="19"/>
    </row>
    <row r="592" ht="18.0" customHeight="1">
      <c r="A592" s="19"/>
      <c r="B592" s="19"/>
      <c r="C592" s="19"/>
      <c r="D592" s="19"/>
      <c r="E592" s="19"/>
      <c r="F592" s="19"/>
      <c r="G592" s="19"/>
      <c r="H592" s="2"/>
      <c r="I592" s="38"/>
      <c r="J592" s="19"/>
      <c r="K592" s="19"/>
      <c r="L592" s="19"/>
      <c r="M592" s="19"/>
      <c r="N592" s="19"/>
      <c r="O592" s="19"/>
      <c r="P592" s="19"/>
      <c r="Q592" s="19"/>
      <c r="R592" s="19"/>
      <c r="S592" s="19"/>
      <c r="T592" s="19"/>
      <c r="U592" s="19"/>
      <c r="V592" s="19"/>
      <c r="W592" s="19"/>
      <c r="X592" s="19"/>
      <c r="Y592" s="19"/>
      <c r="Z592" s="19"/>
    </row>
    <row r="593" ht="18.0" customHeight="1">
      <c r="A593" s="19"/>
      <c r="B593" s="19"/>
      <c r="C593" s="19"/>
      <c r="D593" s="19"/>
      <c r="E593" s="19"/>
      <c r="F593" s="19"/>
      <c r="G593" s="19"/>
      <c r="H593" s="2"/>
      <c r="I593" s="38"/>
      <c r="J593" s="19"/>
      <c r="K593" s="19"/>
      <c r="L593" s="19"/>
      <c r="M593" s="19"/>
      <c r="N593" s="19"/>
      <c r="O593" s="19"/>
      <c r="P593" s="19"/>
      <c r="Q593" s="19"/>
      <c r="R593" s="19"/>
      <c r="S593" s="19"/>
      <c r="T593" s="19"/>
      <c r="U593" s="19"/>
      <c r="V593" s="19"/>
      <c r="W593" s="19"/>
      <c r="X593" s="19"/>
      <c r="Y593" s="19"/>
      <c r="Z593" s="19"/>
    </row>
    <row r="594" ht="18.0" customHeight="1">
      <c r="A594" s="19"/>
      <c r="B594" s="19"/>
      <c r="C594" s="19"/>
      <c r="D594" s="19"/>
      <c r="E594" s="19"/>
      <c r="F594" s="19"/>
      <c r="G594" s="19"/>
      <c r="H594" s="2"/>
      <c r="I594" s="38"/>
      <c r="J594" s="19"/>
      <c r="K594" s="19"/>
      <c r="L594" s="19"/>
      <c r="M594" s="19"/>
      <c r="N594" s="19"/>
      <c r="O594" s="19"/>
      <c r="P594" s="19"/>
      <c r="Q594" s="19"/>
      <c r="R594" s="19"/>
      <c r="S594" s="19"/>
      <c r="T594" s="19"/>
      <c r="U594" s="19"/>
      <c r="V594" s="19"/>
      <c r="W594" s="19"/>
      <c r="X594" s="19"/>
      <c r="Y594" s="19"/>
      <c r="Z594" s="19"/>
    </row>
    <row r="595" ht="18.0" customHeight="1">
      <c r="A595" s="19"/>
      <c r="B595" s="19"/>
      <c r="C595" s="19"/>
      <c r="D595" s="19"/>
      <c r="E595" s="19"/>
      <c r="F595" s="19"/>
      <c r="G595" s="19"/>
      <c r="H595" s="2"/>
      <c r="I595" s="38"/>
      <c r="J595" s="19"/>
      <c r="K595" s="19"/>
      <c r="L595" s="19"/>
      <c r="M595" s="19"/>
      <c r="N595" s="19"/>
      <c r="O595" s="19"/>
      <c r="P595" s="19"/>
      <c r="Q595" s="19"/>
      <c r="R595" s="19"/>
      <c r="S595" s="19"/>
      <c r="T595" s="19"/>
      <c r="U595" s="19"/>
      <c r="V595" s="19"/>
      <c r="W595" s="19"/>
      <c r="X595" s="19"/>
      <c r="Y595" s="19"/>
      <c r="Z595" s="19"/>
    </row>
    <row r="596" ht="18.0" customHeight="1">
      <c r="A596" s="19"/>
      <c r="B596" s="19"/>
      <c r="C596" s="19"/>
      <c r="D596" s="19"/>
      <c r="E596" s="19"/>
      <c r="F596" s="19"/>
      <c r="G596" s="19"/>
      <c r="H596" s="2"/>
      <c r="I596" s="38"/>
      <c r="J596" s="19"/>
      <c r="K596" s="19"/>
      <c r="L596" s="19"/>
      <c r="M596" s="19"/>
      <c r="N596" s="19"/>
      <c r="O596" s="19"/>
      <c r="P596" s="19"/>
      <c r="Q596" s="19"/>
      <c r="R596" s="19"/>
      <c r="S596" s="19"/>
      <c r="T596" s="19"/>
      <c r="U596" s="19"/>
      <c r="V596" s="19"/>
      <c r="W596" s="19"/>
      <c r="X596" s="19"/>
      <c r="Y596" s="19"/>
      <c r="Z596" s="19"/>
    </row>
    <row r="597" ht="18.0" customHeight="1">
      <c r="A597" s="19"/>
      <c r="B597" s="19"/>
      <c r="C597" s="19"/>
      <c r="D597" s="19"/>
      <c r="E597" s="19"/>
      <c r="F597" s="19"/>
      <c r="G597" s="19"/>
      <c r="H597" s="2"/>
      <c r="I597" s="38"/>
      <c r="J597" s="19"/>
      <c r="K597" s="19"/>
      <c r="L597" s="19"/>
      <c r="M597" s="19"/>
      <c r="N597" s="19"/>
      <c r="O597" s="19"/>
      <c r="P597" s="19"/>
      <c r="Q597" s="19"/>
      <c r="R597" s="19"/>
      <c r="S597" s="19"/>
      <c r="T597" s="19"/>
      <c r="U597" s="19"/>
      <c r="V597" s="19"/>
      <c r="W597" s="19"/>
      <c r="X597" s="19"/>
      <c r="Y597" s="19"/>
      <c r="Z597" s="19"/>
    </row>
    <row r="598" ht="18.0" customHeight="1">
      <c r="A598" s="19"/>
      <c r="B598" s="19"/>
      <c r="C598" s="19"/>
      <c r="D598" s="19"/>
      <c r="E598" s="19"/>
      <c r="F598" s="19"/>
      <c r="G598" s="19"/>
      <c r="H598" s="2"/>
      <c r="I598" s="38"/>
      <c r="J598" s="19"/>
      <c r="K598" s="19"/>
      <c r="L598" s="19"/>
      <c r="M598" s="19"/>
      <c r="N598" s="19"/>
      <c r="O598" s="19"/>
      <c r="P598" s="19"/>
      <c r="Q598" s="19"/>
      <c r="R598" s="19"/>
      <c r="S598" s="19"/>
      <c r="T598" s="19"/>
      <c r="U598" s="19"/>
      <c r="V598" s="19"/>
      <c r="W598" s="19"/>
      <c r="X598" s="19"/>
      <c r="Y598" s="19"/>
      <c r="Z598" s="19"/>
    </row>
    <row r="599" ht="18.0" customHeight="1">
      <c r="A599" s="19"/>
      <c r="B599" s="19"/>
      <c r="C599" s="19"/>
      <c r="D599" s="19"/>
      <c r="E599" s="19"/>
      <c r="F599" s="19"/>
      <c r="G599" s="19"/>
      <c r="H599" s="2"/>
      <c r="I599" s="38"/>
      <c r="J599" s="19"/>
      <c r="K599" s="19"/>
      <c r="L599" s="19"/>
      <c r="M599" s="19"/>
      <c r="N599" s="19"/>
      <c r="O599" s="19"/>
      <c r="P599" s="19"/>
      <c r="Q599" s="19"/>
      <c r="R599" s="19"/>
      <c r="S599" s="19"/>
      <c r="T599" s="19"/>
      <c r="U599" s="19"/>
      <c r="V599" s="19"/>
      <c r="W599" s="19"/>
      <c r="X599" s="19"/>
      <c r="Y599" s="19"/>
      <c r="Z599" s="19"/>
    </row>
    <row r="600" ht="18.0" customHeight="1">
      <c r="A600" s="19"/>
      <c r="B600" s="19"/>
      <c r="C600" s="19"/>
      <c r="D600" s="19"/>
      <c r="E600" s="19"/>
      <c r="F600" s="19"/>
      <c r="G600" s="19"/>
      <c r="H600" s="2"/>
      <c r="I600" s="38"/>
      <c r="J600" s="19"/>
      <c r="K600" s="19"/>
      <c r="L600" s="19"/>
      <c r="M600" s="19"/>
      <c r="N600" s="19"/>
      <c r="O600" s="19"/>
      <c r="P600" s="19"/>
      <c r="Q600" s="19"/>
      <c r="R600" s="19"/>
      <c r="S600" s="19"/>
      <c r="T600" s="19"/>
      <c r="U600" s="19"/>
      <c r="V600" s="19"/>
      <c r="W600" s="19"/>
      <c r="X600" s="19"/>
      <c r="Y600" s="19"/>
      <c r="Z600" s="19"/>
    </row>
    <row r="601" ht="18.0" customHeight="1">
      <c r="A601" s="19"/>
      <c r="B601" s="19"/>
      <c r="C601" s="19"/>
      <c r="D601" s="19"/>
      <c r="E601" s="19"/>
      <c r="F601" s="19"/>
      <c r="G601" s="19"/>
      <c r="H601" s="2"/>
      <c r="I601" s="38"/>
      <c r="J601" s="19"/>
      <c r="K601" s="19"/>
      <c r="L601" s="19"/>
      <c r="M601" s="19"/>
      <c r="N601" s="19"/>
      <c r="O601" s="19"/>
      <c r="P601" s="19"/>
      <c r="Q601" s="19"/>
      <c r="R601" s="19"/>
      <c r="S601" s="19"/>
      <c r="T601" s="19"/>
      <c r="U601" s="19"/>
      <c r="V601" s="19"/>
      <c r="W601" s="19"/>
      <c r="X601" s="19"/>
      <c r="Y601" s="19"/>
      <c r="Z601" s="19"/>
    </row>
    <row r="602" ht="18.0" customHeight="1">
      <c r="A602" s="19"/>
      <c r="B602" s="19"/>
      <c r="C602" s="19"/>
      <c r="D602" s="19"/>
      <c r="E602" s="19"/>
      <c r="F602" s="19"/>
      <c r="G602" s="19"/>
      <c r="H602" s="2"/>
      <c r="I602" s="38"/>
      <c r="J602" s="19"/>
      <c r="K602" s="19"/>
      <c r="L602" s="19"/>
      <c r="M602" s="19"/>
      <c r="N602" s="19"/>
      <c r="O602" s="19"/>
      <c r="P602" s="19"/>
      <c r="Q602" s="19"/>
      <c r="R602" s="19"/>
      <c r="S602" s="19"/>
      <c r="T602" s="19"/>
      <c r="U602" s="19"/>
      <c r="V602" s="19"/>
      <c r="W602" s="19"/>
      <c r="X602" s="19"/>
      <c r="Y602" s="19"/>
      <c r="Z602" s="19"/>
    </row>
    <row r="603" ht="18.0" customHeight="1">
      <c r="A603" s="19"/>
      <c r="B603" s="19"/>
      <c r="C603" s="19"/>
      <c r="D603" s="19"/>
      <c r="E603" s="19"/>
      <c r="F603" s="19"/>
      <c r="G603" s="19"/>
      <c r="H603" s="2"/>
      <c r="I603" s="38"/>
      <c r="J603" s="19"/>
      <c r="K603" s="19"/>
      <c r="L603" s="19"/>
      <c r="M603" s="19"/>
      <c r="N603" s="19"/>
      <c r="O603" s="19"/>
      <c r="P603" s="19"/>
      <c r="Q603" s="19"/>
      <c r="R603" s="19"/>
      <c r="S603" s="19"/>
      <c r="T603" s="19"/>
      <c r="U603" s="19"/>
      <c r="V603" s="19"/>
      <c r="W603" s="19"/>
      <c r="X603" s="19"/>
      <c r="Y603" s="19"/>
      <c r="Z603" s="19"/>
    </row>
    <row r="604" ht="18.0" customHeight="1">
      <c r="A604" s="19"/>
      <c r="B604" s="19"/>
      <c r="C604" s="19"/>
      <c r="D604" s="19"/>
      <c r="E604" s="19"/>
      <c r="F604" s="19"/>
      <c r="G604" s="19"/>
      <c r="H604" s="2"/>
      <c r="I604" s="38"/>
      <c r="J604" s="19"/>
      <c r="K604" s="19"/>
      <c r="L604" s="19"/>
      <c r="M604" s="19"/>
      <c r="N604" s="19"/>
      <c r="O604" s="19"/>
      <c r="P604" s="19"/>
      <c r="Q604" s="19"/>
      <c r="R604" s="19"/>
      <c r="S604" s="19"/>
      <c r="T604" s="19"/>
      <c r="U604" s="19"/>
      <c r="V604" s="19"/>
      <c r="W604" s="19"/>
      <c r="X604" s="19"/>
      <c r="Y604" s="19"/>
      <c r="Z604" s="19"/>
    </row>
    <row r="605" ht="18.0" customHeight="1">
      <c r="A605" s="19"/>
      <c r="B605" s="19"/>
      <c r="C605" s="19"/>
      <c r="D605" s="19"/>
      <c r="E605" s="19"/>
      <c r="F605" s="19"/>
      <c r="G605" s="19"/>
      <c r="H605" s="2"/>
      <c r="I605" s="38"/>
      <c r="J605" s="19"/>
      <c r="K605" s="19"/>
      <c r="L605" s="19"/>
      <c r="M605" s="19"/>
      <c r="N605" s="19"/>
      <c r="O605" s="19"/>
      <c r="P605" s="19"/>
      <c r="Q605" s="19"/>
      <c r="R605" s="19"/>
      <c r="S605" s="19"/>
      <c r="T605" s="19"/>
      <c r="U605" s="19"/>
      <c r="V605" s="19"/>
      <c r="W605" s="19"/>
      <c r="X605" s="19"/>
      <c r="Y605" s="19"/>
      <c r="Z605" s="19"/>
    </row>
    <row r="606" ht="18.0" customHeight="1">
      <c r="A606" s="19"/>
      <c r="B606" s="19"/>
      <c r="C606" s="19"/>
      <c r="D606" s="19"/>
      <c r="E606" s="19"/>
      <c r="F606" s="19"/>
      <c r="G606" s="19"/>
      <c r="H606" s="2"/>
      <c r="I606" s="38"/>
      <c r="J606" s="19"/>
      <c r="K606" s="19"/>
      <c r="L606" s="19"/>
      <c r="M606" s="19"/>
      <c r="N606" s="19"/>
      <c r="O606" s="19"/>
      <c r="P606" s="19"/>
      <c r="Q606" s="19"/>
      <c r="R606" s="19"/>
      <c r="S606" s="19"/>
      <c r="T606" s="19"/>
      <c r="U606" s="19"/>
      <c r="V606" s="19"/>
      <c r="W606" s="19"/>
      <c r="X606" s="19"/>
      <c r="Y606" s="19"/>
      <c r="Z606" s="19"/>
    </row>
    <row r="607" ht="18.0" customHeight="1">
      <c r="A607" s="19"/>
      <c r="B607" s="19"/>
      <c r="C607" s="19"/>
      <c r="D607" s="19"/>
      <c r="E607" s="19"/>
      <c r="F607" s="19"/>
      <c r="G607" s="19"/>
      <c r="H607" s="2"/>
      <c r="I607" s="38"/>
      <c r="J607" s="19"/>
      <c r="K607" s="19"/>
      <c r="L607" s="19"/>
      <c r="M607" s="19"/>
      <c r="N607" s="19"/>
      <c r="O607" s="19"/>
      <c r="P607" s="19"/>
      <c r="Q607" s="19"/>
      <c r="R607" s="19"/>
      <c r="S607" s="19"/>
      <c r="T607" s="19"/>
      <c r="U607" s="19"/>
      <c r="V607" s="19"/>
      <c r="W607" s="19"/>
      <c r="X607" s="19"/>
      <c r="Y607" s="19"/>
      <c r="Z607" s="19"/>
    </row>
    <row r="608" ht="18.0" customHeight="1">
      <c r="A608" s="19"/>
      <c r="B608" s="19"/>
      <c r="C608" s="19"/>
      <c r="D608" s="19"/>
      <c r="E608" s="19"/>
      <c r="F608" s="19"/>
      <c r="G608" s="19"/>
      <c r="H608" s="2"/>
      <c r="I608" s="38"/>
      <c r="J608" s="19"/>
      <c r="K608" s="19"/>
      <c r="L608" s="19"/>
      <c r="M608" s="19"/>
      <c r="N608" s="19"/>
      <c r="O608" s="19"/>
      <c r="P608" s="19"/>
      <c r="Q608" s="19"/>
      <c r="R608" s="19"/>
      <c r="S608" s="19"/>
      <c r="T608" s="19"/>
      <c r="U608" s="19"/>
      <c r="V608" s="19"/>
      <c r="W608" s="19"/>
      <c r="X608" s="19"/>
      <c r="Y608" s="19"/>
      <c r="Z608" s="19"/>
    </row>
    <row r="609" ht="18.0" customHeight="1">
      <c r="A609" s="19"/>
      <c r="B609" s="19"/>
      <c r="C609" s="19"/>
      <c r="D609" s="19"/>
      <c r="E609" s="19"/>
      <c r="F609" s="19"/>
      <c r="G609" s="19"/>
      <c r="H609" s="2"/>
      <c r="I609" s="38"/>
      <c r="J609" s="19"/>
      <c r="K609" s="19"/>
      <c r="L609" s="19"/>
      <c r="M609" s="19"/>
      <c r="N609" s="19"/>
      <c r="O609" s="19"/>
      <c r="P609" s="19"/>
      <c r="Q609" s="19"/>
      <c r="R609" s="19"/>
      <c r="S609" s="19"/>
      <c r="T609" s="19"/>
      <c r="U609" s="19"/>
      <c r="V609" s="19"/>
      <c r="W609" s="19"/>
      <c r="X609" s="19"/>
      <c r="Y609" s="19"/>
      <c r="Z609" s="19"/>
    </row>
    <row r="610" ht="18.0" customHeight="1">
      <c r="A610" s="19"/>
      <c r="B610" s="19"/>
      <c r="C610" s="19"/>
      <c r="D610" s="19"/>
      <c r="E610" s="19"/>
      <c r="F610" s="19"/>
      <c r="G610" s="19"/>
      <c r="H610" s="2"/>
      <c r="I610" s="38"/>
      <c r="J610" s="19"/>
      <c r="K610" s="19"/>
      <c r="L610" s="19"/>
      <c r="M610" s="19"/>
      <c r="N610" s="19"/>
      <c r="O610" s="19"/>
      <c r="P610" s="19"/>
      <c r="Q610" s="19"/>
      <c r="R610" s="19"/>
      <c r="S610" s="19"/>
      <c r="T610" s="19"/>
      <c r="U610" s="19"/>
      <c r="V610" s="19"/>
      <c r="W610" s="19"/>
      <c r="X610" s="19"/>
      <c r="Y610" s="19"/>
      <c r="Z610" s="19"/>
    </row>
    <row r="611" ht="18.0" customHeight="1">
      <c r="A611" s="19"/>
      <c r="B611" s="19"/>
      <c r="C611" s="19"/>
      <c r="D611" s="19"/>
      <c r="E611" s="19"/>
      <c r="F611" s="19"/>
      <c r="G611" s="19"/>
      <c r="H611" s="2"/>
      <c r="I611" s="38"/>
      <c r="J611" s="19"/>
      <c r="K611" s="19"/>
      <c r="L611" s="19"/>
      <c r="M611" s="19"/>
      <c r="N611" s="19"/>
      <c r="O611" s="19"/>
      <c r="P611" s="19"/>
      <c r="Q611" s="19"/>
      <c r="R611" s="19"/>
      <c r="S611" s="19"/>
      <c r="T611" s="19"/>
      <c r="U611" s="19"/>
      <c r="V611" s="19"/>
      <c r="W611" s="19"/>
      <c r="X611" s="19"/>
      <c r="Y611" s="19"/>
      <c r="Z611" s="19"/>
    </row>
    <row r="612" ht="18.0" customHeight="1">
      <c r="A612" s="19"/>
      <c r="B612" s="19"/>
      <c r="C612" s="19"/>
      <c r="D612" s="19"/>
      <c r="E612" s="19"/>
      <c r="F612" s="19"/>
      <c r="G612" s="19"/>
      <c r="H612" s="2"/>
      <c r="I612" s="38"/>
      <c r="J612" s="19"/>
      <c r="K612" s="19"/>
      <c r="L612" s="19"/>
      <c r="M612" s="19"/>
      <c r="N612" s="19"/>
      <c r="O612" s="19"/>
      <c r="P612" s="19"/>
      <c r="Q612" s="19"/>
      <c r="R612" s="19"/>
      <c r="S612" s="19"/>
      <c r="T612" s="19"/>
      <c r="U612" s="19"/>
      <c r="V612" s="19"/>
      <c r="W612" s="19"/>
      <c r="X612" s="19"/>
      <c r="Y612" s="19"/>
      <c r="Z612" s="19"/>
    </row>
    <row r="613" ht="18.0" customHeight="1">
      <c r="A613" s="19"/>
      <c r="B613" s="19"/>
      <c r="C613" s="19"/>
      <c r="D613" s="19"/>
      <c r="E613" s="19"/>
      <c r="F613" s="19"/>
      <c r="G613" s="19"/>
      <c r="H613" s="2"/>
      <c r="I613" s="38"/>
      <c r="J613" s="19"/>
      <c r="K613" s="19"/>
      <c r="L613" s="19"/>
      <c r="M613" s="19"/>
      <c r="N613" s="19"/>
      <c r="O613" s="19"/>
      <c r="P613" s="19"/>
      <c r="Q613" s="19"/>
      <c r="R613" s="19"/>
      <c r="S613" s="19"/>
      <c r="T613" s="19"/>
      <c r="U613" s="19"/>
      <c r="V613" s="19"/>
      <c r="W613" s="19"/>
      <c r="X613" s="19"/>
      <c r="Y613" s="19"/>
      <c r="Z613" s="19"/>
    </row>
    <row r="614" ht="18.0" customHeight="1">
      <c r="A614" s="19"/>
      <c r="B614" s="19"/>
      <c r="C614" s="19"/>
      <c r="D614" s="19"/>
      <c r="E614" s="19"/>
      <c r="F614" s="19"/>
      <c r="G614" s="19"/>
      <c r="H614" s="2"/>
      <c r="I614" s="38"/>
      <c r="J614" s="19"/>
      <c r="K614" s="19"/>
      <c r="L614" s="19"/>
      <c r="M614" s="19"/>
      <c r="N614" s="19"/>
      <c r="O614" s="19"/>
      <c r="P614" s="19"/>
      <c r="Q614" s="19"/>
      <c r="R614" s="19"/>
      <c r="S614" s="19"/>
      <c r="T614" s="19"/>
      <c r="U614" s="19"/>
      <c r="V614" s="19"/>
      <c r="W614" s="19"/>
      <c r="X614" s="19"/>
      <c r="Y614" s="19"/>
      <c r="Z614" s="19"/>
    </row>
    <row r="615" ht="18.0" customHeight="1">
      <c r="A615" s="19"/>
      <c r="B615" s="19"/>
      <c r="C615" s="19"/>
      <c r="D615" s="19"/>
      <c r="E615" s="19"/>
      <c r="F615" s="19"/>
      <c r="G615" s="19"/>
      <c r="H615" s="2"/>
      <c r="I615" s="38"/>
      <c r="J615" s="19"/>
      <c r="K615" s="19"/>
      <c r="L615" s="19"/>
      <c r="M615" s="19"/>
      <c r="N615" s="19"/>
      <c r="O615" s="19"/>
      <c r="P615" s="19"/>
      <c r="Q615" s="19"/>
      <c r="R615" s="19"/>
      <c r="S615" s="19"/>
      <c r="T615" s="19"/>
      <c r="U615" s="19"/>
      <c r="V615" s="19"/>
      <c r="W615" s="19"/>
      <c r="X615" s="19"/>
      <c r="Y615" s="19"/>
      <c r="Z615" s="19"/>
    </row>
    <row r="616" ht="18.0" customHeight="1">
      <c r="A616" s="19"/>
      <c r="B616" s="19"/>
      <c r="C616" s="19"/>
      <c r="D616" s="19"/>
      <c r="E616" s="19"/>
      <c r="F616" s="19"/>
      <c r="G616" s="19"/>
      <c r="H616" s="2"/>
      <c r="I616" s="38"/>
      <c r="J616" s="19"/>
      <c r="K616" s="19"/>
      <c r="L616" s="19"/>
      <c r="M616" s="19"/>
      <c r="N616" s="19"/>
      <c r="O616" s="19"/>
      <c r="P616" s="19"/>
      <c r="Q616" s="19"/>
      <c r="R616" s="19"/>
      <c r="S616" s="19"/>
      <c r="T616" s="19"/>
      <c r="U616" s="19"/>
      <c r="V616" s="19"/>
      <c r="W616" s="19"/>
      <c r="X616" s="19"/>
      <c r="Y616" s="19"/>
      <c r="Z616" s="19"/>
    </row>
    <row r="617" ht="18.0" customHeight="1">
      <c r="A617" s="19"/>
      <c r="B617" s="19"/>
      <c r="C617" s="19"/>
      <c r="D617" s="19"/>
      <c r="E617" s="19"/>
      <c r="F617" s="19"/>
      <c r="G617" s="19"/>
      <c r="H617" s="2"/>
      <c r="I617" s="38"/>
      <c r="J617" s="19"/>
      <c r="K617" s="19"/>
      <c r="L617" s="19"/>
      <c r="M617" s="19"/>
      <c r="N617" s="19"/>
      <c r="O617" s="19"/>
      <c r="P617" s="19"/>
      <c r="Q617" s="19"/>
      <c r="R617" s="19"/>
      <c r="S617" s="19"/>
      <c r="T617" s="19"/>
      <c r="U617" s="19"/>
      <c r="V617" s="19"/>
      <c r="W617" s="19"/>
      <c r="X617" s="19"/>
      <c r="Y617" s="19"/>
      <c r="Z617" s="19"/>
    </row>
    <row r="618" ht="18.0" customHeight="1">
      <c r="A618" s="19"/>
      <c r="B618" s="19"/>
      <c r="C618" s="19"/>
      <c r="D618" s="19"/>
      <c r="E618" s="19"/>
      <c r="F618" s="19"/>
      <c r="G618" s="19"/>
      <c r="H618" s="2"/>
      <c r="I618" s="38"/>
      <c r="J618" s="19"/>
      <c r="K618" s="19"/>
      <c r="L618" s="19"/>
      <c r="M618" s="19"/>
      <c r="N618" s="19"/>
      <c r="O618" s="19"/>
      <c r="P618" s="19"/>
      <c r="Q618" s="19"/>
      <c r="R618" s="19"/>
      <c r="S618" s="19"/>
      <c r="T618" s="19"/>
      <c r="U618" s="19"/>
      <c r="V618" s="19"/>
      <c r="W618" s="19"/>
      <c r="X618" s="19"/>
      <c r="Y618" s="19"/>
      <c r="Z618" s="19"/>
    </row>
    <row r="619" ht="18.0" customHeight="1">
      <c r="A619" s="19"/>
      <c r="B619" s="19"/>
      <c r="C619" s="19"/>
      <c r="D619" s="19"/>
      <c r="E619" s="19"/>
      <c r="F619" s="19"/>
      <c r="G619" s="19"/>
      <c r="H619" s="2"/>
      <c r="I619" s="38"/>
      <c r="J619" s="19"/>
      <c r="K619" s="19"/>
      <c r="L619" s="19"/>
      <c r="M619" s="19"/>
      <c r="N619" s="19"/>
      <c r="O619" s="19"/>
      <c r="P619" s="19"/>
      <c r="Q619" s="19"/>
      <c r="R619" s="19"/>
      <c r="S619" s="19"/>
      <c r="T619" s="19"/>
      <c r="U619" s="19"/>
      <c r="V619" s="19"/>
      <c r="W619" s="19"/>
      <c r="X619" s="19"/>
      <c r="Y619" s="19"/>
      <c r="Z619" s="19"/>
    </row>
    <row r="620" ht="18.0" customHeight="1">
      <c r="A620" s="19"/>
      <c r="B620" s="19"/>
      <c r="C620" s="19"/>
      <c r="D620" s="19"/>
      <c r="E620" s="19"/>
      <c r="F620" s="19"/>
      <c r="G620" s="19"/>
      <c r="H620" s="2"/>
      <c r="I620" s="38"/>
      <c r="J620" s="19"/>
      <c r="K620" s="19"/>
      <c r="L620" s="19"/>
      <c r="M620" s="19"/>
      <c r="N620" s="19"/>
      <c r="O620" s="19"/>
      <c r="P620" s="19"/>
      <c r="Q620" s="19"/>
      <c r="R620" s="19"/>
      <c r="S620" s="19"/>
      <c r="T620" s="19"/>
      <c r="U620" s="19"/>
      <c r="V620" s="19"/>
      <c r="W620" s="19"/>
      <c r="X620" s="19"/>
      <c r="Y620" s="19"/>
      <c r="Z620" s="19"/>
    </row>
    <row r="621" ht="18.0" customHeight="1">
      <c r="A621" s="19"/>
      <c r="B621" s="19"/>
      <c r="C621" s="19"/>
      <c r="D621" s="19"/>
      <c r="E621" s="19"/>
      <c r="F621" s="19"/>
      <c r="G621" s="19"/>
      <c r="H621" s="2"/>
      <c r="I621" s="38"/>
      <c r="J621" s="19"/>
      <c r="K621" s="19"/>
      <c r="L621" s="19"/>
      <c r="M621" s="19"/>
      <c r="N621" s="19"/>
      <c r="O621" s="19"/>
      <c r="P621" s="19"/>
      <c r="Q621" s="19"/>
      <c r="R621" s="19"/>
      <c r="S621" s="19"/>
      <c r="T621" s="19"/>
      <c r="U621" s="19"/>
      <c r="V621" s="19"/>
      <c r="W621" s="19"/>
      <c r="X621" s="19"/>
      <c r="Y621" s="19"/>
      <c r="Z621" s="19"/>
    </row>
    <row r="622" ht="18.0" customHeight="1">
      <c r="A622" s="19"/>
      <c r="B622" s="19"/>
      <c r="C622" s="19"/>
      <c r="D622" s="19"/>
      <c r="E622" s="19"/>
      <c r="F622" s="19"/>
      <c r="G622" s="19"/>
      <c r="H622" s="2"/>
      <c r="I622" s="38"/>
      <c r="J622" s="19"/>
      <c r="K622" s="19"/>
      <c r="L622" s="19"/>
      <c r="M622" s="19"/>
      <c r="N622" s="19"/>
      <c r="O622" s="19"/>
      <c r="P622" s="19"/>
      <c r="Q622" s="19"/>
      <c r="R622" s="19"/>
      <c r="S622" s="19"/>
      <c r="T622" s="19"/>
      <c r="U622" s="19"/>
      <c r="V622" s="19"/>
      <c r="W622" s="19"/>
      <c r="X622" s="19"/>
      <c r="Y622" s="19"/>
      <c r="Z622" s="19"/>
    </row>
    <row r="623" ht="18.0" customHeight="1">
      <c r="A623" s="19"/>
      <c r="B623" s="19"/>
      <c r="C623" s="19"/>
      <c r="D623" s="19"/>
      <c r="E623" s="19"/>
      <c r="F623" s="19"/>
      <c r="G623" s="19"/>
      <c r="H623" s="2"/>
      <c r="I623" s="38"/>
      <c r="J623" s="19"/>
      <c r="K623" s="19"/>
      <c r="L623" s="19"/>
      <c r="M623" s="19"/>
      <c r="N623" s="19"/>
      <c r="O623" s="19"/>
      <c r="P623" s="19"/>
      <c r="Q623" s="19"/>
      <c r="R623" s="19"/>
      <c r="S623" s="19"/>
      <c r="T623" s="19"/>
      <c r="U623" s="19"/>
      <c r="V623" s="19"/>
      <c r="W623" s="19"/>
      <c r="X623" s="19"/>
      <c r="Y623" s="19"/>
      <c r="Z623" s="19"/>
    </row>
    <row r="624" ht="18.0" customHeight="1">
      <c r="A624" s="19"/>
      <c r="B624" s="19"/>
      <c r="C624" s="19"/>
      <c r="D624" s="19"/>
      <c r="E624" s="19"/>
      <c r="F624" s="19"/>
      <c r="G624" s="19"/>
      <c r="H624" s="2"/>
      <c r="I624" s="38"/>
      <c r="J624" s="19"/>
      <c r="K624" s="19"/>
      <c r="L624" s="19"/>
      <c r="M624" s="19"/>
      <c r="N624" s="19"/>
      <c r="O624" s="19"/>
      <c r="P624" s="19"/>
      <c r="Q624" s="19"/>
      <c r="R624" s="19"/>
      <c r="S624" s="19"/>
      <c r="T624" s="19"/>
      <c r="U624" s="19"/>
      <c r="V624" s="19"/>
      <c r="W624" s="19"/>
      <c r="X624" s="19"/>
      <c r="Y624" s="19"/>
      <c r="Z624" s="19"/>
    </row>
    <row r="625" ht="18.0" customHeight="1">
      <c r="A625" s="19"/>
      <c r="B625" s="19"/>
      <c r="C625" s="19"/>
      <c r="D625" s="19"/>
      <c r="E625" s="19"/>
      <c r="F625" s="19"/>
      <c r="G625" s="19"/>
      <c r="H625" s="2"/>
      <c r="I625" s="38"/>
      <c r="J625" s="19"/>
      <c r="K625" s="19"/>
      <c r="L625" s="19"/>
      <c r="M625" s="19"/>
      <c r="N625" s="19"/>
      <c r="O625" s="19"/>
      <c r="P625" s="19"/>
      <c r="Q625" s="19"/>
      <c r="R625" s="19"/>
      <c r="S625" s="19"/>
      <c r="T625" s="19"/>
      <c r="U625" s="19"/>
      <c r="V625" s="19"/>
      <c r="W625" s="19"/>
      <c r="X625" s="19"/>
      <c r="Y625" s="19"/>
      <c r="Z625" s="19"/>
    </row>
    <row r="626" ht="18.0" customHeight="1">
      <c r="A626" s="19"/>
      <c r="B626" s="19"/>
      <c r="C626" s="19"/>
      <c r="D626" s="19"/>
      <c r="E626" s="19"/>
      <c r="F626" s="19"/>
      <c r="G626" s="19"/>
      <c r="H626" s="2"/>
      <c r="I626" s="38"/>
      <c r="J626" s="19"/>
      <c r="K626" s="19"/>
      <c r="L626" s="19"/>
      <c r="M626" s="19"/>
      <c r="N626" s="19"/>
      <c r="O626" s="19"/>
      <c r="P626" s="19"/>
      <c r="Q626" s="19"/>
      <c r="R626" s="19"/>
      <c r="S626" s="19"/>
      <c r="T626" s="19"/>
      <c r="U626" s="19"/>
      <c r="V626" s="19"/>
      <c r="W626" s="19"/>
      <c r="X626" s="19"/>
      <c r="Y626" s="19"/>
      <c r="Z626" s="19"/>
    </row>
    <row r="627" ht="18.0" customHeight="1">
      <c r="A627" s="19"/>
      <c r="B627" s="19"/>
      <c r="C627" s="19"/>
      <c r="D627" s="19"/>
      <c r="E627" s="19"/>
      <c r="F627" s="19"/>
      <c r="G627" s="19"/>
      <c r="H627" s="2"/>
      <c r="I627" s="38"/>
      <c r="J627" s="19"/>
      <c r="K627" s="19"/>
      <c r="L627" s="19"/>
      <c r="M627" s="19"/>
      <c r="N627" s="19"/>
      <c r="O627" s="19"/>
      <c r="P627" s="19"/>
      <c r="Q627" s="19"/>
      <c r="R627" s="19"/>
      <c r="S627" s="19"/>
      <c r="T627" s="19"/>
      <c r="U627" s="19"/>
      <c r="V627" s="19"/>
      <c r="W627" s="19"/>
      <c r="X627" s="19"/>
      <c r="Y627" s="19"/>
      <c r="Z627" s="19"/>
    </row>
    <row r="628" ht="18.0" customHeight="1">
      <c r="A628" s="19"/>
      <c r="B628" s="19"/>
      <c r="C628" s="19"/>
      <c r="D628" s="19"/>
      <c r="E628" s="19"/>
      <c r="F628" s="19"/>
      <c r="G628" s="19"/>
      <c r="H628" s="2"/>
      <c r="I628" s="38"/>
      <c r="J628" s="19"/>
      <c r="K628" s="19"/>
      <c r="L628" s="19"/>
      <c r="M628" s="19"/>
      <c r="N628" s="19"/>
      <c r="O628" s="19"/>
      <c r="P628" s="19"/>
      <c r="Q628" s="19"/>
      <c r="R628" s="19"/>
      <c r="S628" s="19"/>
      <c r="T628" s="19"/>
      <c r="U628" s="19"/>
      <c r="V628" s="19"/>
      <c r="W628" s="19"/>
      <c r="X628" s="19"/>
      <c r="Y628" s="19"/>
      <c r="Z628" s="19"/>
    </row>
    <row r="629" ht="18.0" customHeight="1">
      <c r="A629" s="19"/>
      <c r="B629" s="19"/>
      <c r="C629" s="19"/>
      <c r="D629" s="19"/>
      <c r="E629" s="19"/>
      <c r="F629" s="19"/>
      <c r="G629" s="19"/>
      <c r="H629" s="2"/>
      <c r="I629" s="38"/>
      <c r="J629" s="19"/>
      <c r="K629" s="19"/>
      <c r="L629" s="19"/>
      <c r="M629" s="19"/>
      <c r="N629" s="19"/>
      <c r="O629" s="19"/>
      <c r="P629" s="19"/>
      <c r="Q629" s="19"/>
      <c r="R629" s="19"/>
      <c r="S629" s="19"/>
      <c r="T629" s="19"/>
      <c r="U629" s="19"/>
      <c r="V629" s="19"/>
      <c r="W629" s="19"/>
      <c r="X629" s="19"/>
      <c r="Y629" s="19"/>
      <c r="Z629" s="19"/>
    </row>
    <row r="630" ht="18.0" customHeight="1">
      <c r="A630" s="19"/>
      <c r="B630" s="19"/>
      <c r="C630" s="19"/>
      <c r="D630" s="19"/>
      <c r="E630" s="19"/>
      <c r="F630" s="19"/>
      <c r="G630" s="19"/>
      <c r="H630" s="2"/>
      <c r="I630" s="38"/>
      <c r="J630" s="19"/>
      <c r="K630" s="19"/>
      <c r="L630" s="19"/>
      <c r="M630" s="19"/>
      <c r="N630" s="19"/>
      <c r="O630" s="19"/>
      <c r="P630" s="19"/>
      <c r="Q630" s="19"/>
      <c r="R630" s="19"/>
      <c r="S630" s="19"/>
      <c r="T630" s="19"/>
      <c r="U630" s="19"/>
      <c r="V630" s="19"/>
      <c r="W630" s="19"/>
      <c r="X630" s="19"/>
      <c r="Y630" s="19"/>
      <c r="Z630" s="19"/>
    </row>
    <row r="631" ht="18.0" customHeight="1">
      <c r="A631" s="19"/>
      <c r="B631" s="19"/>
      <c r="C631" s="19"/>
      <c r="D631" s="19"/>
      <c r="E631" s="19"/>
      <c r="F631" s="19"/>
      <c r="G631" s="19"/>
      <c r="H631" s="2"/>
      <c r="I631" s="38"/>
      <c r="J631" s="19"/>
      <c r="K631" s="19"/>
      <c r="L631" s="19"/>
      <c r="M631" s="19"/>
      <c r="N631" s="19"/>
      <c r="O631" s="19"/>
      <c r="P631" s="19"/>
      <c r="Q631" s="19"/>
      <c r="R631" s="19"/>
      <c r="S631" s="19"/>
      <c r="T631" s="19"/>
      <c r="U631" s="19"/>
      <c r="V631" s="19"/>
      <c r="W631" s="19"/>
      <c r="X631" s="19"/>
      <c r="Y631" s="19"/>
      <c r="Z631" s="19"/>
    </row>
    <row r="632" ht="18.0" customHeight="1">
      <c r="A632" s="19"/>
      <c r="B632" s="19"/>
      <c r="C632" s="19"/>
      <c r="D632" s="19"/>
      <c r="E632" s="19"/>
      <c r="F632" s="19"/>
      <c r="G632" s="19"/>
      <c r="H632" s="2"/>
      <c r="I632" s="38"/>
      <c r="J632" s="19"/>
      <c r="K632" s="19"/>
      <c r="L632" s="19"/>
      <c r="M632" s="19"/>
      <c r="N632" s="19"/>
      <c r="O632" s="19"/>
      <c r="P632" s="19"/>
      <c r="Q632" s="19"/>
      <c r="R632" s="19"/>
      <c r="S632" s="19"/>
      <c r="T632" s="19"/>
      <c r="U632" s="19"/>
      <c r="V632" s="19"/>
      <c r="W632" s="19"/>
      <c r="X632" s="19"/>
      <c r="Y632" s="19"/>
      <c r="Z632" s="19"/>
    </row>
    <row r="633" ht="18.0" customHeight="1">
      <c r="A633" s="19"/>
      <c r="B633" s="19"/>
      <c r="C633" s="19"/>
      <c r="D633" s="19"/>
      <c r="E633" s="19"/>
      <c r="F633" s="19"/>
      <c r="G633" s="19"/>
      <c r="H633" s="2"/>
      <c r="I633" s="38"/>
      <c r="J633" s="19"/>
      <c r="K633" s="19"/>
      <c r="L633" s="19"/>
      <c r="M633" s="19"/>
      <c r="N633" s="19"/>
      <c r="O633" s="19"/>
      <c r="P633" s="19"/>
      <c r="Q633" s="19"/>
      <c r="R633" s="19"/>
      <c r="S633" s="19"/>
      <c r="T633" s="19"/>
      <c r="U633" s="19"/>
      <c r="V633" s="19"/>
      <c r="W633" s="19"/>
      <c r="X633" s="19"/>
      <c r="Y633" s="19"/>
      <c r="Z633" s="19"/>
    </row>
    <row r="634" ht="18.0" customHeight="1">
      <c r="A634" s="19"/>
      <c r="B634" s="19"/>
      <c r="C634" s="19"/>
      <c r="D634" s="19"/>
      <c r="E634" s="19"/>
      <c r="F634" s="19"/>
      <c r="G634" s="19"/>
      <c r="H634" s="2"/>
      <c r="I634" s="38"/>
      <c r="J634" s="19"/>
      <c r="K634" s="19"/>
      <c r="L634" s="19"/>
      <c r="M634" s="19"/>
      <c r="N634" s="19"/>
      <c r="O634" s="19"/>
      <c r="P634" s="19"/>
      <c r="Q634" s="19"/>
      <c r="R634" s="19"/>
      <c r="S634" s="19"/>
      <c r="T634" s="19"/>
      <c r="U634" s="19"/>
      <c r="V634" s="19"/>
      <c r="W634" s="19"/>
      <c r="X634" s="19"/>
      <c r="Y634" s="19"/>
      <c r="Z634" s="19"/>
    </row>
    <row r="635" ht="18.0" customHeight="1">
      <c r="A635" s="19"/>
      <c r="B635" s="19"/>
      <c r="C635" s="19"/>
      <c r="D635" s="19"/>
      <c r="E635" s="19"/>
      <c r="F635" s="19"/>
      <c r="G635" s="19"/>
      <c r="H635" s="2"/>
      <c r="I635" s="38"/>
      <c r="J635" s="19"/>
      <c r="K635" s="19"/>
      <c r="L635" s="19"/>
      <c r="M635" s="19"/>
      <c r="N635" s="19"/>
      <c r="O635" s="19"/>
      <c r="P635" s="19"/>
      <c r="Q635" s="19"/>
      <c r="R635" s="19"/>
      <c r="S635" s="19"/>
      <c r="T635" s="19"/>
      <c r="U635" s="19"/>
      <c r="V635" s="19"/>
      <c r="W635" s="19"/>
      <c r="X635" s="19"/>
      <c r="Y635" s="19"/>
      <c r="Z635" s="19"/>
    </row>
    <row r="636" ht="18.0" customHeight="1">
      <c r="A636" s="19"/>
      <c r="B636" s="19"/>
      <c r="C636" s="19"/>
      <c r="D636" s="19"/>
      <c r="E636" s="19"/>
      <c r="F636" s="19"/>
      <c r="G636" s="19"/>
      <c r="H636" s="2"/>
      <c r="I636" s="38"/>
      <c r="J636" s="19"/>
      <c r="K636" s="19"/>
      <c r="L636" s="19"/>
      <c r="M636" s="19"/>
      <c r="N636" s="19"/>
      <c r="O636" s="19"/>
      <c r="P636" s="19"/>
      <c r="Q636" s="19"/>
      <c r="R636" s="19"/>
      <c r="S636" s="19"/>
      <c r="T636" s="19"/>
      <c r="U636" s="19"/>
      <c r="V636" s="19"/>
      <c r="W636" s="19"/>
      <c r="X636" s="19"/>
      <c r="Y636" s="19"/>
      <c r="Z636" s="19"/>
    </row>
    <row r="637" ht="18.0" customHeight="1">
      <c r="A637" s="19"/>
      <c r="B637" s="19"/>
      <c r="C637" s="19"/>
      <c r="D637" s="19"/>
      <c r="E637" s="19"/>
      <c r="F637" s="19"/>
      <c r="G637" s="19"/>
      <c r="H637" s="2"/>
      <c r="I637" s="38"/>
      <c r="J637" s="19"/>
      <c r="K637" s="19"/>
      <c r="L637" s="19"/>
      <c r="M637" s="19"/>
      <c r="N637" s="19"/>
      <c r="O637" s="19"/>
      <c r="P637" s="19"/>
      <c r="Q637" s="19"/>
      <c r="R637" s="19"/>
      <c r="S637" s="19"/>
      <c r="T637" s="19"/>
      <c r="U637" s="19"/>
      <c r="V637" s="19"/>
      <c r="W637" s="19"/>
      <c r="X637" s="19"/>
      <c r="Y637" s="19"/>
      <c r="Z637" s="19"/>
    </row>
    <row r="638" ht="18.0" customHeight="1">
      <c r="A638" s="19"/>
      <c r="B638" s="19"/>
      <c r="C638" s="19"/>
      <c r="D638" s="19"/>
      <c r="E638" s="19"/>
      <c r="F638" s="19"/>
      <c r="G638" s="19"/>
      <c r="H638" s="2"/>
      <c r="I638" s="38"/>
      <c r="J638" s="19"/>
      <c r="K638" s="19"/>
      <c r="L638" s="19"/>
      <c r="M638" s="19"/>
      <c r="N638" s="19"/>
      <c r="O638" s="19"/>
      <c r="P638" s="19"/>
      <c r="Q638" s="19"/>
      <c r="R638" s="19"/>
      <c r="S638" s="19"/>
      <c r="T638" s="19"/>
      <c r="U638" s="19"/>
      <c r="V638" s="19"/>
      <c r="W638" s="19"/>
      <c r="X638" s="19"/>
      <c r="Y638" s="19"/>
      <c r="Z638" s="19"/>
    </row>
    <row r="639" ht="18.0" customHeight="1">
      <c r="A639" s="19"/>
      <c r="B639" s="19"/>
      <c r="C639" s="19"/>
      <c r="D639" s="19"/>
      <c r="E639" s="19"/>
      <c r="F639" s="19"/>
      <c r="G639" s="19"/>
      <c r="H639" s="2"/>
      <c r="I639" s="38"/>
      <c r="J639" s="19"/>
      <c r="K639" s="19"/>
      <c r="L639" s="19"/>
      <c r="M639" s="19"/>
      <c r="N639" s="19"/>
      <c r="O639" s="19"/>
      <c r="P639" s="19"/>
      <c r="Q639" s="19"/>
      <c r="R639" s="19"/>
      <c r="S639" s="19"/>
      <c r="T639" s="19"/>
      <c r="U639" s="19"/>
      <c r="V639" s="19"/>
      <c r="W639" s="19"/>
      <c r="X639" s="19"/>
      <c r="Y639" s="19"/>
      <c r="Z639" s="19"/>
    </row>
    <row r="640" ht="18.0" customHeight="1">
      <c r="A640" s="19"/>
      <c r="B640" s="19"/>
      <c r="C640" s="19"/>
      <c r="D640" s="19"/>
      <c r="E640" s="19"/>
      <c r="F640" s="19"/>
      <c r="G640" s="19"/>
      <c r="H640" s="2"/>
      <c r="I640" s="38"/>
      <c r="J640" s="19"/>
      <c r="K640" s="19"/>
      <c r="L640" s="19"/>
      <c r="M640" s="19"/>
      <c r="N640" s="19"/>
      <c r="O640" s="19"/>
      <c r="P640" s="19"/>
      <c r="Q640" s="19"/>
      <c r="R640" s="19"/>
      <c r="S640" s="19"/>
      <c r="T640" s="19"/>
      <c r="U640" s="19"/>
      <c r="V640" s="19"/>
      <c r="W640" s="19"/>
      <c r="X640" s="19"/>
      <c r="Y640" s="19"/>
      <c r="Z640" s="19"/>
    </row>
    <row r="641" ht="18.0" customHeight="1">
      <c r="A641" s="19"/>
      <c r="B641" s="19"/>
      <c r="C641" s="19"/>
      <c r="D641" s="19"/>
      <c r="E641" s="19"/>
      <c r="F641" s="19"/>
      <c r="G641" s="19"/>
      <c r="H641" s="2"/>
      <c r="I641" s="38"/>
      <c r="J641" s="19"/>
      <c r="K641" s="19"/>
      <c r="L641" s="19"/>
      <c r="M641" s="19"/>
      <c r="N641" s="19"/>
      <c r="O641" s="19"/>
      <c r="P641" s="19"/>
      <c r="Q641" s="19"/>
      <c r="R641" s="19"/>
      <c r="S641" s="19"/>
      <c r="T641" s="19"/>
      <c r="U641" s="19"/>
      <c r="V641" s="19"/>
      <c r="W641" s="19"/>
      <c r="X641" s="19"/>
      <c r="Y641" s="19"/>
      <c r="Z641" s="19"/>
    </row>
    <row r="642" ht="18.0" customHeight="1">
      <c r="A642" s="19"/>
      <c r="B642" s="19"/>
      <c r="C642" s="19"/>
      <c r="D642" s="19"/>
      <c r="E642" s="19"/>
      <c r="F642" s="19"/>
      <c r="G642" s="19"/>
      <c r="H642" s="2"/>
      <c r="I642" s="38"/>
      <c r="J642" s="19"/>
      <c r="K642" s="19"/>
      <c r="L642" s="19"/>
      <c r="M642" s="19"/>
      <c r="N642" s="19"/>
      <c r="O642" s="19"/>
      <c r="P642" s="19"/>
      <c r="Q642" s="19"/>
      <c r="R642" s="19"/>
      <c r="S642" s="19"/>
      <c r="T642" s="19"/>
      <c r="U642" s="19"/>
      <c r="V642" s="19"/>
      <c r="W642" s="19"/>
      <c r="X642" s="19"/>
      <c r="Y642" s="19"/>
      <c r="Z642" s="19"/>
    </row>
    <row r="643" ht="18.0" customHeight="1">
      <c r="A643" s="19"/>
      <c r="B643" s="19"/>
      <c r="C643" s="19"/>
      <c r="D643" s="19"/>
      <c r="E643" s="19"/>
      <c r="F643" s="19"/>
      <c r="G643" s="19"/>
      <c r="H643" s="2"/>
      <c r="I643" s="38"/>
      <c r="J643" s="19"/>
      <c r="K643" s="19"/>
      <c r="L643" s="19"/>
      <c r="M643" s="19"/>
      <c r="N643" s="19"/>
      <c r="O643" s="19"/>
      <c r="P643" s="19"/>
      <c r="Q643" s="19"/>
      <c r="R643" s="19"/>
      <c r="S643" s="19"/>
      <c r="T643" s="19"/>
      <c r="U643" s="19"/>
      <c r="V643" s="19"/>
      <c r="W643" s="19"/>
      <c r="X643" s="19"/>
      <c r="Y643" s="19"/>
      <c r="Z643" s="19"/>
    </row>
    <row r="644" ht="18.0" customHeight="1">
      <c r="A644" s="19"/>
      <c r="B644" s="19"/>
      <c r="C644" s="19"/>
      <c r="D644" s="19"/>
      <c r="E644" s="19"/>
      <c r="F644" s="19"/>
      <c r="G644" s="19"/>
      <c r="H644" s="2"/>
      <c r="I644" s="38"/>
      <c r="J644" s="19"/>
      <c r="K644" s="19"/>
      <c r="L644" s="19"/>
      <c r="M644" s="19"/>
      <c r="N644" s="19"/>
      <c r="O644" s="19"/>
      <c r="P644" s="19"/>
      <c r="Q644" s="19"/>
      <c r="R644" s="19"/>
      <c r="S644" s="19"/>
      <c r="T644" s="19"/>
      <c r="U644" s="19"/>
      <c r="V644" s="19"/>
      <c r="W644" s="19"/>
      <c r="X644" s="19"/>
      <c r="Y644" s="19"/>
      <c r="Z644" s="19"/>
    </row>
    <row r="645" ht="18.0" customHeight="1">
      <c r="A645" s="19"/>
      <c r="B645" s="19"/>
      <c r="C645" s="19"/>
      <c r="D645" s="19"/>
      <c r="E645" s="19"/>
      <c r="F645" s="19"/>
      <c r="G645" s="19"/>
      <c r="H645" s="2"/>
      <c r="I645" s="38"/>
      <c r="J645" s="19"/>
      <c r="K645" s="19"/>
      <c r="L645" s="19"/>
      <c r="M645" s="19"/>
      <c r="N645" s="19"/>
      <c r="O645" s="19"/>
      <c r="P645" s="19"/>
      <c r="Q645" s="19"/>
      <c r="R645" s="19"/>
      <c r="S645" s="19"/>
      <c r="T645" s="19"/>
      <c r="U645" s="19"/>
      <c r="V645" s="19"/>
      <c r="W645" s="19"/>
      <c r="X645" s="19"/>
      <c r="Y645" s="19"/>
      <c r="Z645" s="19"/>
    </row>
    <row r="646" ht="18.0" customHeight="1">
      <c r="A646" s="19"/>
      <c r="B646" s="19"/>
      <c r="C646" s="19"/>
      <c r="D646" s="19"/>
      <c r="E646" s="19"/>
      <c r="F646" s="19"/>
      <c r="G646" s="19"/>
      <c r="H646" s="2"/>
      <c r="I646" s="38"/>
      <c r="J646" s="19"/>
      <c r="K646" s="19"/>
      <c r="L646" s="19"/>
      <c r="M646" s="19"/>
      <c r="N646" s="19"/>
      <c r="O646" s="19"/>
      <c r="P646" s="19"/>
      <c r="Q646" s="19"/>
      <c r="R646" s="19"/>
      <c r="S646" s="19"/>
      <c r="T646" s="19"/>
      <c r="U646" s="19"/>
      <c r="V646" s="19"/>
      <c r="W646" s="19"/>
      <c r="X646" s="19"/>
      <c r="Y646" s="19"/>
      <c r="Z646" s="19"/>
    </row>
    <row r="647" ht="18.0" customHeight="1">
      <c r="A647" s="19"/>
      <c r="B647" s="19"/>
      <c r="C647" s="19"/>
      <c r="D647" s="19"/>
      <c r="E647" s="19"/>
      <c r="F647" s="19"/>
      <c r="G647" s="19"/>
      <c r="H647" s="2"/>
      <c r="I647" s="38"/>
      <c r="J647" s="19"/>
      <c r="K647" s="19"/>
      <c r="L647" s="19"/>
      <c r="M647" s="19"/>
      <c r="N647" s="19"/>
      <c r="O647" s="19"/>
      <c r="P647" s="19"/>
      <c r="Q647" s="19"/>
      <c r="R647" s="19"/>
      <c r="S647" s="19"/>
      <c r="T647" s="19"/>
      <c r="U647" s="19"/>
      <c r="V647" s="19"/>
      <c r="W647" s="19"/>
      <c r="X647" s="19"/>
      <c r="Y647" s="19"/>
      <c r="Z647" s="19"/>
    </row>
    <row r="648" ht="18.0" customHeight="1">
      <c r="A648" s="19"/>
      <c r="B648" s="19"/>
      <c r="C648" s="19"/>
      <c r="D648" s="19"/>
      <c r="E648" s="19"/>
      <c r="F648" s="19"/>
      <c r="G648" s="19"/>
      <c r="H648" s="2"/>
      <c r="I648" s="38"/>
      <c r="J648" s="19"/>
      <c r="K648" s="19"/>
      <c r="L648" s="19"/>
      <c r="M648" s="19"/>
      <c r="N648" s="19"/>
      <c r="O648" s="19"/>
      <c r="P648" s="19"/>
      <c r="Q648" s="19"/>
      <c r="R648" s="19"/>
      <c r="S648" s="19"/>
      <c r="T648" s="19"/>
      <c r="U648" s="19"/>
      <c r="V648" s="19"/>
      <c r="W648" s="19"/>
      <c r="X648" s="19"/>
      <c r="Y648" s="19"/>
      <c r="Z648" s="19"/>
    </row>
    <row r="649" ht="18.0" customHeight="1">
      <c r="A649" s="19"/>
      <c r="B649" s="19"/>
      <c r="C649" s="19"/>
      <c r="D649" s="19"/>
      <c r="E649" s="19"/>
      <c r="F649" s="19"/>
      <c r="G649" s="19"/>
      <c r="H649" s="2"/>
      <c r="I649" s="38"/>
      <c r="J649" s="19"/>
      <c r="K649" s="19"/>
      <c r="L649" s="19"/>
      <c r="M649" s="19"/>
      <c r="N649" s="19"/>
      <c r="O649" s="19"/>
      <c r="P649" s="19"/>
      <c r="Q649" s="19"/>
      <c r="R649" s="19"/>
      <c r="S649" s="19"/>
      <c r="T649" s="19"/>
      <c r="U649" s="19"/>
      <c r="V649" s="19"/>
      <c r="W649" s="19"/>
      <c r="X649" s="19"/>
      <c r="Y649" s="19"/>
      <c r="Z649" s="19"/>
    </row>
    <row r="650" ht="18.0" customHeight="1">
      <c r="A650" s="19"/>
      <c r="B650" s="19"/>
      <c r="C650" s="19"/>
      <c r="D650" s="19"/>
      <c r="E650" s="19"/>
      <c r="F650" s="19"/>
      <c r="G650" s="19"/>
      <c r="H650" s="2"/>
      <c r="I650" s="38"/>
      <c r="J650" s="19"/>
      <c r="K650" s="19"/>
      <c r="L650" s="19"/>
      <c r="M650" s="19"/>
      <c r="N650" s="19"/>
      <c r="O650" s="19"/>
      <c r="P650" s="19"/>
      <c r="Q650" s="19"/>
      <c r="R650" s="19"/>
      <c r="S650" s="19"/>
      <c r="T650" s="19"/>
      <c r="U650" s="19"/>
      <c r="V650" s="19"/>
      <c r="W650" s="19"/>
      <c r="X650" s="19"/>
      <c r="Y650" s="19"/>
      <c r="Z650" s="19"/>
    </row>
    <row r="651" ht="18.0" customHeight="1">
      <c r="A651" s="19"/>
      <c r="B651" s="19"/>
      <c r="C651" s="19"/>
      <c r="D651" s="19"/>
      <c r="E651" s="19"/>
      <c r="F651" s="19"/>
      <c r="G651" s="19"/>
      <c r="H651" s="2"/>
      <c r="I651" s="38"/>
      <c r="J651" s="19"/>
      <c r="K651" s="19"/>
      <c r="L651" s="19"/>
      <c r="M651" s="19"/>
      <c r="N651" s="19"/>
      <c r="O651" s="19"/>
      <c r="P651" s="19"/>
      <c r="Q651" s="19"/>
      <c r="R651" s="19"/>
      <c r="S651" s="19"/>
      <c r="T651" s="19"/>
      <c r="U651" s="19"/>
      <c r="V651" s="19"/>
      <c r="W651" s="19"/>
      <c r="X651" s="19"/>
      <c r="Y651" s="19"/>
      <c r="Z651" s="19"/>
    </row>
    <row r="652" ht="18.0" customHeight="1">
      <c r="A652" s="19"/>
      <c r="B652" s="19"/>
      <c r="C652" s="19"/>
      <c r="D652" s="19"/>
      <c r="E652" s="19"/>
      <c r="F652" s="19"/>
      <c r="G652" s="19"/>
      <c r="H652" s="2"/>
      <c r="I652" s="38"/>
      <c r="J652" s="19"/>
      <c r="K652" s="19"/>
      <c r="L652" s="19"/>
      <c r="M652" s="19"/>
      <c r="N652" s="19"/>
      <c r="O652" s="19"/>
      <c r="P652" s="19"/>
      <c r="Q652" s="19"/>
      <c r="R652" s="19"/>
      <c r="S652" s="19"/>
      <c r="T652" s="19"/>
      <c r="U652" s="19"/>
      <c r="V652" s="19"/>
      <c r="W652" s="19"/>
      <c r="X652" s="19"/>
      <c r="Y652" s="19"/>
      <c r="Z652" s="19"/>
    </row>
    <row r="653" ht="18.0" customHeight="1">
      <c r="A653" s="19"/>
      <c r="B653" s="19"/>
      <c r="C653" s="19"/>
      <c r="D653" s="19"/>
      <c r="E653" s="19"/>
      <c r="F653" s="19"/>
      <c r="G653" s="19"/>
      <c r="H653" s="2"/>
      <c r="I653" s="38"/>
      <c r="J653" s="19"/>
      <c r="K653" s="19"/>
      <c r="L653" s="19"/>
      <c r="M653" s="19"/>
      <c r="N653" s="19"/>
      <c r="O653" s="19"/>
      <c r="P653" s="19"/>
      <c r="Q653" s="19"/>
      <c r="R653" s="19"/>
      <c r="S653" s="19"/>
      <c r="T653" s="19"/>
      <c r="U653" s="19"/>
      <c r="V653" s="19"/>
      <c r="W653" s="19"/>
      <c r="X653" s="19"/>
      <c r="Y653" s="19"/>
      <c r="Z653" s="19"/>
    </row>
    <row r="654" ht="18.0" customHeight="1">
      <c r="A654" s="19"/>
      <c r="B654" s="19"/>
      <c r="C654" s="19"/>
      <c r="D654" s="19"/>
      <c r="E654" s="19"/>
      <c r="F654" s="19"/>
      <c r="G654" s="19"/>
      <c r="H654" s="2"/>
      <c r="I654" s="38"/>
      <c r="J654" s="19"/>
      <c r="K654" s="19"/>
      <c r="L654" s="19"/>
      <c r="M654" s="19"/>
      <c r="N654" s="19"/>
      <c r="O654" s="19"/>
      <c r="P654" s="19"/>
      <c r="Q654" s="19"/>
      <c r="R654" s="19"/>
      <c r="S654" s="19"/>
      <c r="T654" s="19"/>
      <c r="U654" s="19"/>
      <c r="V654" s="19"/>
      <c r="W654" s="19"/>
      <c r="X654" s="19"/>
      <c r="Y654" s="19"/>
      <c r="Z654" s="19"/>
    </row>
    <row r="655" ht="18.0" customHeight="1">
      <c r="A655" s="19"/>
      <c r="B655" s="19"/>
      <c r="C655" s="19"/>
      <c r="D655" s="19"/>
      <c r="E655" s="19"/>
      <c r="F655" s="19"/>
      <c r="G655" s="19"/>
      <c r="H655" s="2"/>
      <c r="I655" s="38"/>
      <c r="J655" s="19"/>
      <c r="K655" s="19"/>
      <c r="L655" s="19"/>
      <c r="M655" s="19"/>
      <c r="N655" s="19"/>
      <c r="O655" s="19"/>
      <c r="P655" s="19"/>
      <c r="Q655" s="19"/>
      <c r="R655" s="19"/>
      <c r="S655" s="19"/>
      <c r="T655" s="19"/>
      <c r="U655" s="19"/>
      <c r="V655" s="19"/>
      <c r="W655" s="19"/>
      <c r="X655" s="19"/>
      <c r="Y655" s="19"/>
      <c r="Z655" s="19"/>
    </row>
    <row r="656" ht="18.0" customHeight="1">
      <c r="A656" s="19"/>
      <c r="B656" s="19"/>
      <c r="C656" s="19"/>
      <c r="D656" s="19"/>
      <c r="E656" s="19"/>
      <c r="F656" s="19"/>
      <c r="G656" s="19"/>
      <c r="H656" s="2"/>
      <c r="I656" s="38"/>
      <c r="J656" s="19"/>
      <c r="K656" s="19"/>
      <c r="L656" s="19"/>
      <c r="M656" s="19"/>
      <c r="N656" s="19"/>
      <c r="O656" s="19"/>
      <c r="P656" s="19"/>
      <c r="Q656" s="19"/>
      <c r="R656" s="19"/>
      <c r="S656" s="19"/>
      <c r="T656" s="19"/>
      <c r="U656" s="19"/>
      <c r="V656" s="19"/>
      <c r="W656" s="19"/>
      <c r="X656" s="19"/>
      <c r="Y656" s="19"/>
      <c r="Z656" s="19"/>
    </row>
    <row r="657" ht="18.0" customHeight="1">
      <c r="A657" s="19"/>
      <c r="B657" s="19"/>
      <c r="C657" s="19"/>
      <c r="D657" s="19"/>
      <c r="E657" s="19"/>
      <c r="F657" s="19"/>
      <c r="G657" s="19"/>
      <c r="H657" s="2"/>
      <c r="I657" s="38"/>
      <c r="J657" s="19"/>
      <c r="K657" s="19"/>
      <c r="L657" s="19"/>
      <c r="M657" s="19"/>
      <c r="N657" s="19"/>
      <c r="O657" s="19"/>
      <c r="P657" s="19"/>
      <c r="Q657" s="19"/>
      <c r="R657" s="19"/>
      <c r="S657" s="19"/>
      <c r="T657" s="19"/>
      <c r="U657" s="19"/>
      <c r="V657" s="19"/>
      <c r="W657" s="19"/>
      <c r="X657" s="19"/>
      <c r="Y657" s="19"/>
      <c r="Z657" s="19"/>
    </row>
    <row r="658" ht="18.0" customHeight="1">
      <c r="A658" s="19"/>
      <c r="B658" s="19"/>
      <c r="C658" s="19"/>
      <c r="D658" s="19"/>
      <c r="E658" s="19"/>
      <c r="F658" s="19"/>
      <c r="G658" s="19"/>
      <c r="H658" s="2"/>
      <c r="I658" s="38"/>
      <c r="J658" s="19"/>
      <c r="K658" s="19"/>
      <c r="L658" s="19"/>
      <c r="M658" s="19"/>
      <c r="N658" s="19"/>
      <c r="O658" s="19"/>
      <c r="P658" s="19"/>
      <c r="Q658" s="19"/>
      <c r="R658" s="19"/>
      <c r="S658" s="19"/>
      <c r="T658" s="19"/>
      <c r="U658" s="19"/>
      <c r="V658" s="19"/>
      <c r="W658" s="19"/>
      <c r="X658" s="19"/>
      <c r="Y658" s="19"/>
      <c r="Z658" s="19"/>
    </row>
    <row r="659" ht="18.0" customHeight="1">
      <c r="A659" s="19"/>
      <c r="B659" s="19"/>
      <c r="C659" s="19"/>
      <c r="D659" s="19"/>
      <c r="E659" s="19"/>
      <c r="F659" s="19"/>
      <c r="G659" s="19"/>
      <c r="H659" s="2"/>
      <c r="I659" s="38"/>
      <c r="J659" s="19"/>
      <c r="K659" s="19"/>
      <c r="L659" s="19"/>
      <c r="M659" s="19"/>
      <c r="N659" s="19"/>
      <c r="O659" s="19"/>
      <c r="P659" s="19"/>
      <c r="Q659" s="19"/>
      <c r="R659" s="19"/>
      <c r="S659" s="19"/>
      <c r="T659" s="19"/>
      <c r="U659" s="19"/>
      <c r="V659" s="19"/>
      <c r="W659" s="19"/>
      <c r="X659" s="19"/>
      <c r="Y659" s="19"/>
      <c r="Z659" s="19"/>
    </row>
    <row r="660" ht="18.0" customHeight="1">
      <c r="A660" s="19"/>
      <c r="B660" s="19"/>
      <c r="C660" s="19"/>
      <c r="D660" s="19"/>
      <c r="E660" s="19"/>
      <c r="F660" s="19"/>
      <c r="G660" s="19"/>
      <c r="H660" s="2"/>
      <c r="I660" s="38"/>
      <c r="J660" s="19"/>
      <c r="K660" s="19"/>
      <c r="L660" s="19"/>
      <c r="M660" s="19"/>
      <c r="N660" s="19"/>
      <c r="O660" s="19"/>
      <c r="P660" s="19"/>
      <c r="Q660" s="19"/>
      <c r="R660" s="19"/>
      <c r="S660" s="19"/>
      <c r="T660" s="19"/>
      <c r="U660" s="19"/>
      <c r="V660" s="19"/>
      <c r="W660" s="19"/>
      <c r="X660" s="19"/>
      <c r="Y660" s="19"/>
      <c r="Z660" s="19"/>
    </row>
    <row r="661" ht="18.0" customHeight="1">
      <c r="A661" s="19"/>
      <c r="B661" s="19"/>
      <c r="C661" s="19"/>
      <c r="D661" s="19"/>
      <c r="E661" s="19"/>
      <c r="F661" s="19"/>
      <c r="G661" s="19"/>
      <c r="H661" s="2"/>
      <c r="I661" s="38"/>
      <c r="J661" s="19"/>
      <c r="K661" s="19"/>
      <c r="L661" s="19"/>
      <c r="M661" s="19"/>
      <c r="N661" s="19"/>
      <c r="O661" s="19"/>
      <c r="P661" s="19"/>
      <c r="Q661" s="19"/>
      <c r="R661" s="19"/>
      <c r="S661" s="19"/>
      <c r="T661" s="19"/>
      <c r="U661" s="19"/>
      <c r="V661" s="19"/>
      <c r="W661" s="19"/>
      <c r="X661" s="19"/>
      <c r="Y661" s="19"/>
      <c r="Z661" s="19"/>
    </row>
    <row r="662" ht="18.0" customHeight="1">
      <c r="A662" s="19"/>
      <c r="B662" s="19"/>
      <c r="C662" s="19"/>
      <c r="D662" s="19"/>
      <c r="E662" s="19"/>
      <c r="F662" s="19"/>
      <c r="G662" s="19"/>
      <c r="H662" s="2"/>
      <c r="I662" s="38"/>
      <c r="J662" s="19"/>
      <c r="K662" s="19"/>
      <c r="L662" s="19"/>
      <c r="M662" s="19"/>
      <c r="N662" s="19"/>
      <c r="O662" s="19"/>
      <c r="P662" s="19"/>
      <c r="Q662" s="19"/>
      <c r="R662" s="19"/>
      <c r="S662" s="19"/>
      <c r="T662" s="19"/>
      <c r="U662" s="19"/>
      <c r="V662" s="19"/>
      <c r="W662" s="19"/>
      <c r="X662" s="19"/>
      <c r="Y662" s="19"/>
      <c r="Z662" s="19"/>
    </row>
    <row r="663" ht="18.0" customHeight="1">
      <c r="A663" s="19"/>
      <c r="B663" s="19"/>
      <c r="C663" s="19"/>
      <c r="D663" s="19"/>
      <c r="E663" s="19"/>
      <c r="F663" s="19"/>
      <c r="G663" s="19"/>
      <c r="H663" s="2"/>
      <c r="I663" s="38"/>
      <c r="J663" s="19"/>
      <c r="K663" s="19"/>
      <c r="L663" s="19"/>
      <c r="M663" s="19"/>
      <c r="N663" s="19"/>
      <c r="O663" s="19"/>
      <c r="P663" s="19"/>
      <c r="Q663" s="19"/>
      <c r="R663" s="19"/>
      <c r="S663" s="19"/>
      <c r="T663" s="19"/>
      <c r="U663" s="19"/>
      <c r="V663" s="19"/>
      <c r="W663" s="19"/>
      <c r="X663" s="19"/>
      <c r="Y663" s="19"/>
      <c r="Z663" s="19"/>
    </row>
    <row r="664" ht="18.0" customHeight="1">
      <c r="A664" s="19"/>
      <c r="B664" s="19"/>
      <c r="C664" s="19"/>
      <c r="D664" s="19"/>
      <c r="E664" s="19"/>
      <c r="F664" s="19"/>
      <c r="G664" s="19"/>
      <c r="H664" s="2"/>
      <c r="I664" s="38"/>
      <c r="J664" s="19"/>
      <c r="K664" s="19"/>
      <c r="L664" s="19"/>
      <c r="M664" s="19"/>
      <c r="N664" s="19"/>
      <c r="O664" s="19"/>
      <c r="P664" s="19"/>
      <c r="Q664" s="19"/>
      <c r="R664" s="19"/>
      <c r="S664" s="19"/>
      <c r="T664" s="19"/>
      <c r="U664" s="19"/>
      <c r="V664" s="19"/>
      <c r="W664" s="19"/>
      <c r="X664" s="19"/>
      <c r="Y664" s="19"/>
      <c r="Z664" s="19"/>
    </row>
    <row r="665" ht="18.0" customHeight="1">
      <c r="A665" s="19"/>
      <c r="B665" s="19"/>
      <c r="C665" s="19"/>
      <c r="D665" s="19"/>
      <c r="E665" s="19"/>
      <c r="F665" s="19"/>
      <c r="G665" s="19"/>
      <c r="H665" s="2"/>
      <c r="I665" s="38"/>
      <c r="J665" s="19"/>
      <c r="K665" s="19"/>
      <c r="L665" s="19"/>
      <c r="M665" s="19"/>
      <c r="N665" s="19"/>
      <c r="O665" s="19"/>
      <c r="P665" s="19"/>
      <c r="Q665" s="19"/>
      <c r="R665" s="19"/>
      <c r="S665" s="19"/>
      <c r="T665" s="19"/>
      <c r="U665" s="19"/>
      <c r="V665" s="19"/>
      <c r="W665" s="19"/>
      <c r="X665" s="19"/>
      <c r="Y665" s="19"/>
      <c r="Z665" s="19"/>
    </row>
    <row r="666" ht="18.0" customHeight="1">
      <c r="A666" s="19"/>
      <c r="B666" s="19"/>
      <c r="C666" s="19"/>
      <c r="D666" s="19"/>
      <c r="E666" s="19"/>
      <c r="F666" s="19"/>
      <c r="G666" s="19"/>
      <c r="H666" s="2"/>
      <c r="I666" s="38"/>
      <c r="J666" s="19"/>
      <c r="K666" s="19"/>
      <c r="L666" s="19"/>
      <c r="M666" s="19"/>
      <c r="N666" s="19"/>
      <c r="O666" s="19"/>
      <c r="P666" s="19"/>
      <c r="Q666" s="19"/>
      <c r="R666" s="19"/>
      <c r="S666" s="19"/>
      <c r="T666" s="19"/>
      <c r="U666" s="19"/>
      <c r="V666" s="19"/>
      <c r="W666" s="19"/>
      <c r="X666" s="19"/>
      <c r="Y666" s="19"/>
      <c r="Z666" s="19"/>
    </row>
    <row r="667" ht="18.0" customHeight="1">
      <c r="A667" s="19"/>
      <c r="B667" s="19"/>
      <c r="C667" s="19"/>
      <c r="D667" s="19"/>
      <c r="E667" s="19"/>
      <c r="F667" s="19"/>
      <c r="G667" s="19"/>
      <c r="H667" s="2"/>
      <c r="I667" s="38"/>
      <c r="J667" s="19"/>
      <c r="K667" s="19"/>
      <c r="L667" s="19"/>
      <c r="M667" s="19"/>
      <c r="N667" s="19"/>
      <c r="O667" s="19"/>
      <c r="P667" s="19"/>
      <c r="Q667" s="19"/>
      <c r="R667" s="19"/>
      <c r="S667" s="19"/>
      <c r="T667" s="19"/>
      <c r="U667" s="19"/>
      <c r="V667" s="19"/>
      <c r="W667" s="19"/>
      <c r="X667" s="19"/>
      <c r="Y667" s="19"/>
      <c r="Z667" s="19"/>
    </row>
    <row r="668" ht="18.0" customHeight="1">
      <c r="A668" s="19"/>
      <c r="B668" s="19"/>
      <c r="C668" s="19"/>
      <c r="D668" s="19"/>
      <c r="E668" s="19"/>
      <c r="F668" s="19"/>
      <c r="G668" s="19"/>
      <c r="H668" s="2"/>
      <c r="I668" s="38"/>
      <c r="J668" s="19"/>
      <c r="K668" s="19"/>
      <c r="L668" s="19"/>
      <c r="M668" s="19"/>
      <c r="N668" s="19"/>
      <c r="O668" s="19"/>
      <c r="P668" s="19"/>
      <c r="Q668" s="19"/>
      <c r="R668" s="19"/>
      <c r="S668" s="19"/>
      <c r="T668" s="19"/>
      <c r="U668" s="19"/>
      <c r="V668" s="19"/>
      <c r="W668" s="19"/>
      <c r="X668" s="19"/>
      <c r="Y668" s="19"/>
      <c r="Z668" s="19"/>
    </row>
    <row r="669" ht="18.0" customHeight="1">
      <c r="A669" s="19"/>
      <c r="B669" s="19"/>
      <c r="C669" s="19"/>
      <c r="D669" s="19"/>
      <c r="E669" s="19"/>
      <c r="F669" s="19"/>
      <c r="G669" s="19"/>
      <c r="H669" s="2"/>
      <c r="I669" s="38"/>
      <c r="J669" s="19"/>
      <c r="K669" s="19"/>
      <c r="L669" s="19"/>
      <c r="M669" s="19"/>
      <c r="N669" s="19"/>
      <c r="O669" s="19"/>
      <c r="P669" s="19"/>
      <c r="Q669" s="19"/>
      <c r="R669" s="19"/>
      <c r="S669" s="19"/>
      <c r="T669" s="19"/>
      <c r="U669" s="19"/>
      <c r="V669" s="19"/>
      <c r="W669" s="19"/>
      <c r="X669" s="19"/>
      <c r="Y669" s="19"/>
      <c r="Z669" s="19"/>
    </row>
    <row r="670" ht="18.0" customHeight="1">
      <c r="A670" s="19"/>
      <c r="B670" s="19"/>
      <c r="C670" s="19"/>
      <c r="D670" s="19"/>
      <c r="E670" s="19"/>
      <c r="F670" s="19"/>
      <c r="G670" s="19"/>
      <c r="H670" s="2"/>
      <c r="I670" s="38"/>
      <c r="J670" s="19"/>
      <c r="K670" s="19"/>
      <c r="L670" s="19"/>
      <c r="M670" s="19"/>
      <c r="N670" s="19"/>
      <c r="O670" s="19"/>
      <c r="P670" s="19"/>
      <c r="Q670" s="19"/>
      <c r="R670" s="19"/>
      <c r="S670" s="19"/>
      <c r="T670" s="19"/>
      <c r="U670" s="19"/>
      <c r="V670" s="19"/>
      <c r="W670" s="19"/>
      <c r="X670" s="19"/>
      <c r="Y670" s="19"/>
      <c r="Z670" s="19"/>
    </row>
    <row r="671" ht="18.0" customHeight="1">
      <c r="A671" s="19"/>
      <c r="B671" s="19"/>
      <c r="C671" s="19"/>
      <c r="D671" s="19"/>
      <c r="E671" s="19"/>
      <c r="F671" s="19"/>
      <c r="G671" s="19"/>
      <c r="H671" s="2"/>
      <c r="I671" s="38"/>
      <c r="J671" s="19"/>
      <c r="K671" s="19"/>
      <c r="L671" s="19"/>
      <c r="M671" s="19"/>
      <c r="N671" s="19"/>
      <c r="O671" s="19"/>
      <c r="P671" s="19"/>
      <c r="Q671" s="19"/>
      <c r="R671" s="19"/>
      <c r="S671" s="19"/>
      <c r="T671" s="19"/>
      <c r="U671" s="19"/>
      <c r="V671" s="19"/>
      <c r="W671" s="19"/>
      <c r="X671" s="19"/>
      <c r="Y671" s="19"/>
      <c r="Z671" s="19"/>
    </row>
    <row r="672" ht="18.0" customHeight="1">
      <c r="A672" s="19"/>
      <c r="B672" s="19"/>
      <c r="C672" s="19"/>
      <c r="D672" s="19"/>
      <c r="E672" s="19"/>
      <c r="F672" s="19"/>
      <c r="G672" s="19"/>
      <c r="H672" s="2"/>
      <c r="I672" s="38"/>
      <c r="J672" s="19"/>
      <c r="K672" s="19"/>
      <c r="L672" s="19"/>
      <c r="M672" s="19"/>
      <c r="N672" s="19"/>
      <c r="O672" s="19"/>
      <c r="P672" s="19"/>
      <c r="Q672" s="19"/>
      <c r="R672" s="19"/>
      <c r="S672" s="19"/>
      <c r="T672" s="19"/>
      <c r="U672" s="19"/>
      <c r="V672" s="19"/>
      <c r="W672" s="19"/>
      <c r="X672" s="19"/>
      <c r="Y672" s="19"/>
      <c r="Z672" s="19"/>
    </row>
    <row r="673" ht="18.0" customHeight="1">
      <c r="A673" s="19"/>
      <c r="B673" s="19"/>
      <c r="C673" s="19"/>
      <c r="D673" s="19"/>
      <c r="E673" s="19"/>
      <c r="F673" s="19"/>
      <c r="G673" s="19"/>
      <c r="H673" s="2"/>
      <c r="I673" s="38"/>
      <c r="J673" s="19"/>
      <c r="K673" s="19"/>
      <c r="L673" s="19"/>
      <c r="M673" s="19"/>
      <c r="N673" s="19"/>
      <c r="O673" s="19"/>
      <c r="P673" s="19"/>
      <c r="Q673" s="19"/>
      <c r="R673" s="19"/>
      <c r="S673" s="19"/>
      <c r="T673" s="19"/>
      <c r="U673" s="19"/>
      <c r="V673" s="19"/>
      <c r="W673" s="19"/>
      <c r="X673" s="19"/>
      <c r="Y673" s="19"/>
      <c r="Z673" s="19"/>
    </row>
    <row r="674" ht="18.0" customHeight="1">
      <c r="A674" s="19"/>
      <c r="B674" s="19"/>
      <c r="C674" s="19"/>
      <c r="D674" s="19"/>
      <c r="E674" s="19"/>
      <c r="F674" s="19"/>
      <c r="G674" s="19"/>
      <c r="H674" s="2"/>
      <c r="I674" s="38"/>
      <c r="J674" s="19"/>
      <c r="K674" s="19"/>
      <c r="L674" s="19"/>
      <c r="M674" s="19"/>
      <c r="N674" s="19"/>
      <c r="O674" s="19"/>
      <c r="P674" s="19"/>
      <c r="Q674" s="19"/>
      <c r="R674" s="19"/>
      <c r="S674" s="19"/>
      <c r="T674" s="19"/>
      <c r="U674" s="19"/>
      <c r="V674" s="19"/>
      <c r="W674" s="19"/>
      <c r="X674" s="19"/>
      <c r="Y674" s="19"/>
      <c r="Z674" s="19"/>
    </row>
    <row r="675" ht="18.0" customHeight="1">
      <c r="A675" s="19"/>
      <c r="B675" s="19"/>
      <c r="C675" s="19"/>
      <c r="D675" s="19"/>
      <c r="E675" s="19"/>
      <c r="F675" s="19"/>
      <c r="G675" s="19"/>
      <c r="H675" s="2"/>
      <c r="I675" s="38"/>
      <c r="J675" s="19"/>
      <c r="K675" s="19"/>
      <c r="L675" s="19"/>
      <c r="M675" s="19"/>
      <c r="N675" s="19"/>
      <c r="O675" s="19"/>
      <c r="P675" s="19"/>
      <c r="Q675" s="19"/>
      <c r="R675" s="19"/>
      <c r="S675" s="19"/>
      <c r="T675" s="19"/>
      <c r="U675" s="19"/>
      <c r="V675" s="19"/>
      <c r="W675" s="19"/>
      <c r="X675" s="19"/>
      <c r="Y675" s="19"/>
      <c r="Z675" s="19"/>
    </row>
    <row r="676" ht="18.0" customHeight="1">
      <c r="A676" s="19"/>
      <c r="B676" s="19"/>
      <c r="C676" s="19"/>
      <c r="D676" s="19"/>
      <c r="E676" s="19"/>
      <c r="F676" s="19"/>
      <c r="G676" s="19"/>
      <c r="H676" s="2"/>
      <c r="I676" s="38"/>
      <c r="J676" s="19"/>
      <c r="K676" s="19"/>
      <c r="L676" s="19"/>
      <c r="M676" s="19"/>
      <c r="N676" s="19"/>
      <c r="O676" s="19"/>
      <c r="P676" s="19"/>
      <c r="Q676" s="19"/>
      <c r="R676" s="19"/>
      <c r="S676" s="19"/>
      <c r="T676" s="19"/>
      <c r="U676" s="19"/>
      <c r="V676" s="19"/>
      <c r="W676" s="19"/>
      <c r="X676" s="19"/>
      <c r="Y676" s="19"/>
      <c r="Z676" s="19"/>
    </row>
    <row r="677" ht="18.0" customHeight="1">
      <c r="A677" s="19"/>
      <c r="B677" s="19"/>
      <c r="C677" s="19"/>
      <c r="D677" s="19"/>
      <c r="E677" s="19"/>
      <c r="F677" s="19"/>
      <c r="G677" s="19"/>
      <c r="H677" s="2"/>
      <c r="I677" s="38"/>
      <c r="J677" s="19"/>
      <c r="K677" s="19"/>
      <c r="L677" s="19"/>
      <c r="M677" s="19"/>
      <c r="N677" s="19"/>
      <c r="O677" s="19"/>
      <c r="P677" s="19"/>
      <c r="Q677" s="19"/>
      <c r="R677" s="19"/>
      <c r="S677" s="19"/>
      <c r="T677" s="19"/>
      <c r="U677" s="19"/>
      <c r="V677" s="19"/>
      <c r="W677" s="19"/>
      <c r="X677" s="19"/>
      <c r="Y677" s="19"/>
      <c r="Z677" s="19"/>
    </row>
    <row r="678" ht="18.0" customHeight="1">
      <c r="A678" s="19"/>
      <c r="B678" s="19"/>
      <c r="C678" s="19"/>
      <c r="D678" s="19"/>
      <c r="E678" s="19"/>
      <c r="F678" s="19"/>
      <c r="G678" s="19"/>
      <c r="H678" s="2"/>
      <c r="I678" s="38"/>
      <c r="J678" s="19"/>
      <c r="K678" s="19"/>
      <c r="L678" s="19"/>
      <c r="M678" s="19"/>
      <c r="N678" s="19"/>
      <c r="O678" s="19"/>
      <c r="P678" s="19"/>
      <c r="Q678" s="19"/>
      <c r="R678" s="19"/>
      <c r="S678" s="19"/>
      <c r="T678" s="19"/>
      <c r="U678" s="19"/>
      <c r="V678" s="19"/>
      <c r="W678" s="19"/>
      <c r="X678" s="19"/>
      <c r="Y678" s="19"/>
      <c r="Z678" s="19"/>
    </row>
    <row r="679" ht="18.0" customHeight="1">
      <c r="A679" s="19"/>
      <c r="B679" s="19"/>
      <c r="C679" s="19"/>
      <c r="D679" s="19"/>
      <c r="E679" s="19"/>
      <c r="F679" s="19"/>
      <c r="G679" s="19"/>
      <c r="H679" s="2"/>
      <c r="I679" s="38"/>
      <c r="J679" s="19"/>
      <c r="K679" s="19"/>
      <c r="L679" s="19"/>
      <c r="M679" s="19"/>
      <c r="N679" s="19"/>
      <c r="O679" s="19"/>
      <c r="P679" s="19"/>
      <c r="Q679" s="19"/>
      <c r="R679" s="19"/>
      <c r="S679" s="19"/>
      <c r="T679" s="19"/>
      <c r="U679" s="19"/>
      <c r="V679" s="19"/>
      <c r="W679" s="19"/>
      <c r="X679" s="19"/>
      <c r="Y679" s="19"/>
      <c r="Z679" s="19"/>
    </row>
    <row r="680" ht="18.0" customHeight="1">
      <c r="A680" s="19"/>
      <c r="B680" s="19"/>
      <c r="C680" s="19"/>
      <c r="D680" s="19"/>
      <c r="E680" s="19"/>
      <c r="F680" s="19"/>
      <c r="G680" s="19"/>
      <c r="H680" s="2"/>
      <c r="I680" s="38"/>
      <c r="J680" s="19"/>
      <c r="K680" s="19"/>
      <c r="L680" s="19"/>
      <c r="M680" s="19"/>
      <c r="N680" s="19"/>
      <c r="O680" s="19"/>
      <c r="P680" s="19"/>
      <c r="Q680" s="19"/>
      <c r="R680" s="19"/>
      <c r="S680" s="19"/>
      <c r="T680" s="19"/>
      <c r="U680" s="19"/>
      <c r="V680" s="19"/>
      <c r="W680" s="19"/>
      <c r="X680" s="19"/>
      <c r="Y680" s="19"/>
      <c r="Z680" s="19"/>
    </row>
    <row r="681" ht="18.0" customHeight="1">
      <c r="A681" s="19"/>
      <c r="B681" s="19"/>
      <c r="C681" s="19"/>
      <c r="D681" s="19"/>
      <c r="E681" s="19"/>
      <c r="F681" s="19"/>
      <c r="G681" s="19"/>
      <c r="H681" s="2"/>
      <c r="I681" s="38"/>
      <c r="J681" s="19"/>
      <c r="K681" s="19"/>
      <c r="L681" s="19"/>
      <c r="M681" s="19"/>
      <c r="N681" s="19"/>
      <c r="O681" s="19"/>
      <c r="P681" s="19"/>
      <c r="Q681" s="19"/>
      <c r="R681" s="19"/>
      <c r="S681" s="19"/>
      <c r="T681" s="19"/>
      <c r="U681" s="19"/>
      <c r="V681" s="19"/>
      <c r="W681" s="19"/>
      <c r="X681" s="19"/>
      <c r="Y681" s="19"/>
      <c r="Z681" s="19"/>
    </row>
    <row r="682" ht="18.0" customHeight="1">
      <c r="A682" s="19"/>
      <c r="B682" s="19"/>
      <c r="C682" s="19"/>
      <c r="D682" s="19"/>
      <c r="E682" s="19"/>
      <c r="F682" s="19"/>
      <c r="G682" s="19"/>
      <c r="H682" s="2"/>
      <c r="I682" s="38"/>
      <c r="J682" s="19"/>
      <c r="K682" s="19"/>
      <c r="L682" s="19"/>
      <c r="M682" s="19"/>
      <c r="N682" s="19"/>
      <c r="O682" s="19"/>
      <c r="P682" s="19"/>
      <c r="Q682" s="19"/>
      <c r="R682" s="19"/>
      <c r="S682" s="19"/>
      <c r="T682" s="19"/>
      <c r="U682" s="19"/>
      <c r="V682" s="19"/>
      <c r="W682" s="19"/>
      <c r="X682" s="19"/>
      <c r="Y682" s="19"/>
      <c r="Z682" s="19"/>
    </row>
    <row r="683" ht="18.0" customHeight="1">
      <c r="A683" s="19"/>
      <c r="B683" s="19"/>
      <c r="C683" s="19"/>
      <c r="D683" s="19"/>
      <c r="E683" s="19"/>
      <c r="F683" s="19"/>
      <c r="G683" s="19"/>
      <c r="H683" s="2"/>
      <c r="I683" s="38"/>
      <c r="J683" s="19"/>
      <c r="K683" s="19"/>
      <c r="L683" s="19"/>
      <c r="M683" s="19"/>
      <c r="N683" s="19"/>
      <c r="O683" s="19"/>
      <c r="P683" s="19"/>
      <c r="Q683" s="19"/>
      <c r="R683" s="19"/>
      <c r="S683" s="19"/>
      <c r="T683" s="19"/>
      <c r="U683" s="19"/>
      <c r="V683" s="19"/>
      <c r="W683" s="19"/>
      <c r="X683" s="19"/>
      <c r="Y683" s="19"/>
      <c r="Z683" s="19"/>
    </row>
    <row r="684" ht="18.0" customHeight="1">
      <c r="A684" s="19"/>
      <c r="B684" s="19"/>
      <c r="C684" s="19"/>
      <c r="D684" s="19"/>
      <c r="E684" s="19"/>
      <c r="F684" s="19"/>
      <c r="G684" s="19"/>
      <c r="H684" s="2"/>
      <c r="I684" s="38"/>
      <c r="J684" s="19"/>
      <c r="K684" s="19"/>
      <c r="L684" s="19"/>
      <c r="M684" s="19"/>
      <c r="N684" s="19"/>
      <c r="O684" s="19"/>
      <c r="P684" s="19"/>
      <c r="Q684" s="19"/>
      <c r="R684" s="19"/>
      <c r="S684" s="19"/>
      <c r="T684" s="19"/>
      <c r="U684" s="19"/>
      <c r="V684" s="19"/>
      <c r="W684" s="19"/>
      <c r="X684" s="19"/>
      <c r="Y684" s="19"/>
      <c r="Z684" s="19"/>
    </row>
    <row r="685" ht="18.0" customHeight="1">
      <c r="A685" s="19"/>
      <c r="B685" s="19"/>
      <c r="C685" s="19"/>
      <c r="D685" s="19"/>
      <c r="E685" s="19"/>
      <c r="F685" s="19"/>
      <c r="G685" s="19"/>
      <c r="H685" s="2"/>
      <c r="I685" s="38"/>
      <c r="J685" s="19"/>
      <c r="K685" s="19"/>
      <c r="L685" s="19"/>
      <c r="M685" s="19"/>
      <c r="N685" s="19"/>
      <c r="O685" s="19"/>
      <c r="P685" s="19"/>
      <c r="Q685" s="19"/>
      <c r="R685" s="19"/>
      <c r="S685" s="19"/>
      <c r="T685" s="19"/>
      <c r="U685" s="19"/>
      <c r="V685" s="19"/>
      <c r="W685" s="19"/>
      <c r="X685" s="19"/>
      <c r="Y685" s="19"/>
      <c r="Z685" s="19"/>
    </row>
    <row r="686" ht="18.0" customHeight="1">
      <c r="A686" s="19"/>
      <c r="B686" s="19"/>
      <c r="C686" s="19"/>
      <c r="D686" s="19"/>
      <c r="E686" s="19"/>
      <c r="F686" s="19"/>
      <c r="G686" s="19"/>
      <c r="H686" s="2"/>
      <c r="I686" s="38"/>
      <c r="J686" s="19"/>
      <c r="K686" s="19"/>
      <c r="L686" s="19"/>
      <c r="M686" s="19"/>
      <c r="N686" s="19"/>
      <c r="O686" s="19"/>
      <c r="P686" s="19"/>
      <c r="Q686" s="19"/>
      <c r="R686" s="19"/>
      <c r="S686" s="19"/>
      <c r="T686" s="19"/>
      <c r="U686" s="19"/>
      <c r="V686" s="19"/>
      <c r="W686" s="19"/>
      <c r="X686" s="19"/>
      <c r="Y686" s="19"/>
      <c r="Z686" s="19"/>
    </row>
    <row r="687" ht="18.0" customHeight="1">
      <c r="A687" s="19"/>
      <c r="B687" s="19"/>
      <c r="C687" s="19"/>
      <c r="D687" s="19"/>
      <c r="E687" s="19"/>
      <c r="F687" s="19"/>
      <c r="G687" s="19"/>
      <c r="H687" s="2"/>
      <c r="I687" s="38"/>
      <c r="J687" s="19"/>
      <c r="K687" s="19"/>
      <c r="L687" s="19"/>
      <c r="M687" s="19"/>
      <c r="N687" s="19"/>
      <c r="O687" s="19"/>
      <c r="P687" s="19"/>
      <c r="Q687" s="19"/>
      <c r="R687" s="19"/>
      <c r="S687" s="19"/>
      <c r="T687" s="19"/>
      <c r="U687" s="19"/>
      <c r="V687" s="19"/>
      <c r="W687" s="19"/>
      <c r="X687" s="19"/>
      <c r="Y687" s="19"/>
      <c r="Z687" s="19"/>
    </row>
    <row r="688" ht="18.0" customHeight="1">
      <c r="A688" s="19"/>
      <c r="B688" s="19"/>
      <c r="C688" s="19"/>
      <c r="D688" s="19"/>
      <c r="E688" s="19"/>
      <c r="F688" s="19"/>
      <c r="G688" s="19"/>
      <c r="H688" s="2"/>
      <c r="I688" s="38"/>
      <c r="J688" s="19"/>
      <c r="K688" s="19"/>
      <c r="L688" s="19"/>
      <c r="M688" s="19"/>
      <c r="N688" s="19"/>
      <c r="O688" s="19"/>
      <c r="P688" s="19"/>
      <c r="Q688" s="19"/>
      <c r="R688" s="19"/>
      <c r="S688" s="19"/>
      <c r="T688" s="19"/>
      <c r="U688" s="19"/>
      <c r="V688" s="19"/>
      <c r="W688" s="19"/>
      <c r="X688" s="19"/>
      <c r="Y688" s="19"/>
      <c r="Z688" s="19"/>
    </row>
    <row r="689" ht="18.0" customHeight="1">
      <c r="A689" s="19"/>
      <c r="B689" s="19"/>
      <c r="C689" s="19"/>
      <c r="D689" s="19"/>
      <c r="E689" s="19"/>
      <c r="F689" s="19"/>
      <c r="G689" s="19"/>
      <c r="H689" s="2"/>
      <c r="I689" s="38"/>
      <c r="J689" s="19"/>
      <c r="K689" s="19"/>
      <c r="L689" s="19"/>
      <c r="M689" s="19"/>
      <c r="N689" s="19"/>
      <c r="O689" s="19"/>
      <c r="P689" s="19"/>
      <c r="Q689" s="19"/>
      <c r="R689" s="19"/>
      <c r="S689" s="19"/>
      <c r="T689" s="19"/>
      <c r="U689" s="19"/>
      <c r="V689" s="19"/>
      <c r="W689" s="19"/>
      <c r="X689" s="19"/>
      <c r="Y689" s="19"/>
      <c r="Z689" s="19"/>
    </row>
    <row r="690" ht="18.0" customHeight="1">
      <c r="A690" s="19"/>
      <c r="B690" s="19"/>
      <c r="C690" s="19"/>
      <c r="D690" s="19"/>
      <c r="E690" s="19"/>
      <c r="F690" s="19"/>
      <c r="G690" s="19"/>
      <c r="H690" s="2"/>
      <c r="I690" s="38"/>
      <c r="J690" s="19"/>
      <c r="K690" s="19"/>
      <c r="L690" s="19"/>
      <c r="M690" s="19"/>
      <c r="N690" s="19"/>
      <c r="O690" s="19"/>
      <c r="P690" s="19"/>
      <c r="Q690" s="19"/>
      <c r="R690" s="19"/>
      <c r="S690" s="19"/>
      <c r="T690" s="19"/>
      <c r="U690" s="19"/>
      <c r="V690" s="19"/>
      <c r="W690" s="19"/>
      <c r="X690" s="19"/>
      <c r="Y690" s="19"/>
      <c r="Z690" s="19"/>
    </row>
    <row r="691" ht="18.0" customHeight="1">
      <c r="A691" s="19"/>
      <c r="B691" s="19"/>
      <c r="C691" s="19"/>
      <c r="D691" s="19"/>
      <c r="E691" s="19"/>
      <c r="F691" s="19"/>
      <c r="G691" s="19"/>
      <c r="H691" s="2"/>
      <c r="I691" s="38"/>
      <c r="J691" s="19"/>
      <c r="K691" s="19"/>
      <c r="L691" s="19"/>
      <c r="M691" s="19"/>
      <c r="N691" s="19"/>
      <c r="O691" s="19"/>
      <c r="P691" s="19"/>
      <c r="Q691" s="19"/>
      <c r="R691" s="19"/>
      <c r="S691" s="19"/>
      <c r="T691" s="19"/>
      <c r="U691" s="19"/>
      <c r="V691" s="19"/>
      <c r="W691" s="19"/>
      <c r="X691" s="19"/>
      <c r="Y691" s="19"/>
      <c r="Z691" s="19"/>
    </row>
    <row r="692" ht="18.0" customHeight="1">
      <c r="A692" s="19"/>
      <c r="B692" s="19"/>
      <c r="C692" s="19"/>
      <c r="D692" s="19"/>
      <c r="E692" s="19"/>
      <c r="F692" s="19"/>
      <c r="G692" s="19"/>
      <c r="H692" s="2"/>
      <c r="I692" s="38"/>
      <c r="J692" s="19"/>
      <c r="K692" s="19"/>
      <c r="L692" s="19"/>
      <c r="M692" s="19"/>
      <c r="N692" s="19"/>
      <c r="O692" s="19"/>
      <c r="P692" s="19"/>
      <c r="Q692" s="19"/>
      <c r="R692" s="19"/>
      <c r="S692" s="19"/>
      <c r="T692" s="19"/>
      <c r="U692" s="19"/>
      <c r="V692" s="19"/>
      <c r="W692" s="19"/>
      <c r="X692" s="19"/>
      <c r="Y692" s="19"/>
      <c r="Z692" s="19"/>
    </row>
    <row r="693" ht="18.0" customHeight="1">
      <c r="A693" s="19"/>
      <c r="B693" s="19"/>
      <c r="C693" s="19"/>
      <c r="D693" s="19"/>
      <c r="E693" s="19"/>
      <c r="F693" s="19"/>
      <c r="G693" s="19"/>
      <c r="H693" s="2"/>
      <c r="I693" s="38"/>
      <c r="J693" s="19"/>
      <c r="K693" s="19"/>
      <c r="L693" s="19"/>
      <c r="M693" s="19"/>
      <c r="N693" s="19"/>
      <c r="O693" s="19"/>
      <c r="P693" s="19"/>
      <c r="Q693" s="19"/>
      <c r="R693" s="19"/>
      <c r="S693" s="19"/>
      <c r="T693" s="19"/>
      <c r="U693" s="19"/>
      <c r="V693" s="19"/>
      <c r="W693" s="19"/>
      <c r="X693" s="19"/>
      <c r="Y693" s="19"/>
      <c r="Z693" s="19"/>
    </row>
    <row r="694" ht="18.0" customHeight="1">
      <c r="A694" s="19"/>
      <c r="B694" s="19"/>
      <c r="C694" s="19"/>
      <c r="D694" s="19"/>
      <c r="E694" s="19"/>
      <c r="F694" s="19"/>
      <c r="G694" s="19"/>
      <c r="H694" s="2"/>
      <c r="I694" s="38"/>
      <c r="J694" s="19"/>
      <c r="K694" s="19"/>
      <c r="L694" s="19"/>
      <c r="M694" s="19"/>
      <c r="N694" s="19"/>
      <c r="O694" s="19"/>
      <c r="P694" s="19"/>
      <c r="Q694" s="19"/>
      <c r="R694" s="19"/>
      <c r="S694" s="19"/>
      <c r="T694" s="19"/>
      <c r="U694" s="19"/>
      <c r="V694" s="19"/>
      <c r="W694" s="19"/>
      <c r="X694" s="19"/>
      <c r="Y694" s="19"/>
      <c r="Z694" s="19"/>
    </row>
    <row r="695" ht="18.0" customHeight="1">
      <c r="A695" s="19"/>
      <c r="B695" s="19"/>
      <c r="C695" s="19"/>
      <c r="D695" s="19"/>
      <c r="E695" s="19"/>
      <c r="F695" s="19"/>
      <c r="G695" s="19"/>
      <c r="H695" s="2"/>
      <c r="I695" s="38"/>
      <c r="J695" s="19"/>
      <c r="K695" s="19"/>
      <c r="L695" s="19"/>
      <c r="M695" s="19"/>
      <c r="N695" s="19"/>
      <c r="O695" s="19"/>
      <c r="P695" s="19"/>
      <c r="Q695" s="19"/>
      <c r="R695" s="19"/>
      <c r="S695" s="19"/>
      <c r="T695" s="19"/>
      <c r="U695" s="19"/>
      <c r="V695" s="19"/>
      <c r="W695" s="19"/>
      <c r="X695" s="19"/>
      <c r="Y695" s="19"/>
      <c r="Z695" s="19"/>
    </row>
    <row r="696" ht="18.0" customHeight="1">
      <c r="A696" s="19"/>
      <c r="B696" s="19"/>
      <c r="C696" s="19"/>
      <c r="D696" s="19"/>
      <c r="E696" s="19"/>
      <c r="F696" s="19"/>
      <c r="G696" s="19"/>
      <c r="H696" s="2"/>
      <c r="I696" s="38"/>
      <c r="J696" s="19"/>
      <c r="K696" s="19"/>
      <c r="L696" s="19"/>
      <c r="M696" s="19"/>
      <c r="N696" s="19"/>
      <c r="O696" s="19"/>
      <c r="P696" s="19"/>
      <c r="Q696" s="19"/>
      <c r="R696" s="19"/>
      <c r="S696" s="19"/>
      <c r="T696" s="19"/>
      <c r="U696" s="19"/>
      <c r="V696" s="19"/>
      <c r="W696" s="19"/>
      <c r="X696" s="19"/>
      <c r="Y696" s="19"/>
      <c r="Z696" s="19"/>
    </row>
    <row r="697" ht="18.0" customHeight="1">
      <c r="A697" s="19"/>
      <c r="B697" s="19"/>
      <c r="C697" s="19"/>
      <c r="D697" s="19"/>
      <c r="E697" s="19"/>
      <c r="F697" s="19"/>
      <c r="G697" s="19"/>
      <c r="H697" s="2"/>
      <c r="I697" s="38"/>
      <c r="J697" s="19"/>
      <c r="K697" s="19"/>
      <c r="L697" s="19"/>
      <c r="M697" s="19"/>
      <c r="N697" s="19"/>
      <c r="O697" s="19"/>
      <c r="P697" s="19"/>
      <c r="Q697" s="19"/>
      <c r="R697" s="19"/>
      <c r="S697" s="19"/>
      <c r="T697" s="19"/>
      <c r="U697" s="19"/>
      <c r="V697" s="19"/>
      <c r="W697" s="19"/>
      <c r="X697" s="19"/>
      <c r="Y697" s="19"/>
      <c r="Z697" s="19"/>
    </row>
    <row r="698" ht="18.0" customHeight="1">
      <c r="A698" s="19"/>
      <c r="B698" s="19"/>
      <c r="C698" s="19"/>
      <c r="D698" s="19"/>
      <c r="E698" s="19"/>
      <c r="F698" s="19"/>
      <c r="G698" s="19"/>
      <c r="H698" s="2"/>
      <c r="I698" s="38"/>
      <c r="J698" s="19"/>
      <c r="K698" s="19"/>
      <c r="L698" s="19"/>
      <c r="M698" s="19"/>
      <c r="N698" s="19"/>
      <c r="O698" s="19"/>
      <c r="P698" s="19"/>
      <c r="Q698" s="19"/>
      <c r="R698" s="19"/>
      <c r="S698" s="19"/>
      <c r="T698" s="19"/>
      <c r="U698" s="19"/>
      <c r="V698" s="19"/>
      <c r="W698" s="19"/>
      <c r="X698" s="19"/>
      <c r="Y698" s="19"/>
      <c r="Z698" s="19"/>
    </row>
    <row r="699" ht="18.0" customHeight="1">
      <c r="A699" s="19"/>
      <c r="B699" s="19"/>
      <c r="C699" s="19"/>
      <c r="D699" s="19"/>
      <c r="E699" s="19"/>
      <c r="F699" s="19"/>
      <c r="G699" s="19"/>
      <c r="H699" s="2"/>
      <c r="I699" s="38"/>
      <c r="J699" s="19"/>
      <c r="K699" s="19"/>
      <c r="L699" s="19"/>
      <c r="M699" s="19"/>
      <c r="N699" s="19"/>
      <c r="O699" s="19"/>
      <c r="P699" s="19"/>
      <c r="Q699" s="19"/>
      <c r="R699" s="19"/>
      <c r="S699" s="19"/>
      <c r="T699" s="19"/>
      <c r="U699" s="19"/>
      <c r="V699" s="19"/>
      <c r="W699" s="19"/>
      <c r="X699" s="19"/>
      <c r="Y699" s="19"/>
      <c r="Z699" s="19"/>
    </row>
    <row r="700" ht="18.0" customHeight="1">
      <c r="A700" s="19"/>
      <c r="B700" s="19"/>
      <c r="C700" s="19"/>
      <c r="D700" s="19"/>
      <c r="E700" s="19"/>
      <c r="F700" s="19"/>
      <c r="G700" s="19"/>
      <c r="H700" s="2"/>
      <c r="I700" s="38"/>
      <c r="J700" s="19"/>
      <c r="K700" s="19"/>
      <c r="L700" s="19"/>
      <c r="M700" s="19"/>
      <c r="N700" s="19"/>
      <c r="O700" s="19"/>
      <c r="P700" s="19"/>
      <c r="Q700" s="19"/>
      <c r="R700" s="19"/>
      <c r="S700" s="19"/>
      <c r="T700" s="19"/>
      <c r="U700" s="19"/>
      <c r="V700" s="19"/>
      <c r="W700" s="19"/>
      <c r="X700" s="19"/>
      <c r="Y700" s="19"/>
      <c r="Z700" s="19"/>
    </row>
    <row r="701" ht="18.0" customHeight="1">
      <c r="A701" s="19"/>
      <c r="B701" s="19"/>
      <c r="C701" s="19"/>
      <c r="D701" s="19"/>
      <c r="E701" s="19"/>
      <c r="F701" s="19"/>
      <c r="G701" s="19"/>
      <c r="H701" s="2"/>
      <c r="I701" s="38"/>
      <c r="J701" s="19"/>
      <c r="K701" s="19"/>
      <c r="L701" s="19"/>
      <c r="M701" s="19"/>
      <c r="N701" s="19"/>
      <c r="O701" s="19"/>
      <c r="P701" s="19"/>
      <c r="Q701" s="19"/>
      <c r="R701" s="19"/>
      <c r="S701" s="19"/>
      <c r="T701" s="19"/>
      <c r="U701" s="19"/>
      <c r="V701" s="19"/>
      <c r="W701" s="19"/>
      <c r="X701" s="19"/>
      <c r="Y701" s="19"/>
      <c r="Z701" s="19"/>
    </row>
    <row r="702" ht="18.0" customHeight="1">
      <c r="A702" s="19"/>
      <c r="B702" s="19"/>
      <c r="C702" s="19"/>
      <c r="D702" s="19"/>
      <c r="E702" s="19"/>
      <c r="F702" s="19"/>
      <c r="G702" s="19"/>
      <c r="H702" s="2"/>
      <c r="I702" s="38"/>
      <c r="J702" s="19"/>
      <c r="K702" s="19"/>
      <c r="L702" s="19"/>
      <c r="M702" s="19"/>
      <c r="N702" s="19"/>
      <c r="O702" s="19"/>
      <c r="P702" s="19"/>
      <c r="Q702" s="19"/>
      <c r="R702" s="19"/>
      <c r="S702" s="19"/>
      <c r="T702" s="19"/>
      <c r="U702" s="19"/>
      <c r="V702" s="19"/>
      <c r="W702" s="19"/>
      <c r="X702" s="19"/>
      <c r="Y702" s="19"/>
      <c r="Z702" s="19"/>
    </row>
    <row r="703" ht="18.0" customHeight="1">
      <c r="A703" s="19"/>
      <c r="B703" s="19"/>
      <c r="C703" s="19"/>
      <c r="D703" s="19"/>
      <c r="E703" s="19"/>
      <c r="F703" s="19"/>
      <c r="G703" s="19"/>
      <c r="H703" s="2"/>
      <c r="I703" s="38"/>
      <c r="J703" s="19"/>
      <c r="K703" s="19"/>
      <c r="L703" s="19"/>
      <c r="M703" s="19"/>
      <c r="N703" s="19"/>
      <c r="O703" s="19"/>
      <c r="P703" s="19"/>
      <c r="Q703" s="19"/>
      <c r="R703" s="19"/>
      <c r="S703" s="19"/>
      <c r="T703" s="19"/>
      <c r="U703" s="19"/>
      <c r="V703" s="19"/>
      <c r="W703" s="19"/>
      <c r="X703" s="19"/>
      <c r="Y703" s="19"/>
      <c r="Z703" s="19"/>
    </row>
    <row r="704" ht="18.0" customHeight="1">
      <c r="A704" s="19"/>
      <c r="B704" s="19"/>
      <c r="C704" s="19"/>
      <c r="D704" s="19"/>
      <c r="E704" s="19"/>
      <c r="F704" s="19"/>
      <c r="G704" s="19"/>
      <c r="H704" s="2"/>
      <c r="I704" s="38"/>
      <c r="J704" s="19"/>
      <c r="K704" s="19"/>
      <c r="L704" s="19"/>
      <c r="M704" s="19"/>
      <c r="N704" s="19"/>
      <c r="O704" s="19"/>
      <c r="P704" s="19"/>
      <c r="Q704" s="19"/>
      <c r="R704" s="19"/>
      <c r="S704" s="19"/>
      <c r="T704" s="19"/>
      <c r="U704" s="19"/>
      <c r="V704" s="19"/>
      <c r="W704" s="19"/>
      <c r="X704" s="19"/>
      <c r="Y704" s="19"/>
      <c r="Z704" s="19"/>
    </row>
    <row r="705" ht="18.0" customHeight="1">
      <c r="A705" s="19"/>
      <c r="B705" s="19"/>
      <c r="C705" s="19"/>
      <c r="D705" s="19"/>
      <c r="E705" s="19"/>
      <c r="F705" s="19"/>
      <c r="G705" s="19"/>
      <c r="H705" s="2"/>
      <c r="I705" s="38"/>
      <c r="J705" s="19"/>
      <c r="K705" s="19"/>
      <c r="L705" s="19"/>
      <c r="M705" s="19"/>
      <c r="N705" s="19"/>
      <c r="O705" s="19"/>
      <c r="P705" s="19"/>
      <c r="Q705" s="19"/>
      <c r="R705" s="19"/>
      <c r="S705" s="19"/>
      <c r="T705" s="19"/>
      <c r="U705" s="19"/>
      <c r="V705" s="19"/>
      <c r="W705" s="19"/>
      <c r="X705" s="19"/>
      <c r="Y705" s="19"/>
      <c r="Z705" s="19"/>
    </row>
    <row r="706" ht="18.0" customHeight="1">
      <c r="A706" s="19"/>
      <c r="B706" s="19"/>
      <c r="C706" s="19"/>
      <c r="D706" s="19"/>
      <c r="E706" s="19"/>
      <c r="F706" s="19"/>
      <c r="G706" s="19"/>
      <c r="H706" s="2"/>
      <c r="I706" s="38"/>
      <c r="J706" s="19"/>
      <c r="K706" s="19"/>
      <c r="L706" s="19"/>
      <c r="M706" s="19"/>
      <c r="N706" s="19"/>
      <c r="O706" s="19"/>
      <c r="P706" s="19"/>
      <c r="Q706" s="19"/>
      <c r="R706" s="19"/>
      <c r="S706" s="19"/>
      <c r="T706" s="19"/>
      <c r="U706" s="19"/>
      <c r="V706" s="19"/>
      <c r="W706" s="19"/>
      <c r="X706" s="19"/>
      <c r="Y706" s="19"/>
      <c r="Z706" s="19"/>
    </row>
    <row r="707" ht="18.0" customHeight="1">
      <c r="A707" s="19"/>
      <c r="B707" s="19"/>
      <c r="C707" s="19"/>
      <c r="D707" s="19"/>
      <c r="E707" s="19"/>
      <c r="F707" s="19"/>
      <c r="G707" s="19"/>
      <c r="H707" s="2"/>
      <c r="I707" s="38"/>
      <c r="J707" s="19"/>
      <c r="K707" s="19"/>
      <c r="L707" s="19"/>
      <c r="M707" s="19"/>
      <c r="N707" s="19"/>
      <c r="O707" s="19"/>
      <c r="P707" s="19"/>
      <c r="Q707" s="19"/>
      <c r="R707" s="19"/>
      <c r="S707" s="19"/>
      <c r="T707" s="19"/>
      <c r="U707" s="19"/>
      <c r="V707" s="19"/>
      <c r="W707" s="19"/>
      <c r="X707" s="19"/>
      <c r="Y707" s="19"/>
      <c r="Z707" s="19"/>
    </row>
    <row r="708" ht="18.0" customHeight="1">
      <c r="A708" s="19"/>
      <c r="B708" s="19"/>
      <c r="C708" s="19"/>
      <c r="D708" s="19"/>
      <c r="E708" s="19"/>
      <c r="F708" s="19"/>
      <c r="G708" s="19"/>
      <c r="H708" s="2"/>
      <c r="I708" s="38"/>
      <c r="J708" s="19"/>
      <c r="K708" s="19"/>
      <c r="L708" s="19"/>
      <c r="M708" s="19"/>
      <c r="N708" s="19"/>
      <c r="O708" s="19"/>
      <c r="P708" s="19"/>
      <c r="Q708" s="19"/>
      <c r="R708" s="19"/>
      <c r="S708" s="19"/>
      <c r="T708" s="19"/>
      <c r="U708" s="19"/>
      <c r="V708" s="19"/>
      <c r="W708" s="19"/>
      <c r="X708" s="19"/>
      <c r="Y708" s="19"/>
      <c r="Z708" s="19"/>
    </row>
    <row r="709" ht="18.0" customHeight="1">
      <c r="A709" s="19"/>
      <c r="B709" s="19"/>
      <c r="C709" s="19"/>
      <c r="D709" s="19"/>
      <c r="E709" s="19"/>
      <c r="F709" s="19"/>
      <c r="G709" s="19"/>
      <c r="H709" s="2"/>
      <c r="I709" s="38"/>
      <c r="J709" s="19"/>
      <c r="K709" s="19"/>
      <c r="L709" s="19"/>
      <c r="M709" s="19"/>
      <c r="N709" s="19"/>
      <c r="O709" s="19"/>
      <c r="P709" s="19"/>
      <c r="Q709" s="19"/>
      <c r="R709" s="19"/>
      <c r="S709" s="19"/>
      <c r="T709" s="19"/>
      <c r="U709" s="19"/>
      <c r="V709" s="19"/>
      <c r="W709" s="19"/>
      <c r="X709" s="19"/>
      <c r="Y709" s="19"/>
      <c r="Z709" s="19"/>
    </row>
    <row r="710" ht="18.0" customHeight="1">
      <c r="A710" s="19"/>
      <c r="B710" s="19"/>
      <c r="C710" s="19"/>
      <c r="D710" s="19"/>
      <c r="E710" s="19"/>
      <c r="F710" s="19"/>
      <c r="G710" s="19"/>
      <c r="H710" s="2"/>
      <c r="I710" s="38"/>
      <c r="J710" s="19"/>
      <c r="K710" s="19"/>
      <c r="L710" s="19"/>
      <c r="M710" s="19"/>
      <c r="N710" s="19"/>
      <c r="O710" s="19"/>
      <c r="P710" s="19"/>
      <c r="Q710" s="19"/>
      <c r="R710" s="19"/>
      <c r="S710" s="19"/>
      <c r="T710" s="19"/>
      <c r="U710" s="19"/>
      <c r="V710" s="19"/>
      <c r="W710" s="19"/>
      <c r="X710" s="19"/>
      <c r="Y710" s="19"/>
      <c r="Z710" s="19"/>
    </row>
    <row r="711" ht="18.0" customHeight="1">
      <c r="A711" s="19"/>
      <c r="B711" s="19"/>
      <c r="C711" s="19"/>
      <c r="D711" s="19"/>
      <c r="E711" s="19"/>
      <c r="F711" s="19"/>
      <c r="G711" s="19"/>
      <c r="H711" s="2"/>
      <c r="I711" s="38"/>
      <c r="J711" s="19"/>
      <c r="K711" s="19"/>
      <c r="L711" s="19"/>
      <c r="M711" s="19"/>
      <c r="N711" s="19"/>
      <c r="O711" s="19"/>
      <c r="P711" s="19"/>
      <c r="Q711" s="19"/>
      <c r="R711" s="19"/>
      <c r="S711" s="19"/>
      <c r="T711" s="19"/>
      <c r="U711" s="19"/>
      <c r="V711" s="19"/>
      <c r="W711" s="19"/>
      <c r="X711" s="19"/>
      <c r="Y711" s="19"/>
      <c r="Z711" s="19"/>
    </row>
    <row r="712" ht="18.0" customHeight="1">
      <c r="A712" s="19"/>
      <c r="B712" s="19"/>
      <c r="C712" s="19"/>
      <c r="D712" s="19"/>
      <c r="E712" s="19"/>
      <c r="F712" s="19"/>
      <c r="G712" s="19"/>
      <c r="H712" s="2"/>
      <c r="I712" s="38"/>
      <c r="J712" s="19"/>
      <c r="K712" s="19"/>
      <c r="L712" s="19"/>
      <c r="M712" s="19"/>
      <c r="N712" s="19"/>
      <c r="O712" s="19"/>
      <c r="P712" s="19"/>
      <c r="Q712" s="19"/>
      <c r="R712" s="19"/>
      <c r="S712" s="19"/>
      <c r="T712" s="19"/>
      <c r="U712" s="19"/>
      <c r="V712" s="19"/>
      <c r="W712" s="19"/>
      <c r="X712" s="19"/>
      <c r="Y712" s="19"/>
      <c r="Z712" s="19"/>
    </row>
    <row r="713" ht="18.0" customHeight="1">
      <c r="A713" s="19"/>
      <c r="B713" s="19"/>
      <c r="C713" s="19"/>
      <c r="D713" s="19"/>
      <c r="E713" s="19"/>
      <c r="F713" s="19"/>
      <c r="G713" s="19"/>
      <c r="H713" s="2"/>
      <c r="I713" s="38"/>
      <c r="J713" s="19"/>
      <c r="K713" s="19"/>
      <c r="L713" s="19"/>
      <c r="M713" s="19"/>
      <c r="N713" s="19"/>
      <c r="O713" s="19"/>
      <c r="P713" s="19"/>
      <c r="Q713" s="19"/>
      <c r="R713" s="19"/>
      <c r="S713" s="19"/>
      <c r="T713" s="19"/>
      <c r="U713" s="19"/>
      <c r="V713" s="19"/>
      <c r="W713" s="19"/>
      <c r="X713" s="19"/>
      <c r="Y713" s="19"/>
      <c r="Z713" s="19"/>
    </row>
    <row r="714" ht="18.0" customHeight="1">
      <c r="A714" s="19"/>
      <c r="B714" s="19"/>
      <c r="C714" s="19"/>
      <c r="D714" s="19"/>
      <c r="E714" s="19"/>
      <c r="F714" s="19"/>
      <c r="G714" s="19"/>
      <c r="H714" s="2"/>
      <c r="I714" s="38"/>
      <c r="J714" s="19"/>
      <c r="K714" s="19"/>
      <c r="L714" s="19"/>
      <c r="M714" s="19"/>
      <c r="N714" s="19"/>
      <c r="O714" s="19"/>
      <c r="P714" s="19"/>
      <c r="Q714" s="19"/>
      <c r="R714" s="19"/>
      <c r="S714" s="19"/>
      <c r="T714" s="19"/>
      <c r="U714" s="19"/>
      <c r="V714" s="19"/>
      <c r="W714" s="19"/>
      <c r="X714" s="19"/>
      <c r="Y714" s="19"/>
      <c r="Z714" s="19"/>
    </row>
    <row r="715" ht="18.0" customHeight="1">
      <c r="A715" s="19"/>
      <c r="B715" s="19"/>
      <c r="C715" s="19"/>
      <c r="D715" s="19"/>
      <c r="E715" s="19"/>
      <c r="F715" s="19"/>
      <c r="G715" s="19"/>
      <c r="H715" s="2"/>
      <c r="I715" s="38"/>
      <c r="J715" s="19"/>
      <c r="K715" s="19"/>
      <c r="L715" s="19"/>
      <c r="M715" s="19"/>
      <c r="N715" s="19"/>
      <c r="O715" s="19"/>
      <c r="P715" s="19"/>
      <c r="Q715" s="19"/>
      <c r="R715" s="19"/>
      <c r="S715" s="19"/>
      <c r="T715" s="19"/>
      <c r="U715" s="19"/>
      <c r="V715" s="19"/>
      <c r="W715" s="19"/>
      <c r="X715" s="19"/>
      <c r="Y715" s="19"/>
      <c r="Z715" s="19"/>
    </row>
    <row r="716" ht="18.0" customHeight="1">
      <c r="A716" s="19"/>
      <c r="B716" s="19"/>
      <c r="C716" s="19"/>
      <c r="D716" s="19"/>
      <c r="E716" s="19"/>
      <c r="F716" s="19"/>
      <c r="G716" s="19"/>
      <c r="H716" s="2"/>
      <c r="I716" s="38"/>
      <c r="J716" s="19"/>
      <c r="K716" s="19"/>
      <c r="L716" s="19"/>
      <c r="M716" s="19"/>
      <c r="N716" s="19"/>
      <c r="O716" s="19"/>
      <c r="P716" s="19"/>
      <c r="Q716" s="19"/>
      <c r="R716" s="19"/>
      <c r="S716" s="19"/>
      <c r="T716" s="19"/>
      <c r="U716" s="19"/>
      <c r="V716" s="19"/>
      <c r="W716" s="19"/>
      <c r="X716" s="19"/>
      <c r="Y716" s="19"/>
      <c r="Z716" s="19"/>
    </row>
    <row r="717" ht="18.0" customHeight="1">
      <c r="A717" s="19"/>
      <c r="B717" s="19"/>
      <c r="C717" s="19"/>
      <c r="D717" s="19"/>
      <c r="E717" s="19"/>
      <c r="F717" s="19"/>
      <c r="G717" s="19"/>
      <c r="H717" s="2"/>
      <c r="I717" s="38"/>
      <c r="J717" s="19"/>
      <c r="K717" s="19"/>
      <c r="L717" s="19"/>
      <c r="M717" s="19"/>
      <c r="N717" s="19"/>
      <c r="O717" s="19"/>
      <c r="P717" s="19"/>
      <c r="Q717" s="19"/>
      <c r="R717" s="19"/>
      <c r="S717" s="19"/>
      <c r="T717" s="19"/>
      <c r="U717" s="19"/>
      <c r="V717" s="19"/>
      <c r="W717" s="19"/>
      <c r="X717" s="19"/>
      <c r="Y717" s="19"/>
      <c r="Z717" s="19"/>
    </row>
    <row r="718" ht="18.0" customHeight="1">
      <c r="A718" s="19"/>
      <c r="B718" s="19"/>
      <c r="C718" s="19"/>
      <c r="D718" s="19"/>
      <c r="E718" s="19"/>
      <c r="F718" s="19"/>
      <c r="G718" s="19"/>
      <c r="H718" s="2"/>
      <c r="I718" s="38"/>
      <c r="J718" s="19"/>
      <c r="K718" s="19"/>
      <c r="L718" s="19"/>
      <c r="M718" s="19"/>
      <c r="N718" s="19"/>
      <c r="O718" s="19"/>
      <c r="P718" s="19"/>
      <c r="Q718" s="19"/>
      <c r="R718" s="19"/>
      <c r="S718" s="19"/>
      <c r="T718" s="19"/>
      <c r="U718" s="19"/>
      <c r="V718" s="19"/>
      <c r="W718" s="19"/>
      <c r="X718" s="19"/>
      <c r="Y718" s="19"/>
      <c r="Z718" s="19"/>
    </row>
    <row r="719" ht="18.0" customHeight="1">
      <c r="A719" s="19"/>
      <c r="B719" s="19"/>
      <c r="C719" s="19"/>
      <c r="D719" s="19"/>
      <c r="E719" s="19"/>
      <c r="F719" s="19"/>
      <c r="G719" s="19"/>
      <c r="H719" s="2"/>
      <c r="I719" s="38"/>
      <c r="J719" s="19"/>
      <c r="K719" s="19"/>
      <c r="L719" s="19"/>
      <c r="M719" s="19"/>
      <c r="N719" s="19"/>
      <c r="O719" s="19"/>
      <c r="P719" s="19"/>
      <c r="Q719" s="19"/>
      <c r="R719" s="19"/>
      <c r="S719" s="19"/>
      <c r="T719" s="19"/>
      <c r="U719" s="19"/>
      <c r="V719" s="19"/>
      <c r="W719" s="19"/>
      <c r="X719" s="19"/>
      <c r="Y719" s="19"/>
      <c r="Z719" s="19"/>
    </row>
    <row r="720" ht="18.0" customHeight="1">
      <c r="A720" s="19"/>
      <c r="B720" s="19"/>
      <c r="C720" s="19"/>
      <c r="D720" s="19"/>
      <c r="E720" s="19"/>
      <c r="F720" s="19"/>
      <c r="G720" s="19"/>
      <c r="H720" s="2"/>
      <c r="I720" s="38"/>
      <c r="J720" s="19"/>
      <c r="K720" s="19"/>
      <c r="L720" s="19"/>
      <c r="M720" s="19"/>
      <c r="N720" s="19"/>
      <c r="O720" s="19"/>
      <c r="P720" s="19"/>
      <c r="Q720" s="19"/>
      <c r="R720" s="19"/>
      <c r="S720" s="19"/>
      <c r="T720" s="19"/>
      <c r="U720" s="19"/>
      <c r="V720" s="19"/>
      <c r="W720" s="19"/>
      <c r="X720" s="19"/>
      <c r="Y720" s="19"/>
      <c r="Z720" s="19"/>
    </row>
    <row r="721" ht="18.0" customHeight="1">
      <c r="A721" s="19"/>
      <c r="B721" s="19"/>
      <c r="C721" s="19"/>
      <c r="D721" s="19"/>
      <c r="E721" s="19"/>
      <c r="F721" s="19"/>
      <c r="G721" s="19"/>
      <c r="H721" s="2"/>
      <c r="I721" s="38"/>
      <c r="J721" s="19"/>
      <c r="K721" s="19"/>
      <c r="L721" s="19"/>
      <c r="M721" s="19"/>
      <c r="N721" s="19"/>
      <c r="O721" s="19"/>
      <c r="P721" s="19"/>
      <c r="Q721" s="19"/>
      <c r="R721" s="19"/>
      <c r="S721" s="19"/>
      <c r="T721" s="19"/>
      <c r="U721" s="19"/>
      <c r="V721" s="19"/>
      <c r="W721" s="19"/>
      <c r="X721" s="19"/>
      <c r="Y721" s="19"/>
      <c r="Z721" s="19"/>
    </row>
    <row r="722" ht="18.0" customHeight="1">
      <c r="A722" s="19"/>
      <c r="B722" s="19"/>
      <c r="C722" s="19"/>
      <c r="D722" s="19"/>
      <c r="E722" s="19"/>
      <c r="F722" s="19"/>
      <c r="G722" s="19"/>
      <c r="H722" s="2"/>
      <c r="I722" s="38"/>
      <c r="J722" s="19"/>
      <c r="K722" s="19"/>
      <c r="L722" s="19"/>
      <c r="M722" s="19"/>
      <c r="N722" s="19"/>
      <c r="O722" s="19"/>
      <c r="P722" s="19"/>
      <c r="Q722" s="19"/>
      <c r="R722" s="19"/>
      <c r="S722" s="19"/>
      <c r="T722" s="19"/>
      <c r="U722" s="19"/>
      <c r="V722" s="19"/>
      <c r="W722" s="19"/>
      <c r="X722" s="19"/>
      <c r="Y722" s="19"/>
      <c r="Z722" s="19"/>
    </row>
    <row r="723" ht="18.0" customHeight="1">
      <c r="A723" s="19"/>
      <c r="B723" s="19"/>
      <c r="C723" s="19"/>
      <c r="D723" s="19"/>
      <c r="E723" s="19"/>
      <c r="F723" s="19"/>
      <c r="G723" s="19"/>
      <c r="H723" s="2"/>
      <c r="I723" s="38"/>
      <c r="J723" s="19"/>
      <c r="K723" s="19"/>
      <c r="L723" s="19"/>
      <c r="M723" s="19"/>
      <c r="N723" s="19"/>
      <c r="O723" s="19"/>
      <c r="P723" s="19"/>
      <c r="Q723" s="19"/>
      <c r="R723" s="19"/>
      <c r="S723" s="19"/>
      <c r="T723" s="19"/>
      <c r="U723" s="19"/>
      <c r="V723" s="19"/>
      <c r="W723" s="19"/>
      <c r="X723" s="19"/>
      <c r="Y723" s="19"/>
      <c r="Z723" s="19"/>
    </row>
    <row r="724" ht="18.0" customHeight="1">
      <c r="A724" s="19"/>
      <c r="B724" s="19"/>
      <c r="C724" s="19"/>
      <c r="D724" s="19"/>
      <c r="E724" s="19"/>
      <c r="F724" s="19"/>
      <c r="G724" s="19"/>
      <c r="H724" s="2"/>
      <c r="I724" s="38"/>
      <c r="J724" s="19"/>
      <c r="K724" s="19"/>
      <c r="L724" s="19"/>
      <c r="M724" s="19"/>
      <c r="N724" s="19"/>
      <c r="O724" s="19"/>
      <c r="P724" s="19"/>
      <c r="Q724" s="19"/>
      <c r="R724" s="19"/>
      <c r="S724" s="19"/>
      <c r="T724" s="19"/>
      <c r="U724" s="19"/>
      <c r="V724" s="19"/>
      <c r="W724" s="19"/>
      <c r="X724" s="19"/>
      <c r="Y724" s="19"/>
      <c r="Z724" s="19"/>
    </row>
    <row r="725" ht="18.0" customHeight="1">
      <c r="A725" s="19"/>
      <c r="B725" s="19"/>
      <c r="C725" s="19"/>
      <c r="D725" s="19"/>
      <c r="E725" s="19"/>
      <c r="F725" s="19"/>
      <c r="G725" s="19"/>
      <c r="H725" s="2"/>
      <c r="I725" s="38"/>
      <c r="J725" s="19"/>
      <c r="K725" s="19"/>
      <c r="L725" s="19"/>
      <c r="M725" s="19"/>
      <c r="N725" s="19"/>
      <c r="O725" s="19"/>
      <c r="P725" s="19"/>
      <c r="Q725" s="19"/>
      <c r="R725" s="19"/>
      <c r="S725" s="19"/>
      <c r="T725" s="19"/>
      <c r="U725" s="19"/>
      <c r="V725" s="19"/>
      <c r="W725" s="19"/>
      <c r="X725" s="19"/>
      <c r="Y725" s="19"/>
      <c r="Z725" s="19"/>
    </row>
    <row r="726" ht="18.0" customHeight="1">
      <c r="A726" s="19"/>
      <c r="B726" s="19"/>
      <c r="C726" s="19"/>
      <c r="D726" s="19"/>
      <c r="E726" s="19"/>
      <c r="F726" s="19"/>
      <c r="G726" s="19"/>
      <c r="H726" s="2"/>
      <c r="I726" s="38"/>
      <c r="J726" s="19"/>
      <c r="K726" s="19"/>
      <c r="L726" s="19"/>
      <c r="M726" s="19"/>
      <c r="N726" s="19"/>
      <c r="O726" s="19"/>
      <c r="P726" s="19"/>
      <c r="Q726" s="19"/>
      <c r="R726" s="19"/>
      <c r="S726" s="19"/>
      <c r="T726" s="19"/>
      <c r="U726" s="19"/>
      <c r="V726" s="19"/>
      <c r="W726" s="19"/>
      <c r="X726" s="19"/>
      <c r="Y726" s="19"/>
      <c r="Z726" s="19"/>
    </row>
    <row r="727" ht="18.0" customHeight="1">
      <c r="A727" s="19"/>
      <c r="B727" s="19"/>
      <c r="C727" s="19"/>
      <c r="D727" s="19"/>
      <c r="E727" s="19"/>
      <c r="F727" s="19"/>
      <c r="G727" s="19"/>
      <c r="H727" s="2"/>
      <c r="I727" s="38"/>
      <c r="J727" s="19"/>
      <c r="K727" s="19"/>
      <c r="L727" s="19"/>
      <c r="M727" s="19"/>
      <c r="N727" s="19"/>
      <c r="O727" s="19"/>
      <c r="P727" s="19"/>
      <c r="Q727" s="19"/>
      <c r="R727" s="19"/>
      <c r="S727" s="19"/>
      <c r="T727" s="19"/>
      <c r="U727" s="19"/>
      <c r="V727" s="19"/>
      <c r="W727" s="19"/>
      <c r="X727" s="19"/>
      <c r="Y727" s="19"/>
      <c r="Z727" s="19"/>
    </row>
    <row r="728" ht="18.0" customHeight="1">
      <c r="A728" s="19"/>
      <c r="B728" s="19"/>
      <c r="C728" s="19"/>
      <c r="D728" s="19"/>
      <c r="E728" s="19"/>
      <c r="F728" s="19"/>
      <c r="G728" s="19"/>
      <c r="H728" s="2"/>
      <c r="I728" s="38"/>
      <c r="J728" s="19"/>
      <c r="K728" s="19"/>
      <c r="L728" s="19"/>
      <c r="M728" s="19"/>
      <c r="N728" s="19"/>
      <c r="O728" s="19"/>
      <c r="P728" s="19"/>
      <c r="Q728" s="19"/>
      <c r="R728" s="19"/>
      <c r="S728" s="19"/>
      <c r="T728" s="19"/>
      <c r="U728" s="19"/>
      <c r="V728" s="19"/>
      <c r="W728" s="19"/>
      <c r="X728" s="19"/>
      <c r="Y728" s="19"/>
      <c r="Z728" s="19"/>
    </row>
    <row r="729" ht="18.0" customHeight="1">
      <c r="A729" s="19"/>
      <c r="B729" s="19"/>
      <c r="C729" s="19"/>
      <c r="D729" s="19"/>
      <c r="E729" s="19"/>
      <c r="F729" s="19"/>
      <c r="G729" s="19"/>
      <c r="H729" s="2"/>
      <c r="I729" s="38"/>
      <c r="J729" s="19"/>
      <c r="K729" s="19"/>
      <c r="L729" s="19"/>
      <c r="M729" s="19"/>
      <c r="N729" s="19"/>
      <c r="O729" s="19"/>
      <c r="P729" s="19"/>
      <c r="Q729" s="19"/>
      <c r="R729" s="19"/>
      <c r="S729" s="19"/>
      <c r="T729" s="19"/>
      <c r="U729" s="19"/>
      <c r="V729" s="19"/>
      <c r="W729" s="19"/>
      <c r="X729" s="19"/>
      <c r="Y729" s="19"/>
      <c r="Z729" s="19"/>
    </row>
    <row r="730" ht="18.0" customHeight="1">
      <c r="A730" s="19"/>
      <c r="B730" s="19"/>
      <c r="C730" s="19"/>
      <c r="D730" s="19"/>
      <c r="E730" s="19"/>
      <c r="F730" s="19"/>
      <c r="G730" s="19"/>
      <c r="H730" s="2"/>
      <c r="I730" s="38"/>
      <c r="J730" s="19"/>
      <c r="K730" s="19"/>
      <c r="L730" s="19"/>
      <c r="M730" s="19"/>
      <c r="N730" s="19"/>
      <c r="O730" s="19"/>
      <c r="P730" s="19"/>
      <c r="Q730" s="19"/>
      <c r="R730" s="19"/>
      <c r="S730" s="19"/>
      <c r="T730" s="19"/>
      <c r="U730" s="19"/>
      <c r="V730" s="19"/>
      <c r="W730" s="19"/>
      <c r="X730" s="19"/>
      <c r="Y730" s="19"/>
      <c r="Z730" s="19"/>
    </row>
    <row r="731" ht="18.0" customHeight="1">
      <c r="A731" s="19"/>
      <c r="B731" s="19"/>
      <c r="C731" s="19"/>
      <c r="D731" s="19"/>
      <c r="E731" s="19"/>
      <c r="F731" s="19"/>
      <c r="G731" s="19"/>
      <c r="H731" s="2"/>
      <c r="I731" s="38"/>
      <c r="J731" s="19"/>
      <c r="K731" s="19"/>
      <c r="L731" s="19"/>
      <c r="M731" s="19"/>
      <c r="N731" s="19"/>
      <c r="O731" s="19"/>
      <c r="P731" s="19"/>
      <c r="Q731" s="19"/>
      <c r="R731" s="19"/>
      <c r="S731" s="19"/>
      <c r="T731" s="19"/>
      <c r="U731" s="19"/>
      <c r="V731" s="19"/>
      <c r="W731" s="19"/>
      <c r="X731" s="19"/>
      <c r="Y731" s="19"/>
      <c r="Z731" s="19"/>
    </row>
    <row r="732" ht="18.0" customHeight="1">
      <c r="A732" s="19"/>
      <c r="B732" s="19"/>
      <c r="C732" s="19"/>
      <c r="D732" s="19"/>
      <c r="E732" s="19"/>
      <c r="F732" s="19"/>
      <c r="G732" s="19"/>
      <c r="H732" s="2"/>
      <c r="I732" s="38"/>
      <c r="J732" s="19"/>
      <c r="K732" s="19"/>
      <c r="L732" s="19"/>
      <c r="M732" s="19"/>
      <c r="N732" s="19"/>
      <c r="O732" s="19"/>
      <c r="P732" s="19"/>
      <c r="Q732" s="19"/>
      <c r="R732" s="19"/>
      <c r="S732" s="19"/>
      <c r="T732" s="19"/>
      <c r="U732" s="19"/>
      <c r="V732" s="19"/>
      <c r="W732" s="19"/>
      <c r="X732" s="19"/>
      <c r="Y732" s="19"/>
      <c r="Z732" s="19"/>
    </row>
    <row r="733" ht="18.0" customHeight="1">
      <c r="A733" s="19"/>
      <c r="B733" s="19"/>
      <c r="C733" s="19"/>
      <c r="D733" s="19"/>
      <c r="E733" s="19"/>
      <c r="F733" s="19"/>
      <c r="G733" s="19"/>
      <c r="H733" s="2"/>
      <c r="I733" s="38"/>
      <c r="J733" s="19"/>
      <c r="K733" s="19"/>
      <c r="L733" s="19"/>
      <c r="M733" s="19"/>
      <c r="N733" s="19"/>
      <c r="O733" s="19"/>
      <c r="P733" s="19"/>
      <c r="Q733" s="19"/>
      <c r="R733" s="19"/>
      <c r="S733" s="19"/>
      <c r="T733" s="19"/>
      <c r="U733" s="19"/>
      <c r="V733" s="19"/>
      <c r="W733" s="19"/>
      <c r="X733" s="19"/>
      <c r="Y733" s="19"/>
      <c r="Z733" s="19"/>
    </row>
    <row r="734" ht="18.0" customHeight="1">
      <c r="A734" s="19"/>
      <c r="B734" s="19"/>
      <c r="C734" s="19"/>
      <c r="D734" s="19"/>
      <c r="E734" s="19"/>
      <c r="F734" s="19"/>
      <c r="G734" s="19"/>
      <c r="H734" s="2"/>
      <c r="I734" s="38"/>
      <c r="J734" s="19"/>
      <c r="K734" s="19"/>
      <c r="L734" s="19"/>
      <c r="M734" s="19"/>
      <c r="N734" s="19"/>
      <c r="O734" s="19"/>
      <c r="P734" s="19"/>
      <c r="Q734" s="19"/>
      <c r="R734" s="19"/>
      <c r="S734" s="19"/>
      <c r="T734" s="19"/>
      <c r="U734" s="19"/>
      <c r="V734" s="19"/>
      <c r="W734" s="19"/>
      <c r="X734" s="19"/>
      <c r="Y734" s="19"/>
      <c r="Z734" s="19"/>
    </row>
    <row r="735" ht="18.0" customHeight="1">
      <c r="A735" s="19"/>
      <c r="B735" s="19"/>
      <c r="C735" s="19"/>
      <c r="D735" s="19"/>
      <c r="E735" s="19"/>
      <c r="F735" s="19"/>
      <c r="G735" s="19"/>
      <c r="H735" s="2"/>
      <c r="I735" s="38"/>
      <c r="J735" s="19"/>
      <c r="K735" s="19"/>
      <c r="L735" s="19"/>
      <c r="M735" s="19"/>
      <c r="N735" s="19"/>
      <c r="O735" s="19"/>
      <c r="P735" s="19"/>
      <c r="Q735" s="19"/>
      <c r="R735" s="19"/>
      <c r="S735" s="19"/>
      <c r="T735" s="19"/>
      <c r="U735" s="19"/>
      <c r="V735" s="19"/>
      <c r="W735" s="19"/>
      <c r="X735" s="19"/>
      <c r="Y735" s="19"/>
      <c r="Z735" s="19"/>
    </row>
    <row r="736" ht="18.0" customHeight="1">
      <c r="A736" s="19"/>
      <c r="B736" s="19"/>
      <c r="C736" s="19"/>
      <c r="D736" s="19"/>
      <c r="E736" s="19"/>
      <c r="F736" s="19"/>
      <c r="G736" s="19"/>
      <c r="H736" s="2"/>
      <c r="I736" s="38"/>
      <c r="J736" s="19"/>
      <c r="K736" s="19"/>
      <c r="L736" s="19"/>
      <c r="M736" s="19"/>
      <c r="N736" s="19"/>
      <c r="O736" s="19"/>
      <c r="P736" s="19"/>
      <c r="Q736" s="19"/>
      <c r="R736" s="19"/>
      <c r="S736" s="19"/>
      <c r="T736" s="19"/>
      <c r="U736" s="19"/>
      <c r="V736" s="19"/>
      <c r="W736" s="19"/>
      <c r="X736" s="19"/>
      <c r="Y736" s="19"/>
      <c r="Z736" s="19"/>
    </row>
    <row r="737" ht="18.0" customHeight="1">
      <c r="A737" s="19"/>
      <c r="B737" s="19"/>
      <c r="C737" s="19"/>
      <c r="D737" s="19"/>
      <c r="E737" s="19"/>
      <c r="F737" s="19"/>
      <c r="G737" s="19"/>
      <c r="H737" s="2"/>
      <c r="I737" s="38"/>
      <c r="J737" s="19"/>
      <c r="K737" s="19"/>
      <c r="L737" s="19"/>
      <c r="M737" s="19"/>
      <c r="N737" s="19"/>
      <c r="O737" s="19"/>
      <c r="P737" s="19"/>
      <c r="Q737" s="19"/>
      <c r="R737" s="19"/>
      <c r="S737" s="19"/>
      <c r="T737" s="19"/>
      <c r="U737" s="19"/>
      <c r="V737" s="19"/>
      <c r="W737" s="19"/>
      <c r="X737" s="19"/>
      <c r="Y737" s="19"/>
      <c r="Z737" s="19"/>
    </row>
    <row r="738" ht="18.0" customHeight="1">
      <c r="A738" s="19"/>
      <c r="B738" s="19"/>
      <c r="C738" s="19"/>
      <c r="D738" s="19"/>
      <c r="E738" s="19"/>
      <c r="F738" s="19"/>
      <c r="G738" s="19"/>
      <c r="H738" s="2"/>
      <c r="I738" s="38"/>
      <c r="J738" s="19"/>
      <c r="K738" s="19"/>
      <c r="L738" s="19"/>
      <c r="M738" s="19"/>
      <c r="N738" s="19"/>
      <c r="O738" s="19"/>
      <c r="P738" s="19"/>
      <c r="Q738" s="19"/>
      <c r="R738" s="19"/>
      <c r="S738" s="19"/>
      <c r="T738" s="19"/>
      <c r="U738" s="19"/>
      <c r="V738" s="19"/>
      <c r="W738" s="19"/>
      <c r="X738" s="19"/>
      <c r="Y738" s="19"/>
      <c r="Z738" s="19"/>
    </row>
    <row r="739" ht="18.0" customHeight="1">
      <c r="A739" s="19"/>
      <c r="B739" s="19"/>
      <c r="C739" s="19"/>
      <c r="D739" s="19"/>
      <c r="E739" s="19"/>
      <c r="F739" s="19"/>
      <c r="G739" s="19"/>
      <c r="H739" s="2"/>
      <c r="I739" s="38"/>
      <c r="J739" s="19"/>
      <c r="K739" s="19"/>
      <c r="L739" s="19"/>
      <c r="M739" s="19"/>
      <c r="N739" s="19"/>
      <c r="O739" s="19"/>
      <c r="P739" s="19"/>
      <c r="Q739" s="19"/>
      <c r="R739" s="19"/>
      <c r="S739" s="19"/>
      <c r="T739" s="19"/>
      <c r="U739" s="19"/>
      <c r="V739" s="19"/>
      <c r="W739" s="19"/>
      <c r="X739" s="19"/>
      <c r="Y739" s="19"/>
      <c r="Z739" s="19"/>
    </row>
    <row r="740" ht="18.0" customHeight="1">
      <c r="A740" s="19"/>
      <c r="B740" s="19"/>
      <c r="C740" s="19"/>
      <c r="D740" s="19"/>
      <c r="E740" s="19"/>
      <c r="F740" s="19"/>
      <c r="G740" s="19"/>
      <c r="H740" s="2"/>
      <c r="I740" s="38"/>
      <c r="J740" s="19"/>
      <c r="K740" s="19"/>
      <c r="L740" s="19"/>
      <c r="M740" s="19"/>
      <c r="N740" s="19"/>
      <c r="O740" s="19"/>
      <c r="P740" s="19"/>
      <c r="Q740" s="19"/>
      <c r="R740" s="19"/>
      <c r="S740" s="19"/>
      <c r="T740" s="19"/>
      <c r="U740" s="19"/>
      <c r="V740" s="19"/>
      <c r="W740" s="19"/>
      <c r="X740" s="19"/>
      <c r="Y740" s="19"/>
      <c r="Z740" s="19"/>
    </row>
    <row r="741" ht="18.0" customHeight="1">
      <c r="A741" s="19"/>
      <c r="B741" s="19"/>
      <c r="C741" s="19"/>
      <c r="D741" s="19"/>
      <c r="E741" s="19"/>
      <c r="F741" s="19"/>
      <c r="G741" s="19"/>
      <c r="H741" s="2"/>
      <c r="I741" s="38"/>
      <c r="J741" s="19"/>
      <c r="K741" s="19"/>
      <c r="L741" s="19"/>
      <c r="M741" s="19"/>
      <c r="N741" s="19"/>
      <c r="O741" s="19"/>
      <c r="P741" s="19"/>
      <c r="Q741" s="19"/>
      <c r="R741" s="19"/>
      <c r="S741" s="19"/>
      <c r="T741" s="19"/>
      <c r="U741" s="19"/>
      <c r="V741" s="19"/>
      <c r="W741" s="19"/>
      <c r="X741" s="19"/>
      <c r="Y741" s="19"/>
      <c r="Z741" s="19"/>
    </row>
    <row r="742" ht="18.0" customHeight="1">
      <c r="A742" s="19"/>
      <c r="B742" s="19"/>
      <c r="C742" s="19"/>
      <c r="D742" s="19"/>
      <c r="E742" s="19"/>
      <c r="F742" s="19"/>
      <c r="G742" s="19"/>
      <c r="H742" s="2"/>
      <c r="I742" s="38"/>
      <c r="J742" s="19"/>
      <c r="K742" s="19"/>
      <c r="L742" s="19"/>
      <c r="M742" s="19"/>
      <c r="N742" s="19"/>
      <c r="O742" s="19"/>
      <c r="P742" s="19"/>
      <c r="Q742" s="19"/>
      <c r="R742" s="19"/>
      <c r="S742" s="19"/>
      <c r="T742" s="19"/>
      <c r="U742" s="19"/>
      <c r="V742" s="19"/>
      <c r="W742" s="19"/>
      <c r="X742" s="19"/>
      <c r="Y742" s="19"/>
      <c r="Z742" s="19"/>
    </row>
    <row r="743" ht="18.0" customHeight="1">
      <c r="A743" s="19"/>
      <c r="B743" s="19"/>
      <c r="C743" s="19"/>
      <c r="D743" s="19"/>
      <c r="E743" s="19"/>
      <c r="F743" s="19"/>
      <c r="G743" s="19"/>
      <c r="H743" s="2"/>
      <c r="I743" s="38"/>
      <c r="J743" s="19"/>
      <c r="K743" s="19"/>
      <c r="L743" s="19"/>
      <c r="M743" s="19"/>
      <c r="N743" s="19"/>
      <c r="O743" s="19"/>
      <c r="P743" s="19"/>
      <c r="Q743" s="19"/>
      <c r="R743" s="19"/>
      <c r="S743" s="19"/>
      <c r="T743" s="19"/>
      <c r="U743" s="19"/>
      <c r="V743" s="19"/>
      <c r="W743" s="19"/>
      <c r="X743" s="19"/>
      <c r="Y743" s="19"/>
      <c r="Z743" s="19"/>
    </row>
    <row r="744" ht="18.0" customHeight="1">
      <c r="A744" s="19"/>
      <c r="B744" s="19"/>
      <c r="C744" s="19"/>
      <c r="D744" s="19"/>
      <c r="E744" s="19"/>
      <c r="F744" s="19"/>
      <c r="G744" s="19"/>
      <c r="H744" s="2"/>
      <c r="I744" s="38"/>
      <c r="J744" s="19"/>
      <c r="K744" s="19"/>
      <c r="L744" s="19"/>
      <c r="M744" s="19"/>
      <c r="N744" s="19"/>
      <c r="O744" s="19"/>
      <c r="P744" s="19"/>
      <c r="Q744" s="19"/>
      <c r="R744" s="19"/>
      <c r="S744" s="19"/>
      <c r="T744" s="19"/>
      <c r="U744" s="19"/>
      <c r="V744" s="19"/>
      <c r="W744" s="19"/>
      <c r="X744" s="19"/>
      <c r="Y744" s="19"/>
      <c r="Z744" s="19"/>
    </row>
    <row r="745" ht="18.0" customHeight="1">
      <c r="A745" s="19"/>
      <c r="B745" s="19"/>
      <c r="C745" s="19"/>
      <c r="D745" s="19"/>
      <c r="E745" s="19"/>
      <c r="F745" s="19"/>
      <c r="G745" s="19"/>
      <c r="H745" s="2"/>
      <c r="I745" s="38"/>
      <c r="J745" s="19"/>
      <c r="K745" s="19"/>
      <c r="L745" s="19"/>
      <c r="M745" s="19"/>
      <c r="N745" s="19"/>
      <c r="O745" s="19"/>
      <c r="P745" s="19"/>
      <c r="Q745" s="19"/>
      <c r="R745" s="19"/>
      <c r="S745" s="19"/>
      <c r="T745" s="19"/>
      <c r="U745" s="19"/>
      <c r="V745" s="19"/>
      <c r="W745" s="19"/>
      <c r="X745" s="19"/>
      <c r="Y745" s="19"/>
      <c r="Z745" s="19"/>
    </row>
    <row r="746" ht="18.0" customHeight="1">
      <c r="A746" s="19"/>
      <c r="B746" s="19"/>
      <c r="C746" s="19"/>
      <c r="D746" s="19"/>
      <c r="E746" s="19"/>
      <c r="F746" s="19"/>
      <c r="G746" s="19"/>
      <c r="H746" s="2"/>
      <c r="I746" s="38"/>
      <c r="J746" s="19"/>
      <c r="K746" s="19"/>
      <c r="L746" s="19"/>
      <c r="M746" s="19"/>
      <c r="N746" s="19"/>
      <c r="O746" s="19"/>
      <c r="P746" s="19"/>
      <c r="Q746" s="19"/>
      <c r="R746" s="19"/>
      <c r="S746" s="19"/>
      <c r="T746" s="19"/>
      <c r="U746" s="19"/>
      <c r="V746" s="19"/>
      <c r="W746" s="19"/>
      <c r="X746" s="19"/>
      <c r="Y746" s="19"/>
      <c r="Z746" s="19"/>
    </row>
    <row r="747" ht="18.0" customHeight="1">
      <c r="A747" s="19"/>
      <c r="B747" s="19"/>
      <c r="C747" s="19"/>
      <c r="D747" s="19"/>
      <c r="E747" s="19"/>
      <c r="F747" s="19"/>
      <c r="G747" s="19"/>
      <c r="H747" s="2"/>
      <c r="I747" s="38"/>
      <c r="J747" s="19"/>
      <c r="K747" s="19"/>
      <c r="L747" s="19"/>
      <c r="M747" s="19"/>
      <c r="N747" s="19"/>
      <c r="O747" s="19"/>
      <c r="P747" s="19"/>
      <c r="Q747" s="19"/>
      <c r="R747" s="19"/>
      <c r="S747" s="19"/>
      <c r="T747" s="19"/>
      <c r="U747" s="19"/>
      <c r="V747" s="19"/>
      <c r="W747" s="19"/>
      <c r="X747" s="19"/>
      <c r="Y747" s="19"/>
      <c r="Z747" s="19"/>
    </row>
    <row r="748" ht="18.0" customHeight="1">
      <c r="A748" s="19"/>
      <c r="B748" s="19"/>
      <c r="C748" s="19"/>
      <c r="D748" s="19"/>
      <c r="E748" s="19"/>
      <c r="F748" s="19"/>
      <c r="G748" s="19"/>
      <c r="H748" s="2"/>
      <c r="I748" s="38"/>
      <c r="J748" s="19"/>
      <c r="K748" s="19"/>
      <c r="L748" s="19"/>
      <c r="M748" s="19"/>
      <c r="N748" s="19"/>
      <c r="O748" s="19"/>
      <c r="P748" s="19"/>
      <c r="Q748" s="19"/>
      <c r="R748" s="19"/>
      <c r="S748" s="19"/>
      <c r="T748" s="19"/>
      <c r="U748" s="19"/>
      <c r="V748" s="19"/>
      <c r="W748" s="19"/>
      <c r="X748" s="19"/>
      <c r="Y748" s="19"/>
      <c r="Z748" s="19"/>
    </row>
    <row r="749" ht="18.0" customHeight="1">
      <c r="A749" s="19"/>
      <c r="B749" s="19"/>
      <c r="C749" s="19"/>
      <c r="D749" s="19"/>
      <c r="E749" s="19"/>
      <c r="F749" s="19"/>
      <c r="G749" s="19"/>
      <c r="H749" s="2"/>
      <c r="I749" s="38"/>
      <c r="J749" s="19"/>
      <c r="K749" s="19"/>
      <c r="L749" s="19"/>
      <c r="M749" s="19"/>
      <c r="N749" s="19"/>
      <c r="O749" s="19"/>
      <c r="P749" s="19"/>
      <c r="Q749" s="19"/>
      <c r="R749" s="19"/>
      <c r="S749" s="19"/>
      <c r="T749" s="19"/>
      <c r="U749" s="19"/>
      <c r="V749" s="19"/>
      <c r="W749" s="19"/>
      <c r="X749" s="19"/>
      <c r="Y749" s="19"/>
      <c r="Z749" s="19"/>
    </row>
    <row r="750" ht="18.0" customHeight="1">
      <c r="A750" s="19"/>
      <c r="B750" s="19"/>
      <c r="C750" s="19"/>
      <c r="D750" s="19"/>
      <c r="E750" s="19"/>
      <c r="F750" s="19"/>
      <c r="G750" s="19"/>
      <c r="H750" s="2"/>
      <c r="I750" s="38"/>
      <c r="J750" s="19"/>
      <c r="K750" s="19"/>
      <c r="L750" s="19"/>
      <c r="M750" s="19"/>
      <c r="N750" s="19"/>
      <c r="O750" s="19"/>
      <c r="P750" s="19"/>
      <c r="Q750" s="19"/>
      <c r="R750" s="19"/>
      <c r="S750" s="19"/>
      <c r="T750" s="19"/>
      <c r="U750" s="19"/>
      <c r="V750" s="19"/>
      <c r="W750" s="19"/>
      <c r="X750" s="19"/>
      <c r="Y750" s="19"/>
      <c r="Z750" s="19"/>
    </row>
    <row r="751" ht="18.0" customHeight="1">
      <c r="A751" s="19"/>
      <c r="B751" s="19"/>
      <c r="C751" s="19"/>
      <c r="D751" s="19"/>
      <c r="E751" s="19"/>
      <c r="F751" s="19"/>
      <c r="G751" s="19"/>
      <c r="H751" s="2"/>
      <c r="I751" s="38"/>
      <c r="J751" s="19"/>
      <c r="K751" s="19"/>
      <c r="L751" s="19"/>
      <c r="M751" s="19"/>
      <c r="N751" s="19"/>
      <c r="O751" s="19"/>
      <c r="P751" s="19"/>
      <c r="Q751" s="19"/>
      <c r="R751" s="19"/>
      <c r="S751" s="19"/>
      <c r="T751" s="19"/>
      <c r="U751" s="19"/>
      <c r="V751" s="19"/>
      <c r="W751" s="19"/>
      <c r="X751" s="19"/>
      <c r="Y751" s="19"/>
      <c r="Z751" s="19"/>
    </row>
    <row r="752" ht="18.0" customHeight="1">
      <c r="A752" s="19"/>
      <c r="B752" s="19"/>
      <c r="C752" s="19"/>
      <c r="D752" s="19"/>
      <c r="E752" s="19"/>
      <c r="F752" s="19"/>
      <c r="G752" s="19"/>
      <c r="H752" s="2"/>
      <c r="I752" s="38"/>
      <c r="J752" s="19"/>
      <c r="K752" s="19"/>
      <c r="L752" s="19"/>
      <c r="M752" s="19"/>
      <c r="N752" s="19"/>
      <c r="O752" s="19"/>
      <c r="P752" s="19"/>
      <c r="Q752" s="19"/>
      <c r="R752" s="19"/>
      <c r="S752" s="19"/>
      <c r="T752" s="19"/>
      <c r="U752" s="19"/>
      <c r="V752" s="19"/>
      <c r="W752" s="19"/>
      <c r="X752" s="19"/>
      <c r="Y752" s="19"/>
      <c r="Z752" s="19"/>
    </row>
    <row r="753" ht="18.0" customHeight="1">
      <c r="A753" s="19"/>
      <c r="B753" s="19"/>
      <c r="C753" s="19"/>
      <c r="D753" s="19"/>
      <c r="E753" s="19"/>
      <c r="F753" s="19"/>
      <c r="G753" s="19"/>
      <c r="H753" s="2"/>
      <c r="I753" s="38"/>
      <c r="J753" s="19"/>
      <c r="K753" s="19"/>
      <c r="L753" s="19"/>
      <c r="M753" s="19"/>
      <c r="N753" s="19"/>
      <c r="O753" s="19"/>
      <c r="P753" s="19"/>
      <c r="Q753" s="19"/>
      <c r="R753" s="19"/>
      <c r="S753" s="19"/>
      <c r="T753" s="19"/>
      <c r="U753" s="19"/>
      <c r="V753" s="19"/>
      <c r="W753" s="19"/>
      <c r="X753" s="19"/>
      <c r="Y753" s="19"/>
      <c r="Z753" s="19"/>
    </row>
    <row r="754" ht="18.0" customHeight="1">
      <c r="A754" s="19"/>
      <c r="B754" s="19"/>
      <c r="C754" s="19"/>
      <c r="D754" s="19"/>
      <c r="E754" s="19"/>
      <c r="F754" s="19"/>
      <c r="G754" s="19"/>
      <c r="H754" s="2"/>
      <c r="I754" s="38"/>
      <c r="J754" s="19"/>
      <c r="K754" s="19"/>
      <c r="L754" s="19"/>
      <c r="M754" s="19"/>
      <c r="N754" s="19"/>
      <c r="O754" s="19"/>
      <c r="P754" s="19"/>
      <c r="Q754" s="19"/>
      <c r="R754" s="19"/>
      <c r="S754" s="19"/>
      <c r="T754" s="19"/>
      <c r="U754" s="19"/>
      <c r="V754" s="19"/>
      <c r="W754" s="19"/>
      <c r="X754" s="19"/>
      <c r="Y754" s="19"/>
      <c r="Z754" s="19"/>
    </row>
    <row r="755" ht="18.0" customHeight="1">
      <c r="A755" s="19"/>
      <c r="B755" s="19"/>
      <c r="C755" s="19"/>
      <c r="D755" s="19"/>
      <c r="E755" s="19"/>
      <c r="F755" s="19"/>
      <c r="G755" s="19"/>
      <c r="H755" s="2"/>
      <c r="I755" s="38"/>
      <c r="J755" s="19"/>
      <c r="K755" s="19"/>
      <c r="L755" s="19"/>
      <c r="M755" s="19"/>
      <c r="N755" s="19"/>
      <c r="O755" s="19"/>
      <c r="P755" s="19"/>
      <c r="Q755" s="19"/>
      <c r="R755" s="19"/>
      <c r="S755" s="19"/>
      <c r="T755" s="19"/>
      <c r="U755" s="19"/>
      <c r="V755" s="19"/>
      <c r="W755" s="19"/>
      <c r="X755" s="19"/>
      <c r="Y755" s="19"/>
      <c r="Z755" s="19"/>
    </row>
    <row r="756" ht="18.0" customHeight="1">
      <c r="A756" s="19"/>
      <c r="B756" s="19"/>
      <c r="C756" s="19"/>
      <c r="D756" s="19"/>
      <c r="E756" s="19"/>
      <c r="F756" s="19"/>
      <c r="G756" s="19"/>
      <c r="H756" s="2"/>
      <c r="I756" s="38"/>
      <c r="J756" s="19"/>
      <c r="K756" s="19"/>
      <c r="L756" s="19"/>
      <c r="M756" s="19"/>
      <c r="N756" s="19"/>
      <c r="O756" s="19"/>
      <c r="P756" s="19"/>
      <c r="Q756" s="19"/>
      <c r="R756" s="19"/>
      <c r="S756" s="19"/>
      <c r="T756" s="19"/>
      <c r="U756" s="19"/>
      <c r="V756" s="19"/>
      <c r="W756" s="19"/>
      <c r="X756" s="19"/>
      <c r="Y756" s="19"/>
      <c r="Z756" s="19"/>
    </row>
    <row r="757" ht="18.0" customHeight="1">
      <c r="A757" s="19"/>
      <c r="B757" s="19"/>
      <c r="C757" s="19"/>
      <c r="D757" s="19"/>
      <c r="E757" s="19"/>
      <c r="F757" s="19"/>
      <c r="G757" s="19"/>
      <c r="H757" s="2"/>
      <c r="I757" s="38"/>
      <c r="J757" s="19"/>
      <c r="K757" s="19"/>
      <c r="L757" s="19"/>
      <c r="M757" s="19"/>
      <c r="N757" s="19"/>
      <c r="O757" s="19"/>
      <c r="P757" s="19"/>
      <c r="Q757" s="19"/>
      <c r="R757" s="19"/>
      <c r="S757" s="19"/>
      <c r="T757" s="19"/>
      <c r="U757" s="19"/>
      <c r="V757" s="19"/>
      <c r="W757" s="19"/>
      <c r="X757" s="19"/>
      <c r="Y757" s="19"/>
      <c r="Z757" s="19"/>
    </row>
    <row r="758" ht="18.0" customHeight="1">
      <c r="A758" s="19"/>
      <c r="B758" s="19"/>
      <c r="C758" s="19"/>
      <c r="D758" s="19"/>
      <c r="E758" s="19"/>
      <c r="F758" s="19"/>
      <c r="G758" s="19"/>
      <c r="H758" s="2"/>
      <c r="I758" s="38"/>
      <c r="J758" s="19"/>
      <c r="K758" s="19"/>
      <c r="L758" s="19"/>
      <c r="M758" s="19"/>
      <c r="N758" s="19"/>
      <c r="O758" s="19"/>
      <c r="P758" s="19"/>
      <c r="Q758" s="19"/>
      <c r="R758" s="19"/>
      <c r="S758" s="19"/>
      <c r="T758" s="19"/>
      <c r="U758" s="19"/>
      <c r="V758" s="19"/>
      <c r="W758" s="19"/>
      <c r="X758" s="19"/>
      <c r="Y758" s="19"/>
      <c r="Z758" s="19"/>
    </row>
    <row r="759" ht="18.0" customHeight="1">
      <c r="A759" s="19"/>
      <c r="B759" s="19"/>
      <c r="C759" s="19"/>
      <c r="D759" s="19"/>
      <c r="E759" s="19"/>
      <c r="F759" s="19"/>
      <c r="G759" s="19"/>
      <c r="H759" s="2"/>
      <c r="I759" s="38"/>
      <c r="J759" s="19"/>
      <c r="K759" s="19"/>
      <c r="L759" s="19"/>
      <c r="M759" s="19"/>
      <c r="N759" s="19"/>
      <c r="O759" s="19"/>
      <c r="P759" s="19"/>
      <c r="Q759" s="19"/>
      <c r="R759" s="19"/>
      <c r="S759" s="19"/>
      <c r="T759" s="19"/>
      <c r="U759" s="19"/>
      <c r="V759" s="19"/>
      <c r="W759" s="19"/>
      <c r="X759" s="19"/>
      <c r="Y759" s="19"/>
      <c r="Z759" s="19"/>
    </row>
    <row r="760" ht="18.0" customHeight="1">
      <c r="A760" s="19"/>
      <c r="B760" s="19"/>
      <c r="C760" s="19"/>
      <c r="D760" s="19"/>
      <c r="E760" s="19"/>
      <c r="F760" s="19"/>
      <c r="G760" s="19"/>
      <c r="H760" s="2"/>
      <c r="I760" s="38"/>
      <c r="J760" s="19"/>
      <c r="K760" s="19"/>
      <c r="L760" s="19"/>
      <c r="M760" s="19"/>
      <c r="N760" s="19"/>
      <c r="O760" s="19"/>
      <c r="P760" s="19"/>
      <c r="Q760" s="19"/>
      <c r="R760" s="19"/>
      <c r="S760" s="19"/>
      <c r="T760" s="19"/>
      <c r="U760" s="19"/>
      <c r="V760" s="19"/>
      <c r="W760" s="19"/>
      <c r="X760" s="19"/>
      <c r="Y760" s="19"/>
      <c r="Z760" s="19"/>
    </row>
    <row r="761" ht="18.0" customHeight="1">
      <c r="A761" s="19"/>
      <c r="B761" s="19"/>
      <c r="C761" s="19"/>
      <c r="D761" s="19"/>
      <c r="E761" s="19"/>
      <c r="F761" s="19"/>
      <c r="G761" s="19"/>
      <c r="H761" s="2"/>
      <c r="I761" s="38"/>
      <c r="J761" s="19"/>
      <c r="K761" s="19"/>
      <c r="L761" s="19"/>
      <c r="M761" s="19"/>
      <c r="N761" s="19"/>
      <c r="O761" s="19"/>
      <c r="P761" s="19"/>
      <c r="Q761" s="19"/>
      <c r="R761" s="19"/>
      <c r="S761" s="19"/>
      <c r="T761" s="19"/>
      <c r="U761" s="19"/>
      <c r="V761" s="19"/>
      <c r="W761" s="19"/>
      <c r="X761" s="19"/>
      <c r="Y761" s="19"/>
      <c r="Z761" s="19"/>
    </row>
    <row r="762" ht="18.0" customHeight="1">
      <c r="A762" s="19"/>
      <c r="B762" s="19"/>
      <c r="C762" s="19"/>
      <c r="D762" s="19"/>
      <c r="E762" s="19"/>
      <c r="F762" s="19"/>
      <c r="G762" s="19"/>
      <c r="H762" s="2"/>
      <c r="I762" s="38"/>
      <c r="J762" s="19"/>
      <c r="K762" s="19"/>
      <c r="L762" s="19"/>
      <c r="M762" s="19"/>
      <c r="N762" s="19"/>
      <c r="O762" s="19"/>
      <c r="P762" s="19"/>
      <c r="Q762" s="19"/>
      <c r="R762" s="19"/>
      <c r="S762" s="19"/>
      <c r="T762" s="19"/>
      <c r="U762" s="19"/>
      <c r="V762" s="19"/>
      <c r="W762" s="19"/>
      <c r="X762" s="19"/>
      <c r="Y762" s="19"/>
      <c r="Z762" s="19"/>
    </row>
    <row r="763" ht="18.0" customHeight="1">
      <c r="A763" s="19"/>
      <c r="B763" s="19"/>
      <c r="C763" s="19"/>
      <c r="D763" s="19"/>
      <c r="E763" s="19"/>
      <c r="F763" s="19"/>
      <c r="G763" s="19"/>
      <c r="H763" s="2"/>
      <c r="I763" s="38"/>
      <c r="J763" s="19"/>
      <c r="K763" s="19"/>
      <c r="L763" s="19"/>
      <c r="M763" s="19"/>
      <c r="N763" s="19"/>
      <c r="O763" s="19"/>
      <c r="P763" s="19"/>
      <c r="Q763" s="19"/>
      <c r="R763" s="19"/>
      <c r="S763" s="19"/>
      <c r="T763" s="19"/>
      <c r="U763" s="19"/>
      <c r="V763" s="19"/>
      <c r="W763" s="19"/>
      <c r="X763" s="19"/>
      <c r="Y763" s="19"/>
      <c r="Z763" s="19"/>
    </row>
    <row r="764" ht="18.0" customHeight="1">
      <c r="A764" s="19"/>
      <c r="B764" s="19"/>
      <c r="C764" s="19"/>
      <c r="D764" s="19"/>
      <c r="E764" s="19"/>
      <c r="F764" s="19"/>
      <c r="G764" s="19"/>
      <c r="H764" s="2"/>
      <c r="I764" s="38"/>
      <c r="J764" s="19"/>
      <c r="K764" s="19"/>
      <c r="L764" s="19"/>
      <c r="M764" s="19"/>
      <c r="N764" s="19"/>
      <c r="O764" s="19"/>
      <c r="P764" s="19"/>
      <c r="Q764" s="19"/>
      <c r="R764" s="19"/>
      <c r="S764" s="19"/>
      <c r="T764" s="19"/>
      <c r="U764" s="19"/>
      <c r="V764" s="19"/>
      <c r="W764" s="19"/>
      <c r="X764" s="19"/>
      <c r="Y764" s="19"/>
      <c r="Z764" s="19"/>
    </row>
    <row r="765" ht="18.0" customHeight="1">
      <c r="A765" s="19"/>
      <c r="B765" s="19"/>
      <c r="C765" s="19"/>
      <c r="D765" s="19"/>
      <c r="E765" s="19"/>
      <c r="F765" s="19"/>
      <c r="G765" s="19"/>
      <c r="H765" s="2"/>
      <c r="I765" s="38"/>
      <c r="J765" s="19"/>
      <c r="K765" s="19"/>
      <c r="L765" s="19"/>
      <c r="M765" s="19"/>
      <c r="N765" s="19"/>
      <c r="O765" s="19"/>
      <c r="P765" s="19"/>
      <c r="Q765" s="19"/>
      <c r="R765" s="19"/>
      <c r="S765" s="19"/>
      <c r="T765" s="19"/>
      <c r="U765" s="19"/>
      <c r="V765" s="19"/>
      <c r="W765" s="19"/>
      <c r="X765" s="19"/>
      <c r="Y765" s="19"/>
      <c r="Z765" s="19"/>
    </row>
    <row r="766" ht="18.0" customHeight="1">
      <c r="A766" s="19"/>
      <c r="B766" s="19"/>
      <c r="C766" s="19"/>
      <c r="D766" s="19"/>
      <c r="E766" s="19"/>
      <c r="F766" s="19"/>
      <c r="G766" s="19"/>
      <c r="H766" s="2"/>
      <c r="I766" s="38"/>
      <c r="J766" s="19"/>
      <c r="K766" s="19"/>
      <c r="L766" s="19"/>
      <c r="M766" s="19"/>
      <c r="N766" s="19"/>
      <c r="O766" s="19"/>
      <c r="P766" s="19"/>
      <c r="Q766" s="19"/>
      <c r="R766" s="19"/>
      <c r="S766" s="19"/>
      <c r="T766" s="19"/>
      <c r="U766" s="19"/>
      <c r="V766" s="19"/>
      <c r="W766" s="19"/>
      <c r="X766" s="19"/>
      <c r="Y766" s="19"/>
      <c r="Z766" s="19"/>
    </row>
    <row r="767" ht="18.0" customHeight="1">
      <c r="A767" s="19"/>
      <c r="B767" s="19"/>
      <c r="C767" s="19"/>
      <c r="D767" s="19"/>
      <c r="E767" s="19"/>
      <c r="F767" s="19"/>
      <c r="G767" s="19"/>
      <c r="H767" s="2"/>
      <c r="I767" s="38"/>
      <c r="J767" s="19"/>
      <c r="K767" s="19"/>
      <c r="L767" s="19"/>
      <c r="M767" s="19"/>
      <c r="N767" s="19"/>
      <c r="O767" s="19"/>
      <c r="P767" s="19"/>
      <c r="Q767" s="19"/>
      <c r="R767" s="19"/>
      <c r="S767" s="19"/>
      <c r="T767" s="19"/>
      <c r="U767" s="19"/>
      <c r="V767" s="19"/>
      <c r="W767" s="19"/>
      <c r="X767" s="19"/>
      <c r="Y767" s="19"/>
      <c r="Z767" s="19"/>
    </row>
    <row r="768" ht="18.0" customHeight="1">
      <c r="A768" s="19"/>
      <c r="B768" s="19"/>
      <c r="C768" s="19"/>
      <c r="D768" s="19"/>
      <c r="E768" s="19"/>
      <c r="F768" s="19"/>
      <c r="G768" s="19"/>
      <c r="H768" s="2"/>
      <c r="I768" s="38"/>
      <c r="J768" s="19"/>
      <c r="K768" s="19"/>
      <c r="L768" s="19"/>
      <c r="M768" s="19"/>
      <c r="N768" s="19"/>
      <c r="O768" s="19"/>
      <c r="P768" s="19"/>
      <c r="Q768" s="19"/>
      <c r="R768" s="19"/>
      <c r="S768" s="19"/>
      <c r="T768" s="19"/>
      <c r="U768" s="19"/>
      <c r="V768" s="19"/>
      <c r="W768" s="19"/>
      <c r="X768" s="19"/>
      <c r="Y768" s="19"/>
      <c r="Z768" s="19"/>
    </row>
    <row r="769" ht="18.0" customHeight="1">
      <c r="A769" s="19"/>
      <c r="B769" s="19"/>
      <c r="C769" s="19"/>
      <c r="D769" s="19"/>
      <c r="E769" s="19"/>
      <c r="F769" s="19"/>
      <c r="G769" s="19"/>
      <c r="H769" s="2"/>
      <c r="I769" s="38"/>
      <c r="J769" s="19"/>
      <c r="K769" s="19"/>
      <c r="L769" s="19"/>
      <c r="M769" s="19"/>
      <c r="N769" s="19"/>
      <c r="O769" s="19"/>
      <c r="P769" s="19"/>
      <c r="Q769" s="19"/>
      <c r="R769" s="19"/>
      <c r="S769" s="19"/>
      <c r="T769" s="19"/>
      <c r="U769" s="19"/>
      <c r="V769" s="19"/>
      <c r="W769" s="19"/>
      <c r="X769" s="19"/>
      <c r="Y769" s="19"/>
      <c r="Z769" s="19"/>
    </row>
    <row r="770" ht="18.0" customHeight="1">
      <c r="A770" s="19"/>
      <c r="B770" s="19"/>
      <c r="C770" s="19"/>
      <c r="D770" s="19"/>
      <c r="E770" s="19"/>
      <c r="F770" s="19"/>
      <c r="G770" s="19"/>
      <c r="H770" s="2"/>
      <c r="I770" s="38"/>
      <c r="J770" s="19"/>
      <c r="K770" s="19"/>
      <c r="L770" s="19"/>
      <c r="M770" s="19"/>
      <c r="N770" s="19"/>
      <c r="O770" s="19"/>
      <c r="P770" s="19"/>
      <c r="Q770" s="19"/>
      <c r="R770" s="19"/>
      <c r="S770" s="19"/>
      <c r="T770" s="19"/>
      <c r="U770" s="19"/>
      <c r="V770" s="19"/>
      <c r="W770" s="19"/>
      <c r="X770" s="19"/>
      <c r="Y770" s="19"/>
      <c r="Z770" s="19"/>
    </row>
    <row r="771" ht="18.0" customHeight="1">
      <c r="A771" s="19"/>
      <c r="B771" s="19"/>
      <c r="C771" s="19"/>
      <c r="D771" s="19"/>
      <c r="E771" s="19"/>
      <c r="F771" s="19"/>
      <c r="G771" s="19"/>
      <c r="H771" s="2"/>
      <c r="I771" s="38"/>
      <c r="J771" s="19"/>
      <c r="K771" s="19"/>
      <c r="L771" s="19"/>
      <c r="M771" s="19"/>
      <c r="N771" s="19"/>
      <c r="O771" s="19"/>
      <c r="P771" s="19"/>
      <c r="Q771" s="19"/>
      <c r="R771" s="19"/>
      <c r="S771" s="19"/>
      <c r="T771" s="19"/>
      <c r="U771" s="19"/>
      <c r="V771" s="19"/>
      <c r="W771" s="19"/>
      <c r="X771" s="19"/>
      <c r="Y771" s="19"/>
      <c r="Z771" s="19"/>
    </row>
    <row r="772" ht="18.0" customHeight="1">
      <c r="A772" s="19"/>
      <c r="B772" s="19"/>
      <c r="C772" s="19"/>
      <c r="D772" s="19"/>
      <c r="E772" s="19"/>
      <c r="F772" s="19"/>
      <c r="G772" s="19"/>
      <c r="H772" s="2"/>
      <c r="I772" s="38"/>
      <c r="J772" s="19"/>
      <c r="K772" s="19"/>
      <c r="L772" s="19"/>
      <c r="M772" s="19"/>
      <c r="N772" s="19"/>
      <c r="O772" s="19"/>
      <c r="P772" s="19"/>
      <c r="Q772" s="19"/>
      <c r="R772" s="19"/>
      <c r="S772" s="19"/>
      <c r="T772" s="19"/>
      <c r="U772" s="19"/>
      <c r="V772" s="19"/>
      <c r="W772" s="19"/>
      <c r="X772" s="19"/>
      <c r="Y772" s="19"/>
      <c r="Z772" s="19"/>
    </row>
    <row r="773" ht="18.0" customHeight="1">
      <c r="A773" s="19"/>
      <c r="B773" s="19"/>
      <c r="C773" s="19"/>
      <c r="D773" s="19"/>
      <c r="E773" s="19"/>
      <c r="F773" s="19"/>
      <c r="G773" s="19"/>
      <c r="H773" s="2"/>
      <c r="I773" s="38"/>
      <c r="J773" s="19"/>
      <c r="K773" s="19"/>
      <c r="L773" s="19"/>
      <c r="M773" s="19"/>
      <c r="N773" s="19"/>
      <c r="O773" s="19"/>
      <c r="P773" s="19"/>
      <c r="Q773" s="19"/>
      <c r="R773" s="19"/>
      <c r="S773" s="19"/>
      <c r="T773" s="19"/>
      <c r="U773" s="19"/>
      <c r="V773" s="19"/>
      <c r="W773" s="19"/>
      <c r="X773" s="19"/>
      <c r="Y773" s="19"/>
      <c r="Z773" s="19"/>
    </row>
    <row r="774" ht="18.0" customHeight="1">
      <c r="A774" s="19"/>
      <c r="B774" s="19"/>
      <c r="C774" s="19"/>
      <c r="D774" s="19"/>
      <c r="E774" s="19"/>
      <c r="F774" s="19"/>
      <c r="G774" s="19"/>
      <c r="H774" s="2"/>
      <c r="I774" s="38"/>
      <c r="J774" s="19"/>
      <c r="K774" s="19"/>
      <c r="L774" s="19"/>
      <c r="M774" s="19"/>
      <c r="N774" s="19"/>
      <c r="O774" s="19"/>
      <c r="P774" s="19"/>
      <c r="Q774" s="19"/>
      <c r="R774" s="19"/>
      <c r="S774" s="19"/>
      <c r="T774" s="19"/>
      <c r="U774" s="19"/>
      <c r="V774" s="19"/>
      <c r="W774" s="19"/>
      <c r="X774" s="19"/>
      <c r="Y774" s="19"/>
      <c r="Z774" s="19"/>
    </row>
    <row r="775" ht="18.0" customHeight="1">
      <c r="A775" s="19"/>
      <c r="B775" s="19"/>
      <c r="C775" s="19"/>
      <c r="D775" s="19"/>
      <c r="E775" s="19"/>
      <c r="F775" s="19"/>
      <c r="G775" s="19"/>
      <c r="H775" s="2"/>
      <c r="I775" s="38"/>
      <c r="J775" s="19"/>
      <c r="K775" s="19"/>
      <c r="L775" s="19"/>
      <c r="M775" s="19"/>
      <c r="N775" s="19"/>
      <c r="O775" s="19"/>
      <c r="P775" s="19"/>
      <c r="Q775" s="19"/>
      <c r="R775" s="19"/>
      <c r="S775" s="19"/>
      <c r="T775" s="19"/>
      <c r="U775" s="19"/>
      <c r="V775" s="19"/>
      <c r="W775" s="19"/>
      <c r="X775" s="19"/>
      <c r="Y775" s="19"/>
      <c r="Z775" s="19"/>
    </row>
    <row r="776" ht="18.0" customHeight="1">
      <c r="A776" s="19"/>
      <c r="B776" s="19"/>
      <c r="C776" s="19"/>
      <c r="D776" s="19"/>
      <c r="E776" s="19"/>
      <c r="F776" s="19"/>
      <c r="G776" s="19"/>
      <c r="H776" s="2"/>
      <c r="I776" s="38"/>
      <c r="J776" s="19"/>
      <c r="K776" s="19"/>
      <c r="L776" s="19"/>
      <c r="M776" s="19"/>
      <c r="N776" s="19"/>
      <c r="O776" s="19"/>
      <c r="P776" s="19"/>
      <c r="Q776" s="19"/>
      <c r="R776" s="19"/>
      <c r="S776" s="19"/>
      <c r="T776" s="19"/>
      <c r="U776" s="19"/>
      <c r="V776" s="19"/>
      <c r="W776" s="19"/>
      <c r="X776" s="19"/>
      <c r="Y776" s="19"/>
      <c r="Z776" s="19"/>
    </row>
    <row r="777" ht="18.0" customHeight="1">
      <c r="A777" s="19"/>
      <c r="B777" s="19"/>
      <c r="C777" s="19"/>
      <c r="D777" s="19"/>
      <c r="E777" s="19"/>
      <c r="F777" s="19"/>
      <c r="G777" s="19"/>
      <c r="H777" s="2"/>
      <c r="I777" s="38"/>
      <c r="J777" s="19"/>
      <c r="K777" s="19"/>
      <c r="L777" s="19"/>
      <c r="M777" s="19"/>
      <c r="N777" s="19"/>
      <c r="O777" s="19"/>
      <c r="P777" s="19"/>
      <c r="Q777" s="19"/>
      <c r="R777" s="19"/>
      <c r="S777" s="19"/>
      <c r="T777" s="19"/>
      <c r="U777" s="19"/>
      <c r="V777" s="19"/>
      <c r="W777" s="19"/>
      <c r="X777" s="19"/>
      <c r="Y777" s="19"/>
      <c r="Z777" s="19"/>
    </row>
    <row r="778" ht="18.0" customHeight="1">
      <c r="A778" s="19"/>
      <c r="B778" s="19"/>
      <c r="C778" s="19"/>
      <c r="D778" s="19"/>
      <c r="E778" s="19"/>
      <c r="F778" s="19"/>
      <c r="G778" s="19"/>
      <c r="H778" s="2"/>
      <c r="I778" s="38"/>
      <c r="J778" s="19"/>
      <c r="K778" s="19"/>
      <c r="L778" s="19"/>
      <c r="M778" s="19"/>
      <c r="N778" s="19"/>
      <c r="O778" s="19"/>
      <c r="P778" s="19"/>
      <c r="Q778" s="19"/>
      <c r="R778" s="19"/>
      <c r="S778" s="19"/>
      <c r="T778" s="19"/>
      <c r="U778" s="19"/>
      <c r="V778" s="19"/>
      <c r="W778" s="19"/>
      <c r="X778" s="19"/>
      <c r="Y778" s="19"/>
      <c r="Z778" s="19"/>
    </row>
    <row r="779" ht="18.0" customHeight="1">
      <c r="A779" s="19"/>
      <c r="B779" s="19"/>
      <c r="C779" s="19"/>
      <c r="D779" s="19"/>
      <c r="E779" s="19"/>
      <c r="F779" s="19"/>
      <c r="G779" s="19"/>
      <c r="H779" s="2"/>
      <c r="I779" s="38"/>
      <c r="J779" s="19"/>
      <c r="K779" s="19"/>
      <c r="L779" s="19"/>
      <c r="M779" s="19"/>
      <c r="N779" s="19"/>
      <c r="O779" s="19"/>
      <c r="P779" s="19"/>
      <c r="Q779" s="19"/>
      <c r="R779" s="19"/>
      <c r="S779" s="19"/>
      <c r="T779" s="19"/>
      <c r="U779" s="19"/>
      <c r="V779" s="19"/>
      <c r="W779" s="19"/>
      <c r="X779" s="19"/>
      <c r="Y779" s="19"/>
      <c r="Z779" s="19"/>
    </row>
    <row r="780" ht="18.0" customHeight="1">
      <c r="A780" s="19"/>
      <c r="B780" s="19"/>
      <c r="C780" s="19"/>
      <c r="D780" s="19"/>
      <c r="E780" s="19"/>
      <c r="F780" s="19"/>
      <c r="G780" s="19"/>
      <c r="H780" s="2"/>
      <c r="I780" s="38"/>
      <c r="J780" s="19"/>
      <c r="K780" s="19"/>
      <c r="L780" s="19"/>
      <c r="M780" s="19"/>
      <c r="N780" s="19"/>
      <c r="O780" s="19"/>
      <c r="P780" s="19"/>
      <c r="Q780" s="19"/>
      <c r="R780" s="19"/>
      <c r="S780" s="19"/>
      <c r="T780" s="19"/>
      <c r="U780" s="19"/>
      <c r="V780" s="19"/>
      <c r="W780" s="19"/>
      <c r="X780" s="19"/>
      <c r="Y780" s="19"/>
      <c r="Z780" s="19"/>
    </row>
    <row r="781" ht="18.0" customHeight="1">
      <c r="A781" s="19"/>
      <c r="B781" s="19"/>
      <c r="C781" s="19"/>
      <c r="D781" s="19"/>
      <c r="E781" s="19"/>
      <c r="F781" s="19"/>
      <c r="G781" s="19"/>
      <c r="H781" s="2"/>
      <c r="I781" s="38"/>
      <c r="J781" s="19"/>
      <c r="K781" s="19"/>
      <c r="L781" s="19"/>
      <c r="M781" s="19"/>
      <c r="N781" s="19"/>
      <c r="O781" s="19"/>
      <c r="P781" s="19"/>
      <c r="Q781" s="19"/>
      <c r="R781" s="19"/>
      <c r="S781" s="19"/>
      <c r="T781" s="19"/>
      <c r="U781" s="19"/>
      <c r="V781" s="19"/>
      <c r="W781" s="19"/>
      <c r="X781" s="19"/>
      <c r="Y781" s="19"/>
      <c r="Z781" s="19"/>
    </row>
    <row r="782" ht="18.0" customHeight="1">
      <c r="A782" s="19"/>
      <c r="B782" s="19"/>
      <c r="C782" s="19"/>
      <c r="D782" s="19"/>
      <c r="E782" s="19"/>
      <c r="F782" s="19"/>
      <c r="G782" s="19"/>
      <c r="H782" s="2"/>
      <c r="I782" s="38"/>
      <c r="J782" s="19"/>
      <c r="K782" s="19"/>
      <c r="L782" s="19"/>
      <c r="M782" s="19"/>
      <c r="N782" s="19"/>
      <c r="O782" s="19"/>
      <c r="P782" s="19"/>
      <c r="Q782" s="19"/>
      <c r="R782" s="19"/>
      <c r="S782" s="19"/>
      <c r="T782" s="19"/>
      <c r="U782" s="19"/>
      <c r="V782" s="19"/>
      <c r="W782" s="19"/>
      <c r="X782" s="19"/>
      <c r="Y782" s="19"/>
      <c r="Z782" s="19"/>
    </row>
    <row r="783" ht="18.0" customHeight="1">
      <c r="A783" s="19"/>
      <c r="B783" s="19"/>
      <c r="C783" s="19"/>
      <c r="D783" s="19"/>
      <c r="E783" s="19"/>
      <c r="F783" s="19"/>
      <c r="G783" s="19"/>
      <c r="H783" s="2"/>
      <c r="I783" s="38"/>
      <c r="J783" s="19"/>
      <c r="K783" s="19"/>
      <c r="L783" s="19"/>
      <c r="M783" s="19"/>
      <c r="N783" s="19"/>
      <c r="O783" s="19"/>
      <c r="P783" s="19"/>
      <c r="Q783" s="19"/>
      <c r="R783" s="19"/>
      <c r="S783" s="19"/>
      <c r="T783" s="19"/>
      <c r="U783" s="19"/>
      <c r="V783" s="19"/>
      <c r="W783" s="19"/>
      <c r="X783" s="19"/>
      <c r="Y783" s="19"/>
      <c r="Z783" s="19"/>
    </row>
    <row r="784" ht="18.0" customHeight="1">
      <c r="A784" s="19"/>
      <c r="B784" s="19"/>
      <c r="C784" s="19"/>
      <c r="D784" s="19"/>
      <c r="E784" s="19"/>
      <c r="F784" s="19"/>
      <c r="G784" s="19"/>
      <c r="H784" s="2"/>
      <c r="I784" s="38"/>
      <c r="J784" s="19"/>
      <c r="K784" s="19"/>
      <c r="L784" s="19"/>
      <c r="M784" s="19"/>
      <c r="N784" s="19"/>
      <c r="O784" s="19"/>
      <c r="P784" s="19"/>
      <c r="Q784" s="19"/>
      <c r="R784" s="19"/>
      <c r="S784" s="19"/>
      <c r="T784" s="19"/>
      <c r="U784" s="19"/>
      <c r="V784" s="19"/>
      <c r="W784" s="19"/>
      <c r="X784" s="19"/>
      <c r="Y784" s="19"/>
      <c r="Z784" s="19"/>
    </row>
    <row r="785" ht="18.0" customHeight="1">
      <c r="A785" s="19"/>
      <c r="B785" s="19"/>
      <c r="C785" s="19"/>
      <c r="D785" s="19"/>
      <c r="E785" s="19"/>
      <c r="F785" s="19"/>
      <c r="G785" s="19"/>
      <c r="H785" s="2"/>
      <c r="I785" s="38"/>
      <c r="J785" s="19"/>
      <c r="K785" s="19"/>
      <c r="L785" s="19"/>
      <c r="M785" s="19"/>
      <c r="N785" s="19"/>
      <c r="O785" s="19"/>
      <c r="P785" s="19"/>
      <c r="Q785" s="19"/>
      <c r="R785" s="19"/>
      <c r="S785" s="19"/>
      <c r="T785" s="19"/>
      <c r="U785" s="19"/>
      <c r="V785" s="19"/>
      <c r="W785" s="19"/>
      <c r="X785" s="19"/>
      <c r="Y785" s="19"/>
      <c r="Z785" s="19"/>
    </row>
    <row r="786" ht="18.0" customHeight="1">
      <c r="A786" s="19"/>
      <c r="B786" s="19"/>
      <c r="C786" s="19"/>
      <c r="D786" s="19"/>
      <c r="E786" s="19"/>
      <c r="F786" s="19"/>
      <c r="G786" s="19"/>
      <c r="H786" s="2"/>
      <c r="I786" s="38"/>
      <c r="J786" s="19"/>
      <c r="K786" s="19"/>
      <c r="L786" s="19"/>
      <c r="M786" s="19"/>
      <c r="N786" s="19"/>
      <c r="O786" s="19"/>
      <c r="P786" s="19"/>
      <c r="Q786" s="19"/>
      <c r="R786" s="19"/>
      <c r="S786" s="19"/>
      <c r="T786" s="19"/>
      <c r="U786" s="19"/>
      <c r="V786" s="19"/>
      <c r="W786" s="19"/>
      <c r="X786" s="19"/>
      <c r="Y786" s="19"/>
      <c r="Z786" s="19"/>
    </row>
    <row r="787" ht="18.0" customHeight="1">
      <c r="A787" s="19"/>
      <c r="B787" s="19"/>
      <c r="C787" s="19"/>
      <c r="D787" s="19"/>
      <c r="E787" s="19"/>
      <c r="F787" s="19"/>
      <c r="G787" s="19"/>
      <c r="H787" s="2"/>
      <c r="I787" s="38"/>
      <c r="J787" s="19"/>
      <c r="K787" s="19"/>
      <c r="L787" s="19"/>
      <c r="M787" s="19"/>
      <c r="N787" s="19"/>
      <c r="O787" s="19"/>
      <c r="P787" s="19"/>
      <c r="Q787" s="19"/>
      <c r="R787" s="19"/>
      <c r="S787" s="19"/>
      <c r="T787" s="19"/>
      <c r="U787" s="19"/>
      <c r="V787" s="19"/>
      <c r="W787" s="19"/>
      <c r="X787" s="19"/>
      <c r="Y787" s="19"/>
      <c r="Z787" s="19"/>
    </row>
    <row r="788" ht="18.0" customHeight="1">
      <c r="A788" s="19"/>
      <c r="B788" s="19"/>
      <c r="C788" s="19"/>
      <c r="D788" s="19"/>
      <c r="E788" s="19"/>
      <c r="F788" s="19"/>
      <c r="G788" s="19"/>
      <c r="H788" s="2"/>
      <c r="I788" s="38"/>
      <c r="J788" s="19"/>
      <c r="K788" s="19"/>
      <c r="L788" s="19"/>
      <c r="M788" s="19"/>
      <c r="N788" s="19"/>
      <c r="O788" s="19"/>
      <c r="P788" s="19"/>
      <c r="Q788" s="19"/>
      <c r="R788" s="19"/>
      <c r="S788" s="19"/>
      <c r="T788" s="19"/>
      <c r="U788" s="19"/>
      <c r="V788" s="19"/>
      <c r="W788" s="19"/>
      <c r="X788" s="19"/>
      <c r="Y788" s="19"/>
      <c r="Z788" s="19"/>
    </row>
    <row r="789" ht="18.0" customHeight="1">
      <c r="A789" s="19"/>
      <c r="B789" s="19"/>
      <c r="C789" s="19"/>
      <c r="D789" s="19"/>
      <c r="E789" s="19"/>
      <c r="F789" s="19"/>
      <c r="G789" s="19"/>
      <c r="H789" s="2"/>
      <c r="I789" s="38"/>
      <c r="J789" s="19"/>
      <c r="K789" s="19"/>
      <c r="L789" s="19"/>
      <c r="M789" s="19"/>
      <c r="N789" s="19"/>
      <c r="O789" s="19"/>
      <c r="P789" s="19"/>
      <c r="Q789" s="19"/>
      <c r="R789" s="19"/>
      <c r="S789" s="19"/>
      <c r="T789" s="19"/>
      <c r="U789" s="19"/>
      <c r="V789" s="19"/>
      <c r="W789" s="19"/>
      <c r="X789" s="19"/>
      <c r="Y789" s="19"/>
      <c r="Z789" s="19"/>
    </row>
    <row r="790" ht="18.0" customHeight="1">
      <c r="A790" s="19"/>
      <c r="B790" s="19"/>
      <c r="C790" s="19"/>
      <c r="D790" s="19"/>
      <c r="E790" s="19"/>
      <c r="F790" s="19"/>
      <c r="G790" s="19"/>
      <c r="H790" s="2"/>
      <c r="I790" s="38"/>
      <c r="J790" s="19"/>
      <c r="K790" s="19"/>
      <c r="L790" s="19"/>
      <c r="M790" s="19"/>
      <c r="N790" s="19"/>
      <c r="O790" s="19"/>
      <c r="P790" s="19"/>
      <c r="Q790" s="19"/>
      <c r="R790" s="19"/>
      <c r="S790" s="19"/>
      <c r="T790" s="19"/>
      <c r="U790" s="19"/>
      <c r="V790" s="19"/>
      <c r="W790" s="19"/>
      <c r="X790" s="19"/>
      <c r="Y790" s="19"/>
      <c r="Z790" s="19"/>
    </row>
    <row r="791" ht="18.0" customHeight="1">
      <c r="A791" s="19"/>
      <c r="B791" s="19"/>
      <c r="C791" s="19"/>
      <c r="D791" s="19"/>
      <c r="E791" s="19"/>
      <c r="F791" s="19"/>
      <c r="G791" s="19"/>
      <c r="H791" s="2"/>
      <c r="I791" s="38"/>
      <c r="J791" s="19"/>
      <c r="K791" s="19"/>
      <c r="L791" s="19"/>
      <c r="M791" s="19"/>
      <c r="N791" s="19"/>
      <c r="O791" s="19"/>
      <c r="P791" s="19"/>
      <c r="Q791" s="19"/>
      <c r="R791" s="19"/>
      <c r="S791" s="19"/>
      <c r="T791" s="19"/>
      <c r="U791" s="19"/>
      <c r="V791" s="19"/>
      <c r="W791" s="19"/>
      <c r="X791" s="19"/>
      <c r="Y791" s="19"/>
      <c r="Z791" s="19"/>
    </row>
    <row r="792" ht="18.0" customHeight="1">
      <c r="A792" s="19"/>
      <c r="B792" s="19"/>
      <c r="C792" s="19"/>
      <c r="D792" s="19"/>
      <c r="E792" s="19"/>
      <c r="F792" s="19"/>
      <c r="G792" s="19"/>
      <c r="H792" s="2"/>
      <c r="I792" s="38"/>
      <c r="J792" s="19"/>
      <c r="K792" s="19"/>
      <c r="L792" s="19"/>
      <c r="M792" s="19"/>
      <c r="N792" s="19"/>
      <c r="O792" s="19"/>
      <c r="P792" s="19"/>
      <c r="Q792" s="19"/>
      <c r="R792" s="19"/>
      <c r="S792" s="19"/>
      <c r="T792" s="19"/>
      <c r="U792" s="19"/>
      <c r="V792" s="19"/>
      <c r="W792" s="19"/>
      <c r="X792" s="19"/>
      <c r="Y792" s="19"/>
      <c r="Z792" s="19"/>
    </row>
    <row r="793" ht="18.0" customHeight="1">
      <c r="A793" s="19"/>
      <c r="B793" s="19"/>
      <c r="C793" s="19"/>
      <c r="D793" s="19"/>
      <c r="E793" s="19"/>
      <c r="F793" s="19"/>
      <c r="G793" s="19"/>
      <c r="H793" s="2"/>
      <c r="I793" s="38"/>
      <c r="J793" s="19"/>
      <c r="K793" s="19"/>
      <c r="L793" s="19"/>
      <c r="M793" s="19"/>
      <c r="N793" s="19"/>
      <c r="O793" s="19"/>
      <c r="P793" s="19"/>
      <c r="Q793" s="19"/>
      <c r="R793" s="19"/>
      <c r="S793" s="19"/>
      <c r="T793" s="19"/>
      <c r="U793" s="19"/>
      <c r="V793" s="19"/>
      <c r="W793" s="19"/>
      <c r="X793" s="19"/>
      <c r="Y793" s="19"/>
      <c r="Z793" s="19"/>
    </row>
    <row r="794" ht="18.0" customHeight="1">
      <c r="A794" s="19"/>
      <c r="B794" s="19"/>
      <c r="C794" s="19"/>
      <c r="D794" s="19"/>
      <c r="E794" s="19"/>
      <c r="F794" s="19"/>
      <c r="G794" s="19"/>
      <c r="H794" s="2"/>
      <c r="I794" s="38"/>
      <c r="J794" s="19"/>
      <c r="K794" s="19"/>
      <c r="L794" s="19"/>
      <c r="M794" s="19"/>
      <c r="N794" s="19"/>
      <c r="O794" s="19"/>
      <c r="P794" s="19"/>
      <c r="Q794" s="19"/>
      <c r="R794" s="19"/>
      <c r="S794" s="19"/>
      <c r="T794" s="19"/>
      <c r="U794" s="19"/>
      <c r="V794" s="19"/>
      <c r="W794" s="19"/>
      <c r="X794" s="19"/>
      <c r="Y794" s="19"/>
      <c r="Z794" s="19"/>
    </row>
    <row r="795" ht="18.0" customHeight="1">
      <c r="A795" s="19"/>
      <c r="B795" s="19"/>
      <c r="C795" s="19"/>
      <c r="D795" s="19"/>
      <c r="E795" s="19"/>
      <c r="F795" s="19"/>
      <c r="G795" s="19"/>
      <c r="H795" s="2"/>
      <c r="I795" s="38"/>
      <c r="J795" s="19"/>
      <c r="K795" s="19"/>
      <c r="L795" s="19"/>
      <c r="M795" s="19"/>
      <c r="N795" s="19"/>
      <c r="O795" s="19"/>
      <c r="P795" s="19"/>
      <c r="Q795" s="19"/>
      <c r="R795" s="19"/>
      <c r="S795" s="19"/>
      <c r="T795" s="19"/>
      <c r="U795" s="19"/>
      <c r="V795" s="19"/>
      <c r="W795" s="19"/>
      <c r="X795" s="19"/>
      <c r="Y795" s="19"/>
      <c r="Z795" s="19"/>
    </row>
    <row r="796" ht="18.0" customHeight="1">
      <c r="A796" s="19"/>
      <c r="B796" s="19"/>
      <c r="C796" s="19"/>
      <c r="D796" s="19"/>
      <c r="E796" s="19"/>
      <c r="F796" s="19"/>
      <c r="G796" s="19"/>
      <c r="H796" s="2"/>
      <c r="I796" s="38"/>
      <c r="J796" s="19"/>
      <c r="K796" s="19"/>
      <c r="L796" s="19"/>
      <c r="M796" s="19"/>
      <c r="N796" s="19"/>
      <c r="O796" s="19"/>
      <c r="P796" s="19"/>
      <c r="Q796" s="19"/>
      <c r="R796" s="19"/>
      <c r="S796" s="19"/>
      <c r="T796" s="19"/>
      <c r="U796" s="19"/>
      <c r="V796" s="19"/>
      <c r="W796" s="19"/>
      <c r="X796" s="19"/>
      <c r="Y796" s="19"/>
      <c r="Z796" s="19"/>
    </row>
    <row r="797" ht="18.0" customHeight="1">
      <c r="A797" s="19"/>
      <c r="B797" s="19"/>
      <c r="C797" s="19"/>
      <c r="D797" s="19"/>
      <c r="E797" s="19"/>
      <c r="F797" s="19"/>
      <c r="G797" s="19"/>
      <c r="H797" s="2"/>
      <c r="I797" s="38"/>
      <c r="J797" s="19"/>
      <c r="K797" s="19"/>
      <c r="L797" s="19"/>
      <c r="M797" s="19"/>
      <c r="N797" s="19"/>
      <c r="O797" s="19"/>
      <c r="P797" s="19"/>
      <c r="Q797" s="19"/>
      <c r="R797" s="19"/>
      <c r="S797" s="19"/>
      <c r="T797" s="19"/>
      <c r="U797" s="19"/>
      <c r="V797" s="19"/>
      <c r="W797" s="19"/>
      <c r="X797" s="19"/>
      <c r="Y797" s="19"/>
      <c r="Z797" s="19"/>
    </row>
    <row r="798" ht="18.0" customHeight="1">
      <c r="A798" s="19"/>
      <c r="B798" s="19"/>
      <c r="C798" s="19"/>
      <c r="D798" s="19"/>
      <c r="E798" s="19"/>
      <c r="F798" s="19"/>
      <c r="G798" s="19"/>
      <c r="H798" s="2"/>
      <c r="I798" s="38"/>
      <c r="J798" s="19"/>
      <c r="K798" s="19"/>
      <c r="L798" s="19"/>
      <c r="M798" s="19"/>
      <c r="N798" s="19"/>
      <c r="O798" s="19"/>
      <c r="P798" s="19"/>
      <c r="Q798" s="19"/>
      <c r="R798" s="19"/>
      <c r="S798" s="19"/>
      <c r="T798" s="19"/>
      <c r="U798" s="19"/>
      <c r="V798" s="19"/>
      <c r="W798" s="19"/>
      <c r="X798" s="19"/>
      <c r="Y798" s="19"/>
      <c r="Z798" s="19"/>
    </row>
    <row r="799" ht="18.0" customHeight="1">
      <c r="A799" s="19"/>
      <c r="B799" s="19"/>
      <c r="C799" s="19"/>
      <c r="D799" s="19"/>
      <c r="E799" s="19"/>
      <c r="F799" s="19"/>
      <c r="G799" s="19"/>
      <c r="H799" s="2"/>
      <c r="I799" s="38"/>
      <c r="J799" s="19"/>
      <c r="K799" s="19"/>
      <c r="L799" s="19"/>
      <c r="M799" s="19"/>
      <c r="N799" s="19"/>
      <c r="O799" s="19"/>
      <c r="P799" s="19"/>
      <c r="Q799" s="19"/>
      <c r="R799" s="19"/>
      <c r="S799" s="19"/>
      <c r="T799" s="19"/>
      <c r="U799" s="19"/>
      <c r="V799" s="19"/>
      <c r="W799" s="19"/>
      <c r="X799" s="19"/>
      <c r="Y799" s="19"/>
      <c r="Z799" s="19"/>
    </row>
    <row r="800" ht="18.0" customHeight="1">
      <c r="A800" s="19"/>
      <c r="B800" s="19"/>
      <c r="C800" s="19"/>
      <c r="D800" s="19"/>
      <c r="E800" s="19"/>
      <c r="F800" s="19"/>
      <c r="G800" s="19"/>
      <c r="H800" s="2"/>
      <c r="I800" s="38"/>
      <c r="J800" s="19"/>
      <c r="K800" s="19"/>
      <c r="L800" s="19"/>
      <c r="M800" s="19"/>
      <c r="N800" s="19"/>
      <c r="O800" s="19"/>
      <c r="P800" s="19"/>
      <c r="Q800" s="19"/>
      <c r="R800" s="19"/>
      <c r="S800" s="19"/>
      <c r="T800" s="19"/>
      <c r="U800" s="19"/>
      <c r="V800" s="19"/>
      <c r="W800" s="19"/>
      <c r="X800" s="19"/>
      <c r="Y800" s="19"/>
      <c r="Z800" s="19"/>
    </row>
    <row r="801" ht="18.0" customHeight="1">
      <c r="A801" s="19"/>
      <c r="B801" s="19"/>
      <c r="C801" s="19"/>
      <c r="D801" s="19"/>
      <c r="E801" s="19"/>
      <c r="F801" s="19"/>
      <c r="G801" s="19"/>
      <c r="H801" s="2"/>
      <c r="I801" s="38"/>
      <c r="J801" s="19"/>
      <c r="K801" s="19"/>
      <c r="L801" s="19"/>
      <c r="M801" s="19"/>
      <c r="N801" s="19"/>
      <c r="O801" s="19"/>
      <c r="P801" s="19"/>
      <c r="Q801" s="19"/>
      <c r="R801" s="19"/>
      <c r="S801" s="19"/>
      <c r="T801" s="19"/>
      <c r="U801" s="19"/>
      <c r="V801" s="19"/>
      <c r="W801" s="19"/>
      <c r="X801" s="19"/>
      <c r="Y801" s="19"/>
      <c r="Z801" s="19"/>
    </row>
    <row r="802" ht="18.0" customHeight="1">
      <c r="A802" s="19"/>
      <c r="B802" s="19"/>
      <c r="C802" s="19"/>
      <c r="D802" s="19"/>
      <c r="E802" s="19"/>
      <c r="F802" s="19"/>
      <c r="G802" s="19"/>
      <c r="H802" s="2"/>
      <c r="I802" s="38"/>
      <c r="J802" s="19"/>
      <c r="K802" s="19"/>
      <c r="L802" s="19"/>
      <c r="M802" s="19"/>
      <c r="N802" s="19"/>
      <c r="O802" s="19"/>
      <c r="P802" s="19"/>
      <c r="Q802" s="19"/>
      <c r="R802" s="19"/>
      <c r="S802" s="19"/>
      <c r="T802" s="19"/>
      <c r="U802" s="19"/>
      <c r="V802" s="19"/>
      <c r="W802" s="19"/>
      <c r="X802" s="19"/>
      <c r="Y802" s="19"/>
      <c r="Z802" s="19"/>
    </row>
    <row r="803" ht="18.0" customHeight="1">
      <c r="A803" s="19"/>
      <c r="B803" s="19"/>
      <c r="C803" s="19"/>
      <c r="D803" s="19"/>
      <c r="E803" s="19"/>
      <c r="F803" s="19"/>
      <c r="G803" s="19"/>
      <c r="H803" s="2"/>
      <c r="I803" s="38"/>
      <c r="J803" s="19"/>
      <c r="K803" s="19"/>
      <c r="L803" s="19"/>
      <c r="M803" s="19"/>
      <c r="N803" s="19"/>
      <c r="O803" s="19"/>
      <c r="P803" s="19"/>
      <c r="Q803" s="19"/>
      <c r="R803" s="19"/>
      <c r="S803" s="19"/>
      <c r="T803" s="19"/>
      <c r="U803" s="19"/>
      <c r="V803" s="19"/>
      <c r="W803" s="19"/>
      <c r="X803" s="19"/>
      <c r="Y803" s="19"/>
      <c r="Z803" s="19"/>
    </row>
    <row r="804" ht="18.0" customHeight="1">
      <c r="A804" s="19"/>
      <c r="B804" s="19"/>
      <c r="C804" s="19"/>
      <c r="D804" s="19"/>
      <c r="E804" s="19"/>
      <c r="F804" s="19"/>
      <c r="G804" s="19"/>
      <c r="H804" s="2"/>
      <c r="I804" s="38"/>
      <c r="J804" s="19"/>
      <c r="K804" s="19"/>
      <c r="L804" s="19"/>
      <c r="M804" s="19"/>
      <c r="N804" s="19"/>
      <c r="O804" s="19"/>
      <c r="P804" s="19"/>
      <c r="Q804" s="19"/>
      <c r="R804" s="19"/>
      <c r="S804" s="19"/>
      <c r="T804" s="19"/>
      <c r="U804" s="19"/>
      <c r="V804" s="19"/>
      <c r="W804" s="19"/>
      <c r="X804" s="19"/>
      <c r="Y804" s="19"/>
      <c r="Z804" s="19"/>
    </row>
    <row r="805" ht="18.0" customHeight="1">
      <c r="A805" s="19"/>
      <c r="B805" s="19"/>
      <c r="C805" s="19"/>
      <c r="D805" s="19"/>
      <c r="E805" s="19"/>
      <c r="F805" s="19"/>
      <c r="G805" s="19"/>
      <c r="H805" s="2"/>
      <c r="I805" s="38"/>
      <c r="J805" s="19"/>
      <c r="K805" s="19"/>
      <c r="L805" s="19"/>
      <c r="M805" s="19"/>
      <c r="N805" s="19"/>
      <c r="O805" s="19"/>
      <c r="P805" s="19"/>
      <c r="Q805" s="19"/>
      <c r="R805" s="19"/>
      <c r="S805" s="19"/>
      <c r="T805" s="19"/>
      <c r="U805" s="19"/>
      <c r="V805" s="19"/>
      <c r="W805" s="19"/>
      <c r="X805" s="19"/>
      <c r="Y805" s="19"/>
      <c r="Z805" s="19"/>
    </row>
    <row r="806" ht="18.0" customHeight="1">
      <c r="A806" s="19"/>
      <c r="B806" s="19"/>
      <c r="C806" s="19"/>
      <c r="D806" s="19"/>
      <c r="E806" s="19"/>
      <c r="F806" s="19"/>
      <c r="G806" s="19"/>
      <c r="H806" s="2"/>
      <c r="I806" s="38"/>
      <c r="J806" s="19"/>
      <c r="K806" s="19"/>
      <c r="L806" s="19"/>
      <c r="M806" s="19"/>
      <c r="N806" s="19"/>
      <c r="O806" s="19"/>
      <c r="P806" s="19"/>
      <c r="Q806" s="19"/>
      <c r="R806" s="19"/>
      <c r="S806" s="19"/>
      <c r="T806" s="19"/>
      <c r="U806" s="19"/>
      <c r="V806" s="19"/>
      <c r="W806" s="19"/>
      <c r="X806" s="19"/>
      <c r="Y806" s="19"/>
      <c r="Z806" s="19"/>
    </row>
    <row r="807" ht="18.0" customHeight="1">
      <c r="A807" s="19"/>
      <c r="B807" s="19"/>
      <c r="C807" s="19"/>
      <c r="D807" s="19"/>
      <c r="E807" s="19"/>
      <c r="F807" s="19"/>
      <c r="G807" s="19"/>
      <c r="H807" s="2"/>
      <c r="I807" s="38"/>
      <c r="J807" s="19"/>
      <c r="K807" s="19"/>
      <c r="L807" s="19"/>
      <c r="M807" s="19"/>
      <c r="N807" s="19"/>
      <c r="O807" s="19"/>
      <c r="P807" s="19"/>
      <c r="Q807" s="19"/>
      <c r="R807" s="19"/>
      <c r="S807" s="19"/>
      <c r="T807" s="19"/>
      <c r="U807" s="19"/>
      <c r="V807" s="19"/>
      <c r="W807" s="19"/>
      <c r="X807" s="19"/>
      <c r="Y807" s="19"/>
      <c r="Z807" s="19"/>
    </row>
    <row r="808" ht="18.0" customHeight="1">
      <c r="A808" s="19"/>
      <c r="B808" s="19"/>
      <c r="C808" s="19"/>
      <c r="D808" s="19"/>
      <c r="E808" s="19"/>
      <c r="F808" s="19"/>
      <c r="G808" s="19"/>
      <c r="H808" s="2"/>
      <c r="I808" s="38"/>
      <c r="J808" s="19"/>
      <c r="K808" s="19"/>
      <c r="L808" s="19"/>
      <c r="M808" s="19"/>
      <c r="N808" s="19"/>
      <c r="O808" s="19"/>
      <c r="P808" s="19"/>
      <c r="Q808" s="19"/>
      <c r="R808" s="19"/>
      <c r="S808" s="19"/>
      <c r="T808" s="19"/>
      <c r="U808" s="19"/>
      <c r="V808" s="19"/>
      <c r="W808" s="19"/>
      <c r="X808" s="19"/>
      <c r="Y808" s="19"/>
      <c r="Z808" s="19"/>
    </row>
    <row r="809" ht="18.0" customHeight="1">
      <c r="A809" s="19"/>
      <c r="B809" s="19"/>
      <c r="C809" s="19"/>
      <c r="D809" s="19"/>
      <c r="E809" s="19"/>
      <c r="F809" s="19"/>
      <c r="G809" s="19"/>
      <c r="H809" s="2"/>
      <c r="I809" s="38"/>
      <c r="J809" s="19"/>
      <c r="K809" s="19"/>
      <c r="L809" s="19"/>
      <c r="M809" s="19"/>
      <c r="N809" s="19"/>
      <c r="O809" s="19"/>
      <c r="P809" s="19"/>
      <c r="Q809" s="19"/>
      <c r="R809" s="19"/>
      <c r="S809" s="19"/>
      <c r="T809" s="19"/>
      <c r="U809" s="19"/>
      <c r="V809" s="19"/>
      <c r="W809" s="19"/>
      <c r="X809" s="19"/>
      <c r="Y809" s="19"/>
      <c r="Z809" s="19"/>
    </row>
    <row r="810" ht="18.0" customHeight="1">
      <c r="A810" s="19"/>
      <c r="B810" s="19"/>
      <c r="C810" s="19"/>
      <c r="D810" s="19"/>
      <c r="E810" s="19"/>
      <c r="F810" s="19"/>
      <c r="G810" s="19"/>
      <c r="H810" s="2"/>
      <c r="I810" s="38"/>
      <c r="J810" s="19"/>
      <c r="K810" s="19"/>
      <c r="L810" s="19"/>
      <c r="M810" s="19"/>
      <c r="N810" s="19"/>
      <c r="O810" s="19"/>
      <c r="P810" s="19"/>
      <c r="Q810" s="19"/>
      <c r="R810" s="19"/>
      <c r="S810" s="19"/>
      <c r="T810" s="19"/>
      <c r="U810" s="19"/>
      <c r="V810" s="19"/>
      <c r="W810" s="19"/>
      <c r="X810" s="19"/>
      <c r="Y810" s="19"/>
      <c r="Z810" s="19"/>
    </row>
    <row r="811" ht="18.0" customHeight="1">
      <c r="A811" s="19"/>
      <c r="B811" s="19"/>
      <c r="C811" s="19"/>
      <c r="D811" s="19"/>
      <c r="E811" s="19"/>
      <c r="F811" s="19"/>
      <c r="G811" s="19"/>
      <c r="H811" s="2"/>
      <c r="I811" s="38"/>
      <c r="J811" s="19"/>
      <c r="K811" s="19"/>
      <c r="L811" s="19"/>
      <c r="M811" s="19"/>
      <c r="N811" s="19"/>
      <c r="O811" s="19"/>
      <c r="P811" s="19"/>
      <c r="Q811" s="19"/>
      <c r="R811" s="19"/>
      <c r="S811" s="19"/>
      <c r="T811" s="19"/>
      <c r="U811" s="19"/>
      <c r="V811" s="19"/>
      <c r="W811" s="19"/>
      <c r="X811" s="19"/>
      <c r="Y811" s="19"/>
      <c r="Z811" s="19"/>
    </row>
    <row r="812" ht="18.0" customHeight="1">
      <c r="A812" s="19"/>
      <c r="B812" s="19"/>
      <c r="C812" s="19"/>
      <c r="D812" s="19"/>
      <c r="E812" s="19"/>
      <c r="F812" s="19"/>
      <c r="G812" s="19"/>
      <c r="H812" s="2"/>
      <c r="I812" s="38"/>
      <c r="J812" s="19"/>
      <c r="K812" s="19"/>
      <c r="L812" s="19"/>
      <c r="M812" s="19"/>
      <c r="N812" s="19"/>
      <c r="O812" s="19"/>
      <c r="P812" s="19"/>
      <c r="Q812" s="19"/>
      <c r="R812" s="19"/>
      <c r="S812" s="19"/>
      <c r="T812" s="19"/>
      <c r="U812" s="19"/>
      <c r="V812" s="19"/>
      <c r="W812" s="19"/>
      <c r="X812" s="19"/>
      <c r="Y812" s="19"/>
      <c r="Z812" s="19"/>
    </row>
    <row r="813" ht="18.0" customHeight="1">
      <c r="A813" s="19"/>
      <c r="B813" s="19"/>
      <c r="C813" s="19"/>
      <c r="D813" s="19"/>
      <c r="E813" s="19"/>
      <c r="F813" s="19"/>
      <c r="G813" s="19"/>
      <c r="H813" s="2"/>
      <c r="I813" s="38"/>
      <c r="J813" s="19"/>
      <c r="K813" s="19"/>
      <c r="L813" s="19"/>
      <c r="M813" s="19"/>
      <c r="N813" s="19"/>
      <c r="O813" s="19"/>
      <c r="P813" s="19"/>
      <c r="Q813" s="19"/>
      <c r="R813" s="19"/>
      <c r="S813" s="19"/>
      <c r="T813" s="19"/>
      <c r="U813" s="19"/>
      <c r="V813" s="19"/>
      <c r="W813" s="19"/>
      <c r="X813" s="19"/>
      <c r="Y813" s="19"/>
      <c r="Z813" s="19"/>
    </row>
    <row r="814" ht="18.0" customHeight="1">
      <c r="A814" s="19"/>
      <c r="B814" s="19"/>
      <c r="C814" s="19"/>
      <c r="D814" s="19"/>
      <c r="E814" s="19"/>
      <c r="F814" s="19"/>
      <c r="G814" s="19"/>
      <c r="H814" s="2"/>
      <c r="I814" s="38"/>
      <c r="J814" s="19"/>
      <c r="K814" s="19"/>
      <c r="L814" s="19"/>
      <c r="M814" s="19"/>
      <c r="N814" s="19"/>
      <c r="O814" s="19"/>
      <c r="P814" s="19"/>
      <c r="Q814" s="19"/>
      <c r="R814" s="19"/>
      <c r="S814" s="19"/>
      <c r="T814" s="19"/>
      <c r="U814" s="19"/>
      <c r="V814" s="19"/>
      <c r="W814" s="19"/>
      <c r="X814" s="19"/>
      <c r="Y814" s="19"/>
      <c r="Z814" s="19"/>
    </row>
    <row r="815" ht="18.0" customHeight="1">
      <c r="A815" s="19"/>
      <c r="B815" s="19"/>
      <c r="C815" s="19"/>
      <c r="D815" s="19"/>
      <c r="E815" s="19"/>
      <c r="F815" s="19"/>
      <c r="G815" s="19"/>
      <c r="H815" s="2"/>
      <c r="I815" s="38"/>
      <c r="J815" s="19"/>
      <c r="K815" s="19"/>
      <c r="L815" s="19"/>
      <c r="M815" s="19"/>
      <c r="N815" s="19"/>
      <c r="O815" s="19"/>
      <c r="P815" s="19"/>
      <c r="Q815" s="19"/>
      <c r="R815" s="19"/>
      <c r="S815" s="19"/>
      <c r="T815" s="19"/>
      <c r="U815" s="19"/>
      <c r="V815" s="19"/>
      <c r="W815" s="19"/>
      <c r="X815" s="19"/>
      <c r="Y815" s="19"/>
      <c r="Z815" s="19"/>
    </row>
    <row r="816" ht="18.0" customHeight="1">
      <c r="A816" s="19"/>
      <c r="B816" s="19"/>
      <c r="C816" s="19"/>
      <c r="D816" s="19"/>
      <c r="E816" s="19"/>
      <c r="F816" s="19"/>
      <c r="G816" s="19"/>
      <c r="H816" s="2"/>
      <c r="I816" s="38"/>
      <c r="J816" s="19"/>
      <c r="K816" s="19"/>
      <c r="L816" s="19"/>
      <c r="M816" s="19"/>
      <c r="N816" s="19"/>
      <c r="O816" s="19"/>
      <c r="P816" s="19"/>
      <c r="Q816" s="19"/>
      <c r="R816" s="19"/>
      <c r="S816" s="19"/>
      <c r="T816" s="19"/>
      <c r="U816" s="19"/>
      <c r="V816" s="19"/>
      <c r="W816" s="19"/>
      <c r="X816" s="19"/>
      <c r="Y816" s="19"/>
      <c r="Z816" s="19"/>
    </row>
    <row r="817" ht="18.0" customHeight="1">
      <c r="A817" s="19"/>
      <c r="B817" s="19"/>
      <c r="C817" s="19"/>
      <c r="D817" s="19"/>
      <c r="E817" s="19"/>
      <c r="F817" s="19"/>
      <c r="G817" s="19"/>
      <c r="H817" s="2"/>
      <c r="I817" s="38"/>
      <c r="J817" s="19"/>
      <c r="K817" s="19"/>
      <c r="L817" s="19"/>
      <c r="M817" s="19"/>
      <c r="N817" s="19"/>
      <c r="O817" s="19"/>
      <c r="P817" s="19"/>
      <c r="Q817" s="19"/>
      <c r="R817" s="19"/>
      <c r="S817" s="19"/>
      <c r="T817" s="19"/>
      <c r="U817" s="19"/>
      <c r="V817" s="19"/>
      <c r="W817" s="19"/>
      <c r="X817" s="19"/>
      <c r="Y817" s="19"/>
      <c r="Z817" s="19"/>
    </row>
    <row r="818" ht="18.0" customHeight="1">
      <c r="A818" s="19"/>
      <c r="B818" s="19"/>
      <c r="C818" s="19"/>
      <c r="D818" s="19"/>
      <c r="E818" s="19"/>
      <c r="F818" s="19"/>
      <c r="G818" s="19"/>
      <c r="H818" s="2"/>
      <c r="I818" s="38"/>
      <c r="J818" s="19"/>
      <c r="K818" s="19"/>
      <c r="L818" s="19"/>
      <c r="M818" s="19"/>
      <c r="N818" s="19"/>
      <c r="O818" s="19"/>
      <c r="P818" s="19"/>
      <c r="Q818" s="19"/>
      <c r="R818" s="19"/>
      <c r="S818" s="19"/>
      <c r="T818" s="19"/>
      <c r="U818" s="19"/>
      <c r="V818" s="19"/>
      <c r="W818" s="19"/>
      <c r="X818" s="19"/>
      <c r="Y818" s="19"/>
      <c r="Z818" s="19"/>
    </row>
    <row r="819" ht="18.0" customHeight="1">
      <c r="A819" s="19"/>
      <c r="B819" s="19"/>
      <c r="C819" s="19"/>
      <c r="D819" s="19"/>
      <c r="E819" s="19"/>
      <c r="F819" s="19"/>
      <c r="G819" s="19"/>
      <c r="H819" s="2"/>
      <c r="I819" s="38"/>
      <c r="J819" s="19"/>
      <c r="K819" s="19"/>
      <c r="L819" s="19"/>
      <c r="M819" s="19"/>
      <c r="N819" s="19"/>
      <c r="O819" s="19"/>
      <c r="P819" s="19"/>
      <c r="Q819" s="19"/>
      <c r="R819" s="19"/>
      <c r="S819" s="19"/>
      <c r="T819" s="19"/>
      <c r="U819" s="19"/>
      <c r="V819" s="19"/>
      <c r="W819" s="19"/>
      <c r="X819" s="19"/>
      <c r="Y819" s="19"/>
      <c r="Z819" s="19"/>
    </row>
    <row r="820" ht="18.0" customHeight="1">
      <c r="A820" s="19"/>
      <c r="B820" s="19"/>
      <c r="C820" s="19"/>
      <c r="D820" s="19"/>
      <c r="E820" s="19"/>
      <c r="F820" s="19"/>
      <c r="G820" s="19"/>
      <c r="H820" s="2"/>
      <c r="I820" s="38"/>
      <c r="J820" s="19"/>
      <c r="K820" s="19"/>
      <c r="L820" s="19"/>
      <c r="M820" s="19"/>
      <c r="N820" s="19"/>
      <c r="O820" s="19"/>
      <c r="P820" s="19"/>
      <c r="Q820" s="19"/>
      <c r="R820" s="19"/>
      <c r="S820" s="19"/>
      <c r="T820" s="19"/>
      <c r="U820" s="19"/>
      <c r="V820" s="19"/>
      <c r="W820" s="19"/>
      <c r="X820" s="19"/>
      <c r="Y820" s="19"/>
      <c r="Z820" s="19"/>
    </row>
    <row r="821" ht="18.0" customHeight="1">
      <c r="A821" s="19"/>
      <c r="B821" s="19"/>
      <c r="C821" s="19"/>
      <c r="D821" s="19"/>
      <c r="E821" s="19"/>
      <c r="F821" s="19"/>
      <c r="G821" s="19"/>
      <c r="H821" s="2"/>
      <c r="I821" s="38"/>
      <c r="J821" s="19"/>
      <c r="K821" s="19"/>
      <c r="L821" s="19"/>
      <c r="M821" s="19"/>
      <c r="N821" s="19"/>
      <c r="O821" s="19"/>
      <c r="P821" s="19"/>
      <c r="Q821" s="19"/>
      <c r="R821" s="19"/>
      <c r="S821" s="19"/>
      <c r="T821" s="19"/>
      <c r="U821" s="19"/>
      <c r="V821" s="19"/>
      <c r="W821" s="19"/>
      <c r="X821" s="19"/>
      <c r="Y821" s="19"/>
      <c r="Z821" s="19"/>
    </row>
    <row r="822" ht="18.0" customHeight="1">
      <c r="A822" s="19"/>
      <c r="B822" s="19"/>
      <c r="C822" s="19"/>
      <c r="D822" s="19"/>
      <c r="E822" s="19"/>
      <c r="F822" s="19"/>
      <c r="G822" s="19"/>
      <c r="H822" s="2"/>
      <c r="I822" s="38"/>
      <c r="J822" s="19"/>
      <c r="K822" s="19"/>
      <c r="L822" s="19"/>
      <c r="M822" s="19"/>
      <c r="N822" s="19"/>
      <c r="O822" s="19"/>
      <c r="P822" s="19"/>
      <c r="Q822" s="19"/>
      <c r="R822" s="19"/>
      <c r="S822" s="19"/>
      <c r="T822" s="19"/>
      <c r="U822" s="19"/>
      <c r="V822" s="19"/>
      <c r="W822" s="19"/>
      <c r="X822" s="19"/>
      <c r="Y822" s="19"/>
      <c r="Z822" s="19"/>
    </row>
    <row r="823" ht="18.0" customHeight="1">
      <c r="A823" s="19"/>
      <c r="B823" s="19"/>
      <c r="C823" s="19"/>
      <c r="D823" s="19"/>
      <c r="E823" s="19"/>
      <c r="F823" s="19"/>
      <c r="G823" s="19"/>
      <c r="H823" s="2"/>
      <c r="I823" s="38"/>
      <c r="J823" s="19"/>
      <c r="K823" s="19"/>
      <c r="L823" s="19"/>
      <c r="M823" s="19"/>
      <c r="N823" s="19"/>
      <c r="O823" s="19"/>
      <c r="P823" s="19"/>
      <c r="Q823" s="19"/>
      <c r="R823" s="19"/>
      <c r="S823" s="19"/>
      <c r="T823" s="19"/>
      <c r="U823" s="19"/>
      <c r="V823" s="19"/>
      <c r="W823" s="19"/>
      <c r="X823" s="19"/>
      <c r="Y823" s="19"/>
      <c r="Z823" s="19"/>
    </row>
    <row r="824" ht="18.0" customHeight="1">
      <c r="A824" s="19"/>
      <c r="B824" s="19"/>
      <c r="C824" s="19"/>
      <c r="D824" s="19"/>
      <c r="E824" s="19"/>
      <c r="F824" s="19"/>
      <c r="G824" s="19"/>
      <c r="H824" s="2"/>
      <c r="I824" s="38"/>
      <c r="J824" s="19"/>
      <c r="K824" s="19"/>
      <c r="L824" s="19"/>
      <c r="M824" s="19"/>
      <c r="N824" s="19"/>
      <c r="O824" s="19"/>
      <c r="P824" s="19"/>
      <c r="Q824" s="19"/>
      <c r="R824" s="19"/>
      <c r="S824" s="19"/>
      <c r="T824" s="19"/>
      <c r="U824" s="19"/>
      <c r="V824" s="19"/>
      <c r="W824" s="19"/>
      <c r="X824" s="19"/>
      <c r="Y824" s="19"/>
      <c r="Z824" s="19"/>
    </row>
    <row r="825" ht="18.0" customHeight="1">
      <c r="A825" s="19"/>
      <c r="B825" s="19"/>
      <c r="C825" s="19"/>
      <c r="D825" s="19"/>
      <c r="E825" s="19"/>
      <c r="F825" s="19"/>
      <c r="G825" s="19"/>
      <c r="H825" s="2"/>
      <c r="I825" s="38"/>
      <c r="J825" s="19"/>
      <c r="K825" s="19"/>
      <c r="L825" s="19"/>
      <c r="M825" s="19"/>
      <c r="N825" s="19"/>
      <c r="O825" s="19"/>
      <c r="P825" s="19"/>
      <c r="Q825" s="19"/>
      <c r="R825" s="19"/>
      <c r="S825" s="19"/>
      <c r="T825" s="19"/>
      <c r="U825" s="19"/>
      <c r="V825" s="19"/>
      <c r="W825" s="19"/>
      <c r="X825" s="19"/>
      <c r="Y825" s="19"/>
      <c r="Z825" s="19"/>
    </row>
    <row r="826" ht="18.0" customHeight="1">
      <c r="A826" s="19"/>
      <c r="B826" s="19"/>
      <c r="C826" s="19"/>
      <c r="D826" s="19"/>
      <c r="E826" s="19"/>
      <c r="F826" s="19"/>
      <c r="G826" s="19"/>
      <c r="H826" s="2"/>
      <c r="I826" s="38"/>
      <c r="J826" s="19"/>
      <c r="K826" s="19"/>
      <c r="L826" s="19"/>
      <c r="M826" s="19"/>
      <c r="N826" s="19"/>
      <c r="O826" s="19"/>
      <c r="P826" s="19"/>
      <c r="Q826" s="19"/>
      <c r="R826" s="19"/>
      <c r="S826" s="19"/>
      <c r="T826" s="19"/>
      <c r="U826" s="19"/>
      <c r="V826" s="19"/>
      <c r="W826" s="19"/>
      <c r="X826" s="19"/>
      <c r="Y826" s="19"/>
      <c r="Z826" s="19"/>
    </row>
    <row r="827" ht="18.0" customHeight="1">
      <c r="A827" s="19"/>
      <c r="B827" s="19"/>
      <c r="C827" s="19"/>
      <c r="D827" s="19"/>
      <c r="E827" s="19"/>
      <c r="F827" s="19"/>
      <c r="G827" s="19"/>
      <c r="H827" s="2"/>
      <c r="I827" s="38"/>
      <c r="J827" s="19"/>
      <c r="K827" s="19"/>
      <c r="L827" s="19"/>
      <c r="M827" s="19"/>
      <c r="N827" s="19"/>
      <c r="O827" s="19"/>
      <c r="P827" s="19"/>
      <c r="Q827" s="19"/>
      <c r="R827" s="19"/>
      <c r="S827" s="19"/>
      <c r="T827" s="19"/>
      <c r="U827" s="19"/>
      <c r="V827" s="19"/>
      <c r="W827" s="19"/>
      <c r="X827" s="19"/>
      <c r="Y827" s="19"/>
      <c r="Z827" s="19"/>
    </row>
    <row r="828" ht="18.0" customHeight="1">
      <c r="A828" s="19"/>
      <c r="B828" s="19"/>
      <c r="C828" s="19"/>
      <c r="D828" s="19"/>
      <c r="E828" s="19"/>
      <c r="F828" s="19"/>
      <c r="G828" s="19"/>
      <c r="H828" s="2"/>
      <c r="I828" s="38"/>
      <c r="J828" s="19"/>
      <c r="K828" s="19"/>
      <c r="L828" s="19"/>
      <c r="M828" s="19"/>
      <c r="N828" s="19"/>
      <c r="O828" s="19"/>
      <c r="P828" s="19"/>
      <c r="Q828" s="19"/>
      <c r="R828" s="19"/>
      <c r="S828" s="19"/>
      <c r="T828" s="19"/>
      <c r="U828" s="19"/>
      <c r="V828" s="19"/>
      <c r="W828" s="19"/>
      <c r="X828" s="19"/>
      <c r="Y828" s="19"/>
      <c r="Z828" s="19"/>
    </row>
    <row r="829" ht="18.0" customHeight="1">
      <c r="A829" s="19"/>
      <c r="B829" s="19"/>
      <c r="C829" s="19"/>
      <c r="D829" s="19"/>
      <c r="E829" s="19"/>
      <c r="F829" s="19"/>
      <c r="G829" s="19"/>
      <c r="H829" s="2"/>
      <c r="I829" s="38"/>
      <c r="J829" s="19"/>
      <c r="K829" s="19"/>
      <c r="L829" s="19"/>
      <c r="M829" s="19"/>
      <c r="N829" s="19"/>
      <c r="O829" s="19"/>
      <c r="P829" s="19"/>
      <c r="Q829" s="19"/>
      <c r="R829" s="19"/>
      <c r="S829" s="19"/>
      <c r="T829" s="19"/>
      <c r="U829" s="19"/>
      <c r="V829" s="19"/>
      <c r="W829" s="19"/>
      <c r="X829" s="19"/>
      <c r="Y829" s="19"/>
      <c r="Z829" s="19"/>
    </row>
    <row r="830" ht="18.0" customHeight="1">
      <c r="A830" s="19"/>
      <c r="B830" s="19"/>
      <c r="C830" s="19"/>
      <c r="D830" s="19"/>
      <c r="E830" s="19"/>
      <c r="F830" s="19"/>
      <c r="G830" s="19"/>
      <c r="H830" s="2"/>
      <c r="I830" s="38"/>
      <c r="J830" s="19"/>
      <c r="K830" s="19"/>
      <c r="L830" s="19"/>
      <c r="M830" s="19"/>
      <c r="N830" s="19"/>
      <c r="O830" s="19"/>
      <c r="P830" s="19"/>
      <c r="Q830" s="19"/>
      <c r="R830" s="19"/>
      <c r="S830" s="19"/>
      <c r="T830" s="19"/>
      <c r="U830" s="19"/>
      <c r="V830" s="19"/>
      <c r="W830" s="19"/>
      <c r="X830" s="19"/>
      <c r="Y830" s="19"/>
      <c r="Z830" s="19"/>
    </row>
    <row r="831" ht="18.0" customHeight="1">
      <c r="A831" s="19"/>
      <c r="B831" s="19"/>
      <c r="C831" s="19"/>
      <c r="D831" s="19"/>
      <c r="E831" s="19"/>
      <c r="F831" s="19"/>
      <c r="G831" s="19"/>
      <c r="H831" s="2"/>
      <c r="I831" s="38"/>
      <c r="J831" s="19"/>
      <c r="K831" s="19"/>
      <c r="L831" s="19"/>
      <c r="M831" s="19"/>
      <c r="N831" s="19"/>
      <c r="O831" s="19"/>
      <c r="P831" s="19"/>
      <c r="Q831" s="19"/>
      <c r="R831" s="19"/>
      <c r="S831" s="19"/>
      <c r="T831" s="19"/>
      <c r="U831" s="19"/>
      <c r="V831" s="19"/>
      <c r="W831" s="19"/>
      <c r="X831" s="19"/>
      <c r="Y831" s="19"/>
      <c r="Z831" s="19"/>
    </row>
    <row r="832" ht="18.0" customHeight="1">
      <c r="A832" s="19"/>
      <c r="B832" s="19"/>
      <c r="C832" s="19"/>
      <c r="D832" s="19"/>
      <c r="E832" s="19"/>
      <c r="F832" s="19"/>
      <c r="G832" s="19"/>
      <c r="H832" s="2"/>
      <c r="I832" s="38"/>
      <c r="J832" s="19"/>
      <c r="K832" s="19"/>
      <c r="L832" s="19"/>
      <c r="M832" s="19"/>
      <c r="N832" s="19"/>
      <c r="O832" s="19"/>
      <c r="P832" s="19"/>
      <c r="Q832" s="19"/>
      <c r="R832" s="19"/>
      <c r="S832" s="19"/>
      <c r="T832" s="19"/>
      <c r="U832" s="19"/>
      <c r="V832" s="19"/>
      <c r="W832" s="19"/>
      <c r="X832" s="19"/>
      <c r="Y832" s="19"/>
      <c r="Z832" s="19"/>
    </row>
    <row r="833" ht="18.0" customHeight="1">
      <c r="A833" s="19"/>
      <c r="B833" s="19"/>
      <c r="C833" s="19"/>
      <c r="D833" s="19"/>
      <c r="E833" s="19"/>
      <c r="F833" s="19"/>
      <c r="G833" s="19"/>
      <c r="H833" s="2"/>
      <c r="I833" s="38"/>
      <c r="J833" s="19"/>
      <c r="K833" s="19"/>
      <c r="L833" s="19"/>
      <c r="M833" s="19"/>
      <c r="N833" s="19"/>
      <c r="O833" s="19"/>
      <c r="P833" s="19"/>
      <c r="Q833" s="19"/>
      <c r="R833" s="19"/>
      <c r="S833" s="19"/>
      <c r="T833" s="19"/>
      <c r="U833" s="19"/>
      <c r="V833" s="19"/>
      <c r="W833" s="19"/>
      <c r="X833" s="19"/>
      <c r="Y833" s="19"/>
      <c r="Z833" s="19"/>
    </row>
    <row r="834" ht="18.0" customHeight="1">
      <c r="A834" s="19"/>
      <c r="B834" s="19"/>
      <c r="C834" s="19"/>
      <c r="D834" s="19"/>
      <c r="E834" s="19"/>
      <c r="F834" s="19"/>
      <c r="G834" s="19"/>
      <c r="H834" s="2"/>
      <c r="I834" s="38"/>
      <c r="J834" s="19"/>
      <c r="K834" s="19"/>
      <c r="L834" s="19"/>
      <c r="M834" s="19"/>
      <c r="N834" s="19"/>
      <c r="O834" s="19"/>
      <c r="P834" s="19"/>
      <c r="Q834" s="19"/>
      <c r="R834" s="19"/>
      <c r="S834" s="19"/>
      <c r="T834" s="19"/>
      <c r="U834" s="19"/>
      <c r="V834" s="19"/>
      <c r="W834" s="19"/>
      <c r="X834" s="19"/>
      <c r="Y834" s="19"/>
      <c r="Z834" s="19"/>
    </row>
    <row r="835" ht="18.0" customHeight="1">
      <c r="A835" s="19"/>
      <c r="B835" s="19"/>
      <c r="C835" s="19"/>
      <c r="D835" s="19"/>
      <c r="E835" s="19"/>
      <c r="F835" s="19"/>
      <c r="G835" s="19"/>
      <c r="H835" s="2"/>
      <c r="I835" s="38"/>
      <c r="J835" s="19"/>
      <c r="K835" s="19"/>
      <c r="L835" s="19"/>
      <c r="M835" s="19"/>
      <c r="N835" s="19"/>
      <c r="O835" s="19"/>
      <c r="P835" s="19"/>
      <c r="Q835" s="19"/>
      <c r="R835" s="19"/>
      <c r="S835" s="19"/>
      <c r="T835" s="19"/>
      <c r="U835" s="19"/>
      <c r="V835" s="19"/>
      <c r="W835" s="19"/>
      <c r="X835" s="19"/>
      <c r="Y835" s="19"/>
      <c r="Z835" s="19"/>
    </row>
    <row r="836" ht="18.0" customHeight="1">
      <c r="A836" s="19"/>
      <c r="B836" s="19"/>
      <c r="C836" s="19"/>
      <c r="D836" s="19"/>
      <c r="E836" s="19"/>
      <c r="F836" s="19"/>
      <c r="G836" s="19"/>
      <c r="H836" s="2"/>
      <c r="I836" s="38"/>
      <c r="J836" s="19"/>
      <c r="K836" s="19"/>
      <c r="L836" s="19"/>
      <c r="M836" s="19"/>
      <c r="N836" s="19"/>
      <c r="O836" s="19"/>
      <c r="P836" s="19"/>
      <c r="Q836" s="19"/>
      <c r="R836" s="19"/>
      <c r="S836" s="19"/>
      <c r="T836" s="19"/>
      <c r="U836" s="19"/>
      <c r="V836" s="19"/>
      <c r="W836" s="19"/>
      <c r="X836" s="19"/>
      <c r="Y836" s="19"/>
      <c r="Z836" s="19"/>
    </row>
    <row r="837" ht="18.0" customHeight="1">
      <c r="A837" s="19"/>
      <c r="B837" s="19"/>
      <c r="C837" s="19"/>
      <c r="D837" s="19"/>
      <c r="E837" s="19"/>
      <c r="F837" s="19"/>
      <c r="G837" s="19"/>
      <c r="H837" s="2"/>
      <c r="I837" s="38"/>
      <c r="J837" s="19"/>
      <c r="K837" s="19"/>
      <c r="L837" s="19"/>
      <c r="M837" s="19"/>
      <c r="N837" s="19"/>
      <c r="O837" s="19"/>
      <c r="P837" s="19"/>
      <c r="Q837" s="19"/>
      <c r="R837" s="19"/>
      <c r="S837" s="19"/>
      <c r="T837" s="19"/>
      <c r="U837" s="19"/>
      <c r="V837" s="19"/>
      <c r="W837" s="19"/>
      <c r="X837" s="19"/>
      <c r="Y837" s="19"/>
      <c r="Z837" s="19"/>
    </row>
    <row r="838" ht="18.0" customHeight="1">
      <c r="A838" s="19"/>
      <c r="B838" s="19"/>
      <c r="C838" s="19"/>
      <c r="D838" s="19"/>
      <c r="E838" s="19"/>
      <c r="F838" s="19"/>
      <c r="G838" s="19"/>
      <c r="H838" s="2"/>
      <c r="I838" s="38"/>
      <c r="J838" s="19"/>
      <c r="K838" s="19"/>
      <c r="L838" s="19"/>
      <c r="M838" s="19"/>
      <c r="N838" s="19"/>
      <c r="O838" s="19"/>
      <c r="P838" s="19"/>
      <c r="Q838" s="19"/>
      <c r="R838" s="19"/>
      <c r="S838" s="19"/>
      <c r="T838" s="19"/>
      <c r="U838" s="19"/>
      <c r="V838" s="19"/>
      <c r="W838" s="19"/>
      <c r="X838" s="19"/>
      <c r="Y838" s="19"/>
      <c r="Z838" s="19"/>
    </row>
    <row r="839" ht="18.0" customHeight="1">
      <c r="A839" s="19"/>
      <c r="B839" s="19"/>
      <c r="C839" s="19"/>
      <c r="D839" s="19"/>
      <c r="E839" s="19"/>
      <c r="F839" s="19"/>
      <c r="G839" s="19"/>
      <c r="H839" s="2"/>
      <c r="I839" s="38"/>
      <c r="J839" s="19"/>
      <c r="K839" s="19"/>
      <c r="L839" s="19"/>
      <c r="M839" s="19"/>
      <c r="N839" s="19"/>
      <c r="O839" s="19"/>
      <c r="P839" s="19"/>
      <c r="Q839" s="19"/>
      <c r="R839" s="19"/>
      <c r="S839" s="19"/>
      <c r="T839" s="19"/>
      <c r="U839" s="19"/>
      <c r="V839" s="19"/>
      <c r="W839" s="19"/>
      <c r="X839" s="19"/>
      <c r="Y839" s="19"/>
      <c r="Z839" s="19"/>
    </row>
    <row r="840" ht="18.0" customHeight="1">
      <c r="A840" s="19"/>
      <c r="B840" s="19"/>
      <c r="C840" s="19"/>
      <c r="D840" s="19"/>
      <c r="E840" s="19"/>
      <c r="F840" s="19"/>
      <c r="G840" s="19"/>
      <c r="H840" s="2"/>
      <c r="I840" s="38"/>
      <c r="J840" s="19"/>
      <c r="K840" s="19"/>
      <c r="L840" s="19"/>
      <c r="M840" s="19"/>
      <c r="N840" s="19"/>
      <c r="O840" s="19"/>
      <c r="P840" s="19"/>
      <c r="Q840" s="19"/>
      <c r="R840" s="19"/>
      <c r="S840" s="19"/>
      <c r="T840" s="19"/>
      <c r="U840" s="19"/>
      <c r="V840" s="19"/>
      <c r="W840" s="19"/>
      <c r="X840" s="19"/>
      <c r="Y840" s="19"/>
      <c r="Z840" s="19"/>
    </row>
    <row r="841" ht="18.0" customHeight="1">
      <c r="A841" s="19"/>
      <c r="B841" s="19"/>
      <c r="C841" s="19"/>
      <c r="D841" s="19"/>
      <c r="E841" s="19"/>
      <c r="F841" s="19"/>
      <c r="G841" s="19"/>
      <c r="H841" s="2"/>
      <c r="I841" s="38"/>
      <c r="J841" s="19"/>
      <c r="K841" s="19"/>
      <c r="L841" s="19"/>
      <c r="M841" s="19"/>
      <c r="N841" s="19"/>
      <c r="O841" s="19"/>
      <c r="P841" s="19"/>
      <c r="Q841" s="19"/>
      <c r="R841" s="19"/>
      <c r="S841" s="19"/>
      <c r="T841" s="19"/>
      <c r="U841" s="19"/>
      <c r="V841" s="19"/>
      <c r="W841" s="19"/>
      <c r="X841" s="19"/>
      <c r="Y841" s="19"/>
      <c r="Z841" s="19"/>
    </row>
    <row r="842" ht="18.0" customHeight="1">
      <c r="A842" s="19"/>
      <c r="B842" s="19"/>
      <c r="C842" s="19"/>
      <c r="D842" s="19"/>
      <c r="E842" s="19"/>
      <c r="F842" s="19"/>
      <c r="G842" s="19"/>
      <c r="H842" s="2"/>
      <c r="I842" s="38"/>
      <c r="J842" s="19"/>
      <c r="K842" s="19"/>
      <c r="L842" s="19"/>
      <c r="M842" s="19"/>
      <c r="N842" s="19"/>
      <c r="O842" s="19"/>
      <c r="P842" s="19"/>
      <c r="Q842" s="19"/>
      <c r="R842" s="19"/>
      <c r="S842" s="19"/>
      <c r="T842" s="19"/>
      <c r="U842" s="19"/>
      <c r="V842" s="19"/>
      <c r="W842" s="19"/>
      <c r="X842" s="19"/>
      <c r="Y842" s="19"/>
      <c r="Z842" s="19"/>
    </row>
    <row r="843" ht="18.0" customHeight="1">
      <c r="A843" s="19"/>
      <c r="B843" s="19"/>
      <c r="C843" s="19"/>
      <c r="D843" s="19"/>
      <c r="E843" s="19"/>
      <c r="F843" s="19"/>
      <c r="G843" s="19"/>
      <c r="H843" s="2"/>
      <c r="I843" s="38"/>
      <c r="J843" s="19"/>
      <c r="K843" s="19"/>
      <c r="L843" s="19"/>
      <c r="M843" s="19"/>
      <c r="N843" s="19"/>
      <c r="O843" s="19"/>
      <c r="P843" s="19"/>
      <c r="Q843" s="19"/>
      <c r="R843" s="19"/>
      <c r="S843" s="19"/>
      <c r="T843" s="19"/>
      <c r="U843" s="19"/>
      <c r="V843" s="19"/>
      <c r="W843" s="19"/>
      <c r="X843" s="19"/>
      <c r="Y843" s="19"/>
      <c r="Z843" s="19"/>
    </row>
    <row r="844" ht="18.0" customHeight="1">
      <c r="A844" s="19"/>
      <c r="B844" s="19"/>
      <c r="C844" s="19"/>
      <c r="D844" s="19"/>
      <c r="E844" s="19"/>
      <c r="F844" s="19"/>
      <c r="G844" s="19"/>
      <c r="H844" s="2"/>
      <c r="I844" s="38"/>
      <c r="J844" s="19"/>
      <c r="K844" s="19"/>
      <c r="L844" s="19"/>
      <c r="M844" s="19"/>
      <c r="N844" s="19"/>
      <c r="O844" s="19"/>
      <c r="P844" s="19"/>
      <c r="Q844" s="19"/>
      <c r="R844" s="19"/>
      <c r="S844" s="19"/>
      <c r="T844" s="19"/>
      <c r="U844" s="19"/>
      <c r="V844" s="19"/>
      <c r="W844" s="19"/>
      <c r="X844" s="19"/>
      <c r="Y844" s="19"/>
      <c r="Z844" s="19"/>
    </row>
    <row r="845" ht="18.0" customHeight="1">
      <c r="A845" s="19"/>
      <c r="B845" s="19"/>
      <c r="C845" s="19"/>
      <c r="D845" s="19"/>
      <c r="E845" s="19"/>
      <c r="F845" s="19"/>
      <c r="G845" s="19"/>
      <c r="H845" s="2"/>
      <c r="I845" s="38"/>
      <c r="J845" s="19"/>
      <c r="K845" s="19"/>
      <c r="L845" s="19"/>
      <c r="M845" s="19"/>
      <c r="N845" s="19"/>
      <c r="O845" s="19"/>
      <c r="P845" s="19"/>
      <c r="Q845" s="19"/>
      <c r="R845" s="19"/>
      <c r="S845" s="19"/>
      <c r="T845" s="19"/>
      <c r="U845" s="19"/>
      <c r="V845" s="19"/>
      <c r="W845" s="19"/>
      <c r="X845" s="19"/>
      <c r="Y845" s="19"/>
      <c r="Z845" s="19"/>
    </row>
    <row r="846" ht="18.0" customHeight="1">
      <c r="A846" s="19"/>
      <c r="B846" s="19"/>
      <c r="C846" s="19"/>
      <c r="D846" s="19"/>
      <c r="E846" s="19"/>
      <c r="F846" s="19"/>
      <c r="G846" s="19"/>
      <c r="H846" s="2"/>
      <c r="I846" s="38"/>
      <c r="J846" s="19"/>
      <c r="K846" s="19"/>
      <c r="L846" s="19"/>
      <c r="M846" s="19"/>
      <c r="N846" s="19"/>
      <c r="O846" s="19"/>
      <c r="P846" s="19"/>
      <c r="Q846" s="19"/>
      <c r="R846" s="19"/>
      <c r="S846" s="19"/>
      <c r="T846" s="19"/>
      <c r="U846" s="19"/>
      <c r="V846" s="19"/>
      <c r="W846" s="19"/>
      <c r="X846" s="19"/>
      <c r="Y846" s="19"/>
      <c r="Z846" s="19"/>
    </row>
    <row r="847" ht="18.0" customHeight="1">
      <c r="A847" s="19"/>
      <c r="B847" s="19"/>
      <c r="C847" s="19"/>
      <c r="D847" s="19"/>
      <c r="E847" s="19"/>
      <c r="F847" s="19"/>
      <c r="G847" s="19"/>
      <c r="H847" s="2"/>
      <c r="I847" s="38"/>
      <c r="J847" s="19"/>
      <c r="K847" s="19"/>
      <c r="L847" s="19"/>
      <c r="M847" s="19"/>
      <c r="N847" s="19"/>
      <c r="O847" s="19"/>
      <c r="P847" s="19"/>
      <c r="Q847" s="19"/>
      <c r="R847" s="19"/>
      <c r="S847" s="19"/>
      <c r="T847" s="19"/>
      <c r="U847" s="19"/>
      <c r="V847" s="19"/>
      <c r="W847" s="19"/>
      <c r="X847" s="19"/>
      <c r="Y847" s="19"/>
      <c r="Z847" s="19"/>
    </row>
    <row r="848" ht="18.0" customHeight="1">
      <c r="A848" s="19"/>
      <c r="B848" s="19"/>
      <c r="C848" s="19"/>
      <c r="D848" s="19"/>
      <c r="E848" s="19"/>
      <c r="F848" s="19"/>
      <c r="G848" s="19"/>
      <c r="H848" s="2"/>
      <c r="I848" s="38"/>
      <c r="J848" s="19"/>
      <c r="K848" s="19"/>
      <c r="L848" s="19"/>
      <c r="M848" s="19"/>
      <c r="N848" s="19"/>
      <c r="O848" s="19"/>
      <c r="P848" s="19"/>
      <c r="Q848" s="19"/>
      <c r="R848" s="19"/>
      <c r="S848" s="19"/>
      <c r="T848" s="19"/>
      <c r="U848" s="19"/>
      <c r="V848" s="19"/>
      <c r="W848" s="19"/>
      <c r="X848" s="19"/>
      <c r="Y848" s="19"/>
      <c r="Z848" s="19"/>
    </row>
    <row r="849" ht="18.0" customHeight="1">
      <c r="A849" s="19"/>
      <c r="B849" s="19"/>
      <c r="C849" s="19"/>
      <c r="D849" s="19"/>
      <c r="E849" s="19"/>
      <c r="F849" s="19"/>
      <c r="G849" s="19"/>
      <c r="H849" s="2"/>
      <c r="I849" s="38"/>
      <c r="J849" s="19"/>
      <c r="K849" s="19"/>
      <c r="L849" s="19"/>
      <c r="M849" s="19"/>
      <c r="N849" s="19"/>
      <c r="O849" s="19"/>
      <c r="P849" s="19"/>
      <c r="Q849" s="19"/>
      <c r="R849" s="19"/>
      <c r="S849" s="19"/>
      <c r="T849" s="19"/>
      <c r="U849" s="19"/>
      <c r="V849" s="19"/>
      <c r="W849" s="19"/>
      <c r="X849" s="19"/>
      <c r="Y849" s="19"/>
      <c r="Z849" s="19"/>
    </row>
    <row r="850" ht="18.0" customHeight="1">
      <c r="A850" s="19"/>
      <c r="B850" s="19"/>
      <c r="C850" s="19"/>
      <c r="D850" s="19"/>
      <c r="E850" s="19"/>
      <c r="F850" s="19"/>
      <c r="G850" s="19"/>
      <c r="H850" s="2"/>
      <c r="I850" s="38"/>
      <c r="J850" s="19"/>
      <c r="K850" s="19"/>
      <c r="L850" s="19"/>
      <c r="M850" s="19"/>
      <c r="N850" s="19"/>
      <c r="O850" s="19"/>
      <c r="P850" s="19"/>
      <c r="Q850" s="19"/>
      <c r="R850" s="19"/>
      <c r="S850" s="19"/>
      <c r="T850" s="19"/>
      <c r="U850" s="19"/>
      <c r="V850" s="19"/>
      <c r="W850" s="19"/>
      <c r="X850" s="19"/>
      <c r="Y850" s="19"/>
      <c r="Z850" s="19"/>
    </row>
    <row r="851" ht="18.0" customHeight="1">
      <c r="A851" s="19"/>
      <c r="B851" s="19"/>
      <c r="C851" s="19"/>
      <c r="D851" s="19"/>
      <c r="E851" s="19"/>
      <c r="F851" s="19"/>
      <c r="G851" s="19"/>
      <c r="H851" s="2"/>
      <c r="I851" s="38"/>
      <c r="J851" s="19"/>
      <c r="K851" s="19"/>
      <c r="L851" s="19"/>
      <c r="M851" s="19"/>
      <c r="N851" s="19"/>
      <c r="O851" s="19"/>
      <c r="P851" s="19"/>
      <c r="Q851" s="19"/>
      <c r="R851" s="19"/>
      <c r="S851" s="19"/>
      <c r="T851" s="19"/>
      <c r="U851" s="19"/>
      <c r="V851" s="19"/>
      <c r="W851" s="19"/>
      <c r="X851" s="19"/>
      <c r="Y851" s="19"/>
      <c r="Z851" s="19"/>
    </row>
    <row r="852" ht="18.0" customHeight="1">
      <c r="A852" s="19"/>
      <c r="B852" s="19"/>
      <c r="C852" s="19"/>
      <c r="D852" s="19"/>
      <c r="E852" s="19"/>
      <c r="F852" s="19"/>
      <c r="G852" s="19"/>
      <c r="H852" s="2"/>
      <c r="I852" s="38"/>
      <c r="J852" s="19"/>
      <c r="K852" s="19"/>
      <c r="L852" s="19"/>
      <c r="M852" s="19"/>
      <c r="N852" s="19"/>
      <c r="O852" s="19"/>
      <c r="P852" s="19"/>
      <c r="Q852" s="19"/>
      <c r="R852" s="19"/>
      <c r="S852" s="19"/>
      <c r="T852" s="19"/>
      <c r="U852" s="19"/>
      <c r="V852" s="19"/>
      <c r="W852" s="19"/>
      <c r="X852" s="19"/>
      <c r="Y852" s="19"/>
      <c r="Z852" s="19"/>
    </row>
    <row r="853" ht="18.0" customHeight="1">
      <c r="A853" s="19"/>
      <c r="B853" s="19"/>
      <c r="C853" s="19"/>
      <c r="D853" s="19"/>
      <c r="E853" s="19"/>
      <c r="F853" s="19"/>
      <c r="G853" s="19"/>
      <c r="H853" s="2"/>
      <c r="I853" s="38"/>
      <c r="J853" s="19"/>
      <c r="K853" s="19"/>
      <c r="L853" s="19"/>
      <c r="M853" s="19"/>
      <c r="N853" s="19"/>
      <c r="O853" s="19"/>
      <c r="P853" s="19"/>
      <c r="Q853" s="19"/>
      <c r="R853" s="19"/>
      <c r="S853" s="19"/>
      <c r="T853" s="19"/>
      <c r="U853" s="19"/>
      <c r="V853" s="19"/>
      <c r="W853" s="19"/>
      <c r="X853" s="19"/>
      <c r="Y853" s="19"/>
      <c r="Z853" s="19"/>
    </row>
    <row r="854" ht="18.0" customHeight="1">
      <c r="A854" s="19"/>
      <c r="B854" s="19"/>
      <c r="C854" s="19"/>
      <c r="D854" s="19"/>
      <c r="E854" s="19"/>
      <c r="F854" s="19"/>
      <c r="G854" s="19"/>
      <c r="H854" s="2"/>
      <c r="I854" s="38"/>
      <c r="J854" s="19"/>
      <c r="K854" s="19"/>
      <c r="L854" s="19"/>
      <c r="M854" s="19"/>
      <c r="N854" s="19"/>
      <c r="O854" s="19"/>
      <c r="P854" s="19"/>
      <c r="Q854" s="19"/>
      <c r="R854" s="19"/>
      <c r="S854" s="19"/>
      <c r="T854" s="19"/>
      <c r="U854" s="19"/>
      <c r="V854" s="19"/>
      <c r="W854" s="19"/>
      <c r="X854" s="19"/>
      <c r="Y854" s="19"/>
      <c r="Z854" s="19"/>
    </row>
    <row r="855" ht="18.0" customHeight="1">
      <c r="A855" s="19"/>
      <c r="B855" s="19"/>
      <c r="C855" s="19"/>
      <c r="D855" s="19"/>
      <c r="E855" s="19"/>
      <c r="F855" s="19"/>
      <c r="G855" s="19"/>
      <c r="H855" s="2"/>
      <c r="I855" s="38"/>
      <c r="J855" s="19"/>
      <c r="K855" s="19"/>
      <c r="L855" s="19"/>
      <c r="M855" s="19"/>
      <c r="N855" s="19"/>
      <c r="O855" s="19"/>
      <c r="P855" s="19"/>
      <c r="Q855" s="19"/>
      <c r="R855" s="19"/>
      <c r="S855" s="19"/>
      <c r="T855" s="19"/>
      <c r="U855" s="19"/>
      <c r="V855" s="19"/>
      <c r="W855" s="19"/>
      <c r="X855" s="19"/>
      <c r="Y855" s="19"/>
      <c r="Z855" s="19"/>
    </row>
    <row r="856" ht="18.0" customHeight="1">
      <c r="A856" s="19"/>
      <c r="B856" s="19"/>
      <c r="C856" s="19"/>
      <c r="D856" s="19"/>
      <c r="E856" s="19"/>
      <c r="F856" s="19"/>
      <c r="G856" s="19"/>
      <c r="H856" s="2"/>
      <c r="I856" s="38"/>
      <c r="J856" s="19"/>
      <c r="K856" s="19"/>
      <c r="L856" s="19"/>
      <c r="M856" s="19"/>
      <c r="N856" s="19"/>
      <c r="O856" s="19"/>
      <c r="P856" s="19"/>
      <c r="Q856" s="19"/>
      <c r="R856" s="19"/>
      <c r="S856" s="19"/>
      <c r="T856" s="19"/>
      <c r="U856" s="19"/>
      <c r="V856" s="19"/>
      <c r="W856" s="19"/>
      <c r="X856" s="19"/>
      <c r="Y856" s="19"/>
      <c r="Z856" s="19"/>
    </row>
    <row r="857" ht="18.0" customHeight="1">
      <c r="A857" s="19"/>
      <c r="B857" s="19"/>
      <c r="C857" s="19"/>
      <c r="D857" s="19"/>
      <c r="E857" s="19"/>
      <c r="F857" s="19"/>
      <c r="G857" s="19"/>
      <c r="H857" s="2"/>
      <c r="I857" s="38"/>
      <c r="J857" s="19"/>
      <c r="K857" s="19"/>
      <c r="L857" s="19"/>
      <c r="M857" s="19"/>
      <c r="N857" s="19"/>
      <c r="O857" s="19"/>
      <c r="P857" s="19"/>
      <c r="Q857" s="19"/>
      <c r="R857" s="19"/>
      <c r="S857" s="19"/>
      <c r="T857" s="19"/>
      <c r="U857" s="19"/>
      <c r="V857" s="19"/>
      <c r="W857" s="19"/>
      <c r="X857" s="19"/>
      <c r="Y857" s="19"/>
      <c r="Z857" s="19"/>
    </row>
    <row r="858" ht="18.0" customHeight="1">
      <c r="A858" s="19"/>
      <c r="B858" s="19"/>
      <c r="C858" s="19"/>
      <c r="D858" s="19"/>
      <c r="E858" s="19"/>
      <c r="F858" s="19"/>
      <c r="G858" s="19"/>
      <c r="H858" s="2"/>
      <c r="I858" s="38"/>
      <c r="J858" s="19"/>
      <c r="K858" s="19"/>
      <c r="L858" s="19"/>
      <c r="M858" s="19"/>
      <c r="N858" s="19"/>
      <c r="O858" s="19"/>
      <c r="P858" s="19"/>
      <c r="Q858" s="19"/>
      <c r="R858" s="19"/>
      <c r="S858" s="19"/>
      <c r="T858" s="19"/>
      <c r="U858" s="19"/>
      <c r="V858" s="19"/>
      <c r="W858" s="19"/>
      <c r="X858" s="19"/>
      <c r="Y858" s="19"/>
      <c r="Z858" s="19"/>
    </row>
    <row r="859" ht="18.0" customHeight="1">
      <c r="A859" s="19"/>
      <c r="B859" s="19"/>
      <c r="C859" s="19"/>
      <c r="D859" s="19"/>
      <c r="E859" s="19"/>
      <c r="F859" s="19"/>
      <c r="G859" s="19"/>
      <c r="H859" s="2"/>
      <c r="I859" s="38"/>
      <c r="J859" s="19"/>
      <c r="K859" s="19"/>
      <c r="L859" s="19"/>
      <c r="M859" s="19"/>
      <c r="N859" s="19"/>
      <c r="O859" s="19"/>
      <c r="P859" s="19"/>
      <c r="Q859" s="19"/>
      <c r="R859" s="19"/>
      <c r="S859" s="19"/>
      <c r="T859" s="19"/>
      <c r="U859" s="19"/>
      <c r="V859" s="19"/>
      <c r="W859" s="19"/>
      <c r="X859" s="19"/>
      <c r="Y859" s="19"/>
      <c r="Z859" s="19"/>
    </row>
    <row r="860" ht="18.0" customHeight="1">
      <c r="A860" s="19"/>
      <c r="B860" s="19"/>
      <c r="C860" s="19"/>
      <c r="D860" s="19"/>
      <c r="E860" s="19"/>
      <c r="F860" s="19"/>
      <c r="G860" s="19"/>
      <c r="H860" s="2"/>
      <c r="I860" s="38"/>
      <c r="J860" s="19"/>
      <c r="K860" s="19"/>
      <c r="L860" s="19"/>
      <c r="M860" s="19"/>
      <c r="N860" s="19"/>
      <c r="O860" s="19"/>
      <c r="P860" s="19"/>
      <c r="Q860" s="19"/>
      <c r="R860" s="19"/>
      <c r="S860" s="19"/>
      <c r="T860" s="19"/>
      <c r="U860" s="19"/>
      <c r="V860" s="19"/>
      <c r="W860" s="19"/>
      <c r="X860" s="19"/>
      <c r="Y860" s="19"/>
      <c r="Z860" s="19"/>
    </row>
    <row r="861" ht="18.0" customHeight="1">
      <c r="A861" s="19"/>
      <c r="B861" s="19"/>
      <c r="C861" s="19"/>
      <c r="D861" s="19"/>
      <c r="E861" s="19"/>
      <c r="F861" s="19"/>
      <c r="G861" s="19"/>
      <c r="H861" s="2"/>
      <c r="I861" s="38"/>
      <c r="J861" s="19"/>
      <c r="K861" s="19"/>
      <c r="L861" s="19"/>
      <c r="M861" s="19"/>
      <c r="N861" s="19"/>
      <c r="O861" s="19"/>
      <c r="P861" s="19"/>
      <c r="Q861" s="19"/>
      <c r="R861" s="19"/>
      <c r="S861" s="19"/>
      <c r="T861" s="19"/>
      <c r="U861" s="19"/>
      <c r="V861" s="19"/>
      <c r="W861" s="19"/>
      <c r="X861" s="19"/>
      <c r="Y861" s="19"/>
      <c r="Z861" s="19"/>
    </row>
    <row r="862" ht="18.0" customHeight="1">
      <c r="A862" s="19"/>
      <c r="B862" s="19"/>
      <c r="C862" s="19"/>
      <c r="D862" s="19"/>
      <c r="E862" s="19"/>
      <c r="F862" s="19"/>
      <c r="G862" s="19"/>
      <c r="H862" s="2"/>
      <c r="I862" s="38"/>
      <c r="J862" s="19"/>
      <c r="K862" s="19"/>
      <c r="L862" s="19"/>
      <c r="M862" s="19"/>
      <c r="N862" s="19"/>
      <c r="O862" s="19"/>
      <c r="P862" s="19"/>
      <c r="Q862" s="19"/>
      <c r="R862" s="19"/>
      <c r="S862" s="19"/>
      <c r="T862" s="19"/>
      <c r="U862" s="19"/>
      <c r="V862" s="19"/>
      <c r="W862" s="19"/>
      <c r="X862" s="19"/>
      <c r="Y862" s="19"/>
      <c r="Z862" s="19"/>
    </row>
    <row r="863" ht="18.0" customHeight="1">
      <c r="A863" s="19"/>
      <c r="B863" s="19"/>
      <c r="C863" s="19"/>
      <c r="D863" s="19"/>
      <c r="E863" s="19"/>
      <c r="F863" s="19"/>
      <c r="G863" s="19"/>
      <c r="H863" s="2"/>
      <c r="I863" s="38"/>
      <c r="J863" s="19"/>
      <c r="K863" s="19"/>
      <c r="L863" s="19"/>
      <c r="M863" s="19"/>
      <c r="N863" s="19"/>
      <c r="O863" s="19"/>
      <c r="P863" s="19"/>
      <c r="Q863" s="19"/>
      <c r="R863" s="19"/>
      <c r="S863" s="19"/>
      <c r="T863" s="19"/>
      <c r="U863" s="19"/>
      <c r="V863" s="19"/>
      <c r="W863" s="19"/>
      <c r="X863" s="19"/>
      <c r="Y863" s="19"/>
      <c r="Z863" s="19"/>
    </row>
    <row r="864" ht="18.0" customHeight="1">
      <c r="A864" s="19"/>
      <c r="B864" s="19"/>
      <c r="C864" s="19"/>
      <c r="D864" s="19"/>
      <c r="E864" s="19"/>
      <c r="F864" s="19"/>
      <c r="G864" s="19"/>
      <c r="H864" s="2"/>
      <c r="I864" s="38"/>
      <c r="J864" s="19"/>
      <c r="K864" s="19"/>
      <c r="L864" s="19"/>
      <c r="M864" s="19"/>
      <c r="N864" s="19"/>
      <c r="O864" s="19"/>
      <c r="P864" s="19"/>
      <c r="Q864" s="19"/>
      <c r="R864" s="19"/>
      <c r="S864" s="19"/>
      <c r="T864" s="19"/>
      <c r="U864" s="19"/>
      <c r="V864" s="19"/>
      <c r="W864" s="19"/>
      <c r="X864" s="19"/>
      <c r="Y864" s="19"/>
      <c r="Z864" s="19"/>
    </row>
    <row r="865" ht="18.0" customHeight="1">
      <c r="A865" s="19"/>
      <c r="B865" s="19"/>
      <c r="C865" s="19"/>
      <c r="D865" s="19"/>
      <c r="E865" s="19"/>
      <c r="F865" s="19"/>
      <c r="G865" s="19"/>
      <c r="H865" s="2"/>
      <c r="I865" s="38"/>
      <c r="J865" s="19"/>
      <c r="K865" s="19"/>
      <c r="L865" s="19"/>
      <c r="M865" s="19"/>
      <c r="N865" s="19"/>
      <c r="O865" s="19"/>
      <c r="P865" s="19"/>
      <c r="Q865" s="19"/>
      <c r="R865" s="19"/>
      <c r="S865" s="19"/>
      <c r="T865" s="19"/>
      <c r="U865" s="19"/>
      <c r="V865" s="19"/>
      <c r="W865" s="19"/>
      <c r="X865" s="19"/>
      <c r="Y865" s="19"/>
      <c r="Z865" s="19"/>
    </row>
    <row r="866" ht="18.0" customHeight="1">
      <c r="A866" s="19"/>
      <c r="B866" s="19"/>
      <c r="C866" s="19"/>
      <c r="D866" s="19"/>
      <c r="E866" s="19"/>
      <c r="F866" s="19"/>
      <c r="G866" s="19"/>
      <c r="H866" s="2"/>
      <c r="I866" s="38"/>
      <c r="J866" s="19"/>
      <c r="K866" s="19"/>
      <c r="L866" s="19"/>
      <c r="M866" s="19"/>
      <c r="N866" s="19"/>
      <c r="O866" s="19"/>
      <c r="P866" s="19"/>
      <c r="Q866" s="19"/>
      <c r="R866" s="19"/>
      <c r="S866" s="19"/>
      <c r="T866" s="19"/>
      <c r="U866" s="19"/>
      <c r="V866" s="19"/>
      <c r="W866" s="19"/>
      <c r="X866" s="19"/>
      <c r="Y866" s="19"/>
      <c r="Z866" s="19"/>
    </row>
    <row r="867" ht="18.0" customHeight="1">
      <c r="A867" s="19"/>
      <c r="B867" s="19"/>
      <c r="C867" s="19"/>
      <c r="D867" s="19"/>
      <c r="E867" s="19"/>
      <c r="F867" s="19"/>
      <c r="G867" s="19"/>
      <c r="H867" s="2"/>
      <c r="I867" s="38"/>
      <c r="J867" s="19"/>
      <c r="K867" s="19"/>
      <c r="L867" s="19"/>
      <c r="M867" s="19"/>
      <c r="N867" s="19"/>
      <c r="O867" s="19"/>
      <c r="P867" s="19"/>
      <c r="Q867" s="19"/>
      <c r="R867" s="19"/>
      <c r="S867" s="19"/>
      <c r="T867" s="19"/>
      <c r="U867" s="19"/>
      <c r="V867" s="19"/>
      <c r="W867" s="19"/>
      <c r="X867" s="19"/>
      <c r="Y867" s="19"/>
      <c r="Z867" s="19"/>
    </row>
    <row r="868" ht="18.0" customHeight="1">
      <c r="A868" s="19"/>
      <c r="B868" s="19"/>
      <c r="C868" s="19"/>
      <c r="D868" s="19"/>
      <c r="E868" s="19"/>
      <c r="F868" s="19"/>
      <c r="G868" s="19"/>
      <c r="H868" s="2"/>
      <c r="I868" s="38"/>
      <c r="J868" s="19"/>
      <c r="K868" s="19"/>
      <c r="L868" s="19"/>
      <c r="M868" s="19"/>
      <c r="N868" s="19"/>
      <c r="O868" s="19"/>
      <c r="P868" s="19"/>
      <c r="Q868" s="19"/>
      <c r="R868" s="19"/>
      <c r="S868" s="19"/>
      <c r="T868" s="19"/>
      <c r="U868" s="19"/>
      <c r="V868" s="19"/>
      <c r="W868" s="19"/>
      <c r="X868" s="19"/>
      <c r="Y868" s="19"/>
      <c r="Z868" s="19"/>
    </row>
    <row r="869" ht="18.0" customHeight="1">
      <c r="A869" s="19"/>
      <c r="B869" s="19"/>
      <c r="C869" s="19"/>
      <c r="D869" s="19"/>
      <c r="E869" s="19"/>
      <c r="F869" s="19"/>
      <c r="G869" s="19"/>
      <c r="H869" s="2"/>
      <c r="I869" s="38"/>
      <c r="J869" s="19"/>
      <c r="K869" s="19"/>
      <c r="L869" s="19"/>
      <c r="M869" s="19"/>
      <c r="N869" s="19"/>
      <c r="O869" s="19"/>
      <c r="P869" s="19"/>
      <c r="Q869" s="19"/>
      <c r="R869" s="19"/>
      <c r="S869" s="19"/>
      <c r="T869" s="19"/>
      <c r="U869" s="19"/>
      <c r="V869" s="19"/>
      <c r="W869" s="19"/>
      <c r="X869" s="19"/>
      <c r="Y869" s="19"/>
      <c r="Z869" s="19"/>
    </row>
    <row r="870" ht="18.0" customHeight="1">
      <c r="A870" s="19"/>
      <c r="B870" s="19"/>
      <c r="C870" s="19"/>
      <c r="D870" s="19"/>
      <c r="E870" s="19"/>
      <c r="F870" s="19"/>
      <c r="G870" s="19"/>
      <c r="H870" s="2"/>
      <c r="I870" s="38"/>
      <c r="J870" s="19"/>
      <c r="K870" s="19"/>
      <c r="L870" s="19"/>
      <c r="M870" s="19"/>
      <c r="N870" s="19"/>
      <c r="O870" s="19"/>
      <c r="P870" s="19"/>
      <c r="Q870" s="19"/>
      <c r="R870" s="19"/>
      <c r="S870" s="19"/>
      <c r="T870" s="19"/>
      <c r="U870" s="19"/>
      <c r="V870" s="19"/>
      <c r="W870" s="19"/>
      <c r="X870" s="19"/>
      <c r="Y870" s="19"/>
      <c r="Z870" s="19"/>
    </row>
    <row r="871" ht="18.0" customHeight="1">
      <c r="A871" s="19"/>
      <c r="B871" s="19"/>
      <c r="C871" s="19"/>
      <c r="D871" s="19"/>
      <c r="E871" s="19"/>
      <c r="F871" s="19"/>
      <c r="G871" s="19"/>
      <c r="H871" s="2"/>
      <c r="I871" s="38"/>
      <c r="J871" s="19"/>
      <c r="K871" s="19"/>
      <c r="L871" s="19"/>
      <c r="M871" s="19"/>
      <c r="N871" s="19"/>
      <c r="O871" s="19"/>
      <c r="P871" s="19"/>
      <c r="Q871" s="19"/>
      <c r="R871" s="19"/>
      <c r="S871" s="19"/>
      <c r="T871" s="19"/>
      <c r="U871" s="19"/>
      <c r="V871" s="19"/>
      <c r="W871" s="19"/>
      <c r="X871" s="19"/>
      <c r="Y871" s="19"/>
      <c r="Z871" s="19"/>
    </row>
    <row r="872" ht="18.0" customHeight="1">
      <c r="A872" s="19"/>
      <c r="B872" s="19"/>
      <c r="C872" s="19"/>
      <c r="D872" s="19"/>
      <c r="E872" s="19"/>
      <c r="F872" s="19"/>
      <c r="G872" s="19"/>
      <c r="H872" s="2"/>
      <c r="I872" s="38"/>
      <c r="J872" s="19"/>
      <c r="K872" s="19"/>
      <c r="L872" s="19"/>
      <c r="M872" s="19"/>
      <c r="N872" s="19"/>
      <c r="O872" s="19"/>
      <c r="P872" s="19"/>
      <c r="Q872" s="19"/>
      <c r="R872" s="19"/>
      <c r="S872" s="19"/>
      <c r="T872" s="19"/>
      <c r="U872" s="19"/>
      <c r="V872" s="19"/>
      <c r="W872" s="19"/>
      <c r="X872" s="19"/>
      <c r="Y872" s="19"/>
      <c r="Z872" s="19"/>
    </row>
    <row r="873" ht="18.0" customHeight="1">
      <c r="A873" s="19"/>
      <c r="B873" s="19"/>
      <c r="C873" s="19"/>
      <c r="D873" s="19"/>
      <c r="E873" s="19"/>
      <c r="F873" s="19"/>
      <c r="G873" s="19"/>
      <c r="H873" s="2"/>
      <c r="I873" s="38"/>
      <c r="J873" s="19"/>
      <c r="K873" s="19"/>
      <c r="L873" s="19"/>
      <c r="M873" s="19"/>
      <c r="N873" s="19"/>
      <c r="O873" s="19"/>
      <c r="P873" s="19"/>
      <c r="Q873" s="19"/>
      <c r="R873" s="19"/>
      <c r="S873" s="19"/>
      <c r="T873" s="19"/>
      <c r="U873" s="19"/>
      <c r="V873" s="19"/>
      <c r="W873" s="19"/>
      <c r="X873" s="19"/>
      <c r="Y873" s="19"/>
      <c r="Z873" s="19"/>
    </row>
    <row r="874" ht="18.0" customHeight="1">
      <c r="A874" s="19"/>
      <c r="B874" s="19"/>
      <c r="C874" s="19"/>
      <c r="D874" s="19"/>
      <c r="E874" s="19"/>
      <c r="F874" s="19"/>
      <c r="G874" s="19"/>
      <c r="H874" s="2"/>
      <c r="I874" s="38"/>
      <c r="J874" s="19"/>
      <c r="K874" s="19"/>
      <c r="L874" s="19"/>
      <c r="M874" s="19"/>
      <c r="N874" s="19"/>
      <c r="O874" s="19"/>
      <c r="P874" s="19"/>
      <c r="Q874" s="19"/>
      <c r="R874" s="19"/>
      <c r="S874" s="19"/>
      <c r="T874" s="19"/>
      <c r="U874" s="19"/>
      <c r="V874" s="19"/>
      <c r="W874" s="19"/>
      <c r="X874" s="19"/>
      <c r="Y874" s="19"/>
      <c r="Z874" s="19"/>
    </row>
    <row r="875" ht="18.0" customHeight="1">
      <c r="A875" s="19"/>
      <c r="B875" s="19"/>
      <c r="C875" s="19"/>
      <c r="D875" s="19"/>
      <c r="E875" s="19"/>
      <c r="F875" s="19"/>
      <c r="G875" s="19"/>
      <c r="H875" s="2"/>
      <c r="I875" s="38"/>
      <c r="J875" s="19"/>
      <c r="K875" s="19"/>
      <c r="L875" s="19"/>
      <c r="M875" s="19"/>
      <c r="N875" s="19"/>
      <c r="O875" s="19"/>
      <c r="P875" s="19"/>
      <c r="Q875" s="19"/>
      <c r="R875" s="19"/>
      <c r="S875" s="19"/>
      <c r="T875" s="19"/>
      <c r="U875" s="19"/>
      <c r="V875" s="19"/>
      <c r="W875" s="19"/>
      <c r="X875" s="19"/>
      <c r="Y875" s="19"/>
      <c r="Z875" s="19"/>
    </row>
    <row r="876" ht="18.0" customHeight="1">
      <c r="A876" s="19"/>
      <c r="B876" s="19"/>
      <c r="C876" s="19"/>
      <c r="D876" s="19"/>
      <c r="E876" s="19"/>
      <c r="F876" s="19"/>
      <c r="G876" s="19"/>
      <c r="H876" s="2"/>
      <c r="I876" s="38"/>
      <c r="J876" s="19"/>
      <c r="K876" s="19"/>
      <c r="L876" s="19"/>
      <c r="M876" s="19"/>
      <c r="N876" s="19"/>
      <c r="O876" s="19"/>
      <c r="P876" s="19"/>
      <c r="Q876" s="19"/>
      <c r="R876" s="19"/>
      <c r="S876" s="19"/>
      <c r="T876" s="19"/>
      <c r="U876" s="19"/>
      <c r="V876" s="19"/>
      <c r="W876" s="19"/>
      <c r="X876" s="19"/>
      <c r="Y876" s="19"/>
      <c r="Z876" s="19"/>
    </row>
    <row r="877" ht="18.0" customHeight="1">
      <c r="A877" s="19"/>
      <c r="B877" s="19"/>
      <c r="C877" s="19"/>
      <c r="D877" s="19"/>
      <c r="E877" s="19"/>
      <c r="F877" s="19"/>
      <c r="G877" s="19"/>
      <c r="H877" s="2"/>
      <c r="I877" s="38"/>
      <c r="J877" s="19"/>
      <c r="K877" s="19"/>
      <c r="L877" s="19"/>
      <c r="M877" s="19"/>
      <c r="N877" s="19"/>
      <c r="O877" s="19"/>
      <c r="P877" s="19"/>
      <c r="Q877" s="19"/>
      <c r="R877" s="19"/>
      <c r="S877" s="19"/>
      <c r="T877" s="19"/>
      <c r="U877" s="19"/>
      <c r="V877" s="19"/>
      <c r="W877" s="19"/>
      <c r="X877" s="19"/>
      <c r="Y877" s="19"/>
      <c r="Z877" s="19"/>
    </row>
    <row r="878" ht="18.0" customHeight="1">
      <c r="A878" s="19"/>
      <c r="B878" s="19"/>
      <c r="C878" s="19"/>
      <c r="D878" s="19"/>
      <c r="E878" s="19"/>
      <c r="F878" s="19"/>
      <c r="G878" s="19"/>
      <c r="H878" s="2"/>
      <c r="I878" s="38"/>
      <c r="J878" s="19"/>
      <c r="K878" s="19"/>
      <c r="L878" s="19"/>
      <c r="M878" s="19"/>
      <c r="N878" s="19"/>
      <c r="O878" s="19"/>
      <c r="P878" s="19"/>
      <c r="Q878" s="19"/>
      <c r="R878" s="19"/>
      <c r="S878" s="19"/>
      <c r="T878" s="19"/>
      <c r="U878" s="19"/>
      <c r="V878" s="19"/>
      <c r="W878" s="19"/>
      <c r="X878" s="19"/>
      <c r="Y878" s="19"/>
      <c r="Z878" s="19"/>
    </row>
    <row r="879" ht="18.0" customHeight="1">
      <c r="A879" s="19"/>
      <c r="B879" s="19"/>
      <c r="C879" s="19"/>
      <c r="D879" s="19"/>
      <c r="E879" s="19"/>
      <c r="F879" s="19"/>
      <c r="G879" s="19"/>
      <c r="H879" s="2"/>
      <c r="I879" s="38"/>
      <c r="J879" s="19"/>
      <c r="K879" s="19"/>
      <c r="L879" s="19"/>
      <c r="M879" s="19"/>
      <c r="N879" s="19"/>
      <c r="O879" s="19"/>
      <c r="P879" s="19"/>
      <c r="Q879" s="19"/>
      <c r="R879" s="19"/>
      <c r="S879" s="19"/>
      <c r="T879" s="19"/>
      <c r="U879" s="19"/>
      <c r="V879" s="19"/>
      <c r="W879" s="19"/>
      <c r="X879" s="19"/>
      <c r="Y879" s="19"/>
      <c r="Z879" s="19"/>
    </row>
    <row r="880" ht="18.0" customHeight="1">
      <c r="A880" s="19"/>
      <c r="B880" s="19"/>
      <c r="C880" s="19"/>
      <c r="D880" s="19"/>
      <c r="E880" s="19"/>
      <c r="F880" s="19"/>
      <c r="G880" s="19"/>
      <c r="H880" s="2"/>
      <c r="I880" s="38"/>
      <c r="J880" s="19"/>
      <c r="K880" s="19"/>
      <c r="L880" s="19"/>
      <c r="M880" s="19"/>
      <c r="N880" s="19"/>
      <c r="O880" s="19"/>
      <c r="P880" s="19"/>
      <c r="Q880" s="19"/>
      <c r="R880" s="19"/>
      <c r="S880" s="19"/>
      <c r="T880" s="19"/>
      <c r="U880" s="19"/>
      <c r="V880" s="19"/>
      <c r="W880" s="19"/>
      <c r="X880" s="19"/>
      <c r="Y880" s="19"/>
      <c r="Z880" s="19"/>
    </row>
    <row r="881" ht="18.0" customHeight="1">
      <c r="A881" s="19"/>
      <c r="B881" s="19"/>
      <c r="C881" s="19"/>
      <c r="D881" s="19"/>
      <c r="E881" s="19"/>
      <c r="F881" s="19"/>
      <c r="G881" s="19"/>
      <c r="H881" s="2"/>
      <c r="I881" s="38"/>
      <c r="J881" s="19"/>
      <c r="K881" s="19"/>
      <c r="L881" s="19"/>
      <c r="M881" s="19"/>
      <c r="N881" s="19"/>
      <c r="O881" s="19"/>
      <c r="P881" s="19"/>
      <c r="Q881" s="19"/>
      <c r="R881" s="19"/>
      <c r="S881" s="19"/>
      <c r="T881" s="19"/>
      <c r="U881" s="19"/>
      <c r="V881" s="19"/>
      <c r="W881" s="19"/>
      <c r="X881" s="19"/>
      <c r="Y881" s="19"/>
      <c r="Z881" s="19"/>
    </row>
    <row r="882" ht="18.0" customHeight="1">
      <c r="A882" s="19"/>
      <c r="B882" s="19"/>
      <c r="C882" s="19"/>
      <c r="D882" s="19"/>
      <c r="E882" s="19"/>
      <c r="F882" s="19"/>
      <c r="G882" s="19"/>
      <c r="H882" s="2"/>
      <c r="I882" s="38"/>
      <c r="J882" s="19"/>
      <c r="K882" s="19"/>
      <c r="L882" s="19"/>
      <c r="M882" s="19"/>
      <c r="N882" s="19"/>
      <c r="O882" s="19"/>
      <c r="P882" s="19"/>
      <c r="Q882" s="19"/>
      <c r="R882" s="19"/>
      <c r="S882" s="19"/>
      <c r="T882" s="19"/>
      <c r="U882" s="19"/>
      <c r="V882" s="19"/>
      <c r="W882" s="19"/>
      <c r="X882" s="19"/>
      <c r="Y882" s="19"/>
      <c r="Z882" s="19"/>
    </row>
    <row r="883" ht="18.0" customHeight="1">
      <c r="A883" s="19"/>
      <c r="B883" s="19"/>
      <c r="C883" s="19"/>
      <c r="D883" s="19"/>
      <c r="E883" s="19"/>
      <c r="F883" s="19"/>
      <c r="G883" s="19"/>
      <c r="H883" s="2"/>
      <c r="I883" s="38"/>
      <c r="J883" s="19"/>
      <c r="K883" s="19"/>
      <c r="L883" s="19"/>
      <c r="M883" s="19"/>
      <c r="N883" s="19"/>
      <c r="O883" s="19"/>
      <c r="P883" s="19"/>
      <c r="Q883" s="19"/>
      <c r="R883" s="19"/>
      <c r="S883" s="19"/>
      <c r="T883" s="19"/>
      <c r="U883" s="19"/>
      <c r="V883" s="19"/>
      <c r="W883" s="19"/>
      <c r="X883" s="19"/>
      <c r="Y883" s="19"/>
      <c r="Z883" s="19"/>
    </row>
    <row r="884" ht="18.0" customHeight="1">
      <c r="A884" s="19"/>
      <c r="B884" s="19"/>
      <c r="C884" s="19"/>
      <c r="D884" s="19"/>
      <c r="E884" s="19"/>
      <c r="F884" s="19"/>
      <c r="G884" s="19"/>
      <c r="H884" s="2"/>
      <c r="I884" s="38"/>
      <c r="J884" s="19"/>
      <c r="K884" s="19"/>
      <c r="L884" s="19"/>
      <c r="M884" s="19"/>
      <c r="N884" s="19"/>
      <c r="O884" s="19"/>
      <c r="P884" s="19"/>
      <c r="Q884" s="19"/>
      <c r="R884" s="19"/>
      <c r="S884" s="19"/>
      <c r="T884" s="19"/>
      <c r="U884" s="19"/>
      <c r="V884" s="19"/>
      <c r="W884" s="19"/>
      <c r="X884" s="19"/>
      <c r="Y884" s="19"/>
      <c r="Z884" s="19"/>
    </row>
    <row r="885" ht="18.0" customHeight="1">
      <c r="A885" s="19"/>
      <c r="B885" s="19"/>
      <c r="C885" s="19"/>
      <c r="D885" s="19"/>
      <c r="E885" s="19"/>
      <c r="F885" s="19"/>
      <c r="G885" s="19"/>
      <c r="H885" s="2"/>
      <c r="I885" s="38"/>
      <c r="J885" s="19"/>
      <c r="K885" s="19"/>
      <c r="L885" s="19"/>
      <c r="M885" s="19"/>
      <c r="N885" s="19"/>
      <c r="O885" s="19"/>
      <c r="P885" s="19"/>
      <c r="Q885" s="19"/>
      <c r="R885" s="19"/>
      <c r="S885" s="19"/>
      <c r="T885" s="19"/>
      <c r="U885" s="19"/>
      <c r="V885" s="19"/>
      <c r="W885" s="19"/>
      <c r="X885" s="19"/>
      <c r="Y885" s="19"/>
      <c r="Z885" s="19"/>
    </row>
    <row r="886" ht="18.0" customHeight="1">
      <c r="A886" s="19"/>
      <c r="B886" s="19"/>
      <c r="C886" s="19"/>
      <c r="D886" s="19"/>
      <c r="E886" s="19"/>
      <c r="F886" s="19"/>
      <c r="G886" s="19"/>
      <c r="H886" s="2"/>
      <c r="I886" s="38"/>
      <c r="J886" s="19"/>
      <c r="K886" s="19"/>
      <c r="L886" s="19"/>
      <c r="M886" s="19"/>
      <c r="N886" s="19"/>
      <c r="O886" s="19"/>
      <c r="P886" s="19"/>
      <c r="Q886" s="19"/>
      <c r="R886" s="19"/>
      <c r="S886" s="19"/>
      <c r="T886" s="19"/>
      <c r="U886" s="19"/>
      <c r="V886" s="19"/>
      <c r="W886" s="19"/>
      <c r="X886" s="19"/>
      <c r="Y886" s="19"/>
      <c r="Z886" s="19"/>
    </row>
    <row r="887" ht="18.0" customHeight="1">
      <c r="A887" s="19"/>
      <c r="B887" s="19"/>
      <c r="C887" s="19"/>
      <c r="D887" s="19"/>
      <c r="E887" s="19"/>
      <c r="F887" s="19"/>
      <c r="G887" s="19"/>
      <c r="H887" s="2"/>
      <c r="I887" s="38"/>
      <c r="J887" s="19"/>
      <c r="K887" s="19"/>
      <c r="L887" s="19"/>
      <c r="M887" s="19"/>
      <c r="N887" s="19"/>
      <c r="O887" s="19"/>
      <c r="P887" s="19"/>
      <c r="Q887" s="19"/>
      <c r="R887" s="19"/>
      <c r="S887" s="19"/>
      <c r="T887" s="19"/>
      <c r="U887" s="19"/>
      <c r="V887" s="19"/>
      <c r="W887" s="19"/>
      <c r="X887" s="19"/>
      <c r="Y887" s="19"/>
      <c r="Z887" s="19"/>
    </row>
    <row r="888" ht="18.0" customHeight="1">
      <c r="A888" s="19"/>
      <c r="B888" s="19"/>
      <c r="C888" s="19"/>
      <c r="D888" s="19"/>
      <c r="E888" s="19"/>
      <c r="F888" s="19"/>
      <c r="G888" s="19"/>
      <c r="H888" s="2"/>
      <c r="I888" s="38"/>
      <c r="J888" s="19"/>
      <c r="K888" s="19"/>
      <c r="L888" s="19"/>
      <c r="M888" s="19"/>
      <c r="N888" s="19"/>
      <c r="O888" s="19"/>
      <c r="P888" s="19"/>
      <c r="Q888" s="19"/>
      <c r="R888" s="19"/>
      <c r="S888" s="19"/>
      <c r="T888" s="19"/>
      <c r="U888" s="19"/>
      <c r="V888" s="19"/>
      <c r="W888" s="19"/>
      <c r="X888" s="19"/>
      <c r="Y888" s="19"/>
      <c r="Z888" s="19"/>
    </row>
    <row r="889" ht="18.0" customHeight="1">
      <c r="A889" s="19"/>
      <c r="B889" s="19"/>
      <c r="C889" s="19"/>
      <c r="D889" s="19"/>
      <c r="E889" s="19"/>
      <c r="F889" s="19"/>
      <c r="G889" s="19"/>
      <c r="H889" s="2"/>
      <c r="I889" s="38"/>
      <c r="J889" s="19"/>
      <c r="K889" s="19"/>
      <c r="L889" s="19"/>
      <c r="M889" s="19"/>
      <c r="N889" s="19"/>
      <c r="O889" s="19"/>
      <c r="P889" s="19"/>
      <c r="Q889" s="19"/>
      <c r="R889" s="19"/>
      <c r="S889" s="19"/>
      <c r="T889" s="19"/>
      <c r="U889" s="19"/>
      <c r="V889" s="19"/>
      <c r="W889" s="19"/>
      <c r="X889" s="19"/>
      <c r="Y889" s="19"/>
      <c r="Z889" s="19"/>
    </row>
    <row r="890" ht="18.0" customHeight="1">
      <c r="A890" s="19"/>
      <c r="B890" s="19"/>
      <c r="C890" s="19"/>
      <c r="D890" s="19"/>
      <c r="E890" s="19"/>
      <c r="F890" s="19"/>
      <c r="G890" s="19"/>
      <c r="H890" s="2"/>
      <c r="I890" s="38"/>
      <c r="J890" s="19"/>
      <c r="K890" s="19"/>
      <c r="L890" s="19"/>
      <c r="M890" s="19"/>
      <c r="N890" s="19"/>
      <c r="O890" s="19"/>
      <c r="P890" s="19"/>
      <c r="Q890" s="19"/>
      <c r="R890" s="19"/>
      <c r="S890" s="19"/>
      <c r="T890" s="19"/>
      <c r="U890" s="19"/>
      <c r="V890" s="19"/>
      <c r="W890" s="19"/>
      <c r="X890" s="19"/>
      <c r="Y890" s="19"/>
      <c r="Z890" s="19"/>
    </row>
    <row r="891" ht="18.0" customHeight="1">
      <c r="A891" s="19"/>
      <c r="B891" s="19"/>
      <c r="C891" s="19"/>
      <c r="D891" s="19"/>
      <c r="E891" s="19"/>
      <c r="F891" s="19"/>
      <c r="G891" s="19"/>
      <c r="H891" s="2"/>
      <c r="I891" s="38"/>
      <c r="J891" s="19"/>
      <c r="K891" s="19"/>
      <c r="L891" s="19"/>
      <c r="M891" s="19"/>
      <c r="N891" s="19"/>
      <c r="O891" s="19"/>
      <c r="P891" s="19"/>
      <c r="Q891" s="19"/>
      <c r="R891" s="19"/>
      <c r="S891" s="19"/>
      <c r="T891" s="19"/>
      <c r="U891" s="19"/>
      <c r="V891" s="19"/>
      <c r="W891" s="19"/>
      <c r="X891" s="19"/>
      <c r="Y891" s="19"/>
      <c r="Z891" s="19"/>
    </row>
    <row r="892" ht="18.0" customHeight="1">
      <c r="A892" s="19"/>
      <c r="B892" s="19"/>
      <c r="C892" s="19"/>
      <c r="D892" s="19"/>
      <c r="E892" s="19"/>
      <c r="F892" s="19"/>
      <c r="G892" s="19"/>
      <c r="H892" s="2"/>
      <c r="I892" s="38"/>
      <c r="J892" s="19"/>
      <c r="K892" s="19"/>
      <c r="L892" s="19"/>
      <c r="M892" s="19"/>
      <c r="N892" s="19"/>
      <c r="O892" s="19"/>
      <c r="P892" s="19"/>
      <c r="Q892" s="19"/>
      <c r="R892" s="19"/>
      <c r="S892" s="19"/>
      <c r="T892" s="19"/>
      <c r="U892" s="19"/>
      <c r="V892" s="19"/>
      <c r="W892" s="19"/>
      <c r="X892" s="19"/>
      <c r="Y892" s="19"/>
      <c r="Z892" s="19"/>
    </row>
    <row r="893" ht="18.0" customHeight="1">
      <c r="A893" s="19"/>
      <c r="B893" s="19"/>
      <c r="C893" s="19"/>
      <c r="D893" s="19"/>
      <c r="E893" s="19"/>
      <c r="F893" s="19"/>
      <c r="G893" s="19"/>
      <c r="H893" s="2"/>
      <c r="I893" s="38"/>
      <c r="J893" s="19"/>
      <c r="K893" s="19"/>
      <c r="L893" s="19"/>
      <c r="M893" s="19"/>
      <c r="N893" s="19"/>
      <c r="O893" s="19"/>
      <c r="P893" s="19"/>
      <c r="Q893" s="19"/>
      <c r="R893" s="19"/>
      <c r="S893" s="19"/>
      <c r="T893" s="19"/>
      <c r="U893" s="19"/>
      <c r="V893" s="19"/>
      <c r="W893" s="19"/>
      <c r="X893" s="19"/>
      <c r="Y893" s="19"/>
      <c r="Z893" s="19"/>
    </row>
    <row r="894" ht="18.0" customHeight="1">
      <c r="A894" s="19"/>
      <c r="B894" s="19"/>
      <c r="C894" s="19"/>
      <c r="D894" s="19"/>
      <c r="E894" s="19"/>
      <c r="F894" s="19"/>
      <c r="G894" s="19"/>
      <c r="H894" s="2"/>
      <c r="I894" s="38"/>
      <c r="J894" s="19"/>
      <c r="K894" s="19"/>
      <c r="L894" s="19"/>
      <c r="M894" s="19"/>
      <c r="N894" s="19"/>
      <c r="O894" s="19"/>
      <c r="P894" s="19"/>
      <c r="Q894" s="19"/>
      <c r="R894" s="19"/>
      <c r="S894" s="19"/>
      <c r="T894" s="19"/>
      <c r="U894" s="19"/>
      <c r="V894" s="19"/>
      <c r="W894" s="19"/>
      <c r="X894" s="19"/>
      <c r="Y894" s="19"/>
      <c r="Z894" s="19"/>
    </row>
    <row r="895" ht="18.0" customHeight="1">
      <c r="A895" s="19"/>
      <c r="B895" s="19"/>
      <c r="C895" s="19"/>
      <c r="D895" s="19"/>
      <c r="E895" s="19"/>
      <c r="F895" s="19"/>
      <c r="G895" s="19"/>
      <c r="H895" s="2"/>
      <c r="I895" s="38"/>
      <c r="J895" s="19"/>
      <c r="K895" s="19"/>
      <c r="L895" s="19"/>
      <c r="M895" s="19"/>
      <c r="N895" s="19"/>
      <c r="O895" s="19"/>
      <c r="P895" s="19"/>
      <c r="Q895" s="19"/>
      <c r="R895" s="19"/>
      <c r="S895" s="19"/>
      <c r="T895" s="19"/>
      <c r="U895" s="19"/>
      <c r="V895" s="19"/>
      <c r="W895" s="19"/>
      <c r="X895" s="19"/>
      <c r="Y895" s="19"/>
      <c r="Z895" s="19"/>
    </row>
    <row r="896" ht="18.0" customHeight="1">
      <c r="A896" s="19"/>
      <c r="B896" s="19"/>
      <c r="C896" s="19"/>
      <c r="D896" s="19"/>
      <c r="E896" s="19"/>
      <c r="F896" s="19"/>
      <c r="G896" s="19"/>
      <c r="H896" s="2"/>
      <c r="I896" s="38"/>
      <c r="J896" s="19"/>
      <c r="K896" s="19"/>
      <c r="L896" s="19"/>
      <c r="M896" s="19"/>
      <c r="N896" s="19"/>
      <c r="O896" s="19"/>
      <c r="P896" s="19"/>
      <c r="Q896" s="19"/>
      <c r="R896" s="19"/>
      <c r="S896" s="19"/>
      <c r="T896" s="19"/>
      <c r="U896" s="19"/>
      <c r="V896" s="19"/>
      <c r="W896" s="19"/>
      <c r="X896" s="19"/>
      <c r="Y896" s="19"/>
      <c r="Z896" s="19"/>
    </row>
    <row r="897" ht="18.0" customHeight="1">
      <c r="A897" s="19"/>
      <c r="B897" s="19"/>
      <c r="C897" s="19"/>
      <c r="D897" s="19"/>
      <c r="E897" s="19"/>
      <c r="F897" s="19"/>
      <c r="G897" s="19"/>
      <c r="H897" s="2"/>
      <c r="I897" s="38"/>
      <c r="J897" s="19"/>
      <c r="K897" s="19"/>
      <c r="L897" s="19"/>
      <c r="M897" s="19"/>
      <c r="N897" s="19"/>
      <c r="O897" s="19"/>
      <c r="P897" s="19"/>
      <c r="Q897" s="19"/>
      <c r="R897" s="19"/>
      <c r="S897" s="19"/>
      <c r="T897" s="19"/>
      <c r="U897" s="19"/>
      <c r="V897" s="19"/>
      <c r="W897" s="19"/>
      <c r="X897" s="19"/>
      <c r="Y897" s="19"/>
      <c r="Z897" s="19"/>
    </row>
    <row r="898" ht="18.0" customHeight="1">
      <c r="A898" s="19"/>
      <c r="B898" s="19"/>
      <c r="C898" s="19"/>
      <c r="D898" s="19"/>
      <c r="E898" s="19"/>
      <c r="F898" s="19"/>
      <c r="G898" s="19"/>
      <c r="H898" s="2"/>
      <c r="I898" s="38"/>
      <c r="J898" s="19"/>
      <c r="K898" s="19"/>
      <c r="L898" s="19"/>
      <c r="M898" s="19"/>
      <c r="N898" s="19"/>
      <c r="O898" s="19"/>
      <c r="P898" s="19"/>
      <c r="Q898" s="19"/>
      <c r="R898" s="19"/>
      <c r="S898" s="19"/>
      <c r="T898" s="19"/>
      <c r="U898" s="19"/>
      <c r="V898" s="19"/>
      <c r="W898" s="19"/>
      <c r="X898" s="19"/>
      <c r="Y898" s="19"/>
      <c r="Z898" s="19"/>
    </row>
    <row r="899" ht="18.0" customHeight="1">
      <c r="A899" s="19"/>
      <c r="B899" s="19"/>
      <c r="C899" s="19"/>
      <c r="D899" s="19"/>
      <c r="E899" s="19"/>
      <c r="F899" s="19"/>
      <c r="G899" s="19"/>
      <c r="H899" s="2"/>
      <c r="I899" s="38"/>
      <c r="J899" s="19"/>
      <c r="K899" s="19"/>
      <c r="L899" s="19"/>
      <c r="M899" s="19"/>
      <c r="N899" s="19"/>
      <c r="O899" s="19"/>
      <c r="P899" s="19"/>
      <c r="Q899" s="19"/>
      <c r="R899" s="19"/>
      <c r="S899" s="19"/>
      <c r="T899" s="19"/>
      <c r="U899" s="19"/>
      <c r="V899" s="19"/>
      <c r="W899" s="19"/>
      <c r="X899" s="19"/>
      <c r="Y899" s="19"/>
      <c r="Z899" s="19"/>
    </row>
    <row r="900" ht="18.0" customHeight="1">
      <c r="A900" s="19"/>
      <c r="B900" s="19"/>
      <c r="C900" s="19"/>
      <c r="D900" s="19"/>
      <c r="E900" s="19"/>
      <c r="F900" s="19"/>
      <c r="G900" s="19"/>
      <c r="H900" s="2"/>
      <c r="I900" s="38"/>
      <c r="J900" s="19"/>
      <c r="K900" s="19"/>
      <c r="L900" s="19"/>
      <c r="M900" s="19"/>
      <c r="N900" s="19"/>
      <c r="O900" s="19"/>
      <c r="P900" s="19"/>
      <c r="Q900" s="19"/>
      <c r="R900" s="19"/>
      <c r="S900" s="19"/>
      <c r="T900" s="19"/>
      <c r="U900" s="19"/>
      <c r="V900" s="19"/>
      <c r="W900" s="19"/>
      <c r="X900" s="19"/>
      <c r="Y900" s="19"/>
      <c r="Z900" s="19"/>
    </row>
    <row r="901" ht="18.0" customHeight="1">
      <c r="A901" s="19"/>
      <c r="B901" s="19"/>
      <c r="C901" s="19"/>
      <c r="D901" s="19"/>
      <c r="E901" s="19"/>
      <c r="F901" s="19"/>
      <c r="G901" s="19"/>
      <c r="H901" s="2"/>
      <c r="I901" s="38"/>
      <c r="J901" s="19"/>
      <c r="K901" s="19"/>
      <c r="L901" s="19"/>
      <c r="M901" s="19"/>
      <c r="N901" s="19"/>
      <c r="O901" s="19"/>
      <c r="P901" s="19"/>
      <c r="Q901" s="19"/>
      <c r="R901" s="19"/>
      <c r="S901" s="19"/>
      <c r="T901" s="19"/>
      <c r="U901" s="19"/>
      <c r="V901" s="19"/>
      <c r="W901" s="19"/>
      <c r="X901" s="19"/>
      <c r="Y901" s="19"/>
      <c r="Z901" s="19"/>
    </row>
    <row r="902" ht="18.0" customHeight="1">
      <c r="A902" s="19"/>
      <c r="B902" s="19"/>
      <c r="C902" s="19"/>
      <c r="D902" s="19"/>
      <c r="E902" s="19"/>
      <c r="F902" s="19"/>
      <c r="G902" s="19"/>
      <c r="H902" s="2"/>
      <c r="I902" s="38"/>
      <c r="J902" s="19"/>
      <c r="K902" s="19"/>
      <c r="L902" s="19"/>
      <c r="M902" s="19"/>
      <c r="N902" s="19"/>
      <c r="O902" s="19"/>
      <c r="P902" s="19"/>
      <c r="Q902" s="19"/>
      <c r="R902" s="19"/>
      <c r="S902" s="19"/>
      <c r="T902" s="19"/>
      <c r="U902" s="19"/>
      <c r="V902" s="19"/>
      <c r="W902" s="19"/>
      <c r="X902" s="19"/>
      <c r="Y902" s="19"/>
      <c r="Z902" s="19"/>
    </row>
    <row r="903" ht="18.0" customHeight="1">
      <c r="A903" s="19"/>
      <c r="B903" s="19"/>
      <c r="C903" s="19"/>
      <c r="D903" s="19"/>
      <c r="E903" s="19"/>
      <c r="F903" s="19"/>
      <c r="G903" s="19"/>
      <c r="H903" s="2"/>
      <c r="I903" s="38"/>
      <c r="J903" s="19"/>
      <c r="K903" s="19"/>
      <c r="L903" s="19"/>
      <c r="M903" s="19"/>
      <c r="N903" s="19"/>
      <c r="O903" s="19"/>
      <c r="P903" s="19"/>
      <c r="Q903" s="19"/>
      <c r="R903" s="19"/>
      <c r="S903" s="19"/>
      <c r="T903" s="19"/>
      <c r="U903" s="19"/>
      <c r="V903" s="19"/>
      <c r="W903" s="19"/>
      <c r="X903" s="19"/>
      <c r="Y903" s="19"/>
      <c r="Z903" s="19"/>
    </row>
    <row r="904" ht="18.0" customHeight="1">
      <c r="A904" s="19"/>
      <c r="B904" s="19"/>
      <c r="C904" s="19"/>
      <c r="D904" s="19"/>
      <c r="E904" s="19"/>
      <c r="F904" s="19"/>
      <c r="G904" s="19"/>
      <c r="H904" s="2"/>
      <c r="I904" s="38"/>
      <c r="J904" s="19"/>
      <c r="K904" s="19"/>
      <c r="L904" s="19"/>
      <c r="M904" s="19"/>
      <c r="N904" s="19"/>
      <c r="O904" s="19"/>
      <c r="P904" s="19"/>
      <c r="Q904" s="19"/>
      <c r="R904" s="19"/>
      <c r="S904" s="19"/>
      <c r="T904" s="19"/>
      <c r="U904" s="19"/>
      <c r="V904" s="19"/>
      <c r="W904" s="19"/>
      <c r="X904" s="19"/>
      <c r="Y904" s="19"/>
      <c r="Z904" s="19"/>
    </row>
    <row r="905" ht="18.0" customHeight="1">
      <c r="A905" s="19"/>
      <c r="B905" s="19"/>
      <c r="C905" s="19"/>
      <c r="D905" s="19"/>
      <c r="E905" s="19"/>
      <c r="F905" s="19"/>
      <c r="G905" s="19"/>
      <c r="H905" s="2"/>
      <c r="I905" s="38"/>
      <c r="J905" s="19"/>
      <c r="K905" s="19"/>
      <c r="L905" s="19"/>
      <c r="M905" s="19"/>
      <c r="N905" s="19"/>
      <c r="O905" s="19"/>
      <c r="P905" s="19"/>
      <c r="Q905" s="19"/>
      <c r="R905" s="19"/>
      <c r="S905" s="19"/>
      <c r="T905" s="19"/>
      <c r="U905" s="19"/>
      <c r="V905" s="19"/>
      <c r="W905" s="19"/>
      <c r="X905" s="19"/>
      <c r="Y905" s="19"/>
      <c r="Z905" s="19"/>
    </row>
    <row r="906" ht="18.0" customHeight="1">
      <c r="A906" s="19"/>
      <c r="B906" s="19"/>
      <c r="C906" s="19"/>
      <c r="D906" s="19"/>
      <c r="E906" s="19"/>
      <c r="F906" s="19"/>
      <c r="G906" s="19"/>
      <c r="H906" s="2"/>
      <c r="I906" s="38"/>
      <c r="J906" s="19"/>
      <c r="K906" s="19"/>
      <c r="L906" s="19"/>
      <c r="M906" s="19"/>
      <c r="N906" s="19"/>
      <c r="O906" s="19"/>
      <c r="P906" s="19"/>
      <c r="Q906" s="19"/>
      <c r="R906" s="19"/>
      <c r="S906" s="19"/>
      <c r="T906" s="19"/>
      <c r="U906" s="19"/>
      <c r="V906" s="19"/>
      <c r="W906" s="19"/>
      <c r="X906" s="19"/>
      <c r="Y906" s="19"/>
      <c r="Z906" s="19"/>
    </row>
    <row r="907" ht="18.0" customHeight="1">
      <c r="A907" s="19"/>
      <c r="B907" s="19"/>
      <c r="C907" s="19"/>
      <c r="D907" s="19"/>
      <c r="E907" s="19"/>
      <c r="F907" s="19"/>
      <c r="G907" s="19"/>
      <c r="H907" s="2"/>
      <c r="I907" s="38"/>
      <c r="J907" s="19"/>
      <c r="K907" s="19"/>
      <c r="L907" s="19"/>
      <c r="M907" s="19"/>
      <c r="N907" s="19"/>
      <c r="O907" s="19"/>
      <c r="P907" s="19"/>
      <c r="Q907" s="19"/>
      <c r="R907" s="19"/>
      <c r="S907" s="19"/>
      <c r="T907" s="19"/>
      <c r="U907" s="19"/>
      <c r="V907" s="19"/>
      <c r="W907" s="19"/>
      <c r="X907" s="19"/>
      <c r="Y907" s="19"/>
      <c r="Z907" s="19"/>
    </row>
    <row r="908" ht="18.0" customHeight="1">
      <c r="A908" s="19"/>
      <c r="B908" s="19"/>
      <c r="C908" s="19"/>
      <c r="D908" s="19"/>
      <c r="E908" s="19"/>
      <c r="F908" s="19"/>
      <c r="G908" s="19"/>
      <c r="H908" s="2"/>
      <c r="I908" s="38"/>
      <c r="J908" s="19"/>
      <c r="K908" s="19"/>
      <c r="L908" s="19"/>
      <c r="M908" s="19"/>
      <c r="N908" s="19"/>
      <c r="O908" s="19"/>
      <c r="P908" s="19"/>
      <c r="Q908" s="19"/>
      <c r="R908" s="19"/>
      <c r="S908" s="19"/>
      <c r="T908" s="19"/>
      <c r="U908" s="19"/>
      <c r="V908" s="19"/>
      <c r="W908" s="19"/>
      <c r="X908" s="19"/>
      <c r="Y908" s="19"/>
      <c r="Z908" s="19"/>
    </row>
    <row r="909" ht="18.0" customHeight="1">
      <c r="A909" s="19"/>
      <c r="B909" s="19"/>
      <c r="C909" s="19"/>
      <c r="D909" s="19"/>
      <c r="E909" s="19"/>
      <c r="F909" s="19"/>
      <c r="G909" s="19"/>
      <c r="H909" s="2"/>
      <c r="I909" s="38"/>
      <c r="J909" s="19"/>
      <c r="K909" s="19"/>
      <c r="L909" s="19"/>
      <c r="M909" s="19"/>
      <c r="N909" s="19"/>
      <c r="O909" s="19"/>
      <c r="P909" s="19"/>
      <c r="Q909" s="19"/>
      <c r="R909" s="19"/>
      <c r="S909" s="19"/>
      <c r="T909" s="19"/>
      <c r="U909" s="19"/>
      <c r="V909" s="19"/>
      <c r="W909" s="19"/>
      <c r="X909" s="19"/>
      <c r="Y909" s="19"/>
      <c r="Z909" s="19"/>
    </row>
    <row r="910" ht="18.0" customHeight="1">
      <c r="A910" s="19"/>
      <c r="B910" s="19"/>
      <c r="C910" s="19"/>
      <c r="D910" s="19"/>
      <c r="E910" s="19"/>
      <c r="F910" s="19"/>
      <c r="G910" s="19"/>
      <c r="H910" s="2"/>
      <c r="I910" s="38"/>
      <c r="J910" s="19"/>
      <c r="K910" s="19"/>
      <c r="L910" s="19"/>
      <c r="M910" s="19"/>
      <c r="N910" s="19"/>
      <c r="O910" s="19"/>
      <c r="P910" s="19"/>
      <c r="Q910" s="19"/>
      <c r="R910" s="19"/>
      <c r="S910" s="19"/>
      <c r="T910" s="19"/>
      <c r="U910" s="19"/>
      <c r="V910" s="19"/>
      <c r="W910" s="19"/>
      <c r="X910" s="19"/>
      <c r="Y910" s="19"/>
      <c r="Z910" s="19"/>
    </row>
    <row r="911" ht="18.0" customHeight="1">
      <c r="A911" s="19"/>
      <c r="B911" s="19"/>
      <c r="C911" s="19"/>
      <c r="D911" s="19"/>
      <c r="E911" s="19"/>
      <c r="F911" s="19"/>
      <c r="G911" s="19"/>
      <c r="H911" s="2"/>
      <c r="I911" s="38"/>
      <c r="J911" s="19"/>
      <c r="K911" s="19"/>
      <c r="L911" s="19"/>
      <c r="M911" s="19"/>
      <c r="N911" s="19"/>
      <c r="O911" s="19"/>
      <c r="P911" s="19"/>
      <c r="Q911" s="19"/>
      <c r="R911" s="19"/>
      <c r="S911" s="19"/>
      <c r="T911" s="19"/>
      <c r="U911" s="19"/>
      <c r="V911" s="19"/>
      <c r="W911" s="19"/>
      <c r="X911" s="19"/>
      <c r="Y911" s="19"/>
      <c r="Z911" s="19"/>
    </row>
    <row r="912" ht="18.0" customHeight="1">
      <c r="A912" s="19"/>
      <c r="B912" s="19"/>
      <c r="C912" s="19"/>
      <c r="D912" s="19"/>
      <c r="E912" s="19"/>
      <c r="F912" s="19"/>
      <c r="G912" s="19"/>
      <c r="H912" s="2"/>
      <c r="I912" s="38"/>
      <c r="J912" s="19"/>
      <c r="K912" s="19"/>
      <c r="L912" s="19"/>
      <c r="M912" s="19"/>
      <c r="N912" s="19"/>
      <c r="O912" s="19"/>
      <c r="P912" s="19"/>
      <c r="Q912" s="19"/>
      <c r="R912" s="19"/>
      <c r="S912" s="19"/>
      <c r="T912" s="19"/>
      <c r="U912" s="19"/>
      <c r="V912" s="19"/>
      <c r="W912" s="19"/>
      <c r="X912" s="19"/>
      <c r="Y912" s="19"/>
      <c r="Z912" s="19"/>
    </row>
    <row r="913" ht="18.0" customHeight="1">
      <c r="A913" s="19"/>
      <c r="B913" s="19"/>
      <c r="C913" s="19"/>
      <c r="D913" s="19"/>
      <c r="E913" s="19"/>
      <c r="F913" s="19"/>
      <c r="G913" s="19"/>
      <c r="H913" s="2"/>
      <c r="I913" s="38"/>
      <c r="J913" s="19"/>
      <c r="K913" s="19"/>
      <c r="L913" s="19"/>
      <c r="M913" s="19"/>
      <c r="N913" s="19"/>
      <c r="O913" s="19"/>
      <c r="P913" s="19"/>
      <c r="Q913" s="19"/>
      <c r="R913" s="19"/>
      <c r="S913" s="19"/>
      <c r="T913" s="19"/>
      <c r="U913" s="19"/>
      <c r="V913" s="19"/>
      <c r="W913" s="19"/>
      <c r="X913" s="19"/>
      <c r="Y913" s="19"/>
      <c r="Z913" s="19"/>
    </row>
    <row r="914" ht="18.0" customHeight="1">
      <c r="A914" s="19"/>
      <c r="B914" s="19"/>
      <c r="C914" s="19"/>
      <c r="D914" s="19"/>
      <c r="E914" s="19"/>
      <c r="F914" s="19"/>
      <c r="G914" s="19"/>
      <c r="H914" s="2"/>
      <c r="I914" s="38"/>
      <c r="J914" s="19"/>
      <c r="K914" s="19"/>
      <c r="L914" s="19"/>
      <c r="M914" s="19"/>
      <c r="N914" s="19"/>
      <c r="O914" s="19"/>
      <c r="P914" s="19"/>
      <c r="Q914" s="19"/>
      <c r="R914" s="19"/>
      <c r="S914" s="19"/>
      <c r="T914" s="19"/>
      <c r="U914" s="19"/>
      <c r="V914" s="19"/>
      <c r="W914" s="19"/>
      <c r="X914" s="19"/>
      <c r="Y914" s="19"/>
      <c r="Z914" s="19"/>
    </row>
    <row r="915" ht="18.0" customHeight="1">
      <c r="A915" s="19"/>
      <c r="B915" s="19"/>
      <c r="C915" s="19"/>
      <c r="D915" s="19"/>
      <c r="E915" s="19"/>
      <c r="F915" s="19"/>
      <c r="G915" s="19"/>
      <c r="H915" s="2"/>
      <c r="I915" s="38"/>
      <c r="J915" s="19"/>
      <c r="K915" s="19"/>
      <c r="L915" s="19"/>
      <c r="M915" s="19"/>
      <c r="N915" s="19"/>
      <c r="O915" s="19"/>
      <c r="P915" s="19"/>
      <c r="Q915" s="19"/>
      <c r="R915" s="19"/>
      <c r="S915" s="19"/>
      <c r="T915" s="19"/>
      <c r="U915" s="19"/>
      <c r="V915" s="19"/>
      <c r="W915" s="19"/>
      <c r="X915" s="19"/>
      <c r="Y915" s="19"/>
      <c r="Z915" s="19"/>
    </row>
    <row r="916" ht="18.0" customHeight="1">
      <c r="A916" s="19"/>
      <c r="B916" s="19"/>
      <c r="C916" s="19"/>
      <c r="D916" s="19"/>
      <c r="E916" s="19"/>
      <c r="F916" s="19"/>
      <c r="G916" s="19"/>
      <c r="H916" s="2"/>
      <c r="I916" s="38"/>
      <c r="J916" s="19"/>
      <c r="K916" s="19"/>
      <c r="L916" s="19"/>
      <c r="M916" s="19"/>
      <c r="N916" s="19"/>
      <c r="O916" s="19"/>
      <c r="P916" s="19"/>
      <c r="Q916" s="19"/>
      <c r="R916" s="19"/>
      <c r="S916" s="19"/>
      <c r="T916" s="19"/>
      <c r="U916" s="19"/>
      <c r="V916" s="19"/>
      <c r="W916" s="19"/>
      <c r="X916" s="19"/>
      <c r="Y916" s="19"/>
      <c r="Z916" s="19"/>
    </row>
    <row r="917" ht="18.0" customHeight="1">
      <c r="A917" s="19"/>
      <c r="B917" s="19"/>
      <c r="C917" s="19"/>
      <c r="D917" s="19"/>
      <c r="E917" s="19"/>
      <c r="F917" s="19"/>
      <c r="G917" s="19"/>
      <c r="H917" s="2"/>
      <c r="I917" s="38"/>
      <c r="J917" s="19"/>
      <c r="K917" s="19"/>
      <c r="L917" s="19"/>
      <c r="M917" s="19"/>
      <c r="N917" s="19"/>
      <c r="O917" s="19"/>
      <c r="P917" s="19"/>
      <c r="Q917" s="19"/>
      <c r="R917" s="19"/>
      <c r="S917" s="19"/>
      <c r="T917" s="19"/>
      <c r="U917" s="19"/>
      <c r="V917" s="19"/>
      <c r="W917" s="19"/>
      <c r="X917" s="19"/>
      <c r="Y917" s="19"/>
      <c r="Z917" s="19"/>
    </row>
    <row r="918" ht="18.0" customHeight="1">
      <c r="A918" s="19"/>
      <c r="B918" s="19"/>
      <c r="C918" s="19"/>
      <c r="D918" s="19"/>
      <c r="E918" s="19"/>
      <c r="F918" s="19"/>
      <c r="G918" s="19"/>
      <c r="H918" s="2"/>
      <c r="I918" s="38"/>
      <c r="J918" s="19"/>
      <c r="K918" s="19"/>
      <c r="L918" s="19"/>
      <c r="M918" s="19"/>
      <c r="N918" s="19"/>
      <c r="O918" s="19"/>
      <c r="P918" s="19"/>
      <c r="Q918" s="19"/>
      <c r="R918" s="19"/>
      <c r="S918" s="19"/>
      <c r="T918" s="19"/>
      <c r="U918" s="19"/>
      <c r="V918" s="19"/>
      <c r="W918" s="19"/>
      <c r="X918" s="19"/>
      <c r="Y918" s="19"/>
      <c r="Z918" s="19"/>
    </row>
    <row r="919" ht="18.0" customHeight="1">
      <c r="A919" s="19"/>
      <c r="B919" s="19"/>
      <c r="C919" s="19"/>
      <c r="D919" s="19"/>
      <c r="E919" s="19"/>
      <c r="F919" s="19"/>
      <c r="G919" s="19"/>
      <c r="H919" s="2"/>
      <c r="I919" s="38"/>
      <c r="J919" s="19"/>
      <c r="K919" s="19"/>
      <c r="L919" s="19"/>
      <c r="M919" s="19"/>
      <c r="N919" s="19"/>
      <c r="O919" s="19"/>
      <c r="P919" s="19"/>
      <c r="Q919" s="19"/>
      <c r="R919" s="19"/>
      <c r="S919" s="19"/>
      <c r="T919" s="19"/>
      <c r="U919" s="19"/>
      <c r="V919" s="19"/>
      <c r="W919" s="19"/>
      <c r="X919" s="19"/>
      <c r="Y919" s="19"/>
      <c r="Z919" s="19"/>
    </row>
    <row r="920" ht="18.0" customHeight="1">
      <c r="A920" s="19"/>
      <c r="B920" s="19"/>
      <c r="C920" s="19"/>
      <c r="D920" s="19"/>
      <c r="E920" s="19"/>
      <c r="F920" s="19"/>
      <c r="G920" s="19"/>
      <c r="H920" s="2"/>
      <c r="I920" s="38"/>
      <c r="J920" s="19"/>
      <c r="K920" s="19"/>
      <c r="L920" s="19"/>
      <c r="M920" s="19"/>
      <c r="N920" s="19"/>
      <c r="O920" s="19"/>
      <c r="P920" s="19"/>
      <c r="Q920" s="19"/>
      <c r="R920" s="19"/>
      <c r="S920" s="19"/>
      <c r="T920" s="19"/>
      <c r="U920" s="19"/>
      <c r="V920" s="19"/>
      <c r="W920" s="19"/>
      <c r="X920" s="19"/>
      <c r="Y920" s="19"/>
      <c r="Z920" s="19"/>
    </row>
    <row r="921" ht="18.0" customHeight="1">
      <c r="A921" s="19"/>
      <c r="B921" s="19"/>
      <c r="C921" s="19"/>
      <c r="D921" s="19"/>
      <c r="E921" s="19"/>
      <c r="F921" s="19"/>
      <c r="G921" s="19"/>
      <c r="H921" s="2"/>
      <c r="I921" s="38"/>
      <c r="J921" s="19"/>
      <c r="K921" s="19"/>
      <c r="L921" s="19"/>
      <c r="M921" s="19"/>
      <c r="N921" s="19"/>
      <c r="O921" s="19"/>
      <c r="P921" s="19"/>
      <c r="Q921" s="19"/>
      <c r="R921" s="19"/>
      <c r="S921" s="19"/>
      <c r="T921" s="19"/>
      <c r="U921" s="19"/>
      <c r="V921" s="19"/>
      <c r="W921" s="19"/>
      <c r="X921" s="19"/>
      <c r="Y921" s="19"/>
      <c r="Z921" s="19"/>
    </row>
    <row r="922" ht="18.0" customHeight="1">
      <c r="A922" s="19"/>
      <c r="B922" s="19"/>
      <c r="C922" s="19"/>
      <c r="D922" s="19"/>
      <c r="E922" s="19"/>
      <c r="F922" s="19"/>
      <c r="G922" s="19"/>
      <c r="H922" s="2"/>
      <c r="I922" s="38"/>
      <c r="J922" s="19"/>
      <c r="K922" s="19"/>
      <c r="L922" s="19"/>
      <c r="M922" s="19"/>
      <c r="N922" s="19"/>
      <c r="O922" s="19"/>
      <c r="P922" s="19"/>
      <c r="Q922" s="19"/>
      <c r="R922" s="19"/>
      <c r="S922" s="19"/>
      <c r="T922" s="19"/>
      <c r="U922" s="19"/>
      <c r="V922" s="19"/>
      <c r="W922" s="19"/>
      <c r="X922" s="19"/>
      <c r="Y922" s="19"/>
      <c r="Z922" s="19"/>
    </row>
    <row r="923" ht="18.0" customHeight="1">
      <c r="A923" s="19"/>
      <c r="B923" s="19"/>
      <c r="C923" s="19"/>
      <c r="D923" s="19"/>
      <c r="E923" s="19"/>
      <c r="F923" s="19"/>
      <c r="G923" s="19"/>
      <c r="H923" s="2"/>
      <c r="I923" s="38"/>
      <c r="J923" s="19"/>
      <c r="K923" s="19"/>
      <c r="L923" s="19"/>
      <c r="M923" s="19"/>
      <c r="N923" s="19"/>
      <c r="O923" s="19"/>
      <c r="P923" s="19"/>
      <c r="Q923" s="19"/>
      <c r="R923" s="19"/>
      <c r="S923" s="19"/>
      <c r="T923" s="19"/>
      <c r="U923" s="19"/>
      <c r="V923" s="19"/>
      <c r="W923" s="19"/>
      <c r="X923" s="19"/>
      <c r="Y923" s="19"/>
      <c r="Z923" s="19"/>
    </row>
    <row r="924" ht="18.0" customHeight="1">
      <c r="A924" s="19"/>
      <c r="B924" s="19"/>
      <c r="C924" s="19"/>
      <c r="D924" s="19"/>
      <c r="E924" s="19"/>
      <c r="F924" s="19"/>
      <c r="G924" s="19"/>
      <c r="H924" s="2"/>
      <c r="I924" s="38"/>
      <c r="J924" s="19"/>
      <c r="K924" s="19"/>
      <c r="L924" s="19"/>
      <c r="M924" s="19"/>
      <c r="N924" s="19"/>
      <c r="O924" s="19"/>
      <c r="P924" s="19"/>
      <c r="Q924" s="19"/>
      <c r="R924" s="19"/>
      <c r="S924" s="19"/>
      <c r="T924" s="19"/>
      <c r="U924" s="19"/>
      <c r="V924" s="19"/>
      <c r="W924" s="19"/>
      <c r="X924" s="19"/>
      <c r="Y924" s="19"/>
      <c r="Z924" s="19"/>
    </row>
    <row r="925" ht="18.0" customHeight="1">
      <c r="A925" s="19"/>
      <c r="B925" s="19"/>
      <c r="C925" s="19"/>
      <c r="D925" s="19"/>
      <c r="E925" s="19"/>
      <c r="F925" s="19"/>
      <c r="G925" s="19"/>
      <c r="H925" s="2"/>
      <c r="I925" s="38"/>
      <c r="J925" s="19"/>
      <c r="K925" s="19"/>
      <c r="L925" s="19"/>
      <c r="M925" s="19"/>
      <c r="N925" s="19"/>
      <c r="O925" s="19"/>
      <c r="P925" s="19"/>
      <c r="Q925" s="19"/>
      <c r="R925" s="19"/>
      <c r="S925" s="19"/>
      <c r="T925" s="19"/>
      <c r="U925" s="19"/>
      <c r="V925" s="19"/>
      <c r="W925" s="19"/>
      <c r="X925" s="19"/>
      <c r="Y925" s="19"/>
      <c r="Z925" s="19"/>
    </row>
    <row r="926" ht="18.0" customHeight="1">
      <c r="A926" s="19"/>
      <c r="B926" s="19"/>
      <c r="C926" s="19"/>
      <c r="D926" s="19"/>
      <c r="E926" s="19"/>
      <c r="F926" s="19"/>
      <c r="G926" s="19"/>
      <c r="H926" s="2"/>
      <c r="I926" s="38"/>
      <c r="J926" s="19"/>
      <c r="K926" s="19"/>
      <c r="L926" s="19"/>
      <c r="M926" s="19"/>
      <c r="N926" s="19"/>
      <c r="O926" s="19"/>
      <c r="P926" s="19"/>
      <c r="Q926" s="19"/>
      <c r="R926" s="19"/>
      <c r="S926" s="19"/>
      <c r="T926" s="19"/>
      <c r="U926" s="19"/>
      <c r="V926" s="19"/>
      <c r="W926" s="19"/>
      <c r="X926" s="19"/>
      <c r="Y926" s="19"/>
      <c r="Z926" s="19"/>
    </row>
    <row r="927" ht="18.0" customHeight="1">
      <c r="A927" s="19"/>
      <c r="B927" s="19"/>
      <c r="C927" s="19"/>
      <c r="D927" s="19"/>
      <c r="E927" s="19"/>
      <c r="F927" s="19"/>
      <c r="G927" s="19"/>
      <c r="H927" s="2"/>
      <c r="I927" s="38"/>
      <c r="J927" s="19"/>
      <c r="K927" s="19"/>
      <c r="L927" s="19"/>
      <c r="M927" s="19"/>
      <c r="N927" s="19"/>
      <c r="O927" s="19"/>
      <c r="P927" s="19"/>
      <c r="Q927" s="19"/>
      <c r="R927" s="19"/>
      <c r="S927" s="19"/>
      <c r="T927" s="19"/>
      <c r="U927" s="19"/>
      <c r="V927" s="19"/>
      <c r="W927" s="19"/>
      <c r="X927" s="19"/>
      <c r="Y927" s="19"/>
      <c r="Z927" s="19"/>
    </row>
    <row r="928" ht="18.0" customHeight="1">
      <c r="A928" s="19"/>
      <c r="B928" s="19"/>
      <c r="C928" s="19"/>
      <c r="D928" s="19"/>
      <c r="E928" s="19"/>
      <c r="F928" s="19"/>
      <c r="G928" s="19"/>
      <c r="H928" s="2"/>
      <c r="I928" s="38"/>
      <c r="J928" s="19"/>
      <c r="K928" s="19"/>
      <c r="L928" s="19"/>
      <c r="M928" s="19"/>
      <c r="N928" s="19"/>
      <c r="O928" s="19"/>
      <c r="P928" s="19"/>
      <c r="Q928" s="19"/>
      <c r="R928" s="19"/>
      <c r="S928" s="19"/>
      <c r="T928" s="19"/>
      <c r="U928" s="19"/>
      <c r="V928" s="19"/>
      <c r="W928" s="19"/>
      <c r="X928" s="19"/>
      <c r="Y928" s="19"/>
      <c r="Z928" s="19"/>
    </row>
    <row r="929" ht="18.0" customHeight="1">
      <c r="A929" s="19"/>
      <c r="B929" s="19"/>
      <c r="C929" s="19"/>
      <c r="D929" s="19"/>
      <c r="E929" s="19"/>
      <c r="F929" s="19"/>
      <c r="G929" s="19"/>
      <c r="H929" s="2"/>
      <c r="I929" s="38"/>
      <c r="J929" s="19"/>
      <c r="K929" s="19"/>
      <c r="L929" s="19"/>
      <c r="M929" s="19"/>
      <c r="N929" s="19"/>
      <c r="O929" s="19"/>
      <c r="P929" s="19"/>
      <c r="Q929" s="19"/>
      <c r="R929" s="19"/>
      <c r="S929" s="19"/>
      <c r="T929" s="19"/>
      <c r="U929" s="19"/>
      <c r="V929" s="19"/>
      <c r="W929" s="19"/>
      <c r="X929" s="19"/>
      <c r="Y929" s="19"/>
      <c r="Z929" s="19"/>
    </row>
    <row r="930" ht="18.0" customHeight="1">
      <c r="A930" s="19"/>
      <c r="B930" s="19"/>
      <c r="C930" s="19"/>
      <c r="D930" s="19"/>
      <c r="E930" s="19"/>
      <c r="F930" s="19"/>
      <c r="G930" s="19"/>
      <c r="H930" s="2"/>
      <c r="I930" s="38"/>
      <c r="J930" s="19"/>
      <c r="K930" s="19"/>
      <c r="L930" s="19"/>
      <c r="M930" s="19"/>
      <c r="N930" s="19"/>
      <c r="O930" s="19"/>
      <c r="P930" s="19"/>
      <c r="Q930" s="19"/>
      <c r="R930" s="19"/>
      <c r="S930" s="19"/>
      <c r="T930" s="19"/>
      <c r="U930" s="19"/>
      <c r="V930" s="19"/>
      <c r="W930" s="19"/>
      <c r="X930" s="19"/>
      <c r="Y930" s="19"/>
      <c r="Z930" s="19"/>
    </row>
    <row r="931" ht="18.0" customHeight="1">
      <c r="A931" s="19"/>
      <c r="B931" s="19"/>
      <c r="C931" s="19"/>
      <c r="D931" s="19"/>
      <c r="E931" s="19"/>
      <c r="F931" s="19"/>
      <c r="G931" s="19"/>
      <c r="H931" s="2"/>
      <c r="I931" s="38"/>
      <c r="J931" s="19"/>
      <c r="K931" s="19"/>
      <c r="L931" s="19"/>
      <c r="M931" s="19"/>
      <c r="N931" s="19"/>
      <c r="O931" s="19"/>
      <c r="P931" s="19"/>
      <c r="Q931" s="19"/>
      <c r="R931" s="19"/>
      <c r="S931" s="19"/>
      <c r="T931" s="19"/>
      <c r="U931" s="19"/>
      <c r="V931" s="19"/>
      <c r="W931" s="19"/>
      <c r="X931" s="19"/>
      <c r="Y931" s="19"/>
      <c r="Z931" s="19"/>
    </row>
    <row r="932" ht="18.0" customHeight="1">
      <c r="A932" s="19"/>
      <c r="B932" s="19"/>
      <c r="C932" s="19"/>
      <c r="D932" s="19"/>
      <c r="E932" s="19"/>
      <c r="F932" s="19"/>
      <c r="G932" s="19"/>
      <c r="H932" s="2"/>
      <c r="I932" s="38"/>
      <c r="J932" s="19"/>
      <c r="K932" s="19"/>
      <c r="L932" s="19"/>
      <c r="M932" s="19"/>
      <c r="N932" s="19"/>
      <c r="O932" s="19"/>
      <c r="P932" s="19"/>
      <c r="Q932" s="19"/>
      <c r="R932" s="19"/>
      <c r="S932" s="19"/>
      <c r="T932" s="19"/>
      <c r="U932" s="19"/>
      <c r="V932" s="19"/>
      <c r="W932" s="19"/>
      <c r="X932" s="19"/>
      <c r="Y932" s="19"/>
      <c r="Z932" s="19"/>
    </row>
    <row r="933" ht="18.0" customHeight="1">
      <c r="A933" s="19"/>
      <c r="B933" s="19"/>
      <c r="C933" s="19"/>
      <c r="D933" s="19"/>
      <c r="E933" s="19"/>
      <c r="F933" s="19"/>
      <c r="G933" s="19"/>
      <c r="H933" s="2"/>
      <c r="I933" s="38"/>
      <c r="J933" s="19"/>
      <c r="K933" s="19"/>
      <c r="L933" s="19"/>
      <c r="M933" s="19"/>
      <c r="N933" s="19"/>
      <c r="O933" s="19"/>
      <c r="P933" s="19"/>
      <c r="Q933" s="19"/>
      <c r="R933" s="19"/>
      <c r="S933" s="19"/>
      <c r="T933" s="19"/>
      <c r="U933" s="19"/>
      <c r="V933" s="19"/>
      <c r="W933" s="19"/>
      <c r="X933" s="19"/>
      <c r="Y933" s="19"/>
      <c r="Z933" s="19"/>
    </row>
    <row r="934" ht="18.0" customHeight="1">
      <c r="A934" s="19"/>
      <c r="B934" s="19"/>
      <c r="C934" s="19"/>
      <c r="D934" s="19"/>
      <c r="E934" s="19"/>
      <c r="F934" s="19"/>
      <c r="G934" s="19"/>
      <c r="H934" s="2"/>
      <c r="I934" s="38"/>
      <c r="J934" s="19"/>
      <c r="K934" s="19"/>
      <c r="L934" s="19"/>
      <c r="M934" s="19"/>
      <c r="N934" s="19"/>
      <c r="O934" s="19"/>
      <c r="P934" s="19"/>
      <c r="Q934" s="19"/>
      <c r="R934" s="19"/>
      <c r="S934" s="19"/>
      <c r="T934" s="19"/>
      <c r="U934" s="19"/>
      <c r="V934" s="19"/>
      <c r="W934" s="19"/>
      <c r="X934" s="19"/>
      <c r="Y934" s="19"/>
      <c r="Z934" s="19"/>
    </row>
    <row r="935" ht="18.0" customHeight="1">
      <c r="A935" s="19"/>
      <c r="B935" s="19"/>
      <c r="C935" s="19"/>
      <c r="D935" s="19"/>
      <c r="E935" s="19"/>
      <c r="F935" s="19"/>
      <c r="G935" s="19"/>
      <c r="H935" s="2"/>
      <c r="I935" s="38"/>
      <c r="J935" s="19"/>
      <c r="K935" s="19"/>
      <c r="L935" s="19"/>
      <c r="M935" s="19"/>
      <c r="N935" s="19"/>
      <c r="O935" s="19"/>
      <c r="P935" s="19"/>
      <c r="Q935" s="19"/>
      <c r="R935" s="19"/>
      <c r="S935" s="19"/>
      <c r="T935" s="19"/>
      <c r="U935" s="19"/>
      <c r="V935" s="19"/>
      <c r="W935" s="19"/>
      <c r="X935" s="19"/>
      <c r="Y935" s="19"/>
      <c r="Z935" s="19"/>
    </row>
    <row r="936" ht="18.0" customHeight="1">
      <c r="A936" s="19"/>
      <c r="B936" s="19"/>
      <c r="C936" s="19"/>
      <c r="D936" s="19"/>
      <c r="E936" s="19"/>
      <c r="F936" s="19"/>
      <c r="G936" s="19"/>
      <c r="H936" s="2"/>
      <c r="I936" s="38"/>
      <c r="J936" s="19"/>
      <c r="K936" s="19"/>
      <c r="L936" s="19"/>
      <c r="M936" s="19"/>
      <c r="N936" s="19"/>
      <c r="O936" s="19"/>
      <c r="P936" s="19"/>
      <c r="Q936" s="19"/>
      <c r="R936" s="19"/>
      <c r="S936" s="19"/>
      <c r="T936" s="19"/>
      <c r="U936" s="19"/>
      <c r="V936" s="19"/>
      <c r="W936" s="19"/>
      <c r="X936" s="19"/>
      <c r="Y936" s="19"/>
      <c r="Z936" s="19"/>
    </row>
    <row r="937" ht="18.0" customHeight="1">
      <c r="A937" s="19"/>
      <c r="B937" s="19"/>
      <c r="C937" s="19"/>
      <c r="D937" s="19"/>
      <c r="E937" s="19"/>
      <c r="F937" s="19"/>
      <c r="G937" s="19"/>
      <c r="H937" s="2"/>
      <c r="I937" s="38"/>
      <c r="J937" s="19"/>
      <c r="K937" s="19"/>
      <c r="L937" s="19"/>
      <c r="M937" s="19"/>
      <c r="N937" s="19"/>
      <c r="O937" s="19"/>
      <c r="P937" s="19"/>
      <c r="Q937" s="19"/>
      <c r="R937" s="19"/>
      <c r="S937" s="19"/>
      <c r="T937" s="19"/>
      <c r="U937" s="19"/>
      <c r="V937" s="19"/>
      <c r="W937" s="19"/>
      <c r="X937" s="19"/>
      <c r="Y937" s="19"/>
      <c r="Z937" s="19"/>
    </row>
    <row r="938" ht="18.0" customHeight="1">
      <c r="A938" s="19"/>
      <c r="B938" s="19"/>
      <c r="C938" s="19"/>
      <c r="D938" s="19"/>
      <c r="E938" s="19"/>
      <c r="F938" s="19"/>
      <c r="G938" s="19"/>
      <c r="H938" s="2"/>
      <c r="I938" s="38"/>
      <c r="J938" s="19"/>
      <c r="K938" s="19"/>
      <c r="L938" s="19"/>
      <c r="M938" s="19"/>
      <c r="N938" s="19"/>
      <c r="O938" s="19"/>
      <c r="P938" s="19"/>
      <c r="Q938" s="19"/>
      <c r="R938" s="19"/>
      <c r="S938" s="19"/>
      <c r="T938" s="19"/>
      <c r="U938" s="19"/>
      <c r="V938" s="19"/>
      <c r="W938" s="19"/>
      <c r="X938" s="19"/>
      <c r="Y938" s="19"/>
      <c r="Z938" s="19"/>
    </row>
    <row r="939" ht="18.0" customHeight="1">
      <c r="A939" s="19"/>
      <c r="B939" s="19"/>
      <c r="C939" s="19"/>
      <c r="D939" s="19"/>
      <c r="E939" s="19"/>
      <c r="F939" s="19"/>
      <c r="G939" s="19"/>
      <c r="H939" s="2"/>
      <c r="I939" s="38"/>
      <c r="J939" s="19"/>
      <c r="K939" s="19"/>
      <c r="L939" s="19"/>
      <c r="M939" s="19"/>
      <c r="N939" s="19"/>
      <c r="O939" s="19"/>
      <c r="P939" s="19"/>
      <c r="Q939" s="19"/>
      <c r="R939" s="19"/>
      <c r="S939" s="19"/>
      <c r="T939" s="19"/>
      <c r="U939" s="19"/>
      <c r="V939" s="19"/>
      <c r="W939" s="19"/>
      <c r="X939" s="19"/>
      <c r="Y939" s="19"/>
      <c r="Z939" s="19"/>
    </row>
    <row r="940" ht="18.0" customHeight="1">
      <c r="A940" s="19"/>
      <c r="B940" s="19"/>
      <c r="C940" s="19"/>
      <c r="D940" s="19"/>
      <c r="E940" s="19"/>
      <c r="F940" s="19"/>
      <c r="G940" s="19"/>
      <c r="H940" s="2"/>
      <c r="I940" s="38"/>
      <c r="J940" s="19"/>
      <c r="K940" s="19"/>
      <c r="L940" s="19"/>
      <c r="M940" s="19"/>
      <c r="N940" s="19"/>
      <c r="O940" s="19"/>
      <c r="P940" s="19"/>
      <c r="Q940" s="19"/>
      <c r="R940" s="19"/>
      <c r="S940" s="19"/>
      <c r="T940" s="19"/>
      <c r="U940" s="19"/>
      <c r="V940" s="19"/>
      <c r="W940" s="19"/>
      <c r="X940" s="19"/>
      <c r="Y940" s="19"/>
      <c r="Z940" s="19"/>
    </row>
    <row r="941" ht="18.0" customHeight="1">
      <c r="A941" s="19"/>
      <c r="B941" s="19"/>
      <c r="C941" s="19"/>
      <c r="D941" s="19"/>
      <c r="E941" s="19"/>
      <c r="F941" s="19"/>
      <c r="G941" s="19"/>
      <c r="H941" s="2"/>
      <c r="I941" s="38"/>
      <c r="J941" s="19"/>
      <c r="K941" s="19"/>
      <c r="L941" s="19"/>
      <c r="M941" s="19"/>
      <c r="N941" s="19"/>
      <c r="O941" s="19"/>
      <c r="P941" s="19"/>
      <c r="Q941" s="19"/>
      <c r="R941" s="19"/>
      <c r="S941" s="19"/>
      <c r="T941" s="19"/>
      <c r="U941" s="19"/>
      <c r="V941" s="19"/>
      <c r="W941" s="19"/>
      <c r="X941" s="19"/>
      <c r="Y941" s="19"/>
      <c r="Z941" s="19"/>
    </row>
    <row r="942" ht="18.0" customHeight="1">
      <c r="A942" s="19"/>
      <c r="B942" s="19"/>
      <c r="C942" s="19"/>
      <c r="D942" s="19"/>
      <c r="E942" s="19"/>
      <c r="F942" s="19"/>
      <c r="G942" s="19"/>
      <c r="H942" s="2"/>
      <c r="I942" s="38"/>
      <c r="J942" s="19"/>
      <c r="K942" s="19"/>
      <c r="L942" s="19"/>
      <c r="M942" s="19"/>
      <c r="N942" s="19"/>
      <c r="O942" s="19"/>
      <c r="P942" s="19"/>
      <c r="Q942" s="19"/>
      <c r="R942" s="19"/>
      <c r="S942" s="19"/>
      <c r="T942" s="19"/>
      <c r="U942" s="19"/>
      <c r="V942" s="19"/>
      <c r="W942" s="19"/>
      <c r="X942" s="19"/>
      <c r="Y942" s="19"/>
      <c r="Z942" s="19"/>
    </row>
    <row r="943" ht="18.0" customHeight="1">
      <c r="A943" s="19"/>
      <c r="B943" s="19"/>
      <c r="C943" s="19"/>
      <c r="D943" s="19"/>
      <c r="E943" s="19"/>
      <c r="F943" s="19"/>
      <c r="G943" s="19"/>
      <c r="H943" s="2"/>
      <c r="I943" s="38"/>
      <c r="J943" s="19"/>
      <c r="K943" s="19"/>
      <c r="L943" s="19"/>
      <c r="M943" s="19"/>
      <c r="N943" s="19"/>
      <c r="O943" s="19"/>
      <c r="P943" s="19"/>
      <c r="Q943" s="19"/>
      <c r="R943" s="19"/>
      <c r="S943" s="19"/>
      <c r="T943" s="19"/>
      <c r="U943" s="19"/>
      <c r="V943" s="19"/>
      <c r="W943" s="19"/>
      <c r="X943" s="19"/>
      <c r="Y943" s="19"/>
      <c r="Z943" s="19"/>
    </row>
    <row r="944" ht="18.0" customHeight="1">
      <c r="A944" s="19"/>
      <c r="B944" s="19"/>
      <c r="C944" s="19"/>
      <c r="D944" s="19"/>
      <c r="E944" s="19"/>
      <c r="F944" s="19"/>
      <c r="G944" s="19"/>
      <c r="H944" s="2"/>
      <c r="I944" s="38"/>
      <c r="J944" s="19"/>
      <c r="K944" s="19"/>
      <c r="L944" s="19"/>
      <c r="M944" s="19"/>
      <c r="N944" s="19"/>
      <c r="O944" s="19"/>
      <c r="P944" s="19"/>
      <c r="Q944" s="19"/>
      <c r="R944" s="19"/>
      <c r="S944" s="19"/>
      <c r="T944" s="19"/>
      <c r="U944" s="19"/>
      <c r="V944" s="19"/>
      <c r="W944" s="19"/>
      <c r="X944" s="19"/>
      <c r="Y944" s="19"/>
      <c r="Z944" s="19"/>
    </row>
    <row r="945" ht="18.0" customHeight="1">
      <c r="A945" s="19"/>
      <c r="B945" s="19"/>
      <c r="C945" s="19"/>
      <c r="D945" s="19"/>
      <c r="E945" s="19"/>
      <c r="F945" s="19"/>
      <c r="G945" s="19"/>
      <c r="H945" s="2"/>
      <c r="I945" s="38"/>
      <c r="J945" s="19"/>
      <c r="K945" s="19"/>
      <c r="L945" s="19"/>
      <c r="M945" s="19"/>
      <c r="N945" s="19"/>
      <c r="O945" s="19"/>
      <c r="P945" s="19"/>
      <c r="Q945" s="19"/>
      <c r="R945" s="19"/>
      <c r="S945" s="19"/>
      <c r="T945" s="19"/>
      <c r="U945" s="19"/>
      <c r="V945" s="19"/>
      <c r="W945" s="19"/>
      <c r="X945" s="19"/>
      <c r="Y945" s="19"/>
      <c r="Z945" s="19"/>
    </row>
    <row r="946" ht="18.0" customHeight="1">
      <c r="A946" s="19"/>
      <c r="B946" s="19"/>
      <c r="C946" s="19"/>
      <c r="D946" s="19"/>
      <c r="E946" s="19"/>
      <c r="F946" s="19"/>
      <c r="G946" s="19"/>
      <c r="H946" s="2"/>
      <c r="I946" s="38"/>
      <c r="J946" s="19"/>
      <c r="K946" s="19"/>
      <c r="L946" s="19"/>
      <c r="M946" s="19"/>
      <c r="N946" s="19"/>
      <c r="O946" s="19"/>
      <c r="P946" s="19"/>
      <c r="Q946" s="19"/>
      <c r="R946" s="19"/>
      <c r="S946" s="19"/>
      <c r="T946" s="19"/>
      <c r="U946" s="19"/>
      <c r="V946" s="19"/>
      <c r="W946" s="19"/>
      <c r="X946" s="19"/>
      <c r="Y946" s="19"/>
      <c r="Z946" s="19"/>
    </row>
    <row r="947" ht="18.0" customHeight="1">
      <c r="A947" s="19"/>
      <c r="B947" s="19"/>
      <c r="C947" s="19"/>
      <c r="D947" s="19"/>
      <c r="E947" s="19"/>
      <c r="F947" s="19"/>
      <c r="G947" s="19"/>
      <c r="H947" s="2"/>
      <c r="I947" s="38"/>
      <c r="J947" s="19"/>
      <c r="K947" s="19"/>
      <c r="L947" s="19"/>
      <c r="M947" s="19"/>
      <c r="N947" s="19"/>
      <c r="O947" s="19"/>
      <c r="P947" s="19"/>
      <c r="Q947" s="19"/>
      <c r="R947" s="19"/>
      <c r="S947" s="19"/>
      <c r="T947" s="19"/>
      <c r="U947" s="19"/>
      <c r="V947" s="19"/>
      <c r="W947" s="19"/>
      <c r="X947" s="19"/>
      <c r="Y947" s="19"/>
      <c r="Z947" s="19"/>
    </row>
    <row r="948" ht="18.0" customHeight="1">
      <c r="A948" s="19"/>
      <c r="B948" s="19"/>
      <c r="C948" s="19"/>
      <c r="D948" s="19"/>
      <c r="E948" s="19"/>
      <c r="F948" s="19"/>
      <c r="G948" s="19"/>
      <c r="H948" s="2"/>
      <c r="I948" s="38"/>
      <c r="J948" s="19"/>
      <c r="K948" s="19"/>
      <c r="L948" s="19"/>
      <c r="M948" s="19"/>
      <c r="N948" s="19"/>
      <c r="O948" s="19"/>
      <c r="P948" s="19"/>
      <c r="Q948" s="19"/>
      <c r="R948" s="19"/>
      <c r="S948" s="19"/>
      <c r="T948" s="19"/>
      <c r="U948" s="19"/>
      <c r="V948" s="19"/>
      <c r="W948" s="19"/>
      <c r="X948" s="19"/>
      <c r="Y948" s="19"/>
      <c r="Z948" s="19"/>
    </row>
    <row r="949" ht="18.0" customHeight="1">
      <c r="A949" s="19"/>
      <c r="B949" s="19"/>
      <c r="C949" s="19"/>
      <c r="D949" s="19"/>
      <c r="E949" s="19"/>
      <c r="F949" s="19"/>
      <c r="G949" s="19"/>
      <c r="H949" s="2"/>
      <c r="I949" s="38"/>
      <c r="J949" s="19"/>
      <c r="K949" s="19"/>
      <c r="L949" s="19"/>
      <c r="M949" s="19"/>
      <c r="N949" s="19"/>
      <c r="O949" s="19"/>
      <c r="P949" s="19"/>
      <c r="Q949" s="19"/>
      <c r="R949" s="19"/>
      <c r="S949" s="19"/>
      <c r="T949" s="19"/>
      <c r="U949" s="19"/>
      <c r="V949" s="19"/>
      <c r="W949" s="19"/>
      <c r="X949" s="19"/>
      <c r="Y949" s="19"/>
      <c r="Z949" s="19"/>
    </row>
    <row r="950" ht="18.0" customHeight="1">
      <c r="A950" s="19"/>
      <c r="B950" s="19"/>
      <c r="C950" s="19"/>
      <c r="D950" s="19"/>
      <c r="E950" s="19"/>
      <c r="F950" s="19"/>
      <c r="G950" s="19"/>
      <c r="H950" s="2"/>
      <c r="I950" s="38"/>
      <c r="J950" s="19"/>
      <c r="K950" s="19"/>
      <c r="L950" s="19"/>
      <c r="M950" s="19"/>
      <c r="N950" s="19"/>
      <c r="O950" s="19"/>
      <c r="P950" s="19"/>
      <c r="Q950" s="19"/>
      <c r="R950" s="19"/>
      <c r="S950" s="19"/>
      <c r="T950" s="19"/>
      <c r="U950" s="19"/>
      <c r="V950" s="19"/>
      <c r="W950" s="19"/>
      <c r="X950" s="19"/>
      <c r="Y950" s="19"/>
      <c r="Z950" s="19"/>
    </row>
    <row r="951" ht="18.0" customHeight="1">
      <c r="A951" s="19"/>
      <c r="B951" s="19"/>
      <c r="C951" s="19"/>
      <c r="D951" s="19"/>
      <c r="E951" s="19"/>
      <c r="F951" s="19"/>
      <c r="G951" s="19"/>
      <c r="H951" s="2"/>
      <c r="I951" s="38"/>
      <c r="J951" s="19"/>
      <c r="K951" s="19"/>
      <c r="L951" s="19"/>
      <c r="M951" s="19"/>
      <c r="N951" s="19"/>
      <c r="O951" s="19"/>
      <c r="P951" s="19"/>
      <c r="Q951" s="19"/>
      <c r="R951" s="19"/>
      <c r="S951" s="19"/>
      <c r="T951" s="19"/>
      <c r="U951" s="19"/>
      <c r="V951" s="19"/>
      <c r="W951" s="19"/>
      <c r="X951" s="19"/>
      <c r="Y951" s="19"/>
      <c r="Z951" s="19"/>
    </row>
    <row r="952" ht="18.0" customHeight="1">
      <c r="A952" s="19"/>
      <c r="B952" s="19"/>
      <c r="C952" s="19"/>
      <c r="D952" s="19"/>
      <c r="E952" s="19"/>
      <c r="F952" s="19"/>
      <c r="G952" s="19"/>
      <c r="H952" s="2"/>
      <c r="I952" s="38"/>
      <c r="J952" s="19"/>
      <c r="K952" s="19"/>
      <c r="L952" s="19"/>
      <c r="M952" s="19"/>
      <c r="N952" s="19"/>
      <c r="O952" s="19"/>
      <c r="P952" s="19"/>
      <c r="Q952" s="19"/>
      <c r="R952" s="19"/>
      <c r="S952" s="19"/>
      <c r="T952" s="19"/>
      <c r="U952" s="19"/>
      <c r="V952" s="19"/>
      <c r="W952" s="19"/>
      <c r="X952" s="19"/>
      <c r="Y952" s="19"/>
      <c r="Z952" s="19"/>
    </row>
    <row r="953" ht="18.0" customHeight="1">
      <c r="A953" s="19"/>
      <c r="B953" s="19"/>
      <c r="C953" s="19"/>
      <c r="D953" s="19"/>
      <c r="E953" s="19"/>
      <c r="F953" s="19"/>
      <c r="G953" s="19"/>
      <c r="H953" s="2"/>
      <c r="I953" s="38"/>
      <c r="J953" s="19"/>
      <c r="K953" s="19"/>
      <c r="L953" s="19"/>
      <c r="M953" s="19"/>
      <c r="N953" s="19"/>
      <c r="O953" s="19"/>
      <c r="P953" s="19"/>
      <c r="Q953" s="19"/>
      <c r="R953" s="19"/>
      <c r="S953" s="19"/>
      <c r="T953" s="19"/>
      <c r="U953" s="19"/>
      <c r="V953" s="19"/>
      <c r="W953" s="19"/>
      <c r="X953" s="19"/>
      <c r="Y953" s="19"/>
      <c r="Z953" s="19"/>
    </row>
    <row r="954" ht="18.0" customHeight="1">
      <c r="A954" s="19"/>
      <c r="B954" s="19"/>
      <c r="C954" s="19"/>
      <c r="D954" s="19"/>
      <c r="E954" s="19"/>
      <c r="F954" s="19"/>
      <c r="G954" s="19"/>
      <c r="H954" s="2"/>
      <c r="I954" s="38"/>
      <c r="J954" s="19"/>
      <c r="K954" s="19"/>
      <c r="L954" s="19"/>
      <c r="M954" s="19"/>
      <c r="N954" s="19"/>
      <c r="O954" s="19"/>
      <c r="P954" s="19"/>
      <c r="Q954" s="19"/>
      <c r="R954" s="19"/>
      <c r="S954" s="19"/>
      <c r="T954" s="19"/>
      <c r="U954" s="19"/>
      <c r="V954" s="19"/>
      <c r="W954" s="19"/>
      <c r="X954" s="19"/>
      <c r="Y954" s="19"/>
      <c r="Z954" s="19"/>
    </row>
    <row r="955" ht="18.0" customHeight="1">
      <c r="A955" s="19"/>
      <c r="B955" s="19"/>
      <c r="C955" s="19"/>
      <c r="D955" s="19"/>
      <c r="E955" s="19"/>
      <c r="F955" s="19"/>
      <c r="G955" s="19"/>
      <c r="H955" s="2"/>
      <c r="I955" s="38"/>
      <c r="J955" s="19"/>
      <c r="K955" s="19"/>
      <c r="L955" s="19"/>
      <c r="M955" s="19"/>
      <c r="N955" s="19"/>
      <c r="O955" s="19"/>
      <c r="P955" s="19"/>
      <c r="Q955" s="19"/>
      <c r="R955" s="19"/>
      <c r="S955" s="19"/>
      <c r="T955" s="19"/>
      <c r="U955" s="19"/>
      <c r="V955" s="19"/>
      <c r="W955" s="19"/>
      <c r="X955" s="19"/>
      <c r="Y955" s="19"/>
      <c r="Z955" s="19"/>
    </row>
    <row r="956" ht="18.0" customHeight="1">
      <c r="A956" s="19"/>
      <c r="B956" s="19"/>
      <c r="C956" s="19"/>
      <c r="D956" s="19"/>
      <c r="E956" s="19"/>
      <c r="F956" s="19"/>
      <c r="G956" s="19"/>
      <c r="H956" s="2"/>
      <c r="I956" s="38"/>
      <c r="J956" s="19"/>
      <c r="K956" s="19"/>
      <c r="L956" s="19"/>
      <c r="M956" s="19"/>
      <c r="N956" s="19"/>
      <c r="O956" s="19"/>
      <c r="P956" s="19"/>
      <c r="Q956" s="19"/>
      <c r="R956" s="19"/>
      <c r="S956" s="19"/>
      <c r="T956" s="19"/>
      <c r="U956" s="19"/>
      <c r="V956" s="19"/>
      <c r="W956" s="19"/>
      <c r="X956" s="19"/>
      <c r="Y956" s="19"/>
      <c r="Z956" s="19"/>
    </row>
    <row r="957" ht="18.0" customHeight="1">
      <c r="A957" s="19"/>
      <c r="B957" s="19"/>
      <c r="C957" s="19"/>
      <c r="D957" s="19"/>
      <c r="E957" s="19"/>
      <c r="F957" s="19"/>
      <c r="G957" s="19"/>
      <c r="H957" s="2"/>
      <c r="I957" s="38"/>
      <c r="J957" s="19"/>
      <c r="K957" s="19"/>
      <c r="L957" s="19"/>
      <c r="M957" s="19"/>
      <c r="N957" s="19"/>
      <c r="O957" s="19"/>
      <c r="P957" s="19"/>
      <c r="Q957" s="19"/>
      <c r="R957" s="19"/>
      <c r="S957" s="19"/>
      <c r="T957" s="19"/>
      <c r="U957" s="19"/>
      <c r="V957" s="19"/>
      <c r="W957" s="19"/>
      <c r="X957" s="19"/>
      <c r="Y957" s="19"/>
      <c r="Z957" s="19"/>
    </row>
    <row r="958" ht="18.0" customHeight="1">
      <c r="A958" s="19"/>
      <c r="B958" s="19"/>
      <c r="C958" s="19"/>
      <c r="D958" s="19"/>
      <c r="E958" s="19"/>
      <c r="F958" s="19"/>
      <c r="G958" s="19"/>
      <c r="H958" s="2"/>
      <c r="I958" s="38"/>
      <c r="J958" s="19"/>
      <c r="K958" s="19"/>
      <c r="L958" s="19"/>
      <c r="M958" s="19"/>
      <c r="N958" s="19"/>
      <c r="O958" s="19"/>
      <c r="P958" s="19"/>
      <c r="Q958" s="19"/>
      <c r="R958" s="19"/>
      <c r="S958" s="19"/>
      <c r="T958" s="19"/>
      <c r="U958" s="19"/>
      <c r="V958" s="19"/>
      <c r="W958" s="19"/>
      <c r="X958" s="19"/>
      <c r="Y958" s="19"/>
      <c r="Z958" s="19"/>
    </row>
    <row r="959" ht="18.0" customHeight="1">
      <c r="A959" s="19"/>
      <c r="B959" s="19"/>
      <c r="C959" s="19"/>
      <c r="D959" s="19"/>
      <c r="E959" s="19"/>
      <c r="F959" s="19"/>
      <c r="G959" s="19"/>
      <c r="H959" s="2"/>
      <c r="I959" s="38"/>
      <c r="J959" s="19"/>
      <c r="K959" s="19"/>
      <c r="L959" s="19"/>
      <c r="M959" s="19"/>
      <c r="N959" s="19"/>
      <c r="O959" s="19"/>
      <c r="P959" s="19"/>
      <c r="Q959" s="19"/>
      <c r="R959" s="19"/>
      <c r="S959" s="19"/>
      <c r="T959" s="19"/>
      <c r="U959" s="19"/>
      <c r="V959" s="19"/>
      <c r="W959" s="19"/>
      <c r="X959" s="19"/>
      <c r="Y959" s="19"/>
      <c r="Z959" s="19"/>
    </row>
    <row r="960" ht="18.0" customHeight="1">
      <c r="A960" s="19"/>
      <c r="B960" s="19"/>
      <c r="C960" s="19"/>
      <c r="D960" s="19"/>
      <c r="E960" s="19"/>
      <c r="F960" s="19"/>
      <c r="G960" s="19"/>
      <c r="H960" s="2"/>
      <c r="I960" s="38"/>
      <c r="J960" s="19"/>
      <c r="K960" s="19"/>
      <c r="L960" s="19"/>
      <c r="M960" s="19"/>
      <c r="N960" s="19"/>
      <c r="O960" s="19"/>
      <c r="P960" s="19"/>
      <c r="Q960" s="19"/>
      <c r="R960" s="19"/>
      <c r="S960" s="19"/>
      <c r="T960" s="19"/>
      <c r="U960" s="19"/>
      <c r="V960" s="19"/>
      <c r="W960" s="19"/>
      <c r="X960" s="19"/>
      <c r="Y960" s="19"/>
      <c r="Z960" s="19"/>
    </row>
    <row r="961" ht="18.0" customHeight="1">
      <c r="A961" s="19"/>
      <c r="B961" s="19"/>
      <c r="C961" s="19"/>
      <c r="D961" s="19"/>
      <c r="E961" s="19"/>
      <c r="F961" s="19"/>
      <c r="G961" s="19"/>
      <c r="H961" s="2"/>
      <c r="I961" s="38"/>
      <c r="J961" s="19"/>
      <c r="K961" s="19"/>
      <c r="L961" s="19"/>
      <c r="M961" s="19"/>
      <c r="N961" s="19"/>
      <c r="O961" s="19"/>
      <c r="P961" s="19"/>
      <c r="Q961" s="19"/>
      <c r="R961" s="19"/>
      <c r="S961" s="19"/>
      <c r="T961" s="19"/>
      <c r="U961" s="19"/>
      <c r="V961" s="19"/>
      <c r="W961" s="19"/>
      <c r="X961" s="19"/>
      <c r="Y961" s="19"/>
      <c r="Z961" s="19"/>
    </row>
    <row r="962" ht="18.0" customHeight="1">
      <c r="A962" s="19"/>
      <c r="B962" s="19"/>
      <c r="C962" s="19"/>
      <c r="D962" s="19"/>
      <c r="E962" s="19"/>
      <c r="F962" s="19"/>
      <c r="G962" s="19"/>
      <c r="H962" s="2"/>
      <c r="I962" s="38"/>
      <c r="J962" s="19"/>
      <c r="K962" s="19"/>
      <c r="L962" s="19"/>
      <c r="M962" s="19"/>
      <c r="N962" s="19"/>
      <c r="O962" s="19"/>
      <c r="P962" s="19"/>
      <c r="Q962" s="19"/>
      <c r="R962" s="19"/>
      <c r="S962" s="19"/>
      <c r="T962" s="19"/>
      <c r="U962" s="19"/>
      <c r="V962" s="19"/>
      <c r="W962" s="19"/>
      <c r="X962" s="19"/>
      <c r="Y962" s="19"/>
      <c r="Z962" s="19"/>
    </row>
    <row r="963" ht="18.0" customHeight="1">
      <c r="A963" s="19"/>
      <c r="B963" s="19"/>
      <c r="C963" s="19"/>
      <c r="D963" s="19"/>
      <c r="E963" s="19"/>
      <c r="F963" s="19"/>
      <c r="G963" s="19"/>
      <c r="H963" s="2"/>
      <c r="I963" s="38"/>
      <c r="J963" s="19"/>
      <c r="K963" s="19"/>
      <c r="L963" s="19"/>
      <c r="M963" s="19"/>
      <c r="N963" s="19"/>
      <c r="O963" s="19"/>
      <c r="P963" s="19"/>
      <c r="Q963" s="19"/>
      <c r="R963" s="19"/>
      <c r="S963" s="19"/>
      <c r="T963" s="19"/>
      <c r="U963" s="19"/>
      <c r="V963" s="19"/>
      <c r="W963" s="19"/>
      <c r="X963" s="19"/>
      <c r="Y963" s="19"/>
      <c r="Z963" s="19"/>
    </row>
    <row r="964" ht="18.0" customHeight="1">
      <c r="A964" s="19"/>
      <c r="B964" s="19"/>
      <c r="C964" s="19"/>
      <c r="D964" s="19"/>
      <c r="E964" s="19"/>
      <c r="F964" s="19"/>
      <c r="G964" s="19"/>
      <c r="H964" s="2"/>
      <c r="I964" s="38"/>
      <c r="J964" s="19"/>
      <c r="K964" s="19"/>
      <c r="L964" s="19"/>
      <c r="M964" s="19"/>
      <c r="N964" s="19"/>
      <c r="O964" s="19"/>
      <c r="P964" s="19"/>
      <c r="Q964" s="19"/>
      <c r="R964" s="19"/>
      <c r="S964" s="19"/>
      <c r="T964" s="19"/>
      <c r="U964" s="19"/>
      <c r="V964" s="19"/>
      <c r="W964" s="19"/>
      <c r="X964" s="19"/>
      <c r="Y964" s="19"/>
      <c r="Z964" s="19"/>
    </row>
    <row r="965" ht="18.0" customHeight="1">
      <c r="A965" s="19"/>
      <c r="B965" s="19"/>
      <c r="C965" s="19"/>
      <c r="D965" s="19"/>
      <c r="E965" s="19"/>
      <c r="F965" s="19"/>
      <c r="G965" s="19"/>
      <c r="H965" s="2"/>
      <c r="I965" s="38"/>
      <c r="J965" s="19"/>
      <c r="K965" s="19"/>
      <c r="L965" s="19"/>
      <c r="M965" s="19"/>
      <c r="N965" s="19"/>
      <c r="O965" s="19"/>
      <c r="P965" s="19"/>
      <c r="Q965" s="19"/>
      <c r="R965" s="19"/>
      <c r="S965" s="19"/>
      <c r="T965" s="19"/>
      <c r="U965" s="19"/>
      <c r="V965" s="19"/>
      <c r="W965" s="19"/>
      <c r="X965" s="19"/>
      <c r="Y965" s="19"/>
      <c r="Z965" s="19"/>
    </row>
    <row r="966" ht="18.0" customHeight="1">
      <c r="A966" s="19"/>
      <c r="B966" s="19"/>
      <c r="C966" s="19"/>
      <c r="D966" s="19"/>
      <c r="E966" s="19"/>
      <c r="F966" s="19"/>
      <c r="G966" s="19"/>
      <c r="H966" s="2"/>
      <c r="I966" s="38"/>
      <c r="J966" s="19"/>
      <c r="K966" s="19"/>
      <c r="L966" s="19"/>
      <c r="M966" s="19"/>
      <c r="N966" s="19"/>
      <c r="O966" s="19"/>
      <c r="P966" s="19"/>
      <c r="Q966" s="19"/>
      <c r="R966" s="19"/>
      <c r="S966" s="19"/>
      <c r="T966" s="19"/>
      <c r="U966" s="19"/>
      <c r="V966" s="19"/>
      <c r="W966" s="19"/>
      <c r="X966" s="19"/>
      <c r="Y966" s="19"/>
      <c r="Z966" s="19"/>
    </row>
    <row r="967" ht="18.0" customHeight="1">
      <c r="A967" s="19"/>
      <c r="B967" s="19"/>
      <c r="C967" s="19"/>
      <c r="D967" s="19"/>
      <c r="E967" s="19"/>
      <c r="F967" s="19"/>
      <c r="G967" s="19"/>
      <c r="H967" s="2"/>
      <c r="I967" s="38"/>
      <c r="J967" s="19"/>
      <c r="K967" s="19"/>
      <c r="L967" s="19"/>
      <c r="M967" s="19"/>
      <c r="N967" s="19"/>
      <c r="O967" s="19"/>
      <c r="P967" s="19"/>
      <c r="Q967" s="19"/>
      <c r="R967" s="19"/>
      <c r="S967" s="19"/>
      <c r="T967" s="19"/>
      <c r="U967" s="19"/>
      <c r="V967" s="19"/>
      <c r="W967" s="19"/>
      <c r="X967" s="19"/>
      <c r="Y967" s="19"/>
      <c r="Z967" s="19"/>
    </row>
    <row r="968" ht="18.0" customHeight="1">
      <c r="A968" s="19"/>
      <c r="B968" s="19"/>
      <c r="C968" s="19"/>
      <c r="D968" s="19"/>
      <c r="E968" s="19"/>
      <c r="F968" s="19"/>
      <c r="G968" s="19"/>
      <c r="H968" s="2"/>
      <c r="I968" s="38"/>
      <c r="J968" s="19"/>
      <c r="K968" s="19"/>
      <c r="L968" s="19"/>
      <c r="M968" s="19"/>
      <c r="N968" s="19"/>
      <c r="O968" s="19"/>
      <c r="P968" s="19"/>
      <c r="Q968" s="19"/>
      <c r="R968" s="19"/>
      <c r="S968" s="19"/>
      <c r="T968" s="19"/>
      <c r="U968" s="19"/>
      <c r="V968" s="19"/>
      <c r="W968" s="19"/>
      <c r="X968" s="19"/>
      <c r="Y968" s="19"/>
      <c r="Z968" s="19"/>
    </row>
    <row r="969" ht="18.0" customHeight="1">
      <c r="A969" s="19"/>
      <c r="B969" s="19"/>
      <c r="C969" s="19"/>
      <c r="D969" s="19"/>
      <c r="E969" s="19"/>
      <c r="F969" s="19"/>
      <c r="G969" s="19"/>
      <c r="H969" s="2"/>
      <c r="I969" s="38"/>
      <c r="J969" s="19"/>
      <c r="K969" s="19"/>
      <c r="L969" s="19"/>
      <c r="M969" s="19"/>
      <c r="N969" s="19"/>
      <c r="O969" s="19"/>
      <c r="P969" s="19"/>
      <c r="Q969" s="19"/>
      <c r="R969" s="19"/>
      <c r="S969" s="19"/>
      <c r="T969" s="19"/>
      <c r="U969" s="19"/>
      <c r="V969" s="19"/>
      <c r="W969" s="19"/>
      <c r="X969" s="19"/>
      <c r="Y969" s="19"/>
      <c r="Z969" s="19"/>
    </row>
    <row r="970" ht="18.0" customHeight="1">
      <c r="A970" s="19"/>
      <c r="B970" s="19"/>
      <c r="C970" s="19"/>
      <c r="D970" s="19"/>
      <c r="E970" s="19"/>
      <c r="F970" s="19"/>
      <c r="G970" s="19"/>
      <c r="H970" s="2"/>
      <c r="I970" s="38"/>
      <c r="J970" s="19"/>
      <c r="K970" s="19"/>
      <c r="L970" s="19"/>
      <c r="M970" s="19"/>
      <c r="N970" s="19"/>
      <c r="O970" s="19"/>
      <c r="P970" s="19"/>
      <c r="Q970" s="19"/>
      <c r="R970" s="19"/>
      <c r="S970" s="19"/>
      <c r="T970" s="19"/>
      <c r="U970" s="19"/>
      <c r="V970" s="19"/>
      <c r="W970" s="19"/>
      <c r="X970" s="19"/>
      <c r="Y970" s="19"/>
      <c r="Z970" s="19"/>
    </row>
    <row r="971" ht="18.0" customHeight="1">
      <c r="A971" s="19"/>
      <c r="B971" s="19"/>
      <c r="C971" s="19"/>
      <c r="D971" s="19"/>
      <c r="E971" s="19"/>
      <c r="F971" s="19"/>
      <c r="G971" s="19"/>
      <c r="H971" s="2"/>
      <c r="I971" s="38"/>
      <c r="J971" s="19"/>
      <c r="K971" s="19"/>
      <c r="L971" s="19"/>
      <c r="M971" s="19"/>
      <c r="N971" s="19"/>
      <c r="O971" s="19"/>
      <c r="P971" s="19"/>
      <c r="Q971" s="19"/>
      <c r="R971" s="19"/>
      <c r="S971" s="19"/>
      <c r="T971" s="19"/>
      <c r="U971" s="19"/>
      <c r="V971" s="19"/>
      <c r="W971" s="19"/>
      <c r="X971" s="19"/>
      <c r="Y971" s="19"/>
      <c r="Z971" s="19"/>
    </row>
    <row r="972" ht="18.0" customHeight="1">
      <c r="A972" s="19"/>
      <c r="B972" s="19"/>
      <c r="C972" s="19"/>
      <c r="D972" s="19"/>
      <c r="E972" s="19"/>
      <c r="F972" s="19"/>
      <c r="G972" s="19"/>
      <c r="H972" s="2"/>
      <c r="I972" s="38"/>
      <c r="J972" s="19"/>
      <c r="K972" s="19"/>
      <c r="L972" s="19"/>
      <c r="M972" s="19"/>
      <c r="N972" s="19"/>
      <c r="O972" s="19"/>
      <c r="P972" s="19"/>
      <c r="Q972" s="19"/>
      <c r="R972" s="19"/>
      <c r="S972" s="19"/>
      <c r="T972" s="19"/>
      <c r="U972" s="19"/>
      <c r="V972" s="19"/>
      <c r="W972" s="19"/>
      <c r="X972" s="19"/>
      <c r="Y972" s="19"/>
      <c r="Z972" s="19"/>
    </row>
    <row r="973" ht="18.0" customHeight="1">
      <c r="A973" s="19"/>
      <c r="B973" s="19"/>
      <c r="C973" s="19"/>
      <c r="D973" s="19"/>
      <c r="E973" s="19"/>
      <c r="F973" s="19"/>
      <c r="G973" s="19"/>
      <c r="H973" s="2"/>
      <c r="I973" s="38"/>
      <c r="J973" s="19"/>
      <c r="K973" s="19"/>
      <c r="L973" s="19"/>
      <c r="M973" s="19"/>
      <c r="N973" s="19"/>
      <c r="O973" s="19"/>
      <c r="P973" s="19"/>
      <c r="Q973" s="19"/>
      <c r="R973" s="19"/>
      <c r="S973" s="19"/>
      <c r="T973" s="19"/>
      <c r="U973" s="19"/>
      <c r="V973" s="19"/>
      <c r="W973" s="19"/>
      <c r="X973" s="19"/>
      <c r="Y973" s="19"/>
      <c r="Z973" s="19"/>
    </row>
    <row r="974" ht="18.0" customHeight="1">
      <c r="A974" s="19"/>
      <c r="B974" s="19"/>
      <c r="C974" s="19"/>
      <c r="D974" s="19"/>
      <c r="E974" s="19"/>
      <c r="F974" s="19"/>
      <c r="G974" s="19"/>
      <c r="H974" s="2"/>
      <c r="I974" s="38"/>
      <c r="J974" s="19"/>
      <c r="K974" s="19"/>
      <c r="L974" s="19"/>
      <c r="M974" s="19"/>
      <c r="N974" s="19"/>
      <c r="O974" s="19"/>
      <c r="P974" s="19"/>
      <c r="Q974" s="19"/>
      <c r="R974" s="19"/>
      <c r="S974" s="19"/>
      <c r="T974" s="19"/>
      <c r="U974" s="19"/>
      <c r="V974" s="19"/>
      <c r="W974" s="19"/>
      <c r="X974" s="19"/>
      <c r="Y974" s="19"/>
      <c r="Z974" s="19"/>
    </row>
    <row r="975" ht="18.0" customHeight="1">
      <c r="A975" s="19"/>
      <c r="B975" s="19"/>
      <c r="C975" s="19"/>
      <c r="D975" s="19"/>
      <c r="E975" s="19"/>
      <c r="F975" s="19"/>
      <c r="G975" s="19"/>
      <c r="H975" s="2"/>
      <c r="I975" s="38"/>
      <c r="J975" s="19"/>
      <c r="K975" s="19"/>
      <c r="L975" s="19"/>
      <c r="M975" s="19"/>
      <c r="N975" s="19"/>
      <c r="O975" s="19"/>
      <c r="P975" s="19"/>
      <c r="Q975" s="19"/>
      <c r="R975" s="19"/>
      <c r="S975" s="19"/>
      <c r="T975" s="19"/>
      <c r="U975" s="19"/>
      <c r="V975" s="19"/>
      <c r="W975" s="19"/>
      <c r="X975" s="19"/>
      <c r="Y975" s="19"/>
      <c r="Z975" s="19"/>
    </row>
    <row r="976" ht="18.0" customHeight="1">
      <c r="A976" s="19"/>
      <c r="B976" s="19"/>
      <c r="C976" s="19"/>
      <c r="D976" s="19"/>
      <c r="E976" s="19"/>
      <c r="F976" s="19"/>
      <c r="G976" s="19"/>
      <c r="H976" s="2"/>
      <c r="I976" s="38"/>
      <c r="J976" s="19"/>
      <c r="K976" s="19"/>
      <c r="L976" s="19"/>
      <c r="M976" s="19"/>
      <c r="N976" s="19"/>
      <c r="O976" s="19"/>
      <c r="P976" s="19"/>
      <c r="Q976" s="19"/>
      <c r="R976" s="19"/>
      <c r="S976" s="19"/>
      <c r="T976" s="19"/>
      <c r="U976" s="19"/>
      <c r="V976" s="19"/>
      <c r="W976" s="19"/>
      <c r="X976" s="19"/>
      <c r="Y976" s="19"/>
      <c r="Z976" s="19"/>
    </row>
    <row r="977" ht="18.0" customHeight="1">
      <c r="A977" s="19"/>
      <c r="B977" s="19"/>
      <c r="C977" s="19"/>
      <c r="D977" s="19"/>
      <c r="E977" s="19"/>
      <c r="F977" s="19"/>
      <c r="G977" s="19"/>
      <c r="H977" s="2"/>
      <c r="I977" s="38"/>
      <c r="J977" s="19"/>
      <c r="K977" s="19"/>
      <c r="L977" s="19"/>
      <c r="M977" s="19"/>
      <c r="N977" s="19"/>
      <c r="O977" s="19"/>
      <c r="P977" s="19"/>
      <c r="Q977" s="19"/>
      <c r="R977" s="19"/>
      <c r="S977" s="19"/>
      <c r="T977" s="19"/>
      <c r="U977" s="19"/>
      <c r="V977" s="19"/>
      <c r="W977" s="19"/>
      <c r="X977" s="19"/>
      <c r="Y977" s="19"/>
      <c r="Z977" s="19"/>
    </row>
    <row r="978" ht="18.0" customHeight="1">
      <c r="A978" s="19"/>
      <c r="B978" s="19"/>
      <c r="C978" s="19"/>
      <c r="D978" s="19"/>
      <c r="E978" s="19"/>
      <c r="F978" s="19"/>
      <c r="G978" s="19"/>
      <c r="H978" s="2"/>
      <c r="I978" s="38"/>
      <c r="J978" s="19"/>
      <c r="K978" s="19"/>
      <c r="L978" s="19"/>
      <c r="M978" s="19"/>
      <c r="N978" s="19"/>
      <c r="O978" s="19"/>
      <c r="P978" s="19"/>
      <c r="Q978" s="19"/>
      <c r="R978" s="19"/>
      <c r="S978" s="19"/>
      <c r="T978" s="19"/>
      <c r="U978" s="19"/>
      <c r="V978" s="19"/>
      <c r="W978" s="19"/>
      <c r="X978" s="19"/>
      <c r="Y978" s="19"/>
      <c r="Z978" s="19"/>
    </row>
    <row r="979" ht="18.0" customHeight="1">
      <c r="A979" s="19"/>
      <c r="B979" s="19"/>
      <c r="C979" s="19"/>
      <c r="D979" s="19"/>
      <c r="E979" s="19"/>
      <c r="F979" s="19"/>
      <c r="G979" s="19"/>
      <c r="H979" s="2"/>
      <c r="I979" s="38"/>
      <c r="J979" s="19"/>
      <c r="K979" s="19"/>
      <c r="L979" s="19"/>
      <c r="M979" s="19"/>
      <c r="N979" s="19"/>
      <c r="O979" s="19"/>
      <c r="P979" s="19"/>
      <c r="Q979" s="19"/>
      <c r="R979" s="19"/>
      <c r="S979" s="19"/>
      <c r="T979" s="19"/>
      <c r="U979" s="19"/>
      <c r="V979" s="19"/>
      <c r="W979" s="19"/>
      <c r="X979" s="19"/>
      <c r="Y979" s="19"/>
      <c r="Z979" s="19"/>
    </row>
    <row r="980" ht="18.0" customHeight="1">
      <c r="A980" s="19"/>
      <c r="B980" s="19"/>
      <c r="C980" s="19"/>
      <c r="D980" s="19"/>
      <c r="E980" s="19"/>
      <c r="F980" s="19"/>
      <c r="G980" s="19"/>
      <c r="H980" s="2"/>
      <c r="I980" s="38"/>
      <c r="J980" s="19"/>
      <c r="K980" s="19"/>
      <c r="L980" s="19"/>
      <c r="M980" s="19"/>
      <c r="N980" s="19"/>
      <c r="O980" s="19"/>
      <c r="P980" s="19"/>
      <c r="Q980" s="19"/>
      <c r="R980" s="19"/>
      <c r="S980" s="19"/>
      <c r="T980" s="19"/>
      <c r="U980" s="19"/>
      <c r="V980" s="19"/>
      <c r="W980" s="19"/>
      <c r="X980" s="19"/>
      <c r="Y980" s="19"/>
      <c r="Z980" s="19"/>
    </row>
    <row r="981" ht="18.0" customHeight="1">
      <c r="A981" s="19"/>
      <c r="B981" s="19"/>
      <c r="C981" s="19"/>
      <c r="D981" s="19"/>
      <c r="E981" s="19"/>
      <c r="F981" s="19"/>
      <c r="G981" s="19"/>
      <c r="H981" s="2"/>
      <c r="I981" s="38"/>
      <c r="J981" s="19"/>
      <c r="K981" s="19"/>
      <c r="L981" s="19"/>
      <c r="M981" s="19"/>
      <c r="N981" s="19"/>
      <c r="O981" s="19"/>
      <c r="P981" s="19"/>
      <c r="Q981" s="19"/>
      <c r="R981" s="19"/>
      <c r="S981" s="19"/>
      <c r="T981" s="19"/>
      <c r="U981" s="19"/>
      <c r="V981" s="19"/>
      <c r="W981" s="19"/>
      <c r="X981" s="19"/>
      <c r="Y981" s="19"/>
      <c r="Z981" s="19"/>
    </row>
    <row r="982" ht="18.0" customHeight="1">
      <c r="A982" s="19"/>
      <c r="B982" s="19"/>
      <c r="C982" s="19"/>
      <c r="D982" s="19"/>
      <c r="E982" s="19"/>
      <c r="F982" s="19"/>
      <c r="G982" s="19"/>
      <c r="H982" s="2"/>
      <c r="I982" s="38"/>
      <c r="J982" s="19"/>
      <c r="K982" s="19"/>
      <c r="L982" s="19"/>
      <c r="M982" s="19"/>
      <c r="N982" s="19"/>
      <c r="O982" s="19"/>
      <c r="P982" s="19"/>
      <c r="Q982" s="19"/>
      <c r="R982" s="19"/>
      <c r="S982" s="19"/>
      <c r="T982" s="19"/>
      <c r="U982" s="19"/>
      <c r="V982" s="19"/>
      <c r="W982" s="19"/>
      <c r="X982" s="19"/>
      <c r="Y982" s="19"/>
      <c r="Z982" s="19"/>
    </row>
    <row r="983" ht="18.0" customHeight="1">
      <c r="A983" s="19"/>
      <c r="B983" s="19"/>
      <c r="C983" s="19"/>
      <c r="D983" s="19"/>
      <c r="E983" s="19"/>
      <c r="F983" s="19"/>
      <c r="G983" s="19"/>
      <c r="H983" s="2"/>
      <c r="I983" s="38"/>
      <c r="J983" s="19"/>
      <c r="K983" s="19"/>
      <c r="L983" s="19"/>
      <c r="M983" s="19"/>
      <c r="N983" s="19"/>
      <c r="O983" s="19"/>
      <c r="P983" s="19"/>
      <c r="Q983" s="19"/>
      <c r="R983" s="19"/>
      <c r="S983" s="19"/>
      <c r="T983" s="19"/>
      <c r="U983" s="19"/>
      <c r="V983" s="19"/>
      <c r="W983" s="19"/>
      <c r="X983" s="19"/>
      <c r="Y983" s="19"/>
      <c r="Z983" s="19"/>
    </row>
    <row r="984" ht="18.0" customHeight="1">
      <c r="A984" s="19"/>
      <c r="B984" s="19"/>
      <c r="C984" s="19"/>
      <c r="D984" s="19"/>
      <c r="E984" s="19"/>
      <c r="F984" s="19"/>
      <c r="G984" s="19"/>
      <c r="H984" s="2"/>
      <c r="I984" s="38"/>
      <c r="J984" s="19"/>
      <c r="K984" s="19"/>
      <c r="L984" s="19"/>
      <c r="M984" s="19"/>
      <c r="N984" s="19"/>
      <c r="O984" s="19"/>
      <c r="P984" s="19"/>
      <c r="Q984" s="19"/>
      <c r="R984" s="19"/>
      <c r="S984" s="19"/>
      <c r="T984" s="19"/>
      <c r="U984" s="19"/>
      <c r="V984" s="19"/>
      <c r="W984" s="19"/>
      <c r="X984" s="19"/>
      <c r="Y984" s="19"/>
      <c r="Z984" s="19"/>
    </row>
    <row r="985" ht="18.0" customHeight="1">
      <c r="A985" s="19"/>
      <c r="B985" s="19"/>
      <c r="C985" s="19"/>
      <c r="D985" s="19"/>
      <c r="E985" s="19"/>
      <c r="F985" s="19"/>
      <c r="G985" s="19"/>
      <c r="H985" s="2"/>
      <c r="I985" s="38"/>
      <c r="J985" s="19"/>
      <c r="K985" s="19"/>
      <c r="L985" s="19"/>
      <c r="M985" s="19"/>
      <c r="N985" s="19"/>
      <c r="O985" s="19"/>
      <c r="P985" s="19"/>
      <c r="Q985" s="19"/>
      <c r="R985" s="19"/>
      <c r="S985" s="19"/>
      <c r="T985" s="19"/>
      <c r="U985" s="19"/>
      <c r="V985" s="19"/>
      <c r="W985" s="19"/>
      <c r="X985" s="19"/>
      <c r="Y985" s="19"/>
      <c r="Z985" s="19"/>
    </row>
    <row r="986" ht="18.0" customHeight="1">
      <c r="A986" s="19"/>
      <c r="B986" s="19"/>
      <c r="C986" s="19"/>
      <c r="D986" s="19"/>
      <c r="E986" s="19"/>
      <c r="F986" s="19"/>
      <c r="G986" s="19"/>
      <c r="H986" s="2"/>
      <c r="I986" s="38"/>
      <c r="J986" s="19"/>
      <c r="K986" s="19"/>
      <c r="L986" s="19"/>
      <c r="M986" s="19"/>
      <c r="N986" s="19"/>
      <c r="O986" s="19"/>
      <c r="P986" s="19"/>
      <c r="Q986" s="19"/>
      <c r="R986" s="19"/>
      <c r="S986" s="19"/>
      <c r="T986" s="19"/>
      <c r="U986" s="19"/>
      <c r="V986" s="19"/>
      <c r="W986" s="19"/>
      <c r="X986" s="19"/>
      <c r="Y986" s="19"/>
      <c r="Z986" s="19"/>
    </row>
    <row r="987" ht="18.0" customHeight="1">
      <c r="A987" s="19"/>
      <c r="B987" s="19"/>
      <c r="C987" s="19"/>
      <c r="D987" s="19"/>
      <c r="E987" s="19"/>
      <c r="F987" s="19"/>
      <c r="G987" s="19"/>
      <c r="H987" s="2"/>
      <c r="I987" s="38"/>
      <c r="J987" s="19"/>
      <c r="K987" s="19"/>
      <c r="L987" s="19"/>
      <c r="M987" s="19"/>
      <c r="N987" s="19"/>
      <c r="O987" s="19"/>
      <c r="P987" s="19"/>
      <c r="Q987" s="19"/>
      <c r="R987" s="19"/>
      <c r="S987" s="19"/>
      <c r="T987" s="19"/>
      <c r="U987" s="19"/>
      <c r="V987" s="19"/>
      <c r="W987" s="19"/>
      <c r="X987" s="19"/>
      <c r="Y987" s="19"/>
      <c r="Z987" s="19"/>
    </row>
    <row r="988" ht="18.0" customHeight="1">
      <c r="A988" s="19"/>
      <c r="B988" s="19"/>
      <c r="C988" s="19"/>
      <c r="D988" s="19"/>
      <c r="E988" s="19"/>
      <c r="F988" s="19"/>
      <c r="G988" s="19"/>
      <c r="H988" s="2"/>
      <c r="I988" s="38"/>
      <c r="J988" s="19"/>
      <c r="K988" s="19"/>
      <c r="L988" s="19"/>
      <c r="M988" s="19"/>
      <c r="N988" s="19"/>
      <c r="O988" s="19"/>
      <c r="P988" s="19"/>
      <c r="Q988" s="19"/>
      <c r="R988" s="19"/>
      <c r="S988" s="19"/>
      <c r="T988" s="19"/>
      <c r="U988" s="19"/>
      <c r="V988" s="19"/>
      <c r="W988" s="19"/>
      <c r="X988" s="19"/>
      <c r="Y988" s="19"/>
      <c r="Z988" s="19"/>
    </row>
    <row r="989" ht="18.0" customHeight="1">
      <c r="A989" s="19"/>
      <c r="B989" s="19"/>
      <c r="C989" s="19"/>
      <c r="D989" s="19"/>
      <c r="E989" s="19"/>
      <c r="F989" s="19"/>
      <c r="G989" s="19"/>
      <c r="H989" s="2"/>
      <c r="I989" s="38"/>
      <c r="J989" s="19"/>
      <c r="K989" s="19"/>
      <c r="L989" s="19"/>
      <c r="M989" s="19"/>
      <c r="N989" s="19"/>
      <c r="O989" s="19"/>
      <c r="P989" s="19"/>
      <c r="Q989" s="19"/>
      <c r="R989" s="19"/>
      <c r="S989" s="19"/>
      <c r="T989" s="19"/>
      <c r="U989" s="19"/>
      <c r="V989" s="19"/>
      <c r="W989" s="19"/>
      <c r="X989" s="19"/>
      <c r="Y989" s="19"/>
      <c r="Z989" s="19"/>
    </row>
    <row r="990" ht="18.0" customHeight="1">
      <c r="A990" s="19"/>
      <c r="B990" s="19"/>
      <c r="C990" s="19"/>
      <c r="D990" s="19"/>
      <c r="E990" s="19"/>
      <c r="F990" s="19"/>
      <c r="G990" s="19"/>
      <c r="H990" s="2"/>
      <c r="I990" s="38"/>
      <c r="J990" s="19"/>
      <c r="K990" s="19"/>
      <c r="L990" s="19"/>
      <c r="M990" s="19"/>
      <c r="N990" s="19"/>
      <c r="O990" s="19"/>
      <c r="P990" s="19"/>
      <c r="Q990" s="19"/>
      <c r="R990" s="19"/>
      <c r="S990" s="19"/>
      <c r="T990" s="19"/>
      <c r="U990" s="19"/>
      <c r="V990" s="19"/>
      <c r="W990" s="19"/>
      <c r="X990" s="19"/>
      <c r="Y990" s="19"/>
      <c r="Z990" s="19"/>
    </row>
    <row r="991" ht="18.0" customHeight="1">
      <c r="A991" s="19"/>
      <c r="B991" s="19"/>
      <c r="C991" s="19"/>
      <c r="D991" s="19"/>
      <c r="E991" s="19"/>
      <c r="F991" s="19"/>
      <c r="G991" s="19"/>
      <c r="H991" s="2"/>
      <c r="I991" s="38"/>
      <c r="J991" s="19"/>
      <c r="K991" s="19"/>
      <c r="L991" s="19"/>
      <c r="M991" s="19"/>
      <c r="N991" s="19"/>
      <c r="O991" s="19"/>
      <c r="P991" s="19"/>
      <c r="Q991" s="19"/>
      <c r="R991" s="19"/>
      <c r="S991" s="19"/>
      <c r="T991" s="19"/>
      <c r="U991" s="19"/>
      <c r="V991" s="19"/>
      <c r="W991" s="19"/>
      <c r="X991" s="19"/>
      <c r="Y991" s="19"/>
      <c r="Z991" s="19"/>
    </row>
    <row r="992" ht="18.0" customHeight="1">
      <c r="A992" s="19"/>
      <c r="B992" s="19"/>
      <c r="C992" s="19"/>
      <c r="D992" s="19"/>
      <c r="E992" s="19"/>
      <c r="F992" s="19"/>
      <c r="G992" s="19"/>
      <c r="H992" s="2"/>
      <c r="I992" s="38"/>
      <c r="J992" s="19"/>
      <c r="K992" s="19"/>
      <c r="L992" s="19"/>
      <c r="M992" s="19"/>
      <c r="N992" s="19"/>
      <c r="O992" s="19"/>
      <c r="P992" s="19"/>
      <c r="Q992" s="19"/>
      <c r="R992" s="19"/>
      <c r="S992" s="19"/>
      <c r="T992" s="19"/>
      <c r="U992" s="19"/>
      <c r="V992" s="19"/>
      <c r="W992" s="19"/>
      <c r="X992" s="19"/>
      <c r="Y992" s="19"/>
      <c r="Z992" s="19"/>
    </row>
    <row r="993" ht="18.0" customHeight="1">
      <c r="A993" s="19"/>
      <c r="B993" s="19"/>
      <c r="C993" s="19"/>
      <c r="D993" s="19"/>
      <c r="E993" s="19"/>
      <c r="F993" s="19"/>
      <c r="G993" s="19"/>
      <c r="H993" s="2"/>
      <c r="I993" s="38"/>
      <c r="J993" s="19"/>
      <c r="K993" s="19"/>
      <c r="L993" s="19"/>
      <c r="M993" s="19"/>
      <c r="N993" s="19"/>
      <c r="O993" s="19"/>
      <c r="P993" s="19"/>
      <c r="Q993" s="19"/>
      <c r="R993" s="19"/>
      <c r="S993" s="19"/>
      <c r="T993" s="19"/>
      <c r="U993" s="19"/>
      <c r="V993" s="19"/>
      <c r="W993" s="19"/>
      <c r="X993" s="19"/>
      <c r="Y993" s="19"/>
      <c r="Z993" s="19"/>
    </row>
    <row r="994" ht="18.0" customHeight="1">
      <c r="A994" s="19"/>
      <c r="B994" s="19"/>
      <c r="C994" s="19"/>
      <c r="D994" s="19"/>
      <c r="E994" s="19"/>
      <c r="F994" s="19"/>
      <c r="G994" s="19"/>
      <c r="H994" s="2"/>
      <c r="I994" s="38"/>
      <c r="J994" s="19"/>
      <c r="K994" s="19"/>
      <c r="L994" s="19"/>
      <c r="M994" s="19"/>
      <c r="N994" s="19"/>
      <c r="O994" s="19"/>
      <c r="P994" s="19"/>
      <c r="Q994" s="19"/>
      <c r="R994" s="19"/>
      <c r="S994" s="19"/>
      <c r="T994" s="19"/>
      <c r="U994" s="19"/>
      <c r="V994" s="19"/>
      <c r="W994" s="19"/>
      <c r="X994" s="19"/>
      <c r="Y994" s="19"/>
      <c r="Z994" s="19"/>
    </row>
    <row r="995" ht="18.0" customHeight="1">
      <c r="A995" s="19"/>
      <c r="B995" s="19"/>
      <c r="C995" s="19"/>
      <c r="D995" s="19"/>
      <c r="E995" s="19"/>
      <c r="F995" s="19"/>
      <c r="G995" s="19"/>
      <c r="H995" s="2"/>
      <c r="I995" s="38"/>
      <c r="J995" s="19"/>
      <c r="K995" s="19"/>
      <c r="L995" s="19"/>
      <c r="M995" s="19"/>
      <c r="N995" s="19"/>
      <c r="O995" s="19"/>
      <c r="P995" s="19"/>
      <c r="Q995" s="19"/>
      <c r="R995" s="19"/>
      <c r="S995" s="19"/>
      <c r="T995" s="19"/>
      <c r="U995" s="19"/>
      <c r="V995" s="19"/>
      <c r="W995" s="19"/>
      <c r="X995" s="19"/>
      <c r="Y995" s="19"/>
      <c r="Z995" s="19"/>
    </row>
    <row r="996" ht="18.0" customHeight="1">
      <c r="A996" s="19"/>
      <c r="B996" s="19"/>
      <c r="C996" s="19"/>
      <c r="D996" s="19"/>
      <c r="E996" s="19"/>
      <c r="F996" s="19"/>
      <c r="G996" s="19"/>
      <c r="H996" s="2"/>
      <c r="I996" s="38"/>
      <c r="J996" s="19"/>
      <c r="K996" s="19"/>
      <c r="L996" s="19"/>
      <c r="M996" s="19"/>
      <c r="N996" s="19"/>
      <c r="O996" s="19"/>
      <c r="P996" s="19"/>
      <c r="Q996" s="19"/>
      <c r="R996" s="19"/>
      <c r="S996" s="19"/>
      <c r="T996" s="19"/>
      <c r="U996" s="19"/>
      <c r="V996" s="19"/>
      <c r="W996" s="19"/>
      <c r="X996" s="19"/>
      <c r="Y996" s="19"/>
      <c r="Z996" s="19"/>
    </row>
    <row r="997" ht="18.0" customHeight="1">
      <c r="A997" s="19"/>
      <c r="B997" s="19"/>
      <c r="C997" s="19"/>
      <c r="D997" s="19"/>
      <c r="E997" s="19"/>
      <c r="F997" s="19"/>
      <c r="G997" s="19"/>
      <c r="H997" s="2"/>
      <c r="I997" s="38"/>
      <c r="J997" s="19"/>
      <c r="K997" s="19"/>
      <c r="L997" s="19"/>
      <c r="M997" s="19"/>
      <c r="N997" s="19"/>
      <c r="O997" s="19"/>
      <c r="P997" s="19"/>
      <c r="Q997" s="19"/>
      <c r="R997" s="19"/>
      <c r="S997" s="19"/>
      <c r="T997" s="19"/>
      <c r="U997" s="19"/>
      <c r="V997" s="19"/>
      <c r="W997" s="19"/>
      <c r="X997" s="19"/>
      <c r="Y997" s="19"/>
      <c r="Z997" s="19"/>
    </row>
    <row r="998" ht="18.0" customHeight="1">
      <c r="A998" s="19"/>
      <c r="B998" s="19"/>
      <c r="C998" s="19"/>
      <c r="D998" s="19"/>
      <c r="E998" s="19"/>
      <c r="F998" s="19"/>
      <c r="G998" s="19"/>
      <c r="H998" s="2"/>
      <c r="I998" s="38"/>
      <c r="J998" s="19"/>
      <c r="K998" s="19"/>
      <c r="L998" s="19"/>
      <c r="M998" s="19"/>
      <c r="N998" s="19"/>
      <c r="O998" s="19"/>
      <c r="P998" s="19"/>
      <c r="Q998" s="19"/>
      <c r="R998" s="19"/>
      <c r="S998" s="19"/>
      <c r="T998" s="19"/>
      <c r="U998" s="19"/>
      <c r="V998" s="19"/>
      <c r="W998" s="19"/>
      <c r="X998" s="19"/>
      <c r="Y998" s="19"/>
      <c r="Z998" s="19"/>
    </row>
    <row r="999" ht="18.0" customHeight="1">
      <c r="A999" s="19"/>
      <c r="B999" s="19"/>
      <c r="C999" s="19"/>
      <c r="D999" s="19"/>
      <c r="E999" s="19"/>
      <c r="F999" s="19"/>
      <c r="G999" s="19"/>
      <c r="H999" s="2"/>
      <c r="I999" s="38"/>
      <c r="J999" s="19"/>
      <c r="K999" s="19"/>
      <c r="L999" s="19"/>
      <c r="M999" s="19"/>
      <c r="N999" s="19"/>
      <c r="O999" s="19"/>
      <c r="P999" s="19"/>
      <c r="Q999" s="19"/>
      <c r="R999" s="19"/>
      <c r="S999" s="19"/>
      <c r="T999" s="19"/>
      <c r="U999" s="19"/>
      <c r="V999" s="19"/>
      <c r="W999" s="19"/>
      <c r="X999" s="19"/>
      <c r="Y999" s="19"/>
      <c r="Z999" s="19"/>
    </row>
    <row r="1000" ht="18.0" customHeight="1">
      <c r="A1000" s="19"/>
      <c r="B1000" s="19"/>
      <c r="C1000" s="19"/>
      <c r="D1000" s="19"/>
      <c r="E1000" s="19"/>
      <c r="F1000" s="19"/>
      <c r="G1000" s="19"/>
      <c r="H1000" s="2"/>
      <c r="I1000" s="38"/>
      <c r="J1000" s="19"/>
      <c r="K1000" s="19"/>
      <c r="L1000" s="19"/>
      <c r="M1000" s="19"/>
      <c r="N1000" s="19"/>
      <c r="O1000" s="19"/>
      <c r="P1000" s="19"/>
      <c r="Q1000" s="19"/>
      <c r="R1000" s="19"/>
      <c r="S1000" s="19"/>
      <c r="T1000" s="19"/>
      <c r="U1000" s="19"/>
      <c r="V1000" s="19"/>
      <c r="W1000" s="19"/>
      <c r="X1000" s="19"/>
      <c r="Y1000" s="19"/>
      <c r="Z1000" s="19"/>
    </row>
  </sheetData>
  <mergeCells count="39">
    <mergeCell ref="D48:F48"/>
    <mergeCell ref="E49:F49"/>
    <mergeCell ref="E50:F50"/>
    <mergeCell ref="E51:F51"/>
    <mergeCell ref="E52:F52"/>
    <mergeCell ref="E53:F53"/>
    <mergeCell ref="E54:F54"/>
    <mergeCell ref="E55:F55"/>
    <mergeCell ref="E38:F38"/>
    <mergeCell ref="G38:I38"/>
    <mergeCell ref="C42:F42"/>
    <mergeCell ref="G42:I42"/>
    <mergeCell ref="C43:F43"/>
    <mergeCell ref="G43:I43"/>
    <mergeCell ref="D49:D55"/>
    <mergeCell ref="E23:F23"/>
    <mergeCell ref="E24:F24"/>
    <mergeCell ref="E25:F25"/>
    <mergeCell ref="E26:F26"/>
    <mergeCell ref="E27:F27"/>
    <mergeCell ref="E28:F28"/>
    <mergeCell ref="A1:F1"/>
    <mergeCell ref="D16:F16"/>
    <mergeCell ref="D17:D18"/>
    <mergeCell ref="E17:F17"/>
    <mergeCell ref="E18:F18"/>
    <mergeCell ref="D22:F22"/>
    <mergeCell ref="D23:D30"/>
    <mergeCell ref="E36:F36"/>
    <mergeCell ref="G36:I36"/>
    <mergeCell ref="E37:F37"/>
    <mergeCell ref="G37:I37"/>
    <mergeCell ref="E29:F29"/>
    <mergeCell ref="E30:F30"/>
    <mergeCell ref="D34:F34"/>
    <mergeCell ref="G34:I34"/>
    <mergeCell ref="D35:D38"/>
    <mergeCell ref="E35:F35"/>
    <mergeCell ref="G35:I35"/>
  </mergeCells>
  <conditionalFormatting sqref="E27 H27:J27">
    <cfRule type="expression" dxfId="0" priority="1">
      <formula>LEFT($H$26,3)="その他"</formula>
    </cfRule>
  </conditionalFormatting>
  <conditionalFormatting sqref="G17:G18">
    <cfRule type="expression" dxfId="3" priority="2">
      <formula>G17 &lt;&gt; "必須"</formula>
    </cfRule>
  </conditionalFormatting>
  <conditionalFormatting sqref="G17:G18">
    <cfRule type="expression" dxfId="4" priority="3" stopIfTrue="1">
      <formula>ISBLANK(H17)</formula>
    </cfRule>
  </conditionalFormatting>
  <conditionalFormatting sqref="G17:G18">
    <cfRule type="expression" dxfId="0" priority="4">
      <formula>NOT(ISBLANK(H17))</formula>
    </cfRule>
  </conditionalFormatting>
  <conditionalFormatting sqref="G23:G26">
    <cfRule type="expression" dxfId="3" priority="5">
      <formula>G23 &lt;&gt; "必須"</formula>
    </cfRule>
  </conditionalFormatting>
  <conditionalFormatting sqref="G23:G26">
    <cfRule type="expression" dxfId="4" priority="6" stopIfTrue="1">
      <formula>ISBLANK(H23)</formula>
    </cfRule>
  </conditionalFormatting>
  <conditionalFormatting sqref="G23:G26">
    <cfRule type="expression" dxfId="0" priority="7">
      <formula>NOT(ISBLANK(H23))</formula>
    </cfRule>
  </conditionalFormatting>
  <conditionalFormatting sqref="G27">
    <cfRule type="expression" dxfId="3" priority="8">
      <formula>AND(LEFT($H$26,3)="その他",G27&lt;&gt;"④で「その他」を選択した場合必須")</formula>
    </cfRule>
  </conditionalFormatting>
  <conditionalFormatting sqref="G27">
    <cfRule type="expression" dxfId="0" priority="9" stopIfTrue="1">
      <formula>NOT(ISBLANK(H27))</formula>
    </cfRule>
  </conditionalFormatting>
  <conditionalFormatting sqref="G27">
    <cfRule type="expression" dxfId="4" priority="10">
      <formula>LEFT($H$26,3)="その他"</formula>
    </cfRule>
  </conditionalFormatting>
  <conditionalFormatting sqref="G50:G52">
    <cfRule type="expression" dxfId="3" priority="11">
      <formula>G50 &lt;&gt; "必須"</formula>
    </cfRule>
  </conditionalFormatting>
  <conditionalFormatting sqref="G50:G52">
    <cfRule type="expression" dxfId="4" priority="12" stopIfTrue="1">
      <formula>ISBLANK(H50)</formula>
    </cfRule>
  </conditionalFormatting>
  <conditionalFormatting sqref="G50:G52">
    <cfRule type="expression" dxfId="0" priority="13">
      <formula>NOT(ISBLANK(H50))</formula>
    </cfRule>
  </conditionalFormatting>
  <conditionalFormatting sqref="G53">
    <cfRule type="expression" dxfId="0" priority="14" stopIfTrue="1">
      <formula>NOT(ISBLANK(H53))</formula>
    </cfRule>
  </conditionalFormatting>
  <conditionalFormatting sqref="G35:I38">
    <cfRule type="expression" dxfId="4" priority="15">
      <formula>LEFT(G35,5)="【要確認】"</formula>
    </cfRule>
  </conditionalFormatting>
  <conditionalFormatting sqref="H27">
    <cfRule type="expression" dxfId="6" priority="16">
      <formula>COUNTIF(#REF!,"その他*")=0</formula>
    </cfRule>
  </conditionalFormatting>
  <dataValidations>
    <dataValidation type="list" allowBlank="1" showInputMessage="1" showErrorMessage="1" prompt="リストから選択してください。" sqref="H26">
      <formula1>INDIRECT(H25)</formula1>
    </dataValidation>
    <dataValidation type="list" allowBlank="1" showInputMessage="1" showErrorMessage="1" prompt="リストから選択してください。" sqref="H18">
      <formula1>都道府県等</formula1>
    </dataValidation>
    <dataValidation type="list" allowBlank="1" showInputMessage="1" showErrorMessage="1" prompt="リストから選択してください。" sqref="H25">
      <formula1>利用目的</formula1>
    </dataValidation>
    <dataValidation type="date" allowBlank="1" showInputMessage="1" showErrorMessage="1" prompt="無効な日付形式です。YYYY/MM/DDの形式で入力してください。" sqref="H49 H54">
      <formula1>36526.0</formula1>
      <formula2>401768.0</formula2>
    </dataValidation>
    <dataValidation type="date" allowBlank="1" showInputMessage="1" showErrorMessage="1" prompt="『行政入力欄』_x000a_【半角入力】_x000a_西暦年_x000a_年/月/日をスラッシュ区切り" sqref="H23">
      <formula1>36526.0</formula1>
      <formula2>401768.0</formula2>
    </dataValidation>
  </dataValidations>
  <printOptions/>
  <pageMargins bottom="0.7480314960629921" footer="0.0" header="0.0" left="0.7086614173228347" right="0.7086614173228347" top="0.7480314960629921"/>
  <pageSetup orientation="landscape"/>
  <rowBreaks count="1" manualBreakCount="1">
    <brk id="44"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7.86"/>
    <col customWidth="1" min="4" max="4" width="33.29"/>
    <col customWidth="1" min="5" max="5" width="34.43"/>
    <col customWidth="1" min="6" max="9" width="9.0"/>
    <col customWidth="1" min="10" max="10" width="27.86"/>
    <col customWidth="1" min="11" max="26" width="8.71"/>
  </cols>
  <sheetData>
    <row r="1" ht="12.75" customHeight="1">
      <c r="A1" s="501"/>
      <c r="B1" s="502" t="s">
        <v>489</v>
      </c>
      <c r="C1" s="501"/>
      <c r="D1" s="501"/>
      <c r="E1" s="503" t="s">
        <v>490</v>
      </c>
      <c r="F1" s="501"/>
      <c r="G1" s="501"/>
      <c r="H1" s="501"/>
      <c r="I1" s="501"/>
      <c r="J1" s="501"/>
      <c r="K1" s="501"/>
      <c r="L1" s="501"/>
      <c r="M1" s="501"/>
      <c r="N1" s="501"/>
      <c r="O1" s="501"/>
      <c r="P1" s="501"/>
      <c r="Q1" s="501"/>
      <c r="R1" s="501"/>
      <c r="S1" s="501"/>
      <c r="T1" s="501"/>
      <c r="U1" s="501"/>
      <c r="V1" s="501"/>
      <c r="W1" s="501"/>
      <c r="X1" s="501"/>
      <c r="Y1" s="501"/>
      <c r="Z1" s="501"/>
    </row>
    <row r="2" ht="12.75" customHeight="1">
      <c r="A2" s="501"/>
      <c r="B2" s="502"/>
      <c r="C2" s="501"/>
      <c r="D2" s="501"/>
      <c r="E2" s="503"/>
      <c r="F2" s="501"/>
      <c r="G2" s="501"/>
      <c r="H2" s="501"/>
      <c r="I2" s="501"/>
      <c r="J2" s="501"/>
      <c r="K2" s="501"/>
      <c r="L2" s="501"/>
      <c r="M2" s="501"/>
      <c r="N2" s="501"/>
      <c r="O2" s="501"/>
      <c r="P2" s="501"/>
      <c r="Q2" s="501"/>
      <c r="R2" s="501"/>
      <c r="S2" s="501"/>
      <c r="T2" s="501"/>
      <c r="U2" s="501"/>
      <c r="V2" s="501"/>
      <c r="W2" s="501"/>
      <c r="X2" s="501"/>
      <c r="Y2" s="501"/>
      <c r="Z2" s="501"/>
    </row>
    <row r="3" ht="12.75" customHeight="1">
      <c r="A3" s="501"/>
      <c r="B3" s="504" t="s">
        <v>491</v>
      </c>
      <c r="C3" s="501"/>
      <c r="D3" s="501"/>
      <c r="E3" s="503"/>
      <c r="F3" s="501" t="s">
        <v>492</v>
      </c>
      <c r="G3" s="501"/>
      <c r="H3" s="501"/>
      <c r="I3" s="501"/>
      <c r="J3" s="501"/>
      <c r="K3" s="501"/>
      <c r="L3" s="501"/>
      <c r="M3" s="501"/>
      <c r="N3" s="501"/>
      <c r="O3" s="501"/>
      <c r="P3" s="501"/>
      <c r="Q3" s="501"/>
      <c r="R3" s="501"/>
      <c r="S3" s="501"/>
      <c r="T3" s="501"/>
      <c r="U3" s="501"/>
      <c r="V3" s="501"/>
      <c r="W3" s="501"/>
      <c r="X3" s="501"/>
      <c r="Y3" s="501"/>
      <c r="Z3" s="501"/>
    </row>
    <row r="4" ht="12.75" customHeight="1">
      <c r="A4" s="505"/>
      <c r="B4" s="506" t="s">
        <v>493</v>
      </c>
      <c r="C4" s="506" t="s">
        <v>494</v>
      </c>
      <c r="D4" s="506" t="s">
        <v>495</v>
      </c>
      <c r="E4" s="507" t="s">
        <v>496</v>
      </c>
      <c r="F4" s="508" t="s">
        <v>497</v>
      </c>
      <c r="G4" s="508" t="s">
        <v>498</v>
      </c>
      <c r="H4" s="508" t="s">
        <v>499</v>
      </c>
      <c r="I4" s="508" t="s">
        <v>500</v>
      </c>
      <c r="J4" s="508" t="s">
        <v>448</v>
      </c>
      <c r="K4" s="505"/>
      <c r="L4" s="505"/>
      <c r="M4" s="505"/>
      <c r="N4" s="505"/>
      <c r="O4" s="505"/>
      <c r="P4" s="505"/>
      <c r="Q4" s="505"/>
      <c r="R4" s="505"/>
      <c r="S4" s="505"/>
      <c r="T4" s="505"/>
      <c r="U4" s="505"/>
      <c r="V4" s="505"/>
      <c r="W4" s="505"/>
      <c r="X4" s="505"/>
      <c r="Y4" s="505"/>
      <c r="Z4" s="505"/>
    </row>
    <row r="5" ht="16.5" customHeight="1">
      <c r="A5" s="501"/>
      <c r="B5" s="509">
        <v>1.0</v>
      </c>
      <c r="C5" s="509" t="s">
        <v>501</v>
      </c>
      <c r="D5" s="509" t="s">
        <v>502</v>
      </c>
      <c r="E5" s="510" t="str">
        <f t="array" ref="E5">IFERROR(INDEX('参照D'!C5:C51, MATCH('入力フォーム'!H66, '参照D'!B5:B51, 0)), "")</f>
        <v>01</v>
      </c>
      <c r="F5" s="511" t="s">
        <v>503</v>
      </c>
      <c r="G5" s="511"/>
      <c r="H5" s="511"/>
      <c r="I5" s="512" t="s">
        <v>504</v>
      </c>
      <c r="J5" s="513"/>
      <c r="K5" s="501"/>
      <c r="L5" s="501"/>
      <c r="M5" s="501"/>
      <c r="N5" s="501"/>
      <c r="O5" s="501"/>
      <c r="P5" s="501"/>
      <c r="Q5" s="501"/>
      <c r="R5" s="501"/>
      <c r="S5" s="501"/>
      <c r="T5" s="501"/>
      <c r="U5" s="501"/>
      <c r="V5" s="501"/>
      <c r="W5" s="501"/>
      <c r="X5" s="501"/>
      <c r="Y5" s="501"/>
      <c r="Z5" s="501"/>
    </row>
    <row r="6" ht="16.5" customHeight="1">
      <c r="A6" s="501"/>
      <c r="B6" s="509">
        <v>2.0</v>
      </c>
      <c r="C6" s="509" t="s">
        <v>505</v>
      </c>
      <c r="D6" s="509" t="s">
        <v>477</v>
      </c>
      <c r="E6" s="514" t="str">
        <f>IF('行政用'!H50="", "", IFERROR(TEXT('行政用'!H50,"00"), ""))</f>
        <v/>
      </c>
      <c r="F6" s="511" t="s">
        <v>503</v>
      </c>
      <c r="G6" s="511"/>
      <c r="H6" s="511"/>
      <c r="I6" s="512" t="s">
        <v>504</v>
      </c>
      <c r="J6" s="513"/>
      <c r="K6" s="501"/>
      <c r="L6" s="501"/>
      <c r="M6" s="501"/>
      <c r="N6" s="501"/>
      <c r="O6" s="501"/>
      <c r="P6" s="501"/>
      <c r="Q6" s="501"/>
      <c r="R6" s="501"/>
      <c r="S6" s="501"/>
      <c r="T6" s="501"/>
      <c r="U6" s="501"/>
      <c r="V6" s="501"/>
      <c r="W6" s="501"/>
      <c r="X6" s="501"/>
      <c r="Y6" s="501"/>
      <c r="Z6" s="501"/>
    </row>
    <row r="7" ht="16.5" customHeight="1">
      <c r="A7" s="501"/>
      <c r="B7" s="509">
        <v>3.0</v>
      </c>
      <c r="C7" s="509" t="s">
        <v>506</v>
      </c>
      <c r="D7" s="509" t="s">
        <v>479</v>
      </c>
      <c r="E7" s="514" t="str">
        <f>IF('行政用'!H51="", "", IFERROR('行政用'!H51, 0))</f>
        <v/>
      </c>
      <c r="F7" s="511" t="s">
        <v>503</v>
      </c>
      <c r="G7" s="511"/>
      <c r="H7" s="511"/>
      <c r="I7" s="512" t="s">
        <v>504</v>
      </c>
      <c r="J7" s="513"/>
      <c r="K7" s="501"/>
      <c r="L7" s="501"/>
      <c r="M7" s="501"/>
      <c r="N7" s="501"/>
      <c r="O7" s="501"/>
      <c r="P7" s="501"/>
      <c r="Q7" s="501"/>
      <c r="R7" s="501"/>
      <c r="S7" s="501"/>
      <c r="T7" s="501"/>
      <c r="U7" s="501"/>
      <c r="V7" s="501"/>
      <c r="W7" s="501"/>
      <c r="X7" s="501"/>
      <c r="Y7" s="501"/>
      <c r="Z7" s="501"/>
    </row>
    <row r="8" ht="16.5" customHeight="1">
      <c r="A8" s="501"/>
      <c r="B8" s="509">
        <v>4.0</v>
      </c>
      <c r="C8" s="509" t="s">
        <v>507</v>
      </c>
      <c r="D8" s="509" t="s">
        <v>481</v>
      </c>
      <c r="E8" s="514" t="str">
        <f>IF('行政用'!H52="", "", IFERROR(TEXT('行政用'!H52,"00000"), ""))</f>
        <v/>
      </c>
      <c r="F8" s="511" t="s">
        <v>503</v>
      </c>
      <c r="G8" s="511"/>
      <c r="H8" s="511"/>
      <c r="I8" s="512" t="s">
        <v>504</v>
      </c>
      <c r="J8" s="513"/>
      <c r="K8" s="501"/>
      <c r="L8" s="501"/>
      <c r="M8" s="501"/>
      <c r="N8" s="501"/>
      <c r="O8" s="501"/>
      <c r="P8" s="501"/>
      <c r="Q8" s="501"/>
      <c r="R8" s="501"/>
      <c r="S8" s="501"/>
      <c r="T8" s="501"/>
      <c r="U8" s="501"/>
      <c r="V8" s="501"/>
      <c r="W8" s="501"/>
      <c r="X8" s="501"/>
      <c r="Y8" s="501"/>
      <c r="Z8" s="501"/>
    </row>
    <row r="9" ht="16.5" customHeight="1">
      <c r="A9" s="501"/>
      <c r="B9" s="509">
        <v>5.0</v>
      </c>
      <c r="C9" s="509" t="s">
        <v>508</v>
      </c>
      <c r="D9" s="509" t="s">
        <v>436</v>
      </c>
      <c r="E9" s="515" t="str">
        <f>IF('行政用'!H23="", "", IFERROR('行政用'!H23, 0))</f>
        <v/>
      </c>
      <c r="F9" s="511" t="s">
        <v>503</v>
      </c>
      <c r="G9" s="511"/>
      <c r="H9" s="511"/>
      <c r="I9" s="512" t="s">
        <v>504</v>
      </c>
      <c r="J9" s="516"/>
      <c r="K9" s="501"/>
      <c r="L9" s="501"/>
      <c r="M9" s="501"/>
      <c r="N9" s="501"/>
      <c r="O9" s="501"/>
      <c r="P9" s="501"/>
      <c r="Q9" s="501"/>
      <c r="R9" s="501"/>
      <c r="S9" s="501"/>
      <c r="T9" s="501"/>
      <c r="U9" s="501"/>
      <c r="V9" s="501"/>
      <c r="W9" s="501"/>
      <c r="X9" s="501"/>
      <c r="Y9" s="501"/>
      <c r="Z9" s="501"/>
    </row>
    <row r="10" ht="16.5" customHeight="1">
      <c r="A10" s="501"/>
      <c r="B10" s="509">
        <v>6.0</v>
      </c>
      <c r="C10" s="509" t="s">
        <v>509</v>
      </c>
      <c r="D10" s="509" t="s">
        <v>510</v>
      </c>
      <c r="E10" s="515"/>
      <c r="F10" s="517" t="s">
        <v>503</v>
      </c>
      <c r="G10" s="517"/>
      <c r="H10" s="517"/>
      <c r="I10" s="517"/>
      <c r="J10" s="513" t="s">
        <v>511</v>
      </c>
      <c r="K10" s="501"/>
      <c r="L10" s="501"/>
      <c r="M10" s="501"/>
      <c r="N10" s="501"/>
      <c r="O10" s="501"/>
      <c r="P10" s="501"/>
      <c r="Q10" s="501"/>
      <c r="R10" s="501"/>
      <c r="S10" s="501"/>
      <c r="T10" s="501"/>
      <c r="U10" s="501"/>
      <c r="V10" s="501"/>
      <c r="W10" s="501"/>
      <c r="X10" s="501"/>
      <c r="Y10" s="501"/>
      <c r="Z10" s="501"/>
    </row>
    <row r="11" ht="16.5" customHeight="1">
      <c r="A11" s="501"/>
      <c r="B11" s="509">
        <v>7.0</v>
      </c>
      <c r="C11" s="509" t="s">
        <v>512</v>
      </c>
      <c r="D11" s="509" t="s">
        <v>475</v>
      </c>
      <c r="E11" s="515" t="str">
        <f>IF('行政用'!H49="", "", IFERROR('行政用'!H49, 0))</f>
        <v/>
      </c>
      <c r="F11" s="511" t="s">
        <v>513</v>
      </c>
      <c r="G11" s="518"/>
      <c r="H11" s="518"/>
      <c r="I11" s="512" t="s">
        <v>504</v>
      </c>
      <c r="J11" s="513"/>
      <c r="K11" s="501"/>
      <c r="L11" s="501"/>
      <c r="M11" s="501"/>
      <c r="N11" s="501"/>
      <c r="O11" s="501"/>
      <c r="P11" s="501"/>
      <c r="Q11" s="501"/>
      <c r="R11" s="501"/>
      <c r="S11" s="501"/>
      <c r="T11" s="501"/>
      <c r="U11" s="501"/>
      <c r="V11" s="501"/>
      <c r="W11" s="501"/>
      <c r="X11" s="501"/>
      <c r="Y11" s="501"/>
      <c r="Z11" s="501"/>
    </row>
    <row r="12" ht="16.5" customHeight="1">
      <c r="A12" s="501"/>
      <c r="B12" s="509">
        <v>8.0</v>
      </c>
      <c r="C12" s="509" t="s">
        <v>514</v>
      </c>
      <c r="D12" s="509" t="s">
        <v>438</v>
      </c>
      <c r="E12" s="514" t="str">
        <f>IF('行政用'!H24="", "", IFERROR('行政用'!H24, 0))</f>
        <v/>
      </c>
      <c r="F12" s="511" t="s">
        <v>513</v>
      </c>
      <c r="G12" s="518"/>
      <c r="H12" s="518"/>
      <c r="I12" s="512" t="s">
        <v>504</v>
      </c>
      <c r="J12" s="513"/>
      <c r="K12" s="501"/>
      <c r="L12" s="501"/>
      <c r="M12" s="501"/>
      <c r="N12" s="501"/>
      <c r="O12" s="501"/>
      <c r="P12" s="501"/>
      <c r="Q12" s="501"/>
      <c r="R12" s="501"/>
      <c r="S12" s="501"/>
      <c r="T12" s="501"/>
      <c r="U12" s="501"/>
      <c r="V12" s="501"/>
      <c r="W12" s="501"/>
      <c r="X12" s="501"/>
      <c r="Y12" s="501"/>
      <c r="Z12" s="501"/>
    </row>
    <row r="13" ht="16.5" customHeight="1">
      <c r="A13" s="501"/>
      <c r="B13" s="509">
        <v>9.0</v>
      </c>
      <c r="C13" s="509" t="s">
        <v>515</v>
      </c>
      <c r="D13" s="509" t="s">
        <v>516</v>
      </c>
      <c r="E13" s="510" t="str">
        <f t="array" ref="E13">IF('入力フォーム'!H15="国外", "90", IFERROR(INDEX('参照D'!AN4:AN1903, MATCH('入力フォーム'!H15 &amp; '入力フォーム'!H16, '参照D'!AM4:AM1903, 0)), ""))</f>
        <v/>
      </c>
      <c r="F13" s="511" t="s">
        <v>503</v>
      </c>
      <c r="G13" s="511"/>
      <c r="H13" s="512" t="s">
        <v>504</v>
      </c>
      <c r="I13" s="511"/>
      <c r="J13" s="513"/>
      <c r="K13" s="501"/>
      <c r="L13" s="501"/>
      <c r="M13" s="501"/>
      <c r="N13" s="501"/>
      <c r="O13" s="501"/>
      <c r="P13" s="501"/>
      <c r="Q13" s="501"/>
      <c r="R13" s="501"/>
      <c r="S13" s="501"/>
      <c r="T13" s="501"/>
      <c r="U13" s="501"/>
      <c r="V13" s="501"/>
      <c r="W13" s="501"/>
      <c r="X13" s="501"/>
      <c r="Y13" s="501"/>
      <c r="Z13" s="501"/>
    </row>
    <row r="14" ht="16.5" customHeight="1">
      <c r="A14" s="501"/>
      <c r="B14" s="509">
        <v>10.0</v>
      </c>
      <c r="C14" s="509" t="s">
        <v>517</v>
      </c>
      <c r="D14" s="509" t="s">
        <v>518</v>
      </c>
      <c r="E14" s="510"/>
      <c r="F14" s="519"/>
      <c r="G14" s="519"/>
      <c r="H14" s="519"/>
      <c r="I14" s="519"/>
      <c r="J14" s="513" t="s">
        <v>519</v>
      </c>
      <c r="K14" s="501"/>
      <c r="L14" s="501"/>
      <c r="M14" s="501"/>
      <c r="N14" s="501"/>
      <c r="O14" s="501"/>
      <c r="P14" s="501"/>
      <c r="Q14" s="501"/>
      <c r="R14" s="501"/>
      <c r="S14" s="501"/>
      <c r="T14" s="501"/>
      <c r="U14" s="501"/>
      <c r="V14" s="501"/>
      <c r="W14" s="501"/>
      <c r="X14" s="501"/>
      <c r="Y14" s="501"/>
      <c r="Z14" s="501"/>
    </row>
    <row r="15" ht="16.5" customHeight="1">
      <c r="A15" s="501"/>
      <c r="B15" s="509">
        <v>11.0</v>
      </c>
      <c r="C15" s="509" t="s">
        <v>520</v>
      </c>
      <c r="D15" s="509" t="s">
        <v>521</v>
      </c>
      <c r="E15" s="510" t="str">
        <f>SUBSTITUTE(SUBSTITUTE(CLEAN('入力フォーム'!H14), "-", ""), ",", "，")</f>
        <v/>
      </c>
      <c r="F15" s="511" t="s">
        <v>513</v>
      </c>
      <c r="G15" s="518"/>
      <c r="H15" s="512" t="s">
        <v>504</v>
      </c>
      <c r="I15" s="518"/>
      <c r="J15" s="513"/>
      <c r="K15" s="501"/>
      <c r="L15" s="501"/>
      <c r="M15" s="501"/>
      <c r="N15" s="501"/>
      <c r="O15" s="501"/>
      <c r="P15" s="501"/>
      <c r="Q15" s="501"/>
      <c r="R15" s="501"/>
      <c r="S15" s="501"/>
      <c r="T15" s="501"/>
      <c r="U15" s="501"/>
      <c r="V15" s="501"/>
      <c r="W15" s="501"/>
      <c r="X15" s="501"/>
      <c r="Y15" s="501"/>
      <c r="Z15" s="501"/>
    </row>
    <row r="16" ht="16.5" customHeight="1">
      <c r="A16" s="501"/>
      <c r="B16" s="509">
        <v>12.0</v>
      </c>
      <c r="C16" s="509" t="s">
        <v>522</v>
      </c>
      <c r="D16" s="509" t="s">
        <v>523</v>
      </c>
      <c r="E16" s="514" t="str">
        <f>IF('入力フォーム'!H17="" &amp; '入力フォーム'!H18="", "", IFERROR(CLEAN('入力フォーム'!H17) &amp; CLEAN('入力フォーム'!H18), ""))</f>
        <v/>
      </c>
      <c r="F16" s="511" t="s">
        <v>503</v>
      </c>
      <c r="G16" s="511"/>
      <c r="H16" s="512" t="s">
        <v>504</v>
      </c>
      <c r="I16" s="511"/>
      <c r="J16" s="513"/>
      <c r="K16" s="501"/>
      <c r="L16" s="501"/>
      <c r="M16" s="501"/>
      <c r="N16" s="501"/>
      <c r="O16" s="501"/>
      <c r="P16" s="501"/>
      <c r="Q16" s="501"/>
      <c r="R16" s="501"/>
      <c r="S16" s="501"/>
      <c r="T16" s="501"/>
      <c r="U16" s="501"/>
      <c r="V16" s="501"/>
      <c r="W16" s="501"/>
      <c r="X16" s="501"/>
      <c r="Y16" s="501"/>
      <c r="Z16" s="501"/>
    </row>
    <row r="17" ht="16.5" customHeight="1">
      <c r="A17" s="501"/>
      <c r="B17" s="509">
        <v>13.0</v>
      </c>
      <c r="C17" s="509" t="s">
        <v>524</v>
      </c>
      <c r="D17" s="509" t="s">
        <v>525</v>
      </c>
      <c r="E17" s="514" t="str">
        <f>IF('入力フォーム'!H20="", "", IFERROR(SUBSTITUTE(CLEAN('入力フォーム'!H20), ",", "，"), ""))</f>
        <v/>
      </c>
      <c r="F17" s="511" t="s">
        <v>503</v>
      </c>
      <c r="G17" s="511"/>
      <c r="H17" s="512" t="s">
        <v>504</v>
      </c>
      <c r="I17" s="511"/>
      <c r="J17" s="513"/>
      <c r="K17" s="501"/>
      <c r="L17" s="501"/>
      <c r="M17" s="501"/>
      <c r="N17" s="501"/>
      <c r="O17" s="501"/>
      <c r="P17" s="501"/>
      <c r="Q17" s="501"/>
      <c r="R17" s="501"/>
      <c r="S17" s="501"/>
      <c r="T17" s="501"/>
      <c r="U17" s="501"/>
      <c r="V17" s="501"/>
      <c r="W17" s="501"/>
      <c r="X17" s="501"/>
      <c r="Y17" s="501"/>
      <c r="Z17" s="501"/>
    </row>
    <row r="18" ht="16.5" customHeight="1">
      <c r="A18" s="501"/>
      <c r="B18" s="509">
        <v>14.0</v>
      </c>
      <c r="C18" s="509" t="s">
        <v>526</v>
      </c>
      <c r="D18" s="509" t="s">
        <v>527</v>
      </c>
      <c r="E18" s="514" t="str">
        <f>IF('入力フォーム'!H21="", "", IFERROR(SUBSTITUTE(CLEAN('入力フォーム'!H21), ",", "，"), ""))</f>
        <v/>
      </c>
      <c r="F18" s="511" t="s">
        <v>513</v>
      </c>
      <c r="G18" s="511"/>
      <c r="H18" s="512" t="s">
        <v>504</v>
      </c>
      <c r="I18" s="511"/>
      <c r="J18" s="513"/>
      <c r="K18" s="501"/>
      <c r="L18" s="501"/>
      <c r="M18" s="501"/>
      <c r="N18" s="501"/>
      <c r="O18" s="501"/>
      <c r="P18" s="501"/>
      <c r="Q18" s="501"/>
      <c r="R18" s="501"/>
      <c r="S18" s="501"/>
      <c r="T18" s="501"/>
      <c r="U18" s="501"/>
      <c r="V18" s="501"/>
      <c r="W18" s="501"/>
      <c r="X18" s="501"/>
      <c r="Y18" s="501"/>
      <c r="Z18" s="501"/>
    </row>
    <row r="19" ht="16.5" customHeight="1">
      <c r="A19" s="501"/>
      <c r="B19" s="509">
        <v>15.0</v>
      </c>
      <c r="C19" s="509" t="s">
        <v>528</v>
      </c>
      <c r="D19" s="509" t="s">
        <v>529</v>
      </c>
      <c r="E19" s="514" t="str">
        <f>IF('入力フォーム'!H27="", "", IFERROR(SUBSTITUTE(CLEAN('入力フォーム'!H27), ",", "，"), ""))</f>
        <v/>
      </c>
      <c r="F19" s="511" t="s">
        <v>513</v>
      </c>
      <c r="G19" s="511"/>
      <c r="H19" s="512" t="s">
        <v>504</v>
      </c>
      <c r="I19" s="518"/>
      <c r="J19" s="513"/>
      <c r="K19" s="501"/>
      <c r="L19" s="501"/>
      <c r="M19" s="501"/>
      <c r="N19" s="501"/>
      <c r="O19" s="501"/>
      <c r="P19" s="501"/>
      <c r="Q19" s="501"/>
      <c r="R19" s="501"/>
      <c r="S19" s="501"/>
      <c r="T19" s="501"/>
      <c r="U19" s="501"/>
      <c r="V19" s="501"/>
      <c r="W19" s="501"/>
      <c r="X19" s="501"/>
      <c r="Y19" s="501"/>
      <c r="Z19" s="501"/>
    </row>
    <row r="20" ht="16.5" customHeight="1">
      <c r="A20" s="501"/>
      <c r="B20" s="509">
        <v>16.0</v>
      </c>
      <c r="C20" s="509" t="s">
        <v>530</v>
      </c>
      <c r="D20" s="509" t="s">
        <v>531</v>
      </c>
      <c r="E20" s="510" t="str">
        <f>IF('入力フォーム'!H22="", "", IF(LEN(CLEAN('入力フォーム'!H22))=12, CLEAN('入力フォーム'!H22), SUBSTITUTE(CLEAN('入力フォーム'!H22), "-", "")))</f>
        <v/>
      </c>
      <c r="F20" s="511" t="s">
        <v>513</v>
      </c>
      <c r="G20" s="518"/>
      <c r="H20" s="512" t="s">
        <v>504</v>
      </c>
      <c r="I20" s="518"/>
      <c r="J20" s="513" t="s">
        <v>532</v>
      </c>
      <c r="K20" s="501"/>
      <c r="L20" s="501"/>
      <c r="M20" s="501"/>
      <c r="N20" s="501"/>
      <c r="O20" s="501"/>
      <c r="P20" s="501"/>
      <c r="Q20" s="501"/>
      <c r="R20" s="501"/>
      <c r="S20" s="501"/>
      <c r="T20" s="501"/>
      <c r="U20" s="501"/>
      <c r="V20" s="501"/>
      <c r="W20" s="501"/>
      <c r="X20" s="501"/>
      <c r="Y20" s="501"/>
      <c r="Z20" s="501"/>
    </row>
    <row r="21" ht="16.5" customHeight="1">
      <c r="A21" s="501"/>
      <c r="B21" s="509">
        <v>17.0</v>
      </c>
      <c r="C21" s="509" t="s">
        <v>533</v>
      </c>
      <c r="D21" s="509" t="s">
        <v>534</v>
      </c>
      <c r="E21" s="510" t="str">
        <f t="array" ref="E21">IFERROR(INDEX('参照D'!I4:I6, MATCH('入力フォーム'!H19, '参照D'!H4:H6, 0)), "")</f>
        <v/>
      </c>
      <c r="F21" s="511" t="s">
        <v>503</v>
      </c>
      <c r="G21" s="511"/>
      <c r="H21" s="512" t="s">
        <v>504</v>
      </c>
      <c r="I21" s="518"/>
      <c r="J21" s="513"/>
      <c r="K21" s="501"/>
      <c r="L21" s="501"/>
      <c r="M21" s="501"/>
      <c r="N21" s="501"/>
      <c r="O21" s="501"/>
      <c r="P21" s="501"/>
      <c r="Q21" s="501"/>
      <c r="R21" s="501"/>
      <c r="S21" s="501"/>
      <c r="T21" s="501"/>
      <c r="U21" s="501"/>
      <c r="V21" s="501"/>
      <c r="W21" s="501"/>
      <c r="X21" s="501"/>
      <c r="Y21" s="501"/>
      <c r="Z21" s="501"/>
    </row>
    <row r="22" ht="16.5" customHeight="1">
      <c r="A22" s="501"/>
      <c r="B22" s="509">
        <v>18.0</v>
      </c>
      <c r="C22" s="509" t="s">
        <v>535</v>
      </c>
      <c r="D22" s="509" t="s">
        <v>536</v>
      </c>
      <c r="E22" s="514" t="str">
        <f>IF('入力フォーム'!H32="", "", IF('入力フォーム'!H32="無", 0, IF('入力フォーム'!H32="有", IF('入力フォーム'!H33="", "", '入力フォーム'!H33), "")))</f>
        <v/>
      </c>
      <c r="F22" s="511" t="s">
        <v>513</v>
      </c>
      <c r="G22" s="518"/>
      <c r="H22" s="512" t="s">
        <v>504</v>
      </c>
      <c r="I22" s="518"/>
      <c r="J22" s="513"/>
      <c r="K22" s="501"/>
      <c r="L22" s="501"/>
      <c r="M22" s="501"/>
      <c r="N22" s="501"/>
      <c r="O22" s="501"/>
      <c r="P22" s="501"/>
      <c r="Q22" s="501"/>
      <c r="R22" s="501"/>
      <c r="S22" s="501"/>
      <c r="T22" s="501"/>
      <c r="U22" s="501"/>
      <c r="V22" s="501"/>
      <c r="W22" s="501"/>
      <c r="X22" s="501"/>
      <c r="Y22" s="501"/>
      <c r="Z22" s="501"/>
    </row>
    <row r="23" ht="16.5" customHeight="1">
      <c r="A23" s="501"/>
      <c r="B23" s="509">
        <v>19.0</v>
      </c>
      <c r="C23" s="509" t="s">
        <v>537</v>
      </c>
      <c r="D23" s="509" t="s">
        <v>538</v>
      </c>
      <c r="E23" s="510" t="str">
        <f t="array" ref="E23">IFERROR(INDEX('参照D'!L5:L11, MATCH('入力フォーム'!H30, '参照D'!K5:K11, 0)), "")</f>
        <v/>
      </c>
      <c r="F23" s="511" t="s">
        <v>503</v>
      </c>
      <c r="G23" s="511"/>
      <c r="H23" s="512" t="s">
        <v>504</v>
      </c>
      <c r="I23" s="518"/>
      <c r="J23" s="513"/>
      <c r="K23" s="501"/>
      <c r="L23" s="501"/>
      <c r="M23" s="501"/>
      <c r="N23" s="501"/>
      <c r="O23" s="501"/>
      <c r="P23" s="501"/>
      <c r="Q23" s="501"/>
      <c r="R23" s="501"/>
      <c r="S23" s="501"/>
      <c r="T23" s="501"/>
      <c r="U23" s="501"/>
      <c r="V23" s="501"/>
      <c r="W23" s="501"/>
      <c r="X23" s="501"/>
      <c r="Y23" s="501"/>
      <c r="Z23" s="501"/>
    </row>
    <row r="24" ht="16.5" customHeight="1">
      <c r="A24" s="501"/>
      <c r="B24" s="509">
        <v>20.0</v>
      </c>
      <c r="C24" s="509" t="s">
        <v>539</v>
      </c>
      <c r="D24" s="509" t="s">
        <v>540</v>
      </c>
      <c r="E24" s="510" t="str">
        <f t="array" ref="E24">IF('入力フォーム'!H38="国外", "90", IFERROR(INDEX('参照D'!AN4:AN1903, MATCH('入力フォーム'!H38 &amp; '入力フォーム'!H39, '参照D'!AM4:AM1903, 0)), ""))</f>
        <v/>
      </c>
      <c r="F24" s="511" t="s">
        <v>503</v>
      </c>
      <c r="G24" s="511"/>
      <c r="H24" s="512" t="s">
        <v>504</v>
      </c>
      <c r="I24" s="518"/>
      <c r="J24" s="513"/>
      <c r="K24" s="501"/>
      <c r="L24" s="501"/>
      <c r="M24" s="501"/>
      <c r="N24" s="501"/>
      <c r="O24" s="501"/>
      <c r="P24" s="501"/>
      <c r="Q24" s="501"/>
      <c r="R24" s="501"/>
      <c r="S24" s="501"/>
      <c r="T24" s="501"/>
      <c r="U24" s="501"/>
      <c r="V24" s="501"/>
      <c r="W24" s="501"/>
      <c r="X24" s="501"/>
      <c r="Y24" s="501"/>
      <c r="Z24" s="501"/>
    </row>
    <row r="25" ht="16.5" customHeight="1">
      <c r="A25" s="501"/>
      <c r="B25" s="509">
        <v>21.0</v>
      </c>
      <c r="C25" s="509" t="s">
        <v>541</v>
      </c>
      <c r="D25" s="509" t="s">
        <v>542</v>
      </c>
      <c r="E25" s="510"/>
      <c r="F25" s="519"/>
      <c r="G25" s="519"/>
      <c r="H25" s="519"/>
      <c r="I25" s="519"/>
      <c r="J25" s="513" t="s">
        <v>519</v>
      </c>
      <c r="K25" s="501"/>
      <c r="L25" s="501"/>
      <c r="M25" s="501"/>
      <c r="N25" s="501"/>
      <c r="O25" s="501"/>
      <c r="P25" s="501"/>
      <c r="Q25" s="501"/>
      <c r="R25" s="501"/>
      <c r="S25" s="501"/>
      <c r="T25" s="501"/>
      <c r="U25" s="501"/>
      <c r="V25" s="501"/>
      <c r="W25" s="501"/>
      <c r="X25" s="501"/>
      <c r="Y25" s="501"/>
      <c r="Z25" s="501"/>
    </row>
    <row r="26" ht="16.5" customHeight="1">
      <c r="A26" s="501"/>
      <c r="B26" s="509">
        <v>22.0</v>
      </c>
      <c r="C26" s="509" t="s">
        <v>543</v>
      </c>
      <c r="D26" s="509" t="s">
        <v>544</v>
      </c>
      <c r="E26" s="510" t="str">
        <f>SUBSTITUTE(SUBSTITUTE(CLEAN('入力フォーム'!H37), "-", ""), ",", "，")</f>
        <v/>
      </c>
      <c r="F26" s="511" t="s">
        <v>513</v>
      </c>
      <c r="G26" s="518"/>
      <c r="H26" s="512" t="s">
        <v>504</v>
      </c>
      <c r="I26" s="518"/>
      <c r="J26" s="513"/>
      <c r="K26" s="501"/>
      <c r="L26" s="501"/>
      <c r="M26" s="501"/>
      <c r="N26" s="501"/>
      <c r="O26" s="501"/>
      <c r="P26" s="501"/>
      <c r="Q26" s="501"/>
      <c r="R26" s="501"/>
      <c r="S26" s="501"/>
      <c r="T26" s="501"/>
      <c r="U26" s="501"/>
      <c r="V26" s="501"/>
      <c r="W26" s="501"/>
      <c r="X26" s="501"/>
      <c r="Y26" s="501"/>
      <c r="Z26" s="501"/>
    </row>
    <row r="27" ht="16.5" customHeight="1">
      <c r="A27" s="501"/>
      <c r="B27" s="509">
        <v>23.0</v>
      </c>
      <c r="C27" s="509" t="s">
        <v>545</v>
      </c>
      <c r="D27" s="509" t="s">
        <v>546</v>
      </c>
      <c r="E27" s="514" t="str">
        <f>IF('入力フォーム'!H40="" &amp; '入力フォーム'!H41="", "", IFERROR(SUBSTITUTE(CLEAN('入力フォーム'!H40), ",", "，") &amp; SUBSTITUTE(CLEAN('入力フォーム'!H41), ",", "，"), ""))</f>
        <v/>
      </c>
      <c r="F27" s="511" t="s">
        <v>513</v>
      </c>
      <c r="G27" s="518"/>
      <c r="H27" s="512" t="s">
        <v>504</v>
      </c>
      <c r="I27" s="518"/>
      <c r="J27" s="513"/>
      <c r="K27" s="501"/>
      <c r="L27" s="501"/>
      <c r="M27" s="501"/>
      <c r="N27" s="501"/>
      <c r="O27" s="501"/>
      <c r="P27" s="501"/>
      <c r="Q27" s="501"/>
      <c r="R27" s="501"/>
      <c r="S27" s="501"/>
      <c r="T27" s="501"/>
      <c r="U27" s="501"/>
      <c r="V27" s="501"/>
      <c r="W27" s="501"/>
      <c r="X27" s="501"/>
      <c r="Y27" s="501"/>
      <c r="Z27" s="501"/>
    </row>
    <row r="28" ht="16.5" customHeight="1">
      <c r="A28" s="501"/>
      <c r="B28" s="509">
        <v>24.0</v>
      </c>
      <c r="C28" s="509" t="s">
        <v>547</v>
      </c>
      <c r="D28" s="509" t="s">
        <v>548</v>
      </c>
      <c r="E28" s="514" t="str">
        <f>IF('入力フォーム'!H43="", "", IFERROR(SUBSTITUTE(CLEAN('入力フォーム'!H43), ",", "，"), ""))</f>
        <v/>
      </c>
      <c r="F28" s="511" t="s">
        <v>513</v>
      </c>
      <c r="G28" s="518"/>
      <c r="H28" s="512" t="s">
        <v>504</v>
      </c>
      <c r="I28" s="518"/>
      <c r="J28" s="513"/>
      <c r="K28" s="501"/>
      <c r="L28" s="501"/>
      <c r="M28" s="501"/>
      <c r="N28" s="501"/>
      <c r="O28" s="501"/>
      <c r="P28" s="501"/>
      <c r="Q28" s="501"/>
      <c r="R28" s="501"/>
      <c r="S28" s="501"/>
      <c r="T28" s="501"/>
      <c r="U28" s="501"/>
      <c r="V28" s="501"/>
      <c r="W28" s="501"/>
      <c r="X28" s="501"/>
      <c r="Y28" s="501"/>
      <c r="Z28" s="501"/>
    </row>
    <row r="29" ht="16.5" customHeight="1">
      <c r="A29" s="501"/>
      <c r="B29" s="509">
        <v>25.0</v>
      </c>
      <c r="C29" s="509" t="s">
        <v>549</v>
      </c>
      <c r="D29" s="509" t="s">
        <v>550</v>
      </c>
      <c r="E29" s="514" t="str">
        <f>IF('入力フォーム'!H44="", "", IFERROR(SUBSTITUTE(CLEAN('入力フォーム'!H44), ",", "，"), ""))</f>
        <v/>
      </c>
      <c r="F29" s="511" t="s">
        <v>513</v>
      </c>
      <c r="G29" s="518"/>
      <c r="H29" s="512" t="s">
        <v>504</v>
      </c>
      <c r="I29" s="518"/>
      <c r="J29" s="513"/>
      <c r="K29" s="501"/>
      <c r="L29" s="501"/>
      <c r="M29" s="501"/>
      <c r="N29" s="501"/>
      <c r="O29" s="501"/>
      <c r="P29" s="501"/>
      <c r="Q29" s="501"/>
      <c r="R29" s="501"/>
      <c r="S29" s="501"/>
      <c r="T29" s="501"/>
      <c r="U29" s="501"/>
      <c r="V29" s="501"/>
      <c r="W29" s="501"/>
      <c r="X29" s="501"/>
      <c r="Y29" s="501"/>
      <c r="Z29" s="501"/>
    </row>
    <row r="30" ht="16.5" customHeight="1">
      <c r="A30" s="501"/>
      <c r="B30" s="509">
        <v>26.0</v>
      </c>
      <c r="C30" s="509" t="s">
        <v>551</v>
      </c>
      <c r="D30" s="509" t="s">
        <v>534</v>
      </c>
      <c r="E30" s="510" t="str">
        <f t="array" ref="E30">IFERROR(INDEX('参照D'!I4:I6, MATCH('入力フォーム'!H42, '参照D'!H4:H6, 0)), "")</f>
        <v/>
      </c>
      <c r="F30" s="511" t="s">
        <v>503</v>
      </c>
      <c r="G30" s="511"/>
      <c r="H30" s="512" t="s">
        <v>504</v>
      </c>
      <c r="I30" s="518"/>
      <c r="J30" s="513"/>
      <c r="K30" s="501"/>
      <c r="L30" s="501"/>
      <c r="M30" s="501"/>
      <c r="N30" s="501"/>
      <c r="O30" s="501"/>
      <c r="P30" s="501"/>
      <c r="Q30" s="501"/>
      <c r="R30" s="501"/>
      <c r="S30" s="501"/>
      <c r="T30" s="501"/>
      <c r="U30" s="501"/>
      <c r="V30" s="501"/>
      <c r="W30" s="501"/>
      <c r="X30" s="501"/>
      <c r="Y30" s="501"/>
      <c r="Z30" s="501"/>
    </row>
    <row r="31" ht="16.5" customHeight="1">
      <c r="A31" s="501"/>
      <c r="B31" s="509">
        <v>27.0</v>
      </c>
      <c r="C31" s="509" t="s">
        <v>552</v>
      </c>
      <c r="D31" s="509" t="s">
        <v>553</v>
      </c>
      <c r="E31" s="510"/>
      <c r="F31" s="519"/>
      <c r="G31" s="519"/>
      <c r="H31" s="519"/>
      <c r="I31" s="519"/>
      <c r="J31" s="513" t="s">
        <v>519</v>
      </c>
      <c r="K31" s="501"/>
      <c r="L31" s="501"/>
      <c r="M31" s="501"/>
      <c r="N31" s="501"/>
      <c r="O31" s="501"/>
      <c r="P31" s="501"/>
      <c r="Q31" s="501"/>
      <c r="R31" s="501"/>
      <c r="S31" s="501"/>
      <c r="T31" s="501"/>
      <c r="U31" s="501"/>
      <c r="V31" s="501"/>
      <c r="W31" s="501"/>
      <c r="X31" s="501"/>
      <c r="Y31" s="501"/>
      <c r="Z31" s="501"/>
    </row>
    <row r="32" ht="16.5" customHeight="1">
      <c r="A32" s="501"/>
      <c r="B32" s="509">
        <v>28.0</v>
      </c>
      <c r="C32" s="509" t="s">
        <v>554</v>
      </c>
      <c r="D32" s="509" t="s">
        <v>555</v>
      </c>
      <c r="E32" s="514" t="str">
        <f t="array" ref="E32">IFERROR(INDEX('参照D'!AN4:AN1903, MATCH('入力フォーム'!H66 &amp; '入力フォーム'!H67, '参照D'!AM4:AM1903, 0)), "")</f>
        <v/>
      </c>
      <c r="F32" s="511" t="s">
        <v>503</v>
      </c>
      <c r="G32" s="511"/>
      <c r="H32" s="512" t="s">
        <v>504</v>
      </c>
      <c r="I32" s="518"/>
      <c r="J32" s="513"/>
      <c r="K32" s="501"/>
      <c r="L32" s="501"/>
      <c r="M32" s="501"/>
      <c r="N32" s="501"/>
      <c r="O32" s="501"/>
      <c r="P32" s="501"/>
      <c r="Q32" s="501"/>
      <c r="R32" s="501"/>
      <c r="S32" s="501"/>
      <c r="T32" s="501"/>
      <c r="U32" s="501"/>
      <c r="V32" s="501"/>
      <c r="W32" s="501"/>
      <c r="X32" s="501"/>
      <c r="Y32" s="501"/>
      <c r="Z32" s="501"/>
    </row>
    <row r="33" ht="16.5" customHeight="1">
      <c r="A33" s="501"/>
      <c r="B33" s="509">
        <v>29.0</v>
      </c>
      <c r="C33" s="509" t="s">
        <v>556</v>
      </c>
      <c r="D33" s="509" t="s">
        <v>557</v>
      </c>
      <c r="E33" s="510"/>
      <c r="F33" s="519"/>
      <c r="G33" s="519"/>
      <c r="H33" s="519"/>
      <c r="I33" s="519"/>
      <c r="J33" s="513" t="s">
        <v>519</v>
      </c>
      <c r="K33" s="501"/>
      <c r="L33" s="501"/>
      <c r="M33" s="501"/>
      <c r="N33" s="501"/>
      <c r="O33" s="501"/>
      <c r="P33" s="501"/>
      <c r="Q33" s="501"/>
      <c r="R33" s="501"/>
      <c r="S33" s="501"/>
      <c r="T33" s="501"/>
      <c r="U33" s="501"/>
      <c r="V33" s="501"/>
      <c r="W33" s="501"/>
      <c r="X33" s="501"/>
      <c r="Y33" s="501"/>
      <c r="Z33" s="501"/>
    </row>
    <row r="34" ht="16.5" customHeight="1">
      <c r="A34" s="501"/>
      <c r="B34" s="509">
        <v>30.0</v>
      </c>
      <c r="C34" s="509" t="s">
        <v>558</v>
      </c>
      <c r="D34" s="509" t="s">
        <v>559</v>
      </c>
      <c r="E34" s="510" t="str">
        <f>IF('入力フォーム'!H68="" &amp; '入力フォーム'!H69="", "", IFERROR(SUBSTITUTE(CLEAN('入力フォーム'!H68), ",", "，") &amp; SUBSTITUTE(CLEAN('入力フォーム'!H69), ",", "，"), ""))</f>
        <v/>
      </c>
      <c r="F34" s="511" t="s">
        <v>503</v>
      </c>
      <c r="G34" s="511"/>
      <c r="H34" s="518"/>
      <c r="I34" s="518"/>
      <c r="J34" s="513"/>
      <c r="K34" s="501"/>
      <c r="L34" s="501"/>
      <c r="M34" s="501"/>
      <c r="N34" s="501"/>
      <c r="O34" s="501"/>
      <c r="P34" s="501"/>
      <c r="Q34" s="501"/>
      <c r="R34" s="501"/>
      <c r="S34" s="501"/>
      <c r="T34" s="501"/>
      <c r="U34" s="501"/>
      <c r="V34" s="501"/>
      <c r="W34" s="501"/>
      <c r="X34" s="501"/>
      <c r="Y34" s="501"/>
      <c r="Z34" s="501"/>
    </row>
    <row r="35" ht="16.5" customHeight="1">
      <c r="A35" s="501"/>
      <c r="B35" s="509">
        <v>31.0</v>
      </c>
      <c r="C35" s="509" t="s">
        <v>560</v>
      </c>
      <c r="D35" s="509" t="s">
        <v>561</v>
      </c>
      <c r="E35" s="510"/>
      <c r="F35" s="519"/>
      <c r="G35" s="519"/>
      <c r="H35" s="519"/>
      <c r="I35" s="519"/>
      <c r="J35" s="513" t="s">
        <v>519</v>
      </c>
      <c r="K35" s="501"/>
      <c r="L35" s="501"/>
      <c r="M35" s="501"/>
      <c r="N35" s="501"/>
      <c r="O35" s="501"/>
      <c r="P35" s="501"/>
      <c r="Q35" s="501"/>
      <c r="R35" s="501"/>
      <c r="S35" s="501"/>
      <c r="T35" s="501"/>
      <c r="U35" s="501"/>
      <c r="V35" s="501"/>
      <c r="W35" s="501"/>
      <c r="X35" s="501"/>
      <c r="Y35" s="501"/>
      <c r="Z35" s="501"/>
    </row>
    <row r="36" ht="16.5" customHeight="1">
      <c r="A36" s="501"/>
      <c r="B36" s="509">
        <v>32.0</v>
      </c>
      <c r="C36" s="509" t="s">
        <v>562</v>
      </c>
      <c r="D36" s="509" t="s">
        <v>563</v>
      </c>
      <c r="E36" s="510" t="str">
        <f t="array" ref="E36">IFERROR(INDEX('参照D'!O4:O7, MATCH('入力フォーム'!H51, '参照D'!N4:N7, 0)), "")</f>
        <v/>
      </c>
      <c r="F36" s="511" t="s">
        <v>503</v>
      </c>
      <c r="G36" s="511"/>
      <c r="H36" s="512" t="s">
        <v>504</v>
      </c>
      <c r="I36" s="518"/>
      <c r="J36" s="513"/>
      <c r="K36" s="501"/>
      <c r="L36" s="501"/>
      <c r="M36" s="501"/>
      <c r="N36" s="501"/>
      <c r="O36" s="501"/>
      <c r="P36" s="501"/>
      <c r="Q36" s="501"/>
      <c r="R36" s="501"/>
      <c r="S36" s="501"/>
      <c r="T36" s="501"/>
      <c r="U36" s="501"/>
      <c r="V36" s="501"/>
      <c r="W36" s="501"/>
      <c r="X36" s="501"/>
      <c r="Y36" s="501"/>
      <c r="Z36" s="501"/>
    </row>
    <row r="37" ht="16.5" customHeight="1">
      <c r="A37" s="501"/>
      <c r="B37" s="509">
        <v>33.0</v>
      </c>
      <c r="C37" s="509" t="s">
        <v>564</v>
      </c>
      <c r="D37" s="509" t="s">
        <v>565</v>
      </c>
      <c r="E37" s="510" t="str">
        <f t="array" ref="E37">IFERROR(INDEX('参照D'!AH4:AH8, MATCH('入力フォーム'!H156, '参照D'!AG4:AG8, 0)), "")</f>
        <v/>
      </c>
      <c r="F37" s="518"/>
      <c r="G37" s="511" t="s">
        <v>503</v>
      </c>
      <c r="H37" s="518"/>
      <c r="I37" s="518"/>
      <c r="J37" s="520" t="s">
        <v>566</v>
      </c>
      <c r="K37" s="501"/>
      <c r="L37" s="501"/>
      <c r="M37" s="501"/>
      <c r="N37" s="501"/>
      <c r="O37" s="501"/>
      <c r="P37" s="501"/>
      <c r="Q37" s="501"/>
      <c r="R37" s="501"/>
      <c r="S37" s="501"/>
      <c r="T37" s="501"/>
      <c r="U37" s="501"/>
      <c r="V37" s="501"/>
      <c r="W37" s="501"/>
      <c r="X37" s="501"/>
      <c r="Y37" s="501"/>
      <c r="Z37" s="501"/>
    </row>
    <row r="38" ht="16.5" customHeight="1">
      <c r="A38" s="501"/>
      <c r="B38" s="509">
        <v>34.0</v>
      </c>
      <c r="C38" s="509" t="s">
        <v>567</v>
      </c>
      <c r="D38" s="509" t="s">
        <v>364</v>
      </c>
      <c r="E38" s="510" t="str">
        <f t="array" ref="E38">IFERROR(INDEX('参照D'!AK4:AK18, MATCH('入力フォーム'!H157, '参照D'!AJ4:AJ18, 0)), "")</f>
        <v/>
      </c>
      <c r="F38" s="518"/>
      <c r="G38" s="511" t="s">
        <v>503</v>
      </c>
      <c r="H38" s="518"/>
      <c r="I38" s="518"/>
      <c r="J38" s="520" t="s">
        <v>566</v>
      </c>
      <c r="K38" s="501"/>
      <c r="L38" s="501"/>
      <c r="M38" s="501"/>
      <c r="N38" s="501"/>
      <c r="O38" s="501"/>
      <c r="P38" s="501"/>
      <c r="Q38" s="501"/>
      <c r="R38" s="501"/>
      <c r="S38" s="501"/>
      <c r="T38" s="501"/>
      <c r="U38" s="501"/>
      <c r="V38" s="501"/>
      <c r="W38" s="501"/>
      <c r="X38" s="501"/>
      <c r="Y38" s="501"/>
      <c r="Z38" s="501"/>
    </row>
    <row r="39" ht="16.5" customHeight="1">
      <c r="A39" s="501"/>
      <c r="B39" s="509">
        <v>35.0</v>
      </c>
      <c r="C39" s="509" t="s">
        <v>568</v>
      </c>
      <c r="D39" s="509" t="s">
        <v>569</v>
      </c>
      <c r="E39" s="510"/>
      <c r="F39" s="519"/>
      <c r="G39" s="517" t="s">
        <v>503</v>
      </c>
      <c r="H39" s="519"/>
      <c r="I39" s="519"/>
      <c r="J39" s="520" t="s">
        <v>570</v>
      </c>
      <c r="K39" s="501"/>
      <c r="L39" s="501"/>
      <c r="M39" s="501"/>
      <c r="N39" s="501"/>
      <c r="O39" s="501"/>
      <c r="P39" s="501"/>
      <c r="Q39" s="501"/>
      <c r="R39" s="501"/>
      <c r="S39" s="501"/>
      <c r="T39" s="501"/>
      <c r="U39" s="501"/>
      <c r="V39" s="501"/>
      <c r="W39" s="501"/>
      <c r="X39" s="501"/>
      <c r="Y39" s="501"/>
      <c r="Z39" s="501"/>
    </row>
    <row r="40" ht="16.5" customHeight="1">
      <c r="A40" s="501"/>
      <c r="B40" s="509">
        <v>36.0</v>
      </c>
      <c r="C40" s="509" t="s">
        <v>571</v>
      </c>
      <c r="D40" s="509" t="s">
        <v>572</v>
      </c>
      <c r="E40" s="510"/>
      <c r="F40" s="519"/>
      <c r="G40" s="517" t="s">
        <v>503</v>
      </c>
      <c r="H40" s="519"/>
      <c r="I40" s="519"/>
      <c r="J40" s="520" t="s">
        <v>570</v>
      </c>
      <c r="K40" s="501"/>
      <c r="L40" s="501"/>
      <c r="M40" s="501"/>
      <c r="N40" s="501"/>
      <c r="O40" s="501"/>
      <c r="P40" s="501"/>
      <c r="Q40" s="501"/>
      <c r="R40" s="501"/>
      <c r="S40" s="501"/>
      <c r="T40" s="501"/>
      <c r="U40" s="501"/>
      <c r="V40" s="501"/>
      <c r="W40" s="501"/>
      <c r="X40" s="501"/>
      <c r="Y40" s="501"/>
      <c r="Z40" s="501"/>
    </row>
    <row r="41" ht="16.5" customHeight="1">
      <c r="A41" s="501"/>
      <c r="B41" s="509">
        <v>37.0</v>
      </c>
      <c r="C41" s="509" t="s">
        <v>573</v>
      </c>
      <c r="D41" s="509" t="s">
        <v>574</v>
      </c>
      <c r="E41" s="510"/>
      <c r="F41" s="519"/>
      <c r="G41" s="517" t="s">
        <v>503</v>
      </c>
      <c r="H41" s="519"/>
      <c r="I41" s="519"/>
      <c r="J41" s="520" t="s">
        <v>570</v>
      </c>
      <c r="K41" s="501"/>
      <c r="L41" s="501"/>
      <c r="M41" s="501"/>
      <c r="N41" s="501"/>
      <c r="O41" s="501"/>
      <c r="P41" s="501"/>
      <c r="Q41" s="501"/>
      <c r="R41" s="501"/>
      <c r="S41" s="501"/>
      <c r="T41" s="501"/>
      <c r="U41" s="501"/>
      <c r="V41" s="501"/>
      <c r="W41" s="501"/>
      <c r="X41" s="501"/>
      <c r="Y41" s="501"/>
      <c r="Z41" s="501"/>
    </row>
    <row r="42" ht="16.5" customHeight="1">
      <c r="A42" s="501"/>
      <c r="B42" s="509">
        <v>38.0</v>
      </c>
      <c r="C42" s="509" t="s">
        <v>575</v>
      </c>
      <c r="D42" s="509" t="s">
        <v>576</v>
      </c>
      <c r="E42" s="510"/>
      <c r="F42" s="519"/>
      <c r="G42" s="517" t="s">
        <v>503</v>
      </c>
      <c r="H42" s="519"/>
      <c r="I42" s="519"/>
      <c r="J42" s="520" t="s">
        <v>570</v>
      </c>
      <c r="K42" s="501"/>
      <c r="L42" s="501"/>
      <c r="M42" s="501"/>
      <c r="N42" s="501"/>
      <c r="O42" s="501"/>
      <c r="P42" s="501"/>
      <c r="Q42" s="501"/>
      <c r="R42" s="501"/>
      <c r="S42" s="501"/>
      <c r="T42" s="501"/>
      <c r="U42" s="501"/>
      <c r="V42" s="501"/>
      <c r="W42" s="501"/>
      <c r="X42" s="501"/>
      <c r="Y42" s="501"/>
      <c r="Z42" s="501"/>
    </row>
    <row r="43" ht="16.5" customHeight="1">
      <c r="A43" s="501"/>
      <c r="B43" s="509">
        <v>39.0</v>
      </c>
      <c r="C43" s="509" t="s">
        <v>577</v>
      </c>
      <c r="D43" s="509" t="s">
        <v>578</v>
      </c>
      <c r="E43" s="510"/>
      <c r="F43" s="519"/>
      <c r="G43" s="517" t="s">
        <v>503</v>
      </c>
      <c r="H43" s="519"/>
      <c r="I43" s="519"/>
      <c r="J43" s="520" t="s">
        <v>570</v>
      </c>
      <c r="K43" s="501"/>
      <c r="L43" s="501"/>
      <c r="M43" s="501"/>
      <c r="N43" s="501"/>
      <c r="O43" s="501"/>
      <c r="P43" s="501"/>
      <c r="Q43" s="501"/>
      <c r="R43" s="501"/>
      <c r="S43" s="501"/>
      <c r="T43" s="501"/>
      <c r="U43" s="501"/>
      <c r="V43" s="501"/>
      <c r="W43" s="501"/>
      <c r="X43" s="501"/>
      <c r="Y43" s="501"/>
      <c r="Z43" s="501"/>
    </row>
    <row r="44" ht="16.5" customHeight="1">
      <c r="A44" s="501"/>
      <c r="B44" s="509">
        <v>40.0</v>
      </c>
      <c r="C44" s="509" t="s">
        <v>579</v>
      </c>
      <c r="D44" s="509" t="s">
        <v>76</v>
      </c>
      <c r="E44" s="515" t="str">
        <f>IF('入力フォーム'!H7="", "", IFERROR('入力フォーム'!H7, 0))</f>
        <v/>
      </c>
      <c r="F44" s="511" t="s">
        <v>503</v>
      </c>
      <c r="G44" s="518"/>
      <c r="H44" s="512" t="s">
        <v>504</v>
      </c>
      <c r="I44" s="518"/>
      <c r="J44" s="513"/>
      <c r="K44" s="501"/>
      <c r="L44" s="501"/>
      <c r="M44" s="501"/>
      <c r="N44" s="501"/>
      <c r="O44" s="501"/>
      <c r="P44" s="501"/>
      <c r="Q44" s="501"/>
      <c r="R44" s="501"/>
      <c r="S44" s="501"/>
      <c r="T44" s="501"/>
      <c r="U44" s="501"/>
      <c r="V44" s="501"/>
      <c r="W44" s="501"/>
      <c r="X44" s="501"/>
      <c r="Y44" s="501"/>
      <c r="Z44" s="501"/>
    </row>
    <row r="45" ht="16.5" customHeight="1">
      <c r="A45" s="501"/>
      <c r="B45" s="509">
        <v>41.0</v>
      </c>
      <c r="C45" s="509" t="s">
        <v>580</v>
      </c>
      <c r="D45" s="509" t="s">
        <v>581</v>
      </c>
      <c r="E45" s="521" t="str">
        <f>IF('入力フォーム'!H147="", "", IFERROR('入力フォーム'!H147, 0))</f>
        <v/>
      </c>
      <c r="F45" s="511" t="s">
        <v>503</v>
      </c>
      <c r="G45" s="518"/>
      <c r="H45" s="512" t="s">
        <v>504</v>
      </c>
      <c r="I45" s="518"/>
      <c r="J45" s="513"/>
      <c r="K45" s="501"/>
      <c r="L45" s="501"/>
      <c r="M45" s="501"/>
      <c r="N45" s="501"/>
      <c r="O45" s="501"/>
      <c r="P45" s="501"/>
      <c r="Q45" s="501"/>
      <c r="R45" s="501"/>
      <c r="S45" s="501"/>
      <c r="T45" s="501"/>
      <c r="U45" s="501"/>
      <c r="V45" s="501"/>
      <c r="W45" s="501"/>
      <c r="X45" s="501"/>
      <c r="Y45" s="501"/>
      <c r="Z45" s="501"/>
    </row>
    <row r="46" ht="16.5" customHeight="1">
      <c r="A46" s="501"/>
      <c r="B46" s="509">
        <v>42.0</v>
      </c>
      <c r="C46" s="509" t="s">
        <v>582</v>
      </c>
      <c r="D46" s="509" t="s">
        <v>583</v>
      </c>
      <c r="E46" s="522" t="str">
        <f>IF('入力フォーム'!H148="", "", IFERROR('入力フォーム'!H148, 0))</f>
        <v/>
      </c>
      <c r="F46" s="511" t="s">
        <v>503</v>
      </c>
      <c r="G46" s="518"/>
      <c r="H46" s="512" t="s">
        <v>504</v>
      </c>
      <c r="I46" s="518"/>
      <c r="J46" s="513"/>
      <c r="K46" s="501"/>
      <c r="L46" s="501"/>
      <c r="M46" s="501"/>
      <c r="N46" s="501"/>
      <c r="O46" s="501"/>
      <c r="P46" s="501"/>
      <c r="Q46" s="501"/>
      <c r="R46" s="501"/>
      <c r="S46" s="501"/>
      <c r="T46" s="501"/>
      <c r="U46" s="501"/>
      <c r="V46" s="501"/>
      <c r="W46" s="501"/>
      <c r="X46" s="501"/>
      <c r="Y46" s="501"/>
      <c r="Z46" s="501"/>
    </row>
    <row r="47" ht="16.5" customHeight="1">
      <c r="A47" s="501"/>
      <c r="B47" s="509">
        <v>43.0</v>
      </c>
      <c r="C47" s="509" t="s">
        <v>584</v>
      </c>
      <c r="D47" s="509" t="s">
        <v>585</v>
      </c>
      <c r="E47" s="523" t="str">
        <f>IF('入力フォーム'!H149="", "", IFERROR('入力フォーム'!H149, 0))</f>
        <v/>
      </c>
      <c r="F47" s="511" t="s">
        <v>503</v>
      </c>
      <c r="G47" s="518"/>
      <c r="H47" s="512" t="s">
        <v>504</v>
      </c>
      <c r="I47" s="518"/>
      <c r="J47" s="513"/>
      <c r="K47" s="501"/>
      <c r="L47" s="501"/>
      <c r="M47" s="501"/>
      <c r="N47" s="501"/>
      <c r="O47" s="501"/>
      <c r="P47" s="501"/>
      <c r="Q47" s="501"/>
      <c r="R47" s="501"/>
      <c r="S47" s="501"/>
      <c r="T47" s="501"/>
      <c r="U47" s="501"/>
      <c r="V47" s="501"/>
      <c r="W47" s="501"/>
      <c r="X47" s="501"/>
      <c r="Y47" s="501"/>
      <c r="Z47" s="501"/>
    </row>
    <row r="48" ht="16.5" customHeight="1">
      <c r="A48" s="501"/>
      <c r="B48" s="509">
        <v>44.0</v>
      </c>
      <c r="C48" s="509" t="s">
        <v>586</v>
      </c>
      <c r="D48" s="509" t="s">
        <v>587</v>
      </c>
      <c r="E48" s="523" t="str">
        <f>IF('入力フォーム'!H184="", "", IFERROR('入力フォーム'!H184, 0))</f>
        <v/>
      </c>
      <c r="F48" s="511" t="s">
        <v>503</v>
      </c>
      <c r="G48" s="518"/>
      <c r="H48" s="512" t="s">
        <v>504</v>
      </c>
      <c r="I48" s="518"/>
      <c r="J48" s="513"/>
      <c r="K48" s="501"/>
      <c r="L48" s="501"/>
      <c r="M48" s="501"/>
      <c r="N48" s="501"/>
      <c r="O48" s="501"/>
      <c r="P48" s="501"/>
      <c r="Q48" s="501"/>
      <c r="R48" s="501"/>
      <c r="S48" s="501"/>
      <c r="T48" s="501"/>
      <c r="U48" s="501"/>
      <c r="V48" s="501"/>
      <c r="W48" s="501"/>
      <c r="X48" s="501"/>
      <c r="Y48" s="501"/>
      <c r="Z48" s="501"/>
    </row>
    <row r="49" ht="16.5" customHeight="1">
      <c r="A49" s="501"/>
      <c r="B49" s="509">
        <v>45.0</v>
      </c>
      <c r="C49" s="509" t="s">
        <v>588</v>
      </c>
      <c r="D49" s="509" t="s">
        <v>589</v>
      </c>
      <c r="E49" s="510"/>
      <c r="F49" s="519"/>
      <c r="G49" s="519"/>
      <c r="H49" s="519"/>
      <c r="I49" s="519"/>
      <c r="J49" s="513" t="s">
        <v>519</v>
      </c>
      <c r="K49" s="501"/>
      <c r="L49" s="501"/>
      <c r="M49" s="501"/>
      <c r="N49" s="501"/>
      <c r="O49" s="501"/>
      <c r="P49" s="501"/>
      <c r="Q49" s="501"/>
      <c r="R49" s="501"/>
      <c r="S49" s="501"/>
      <c r="T49" s="501"/>
      <c r="U49" s="501"/>
      <c r="V49" s="501"/>
      <c r="W49" s="501"/>
      <c r="X49" s="501"/>
      <c r="Y49" s="501"/>
      <c r="Z49" s="501"/>
    </row>
    <row r="50" ht="16.5" customHeight="1">
      <c r="A50" s="501"/>
      <c r="B50" s="509">
        <v>46.0</v>
      </c>
      <c r="C50" s="509" t="s">
        <v>590</v>
      </c>
      <c r="D50" s="509" t="s">
        <v>591</v>
      </c>
      <c r="E50" s="510"/>
      <c r="F50" s="519"/>
      <c r="G50" s="519"/>
      <c r="H50" s="519"/>
      <c r="I50" s="519"/>
      <c r="J50" s="513" t="s">
        <v>519</v>
      </c>
      <c r="K50" s="501"/>
      <c r="L50" s="501"/>
      <c r="M50" s="501"/>
      <c r="N50" s="501"/>
      <c r="O50" s="501"/>
      <c r="P50" s="501"/>
      <c r="Q50" s="501"/>
      <c r="R50" s="501"/>
      <c r="S50" s="501"/>
      <c r="T50" s="501"/>
      <c r="U50" s="501"/>
      <c r="V50" s="501"/>
      <c r="W50" s="501"/>
      <c r="X50" s="501"/>
      <c r="Y50" s="501"/>
      <c r="Z50" s="501"/>
    </row>
    <row r="51" ht="16.5" customHeight="1">
      <c r="A51" s="501"/>
      <c r="B51" s="509">
        <v>47.0</v>
      </c>
      <c r="C51" s="509" t="s">
        <v>592</v>
      </c>
      <c r="D51" s="509" t="s">
        <v>440</v>
      </c>
      <c r="E51" s="510" t="str">
        <f t="array" ref="E51">IFERROR(INDEX('参照C'!$B$5:$B$22,MATCH('行政用'!H25,利用目的,0)), "")</f>
        <v/>
      </c>
      <c r="F51" s="511" t="s">
        <v>503</v>
      </c>
      <c r="G51" s="518"/>
      <c r="H51" s="511"/>
      <c r="I51" s="512" t="s">
        <v>504</v>
      </c>
      <c r="J51" s="513"/>
      <c r="K51" s="501"/>
      <c r="L51" s="501"/>
      <c r="M51" s="501"/>
      <c r="N51" s="501"/>
      <c r="O51" s="501"/>
      <c r="P51" s="501"/>
      <c r="Q51" s="501"/>
      <c r="R51" s="501"/>
      <c r="S51" s="501"/>
      <c r="T51" s="501"/>
      <c r="U51" s="501"/>
      <c r="V51" s="501"/>
      <c r="W51" s="501"/>
      <c r="X51" s="501"/>
      <c r="Y51" s="501"/>
      <c r="Z51" s="501"/>
    </row>
    <row r="52" ht="16.5" customHeight="1">
      <c r="A52" s="501"/>
      <c r="B52" s="509">
        <v>48.0</v>
      </c>
      <c r="C52" s="509" t="s">
        <v>593</v>
      </c>
      <c r="D52" s="509" t="s">
        <v>594</v>
      </c>
      <c r="E52" s="524" t="str">
        <f>IF('入力フォーム'!H161="", "", IFERROR('入力フォーム'!H161, 0))</f>
        <v/>
      </c>
      <c r="F52" s="511" t="s">
        <v>503</v>
      </c>
      <c r="G52" s="518"/>
      <c r="H52" s="512" t="s">
        <v>504</v>
      </c>
      <c r="I52" s="518"/>
      <c r="J52" s="513"/>
      <c r="K52" s="501"/>
      <c r="L52" s="501"/>
      <c r="M52" s="501"/>
      <c r="N52" s="501"/>
      <c r="O52" s="501"/>
      <c r="P52" s="501"/>
      <c r="Q52" s="501"/>
      <c r="R52" s="501"/>
      <c r="S52" s="501"/>
      <c r="T52" s="501"/>
      <c r="U52" s="501"/>
      <c r="V52" s="501"/>
      <c r="W52" s="501"/>
      <c r="X52" s="501"/>
      <c r="Y52" s="501"/>
      <c r="Z52" s="501"/>
    </row>
    <row r="53" ht="16.5" customHeight="1">
      <c r="A53" s="501"/>
      <c r="B53" s="509">
        <v>49.0</v>
      </c>
      <c r="C53" s="509" t="s">
        <v>595</v>
      </c>
      <c r="D53" s="509" t="s">
        <v>483</v>
      </c>
      <c r="E53" s="514" t="str">
        <f>IF('行政用'!H53="", "", IFERROR('行政用'!H53, 0))</f>
        <v/>
      </c>
      <c r="F53" s="511" t="s">
        <v>503</v>
      </c>
      <c r="G53" s="518"/>
      <c r="H53" s="511"/>
      <c r="I53" s="512" t="s">
        <v>504</v>
      </c>
      <c r="J53" s="513"/>
      <c r="K53" s="501"/>
      <c r="L53" s="501"/>
      <c r="M53" s="501"/>
      <c r="N53" s="501"/>
      <c r="O53" s="501"/>
      <c r="P53" s="501"/>
      <c r="Q53" s="501"/>
      <c r="R53" s="501"/>
      <c r="S53" s="501"/>
      <c r="T53" s="501"/>
      <c r="U53" s="501"/>
      <c r="V53" s="501"/>
      <c r="W53" s="501"/>
      <c r="X53" s="501"/>
      <c r="Y53" s="501"/>
      <c r="Z53" s="501"/>
    </row>
    <row r="54" ht="16.5" customHeight="1">
      <c r="A54" s="501"/>
      <c r="B54" s="509">
        <v>50.0</v>
      </c>
      <c r="C54" s="509" t="s">
        <v>596</v>
      </c>
      <c r="D54" s="509" t="s">
        <v>597</v>
      </c>
      <c r="E54" s="510" t="str">
        <f t="array" ref="E54">IFERROR(INDEX('参照D'!Y4:Y13, MATCH('入力フォーム'!H73, '参照D'!X4:X13, 0)), "")</f>
        <v/>
      </c>
      <c r="F54" s="511"/>
      <c r="G54" s="511" t="s">
        <v>503</v>
      </c>
      <c r="H54" s="512" t="s">
        <v>504</v>
      </c>
      <c r="I54" s="518"/>
      <c r="J54" s="520" t="s">
        <v>566</v>
      </c>
      <c r="K54" s="501"/>
      <c r="L54" s="501"/>
      <c r="M54" s="501"/>
      <c r="N54" s="501"/>
      <c r="O54" s="501"/>
      <c r="P54" s="501"/>
      <c r="Q54" s="501"/>
      <c r="R54" s="501"/>
      <c r="S54" s="501"/>
      <c r="T54" s="501"/>
      <c r="U54" s="501"/>
      <c r="V54" s="501"/>
      <c r="W54" s="501"/>
      <c r="X54" s="501"/>
      <c r="Y54" s="501"/>
      <c r="Z54" s="501"/>
    </row>
    <row r="55" ht="16.5" customHeight="1">
      <c r="A55" s="501"/>
      <c r="B55" s="509">
        <v>51.0</v>
      </c>
      <c r="C55" s="509" t="s">
        <v>598</v>
      </c>
      <c r="D55" s="509" t="s">
        <v>599</v>
      </c>
      <c r="E55" s="514" t="str">
        <f>IF('入力フォーム'!H175="", "", IFERROR(SUBSTITUTE(CLEAN('入力フォーム'!H175), ",", "，"), ""))</f>
        <v/>
      </c>
      <c r="F55" s="511" t="s">
        <v>513</v>
      </c>
      <c r="G55" s="518"/>
      <c r="H55" s="512" t="s">
        <v>504</v>
      </c>
      <c r="I55" s="518"/>
      <c r="J55" s="513"/>
      <c r="K55" s="501"/>
      <c r="L55" s="501"/>
      <c r="M55" s="501"/>
      <c r="N55" s="501"/>
      <c r="O55" s="501"/>
      <c r="P55" s="501"/>
      <c r="Q55" s="501"/>
      <c r="R55" s="501"/>
      <c r="S55" s="501"/>
      <c r="T55" s="501"/>
      <c r="U55" s="501"/>
      <c r="V55" s="501"/>
      <c r="W55" s="501"/>
      <c r="X55" s="501"/>
      <c r="Y55" s="501"/>
      <c r="Z55" s="501"/>
    </row>
    <row r="56" ht="16.5" customHeight="1">
      <c r="A56" s="501"/>
      <c r="B56" s="509">
        <v>52.0</v>
      </c>
      <c r="C56" s="509" t="s">
        <v>600</v>
      </c>
      <c r="D56" s="509" t="s">
        <v>601</v>
      </c>
      <c r="E56" s="510"/>
      <c r="F56" s="519"/>
      <c r="G56" s="517" t="s">
        <v>503</v>
      </c>
      <c r="H56" s="519"/>
      <c r="I56" s="519"/>
      <c r="J56" s="520" t="s">
        <v>570</v>
      </c>
      <c r="K56" s="501"/>
      <c r="L56" s="501"/>
      <c r="M56" s="501"/>
      <c r="N56" s="501"/>
      <c r="O56" s="501"/>
      <c r="P56" s="501"/>
      <c r="Q56" s="501"/>
      <c r="R56" s="501"/>
      <c r="S56" s="501"/>
      <c r="T56" s="501"/>
      <c r="U56" s="501"/>
      <c r="V56" s="501"/>
      <c r="W56" s="501"/>
      <c r="X56" s="501"/>
      <c r="Y56" s="501"/>
      <c r="Z56" s="501"/>
    </row>
    <row r="57" ht="16.5" customHeight="1">
      <c r="A57" s="501"/>
      <c r="B57" s="509">
        <v>53.0</v>
      </c>
      <c r="C57" s="509" t="s">
        <v>602</v>
      </c>
      <c r="D57" s="509" t="s">
        <v>485</v>
      </c>
      <c r="E57" s="510"/>
      <c r="F57" s="519"/>
      <c r="G57" s="517" t="s">
        <v>503</v>
      </c>
      <c r="H57" s="519"/>
      <c r="I57" s="519"/>
      <c r="J57" s="520" t="s">
        <v>570</v>
      </c>
      <c r="K57" s="501"/>
      <c r="L57" s="501"/>
      <c r="M57" s="501"/>
      <c r="N57" s="501"/>
      <c r="O57" s="501"/>
      <c r="P57" s="501"/>
      <c r="Q57" s="501"/>
      <c r="R57" s="501"/>
      <c r="S57" s="501"/>
      <c r="T57" s="501"/>
      <c r="U57" s="501"/>
      <c r="V57" s="501"/>
      <c r="W57" s="501"/>
      <c r="X57" s="501"/>
      <c r="Y57" s="501"/>
      <c r="Z57" s="501"/>
    </row>
    <row r="58" ht="16.5" customHeight="1">
      <c r="A58" s="501"/>
      <c r="B58" s="509">
        <v>54.0</v>
      </c>
      <c r="C58" s="509" t="s">
        <v>603</v>
      </c>
      <c r="D58" s="509" t="s">
        <v>604</v>
      </c>
      <c r="E58" s="510"/>
      <c r="F58" s="519"/>
      <c r="G58" s="517" t="s">
        <v>503</v>
      </c>
      <c r="H58" s="519"/>
      <c r="I58" s="519"/>
      <c r="J58" s="520" t="s">
        <v>570</v>
      </c>
      <c r="K58" s="501"/>
      <c r="L58" s="501"/>
      <c r="M58" s="501"/>
      <c r="N58" s="501"/>
      <c r="O58" s="501"/>
      <c r="P58" s="501"/>
      <c r="Q58" s="501"/>
      <c r="R58" s="501"/>
      <c r="S58" s="501"/>
      <c r="T58" s="501"/>
      <c r="U58" s="501"/>
      <c r="V58" s="501"/>
      <c r="W58" s="501"/>
      <c r="X58" s="501"/>
      <c r="Y58" s="501"/>
      <c r="Z58" s="501"/>
    </row>
    <row r="59" ht="16.5" customHeight="1">
      <c r="A59" s="501"/>
      <c r="B59" s="509">
        <v>55.0</v>
      </c>
      <c r="C59" s="509" t="s">
        <v>605</v>
      </c>
      <c r="D59" s="509" t="s">
        <v>606</v>
      </c>
      <c r="E59" s="510"/>
      <c r="F59" s="519"/>
      <c r="G59" s="517" t="s">
        <v>503</v>
      </c>
      <c r="H59" s="519"/>
      <c r="I59" s="519"/>
      <c r="J59" s="520" t="s">
        <v>570</v>
      </c>
      <c r="K59" s="501"/>
      <c r="L59" s="501"/>
      <c r="M59" s="501"/>
      <c r="N59" s="501"/>
      <c r="O59" s="501"/>
      <c r="P59" s="501"/>
      <c r="Q59" s="501"/>
      <c r="R59" s="501"/>
      <c r="S59" s="501"/>
      <c r="T59" s="501"/>
      <c r="U59" s="501"/>
      <c r="V59" s="501"/>
      <c r="W59" s="501"/>
      <c r="X59" s="501"/>
      <c r="Y59" s="501"/>
      <c r="Z59" s="501"/>
    </row>
    <row r="60" ht="16.5" customHeight="1">
      <c r="A60" s="501"/>
      <c r="B60" s="509">
        <v>56.0</v>
      </c>
      <c r="C60" s="509" t="s">
        <v>607</v>
      </c>
      <c r="D60" s="509" t="s">
        <v>608</v>
      </c>
      <c r="E60" s="510"/>
      <c r="F60" s="519"/>
      <c r="G60" s="517" t="s">
        <v>503</v>
      </c>
      <c r="H60" s="519"/>
      <c r="I60" s="519"/>
      <c r="J60" s="520" t="s">
        <v>570</v>
      </c>
      <c r="K60" s="501"/>
      <c r="L60" s="501"/>
      <c r="M60" s="501"/>
      <c r="N60" s="501"/>
      <c r="O60" s="501"/>
      <c r="P60" s="501"/>
      <c r="Q60" s="501"/>
      <c r="R60" s="501"/>
      <c r="S60" s="501"/>
      <c r="T60" s="501"/>
      <c r="U60" s="501"/>
      <c r="V60" s="501"/>
      <c r="W60" s="501"/>
      <c r="X60" s="501"/>
      <c r="Y60" s="501"/>
      <c r="Z60" s="501"/>
    </row>
    <row r="61" ht="16.5" customHeight="1">
      <c r="A61" s="501"/>
      <c r="B61" s="509">
        <v>57.0</v>
      </c>
      <c r="C61" s="509" t="s">
        <v>609</v>
      </c>
      <c r="D61" s="509" t="s">
        <v>610</v>
      </c>
      <c r="E61" s="510"/>
      <c r="F61" s="519"/>
      <c r="G61" s="517" t="s">
        <v>503</v>
      </c>
      <c r="H61" s="519"/>
      <c r="I61" s="519"/>
      <c r="J61" s="520" t="s">
        <v>570</v>
      </c>
      <c r="K61" s="501"/>
      <c r="L61" s="501"/>
      <c r="M61" s="501"/>
      <c r="N61" s="501"/>
      <c r="O61" s="501"/>
      <c r="P61" s="501"/>
      <c r="Q61" s="501"/>
      <c r="R61" s="501"/>
      <c r="S61" s="501"/>
      <c r="T61" s="501"/>
      <c r="U61" s="501"/>
      <c r="V61" s="501"/>
      <c r="W61" s="501"/>
      <c r="X61" s="501"/>
      <c r="Y61" s="501"/>
      <c r="Z61" s="501"/>
    </row>
    <row r="62" ht="16.5" customHeight="1">
      <c r="A62" s="501"/>
      <c r="B62" s="509">
        <v>58.0</v>
      </c>
      <c r="C62" s="509" t="s">
        <v>611</v>
      </c>
      <c r="D62" s="509" t="s">
        <v>612</v>
      </c>
      <c r="E62" s="510"/>
      <c r="F62" s="519"/>
      <c r="G62" s="517" t="s">
        <v>503</v>
      </c>
      <c r="H62" s="519"/>
      <c r="I62" s="519"/>
      <c r="J62" s="520" t="s">
        <v>570</v>
      </c>
      <c r="K62" s="501"/>
      <c r="L62" s="501"/>
      <c r="M62" s="501"/>
      <c r="N62" s="501"/>
      <c r="O62" s="501"/>
      <c r="P62" s="501"/>
      <c r="Q62" s="501"/>
      <c r="R62" s="501"/>
      <c r="S62" s="501"/>
      <c r="T62" s="501"/>
      <c r="U62" s="501"/>
      <c r="V62" s="501"/>
      <c r="W62" s="501"/>
      <c r="X62" s="501"/>
      <c r="Y62" s="501"/>
      <c r="Z62" s="501"/>
    </row>
    <row r="63" ht="16.5" customHeight="1">
      <c r="A63" s="501"/>
      <c r="B63" s="509">
        <v>59.0</v>
      </c>
      <c r="C63" s="509" t="s">
        <v>613</v>
      </c>
      <c r="D63" s="509" t="s">
        <v>614</v>
      </c>
      <c r="E63" s="510"/>
      <c r="F63" s="519"/>
      <c r="G63" s="517" t="s">
        <v>503</v>
      </c>
      <c r="H63" s="519"/>
      <c r="I63" s="519"/>
      <c r="J63" s="520" t="s">
        <v>570</v>
      </c>
      <c r="K63" s="501"/>
      <c r="L63" s="501"/>
      <c r="M63" s="501"/>
      <c r="N63" s="501"/>
      <c r="O63" s="501"/>
      <c r="P63" s="501"/>
      <c r="Q63" s="501"/>
      <c r="R63" s="501"/>
      <c r="S63" s="501"/>
      <c r="T63" s="501"/>
      <c r="U63" s="501"/>
      <c r="V63" s="501"/>
      <c r="W63" s="501"/>
      <c r="X63" s="501"/>
      <c r="Y63" s="501"/>
      <c r="Z63" s="501"/>
    </row>
    <row r="64" ht="16.5" customHeight="1">
      <c r="A64" s="501"/>
      <c r="B64" s="509">
        <v>60.0</v>
      </c>
      <c r="C64" s="509" t="s">
        <v>615</v>
      </c>
      <c r="D64" s="509" t="s">
        <v>616</v>
      </c>
      <c r="E64" s="510"/>
      <c r="F64" s="519"/>
      <c r="G64" s="517" t="s">
        <v>503</v>
      </c>
      <c r="H64" s="519"/>
      <c r="I64" s="519"/>
      <c r="J64" s="520" t="s">
        <v>570</v>
      </c>
      <c r="K64" s="501"/>
      <c r="L64" s="501"/>
      <c r="M64" s="501"/>
      <c r="N64" s="501"/>
      <c r="O64" s="501"/>
      <c r="P64" s="501"/>
      <c r="Q64" s="501"/>
      <c r="R64" s="501"/>
      <c r="S64" s="501"/>
      <c r="T64" s="501"/>
      <c r="U64" s="501"/>
      <c r="V64" s="501"/>
      <c r="W64" s="501"/>
      <c r="X64" s="501"/>
      <c r="Y64" s="501"/>
      <c r="Z64" s="501"/>
    </row>
    <row r="65" ht="16.5" customHeight="1">
      <c r="A65" s="501"/>
      <c r="B65" s="509">
        <v>61.0</v>
      </c>
      <c r="C65" s="509" t="s">
        <v>617</v>
      </c>
      <c r="D65" s="509" t="s">
        <v>618</v>
      </c>
      <c r="E65" s="510"/>
      <c r="F65" s="519"/>
      <c r="G65" s="517" t="s">
        <v>503</v>
      </c>
      <c r="H65" s="519"/>
      <c r="I65" s="519"/>
      <c r="J65" s="520" t="s">
        <v>570</v>
      </c>
      <c r="K65" s="501"/>
      <c r="L65" s="501"/>
      <c r="M65" s="501"/>
      <c r="N65" s="501"/>
      <c r="O65" s="501"/>
      <c r="P65" s="501"/>
      <c r="Q65" s="501"/>
      <c r="R65" s="501"/>
      <c r="S65" s="501"/>
      <c r="T65" s="501"/>
      <c r="U65" s="501"/>
      <c r="V65" s="501"/>
      <c r="W65" s="501"/>
      <c r="X65" s="501"/>
      <c r="Y65" s="501"/>
      <c r="Z65" s="501"/>
    </row>
    <row r="66" ht="16.5" customHeight="1">
      <c r="A66" s="501"/>
      <c r="B66" s="509">
        <v>62.0</v>
      </c>
      <c r="C66" s="509" t="s">
        <v>619</v>
      </c>
      <c r="D66" s="509" t="s">
        <v>620</v>
      </c>
      <c r="E66" s="510"/>
      <c r="F66" s="519"/>
      <c r="G66" s="517" t="s">
        <v>513</v>
      </c>
      <c r="H66" s="519"/>
      <c r="I66" s="519"/>
      <c r="J66" s="520" t="s">
        <v>570</v>
      </c>
      <c r="K66" s="501"/>
      <c r="L66" s="501"/>
      <c r="M66" s="501"/>
      <c r="N66" s="501"/>
      <c r="O66" s="501"/>
      <c r="P66" s="501"/>
      <c r="Q66" s="501"/>
      <c r="R66" s="501"/>
      <c r="S66" s="501"/>
      <c r="T66" s="501"/>
      <c r="U66" s="501"/>
      <c r="V66" s="501"/>
      <c r="W66" s="501"/>
      <c r="X66" s="501"/>
      <c r="Y66" s="501"/>
      <c r="Z66" s="501"/>
    </row>
    <row r="67" ht="16.5" customHeight="1">
      <c r="A67" s="501"/>
      <c r="B67" s="509">
        <v>63.0</v>
      </c>
      <c r="C67" s="509" t="s">
        <v>621</v>
      </c>
      <c r="D67" s="509" t="s">
        <v>622</v>
      </c>
      <c r="E67" s="510"/>
      <c r="F67" s="519"/>
      <c r="G67" s="517" t="s">
        <v>513</v>
      </c>
      <c r="H67" s="519"/>
      <c r="I67" s="519"/>
      <c r="J67" s="520" t="s">
        <v>570</v>
      </c>
      <c r="K67" s="501"/>
      <c r="L67" s="501"/>
      <c r="M67" s="501"/>
      <c r="N67" s="501"/>
      <c r="O67" s="501"/>
      <c r="P67" s="501"/>
      <c r="Q67" s="501"/>
      <c r="R67" s="501"/>
      <c r="S67" s="501"/>
      <c r="T67" s="501"/>
      <c r="U67" s="501"/>
      <c r="V67" s="501"/>
      <c r="W67" s="501"/>
      <c r="X67" s="501"/>
      <c r="Y67" s="501"/>
      <c r="Z67" s="501"/>
    </row>
    <row r="68" ht="16.5" customHeight="1">
      <c r="A68" s="501"/>
      <c r="B68" s="509">
        <v>64.0</v>
      </c>
      <c r="C68" s="509" t="s">
        <v>623</v>
      </c>
      <c r="D68" s="509" t="s">
        <v>624</v>
      </c>
      <c r="E68" s="510"/>
      <c r="F68" s="519"/>
      <c r="G68" s="519"/>
      <c r="H68" s="519"/>
      <c r="I68" s="519"/>
      <c r="J68" s="520" t="s">
        <v>570</v>
      </c>
      <c r="K68" s="501"/>
      <c r="L68" s="501"/>
      <c r="M68" s="501"/>
      <c r="N68" s="501"/>
      <c r="O68" s="501"/>
      <c r="P68" s="501"/>
      <c r="Q68" s="501"/>
      <c r="R68" s="501"/>
      <c r="S68" s="501"/>
      <c r="T68" s="501"/>
      <c r="U68" s="501"/>
      <c r="V68" s="501"/>
      <c r="W68" s="501"/>
      <c r="X68" s="501"/>
      <c r="Y68" s="501"/>
      <c r="Z68" s="501"/>
    </row>
    <row r="69" ht="16.5" customHeight="1">
      <c r="A69" s="501"/>
      <c r="B69" s="509">
        <v>65.0</v>
      </c>
      <c r="C69" s="509" t="s">
        <v>625</v>
      </c>
      <c r="D69" s="509" t="s">
        <v>626</v>
      </c>
      <c r="E69" s="510"/>
      <c r="F69" s="519"/>
      <c r="G69" s="519"/>
      <c r="H69" s="519"/>
      <c r="I69" s="519"/>
      <c r="J69" s="520" t="s">
        <v>570</v>
      </c>
      <c r="K69" s="501"/>
      <c r="L69" s="501"/>
      <c r="M69" s="501"/>
      <c r="N69" s="501"/>
      <c r="O69" s="501"/>
      <c r="P69" s="501"/>
      <c r="Q69" s="501"/>
      <c r="R69" s="501"/>
      <c r="S69" s="501"/>
      <c r="T69" s="501"/>
      <c r="U69" s="501"/>
      <c r="V69" s="501"/>
      <c r="W69" s="501"/>
      <c r="X69" s="501"/>
      <c r="Y69" s="501"/>
      <c r="Z69" s="501"/>
    </row>
    <row r="70" ht="16.5" customHeight="1">
      <c r="A70" s="501"/>
      <c r="B70" s="509">
        <v>66.0</v>
      </c>
      <c r="C70" s="509" t="s">
        <v>627</v>
      </c>
      <c r="D70" s="509" t="s">
        <v>628</v>
      </c>
      <c r="E70" s="510"/>
      <c r="F70" s="519"/>
      <c r="G70" s="519"/>
      <c r="H70" s="519"/>
      <c r="I70" s="519"/>
      <c r="J70" s="520" t="s">
        <v>570</v>
      </c>
      <c r="K70" s="501"/>
      <c r="L70" s="501"/>
      <c r="M70" s="501"/>
      <c r="N70" s="501"/>
      <c r="O70" s="501"/>
      <c r="P70" s="501"/>
      <c r="Q70" s="501"/>
      <c r="R70" s="501"/>
      <c r="S70" s="501"/>
      <c r="T70" s="501"/>
      <c r="U70" s="501"/>
      <c r="V70" s="501"/>
      <c r="W70" s="501"/>
      <c r="X70" s="501"/>
      <c r="Y70" s="501"/>
      <c r="Z70" s="501"/>
    </row>
    <row r="71" ht="16.5" customHeight="1">
      <c r="A71" s="501"/>
      <c r="B71" s="509">
        <v>67.0</v>
      </c>
      <c r="C71" s="509" t="s">
        <v>629</v>
      </c>
      <c r="D71" s="509" t="s">
        <v>630</v>
      </c>
      <c r="E71" s="510"/>
      <c r="F71" s="511" t="s">
        <v>503</v>
      </c>
      <c r="G71" s="518"/>
      <c r="H71" s="518"/>
      <c r="I71" s="518"/>
      <c r="J71" s="513" t="s">
        <v>631</v>
      </c>
      <c r="K71" s="501"/>
      <c r="L71" s="501"/>
      <c r="M71" s="501"/>
      <c r="N71" s="501"/>
      <c r="O71" s="501"/>
      <c r="P71" s="501"/>
      <c r="Q71" s="501"/>
      <c r="R71" s="501"/>
      <c r="S71" s="501"/>
      <c r="T71" s="501"/>
      <c r="U71" s="501"/>
      <c r="V71" s="501"/>
      <c r="W71" s="501"/>
      <c r="X71" s="501"/>
      <c r="Y71" s="501"/>
      <c r="Z71" s="501"/>
    </row>
    <row r="72" ht="16.5" customHeight="1">
      <c r="A72" s="501"/>
      <c r="B72" s="509">
        <v>68.0</v>
      </c>
      <c r="C72" s="509" t="s">
        <v>632</v>
      </c>
      <c r="D72" s="509" t="s">
        <v>633</v>
      </c>
      <c r="E72" s="514" t="str">
        <f>IF('行政用'!H28="", "", IFERROR(SUBSTITUTE(CLEAN('行政用'!H28), ",", "，"), ""))</f>
        <v/>
      </c>
      <c r="F72" s="511" t="s">
        <v>513</v>
      </c>
      <c r="G72" s="518"/>
      <c r="H72" s="511"/>
      <c r="I72" s="512" t="s">
        <v>504</v>
      </c>
      <c r="J72" s="513"/>
      <c r="K72" s="501"/>
      <c r="L72" s="501"/>
      <c r="M72" s="501"/>
      <c r="N72" s="501"/>
      <c r="O72" s="501"/>
      <c r="P72" s="501"/>
      <c r="Q72" s="501"/>
      <c r="R72" s="501"/>
      <c r="S72" s="501"/>
      <c r="T72" s="501"/>
      <c r="U72" s="501"/>
      <c r="V72" s="501"/>
      <c r="W72" s="501"/>
      <c r="X72" s="501"/>
      <c r="Y72" s="501"/>
      <c r="Z72" s="501"/>
    </row>
    <row r="73" ht="16.5" customHeight="1">
      <c r="A73" s="501"/>
      <c r="B73" s="509">
        <v>69.0</v>
      </c>
      <c r="C73" s="509" t="s">
        <v>634</v>
      </c>
      <c r="D73" s="509" t="s">
        <v>635</v>
      </c>
      <c r="E73" s="510" t="str">
        <f>IF('入力フォーム'!H68="", "", IFERROR(SUBSTITUTE(CLEAN('入力フォーム'!H68), ",", "，"), ""))</f>
        <v/>
      </c>
      <c r="F73" s="511" t="s">
        <v>503</v>
      </c>
      <c r="G73" s="518"/>
      <c r="H73" s="512" t="s">
        <v>504</v>
      </c>
      <c r="I73" s="518"/>
      <c r="J73" s="513"/>
      <c r="K73" s="501"/>
      <c r="L73" s="501"/>
      <c r="M73" s="501"/>
      <c r="N73" s="501"/>
      <c r="O73" s="501"/>
      <c r="P73" s="501"/>
      <c r="Q73" s="501"/>
      <c r="R73" s="501"/>
      <c r="S73" s="501"/>
      <c r="T73" s="501"/>
      <c r="U73" s="501"/>
      <c r="V73" s="501"/>
      <c r="W73" s="501"/>
      <c r="X73" s="501"/>
      <c r="Y73" s="501"/>
      <c r="Z73" s="501"/>
    </row>
    <row r="74" ht="16.5" customHeight="1">
      <c r="A74" s="501"/>
      <c r="B74" s="509">
        <v>70.0</v>
      </c>
      <c r="C74" s="509" t="s">
        <v>636</v>
      </c>
      <c r="D74" s="509" t="s">
        <v>456</v>
      </c>
      <c r="E74" s="514" t="str">
        <f>IF('行政用'!H29="", "", IFERROR(SUBSTITUTE(CLEAN('行政用'!H29), ",", "，"), ""))</f>
        <v/>
      </c>
      <c r="F74" s="511" t="s">
        <v>513</v>
      </c>
      <c r="G74" s="518"/>
      <c r="H74" s="511"/>
      <c r="I74" s="512" t="s">
        <v>504</v>
      </c>
      <c r="J74" s="513"/>
      <c r="K74" s="501"/>
      <c r="L74" s="501"/>
      <c r="M74" s="501"/>
      <c r="N74" s="501"/>
      <c r="O74" s="501"/>
      <c r="P74" s="501"/>
      <c r="Q74" s="501"/>
      <c r="R74" s="501"/>
      <c r="S74" s="501"/>
      <c r="T74" s="501"/>
      <c r="U74" s="501"/>
      <c r="V74" s="501"/>
      <c r="W74" s="501"/>
      <c r="X74" s="501"/>
      <c r="Y74" s="501"/>
      <c r="Z74" s="501"/>
    </row>
    <row r="75" ht="16.5" customHeight="1">
      <c r="A75" s="501"/>
      <c r="B75" s="509">
        <v>71.0</v>
      </c>
      <c r="C75" s="509" t="s">
        <v>637</v>
      </c>
      <c r="D75" s="509" t="s">
        <v>442</v>
      </c>
      <c r="E75" s="510" t="str">
        <f t="array" ref="E75">IFERROR(INDEX('参照D'!AR5:AR106, MATCH('行政用'!H25 &amp; '行政用'!H26, '参照D'!AP5:AP106, 0)), "")</f>
        <v/>
      </c>
      <c r="F75" s="511" t="s">
        <v>503</v>
      </c>
      <c r="G75" s="518"/>
      <c r="H75" s="511"/>
      <c r="I75" s="512" t="s">
        <v>504</v>
      </c>
      <c r="J75" s="513"/>
      <c r="K75" s="501"/>
      <c r="L75" s="501"/>
      <c r="M75" s="501"/>
      <c r="N75" s="501"/>
      <c r="O75" s="501"/>
      <c r="P75" s="501"/>
      <c r="Q75" s="501"/>
      <c r="R75" s="501"/>
      <c r="S75" s="501"/>
      <c r="T75" s="501"/>
      <c r="U75" s="501"/>
      <c r="V75" s="501"/>
      <c r="W75" s="501"/>
      <c r="X75" s="501"/>
      <c r="Y75" s="501"/>
      <c r="Z75" s="501"/>
    </row>
    <row r="76" ht="16.5" customHeight="1">
      <c r="A76" s="501"/>
      <c r="B76" s="509">
        <v>72.0</v>
      </c>
      <c r="C76" s="509" t="s">
        <v>638</v>
      </c>
      <c r="D76" s="509" t="s">
        <v>639</v>
      </c>
      <c r="E76" s="510" t="str">
        <f t="array" ref="E76">IFERROR(INDEX('参照D'!R5:R21, MATCH('入力フォーム'!H76, '参照D'!Q5:Q21, 0)), "")</f>
        <v/>
      </c>
      <c r="F76" s="511" t="s">
        <v>503</v>
      </c>
      <c r="G76" s="518"/>
      <c r="H76" s="512" t="s">
        <v>504</v>
      </c>
      <c r="I76" s="518"/>
      <c r="J76" s="513"/>
      <c r="K76" s="501"/>
      <c r="L76" s="501"/>
      <c r="M76" s="501"/>
      <c r="N76" s="501"/>
      <c r="O76" s="501"/>
      <c r="P76" s="501"/>
      <c r="Q76" s="501"/>
      <c r="R76" s="501"/>
      <c r="S76" s="501"/>
      <c r="T76" s="501"/>
      <c r="U76" s="501"/>
      <c r="V76" s="501"/>
      <c r="W76" s="501"/>
      <c r="X76" s="501"/>
      <c r="Y76" s="501"/>
      <c r="Z76" s="501"/>
    </row>
    <row r="77" ht="16.5" customHeight="1">
      <c r="A77" s="501"/>
      <c r="B77" s="509">
        <v>73.0</v>
      </c>
      <c r="C77" s="509" t="s">
        <v>640</v>
      </c>
      <c r="D77" s="509" t="s">
        <v>641</v>
      </c>
      <c r="E77" s="514" t="str">
        <f>IF('行政用'!H27="", "", IFERROR(SUBSTITUTE(CLEAN('行政用'!H27), ",", "，"), ""))</f>
        <v/>
      </c>
      <c r="F77" s="511" t="s">
        <v>503</v>
      </c>
      <c r="G77" s="518"/>
      <c r="H77" s="511"/>
      <c r="I77" s="512" t="s">
        <v>504</v>
      </c>
      <c r="J77" s="513" t="s">
        <v>642</v>
      </c>
      <c r="K77" s="501"/>
      <c r="L77" s="501"/>
      <c r="M77" s="501"/>
      <c r="N77" s="501"/>
      <c r="O77" s="501"/>
      <c r="P77" s="501"/>
      <c r="Q77" s="501"/>
      <c r="R77" s="501"/>
      <c r="S77" s="501"/>
      <c r="T77" s="501"/>
      <c r="U77" s="501"/>
      <c r="V77" s="501"/>
      <c r="W77" s="501"/>
      <c r="X77" s="501"/>
      <c r="Y77" s="501"/>
      <c r="Z77" s="501"/>
    </row>
    <row r="78" ht="16.5" customHeight="1">
      <c r="A78" s="501"/>
      <c r="B78" s="509">
        <v>74.0</v>
      </c>
      <c r="C78" s="509" t="s">
        <v>643</v>
      </c>
      <c r="D78" s="509" t="s">
        <v>644</v>
      </c>
      <c r="E78" s="514" t="str">
        <f>IF('入力フォーム'!H31="", "", IFERROR(SUBSTITUTE(CLEAN('入力フォーム'!H31), ",", "，"), ""))</f>
        <v/>
      </c>
      <c r="F78" s="511" t="s">
        <v>503</v>
      </c>
      <c r="G78" s="518"/>
      <c r="H78" s="512" t="s">
        <v>504</v>
      </c>
      <c r="I78" s="518"/>
      <c r="J78" s="513" t="s">
        <v>645</v>
      </c>
      <c r="K78" s="501"/>
      <c r="L78" s="501"/>
      <c r="M78" s="501"/>
      <c r="N78" s="501"/>
      <c r="O78" s="501"/>
      <c r="P78" s="501"/>
      <c r="Q78" s="501"/>
      <c r="R78" s="501"/>
      <c r="S78" s="501"/>
      <c r="T78" s="501"/>
      <c r="U78" s="501"/>
      <c r="V78" s="501"/>
      <c r="W78" s="501"/>
      <c r="X78" s="501"/>
      <c r="Y78" s="501"/>
      <c r="Z78" s="501"/>
    </row>
    <row r="79" ht="16.5" customHeight="1">
      <c r="A79" s="501"/>
      <c r="B79" s="509">
        <v>75.0</v>
      </c>
      <c r="C79" s="509" t="s">
        <v>646</v>
      </c>
      <c r="D79" s="509" t="s">
        <v>647</v>
      </c>
      <c r="E79" s="510"/>
      <c r="F79" s="519"/>
      <c r="G79" s="517" t="s">
        <v>513</v>
      </c>
      <c r="H79" s="519"/>
      <c r="I79" s="519"/>
      <c r="J79" s="520" t="s">
        <v>570</v>
      </c>
      <c r="K79" s="501"/>
      <c r="L79" s="501"/>
      <c r="M79" s="501"/>
      <c r="N79" s="501"/>
      <c r="O79" s="501"/>
      <c r="P79" s="501"/>
      <c r="Q79" s="501"/>
      <c r="R79" s="501"/>
      <c r="S79" s="501"/>
      <c r="T79" s="501"/>
      <c r="U79" s="501"/>
      <c r="V79" s="501"/>
      <c r="W79" s="501"/>
      <c r="X79" s="501"/>
      <c r="Y79" s="501"/>
      <c r="Z79" s="501"/>
    </row>
    <row r="80" ht="16.5" customHeight="1">
      <c r="A80" s="501"/>
      <c r="B80" s="509">
        <v>76.0</v>
      </c>
      <c r="C80" s="509" t="s">
        <v>648</v>
      </c>
      <c r="D80" s="509" t="s">
        <v>649</v>
      </c>
      <c r="E80" s="510"/>
      <c r="F80" s="519"/>
      <c r="G80" s="517" t="s">
        <v>513</v>
      </c>
      <c r="H80" s="519"/>
      <c r="I80" s="519"/>
      <c r="J80" s="520" t="s">
        <v>570</v>
      </c>
      <c r="K80" s="501"/>
      <c r="L80" s="501"/>
      <c r="M80" s="501"/>
      <c r="N80" s="501"/>
      <c r="O80" s="501"/>
      <c r="P80" s="501"/>
      <c r="Q80" s="501"/>
      <c r="R80" s="501"/>
      <c r="S80" s="501"/>
      <c r="T80" s="501"/>
      <c r="U80" s="501"/>
      <c r="V80" s="501"/>
      <c r="W80" s="501"/>
      <c r="X80" s="501"/>
      <c r="Y80" s="501"/>
      <c r="Z80" s="501"/>
    </row>
    <row r="81" ht="16.5" customHeight="1">
      <c r="A81" s="501"/>
      <c r="B81" s="509">
        <v>77.0</v>
      </c>
      <c r="C81" s="509" t="s">
        <v>650</v>
      </c>
      <c r="D81" s="509" t="s">
        <v>651</v>
      </c>
      <c r="E81" s="510"/>
      <c r="F81" s="519"/>
      <c r="G81" s="519"/>
      <c r="H81" s="519"/>
      <c r="I81" s="519"/>
      <c r="J81" s="520" t="s">
        <v>570</v>
      </c>
      <c r="K81" s="501"/>
      <c r="L81" s="501"/>
      <c r="M81" s="501"/>
      <c r="N81" s="501"/>
      <c r="O81" s="501"/>
      <c r="P81" s="501"/>
      <c r="Q81" s="501"/>
      <c r="R81" s="501"/>
      <c r="S81" s="501"/>
      <c r="T81" s="501"/>
      <c r="U81" s="501"/>
      <c r="V81" s="501"/>
      <c r="W81" s="501"/>
      <c r="X81" s="501"/>
      <c r="Y81" s="501"/>
      <c r="Z81" s="501"/>
    </row>
    <row r="82" ht="16.5" customHeight="1">
      <c r="A82" s="501"/>
      <c r="B82" s="509">
        <v>78.0</v>
      </c>
      <c r="C82" s="509" t="s">
        <v>652</v>
      </c>
      <c r="D82" s="509" t="s">
        <v>653</v>
      </c>
      <c r="E82" s="510"/>
      <c r="F82" s="519"/>
      <c r="G82" s="519"/>
      <c r="H82" s="519"/>
      <c r="I82" s="519"/>
      <c r="J82" s="520" t="s">
        <v>570</v>
      </c>
      <c r="K82" s="501"/>
      <c r="L82" s="501"/>
      <c r="M82" s="501"/>
      <c r="N82" s="501"/>
      <c r="O82" s="501"/>
      <c r="P82" s="501"/>
      <c r="Q82" s="501"/>
      <c r="R82" s="501"/>
      <c r="S82" s="501"/>
      <c r="T82" s="501"/>
      <c r="U82" s="501"/>
      <c r="V82" s="501"/>
      <c r="W82" s="501"/>
      <c r="X82" s="501"/>
      <c r="Y82" s="501"/>
      <c r="Z82" s="501"/>
    </row>
    <row r="83" ht="16.5" customHeight="1">
      <c r="A83" s="501"/>
      <c r="B83" s="509">
        <v>79.0</v>
      </c>
      <c r="C83" s="509" t="s">
        <v>654</v>
      </c>
      <c r="D83" s="509" t="s">
        <v>655</v>
      </c>
      <c r="E83" s="510"/>
      <c r="F83" s="519"/>
      <c r="G83" s="519"/>
      <c r="H83" s="519"/>
      <c r="I83" s="519"/>
      <c r="J83" s="520" t="s">
        <v>570</v>
      </c>
      <c r="K83" s="501"/>
      <c r="L83" s="501"/>
      <c r="M83" s="501"/>
      <c r="N83" s="501"/>
      <c r="O83" s="501"/>
      <c r="P83" s="501"/>
      <c r="Q83" s="501"/>
      <c r="R83" s="501"/>
      <c r="S83" s="501"/>
      <c r="T83" s="501"/>
      <c r="U83" s="501"/>
      <c r="V83" s="501"/>
      <c r="W83" s="501"/>
      <c r="X83" s="501"/>
      <c r="Y83" s="501"/>
      <c r="Z83" s="501"/>
    </row>
    <row r="84" ht="16.5" customHeight="1">
      <c r="A84" s="501"/>
      <c r="B84" s="509">
        <v>80.0</v>
      </c>
      <c r="C84" s="509" t="s">
        <v>656</v>
      </c>
      <c r="D84" s="509" t="s">
        <v>657</v>
      </c>
      <c r="E84" s="510"/>
      <c r="F84" s="519"/>
      <c r="G84" s="519"/>
      <c r="H84" s="519"/>
      <c r="I84" s="519"/>
      <c r="J84" s="520" t="s">
        <v>570</v>
      </c>
      <c r="K84" s="501"/>
      <c r="L84" s="501"/>
      <c r="M84" s="501"/>
      <c r="N84" s="501"/>
      <c r="O84" s="501"/>
      <c r="P84" s="501"/>
      <c r="Q84" s="501"/>
      <c r="R84" s="501"/>
      <c r="S84" s="501"/>
      <c r="T84" s="501"/>
      <c r="U84" s="501"/>
      <c r="V84" s="501"/>
      <c r="W84" s="501"/>
      <c r="X84" s="501"/>
      <c r="Y84" s="501"/>
      <c r="Z84" s="501"/>
    </row>
    <row r="85" ht="16.5" customHeight="1">
      <c r="A85" s="501"/>
      <c r="B85" s="509">
        <v>81.0</v>
      </c>
      <c r="C85" s="509" t="s">
        <v>658</v>
      </c>
      <c r="D85" s="509" t="s">
        <v>659</v>
      </c>
      <c r="E85" s="510" t="str">
        <f t="array" ref="E85">IFERROR(INDEX('参照D'!AB5:AB255, MATCH('入力フォーム'!H23, '参照D'!AA5:AA255, 0)), IFERROR(INDEX('参照D'!AB5:AB255, MATCH('入力フォーム'!H23, '参照D'!AA5:AA255, 0)), ""))</f>
        <v/>
      </c>
      <c r="F85" s="511" t="s">
        <v>503</v>
      </c>
      <c r="G85" s="511"/>
      <c r="H85" s="512" t="s">
        <v>504</v>
      </c>
      <c r="I85" s="518"/>
      <c r="J85" s="513"/>
      <c r="K85" s="501"/>
      <c r="L85" s="501"/>
      <c r="M85" s="501"/>
      <c r="N85" s="501"/>
      <c r="O85" s="501"/>
      <c r="P85" s="501"/>
      <c r="Q85" s="501"/>
      <c r="R85" s="501"/>
      <c r="S85" s="501"/>
      <c r="T85" s="501"/>
      <c r="U85" s="501"/>
      <c r="V85" s="501"/>
      <c r="W85" s="501"/>
      <c r="X85" s="501"/>
      <c r="Y85" s="501"/>
      <c r="Z85" s="501"/>
    </row>
    <row r="86" ht="16.5" customHeight="1">
      <c r="A86" s="501"/>
      <c r="B86" s="509">
        <v>82.0</v>
      </c>
      <c r="C86" s="509" t="s">
        <v>660</v>
      </c>
      <c r="D86" s="509" t="s">
        <v>661</v>
      </c>
      <c r="E86" s="510" t="str">
        <f>IF('入力フォーム'!H24="", "", IFERROR(SUBSTITUTE(CLEAN('入力フォーム'!H24), ",", "，"), ""))</f>
        <v/>
      </c>
      <c r="F86" s="511" t="s">
        <v>503</v>
      </c>
      <c r="G86" s="511"/>
      <c r="H86" s="512" t="s">
        <v>504</v>
      </c>
      <c r="I86" s="518"/>
      <c r="J86" s="513"/>
      <c r="K86" s="501"/>
      <c r="L86" s="501"/>
      <c r="M86" s="501"/>
      <c r="N86" s="501"/>
      <c r="O86" s="501"/>
      <c r="P86" s="501"/>
      <c r="Q86" s="501"/>
      <c r="R86" s="501"/>
      <c r="S86" s="501"/>
      <c r="T86" s="501"/>
      <c r="U86" s="501"/>
      <c r="V86" s="501"/>
      <c r="W86" s="501"/>
      <c r="X86" s="501"/>
      <c r="Y86" s="501"/>
      <c r="Z86" s="501"/>
    </row>
    <row r="87" ht="16.5" customHeight="1">
      <c r="A87" s="501"/>
      <c r="B87" s="509">
        <v>83.0</v>
      </c>
      <c r="C87" s="509" t="s">
        <v>662</v>
      </c>
      <c r="D87" s="509" t="s">
        <v>663</v>
      </c>
      <c r="E87" s="510" t="str">
        <f t="array" ref="E87">IFERROR(INDEX('参照D'!AE5:AE6, MATCH('入力フォーム'!H25, '参照D'!AD5:AD6, 0)), "")</f>
        <v/>
      </c>
      <c r="F87" s="511" t="s">
        <v>503</v>
      </c>
      <c r="G87" s="511"/>
      <c r="H87" s="512" t="s">
        <v>504</v>
      </c>
      <c r="I87" s="518"/>
      <c r="J87" s="513"/>
      <c r="K87" s="501"/>
      <c r="L87" s="501"/>
      <c r="M87" s="501"/>
      <c r="N87" s="501"/>
      <c r="O87" s="501"/>
      <c r="P87" s="501"/>
      <c r="Q87" s="501"/>
      <c r="R87" s="501"/>
      <c r="S87" s="501"/>
      <c r="T87" s="501"/>
      <c r="U87" s="501"/>
      <c r="V87" s="501"/>
      <c r="W87" s="501"/>
      <c r="X87" s="501"/>
      <c r="Y87" s="501"/>
      <c r="Z87" s="501"/>
    </row>
    <row r="88" ht="12.75" customHeight="1">
      <c r="A88" s="501"/>
      <c r="B88" s="501"/>
      <c r="C88" s="501"/>
      <c r="D88" s="501"/>
      <c r="E88" s="503"/>
      <c r="F88" s="501"/>
      <c r="G88" s="501"/>
      <c r="H88" s="501"/>
      <c r="I88" s="501"/>
      <c r="J88" s="501"/>
      <c r="K88" s="501"/>
      <c r="L88" s="501"/>
      <c r="M88" s="501"/>
      <c r="N88" s="501"/>
      <c r="O88" s="501"/>
      <c r="P88" s="501"/>
      <c r="Q88" s="501"/>
      <c r="R88" s="501"/>
      <c r="S88" s="501"/>
      <c r="T88" s="501"/>
      <c r="U88" s="501"/>
      <c r="V88" s="501"/>
      <c r="W88" s="501"/>
      <c r="X88" s="501"/>
      <c r="Y88" s="501"/>
      <c r="Z88" s="501"/>
    </row>
    <row r="89" ht="12.75" customHeight="1">
      <c r="A89" s="501"/>
      <c r="B89" s="501"/>
      <c r="C89" s="501"/>
      <c r="D89" s="501"/>
      <c r="E89" s="503"/>
      <c r="F89" s="501"/>
      <c r="G89" s="501"/>
      <c r="H89" s="501"/>
      <c r="I89" s="501"/>
      <c r="J89" s="501"/>
      <c r="K89" s="501"/>
      <c r="L89" s="501"/>
      <c r="M89" s="501"/>
      <c r="N89" s="501"/>
      <c r="O89" s="501"/>
      <c r="P89" s="501"/>
      <c r="Q89" s="501"/>
      <c r="R89" s="501"/>
      <c r="S89" s="501"/>
      <c r="T89" s="501"/>
      <c r="U89" s="501"/>
      <c r="V89" s="501"/>
      <c r="W89" s="501"/>
      <c r="X89" s="501"/>
      <c r="Y89" s="501"/>
      <c r="Z89" s="501"/>
    </row>
    <row r="90" ht="12.75" customHeight="1">
      <c r="A90" s="501"/>
      <c r="B90" s="504" t="s">
        <v>664</v>
      </c>
      <c r="C90" s="501"/>
      <c r="D90" s="501"/>
      <c r="E90" s="503"/>
      <c r="F90" s="501"/>
      <c r="G90" s="501"/>
      <c r="H90" s="501"/>
      <c r="I90" s="501"/>
      <c r="J90" s="501"/>
      <c r="K90" s="501"/>
      <c r="L90" s="501"/>
      <c r="M90" s="501"/>
      <c r="N90" s="501"/>
      <c r="O90" s="501"/>
      <c r="P90" s="501"/>
      <c r="Q90" s="501"/>
      <c r="R90" s="501"/>
      <c r="S90" s="501"/>
      <c r="T90" s="501"/>
      <c r="U90" s="501"/>
      <c r="V90" s="501"/>
      <c r="W90" s="501"/>
      <c r="X90" s="501"/>
      <c r="Y90" s="501"/>
      <c r="Z90" s="501"/>
    </row>
    <row r="91" ht="12.75" customHeight="1">
      <c r="A91" s="501"/>
      <c r="B91" s="501" t="s">
        <v>665</v>
      </c>
      <c r="C91" s="501"/>
      <c r="D91" s="501"/>
      <c r="E91" s="503"/>
      <c r="F91" s="501"/>
      <c r="G91" s="501"/>
      <c r="H91" s="501"/>
      <c r="I91" s="501"/>
      <c r="J91" s="501"/>
      <c r="K91" s="501"/>
      <c r="L91" s="501"/>
      <c r="M91" s="501"/>
      <c r="N91" s="501"/>
      <c r="O91" s="501"/>
      <c r="P91" s="501"/>
      <c r="Q91" s="501"/>
      <c r="R91" s="501"/>
      <c r="S91" s="501"/>
      <c r="T91" s="501"/>
      <c r="U91" s="501"/>
      <c r="V91" s="501"/>
      <c r="W91" s="501"/>
      <c r="X91" s="501"/>
      <c r="Y91" s="501"/>
      <c r="Z91" s="501"/>
    </row>
    <row r="92" ht="12.75" customHeight="1">
      <c r="A92" s="501"/>
      <c r="B92" s="506" t="s">
        <v>493</v>
      </c>
      <c r="C92" s="506" t="s">
        <v>494</v>
      </c>
      <c r="D92" s="506" t="s">
        <v>495</v>
      </c>
      <c r="E92" s="507" t="s">
        <v>496</v>
      </c>
      <c r="F92" s="508" t="s">
        <v>666</v>
      </c>
      <c r="G92" s="508" t="s">
        <v>667</v>
      </c>
      <c r="H92" s="508" t="s">
        <v>499</v>
      </c>
      <c r="I92" s="508" t="s">
        <v>500</v>
      </c>
      <c r="J92" s="508" t="s">
        <v>448</v>
      </c>
      <c r="K92" s="501"/>
      <c r="L92" s="501"/>
      <c r="M92" s="501"/>
      <c r="N92" s="501"/>
      <c r="O92" s="501"/>
      <c r="P92" s="501"/>
      <c r="Q92" s="501"/>
      <c r="R92" s="501"/>
      <c r="S92" s="501"/>
      <c r="T92" s="501"/>
      <c r="U92" s="501"/>
      <c r="V92" s="501"/>
      <c r="W92" s="501"/>
      <c r="X92" s="501"/>
      <c r="Y92" s="501"/>
      <c r="Z92" s="501"/>
    </row>
    <row r="93" ht="12.75" customHeight="1">
      <c r="A93" s="501"/>
      <c r="B93" s="518">
        <v>1.0</v>
      </c>
      <c r="C93" s="518" t="s">
        <v>668</v>
      </c>
      <c r="D93" s="518" t="s">
        <v>502</v>
      </c>
      <c r="E93" s="525" t="str">
        <f t="shared" ref="E93:E96" si="1">E5</f>
        <v>01</v>
      </c>
      <c r="F93" s="511" t="s">
        <v>503</v>
      </c>
      <c r="G93" s="518"/>
      <c r="H93" s="511" t="s">
        <v>503</v>
      </c>
      <c r="I93" s="518"/>
      <c r="J93" s="518"/>
      <c r="K93" s="501"/>
      <c r="L93" s="501"/>
      <c r="M93" s="501"/>
      <c r="N93" s="501"/>
      <c r="O93" s="501"/>
      <c r="P93" s="501"/>
      <c r="Q93" s="501"/>
      <c r="R93" s="501"/>
      <c r="S93" s="501"/>
      <c r="T93" s="501"/>
      <c r="U93" s="501"/>
      <c r="V93" s="501"/>
      <c r="W93" s="501"/>
      <c r="X93" s="501"/>
      <c r="Y93" s="501"/>
      <c r="Z93" s="501"/>
    </row>
    <row r="94" ht="12.75" customHeight="1">
      <c r="A94" s="501"/>
      <c r="B94" s="518">
        <v>2.0</v>
      </c>
      <c r="C94" s="518" t="s">
        <v>669</v>
      </c>
      <c r="D94" s="518" t="s">
        <v>477</v>
      </c>
      <c r="E94" s="525" t="str">
        <f t="shared" si="1"/>
        <v/>
      </c>
      <c r="F94" s="511" t="s">
        <v>503</v>
      </c>
      <c r="G94" s="518"/>
      <c r="H94" s="511" t="s">
        <v>503</v>
      </c>
      <c r="I94" s="518"/>
      <c r="J94" s="518"/>
      <c r="K94" s="501"/>
      <c r="L94" s="501"/>
      <c r="M94" s="501"/>
      <c r="N94" s="501"/>
      <c r="O94" s="501"/>
      <c r="P94" s="501"/>
      <c r="Q94" s="501"/>
      <c r="R94" s="501"/>
      <c r="S94" s="501"/>
      <c r="T94" s="501"/>
      <c r="U94" s="501"/>
      <c r="V94" s="501"/>
      <c r="W94" s="501"/>
      <c r="X94" s="501"/>
      <c r="Y94" s="501"/>
      <c r="Z94" s="501"/>
    </row>
    <row r="95" ht="12.75" customHeight="1">
      <c r="A95" s="501"/>
      <c r="B95" s="518">
        <v>3.0</v>
      </c>
      <c r="C95" s="518" t="s">
        <v>670</v>
      </c>
      <c r="D95" s="518" t="s">
        <v>479</v>
      </c>
      <c r="E95" s="525" t="str">
        <f t="shared" si="1"/>
        <v/>
      </c>
      <c r="F95" s="511" t="s">
        <v>503</v>
      </c>
      <c r="G95" s="518"/>
      <c r="H95" s="511" t="s">
        <v>503</v>
      </c>
      <c r="I95" s="518"/>
      <c r="J95" s="518"/>
      <c r="K95" s="501"/>
      <c r="L95" s="501"/>
      <c r="M95" s="501"/>
      <c r="N95" s="501"/>
      <c r="O95" s="501"/>
      <c r="P95" s="501"/>
      <c r="Q95" s="501"/>
      <c r="R95" s="501"/>
      <c r="S95" s="501"/>
      <c r="T95" s="501"/>
      <c r="U95" s="501"/>
      <c r="V95" s="501"/>
      <c r="W95" s="501"/>
      <c r="X95" s="501"/>
      <c r="Y95" s="501"/>
      <c r="Z95" s="501"/>
    </row>
    <row r="96" ht="12.75" customHeight="1">
      <c r="A96" s="501"/>
      <c r="B96" s="518">
        <v>4.0</v>
      </c>
      <c r="C96" s="518" t="s">
        <v>671</v>
      </c>
      <c r="D96" s="518" t="s">
        <v>481</v>
      </c>
      <c r="E96" s="525" t="str">
        <f t="shared" si="1"/>
        <v/>
      </c>
      <c r="F96" s="511" t="s">
        <v>503</v>
      </c>
      <c r="G96" s="518"/>
      <c r="H96" s="511" t="s">
        <v>503</v>
      </c>
      <c r="I96" s="518"/>
      <c r="J96" s="518"/>
      <c r="K96" s="501"/>
      <c r="L96" s="501"/>
      <c r="M96" s="501"/>
      <c r="N96" s="501"/>
      <c r="O96" s="501"/>
      <c r="P96" s="501"/>
      <c r="Q96" s="501"/>
      <c r="R96" s="501"/>
      <c r="S96" s="501"/>
      <c r="T96" s="501"/>
      <c r="U96" s="501"/>
      <c r="V96" s="501"/>
      <c r="W96" s="501"/>
      <c r="X96" s="501"/>
      <c r="Y96" s="501"/>
      <c r="Z96" s="501"/>
    </row>
    <row r="97" ht="12.75" customHeight="1">
      <c r="A97" s="501"/>
      <c r="B97" s="518">
        <v>5.0</v>
      </c>
      <c r="C97" s="518" t="s">
        <v>672</v>
      </c>
      <c r="D97" s="518" t="s">
        <v>673</v>
      </c>
      <c r="E97" s="510" t="str">
        <f>IF(IFERROR('入力フォーム'!H69, 0)="", "", IFERROR(1, 0))</f>
        <v/>
      </c>
      <c r="F97" s="511" t="s">
        <v>503</v>
      </c>
      <c r="G97" s="518"/>
      <c r="H97" s="511" t="s">
        <v>503</v>
      </c>
      <c r="I97" s="518"/>
      <c r="J97" s="518"/>
      <c r="K97" s="501"/>
      <c r="L97" s="501"/>
      <c r="M97" s="501"/>
      <c r="N97" s="501"/>
      <c r="O97" s="501"/>
      <c r="P97" s="501"/>
      <c r="Q97" s="501"/>
      <c r="R97" s="501"/>
      <c r="S97" s="501"/>
      <c r="T97" s="501"/>
      <c r="U97" s="501"/>
      <c r="V97" s="501"/>
      <c r="W97" s="501"/>
      <c r="X97" s="501"/>
      <c r="Y97" s="501"/>
      <c r="Z97" s="501"/>
    </row>
    <row r="98" ht="12.75" customHeight="1">
      <c r="A98" s="501"/>
      <c r="B98" s="518">
        <v>6.0</v>
      </c>
      <c r="C98" s="518" t="s">
        <v>674</v>
      </c>
      <c r="D98" s="518" t="s">
        <v>675</v>
      </c>
      <c r="E98" s="514" t="str">
        <f>E32</f>
        <v/>
      </c>
      <c r="F98" s="511" t="s">
        <v>503</v>
      </c>
      <c r="G98" s="518"/>
      <c r="H98" s="511" t="s">
        <v>503</v>
      </c>
      <c r="I98" s="518"/>
      <c r="J98" s="518"/>
      <c r="K98" s="501"/>
      <c r="L98" s="501"/>
      <c r="M98" s="501"/>
      <c r="N98" s="501"/>
      <c r="O98" s="501"/>
      <c r="P98" s="501"/>
      <c r="Q98" s="501"/>
      <c r="R98" s="501"/>
      <c r="S98" s="501"/>
      <c r="T98" s="501"/>
      <c r="U98" s="501"/>
      <c r="V98" s="501"/>
      <c r="W98" s="501"/>
      <c r="X98" s="501"/>
      <c r="Y98" s="501"/>
      <c r="Z98" s="501"/>
    </row>
    <row r="99" ht="12.75" customHeight="1">
      <c r="A99" s="501"/>
      <c r="B99" s="518">
        <v>7.0</v>
      </c>
      <c r="C99" s="518" t="s">
        <v>676</v>
      </c>
      <c r="D99" s="518" t="s">
        <v>557</v>
      </c>
      <c r="E99" s="526"/>
      <c r="F99" s="519"/>
      <c r="G99" s="519"/>
      <c r="H99" s="519"/>
      <c r="I99" s="519"/>
      <c r="J99" s="513" t="s">
        <v>519</v>
      </c>
      <c r="K99" s="501"/>
      <c r="L99" s="501"/>
      <c r="M99" s="501"/>
      <c r="N99" s="501"/>
      <c r="O99" s="501"/>
      <c r="P99" s="501"/>
      <c r="Q99" s="501"/>
      <c r="R99" s="501"/>
      <c r="S99" s="501"/>
      <c r="T99" s="501"/>
      <c r="U99" s="501"/>
      <c r="V99" s="501"/>
      <c r="W99" s="501"/>
      <c r="X99" s="501"/>
      <c r="Y99" s="501"/>
      <c r="Z99" s="501"/>
    </row>
    <row r="100" ht="12.75" customHeight="1">
      <c r="A100" s="501"/>
      <c r="B100" s="518">
        <v>8.0</v>
      </c>
      <c r="C100" s="518" t="s">
        <v>677</v>
      </c>
      <c r="D100" s="518" t="s">
        <v>678</v>
      </c>
      <c r="E100" s="526" t="str">
        <f>IF('入力フォーム'!H68 &amp; '入力フォーム'!H69="", "", IFERROR(SUBSTITUTE(CLEAN('入力フォーム'!H68) &amp; CLEAN('入力フォーム'!H69), ",", "，"), ""))</f>
        <v/>
      </c>
      <c r="F100" s="511" t="s">
        <v>503</v>
      </c>
      <c r="G100" s="518"/>
      <c r="H100" s="511" t="s">
        <v>503</v>
      </c>
      <c r="I100" s="518"/>
      <c r="J100" s="518"/>
      <c r="K100" s="501"/>
      <c r="L100" s="501"/>
      <c r="M100" s="501"/>
      <c r="N100" s="501"/>
      <c r="O100" s="501"/>
      <c r="P100" s="501"/>
      <c r="Q100" s="501"/>
      <c r="R100" s="501"/>
      <c r="S100" s="501"/>
      <c r="T100" s="501"/>
      <c r="U100" s="501"/>
      <c r="V100" s="501"/>
      <c r="W100" s="501"/>
      <c r="X100" s="501"/>
      <c r="Y100" s="501"/>
      <c r="Z100" s="501"/>
    </row>
    <row r="101" ht="12.75" customHeight="1">
      <c r="A101" s="501"/>
      <c r="B101" s="518">
        <v>9.0</v>
      </c>
      <c r="C101" s="518" t="s">
        <v>679</v>
      </c>
      <c r="D101" s="518" t="s">
        <v>680</v>
      </c>
      <c r="E101" s="525" t="str">
        <f>IF('入力フォーム'!H70 &amp; '入力フォーム'!H71="", "", IFERROR(SUBSTITUTE(CLEAN('入力フォーム'!H70) &amp; CLEAN('入力フォーム'!H71), ",", "，"), ""))</f>
        <v/>
      </c>
      <c r="F101" s="511" t="s">
        <v>513</v>
      </c>
      <c r="G101" s="518"/>
      <c r="H101" s="511" t="s">
        <v>503</v>
      </c>
      <c r="I101" s="518"/>
      <c r="J101" s="518"/>
      <c r="K101" s="501"/>
      <c r="L101" s="501"/>
      <c r="M101" s="501"/>
      <c r="N101" s="501"/>
      <c r="O101" s="501"/>
      <c r="P101" s="501"/>
      <c r="Q101" s="501"/>
      <c r="R101" s="501"/>
      <c r="S101" s="501"/>
      <c r="T101" s="501"/>
      <c r="U101" s="501"/>
      <c r="V101" s="501"/>
      <c r="W101" s="501"/>
      <c r="X101" s="501"/>
      <c r="Y101" s="501"/>
      <c r="Z101" s="501"/>
    </row>
    <row r="102" ht="12.75" customHeight="1">
      <c r="A102" s="501"/>
      <c r="B102" s="518">
        <v>10.0</v>
      </c>
      <c r="C102" s="518" t="s">
        <v>681</v>
      </c>
      <c r="D102" s="518" t="s">
        <v>682</v>
      </c>
      <c r="E102" s="526" t="str">
        <f>IF('入力フォーム'!H68="", "", IFERROR(SUBSTITUTE(CLEAN('入力フォーム'!H68), ",", "，"), ""))</f>
        <v/>
      </c>
      <c r="F102" s="511" t="s">
        <v>503</v>
      </c>
      <c r="G102" s="518"/>
      <c r="H102" s="511" t="s">
        <v>503</v>
      </c>
      <c r="I102" s="518"/>
      <c r="J102" s="518"/>
      <c r="K102" s="501"/>
      <c r="L102" s="501"/>
      <c r="M102" s="501"/>
      <c r="N102" s="501"/>
      <c r="O102" s="501"/>
      <c r="P102" s="501"/>
      <c r="Q102" s="501"/>
      <c r="R102" s="501"/>
      <c r="S102" s="501"/>
      <c r="T102" s="501"/>
      <c r="U102" s="501"/>
      <c r="V102" s="501"/>
      <c r="W102" s="501"/>
      <c r="X102" s="501"/>
      <c r="Y102" s="501"/>
      <c r="Z102" s="501"/>
    </row>
    <row r="103" ht="12.75" customHeight="1">
      <c r="A103" s="501"/>
      <c r="B103" s="518">
        <v>11.0</v>
      </c>
      <c r="C103" s="518" t="s">
        <v>683</v>
      </c>
      <c r="D103" s="518" t="s">
        <v>684</v>
      </c>
      <c r="E103" s="525" t="str">
        <f>IF('入力フォーム'!H70="", "", IFERROR(SUBSTITUTE(CLEAN('入力フォーム'!H70), ",", "，"), ""))</f>
        <v/>
      </c>
      <c r="F103" s="511" t="s">
        <v>513</v>
      </c>
      <c r="G103" s="518"/>
      <c r="H103" s="511" t="s">
        <v>503</v>
      </c>
      <c r="I103" s="518"/>
      <c r="J103" s="518"/>
      <c r="K103" s="501"/>
      <c r="L103" s="501"/>
      <c r="M103" s="501"/>
      <c r="N103" s="501"/>
      <c r="O103" s="501"/>
      <c r="P103" s="501"/>
      <c r="Q103" s="501"/>
      <c r="R103" s="501"/>
      <c r="S103" s="501"/>
      <c r="T103" s="501"/>
      <c r="U103" s="501"/>
      <c r="V103" s="501"/>
      <c r="W103" s="501"/>
      <c r="X103" s="501"/>
      <c r="Y103" s="501"/>
      <c r="Z103" s="501"/>
    </row>
    <row r="104" ht="12.75" customHeight="1">
      <c r="A104" s="501"/>
      <c r="B104" s="518">
        <v>12.0</v>
      </c>
      <c r="C104" s="518" t="s">
        <v>685</v>
      </c>
      <c r="D104" s="518" t="s">
        <v>686</v>
      </c>
      <c r="E104" s="510" t="str">
        <f>IF('入力フォーム'!H152="", "", '入力フォーム'!H152)</f>
        <v/>
      </c>
      <c r="F104" s="511" t="s">
        <v>503</v>
      </c>
      <c r="G104" s="518"/>
      <c r="H104" s="511" t="s">
        <v>503</v>
      </c>
      <c r="I104" s="518"/>
      <c r="J104" s="518"/>
      <c r="K104" s="501"/>
      <c r="L104" s="501"/>
      <c r="M104" s="501"/>
      <c r="N104" s="501"/>
      <c r="O104" s="501"/>
      <c r="P104" s="501"/>
      <c r="Q104" s="501"/>
      <c r="R104" s="501"/>
      <c r="S104" s="501"/>
      <c r="T104" s="501"/>
      <c r="U104" s="501"/>
      <c r="V104" s="501"/>
      <c r="W104" s="501"/>
      <c r="X104" s="501"/>
      <c r="Y104" s="501"/>
      <c r="Z104" s="501"/>
    </row>
    <row r="105" ht="12.75" customHeight="1">
      <c r="A105" s="501"/>
      <c r="B105" s="501"/>
      <c r="C105" s="501"/>
      <c r="D105" s="501"/>
      <c r="E105" s="503"/>
      <c r="F105" s="501"/>
      <c r="G105" s="501"/>
      <c r="H105" s="501"/>
      <c r="I105" s="501"/>
      <c r="J105" s="501"/>
      <c r="K105" s="501"/>
      <c r="L105" s="501"/>
      <c r="M105" s="501"/>
      <c r="N105" s="501"/>
      <c r="O105" s="501"/>
      <c r="P105" s="501"/>
      <c r="Q105" s="501"/>
      <c r="R105" s="501"/>
      <c r="S105" s="501"/>
      <c r="T105" s="501"/>
      <c r="U105" s="501"/>
      <c r="V105" s="501"/>
      <c r="W105" s="501"/>
      <c r="X105" s="501"/>
      <c r="Y105" s="501"/>
      <c r="Z105" s="501"/>
    </row>
    <row r="106" ht="12.75" customHeight="1">
      <c r="A106" s="501"/>
      <c r="B106" s="501" t="s">
        <v>687</v>
      </c>
      <c r="C106" s="501"/>
      <c r="D106" s="501"/>
      <c r="E106" s="503"/>
      <c r="F106" s="501"/>
      <c r="G106" s="501"/>
      <c r="H106" s="501"/>
      <c r="I106" s="501"/>
      <c r="J106" s="501"/>
      <c r="K106" s="501"/>
      <c r="L106" s="501"/>
      <c r="M106" s="501"/>
      <c r="N106" s="501"/>
      <c r="O106" s="501"/>
      <c r="P106" s="501"/>
      <c r="Q106" s="501"/>
      <c r="R106" s="501"/>
      <c r="S106" s="501"/>
      <c r="T106" s="501"/>
      <c r="U106" s="501"/>
      <c r="V106" s="501"/>
      <c r="W106" s="501"/>
      <c r="X106" s="501"/>
      <c r="Y106" s="501"/>
      <c r="Z106" s="501"/>
    </row>
    <row r="107" ht="12.75" customHeight="1">
      <c r="A107" s="501"/>
      <c r="B107" s="506" t="s">
        <v>493</v>
      </c>
      <c r="C107" s="506" t="s">
        <v>494</v>
      </c>
      <c r="D107" s="506" t="s">
        <v>495</v>
      </c>
      <c r="E107" s="507" t="s">
        <v>496</v>
      </c>
      <c r="F107" s="508" t="s">
        <v>666</v>
      </c>
      <c r="G107" s="508" t="s">
        <v>667</v>
      </c>
      <c r="H107" s="508" t="s">
        <v>499</v>
      </c>
      <c r="I107" s="508" t="s">
        <v>500</v>
      </c>
      <c r="J107" s="508" t="s">
        <v>448</v>
      </c>
      <c r="K107" s="501"/>
      <c r="L107" s="501"/>
      <c r="M107" s="501"/>
      <c r="N107" s="501"/>
      <c r="O107" s="501"/>
      <c r="P107" s="501"/>
      <c r="Q107" s="501"/>
      <c r="R107" s="501"/>
      <c r="S107" s="501"/>
      <c r="T107" s="501"/>
      <c r="U107" s="501"/>
      <c r="V107" s="501"/>
      <c r="W107" s="501"/>
      <c r="X107" s="501"/>
      <c r="Y107" s="501"/>
      <c r="Z107" s="501"/>
    </row>
    <row r="108" ht="12.75" customHeight="1">
      <c r="A108" s="501"/>
      <c r="B108" s="518">
        <v>1.0</v>
      </c>
      <c r="C108" s="518" t="s">
        <v>668</v>
      </c>
      <c r="D108" s="518" t="s">
        <v>502</v>
      </c>
      <c r="E108" s="525" t="str">
        <f>IF(IFERROR('入力フォーム'!H84, 0)="", "", IFERROR(E5, 0))</f>
        <v/>
      </c>
      <c r="F108" s="511" t="s">
        <v>503</v>
      </c>
      <c r="G108" s="518"/>
      <c r="H108" s="511" t="s">
        <v>503</v>
      </c>
      <c r="I108" s="518"/>
      <c r="J108" s="518"/>
      <c r="K108" s="501"/>
      <c r="L108" s="501"/>
      <c r="M108" s="501"/>
      <c r="N108" s="501"/>
      <c r="O108" s="501"/>
      <c r="P108" s="501"/>
      <c r="Q108" s="501"/>
      <c r="R108" s="501"/>
      <c r="S108" s="501"/>
      <c r="T108" s="501"/>
      <c r="U108" s="501"/>
      <c r="V108" s="501"/>
      <c r="W108" s="501"/>
      <c r="X108" s="501"/>
      <c r="Y108" s="501"/>
      <c r="Z108" s="501"/>
    </row>
    <row r="109" ht="12.75" customHeight="1">
      <c r="A109" s="501"/>
      <c r="B109" s="518">
        <v>2.0</v>
      </c>
      <c r="C109" s="518" t="s">
        <v>669</v>
      </c>
      <c r="D109" s="518" t="s">
        <v>477</v>
      </c>
      <c r="E109" s="526" t="str">
        <f>IF(IFERROR('入力フォーム'!H84, 0)="", "", IFERROR(E6, 0))</f>
        <v/>
      </c>
      <c r="F109" s="511" t="s">
        <v>503</v>
      </c>
      <c r="G109" s="518"/>
      <c r="H109" s="511" t="s">
        <v>503</v>
      </c>
      <c r="I109" s="518"/>
      <c r="J109" s="518"/>
      <c r="K109" s="501"/>
      <c r="L109" s="501"/>
      <c r="M109" s="501"/>
      <c r="N109" s="501"/>
      <c r="O109" s="501"/>
      <c r="P109" s="501"/>
      <c r="Q109" s="501"/>
      <c r="R109" s="501"/>
      <c r="S109" s="501"/>
      <c r="T109" s="501"/>
      <c r="U109" s="501"/>
      <c r="V109" s="501"/>
      <c r="W109" s="501"/>
      <c r="X109" s="501"/>
      <c r="Y109" s="501"/>
      <c r="Z109" s="501"/>
    </row>
    <row r="110" ht="12.75" customHeight="1">
      <c r="A110" s="501"/>
      <c r="B110" s="518">
        <v>3.0</v>
      </c>
      <c r="C110" s="518" t="s">
        <v>670</v>
      </c>
      <c r="D110" s="518" t="s">
        <v>479</v>
      </c>
      <c r="E110" s="526" t="str">
        <f>IF(IFERROR('入力フォーム'!H84, 0)="", "", IFERROR(E7, 0))</f>
        <v/>
      </c>
      <c r="F110" s="511" t="s">
        <v>503</v>
      </c>
      <c r="G110" s="518"/>
      <c r="H110" s="511" t="s">
        <v>503</v>
      </c>
      <c r="I110" s="518"/>
      <c r="J110" s="518"/>
      <c r="K110" s="501"/>
      <c r="L110" s="501"/>
      <c r="M110" s="501"/>
      <c r="N110" s="501"/>
      <c r="O110" s="501"/>
      <c r="P110" s="501"/>
      <c r="Q110" s="501"/>
      <c r="R110" s="501"/>
      <c r="S110" s="501"/>
      <c r="T110" s="501"/>
      <c r="U110" s="501"/>
      <c r="V110" s="501"/>
      <c r="W110" s="501"/>
      <c r="X110" s="501"/>
      <c r="Y110" s="501"/>
      <c r="Z110" s="501"/>
    </row>
    <row r="111" ht="12.75" customHeight="1">
      <c r="A111" s="501"/>
      <c r="B111" s="518">
        <v>4.0</v>
      </c>
      <c r="C111" s="518" t="s">
        <v>671</v>
      </c>
      <c r="D111" s="518" t="s">
        <v>481</v>
      </c>
      <c r="E111" s="526" t="str">
        <f>IF(IFERROR('入力フォーム'!H84, 0)="", "", IFERROR(E8, 0))</f>
        <v/>
      </c>
      <c r="F111" s="511" t="s">
        <v>503</v>
      </c>
      <c r="G111" s="518"/>
      <c r="H111" s="511" t="s">
        <v>503</v>
      </c>
      <c r="I111" s="518"/>
      <c r="J111" s="518"/>
      <c r="K111" s="501"/>
      <c r="L111" s="501"/>
      <c r="M111" s="501"/>
      <c r="N111" s="501"/>
      <c r="O111" s="501"/>
      <c r="P111" s="501"/>
      <c r="Q111" s="501"/>
      <c r="R111" s="501"/>
      <c r="S111" s="501"/>
      <c r="T111" s="501"/>
      <c r="U111" s="501"/>
      <c r="V111" s="501"/>
      <c r="W111" s="501"/>
      <c r="X111" s="501"/>
      <c r="Y111" s="501"/>
      <c r="Z111" s="501"/>
    </row>
    <row r="112" ht="12.75" customHeight="1">
      <c r="A112" s="501"/>
      <c r="B112" s="518">
        <v>5.0</v>
      </c>
      <c r="C112" s="518" t="s">
        <v>672</v>
      </c>
      <c r="D112" s="518" t="s">
        <v>673</v>
      </c>
      <c r="E112" s="510" t="str">
        <f>IF(IFERROR('入力フォーム'!H85, 0)="", "", IFERROR(2, 0))</f>
        <v/>
      </c>
      <c r="F112" s="511" t="s">
        <v>503</v>
      </c>
      <c r="G112" s="518"/>
      <c r="H112" s="511" t="s">
        <v>503</v>
      </c>
      <c r="I112" s="518"/>
      <c r="J112" s="518"/>
      <c r="K112" s="501"/>
      <c r="L112" s="501"/>
      <c r="M112" s="501"/>
      <c r="N112" s="501"/>
      <c r="O112" s="501"/>
      <c r="P112" s="501"/>
      <c r="Q112" s="501"/>
      <c r="R112" s="501"/>
      <c r="S112" s="501"/>
      <c r="T112" s="501"/>
      <c r="U112" s="501"/>
      <c r="V112" s="501"/>
      <c r="W112" s="501"/>
      <c r="X112" s="501"/>
      <c r="Y112" s="501"/>
      <c r="Z112" s="501"/>
    </row>
    <row r="113" ht="12.75" customHeight="1">
      <c r="A113" s="501"/>
      <c r="B113" s="518">
        <v>6.0</v>
      </c>
      <c r="C113" s="518" t="s">
        <v>674</v>
      </c>
      <c r="D113" s="518" t="s">
        <v>675</v>
      </c>
      <c r="E113" s="510" t="str">
        <f>IF(IFERROR('入力フォーム'!H85, 0)="", "", IFERROR(E32, 0))</f>
        <v/>
      </c>
      <c r="F113" s="511" t="s">
        <v>503</v>
      </c>
      <c r="G113" s="518"/>
      <c r="H113" s="511" t="s">
        <v>503</v>
      </c>
      <c r="I113" s="518"/>
      <c r="J113" s="518"/>
      <c r="K113" s="501"/>
      <c r="L113" s="501"/>
      <c r="M113" s="501"/>
      <c r="N113" s="501"/>
      <c r="O113" s="501"/>
      <c r="P113" s="501"/>
      <c r="Q113" s="501"/>
      <c r="R113" s="501"/>
      <c r="S113" s="501"/>
      <c r="T113" s="501"/>
      <c r="U113" s="501"/>
      <c r="V113" s="501"/>
      <c r="W113" s="501"/>
      <c r="X113" s="501"/>
      <c r="Y113" s="501"/>
      <c r="Z113" s="501"/>
    </row>
    <row r="114" ht="12.75" customHeight="1">
      <c r="A114" s="501"/>
      <c r="B114" s="518">
        <v>7.0</v>
      </c>
      <c r="C114" s="518" t="s">
        <v>676</v>
      </c>
      <c r="D114" s="518" t="s">
        <v>557</v>
      </c>
      <c r="E114" s="526"/>
      <c r="F114" s="519"/>
      <c r="G114" s="519"/>
      <c r="H114" s="519"/>
      <c r="I114" s="519"/>
      <c r="J114" s="513" t="s">
        <v>519</v>
      </c>
      <c r="K114" s="501"/>
      <c r="L114" s="501"/>
      <c r="M114" s="501"/>
      <c r="N114" s="501"/>
      <c r="O114" s="501"/>
      <c r="P114" s="501"/>
      <c r="Q114" s="501"/>
      <c r="R114" s="501"/>
      <c r="S114" s="501"/>
      <c r="T114" s="501"/>
      <c r="U114" s="501"/>
      <c r="V114" s="501"/>
      <c r="W114" s="501"/>
      <c r="X114" s="501"/>
      <c r="Y114" s="501"/>
      <c r="Z114" s="501"/>
    </row>
    <row r="115" ht="12.75" customHeight="1">
      <c r="A115" s="501"/>
      <c r="B115" s="518">
        <v>8.0</v>
      </c>
      <c r="C115" s="518" t="s">
        <v>677</v>
      </c>
      <c r="D115" s="518" t="s">
        <v>678</v>
      </c>
      <c r="E115" s="526" t="str">
        <f>IF(IFERROR(CLEAN('入力フォーム'!H84), 0)="", "", IFERROR(SUBSTITUTE(CLEAN('入力フォーム'!H84) &amp; CLEAN('入力フォーム'!H85), ",", "，"), ""))</f>
        <v/>
      </c>
      <c r="F115" s="511" t="s">
        <v>503</v>
      </c>
      <c r="G115" s="518"/>
      <c r="H115" s="511" t="s">
        <v>503</v>
      </c>
      <c r="I115" s="518"/>
      <c r="J115" s="518"/>
      <c r="K115" s="501"/>
      <c r="L115" s="501"/>
      <c r="M115" s="501"/>
      <c r="N115" s="501"/>
      <c r="O115" s="501"/>
      <c r="P115" s="501"/>
      <c r="Q115" s="501"/>
      <c r="R115" s="501"/>
      <c r="S115" s="501"/>
      <c r="T115" s="501"/>
      <c r="U115" s="501"/>
      <c r="V115" s="501"/>
      <c r="W115" s="501"/>
      <c r="X115" s="501"/>
      <c r="Y115" s="501"/>
      <c r="Z115" s="501"/>
    </row>
    <row r="116" ht="12.75" customHeight="1">
      <c r="A116" s="501"/>
      <c r="B116" s="518">
        <v>9.0</v>
      </c>
      <c r="C116" s="518" t="s">
        <v>679</v>
      </c>
      <c r="D116" s="518" t="s">
        <v>680</v>
      </c>
      <c r="E116" s="526" t="str">
        <f>IF(IFERROR(CLEAN('入力フォーム'!H86), 0)="", "", IFERROR(SUBSTITUTE(CLEAN('入力フォーム'!H86) &amp; CLEAN('入力フォーム'!H87), ",", "，"), ""))</f>
        <v/>
      </c>
      <c r="F116" s="511" t="s">
        <v>513</v>
      </c>
      <c r="G116" s="518"/>
      <c r="H116" s="511" t="s">
        <v>503</v>
      </c>
      <c r="I116" s="518"/>
      <c r="J116" s="518"/>
      <c r="K116" s="501"/>
      <c r="L116" s="501"/>
      <c r="M116" s="501"/>
      <c r="N116" s="501"/>
      <c r="O116" s="501"/>
      <c r="P116" s="501"/>
      <c r="Q116" s="501"/>
      <c r="R116" s="501"/>
      <c r="S116" s="501"/>
      <c r="T116" s="501"/>
      <c r="U116" s="501"/>
      <c r="V116" s="501"/>
      <c r="W116" s="501"/>
      <c r="X116" s="501"/>
      <c r="Y116" s="501"/>
      <c r="Z116" s="501"/>
    </row>
    <row r="117" ht="12.75" customHeight="1">
      <c r="A117" s="501"/>
      <c r="B117" s="518">
        <v>10.0</v>
      </c>
      <c r="C117" s="518" t="s">
        <v>681</v>
      </c>
      <c r="D117" s="518" t="s">
        <v>682</v>
      </c>
      <c r="E117" s="526" t="str">
        <f>IF(IFERROR(CLEAN('入力フォーム'!H84), 0)="", "", IFERROR(SUBSTITUTE(CLEAN('入力フォーム'!H84), ",", "，"), ""))</f>
        <v/>
      </c>
      <c r="F117" s="511" t="s">
        <v>503</v>
      </c>
      <c r="G117" s="518"/>
      <c r="H117" s="511" t="s">
        <v>503</v>
      </c>
      <c r="I117" s="518"/>
      <c r="J117" s="518"/>
      <c r="K117" s="501"/>
      <c r="L117" s="501"/>
      <c r="M117" s="501"/>
      <c r="N117" s="501"/>
      <c r="O117" s="501"/>
      <c r="P117" s="501"/>
      <c r="Q117" s="501"/>
      <c r="R117" s="501"/>
      <c r="S117" s="501"/>
      <c r="T117" s="501"/>
      <c r="U117" s="501"/>
      <c r="V117" s="501"/>
      <c r="W117" s="501"/>
      <c r="X117" s="501"/>
      <c r="Y117" s="501"/>
      <c r="Z117" s="501"/>
    </row>
    <row r="118" ht="12.75" customHeight="1">
      <c r="A118" s="501"/>
      <c r="B118" s="518">
        <v>11.0</v>
      </c>
      <c r="C118" s="518" t="s">
        <v>683</v>
      </c>
      <c r="D118" s="518" t="s">
        <v>684</v>
      </c>
      <c r="E118" s="526" t="str">
        <f>IF(IFERROR(CLEAN('入力フォーム'!H86), 0)="", "", IFERROR(SUBSTITUTE(CLEAN('入力フォーム'!H86), ",", "，"), ""))</f>
        <v/>
      </c>
      <c r="F118" s="511" t="s">
        <v>513</v>
      </c>
      <c r="G118" s="518"/>
      <c r="H118" s="511" t="s">
        <v>503</v>
      </c>
      <c r="I118" s="518"/>
      <c r="J118" s="518"/>
      <c r="K118" s="501"/>
      <c r="L118" s="501"/>
      <c r="M118" s="501"/>
      <c r="N118" s="501"/>
      <c r="O118" s="501"/>
      <c r="P118" s="501"/>
      <c r="Q118" s="501"/>
      <c r="R118" s="501"/>
      <c r="S118" s="501"/>
      <c r="T118" s="501"/>
      <c r="U118" s="501"/>
      <c r="V118" s="501"/>
      <c r="W118" s="501"/>
      <c r="X118" s="501"/>
      <c r="Y118" s="501"/>
      <c r="Z118" s="501"/>
    </row>
    <row r="119" ht="12.75" customHeight="1">
      <c r="A119" s="501"/>
      <c r="B119" s="518">
        <v>12.0</v>
      </c>
      <c r="C119" s="518" t="s">
        <v>685</v>
      </c>
      <c r="D119" s="518" t="s">
        <v>686</v>
      </c>
      <c r="E119" s="510" t="str">
        <f>IF('入力フォーム'!H152="", "", '入力フォーム'!H152)</f>
        <v/>
      </c>
      <c r="F119" s="511" t="s">
        <v>503</v>
      </c>
      <c r="G119" s="518"/>
      <c r="H119" s="511" t="s">
        <v>503</v>
      </c>
      <c r="I119" s="518"/>
      <c r="J119" s="518"/>
      <c r="K119" s="501"/>
      <c r="L119" s="501"/>
      <c r="M119" s="501"/>
      <c r="N119" s="501"/>
      <c r="O119" s="501"/>
      <c r="P119" s="501"/>
      <c r="Q119" s="501"/>
      <c r="R119" s="501"/>
      <c r="S119" s="501"/>
      <c r="T119" s="501"/>
      <c r="U119" s="501"/>
      <c r="V119" s="501"/>
      <c r="W119" s="501"/>
      <c r="X119" s="501"/>
      <c r="Y119" s="501"/>
      <c r="Z119" s="501"/>
    </row>
    <row r="120" ht="12.75" customHeight="1">
      <c r="A120" s="501"/>
      <c r="B120" s="501"/>
      <c r="C120" s="501"/>
      <c r="D120" s="501"/>
      <c r="E120" s="503"/>
      <c r="F120" s="501"/>
      <c r="G120" s="501"/>
      <c r="H120" s="501"/>
      <c r="I120" s="501"/>
      <c r="J120" s="501"/>
      <c r="K120" s="501"/>
      <c r="L120" s="501"/>
      <c r="M120" s="501"/>
      <c r="N120" s="501"/>
      <c r="O120" s="501"/>
      <c r="P120" s="501"/>
      <c r="Q120" s="501"/>
      <c r="R120" s="501"/>
      <c r="S120" s="501"/>
      <c r="T120" s="501"/>
      <c r="U120" s="501"/>
      <c r="V120" s="501"/>
      <c r="W120" s="501"/>
      <c r="X120" s="501"/>
      <c r="Y120" s="501"/>
      <c r="Z120" s="501"/>
    </row>
    <row r="121" ht="12.75" customHeight="1">
      <c r="A121" s="501"/>
      <c r="B121" s="501" t="s">
        <v>688</v>
      </c>
      <c r="C121" s="501"/>
      <c r="D121" s="501"/>
      <c r="E121" s="503"/>
      <c r="F121" s="501"/>
      <c r="G121" s="501"/>
      <c r="H121" s="501"/>
      <c r="I121" s="501"/>
      <c r="J121" s="501"/>
      <c r="K121" s="501"/>
      <c r="L121" s="501"/>
      <c r="M121" s="501"/>
      <c r="N121" s="501"/>
      <c r="O121" s="501"/>
      <c r="P121" s="501"/>
      <c r="Q121" s="501"/>
      <c r="R121" s="501"/>
      <c r="S121" s="501"/>
      <c r="T121" s="501"/>
      <c r="U121" s="501"/>
      <c r="V121" s="501"/>
      <c r="W121" s="501"/>
      <c r="X121" s="501"/>
      <c r="Y121" s="501"/>
      <c r="Z121" s="501"/>
    </row>
    <row r="122" ht="12.75" customHeight="1">
      <c r="A122" s="501"/>
      <c r="B122" s="506" t="s">
        <v>493</v>
      </c>
      <c r="C122" s="506" t="s">
        <v>494</v>
      </c>
      <c r="D122" s="506" t="s">
        <v>495</v>
      </c>
      <c r="E122" s="507" t="s">
        <v>496</v>
      </c>
      <c r="F122" s="508" t="s">
        <v>666</v>
      </c>
      <c r="G122" s="508" t="s">
        <v>667</v>
      </c>
      <c r="H122" s="508" t="s">
        <v>499</v>
      </c>
      <c r="I122" s="508" t="s">
        <v>500</v>
      </c>
      <c r="J122" s="508" t="s">
        <v>448</v>
      </c>
      <c r="K122" s="501"/>
      <c r="L122" s="501"/>
      <c r="M122" s="501"/>
      <c r="N122" s="501"/>
      <c r="O122" s="501"/>
      <c r="P122" s="501"/>
      <c r="Q122" s="501"/>
      <c r="R122" s="501"/>
      <c r="S122" s="501"/>
      <c r="T122" s="501"/>
      <c r="U122" s="501"/>
      <c r="V122" s="501"/>
      <c r="W122" s="501"/>
      <c r="X122" s="501"/>
      <c r="Y122" s="501"/>
      <c r="Z122" s="501"/>
    </row>
    <row r="123" ht="12.75" customHeight="1">
      <c r="A123" s="501"/>
      <c r="B123" s="518">
        <v>1.0</v>
      </c>
      <c r="C123" s="518" t="s">
        <v>668</v>
      </c>
      <c r="D123" s="518" t="s">
        <v>502</v>
      </c>
      <c r="E123" s="525" t="str">
        <f>IF(IFERROR('入力フォーム'!H100, 0)="", "", IFERROR(E5, 0))</f>
        <v/>
      </c>
      <c r="F123" s="511" t="s">
        <v>503</v>
      </c>
      <c r="G123" s="518"/>
      <c r="H123" s="511" t="s">
        <v>503</v>
      </c>
      <c r="I123" s="518"/>
      <c r="J123" s="518"/>
      <c r="K123" s="501"/>
      <c r="L123" s="501"/>
      <c r="M123" s="501"/>
      <c r="N123" s="501"/>
      <c r="O123" s="501"/>
      <c r="P123" s="501"/>
      <c r="Q123" s="501"/>
      <c r="R123" s="501"/>
      <c r="S123" s="501"/>
      <c r="T123" s="501"/>
      <c r="U123" s="501"/>
      <c r="V123" s="501"/>
      <c r="W123" s="501"/>
      <c r="X123" s="501"/>
      <c r="Y123" s="501"/>
      <c r="Z123" s="501"/>
    </row>
    <row r="124" ht="12.75" customHeight="1">
      <c r="A124" s="501"/>
      <c r="B124" s="518">
        <v>2.0</v>
      </c>
      <c r="C124" s="518" t="s">
        <v>669</v>
      </c>
      <c r="D124" s="518" t="s">
        <v>477</v>
      </c>
      <c r="E124" s="525" t="str">
        <f>IF(IFERROR('入力フォーム'!H100, 0)="", "", IFERROR(E6, 0))</f>
        <v/>
      </c>
      <c r="F124" s="511" t="s">
        <v>503</v>
      </c>
      <c r="G124" s="518"/>
      <c r="H124" s="511" t="s">
        <v>503</v>
      </c>
      <c r="I124" s="518"/>
      <c r="J124" s="518"/>
      <c r="K124" s="501"/>
      <c r="L124" s="501"/>
      <c r="M124" s="501"/>
      <c r="N124" s="501"/>
      <c r="O124" s="501"/>
      <c r="P124" s="501"/>
      <c r="Q124" s="501"/>
      <c r="R124" s="501"/>
      <c r="S124" s="501"/>
      <c r="T124" s="501"/>
      <c r="U124" s="501"/>
      <c r="V124" s="501"/>
      <c r="W124" s="501"/>
      <c r="X124" s="501"/>
      <c r="Y124" s="501"/>
      <c r="Z124" s="501"/>
    </row>
    <row r="125" ht="12.75" customHeight="1">
      <c r="A125" s="501"/>
      <c r="B125" s="518">
        <v>3.0</v>
      </c>
      <c r="C125" s="518" t="s">
        <v>670</v>
      </c>
      <c r="D125" s="518" t="s">
        <v>479</v>
      </c>
      <c r="E125" s="525" t="str">
        <f>IF(IFERROR('入力フォーム'!H100, 0)="", "", IFERROR(E7, 0))</f>
        <v/>
      </c>
      <c r="F125" s="511" t="s">
        <v>503</v>
      </c>
      <c r="G125" s="518"/>
      <c r="H125" s="511" t="s">
        <v>503</v>
      </c>
      <c r="I125" s="518"/>
      <c r="J125" s="518"/>
      <c r="K125" s="501"/>
      <c r="L125" s="501"/>
      <c r="M125" s="501"/>
      <c r="N125" s="501"/>
      <c r="O125" s="501"/>
      <c r="P125" s="501"/>
      <c r="Q125" s="501"/>
      <c r="R125" s="501"/>
      <c r="S125" s="501"/>
      <c r="T125" s="501"/>
      <c r="U125" s="501"/>
      <c r="V125" s="501"/>
      <c r="W125" s="501"/>
      <c r="X125" s="501"/>
      <c r="Y125" s="501"/>
      <c r="Z125" s="501"/>
    </row>
    <row r="126" ht="12.75" customHeight="1">
      <c r="A126" s="501"/>
      <c r="B126" s="518">
        <v>4.0</v>
      </c>
      <c r="C126" s="518" t="s">
        <v>671</v>
      </c>
      <c r="D126" s="518" t="s">
        <v>481</v>
      </c>
      <c r="E126" s="525" t="str">
        <f>IF(IFERROR('入力フォーム'!H100, 0)="", "", IFERROR(E8, 0))</f>
        <v/>
      </c>
      <c r="F126" s="511" t="s">
        <v>503</v>
      </c>
      <c r="G126" s="518"/>
      <c r="H126" s="511" t="s">
        <v>503</v>
      </c>
      <c r="I126" s="518"/>
      <c r="J126" s="518"/>
      <c r="K126" s="501"/>
      <c r="L126" s="501"/>
      <c r="M126" s="501"/>
      <c r="N126" s="501"/>
      <c r="O126" s="501"/>
      <c r="P126" s="501"/>
      <c r="Q126" s="501"/>
      <c r="R126" s="501"/>
      <c r="S126" s="501"/>
      <c r="T126" s="501"/>
      <c r="U126" s="501"/>
      <c r="V126" s="501"/>
      <c r="W126" s="501"/>
      <c r="X126" s="501"/>
      <c r="Y126" s="501"/>
      <c r="Z126" s="501"/>
    </row>
    <row r="127" ht="12.75" customHeight="1">
      <c r="A127" s="501"/>
      <c r="B127" s="518">
        <v>5.0</v>
      </c>
      <c r="C127" s="518" t="s">
        <v>672</v>
      </c>
      <c r="D127" s="518" t="s">
        <v>673</v>
      </c>
      <c r="E127" s="514" t="str">
        <f>IF(IFERROR('入力フォーム'!H101, 0)="", "", IFERROR(3, 0))</f>
        <v/>
      </c>
      <c r="F127" s="511" t="s">
        <v>503</v>
      </c>
      <c r="G127" s="518"/>
      <c r="H127" s="511" t="s">
        <v>503</v>
      </c>
      <c r="I127" s="518"/>
      <c r="J127" s="518"/>
      <c r="K127" s="501"/>
      <c r="L127" s="501"/>
      <c r="M127" s="501"/>
      <c r="N127" s="501"/>
      <c r="O127" s="501"/>
      <c r="P127" s="501"/>
      <c r="Q127" s="501"/>
      <c r="R127" s="501"/>
      <c r="S127" s="501"/>
      <c r="T127" s="501"/>
      <c r="U127" s="501"/>
      <c r="V127" s="501"/>
      <c r="W127" s="501"/>
      <c r="X127" s="501"/>
      <c r="Y127" s="501"/>
      <c r="Z127" s="501"/>
    </row>
    <row r="128" ht="12.75" customHeight="1">
      <c r="A128" s="501"/>
      <c r="B128" s="518">
        <v>6.0</v>
      </c>
      <c r="C128" s="518" t="s">
        <v>674</v>
      </c>
      <c r="D128" s="518" t="s">
        <v>675</v>
      </c>
      <c r="E128" s="514" t="str">
        <f>IF(IFERROR('入力フォーム'!H101, 0)="", "", IFERROR(E32, 0))</f>
        <v/>
      </c>
      <c r="F128" s="511" t="s">
        <v>503</v>
      </c>
      <c r="G128" s="518"/>
      <c r="H128" s="511" t="s">
        <v>503</v>
      </c>
      <c r="I128" s="518"/>
      <c r="J128" s="518"/>
      <c r="K128" s="501"/>
      <c r="L128" s="501"/>
      <c r="M128" s="501"/>
      <c r="N128" s="501"/>
      <c r="O128" s="501"/>
      <c r="P128" s="501"/>
      <c r="Q128" s="501"/>
      <c r="R128" s="501"/>
      <c r="S128" s="501"/>
      <c r="T128" s="501"/>
      <c r="U128" s="501"/>
      <c r="V128" s="501"/>
      <c r="W128" s="501"/>
      <c r="X128" s="501"/>
      <c r="Y128" s="501"/>
      <c r="Z128" s="501"/>
    </row>
    <row r="129" ht="12.75" customHeight="1">
      <c r="A129" s="501"/>
      <c r="B129" s="518">
        <v>7.0</v>
      </c>
      <c r="C129" s="518" t="s">
        <v>676</v>
      </c>
      <c r="D129" s="518" t="s">
        <v>557</v>
      </c>
      <c r="E129" s="525"/>
      <c r="F129" s="519"/>
      <c r="G129" s="519"/>
      <c r="H129" s="519"/>
      <c r="I129" s="519"/>
      <c r="J129" s="513" t="s">
        <v>519</v>
      </c>
      <c r="K129" s="501"/>
      <c r="L129" s="501"/>
      <c r="M129" s="501"/>
      <c r="N129" s="501"/>
      <c r="O129" s="501"/>
      <c r="P129" s="501"/>
      <c r="Q129" s="501"/>
      <c r="R129" s="501"/>
      <c r="S129" s="501"/>
      <c r="T129" s="501"/>
      <c r="U129" s="501"/>
      <c r="V129" s="501"/>
      <c r="W129" s="501"/>
      <c r="X129" s="501"/>
      <c r="Y129" s="501"/>
      <c r="Z129" s="501"/>
    </row>
    <row r="130" ht="12.75" customHeight="1">
      <c r="A130" s="501"/>
      <c r="B130" s="518">
        <v>8.0</v>
      </c>
      <c r="C130" s="518" t="s">
        <v>677</v>
      </c>
      <c r="D130" s="518" t="s">
        <v>678</v>
      </c>
      <c r="E130" s="525" t="str">
        <f>IF(IFERROR(CLEAN('入力フォーム'!H100), 0)="", "", IFERROR(SUBSTITUTE(CLEAN('入力フォーム'!H100) &amp; CLEAN('入力フォーム'!H101), ",", "，"), ""))</f>
        <v/>
      </c>
      <c r="F130" s="511" t="s">
        <v>503</v>
      </c>
      <c r="G130" s="518"/>
      <c r="H130" s="511" t="s">
        <v>503</v>
      </c>
      <c r="I130" s="518"/>
      <c r="J130" s="518"/>
      <c r="K130" s="501"/>
      <c r="L130" s="501"/>
      <c r="M130" s="501"/>
      <c r="N130" s="501"/>
      <c r="O130" s="501"/>
      <c r="P130" s="501"/>
      <c r="Q130" s="501"/>
      <c r="R130" s="501"/>
      <c r="S130" s="501"/>
      <c r="T130" s="501"/>
      <c r="U130" s="501"/>
      <c r="V130" s="501"/>
      <c r="W130" s="501"/>
      <c r="X130" s="501"/>
      <c r="Y130" s="501"/>
      <c r="Z130" s="501"/>
    </row>
    <row r="131" ht="12.75" customHeight="1">
      <c r="A131" s="501"/>
      <c r="B131" s="518">
        <v>9.0</v>
      </c>
      <c r="C131" s="518" t="s">
        <v>679</v>
      </c>
      <c r="D131" s="518" t="s">
        <v>680</v>
      </c>
      <c r="E131" s="525" t="str">
        <f>IF(IFERROR(CLEAN('入力フォーム'!H102), 0)="", "", IFERROR(SUBSTITUTE(CLEAN('入力フォーム'!H102) &amp; CLEAN('入力フォーム'!H103), ",", "，"), ""))</f>
        <v/>
      </c>
      <c r="F131" s="511" t="s">
        <v>513</v>
      </c>
      <c r="G131" s="518"/>
      <c r="H131" s="511" t="s">
        <v>503</v>
      </c>
      <c r="I131" s="518"/>
      <c r="J131" s="518"/>
      <c r="K131" s="501"/>
      <c r="L131" s="501"/>
      <c r="M131" s="501"/>
      <c r="N131" s="501"/>
      <c r="O131" s="501"/>
      <c r="P131" s="501"/>
      <c r="Q131" s="501"/>
      <c r="R131" s="501"/>
      <c r="S131" s="501"/>
      <c r="T131" s="501"/>
      <c r="U131" s="501"/>
      <c r="V131" s="501"/>
      <c r="W131" s="501"/>
      <c r="X131" s="501"/>
      <c r="Y131" s="501"/>
      <c r="Z131" s="501"/>
    </row>
    <row r="132" ht="12.75" customHeight="1">
      <c r="A132" s="501"/>
      <c r="B132" s="518">
        <v>10.0</v>
      </c>
      <c r="C132" s="518" t="s">
        <v>681</v>
      </c>
      <c r="D132" s="518" t="s">
        <v>682</v>
      </c>
      <c r="E132" s="525" t="str">
        <f>IF(IFERROR(CLEAN('入力フォーム'!H100), 0)="", "", IFERROR(SUBSTITUTE(CLEAN('入力フォーム'!H100), ",", "，"), ""))</f>
        <v/>
      </c>
      <c r="F132" s="511" t="s">
        <v>503</v>
      </c>
      <c r="G132" s="518"/>
      <c r="H132" s="511" t="s">
        <v>503</v>
      </c>
      <c r="I132" s="518"/>
      <c r="J132" s="518"/>
      <c r="K132" s="501"/>
      <c r="L132" s="501"/>
      <c r="M132" s="501"/>
      <c r="N132" s="501"/>
      <c r="O132" s="501"/>
      <c r="P132" s="501"/>
      <c r="Q132" s="501"/>
      <c r="R132" s="501"/>
      <c r="S132" s="501"/>
      <c r="T132" s="501"/>
      <c r="U132" s="501"/>
      <c r="V132" s="501"/>
      <c r="W132" s="501"/>
      <c r="X132" s="501"/>
      <c r="Y132" s="501"/>
      <c r="Z132" s="501"/>
    </row>
    <row r="133" ht="12.75" customHeight="1">
      <c r="A133" s="501"/>
      <c r="B133" s="518">
        <v>11.0</v>
      </c>
      <c r="C133" s="518" t="s">
        <v>683</v>
      </c>
      <c r="D133" s="518" t="s">
        <v>684</v>
      </c>
      <c r="E133" s="525" t="str">
        <f>IF(IFERROR(CLEAN('入力フォーム'!H102), 0)="", "", IFERROR(SUBSTITUTE(CLEAN('入力フォーム'!H102), ",", "，"), ""))</f>
        <v/>
      </c>
      <c r="F133" s="511" t="s">
        <v>513</v>
      </c>
      <c r="G133" s="518"/>
      <c r="H133" s="511" t="s">
        <v>503</v>
      </c>
      <c r="I133" s="518"/>
      <c r="J133" s="518"/>
      <c r="K133" s="501"/>
      <c r="L133" s="501"/>
      <c r="M133" s="501"/>
      <c r="N133" s="501"/>
      <c r="O133" s="501"/>
      <c r="P133" s="501"/>
      <c r="Q133" s="501"/>
      <c r="R133" s="501"/>
      <c r="S133" s="501"/>
      <c r="T133" s="501"/>
      <c r="U133" s="501"/>
      <c r="V133" s="501"/>
      <c r="W133" s="501"/>
      <c r="X133" s="501"/>
      <c r="Y133" s="501"/>
      <c r="Z133" s="501"/>
    </row>
    <row r="134" ht="12.75" customHeight="1">
      <c r="A134" s="501"/>
      <c r="B134" s="518">
        <v>12.0</v>
      </c>
      <c r="C134" s="518" t="s">
        <v>685</v>
      </c>
      <c r="D134" s="518" t="s">
        <v>686</v>
      </c>
      <c r="E134" s="514" t="str">
        <f>IF('入力フォーム'!H152="", "", '入力フォーム'!H152)</f>
        <v/>
      </c>
      <c r="F134" s="511" t="s">
        <v>503</v>
      </c>
      <c r="G134" s="518"/>
      <c r="H134" s="511" t="s">
        <v>503</v>
      </c>
      <c r="I134" s="518"/>
      <c r="J134" s="518"/>
      <c r="K134" s="501"/>
      <c r="L134" s="501"/>
      <c r="M134" s="501"/>
      <c r="N134" s="501"/>
      <c r="O134" s="501"/>
      <c r="P134" s="501"/>
      <c r="Q134" s="501"/>
      <c r="R134" s="501"/>
      <c r="S134" s="501"/>
      <c r="T134" s="501"/>
      <c r="U134" s="501"/>
      <c r="V134" s="501"/>
      <c r="W134" s="501"/>
      <c r="X134" s="501"/>
      <c r="Y134" s="501"/>
      <c r="Z134" s="501"/>
    </row>
    <row r="135" ht="12.75" customHeight="1">
      <c r="A135" s="501"/>
      <c r="B135" s="501"/>
      <c r="C135" s="501"/>
      <c r="D135" s="501"/>
      <c r="E135" s="503"/>
      <c r="F135" s="501"/>
      <c r="G135" s="501"/>
      <c r="H135" s="501"/>
      <c r="I135" s="501"/>
      <c r="J135" s="501"/>
      <c r="K135" s="501"/>
      <c r="L135" s="501"/>
      <c r="M135" s="501"/>
      <c r="N135" s="501"/>
      <c r="O135" s="501"/>
      <c r="P135" s="501"/>
      <c r="Q135" s="501"/>
      <c r="R135" s="501"/>
      <c r="S135" s="501"/>
      <c r="T135" s="501"/>
      <c r="U135" s="501"/>
      <c r="V135" s="501"/>
      <c r="W135" s="501"/>
      <c r="X135" s="501"/>
      <c r="Y135" s="501"/>
      <c r="Z135" s="501"/>
    </row>
    <row r="136" ht="12.75" customHeight="1">
      <c r="A136" s="501"/>
      <c r="B136" s="501" t="s">
        <v>689</v>
      </c>
      <c r="C136" s="501"/>
      <c r="D136" s="501"/>
      <c r="E136" s="503"/>
      <c r="F136" s="501"/>
      <c r="G136" s="501"/>
      <c r="H136" s="501"/>
      <c r="I136" s="501"/>
      <c r="J136" s="501"/>
      <c r="K136" s="501"/>
      <c r="L136" s="501"/>
      <c r="M136" s="501"/>
      <c r="N136" s="501"/>
      <c r="O136" s="501"/>
      <c r="P136" s="501"/>
      <c r="Q136" s="501"/>
      <c r="R136" s="501"/>
      <c r="S136" s="501"/>
      <c r="T136" s="501"/>
      <c r="U136" s="501"/>
      <c r="V136" s="501"/>
      <c r="W136" s="501"/>
      <c r="X136" s="501"/>
      <c r="Y136" s="501"/>
      <c r="Z136" s="501"/>
    </row>
    <row r="137" ht="12.75" customHeight="1">
      <c r="A137" s="501"/>
      <c r="B137" s="506" t="s">
        <v>493</v>
      </c>
      <c r="C137" s="506" t="s">
        <v>494</v>
      </c>
      <c r="D137" s="506" t="s">
        <v>495</v>
      </c>
      <c r="E137" s="507" t="s">
        <v>496</v>
      </c>
      <c r="F137" s="508" t="s">
        <v>666</v>
      </c>
      <c r="G137" s="508" t="s">
        <v>667</v>
      </c>
      <c r="H137" s="508" t="s">
        <v>499</v>
      </c>
      <c r="I137" s="508" t="s">
        <v>500</v>
      </c>
      <c r="J137" s="508" t="s">
        <v>448</v>
      </c>
      <c r="K137" s="501"/>
      <c r="L137" s="501"/>
      <c r="M137" s="501"/>
      <c r="N137" s="501"/>
      <c r="O137" s="501"/>
      <c r="P137" s="501"/>
      <c r="Q137" s="501"/>
      <c r="R137" s="501"/>
      <c r="S137" s="501"/>
      <c r="T137" s="501"/>
      <c r="U137" s="501"/>
      <c r="V137" s="501"/>
      <c r="W137" s="501"/>
      <c r="X137" s="501"/>
      <c r="Y137" s="501"/>
      <c r="Z137" s="501"/>
    </row>
    <row r="138" ht="12.75" customHeight="1">
      <c r="A138" s="501"/>
      <c r="B138" s="518">
        <v>1.0</v>
      </c>
      <c r="C138" s="518" t="s">
        <v>668</v>
      </c>
      <c r="D138" s="518" t="s">
        <v>502</v>
      </c>
      <c r="E138" s="525" t="str">
        <f>IF(IFERROR('入力フォーム'!H116, 0)="", "", IFERROR(E5, 0))</f>
        <v/>
      </c>
      <c r="F138" s="511" t="s">
        <v>503</v>
      </c>
      <c r="G138" s="518"/>
      <c r="H138" s="511" t="s">
        <v>503</v>
      </c>
      <c r="I138" s="518"/>
      <c r="J138" s="518"/>
      <c r="K138" s="501"/>
      <c r="L138" s="501"/>
      <c r="M138" s="501"/>
      <c r="N138" s="501"/>
      <c r="O138" s="501"/>
      <c r="P138" s="501"/>
      <c r="Q138" s="501"/>
      <c r="R138" s="501"/>
      <c r="S138" s="501"/>
      <c r="T138" s="501"/>
      <c r="U138" s="501"/>
      <c r="V138" s="501"/>
      <c r="W138" s="501"/>
      <c r="X138" s="501"/>
      <c r="Y138" s="501"/>
      <c r="Z138" s="501"/>
    </row>
    <row r="139" ht="12.75" customHeight="1">
      <c r="A139" s="501"/>
      <c r="B139" s="518">
        <v>2.0</v>
      </c>
      <c r="C139" s="518" t="s">
        <v>669</v>
      </c>
      <c r="D139" s="518" t="s">
        <v>477</v>
      </c>
      <c r="E139" s="525" t="str">
        <f>IF(IFERROR('入力フォーム'!H116, 0)="", "", IFERROR(E6, 0))</f>
        <v/>
      </c>
      <c r="F139" s="511" t="s">
        <v>503</v>
      </c>
      <c r="G139" s="518"/>
      <c r="H139" s="511" t="s">
        <v>503</v>
      </c>
      <c r="I139" s="518"/>
      <c r="J139" s="518"/>
      <c r="K139" s="501"/>
      <c r="L139" s="501"/>
      <c r="M139" s="501"/>
      <c r="N139" s="501"/>
      <c r="O139" s="501"/>
      <c r="P139" s="501"/>
      <c r="Q139" s="501"/>
      <c r="R139" s="501"/>
      <c r="S139" s="501"/>
      <c r="T139" s="501"/>
      <c r="U139" s="501"/>
      <c r="V139" s="501"/>
      <c r="W139" s="501"/>
      <c r="X139" s="501"/>
      <c r="Y139" s="501"/>
      <c r="Z139" s="501"/>
    </row>
    <row r="140" ht="12.75" customHeight="1">
      <c r="A140" s="501"/>
      <c r="B140" s="518">
        <v>3.0</v>
      </c>
      <c r="C140" s="518" t="s">
        <v>670</v>
      </c>
      <c r="D140" s="518" t="s">
        <v>479</v>
      </c>
      <c r="E140" s="525" t="str">
        <f>IF(IFERROR('入力フォーム'!H116, 0)="", "", IFERROR(E7, 0))</f>
        <v/>
      </c>
      <c r="F140" s="511" t="s">
        <v>503</v>
      </c>
      <c r="G140" s="518"/>
      <c r="H140" s="511" t="s">
        <v>503</v>
      </c>
      <c r="I140" s="518"/>
      <c r="J140" s="518"/>
      <c r="K140" s="501"/>
      <c r="L140" s="501"/>
      <c r="M140" s="501"/>
      <c r="N140" s="501"/>
      <c r="O140" s="501"/>
      <c r="P140" s="501"/>
      <c r="Q140" s="501"/>
      <c r="R140" s="501"/>
      <c r="S140" s="501"/>
      <c r="T140" s="501"/>
      <c r="U140" s="501"/>
      <c r="V140" s="501"/>
      <c r="W140" s="501"/>
      <c r="X140" s="501"/>
      <c r="Y140" s="501"/>
      <c r="Z140" s="501"/>
    </row>
    <row r="141" ht="12.75" customHeight="1">
      <c r="A141" s="501"/>
      <c r="B141" s="518">
        <v>4.0</v>
      </c>
      <c r="C141" s="518" t="s">
        <v>671</v>
      </c>
      <c r="D141" s="518" t="s">
        <v>481</v>
      </c>
      <c r="E141" s="525" t="str">
        <f>IF(IFERROR('入力フォーム'!H116, 0)="", "", IFERROR(E8, 0))</f>
        <v/>
      </c>
      <c r="F141" s="511" t="s">
        <v>503</v>
      </c>
      <c r="G141" s="518"/>
      <c r="H141" s="511" t="s">
        <v>503</v>
      </c>
      <c r="I141" s="518"/>
      <c r="J141" s="518"/>
      <c r="K141" s="501"/>
      <c r="L141" s="501"/>
      <c r="M141" s="501"/>
      <c r="N141" s="501"/>
      <c r="O141" s="501"/>
      <c r="P141" s="501"/>
      <c r="Q141" s="501"/>
      <c r="R141" s="501"/>
      <c r="S141" s="501"/>
      <c r="T141" s="501"/>
      <c r="U141" s="501"/>
      <c r="V141" s="501"/>
      <c r="W141" s="501"/>
      <c r="X141" s="501"/>
      <c r="Y141" s="501"/>
      <c r="Z141" s="501"/>
    </row>
    <row r="142" ht="12.75" customHeight="1">
      <c r="A142" s="501"/>
      <c r="B142" s="518">
        <v>5.0</v>
      </c>
      <c r="C142" s="518" t="s">
        <v>672</v>
      </c>
      <c r="D142" s="518" t="s">
        <v>673</v>
      </c>
      <c r="E142" s="514" t="str">
        <f>IF(IFERROR('入力フォーム'!H117, 0)="", "", IFERROR(4, 0))</f>
        <v/>
      </c>
      <c r="F142" s="511" t="s">
        <v>503</v>
      </c>
      <c r="G142" s="518"/>
      <c r="H142" s="511" t="s">
        <v>503</v>
      </c>
      <c r="I142" s="518"/>
      <c r="J142" s="518"/>
      <c r="K142" s="501"/>
      <c r="L142" s="501"/>
      <c r="M142" s="501"/>
      <c r="N142" s="501"/>
      <c r="O142" s="501"/>
      <c r="P142" s="501"/>
      <c r="Q142" s="501"/>
      <c r="R142" s="501"/>
      <c r="S142" s="501"/>
      <c r="T142" s="501"/>
      <c r="U142" s="501"/>
      <c r="V142" s="501"/>
      <c r="W142" s="501"/>
      <c r="X142" s="501"/>
      <c r="Y142" s="501"/>
      <c r="Z142" s="501"/>
    </row>
    <row r="143" ht="12.75" customHeight="1">
      <c r="A143" s="501"/>
      <c r="B143" s="518">
        <v>6.0</v>
      </c>
      <c r="C143" s="518" t="s">
        <v>674</v>
      </c>
      <c r="D143" s="518" t="s">
        <v>675</v>
      </c>
      <c r="E143" s="514" t="str">
        <f>IF(IFERROR('入力フォーム'!H117, 0)="", "", IFERROR(E32, 0))</f>
        <v/>
      </c>
      <c r="F143" s="511" t="s">
        <v>503</v>
      </c>
      <c r="G143" s="518"/>
      <c r="H143" s="511" t="s">
        <v>503</v>
      </c>
      <c r="I143" s="518"/>
      <c r="J143" s="518"/>
      <c r="K143" s="501"/>
      <c r="L143" s="501"/>
      <c r="M143" s="501"/>
      <c r="N143" s="501"/>
      <c r="O143" s="501"/>
      <c r="P143" s="501"/>
      <c r="Q143" s="501"/>
      <c r="R143" s="501"/>
      <c r="S143" s="501"/>
      <c r="T143" s="501"/>
      <c r="U143" s="501"/>
      <c r="V143" s="501"/>
      <c r="W143" s="501"/>
      <c r="X143" s="501"/>
      <c r="Y143" s="501"/>
      <c r="Z143" s="501"/>
    </row>
    <row r="144" ht="12.75" customHeight="1">
      <c r="A144" s="501"/>
      <c r="B144" s="518">
        <v>7.0</v>
      </c>
      <c r="C144" s="518" t="s">
        <v>676</v>
      </c>
      <c r="D144" s="518" t="s">
        <v>557</v>
      </c>
      <c r="E144" s="525"/>
      <c r="F144" s="519"/>
      <c r="G144" s="519"/>
      <c r="H144" s="519"/>
      <c r="I144" s="519"/>
      <c r="J144" s="513" t="s">
        <v>519</v>
      </c>
      <c r="K144" s="501"/>
      <c r="L144" s="501"/>
      <c r="M144" s="501"/>
      <c r="N144" s="501"/>
      <c r="O144" s="501"/>
      <c r="P144" s="501"/>
      <c r="Q144" s="501"/>
      <c r="R144" s="501"/>
      <c r="S144" s="501"/>
      <c r="T144" s="501"/>
      <c r="U144" s="501"/>
      <c r="V144" s="501"/>
      <c r="W144" s="501"/>
      <c r="X144" s="501"/>
      <c r="Y144" s="501"/>
      <c r="Z144" s="501"/>
    </row>
    <row r="145" ht="12.75" customHeight="1">
      <c r="A145" s="501"/>
      <c r="B145" s="518">
        <v>8.0</v>
      </c>
      <c r="C145" s="518" t="s">
        <v>677</v>
      </c>
      <c r="D145" s="518" t="s">
        <v>678</v>
      </c>
      <c r="E145" s="525" t="str">
        <f>IF(IFERROR(CLEAN('入力フォーム'!H116), 0)="", "", IFERROR(SUBSTITUTE(CLEAN('入力フォーム'!H116) &amp; CLEAN('入力フォーム'!H117), ",", "，"), ""))</f>
        <v/>
      </c>
      <c r="F145" s="511" t="s">
        <v>503</v>
      </c>
      <c r="G145" s="518"/>
      <c r="H145" s="511" t="s">
        <v>503</v>
      </c>
      <c r="I145" s="518"/>
      <c r="J145" s="518"/>
      <c r="K145" s="501"/>
      <c r="L145" s="501"/>
      <c r="M145" s="501"/>
      <c r="N145" s="501"/>
      <c r="O145" s="501"/>
      <c r="P145" s="501"/>
      <c r="Q145" s="501"/>
      <c r="R145" s="501"/>
      <c r="S145" s="501"/>
      <c r="T145" s="501"/>
      <c r="U145" s="501"/>
      <c r="V145" s="501"/>
      <c r="W145" s="501"/>
      <c r="X145" s="501"/>
      <c r="Y145" s="501"/>
      <c r="Z145" s="501"/>
    </row>
    <row r="146" ht="12.75" customHeight="1">
      <c r="A146" s="501"/>
      <c r="B146" s="518">
        <v>9.0</v>
      </c>
      <c r="C146" s="518" t="s">
        <v>679</v>
      </c>
      <c r="D146" s="518" t="s">
        <v>680</v>
      </c>
      <c r="E146" s="525" t="str">
        <f>IF(IFERROR(CLEAN('入力フォーム'!H118), 0)="", "", IFERROR(SUBSTITUTE(CLEAN('入力フォーム'!H118) &amp; CLEAN('入力フォーム'!H119), ",", "，"), ""))</f>
        <v/>
      </c>
      <c r="F146" s="511" t="s">
        <v>513</v>
      </c>
      <c r="G146" s="518"/>
      <c r="H146" s="511" t="s">
        <v>503</v>
      </c>
      <c r="I146" s="518"/>
      <c r="J146" s="518"/>
      <c r="K146" s="501"/>
      <c r="L146" s="501"/>
      <c r="M146" s="501"/>
      <c r="N146" s="501"/>
      <c r="O146" s="501"/>
      <c r="P146" s="501"/>
      <c r="Q146" s="501"/>
      <c r="R146" s="501"/>
      <c r="S146" s="501"/>
      <c r="T146" s="501"/>
      <c r="U146" s="501"/>
      <c r="V146" s="501"/>
      <c r="W146" s="501"/>
      <c r="X146" s="501"/>
      <c r="Y146" s="501"/>
      <c r="Z146" s="501"/>
    </row>
    <row r="147" ht="12.75" customHeight="1">
      <c r="A147" s="501"/>
      <c r="B147" s="518">
        <v>10.0</v>
      </c>
      <c r="C147" s="518" t="s">
        <v>681</v>
      </c>
      <c r="D147" s="518" t="s">
        <v>682</v>
      </c>
      <c r="E147" s="525" t="str">
        <f>IF(IFERROR(CLEAN('入力フォーム'!H116), 0)="", "", IFERROR(SUBSTITUTE(CLEAN('入力フォーム'!H116), ",", "，"), ""))</f>
        <v/>
      </c>
      <c r="F147" s="511" t="s">
        <v>503</v>
      </c>
      <c r="G147" s="518"/>
      <c r="H147" s="511" t="s">
        <v>503</v>
      </c>
      <c r="I147" s="518"/>
      <c r="J147" s="518"/>
      <c r="K147" s="501"/>
      <c r="L147" s="501"/>
      <c r="M147" s="501"/>
      <c r="N147" s="501"/>
      <c r="O147" s="501"/>
      <c r="P147" s="501"/>
      <c r="Q147" s="501"/>
      <c r="R147" s="501"/>
      <c r="S147" s="501"/>
      <c r="T147" s="501"/>
      <c r="U147" s="501"/>
      <c r="V147" s="501"/>
      <c r="W147" s="501"/>
      <c r="X147" s="501"/>
      <c r="Y147" s="501"/>
      <c r="Z147" s="501"/>
    </row>
    <row r="148" ht="12.75" customHeight="1">
      <c r="A148" s="501"/>
      <c r="B148" s="518">
        <v>11.0</v>
      </c>
      <c r="C148" s="518" t="s">
        <v>683</v>
      </c>
      <c r="D148" s="518" t="s">
        <v>684</v>
      </c>
      <c r="E148" s="525" t="str">
        <f>IF(IFERROR(CLEAN('入力フォーム'!H118), 0)="", "", IFERROR(SUBSTITUTE(CLEAN('入力フォーム'!H118), ",", "，"), ""))</f>
        <v/>
      </c>
      <c r="F148" s="511" t="s">
        <v>513</v>
      </c>
      <c r="G148" s="518"/>
      <c r="H148" s="511" t="s">
        <v>503</v>
      </c>
      <c r="I148" s="518"/>
      <c r="J148" s="518"/>
      <c r="K148" s="501"/>
      <c r="L148" s="501"/>
      <c r="M148" s="501"/>
      <c r="N148" s="501"/>
      <c r="O148" s="501"/>
      <c r="P148" s="501"/>
      <c r="Q148" s="501"/>
      <c r="R148" s="501"/>
      <c r="S148" s="501"/>
      <c r="T148" s="501"/>
      <c r="U148" s="501"/>
      <c r="V148" s="501"/>
      <c r="W148" s="501"/>
      <c r="X148" s="501"/>
      <c r="Y148" s="501"/>
      <c r="Z148" s="501"/>
    </row>
    <row r="149" ht="12.75" customHeight="1">
      <c r="A149" s="501"/>
      <c r="B149" s="518">
        <v>12.0</v>
      </c>
      <c r="C149" s="518" t="s">
        <v>685</v>
      </c>
      <c r="D149" s="518" t="s">
        <v>686</v>
      </c>
      <c r="E149" s="514" t="str">
        <f>IF('入力フォーム'!H152="", "", '入力フォーム'!H152)</f>
        <v/>
      </c>
      <c r="F149" s="511" t="s">
        <v>503</v>
      </c>
      <c r="G149" s="518"/>
      <c r="H149" s="511" t="s">
        <v>503</v>
      </c>
      <c r="I149" s="518"/>
      <c r="J149" s="518"/>
      <c r="K149" s="501"/>
      <c r="L149" s="501"/>
      <c r="M149" s="501"/>
      <c r="N149" s="501"/>
      <c r="O149" s="501"/>
      <c r="P149" s="501"/>
      <c r="Q149" s="501"/>
      <c r="R149" s="501"/>
      <c r="S149" s="501"/>
      <c r="T149" s="501"/>
      <c r="U149" s="501"/>
      <c r="V149" s="501"/>
      <c r="W149" s="501"/>
      <c r="X149" s="501"/>
      <c r="Y149" s="501"/>
      <c r="Z149" s="501"/>
    </row>
    <row r="150" ht="12.75" customHeight="1">
      <c r="A150" s="501"/>
      <c r="B150" s="501"/>
      <c r="C150" s="501"/>
      <c r="D150" s="501"/>
      <c r="E150" s="503"/>
      <c r="F150" s="501"/>
      <c r="G150" s="501"/>
      <c r="H150" s="501"/>
      <c r="I150" s="501"/>
      <c r="J150" s="501"/>
      <c r="K150" s="501"/>
      <c r="L150" s="501"/>
      <c r="M150" s="501"/>
      <c r="N150" s="501"/>
      <c r="O150" s="501"/>
      <c r="P150" s="501"/>
      <c r="Q150" s="501"/>
      <c r="R150" s="501"/>
      <c r="S150" s="501"/>
      <c r="T150" s="501"/>
      <c r="U150" s="501"/>
      <c r="V150" s="501"/>
      <c r="W150" s="501"/>
      <c r="X150" s="501"/>
      <c r="Y150" s="501"/>
      <c r="Z150" s="501"/>
    </row>
    <row r="151" ht="12.75" customHeight="1">
      <c r="A151" s="501"/>
      <c r="B151" s="501" t="s">
        <v>690</v>
      </c>
      <c r="C151" s="501"/>
      <c r="D151" s="501"/>
      <c r="E151" s="503"/>
      <c r="F151" s="501"/>
      <c r="G151" s="501"/>
      <c r="H151" s="501"/>
      <c r="I151" s="501"/>
      <c r="J151" s="501"/>
      <c r="K151" s="501"/>
      <c r="L151" s="501"/>
      <c r="M151" s="501"/>
      <c r="N151" s="501"/>
      <c r="O151" s="501"/>
      <c r="P151" s="501"/>
      <c r="Q151" s="501"/>
      <c r="R151" s="501"/>
      <c r="S151" s="501"/>
      <c r="T151" s="501"/>
      <c r="U151" s="501"/>
      <c r="V151" s="501"/>
      <c r="W151" s="501"/>
      <c r="X151" s="501"/>
      <c r="Y151" s="501"/>
      <c r="Z151" s="501"/>
    </row>
    <row r="152" ht="12.75" customHeight="1">
      <c r="A152" s="501"/>
      <c r="B152" s="506" t="s">
        <v>493</v>
      </c>
      <c r="C152" s="506" t="s">
        <v>494</v>
      </c>
      <c r="D152" s="506" t="s">
        <v>495</v>
      </c>
      <c r="E152" s="507" t="s">
        <v>496</v>
      </c>
      <c r="F152" s="508" t="s">
        <v>666</v>
      </c>
      <c r="G152" s="508" t="s">
        <v>667</v>
      </c>
      <c r="H152" s="508" t="s">
        <v>499</v>
      </c>
      <c r="I152" s="508" t="s">
        <v>500</v>
      </c>
      <c r="J152" s="508" t="s">
        <v>448</v>
      </c>
      <c r="K152" s="501"/>
      <c r="L152" s="501"/>
      <c r="M152" s="501"/>
      <c r="N152" s="501"/>
      <c r="O152" s="501"/>
      <c r="P152" s="501"/>
      <c r="Q152" s="501"/>
      <c r="R152" s="501"/>
      <c r="S152" s="501"/>
      <c r="T152" s="501"/>
      <c r="U152" s="501"/>
      <c r="V152" s="501"/>
      <c r="W152" s="501"/>
      <c r="X152" s="501"/>
      <c r="Y152" s="501"/>
      <c r="Z152" s="501"/>
    </row>
    <row r="153" ht="12.75" customHeight="1">
      <c r="A153" s="501"/>
      <c r="B153" s="518">
        <v>1.0</v>
      </c>
      <c r="C153" s="518" t="s">
        <v>668</v>
      </c>
      <c r="D153" s="518" t="s">
        <v>502</v>
      </c>
      <c r="E153" s="525" t="str">
        <f>IF(IFERROR('入力フォーム'!H132, 0)="", "", IFERROR(E5, 0))</f>
        <v/>
      </c>
      <c r="F153" s="511" t="s">
        <v>503</v>
      </c>
      <c r="G153" s="518"/>
      <c r="H153" s="511" t="s">
        <v>503</v>
      </c>
      <c r="I153" s="518"/>
      <c r="J153" s="518"/>
      <c r="K153" s="501"/>
      <c r="L153" s="501"/>
      <c r="M153" s="501"/>
      <c r="N153" s="501"/>
      <c r="O153" s="501"/>
      <c r="P153" s="501"/>
      <c r="Q153" s="501"/>
      <c r="R153" s="501"/>
      <c r="S153" s="501"/>
      <c r="T153" s="501"/>
      <c r="U153" s="501"/>
      <c r="V153" s="501"/>
      <c r="W153" s="501"/>
      <c r="X153" s="501"/>
      <c r="Y153" s="501"/>
      <c r="Z153" s="501"/>
    </row>
    <row r="154" ht="12.75" customHeight="1">
      <c r="A154" s="501"/>
      <c r="B154" s="518">
        <v>2.0</v>
      </c>
      <c r="C154" s="518" t="s">
        <v>669</v>
      </c>
      <c r="D154" s="518" t="s">
        <v>477</v>
      </c>
      <c r="E154" s="525" t="str">
        <f>IF(IFERROR('入力フォーム'!H132, 0)="", "", IFERROR(E6, 0))</f>
        <v/>
      </c>
      <c r="F154" s="511" t="s">
        <v>503</v>
      </c>
      <c r="G154" s="518"/>
      <c r="H154" s="511" t="s">
        <v>503</v>
      </c>
      <c r="I154" s="518"/>
      <c r="J154" s="518"/>
      <c r="K154" s="501"/>
      <c r="L154" s="501"/>
      <c r="M154" s="501"/>
      <c r="N154" s="501"/>
      <c r="O154" s="501"/>
      <c r="P154" s="501"/>
      <c r="Q154" s="501"/>
      <c r="R154" s="501"/>
      <c r="S154" s="501"/>
      <c r="T154" s="501"/>
      <c r="U154" s="501"/>
      <c r="V154" s="501"/>
      <c r="W154" s="501"/>
      <c r="X154" s="501"/>
      <c r="Y154" s="501"/>
      <c r="Z154" s="501"/>
    </row>
    <row r="155" ht="12.75" customHeight="1">
      <c r="A155" s="501"/>
      <c r="B155" s="518">
        <v>3.0</v>
      </c>
      <c r="C155" s="518" t="s">
        <v>670</v>
      </c>
      <c r="D155" s="518" t="s">
        <v>479</v>
      </c>
      <c r="E155" s="525" t="str">
        <f>IF(IFERROR('入力フォーム'!H132, 0)="", "", IFERROR(E7, 0))</f>
        <v/>
      </c>
      <c r="F155" s="511" t="s">
        <v>503</v>
      </c>
      <c r="G155" s="518"/>
      <c r="H155" s="511" t="s">
        <v>503</v>
      </c>
      <c r="I155" s="518"/>
      <c r="J155" s="518"/>
      <c r="K155" s="501"/>
      <c r="L155" s="501"/>
      <c r="M155" s="501"/>
      <c r="N155" s="501"/>
      <c r="O155" s="501"/>
      <c r="P155" s="501"/>
      <c r="Q155" s="501"/>
      <c r="R155" s="501"/>
      <c r="S155" s="501"/>
      <c r="T155" s="501"/>
      <c r="U155" s="501"/>
      <c r="V155" s="501"/>
      <c r="W155" s="501"/>
      <c r="X155" s="501"/>
      <c r="Y155" s="501"/>
      <c r="Z155" s="501"/>
    </row>
    <row r="156" ht="12.75" customHeight="1">
      <c r="A156" s="501"/>
      <c r="B156" s="518">
        <v>4.0</v>
      </c>
      <c r="C156" s="518" t="s">
        <v>671</v>
      </c>
      <c r="D156" s="518" t="s">
        <v>481</v>
      </c>
      <c r="E156" s="525" t="str">
        <f>IF(IFERROR('入力フォーム'!H132, 0)="", "", IFERROR(E8, 0))</f>
        <v/>
      </c>
      <c r="F156" s="511" t="s">
        <v>503</v>
      </c>
      <c r="G156" s="518"/>
      <c r="H156" s="511" t="s">
        <v>503</v>
      </c>
      <c r="I156" s="518"/>
      <c r="J156" s="518"/>
      <c r="K156" s="501"/>
      <c r="L156" s="501"/>
      <c r="M156" s="501"/>
      <c r="N156" s="501"/>
      <c r="O156" s="501"/>
      <c r="P156" s="501"/>
      <c r="Q156" s="501"/>
      <c r="R156" s="501"/>
      <c r="S156" s="501"/>
      <c r="T156" s="501"/>
      <c r="U156" s="501"/>
      <c r="V156" s="501"/>
      <c r="W156" s="501"/>
      <c r="X156" s="501"/>
      <c r="Y156" s="501"/>
      <c r="Z156" s="501"/>
    </row>
    <row r="157" ht="12.75" customHeight="1">
      <c r="A157" s="501"/>
      <c r="B157" s="518">
        <v>5.0</v>
      </c>
      <c r="C157" s="518" t="s">
        <v>672</v>
      </c>
      <c r="D157" s="518" t="s">
        <v>673</v>
      </c>
      <c r="E157" s="514" t="str">
        <f>IF(IFERROR('入力フォーム'!H133, 0)="", "", IFERROR(5, 0))</f>
        <v/>
      </c>
      <c r="F157" s="511" t="s">
        <v>503</v>
      </c>
      <c r="G157" s="518"/>
      <c r="H157" s="511" t="s">
        <v>503</v>
      </c>
      <c r="I157" s="518"/>
      <c r="J157" s="518"/>
      <c r="K157" s="501"/>
      <c r="L157" s="501"/>
      <c r="M157" s="501"/>
      <c r="N157" s="501"/>
      <c r="O157" s="501"/>
      <c r="P157" s="501"/>
      <c r="Q157" s="501"/>
      <c r="R157" s="501"/>
      <c r="S157" s="501"/>
      <c r="T157" s="501"/>
      <c r="U157" s="501"/>
      <c r="V157" s="501"/>
      <c r="W157" s="501"/>
      <c r="X157" s="501"/>
      <c r="Y157" s="501"/>
      <c r="Z157" s="501"/>
    </row>
    <row r="158" ht="12.75" customHeight="1">
      <c r="A158" s="501"/>
      <c r="B158" s="518">
        <v>6.0</v>
      </c>
      <c r="C158" s="518" t="s">
        <v>674</v>
      </c>
      <c r="D158" s="518" t="s">
        <v>675</v>
      </c>
      <c r="E158" s="514" t="str">
        <f>IF(IFERROR('入力フォーム'!H133, 0)="", "", IFERROR(E32, 0))</f>
        <v/>
      </c>
      <c r="F158" s="511" t="s">
        <v>503</v>
      </c>
      <c r="G158" s="518"/>
      <c r="H158" s="511" t="s">
        <v>503</v>
      </c>
      <c r="I158" s="518"/>
      <c r="J158" s="518"/>
      <c r="K158" s="501"/>
      <c r="L158" s="501"/>
      <c r="M158" s="501"/>
      <c r="N158" s="501"/>
      <c r="O158" s="501"/>
      <c r="P158" s="501"/>
      <c r="Q158" s="501"/>
      <c r="R158" s="501"/>
      <c r="S158" s="501"/>
      <c r="T158" s="501"/>
      <c r="U158" s="501"/>
      <c r="V158" s="501"/>
      <c r="W158" s="501"/>
      <c r="X158" s="501"/>
      <c r="Y158" s="501"/>
      <c r="Z158" s="501"/>
    </row>
    <row r="159" ht="12.75" customHeight="1">
      <c r="A159" s="501"/>
      <c r="B159" s="518">
        <v>7.0</v>
      </c>
      <c r="C159" s="518" t="s">
        <v>676</v>
      </c>
      <c r="D159" s="518" t="s">
        <v>557</v>
      </c>
      <c r="E159" s="525"/>
      <c r="F159" s="519"/>
      <c r="G159" s="519"/>
      <c r="H159" s="519"/>
      <c r="I159" s="519"/>
      <c r="J159" s="513" t="s">
        <v>519</v>
      </c>
      <c r="K159" s="501"/>
      <c r="L159" s="501"/>
      <c r="M159" s="501"/>
      <c r="N159" s="501"/>
      <c r="O159" s="501"/>
      <c r="P159" s="501"/>
      <c r="Q159" s="501"/>
      <c r="R159" s="501"/>
      <c r="S159" s="501"/>
      <c r="T159" s="501"/>
      <c r="U159" s="501"/>
      <c r="V159" s="501"/>
      <c r="W159" s="501"/>
      <c r="X159" s="501"/>
      <c r="Y159" s="501"/>
      <c r="Z159" s="501"/>
    </row>
    <row r="160" ht="12.75" customHeight="1">
      <c r="A160" s="501"/>
      <c r="B160" s="518">
        <v>8.0</v>
      </c>
      <c r="C160" s="518" t="s">
        <v>677</v>
      </c>
      <c r="D160" s="518" t="s">
        <v>678</v>
      </c>
      <c r="E160" s="525" t="str">
        <f>IF(IFERROR(CLEAN('入力フォーム'!H132), 0)="", "", IFERROR(SUBSTITUTE(CLEAN('入力フォーム'!H132) &amp; CLEAN('入力フォーム'!H133), ",", "，"), ""))</f>
        <v/>
      </c>
      <c r="F160" s="511" t="s">
        <v>503</v>
      </c>
      <c r="G160" s="518"/>
      <c r="H160" s="511" t="s">
        <v>503</v>
      </c>
      <c r="I160" s="518"/>
      <c r="J160" s="518"/>
      <c r="K160" s="501"/>
      <c r="L160" s="501"/>
      <c r="M160" s="501"/>
      <c r="N160" s="501"/>
      <c r="O160" s="501"/>
      <c r="P160" s="501"/>
      <c r="Q160" s="501"/>
      <c r="R160" s="501"/>
      <c r="S160" s="501"/>
      <c r="T160" s="501"/>
      <c r="U160" s="501"/>
      <c r="V160" s="501"/>
      <c r="W160" s="501"/>
      <c r="X160" s="501"/>
      <c r="Y160" s="501"/>
      <c r="Z160" s="501"/>
    </row>
    <row r="161" ht="12.75" customHeight="1">
      <c r="A161" s="501"/>
      <c r="B161" s="518">
        <v>9.0</v>
      </c>
      <c r="C161" s="518" t="s">
        <v>679</v>
      </c>
      <c r="D161" s="518" t="s">
        <v>680</v>
      </c>
      <c r="E161" s="525" t="str">
        <f>IF(IFERROR(CLEAN('入力フォーム'!H134), 0)="", "", IFERROR(SUBSTITUTE(CLEAN('入力フォーム'!H134) &amp; CLEAN('入力フォーム'!H135), ",", "，"), ""))</f>
        <v/>
      </c>
      <c r="F161" s="511" t="s">
        <v>513</v>
      </c>
      <c r="G161" s="518"/>
      <c r="H161" s="511" t="s">
        <v>503</v>
      </c>
      <c r="I161" s="518"/>
      <c r="J161" s="518"/>
      <c r="K161" s="501"/>
      <c r="L161" s="501"/>
      <c r="M161" s="501"/>
      <c r="N161" s="501"/>
      <c r="O161" s="501"/>
      <c r="P161" s="501"/>
      <c r="Q161" s="501"/>
      <c r="R161" s="501"/>
      <c r="S161" s="501"/>
      <c r="T161" s="501"/>
      <c r="U161" s="501"/>
      <c r="V161" s="501"/>
      <c r="W161" s="501"/>
      <c r="X161" s="501"/>
      <c r="Y161" s="501"/>
      <c r="Z161" s="501"/>
    </row>
    <row r="162" ht="12.75" customHeight="1">
      <c r="A162" s="501"/>
      <c r="B162" s="518">
        <v>10.0</v>
      </c>
      <c r="C162" s="518" t="s">
        <v>681</v>
      </c>
      <c r="D162" s="518" t="s">
        <v>682</v>
      </c>
      <c r="E162" s="525" t="str">
        <f>IF(IFERROR(CLEAN('入力フォーム'!H132), 0)="", "", IFERROR(SUBSTITUTE(CLEAN('入力フォーム'!H132), ",", "，"), ""))</f>
        <v/>
      </c>
      <c r="F162" s="511" t="s">
        <v>503</v>
      </c>
      <c r="G162" s="518"/>
      <c r="H162" s="511" t="s">
        <v>503</v>
      </c>
      <c r="I162" s="518"/>
      <c r="J162" s="518"/>
      <c r="K162" s="501"/>
      <c r="L162" s="501"/>
      <c r="M162" s="501"/>
      <c r="N162" s="501"/>
      <c r="O162" s="501"/>
      <c r="P162" s="501"/>
      <c r="Q162" s="501"/>
      <c r="R162" s="501"/>
      <c r="S162" s="501"/>
      <c r="T162" s="501"/>
      <c r="U162" s="501"/>
      <c r="V162" s="501"/>
      <c r="W162" s="501"/>
      <c r="X162" s="501"/>
      <c r="Y162" s="501"/>
      <c r="Z162" s="501"/>
    </row>
    <row r="163" ht="12.75" customHeight="1">
      <c r="A163" s="501"/>
      <c r="B163" s="518">
        <v>11.0</v>
      </c>
      <c r="C163" s="518" t="s">
        <v>683</v>
      </c>
      <c r="D163" s="518" t="s">
        <v>684</v>
      </c>
      <c r="E163" s="525" t="str">
        <f>IF(IFERROR(CLEAN('入力フォーム'!H134), 0)="", "", IFERROR(SUBSTITUTE(CLEAN('入力フォーム'!H134), ",", "，"), ""))</f>
        <v/>
      </c>
      <c r="F163" s="511" t="s">
        <v>513</v>
      </c>
      <c r="G163" s="518"/>
      <c r="H163" s="511" t="s">
        <v>503</v>
      </c>
      <c r="I163" s="518"/>
      <c r="J163" s="518"/>
      <c r="K163" s="501"/>
      <c r="L163" s="501"/>
      <c r="M163" s="501"/>
      <c r="N163" s="501"/>
      <c r="O163" s="501"/>
      <c r="P163" s="501"/>
      <c r="Q163" s="501"/>
      <c r="R163" s="501"/>
      <c r="S163" s="501"/>
      <c r="T163" s="501"/>
      <c r="U163" s="501"/>
      <c r="V163" s="501"/>
      <c r="W163" s="501"/>
      <c r="X163" s="501"/>
      <c r="Y163" s="501"/>
      <c r="Z163" s="501"/>
    </row>
    <row r="164" ht="12.75" customHeight="1">
      <c r="A164" s="501"/>
      <c r="B164" s="518">
        <v>12.0</v>
      </c>
      <c r="C164" s="518" t="s">
        <v>685</v>
      </c>
      <c r="D164" s="518" t="s">
        <v>686</v>
      </c>
      <c r="E164" s="514" t="str">
        <f>IF('入力フォーム'!H152="", "", '入力フォーム'!H152)</f>
        <v/>
      </c>
      <c r="F164" s="511" t="s">
        <v>503</v>
      </c>
      <c r="G164" s="518"/>
      <c r="H164" s="511" t="s">
        <v>503</v>
      </c>
      <c r="I164" s="518"/>
      <c r="J164" s="518"/>
      <c r="K164" s="501"/>
      <c r="L164" s="501"/>
      <c r="M164" s="501"/>
      <c r="N164" s="501"/>
      <c r="O164" s="501"/>
      <c r="P164" s="501"/>
      <c r="Q164" s="501"/>
      <c r="R164" s="501"/>
      <c r="S164" s="501"/>
      <c r="T164" s="501"/>
      <c r="U164" s="501"/>
      <c r="V164" s="501"/>
      <c r="W164" s="501"/>
      <c r="X164" s="501"/>
      <c r="Y164" s="501"/>
      <c r="Z164" s="501"/>
    </row>
    <row r="165" ht="12.75" customHeight="1">
      <c r="A165" s="501"/>
      <c r="B165" s="501"/>
      <c r="C165" s="501"/>
      <c r="D165" s="501"/>
      <c r="E165" s="503"/>
      <c r="F165" s="501"/>
      <c r="G165" s="501"/>
      <c r="H165" s="501"/>
      <c r="I165" s="501"/>
      <c r="J165" s="501"/>
      <c r="K165" s="501"/>
      <c r="L165" s="501"/>
      <c r="M165" s="501"/>
      <c r="N165" s="501"/>
      <c r="O165" s="501"/>
      <c r="P165" s="501"/>
      <c r="Q165" s="501"/>
      <c r="R165" s="501"/>
      <c r="S165" s="501"/>
      <c r="T165" s="501"/>
      <c r="U165" s="501"/>
      <c r="V165" s="501"/>
      <c r="W165" s="501"/>
      <c r="X165" s="501"/>
      <c r="Y165" s="501"/>
      <c r="Z165" s="501"/>
    </row>
    <row r="166" ht="12.75" customHeight="1">
      <c r="A166" s="501"/>
      <c r="B166" s="501"/>
      <c r="C166" s="527"/>
      <c r="D166" s="501"/>
      <c r="E166" s="503"/>
      <c r="F166" s="501"/>
      <c r="G166" s="501"/>
      <c r="H166" s="501"/>
      <c r="I166" s="501"/>
      <c r="J166" s="501"/>
      <c r="K166" s="501"/>
      <c r="L166" s="501"/>
      <c r="M166" s="501"/>
      <c r="N166" s="501"/>
      <c r="O166" s="501"/>
      <c r="P166" s="501"/>
      <c r="Q166" s="501"/>
      <c r="R166" s="501"/>
      <c r="S166" s="501"/>
      <c r="T166" s="501"/>
      <c r="U166" s="501"/>
      <c r="V166" s="501"/>
      <c r="W166" s="501"/>
      <c r="X166" s="501"/>
      <c r="Y166" s="501"/>
      <c r="Z166" s="501"/>
    </row>
    <row r="167" ht="12.75" customHeight="1">
      <c r="A167" s="501"/>
      <c r="B167" s="501"/>
      <c r="C167" s="501"/>
      <c r="D167" s="501"/>
      <c r="E167" s="503"/>
      <c r="F167" s="501"/>
      <c r="G167" s="501"/>
      <c r="H167" s="501"/>
      <c r="I167" s="501"/>
      <c r="J167" s="501"/>
      <c r="K167" s="501"/>
      <c r="L167" s="501"/>
      <c r="M167" s="501"/>
      <c r="N167" s="501"/>
      <c r="O167" s="501"/>
      <c r="P167" s="501"/>
      <c r="Q167" s="501"/>
      <c r="R167" s="501"/>
      <c r="S167" s="501"/>
      <c r="T167" s="501"/>
      <c r="U167" s="501"/>
      <c r="V167" s="501"/>
      <c r="W167" s="501"/>
      <c r="X167" s="501"/>
      <c r="Y167" s="501"/>
      <c r="Z167" s="501"/>
    </row>
    <row r="168" ht="12.75" customHeight="1">
      <c r="A168" s="501"/>
      <c r="B168" s="501"/>
      <c r="C168" s="501"/>
      <c r="D168" s="501"/>
      <c r="E168" s="503"/>
      <c r="F168" s="501"/>
      <c r="G168" s="501"/>
      <c r="H168" s="501"/>
      <c r="I168" s="501"/>
      <c r="J168" s="501"/>
      <c r="K168" s="501"/>
      <c r="L168" s="501"/>
      <c r="M168" s="501"/>
      <c r="N168" s="501"/>
      <c r="O168" s="501"/>
      <c r="P168" s="501"/>
      <c r="Q168" s="501"/>
      <c r="R168" s="501"/>
      <c r="S168" s="501"/>
      <c r="T168" s="501"/>
      <c r="U168" s="501"/>
      <c r="V168" s="501"/>
      <c r="W168" s="501"/>
      <c r="X168" s="501"/>
      <c r="Y168" s="501"/>
      <c r="Z168" s="501"/>
    </row>
    <row r="169" ht="12.75" customHeight="1">
      <c r="A169" s="501"/>
      <c r="B169" s="501"/>
      <c r="C169" s="501"/>
      <c r="D169" s="501"/>
      <c r="E169" s="503"/>
      <c r="F169" s="501"/>
      <c r="G169" s="501"/>
      <c r="H169" s="501"/>
      <c r="I169" s="501"/>
      <c r="J169" s="501"/>
      <c r="K169" s="501"/>
      <c r="L169" s="501"/>
      <c r="M169" s="501"/>
      <c r="N169" s="501"/>
      <c r="O169" s="501"/>
      <c r="P169" s="501"/>
      <c r="Q169" s="501"/>
      <c r="R169" s="501"/>
      <c r="S169" s="501"/>
      <c r="T169" s="501"/>
      <c r="U169" s="501"/>
      <c r="V169" s="501"/>
      <c r="W169" s="501"/>
      <c r="X169" s="501"/>
      <c r="Y169" s="501"/>
      <c r="Z169" s="501"/>
    </row>
    <row r="170" ht="12.75" customHeight="1">
      <c r="A170" s="501"/>
      <c r="B170" s="501"/>
      <c r="C170" s="501"/>
      <c r="D170" s="501"/>
      <c r="E170" s="503"/>
      <c r="F170" s="501"/>
      <c r="G170" s="501"/>
      <c r="H170" s="501"/>
      <c r="I170" s="501"/>
      <c r="J170" s="501"/>
      <c r="K170" s="501"/>
      <c r="L170" s="501"/>
      <c r="M170" s="501"/>
      <c r="N170" s="501"/>
      <c r="O170" s="501"/>
      <c r="P170" s="501"/>
      <c r="Q170" s="501"/>
      <c r="R170" s="501"/>
      <c r="S170" s="501"/>
      <c r="T170" s="501"/>
      <c r="U170" s="501"/>
      <c r="V170" s="501"/>
      <c r="W170" s="501"/>
      <c r="X170" s="501"/>
      <c r="Y170" s="501"/>
      <c r="Z170" s="501"/>
    </row>
    <row r="171" ht="12.75" customHeight="1">
      <c r="A171" s="501"/>
      <c r="B171" s="501"/>
      <c r="C171" s="501"/>
      <c r="D171" s="501"/>
      <c r="E171" s="503"/>
      <c r="F171" s="501"/>
      <c r="G171" s="501"/>
      <c r="H171" s="501"/>
      <c r="I171" s="501"/>
      <c r="J171" s="501"/>
      <c r="K171" s="501"/>
      <c r="L171" s="501"/>
      <c r="M171" s="501"/>
      <c r="N171" s="501"/>
      <c r="O171" s="501"/>
      <c r="P171" s="501"/>
      <c r="Q171" s="501"/>
      <c r="R171" s="501"/>
      <c r="S171" s="501"/>
      <c r="T171" s="501"/>
      <c r="U171" s="501"/>
      <c r="V171" s="501"/>
      <c r="W171" s="501"/>
      <c r="X171" s="501"/>
      <c r="Y171" s="501"/>
      <c r="Z171" s="501"/>
    </row>
    <row r="172" ht="12.75" customHeight="1">
      <c r="A172" s="501"/>
      <c r="B172" s="501"/>
      <c r="C172" s="501"/>
      <c r="D172" s="501"/>
      <c r="E172" s="503"/>
      <c r="F172" s="501"/>
      <c r="G172" s="501"/>
      <c r="H172" s="501"/>
      <c r="I172" s="501"/>
      <c r="J172" s="501"/>
      <c r="K172" s="501"/>
      <c r="L172" s="501"/>
      <c r="M172" s="501"/>
      <c r="N172" s="501"/>
      <c r="O172" s="501"/>
      <c r="P172" s="501"/>
      <c r="Q172" s="501"/>
      <c r="R172" s="501"/>
      <c r="S172" s="501"/>
      <c r="T172" s="501"/>
      <c r="U172" s="501"/>
      <c r="V172" s="501"/>
      <c r="W172" s="501"/>
      <c r="X172" s="501"/>
      <c r="Y172" s="501"/>
      <c r="Z172" s="501"/>
    </row>
    <row r="173" ht="12.75" customHeight="1">
      <c r="A173" s="501"/>
      <c r="B173" s="501"/>
      <c r="C173" s="501"/>
      <c r="D173" s="501"/>
      <c r="E173" s="503"/>
      <c r="F173" s="501"/>
      <c r="G173" s="501"/>
      <c r="H173" s="501"/>
      <c r="I173" s="501"/>
      <c r="J173" s="501"/>
      <c r="K173" s="501"/>
      <c r="L173" s="501"/>
      <c r="M173" s="501"/>
      <c r="N173" s="501"/>
      <c r="O173" s="501"/>
      <c r="P173" s="501"/>
      <c r="Q173" s="501"/>
      <c r="R173" s="501"/>
      <c r="S173" s="501"/>
      <c r="T173" s="501"/>
      <c r="U173" s="501"/>
      <c r="V173" s="501"/>
      <c r="W173" s="501"/>
      <c r="X173" s="501"/>
      <c r="Y173" s="501"/>
      <c r="Z173" s="501"/>
    </row>
    <row r="174" ht="12.75" customHeight="1">
      <c r="A174" s="501"/>
      <c r="B174" s="501"/>
      <c r="C174" s="501"/>
      <c r="D174" s="501"/>
      <c r="E174" s="503"/>
      <c r="F174" s="501"/>
      <c r="G174" s="501"/>
      <c r="H174" s="501"/>
      <c r="I174" s="501"/>
      <c r="J174" s="501"/>
      <c r="K174" s="501"/>
      <c r="L174" s="501"/>
      <c r="M174" s="501"/>
      <c r="N174" s="501"/>
      <c r="O174" s="501"/>
      <c r="P174" s="501"/>
      <c r="Q174" s="501"/>
      <c r="R174" s="501"/>
      <c r="S174" s="501"/>
      <c r="T174" s="501"/>
      <c r="U174" s="501"/>
      <c r="V174" s="501"/>
      <c r="W174" s="501"/>
      <c r="X174" s="501"/>
      <c r="Y174" s="501"/>
      <c r="Z174" s="501"/>
    </row>
    <row r="175" ht="12.75" customHeight="1">
      <c r="A175" s="501"/>
      <c r="B175" s="501"/>
      <c r="C175" s="501"/>
      <c r="D175" s="501"/>
      <c r="E175" s="503"/>
      <c r="F175" s="501"/>
      <c r="G175" s="501"/>
      <c r="H175" s="501"/>
      <c r="I175" s="501"/>
      <c r="J175" s="501"/>
      <c r="K175" s="501"/>
      <c r="L175" s="501"/>
      <c r="M175" s="501"/>
      <c r="N175" s="501"/>
      <c r="O175" s="501"/>
      <c r="P175" s="501"/>
      <c r="Q175" s="501"/>
      <c r="R175" s="501"/>
      <c r="S175" s="501"/>
      <c r="T175" s="501"/>
      <c r="U175" s="501"/>
      <c r="V175" s="501"/>
      <c r="W175" s="501"/>
      <c r="X175" s="501"/>
      <c r="Y175" s="501"/>
      <c r="Z175" s="501"/>
    </row>
    <row r="176" ht="12.75" customHeight="1">
      <c r="A176" s="501"/>
      <c r="B176" s="501"/>
      <c r="C176" s="501"/>
      <c r="D176" s="501"/>
      <c r="E176" s="503"/>
      <c r="F176" s="501"/>
      <c r="G176" s="501"/>
      <c r="H176" s="501"/>
      <c r="I176" s="501"/>
      <c r="J176" s="501"/>
      <c r="K176" s="501"/>
      <c r="L176" s="501"/>
      <c r="M176" s="501"/>
      <c r="N176" s="501"/>
      <c r="O176" s="501"/>
      <c r="P176" s="501"/>
      <c r="Q176" s="501"/>
      <c r="R176" s="501"/>
      <c r="S176" s="501"/>
      <c r="T176" s="501"/>
      <c r="U176" s="501"/>
      <c r="V176" s="501"/>
      <c r="W176" s="501"/>
      <c r="X176" s="501"/>
      <c r="Y176" s="501"/>
      <c r="Z176" s="501"/>
    </row>
    <row r="177" ht="12.75" customHeight="1">
      <c r="A177" s="501"/>
      <c r="B177" s="501"/>
      <c r="C177" s="501"/>
      <c r="D177" s="501"/>
      <c r="E177" s="503"/>
      <c r="F177" s="501"/>
      <c r="G177" s="501"/>
      <c r="H177" s="501"/>
      <c r="I177" s="501"/>
      <c r="J177" s="501"/>
      <c r="K177" s="501"/>
      <c r="L177" s="501"/>
      <c r="M177" s="501"/>
      <c r="N177" s="501"/>
      <c r="O177" s="501"/>
      <c r="P177" s="501"/>
      <c r="Q177" s="501"/>
      <c r="R177" s="501"/>
      <c r="S177" s="501"/>
      <c r="T177" s="501"/>
      <c r="U177" s="501"/>
      <c r="V177" s="501"/>
      <c r="W177" s="501"/>
      <c r="X177" s="501"/>
      <c r="Y177" s="501"/>
      <c r="Z177" s="501"/>
    </row>
    <row r="178" ht="12.75" customHeight="1">
      <c r="A178" s="501"/>
      <c r="B178" s="501"/>
      <c r="C178" s="501"/>
      <c r="D178" s="501"/>
      <c r="E178" s="503"/>
      <c r="F178" s="501"/>
      <c r="G178" s="501"/>
      <c r="H178" s="501"/>
      <c r="I178" s="501"/>
      <c r="J178" s="501"/>
      <c r="K178" s="501"/>
      <c r="L178" s="501"/>
      <c r="M178" s="501"/>
      <c r="N178" s="501"/>
      <c r="O178" s="501"/>
      <c r="P178" s="501"/>
      <c r="Q178" s="501"/>
      <c r="R178" s="501"/>
      <c r="S178" s="501"/>
      <c r="T178" s="501"/>
      <c r="U178" s="501"/>
      <c r="V178" s="501"/>
      <c r="W178" s="501"/>
      <c r="X178" s="501"/>
      <c r="Y178" s="501"/>
      <c r="Z178" s="501"/>
    </row>
    <row r="179" ht="12.75" customHeight="1">
      <c r="A179" s="501"/>
      <c r="B179" s="501"/>
      <c r="C179" s="501"/>
      <c r="D179" s="501"/>
      <c r="E179" s="503"/>
      <c r="F179" s="501"/>
      <c r="G179" s="501"/>
      <c r="H179" s="501"/>
      <c r="I179" s="501"/>
      <c r="J179" s="501"/>
      <c r="K179" s="501"/>
      <c r="L179" s="501"/>
      <c r="M179" s="501"/>
      <c r="N179" s="501"/>
      <c r="O179" s="501"/>
      <c r="P179" s="501"/>
      <c r="Q179" s="501"/>
      <c r="R179" s="501"/>
      <c r="S179" s="501"/>
      <c r="T179" s="501"/>
      <c r="U179" s="501"/>
      <c r="V179" s="501"/>
      <c r="W179" s="501"/>
      <c r="X179" s="501"/>
      <c r="Y179" s="501"/>
      <c r="Z179" s="501"/>
    </row>
    <row r="180" ht="12.75" customHeight="1">
      <c r="A180" s="501"/>
      <c r="B180" s="501"/>
      <c r="C180" s="501"/>
      <c r="D180" s="501"/>
      <c r="E180" s="503"/>
      <c r="F180" s="501"/>
      <c r="G180" s="501"/>
      <c r="H180" s="501"/>
      <c r="I180" s="501"/>
      <c r="J180" s="501"/>
      <c r="K180" s="501"/>
      <c r="L180" s="501"/>
      <c r="M180" s="501"/>
      <c r="N180" s="501"/>
      <c r="O180" s="501"/>
      <c r="P180" s="501"/>
      <c r="Q180" s="501"/>
      <c r="R180" s="501"/>
      <c r="S180" s="501"/>
      <c r="T180" s="501"/>
      <c r="U180" s="501"/>
      <c r="V180" s="501"/>
      <c r="W180" s="501"/>
      <c r="X180" s="501"/>
      <c r="Y180" s="501"/>
      <c r="Z180" s="501"/>
    </row>
    <row r="181" ht="12.75" customHeight="1">
      <c r="A181" s="501"/>
      <c r="B181" s="501"/>
      <c r="C181" s="501"/>
      <c r="D181" s="501"/>
      <c r="E181" s="503"/>
      <c r="F181" s="501"/>
      <c r="G181" s="501"/>
      <c r="H181" s="501"/>
      <c r="I181" s="501"/>
      <c r="J181" s="501"/>
      <c r="K181" s="501"/>
      <c r="L181" s="501"/>
      <c r="M181" s="501"/>
      <c r="N181" s="501"/>
      <c r="O181" s="501"/>
      <c r="P181" s="501"/>
      <c r="Q181" s="501"/>
      <c r="R181" s="501"/>
      <c r="S181" s="501"/>
      <c r="T181" s="501"/>
      <c r="U181" s="501"/>
      <c r="V181" s="501"/>
      <c r="W181" s="501"/>
      <c r="X181" s="501"/>
      <c r="Y181" s="501"/>
      <c r="Z181" s="501"/>
    </row>
    <row r="182" ht="12.75" customHeight="1">
      <c r="A182" s="501"/>
      <c r="B182" s="501"/>
      <c r="C182" s="501"/>
      <c r="D182" s="501"/>
      <c r="E182" s="503"/>
      <c r="F182" s="501"/>
      <c r="G182" s="501"/>
      <c r="H182" s="501"/>
      <c r="I182" s="501"/>
      <c r="J182" s="501"/>
      <c r="K182" s="501"/>
      <c r="L182" s="501"/>
      <c r="M182" s="501"/>
      <c r="N182" s="501"/>
      <c r="O182" s="501"/>
      <c r="P182" s="501"/>
      <c r="Q182" s="501"/>
      <c r="R182" s="501"/>
      <c r="S182" s="501"/>
      <c r="T182" s="501"/>
      <c r="U182" s="501"/>
      <c r="V182" s="501"/>
      <c r="W182" s="501"/>
      <c r="X182" s="501"/>
      <c r="Y182" s="501"/>
      <c r="Z182" s="501"/>
    </row>
    <row r="183" ht="12.75" customHeight="1">
      <c r="A183" s="501"/>
      <c r="B183" s="501"/>
      <c r="C183" s="501"/>
      <c r="D183" s="501"/>
      <c r="E183" s="503"/>
      <c r="F183" s="501"/>
      <c r="G183" s="501"/>
      <c r="H183" s="501"/>
      <c r="I183" s="501"/>
      <c r="J183" s="501"/>
      <c r="K183" s="501"/>
      <c r="L183" s="501"/>
      <c r="M183" s="501"/>
      <c r="N183" s="501"/>
      <c r="O183" s="501"/>
      <c r="P183" s="501"/>
      <c r="Q183" s="501"/>
      <c r="R183" s="501"/>
      <c r="S183" s="501"/>
      <c r="T183" s="501"/>
      <c r="U183" s="501"/>
      <c r="V183" s="501"/>
      <c r="W183" s="501"/>
      <c r="X183" s="501"/>
      <c r="Y183" s="501"/>
      <c r="Z183" s="501"/>
    </row>
    <row r="184" ht="12.75" customHeight="1">
      <c r="A184" s="501"/>
      <c r="B184" s="501"/>
      <c r="C184" s="501"/>
      <c r="D184" s="501"/>
      <c r="E184" s="503"/>
      <c r="F184" s="501"/>
      <c r="G184" s="501"/>
      <c r="H184" s="501"/>
      <c r="I184" s="501"/>
      <c r="J184" s="501"/>
      <c r="K184" s="501"/>
      <c r="L184" s="501"/>
      <c r="M184" s="501"/>
      <c r="N184" s="501"/>
      <c r="O184" s="501"/>
      <c r="P184" s="501"/>
      <c r="Q184" s="501"/>
      <c r="R184" s="501"/>
      <c r="S184" s="501"/>
      <c r="T184" s="501"/>
      <c r="U184" s="501"/>
      <c r="V184" s="501"/>
      <c r="W184" s="501"/>
      <c r="X184" s="501"/>
      <c r="Y184" s="501"/>
      <c r="Z184" s="501"/>
    </row>
    <row r="185" ht="12.75" customHeight="1">
      <c r="A185" s="501"/>
      <c r="B185" s="501"/>
      <c r="C185" s="501"/>
      <c r="D185" s="501"/>
      <c r="E185" s="503"/>
      <c r="F185" s="501"/>
      <c r="G185" s="501"/>
      <c r="H185" s="501"/>
      <c r="I185" s="501"/>
      <c r="J185" s="501"/>
      <c r="K185" s="501"/>
      <c r="L185" s="501"/>
      <c r="M185" s="501"/>
      <c r="N185" s="501"/>
      <c r="O185" s="501"/>
      <c r="P185" s="501"/>
      <c r="Q185" s="501"/>
      <c r="R185" s="501"/>
      <c r="S185" s="501"/>
      <c r="T185" s="501"/>
      <c r="U185" s="501"/>
      <c r="V185" s="501"/>
      <c r="W185" s="501"/>
      <c r="X185" s="501"/>
      <c r="Y185" s="501"/>
      <c r="Z185" s="501"/>
    </row>
    <row r="186" ht="12.75" customHeight="1">
      <c r="A186" s="501"/>
      <c r="B186" s="501"/>
      <c r="C186" s="501"/>
      <c r="D186" s="501"/>
      <c r="E186" s="503"/>
      <c r="F186" s="501"/>
      <c r="G186" s="501"/>
      <c r="H186" s="501"/>
      <c r="I186" s="501"/>
      <c r="J186" s="501"/>
      <c r="K186" s="501"/>
      <c r="L186" s="501"/>
      <c r="M186" s="501"/>
      <c r="N186" s="501"/>
      <c r="O186" s="501"/>
      <c r="P186" s="501"/>
      <c r="Q186" s="501"/>
      <c r="R186" s="501"/>
      <c r="S186" s="501"/>
      <c r="T186" s="501"/>
      <c r="U186" s="501"/>
      <c r="V186" s="501"/>
      <c r="W186" s="501"/>
      <c r="X186" s="501"/>
      <c r="Y186" s="501"/>
      <c r="Z186" s="501"/>
    </row>
    <row r="187" ht="12.75" customHeight="1">
      <c r="A187" s="501"/>
      <c r="B187" s="501"/>
      <c r="C187" s="501"/>
      <c r="D187" s="501"/>
      <c r="E187" s="503"/>
      <c r="F187" s="501"/>
      <c r="G187" s="501"/>
      <c r="H187" s="501"/>
      <c r="I187" s="501"/>
      <c r="J187" s="501"/>
      <c r="K187" s="501"/>
      <c r="L187" s="501"/>
      <c r="M187" s="501"/>
      <c r="N187" s="501"/>
      <c r="O187" s="501"/>
      <c r="P187" s="501"/>
      <c r="Q187" s="501"/>
      <c r="R187" s="501"/>
      <c r="S187" s="501"/>
      <c r="T187" s="501"/>
      <c r="U187" s="501"/>
      <c r="V187" s="501"/>
      <c r="W187" s="501"/>
      <c r="X187" s="501"/>
      <c r="Y187" s="501"/>
      <c r="Z187" s="501"/>
    </row>
    <row r="188" ht="12.75" customHeight="1">
      <c r="A188" s="501"/>
      <c r="B188" s="501"/>
      <c r="C188" s="501"/>
      <c r="D188" s="501"/>
      <c r="E188" s="503"/>
      <c r="F188" s="501"/>
      <c r="G188" s="501"/>
      <c r="H188" s="501"/>
      <c r="I188" s="501"/>
      <c r="J188" s="501"/>
      <c r="K188" s="501"/>
      <c r="L188" s="501"/>
      <c r="M188" s="501"/>
      <c r="N188" s="501"/>
      <c r="O188" s="501"/>
      <c r="P188" s="501"/>
      <c r="Q188" s="501"/>
      <c r="R188" s="501"/>
      <c r="S188" s="501"/>
      <c r="T188" s="501"/>
      <c r="U188" s="501"/>
      <c r="V188" s="501"/>
      <c r="W188" s="501"/>
      <c r="X188" s="501"/>
      <c r="Y188" s="501"/>
      <c r="Z188" s="501"/>
    </row>
    <row r="189" ht="12.75" customHeight="1">
      <c r="A189" s="501"/>
      <c r="B189" s="501"/>
      <c r="C189" s="501"/>
      <c r="D189" s="501"/>
      <c r="E189" s="503"/>
      <c r="F189" s="501"/>
      <c r="G189" s="501"/>
      <c r="H189" s="501"/>
      <c r="I189" s="501"/>
      <c r="J189" s="501"/>
      <c r="K189" s="501"/>
      <c r="L189" s="501"/>
      <c r="M189" s="501"/>
      <c r="N189" s="501"/>
      <c r="O189" s="501"/>
      <c r="P189" s="501"/>
      <c r="Q189" s="501"/>
      <c r="R189" s="501"/>
      <c r="S189" s="501"/>
      <c r="T189" s="501"/>
      <c r="U189" s="501"/>
      <c r="V189" s="501"/>
      <c r="W189" s="501"/>
      <c r="X189" s="501"/>
      <c r="Y189" s="501"/>
      <c r="Z189" s="501"/>
    </row>
    <row r="190" ht="12.75" customHeight="1">
      <c r="A190" s="501"/>
      <c r="B190" s="501"/>
      <c r="C190" s="501"/>
      <c r="D190" s="501"/>
      <c r="E190" s="503"/>
      <c r="F190" s="501"/>
      <c r="G190" s="501"/>
      <c r="H190" s="501"/>
      <c r="I190" s="501"/>
      <c r="J190" s="501"/>
      <c r="K190" s="501"/>
      <c r="L190" s="501"/>
      <c r="M190" s="501"/>
      <c r="N190" s="501"/>
      <c r="O190" s="501"/>
      <c r="P190" s="501"/>
      <c r="Q190" s="501"/>
      <c r="R190" s="501"/>
      <c r="S190" s="501"/>
      <c r="T190" s="501"/>
      <c r="U190" s="501"/>
      <c r="V190" s="501"/>
      <c r="W190" s="501"/>
      <c r="X190" s="501"/>
      <c r="Y190" s="501"/>
      <c r="Z190" s="501"/>
    </row>
    <row r="191" ht="12.75" customHeight="1">
      <c r="A191" s="501"/>
      <c r="B191" s="501"/>
      <c r="C191" s="501"/>
      <c r="D191" s="501"/>
      <c r="E191" s="503"/>
      <c r="F191" s="501"/>
      <c r="G191" s="501"/>
      <c r="H191" s="501"/>
      <c r="I191" s="501"/>
      <c r="J191" s="501"/>
      <c r="K191" s="501"/>
      <c r="L191" s="501"/>
      <c r="M191" s="501"/>
      <c r="N191" s="501"/>
      <c r="O191" s="501"/>
      <c r="P191" s="501"/>
      <c r="Q191" s="501"/>
      <c r="R191" s="501"/>
      <c r="S191" s="501"/>
      <c r="T191" s="501"/>
      <c r="U191" s="501"/>
      <c r="V191" s="501"/>
      <c r="W191" s="501"/>
      <c r="X191" s="501"/>
      <c r="Y191" s="501"/>
      <c r="Z191" s="501"/>
    </row>
    <row r="192" ht="12.75" customHeight="1">
      <c r="A192" s="501"/>
      <c r="B192" s="501"/>
      <c r="C192" s="501"/>
      <c r="D192" s="501"/>
      <c r="E192" s="503"/>
      <c r="F192" s="501"/>
      <c r="G192" s="501"/>
      <c r="H192" s="501"/>
      <c r="I192" s="501"/>
      <c r="J192" s="501"/>
      <c r="K192" s="501"/>
      <c r="L192" s="501"/>
      <c r="M192" s="501"/>
      <c r="N192" s="501"/>
      <c r="O192" s="501"/>
      <c r="P192" s="501"/>
      <c r="Q192" s="501"/>
      <c r="R192" s="501"/>
      <c r="S192" s="501"/>
      <c r="T192" s="501"/>
      <c r="U192" s="501"/>
      <c r="V192" s="501"/>
      <c r="W192" s="501"/>
      <c r="X192" s="501"/>
      <c r="Y192" s="501"/>
      <c r="Z192" s="501"/>
    </row>
    <row r="193" ht="12.75" customHeight="1">
      <c r="A193" s="501"/>
      <c r="B193" s="501"/>
      <c r="C193" s="501"/>
      <c r="D193" s="501"/>
      <c r="E193" s="503"/>
      <c r="F193" s="501"/>
      <c r="G193" s="501"/>
      <c r="H193" s="501"/>
      <c r="I193" s="501"/>
      <c r="J193" s="501"/>
      <c r="K193" s="501"/>
      <c r="L193" s="501"/>
      <c r="M193" s="501"/>
      <c r="N193" s="501"/>
      <c r="O193" s="501"/>
      <c r="P193" s="501"/>
      <c r="Q193" s="501"/>
      <c r="R193" s="501"/>
      <c r="S193" s="501"/>
      <c r="T193" s="501"/>
      <c r="U193" s="501"/>
      <c r="V193" s="501"/>
      <c r="W193" s="501"/>
      <c r="X193" s="501"/>
      <c r="Y193" s="501"/>
      <c r="Z193" s="501"/>
    </row>
    <row r="194" ht="12.75" customHeight="1">
      <c r="A194" s="501"/>
      <c r="B194" s="501"/>
      <c r="C194" s="501"/>
      <c r="D194" s="501"/>
      <c r="E194" s="503"/>
      <c r="F194" s="501"/>
      <c r="G194" s="501"/>
      <c r="H194" s="501"/>
      <c r="I194" s="501"/>
      <c r="J194" s="501"/>
      <c r="K194" s="501"/>
      <c r="L194" s="501"/>
      <c r="M194" s="501"/>
      <c r="N194" s="501"/>
      <c r="O194" s="501"/>
      <c r="P194" s="501"/>
      <c r="Q194" s="501"/>
      <c r="R194" s="501"/>
      <c r="S194" s="501"/>
      <c r="T194" s="501"/>
      <c r="U194" s="501"/>
      <c r="V194" s="501"/>
      <c r="W194" s="501"/>
      <c r="X194" s="501"/>
      <c r="Y194" s="501"/>
      <c r="Z194" s="501"/>
    </row>
    <row r="195" ht="12.75" customHeight="1">
      <c r="A195" s="501"/>
      <c r="B195" s="501"/>
      <c r="C195" s="501"/>
      <c r="D195" s="501"/>
      <c r="E195" s="503"/>
      <c r="F195" s="501"/>
      <c r="G195" s="501"/>
      <c r="H195" s="501"/>
      <c r="I195" s="501"/>
      <c r="J195" s="501"/>
      <c r="K195" s="501"/>
      <c r="L195" s="501"/>
      <c r="M195" s="501"/>
      <c r="N195" s="501"/>
      <c r="O195" s="501"/>
      <c r="P195" s="501"/>
      <c r="Q195" s="501"/>
      <c r="R195" s="501"/>
      <c r="S195" s="501"/>
      <c r="T195" s="501"/>
      <c r="U195" s="501"/>
      <c r="V195" s="501"/>
      <c r="W195" s="501"/>
      <c r="X195" s="501"/>
      <c r="Y195" s="501"/>
      <c r="Z195" s="501"/>
    </row>
    <row r="196" ht="12.75" customHeight="1">
      <c r="A196" s="501"/>
      <c r="B196" s="501"/>
      <c r="C196" s="501"/>
      <c r="D196" s="501"/>
      <c r="E196" s="503"/>
      <c r="F196" s="501"/>
      <c r="G196" s="501"/>
      <c r="H196" s="501"/>
      <c r="I196" s="501"/>
      <c r="J196" s="501"/>
      <c r="K196" s="501"/>
      <c r="L196" s="501"/>
      <c r="M196" s="501"/>
      <c r="N196" s="501"/>
      <c r="O196" s="501"/>
      <c r="P196" s="501"/>
      <c r="Q196" s="501"/>
      <c r="R196" s="501"/>
      <c r="S196" s="501"/>
      <c r="T196" s="501"/>
      <c r="U196" s="501"/>
      <c r="V196" s="501"/>
      <c r="W196" s="501"/>
      <c r="X196" s="501"/>
      <c r="Y196" s="501"/>
      <c r="Z196" s="501"/>
    </row>
    <row r="197" ht="12.75" customHeight="1">
      <c r="A197" s="501"/>
      <c r="B197" s="501"/>
      <c r="C197" s="501"/>
      <c r="D197" s="501"/>
      <c r="E197" s="503"/>
      <c r="F197" s="501"/>
      <c r="G197" s="501"/>
      <c r="H197" s="501"/>
      <c r="I197" s="501"/>
      <c r="J197" s="501"/>
      <c r="K197" s="501"/>
      <c r="L197" s="501"/>
      <c r="M197" s="501"/>
      <c r="N197" s="501"/>
      <c r="O197" s="501"/>
      <c r="P197" s="501"/>
      <c r="Q197" s="501"/>
      <c r="R197" s="501"/>
      <c r="S197" s="501"/>
      <c r="T197" s="501"/>
      <c r="U197" s="501"/>
      <c r="V197" s="501"/>
      <c r="W197" s="501"/>
      <c r="X197" s="501"/>
      <c r="Y197" s="501"/>
      <c r="Z197" s="501"/>
    </row>
    <row r="198" ht="12.75" customHeight="1">
      <c r="A198" s="501"/>
      <c r="B198" s="501"/>
      <c r="C198" s="501"/>
      <c r="D198" s="501"/>
      <c r="E198" s="503"/>
      <c r="F198" s="501"/>
      <c r="G198" s="501"/>
      <c r="H198" s="501"/>
      <c r="I198" s="501"/>
      <c r="J198" s="501"/>
      <c r="K198" s="501"/>
      <c r="L198" s="501"/>
      <c r="M198" s="501"/>
      <c r="N198" s="501"/>
      <c r="O198" s="501"/>
      <c r="P198" s="501"/>
      <c r="Q198" s="501"/>
      <c r="R198" s="501"/>
      <c r="S198" s="501"/>
      <c r="T198" s="501"/>
      <c r="U198" s="501"/>
      <c r="V198" s="501"/>
      <c r="W198" s="501"/>
      <c r="X198" s="501"/>
      <c r="Y198" s="501"/>
      <c r="Z198" s="501"/>
    </row>
    <row r="199" ht="12.75" customHeight="1">
      <c r="A199" s="501"/>
      <c r="B199" s="501"/>
      <c r="C199" s="501"/>
      <c r="D199" s="501"/>
      <c r="E199" s="503"/>
      <c r="F199" s="501"/>
      <c r="G199" s="501"/>
      <c r="H199" s="501"/>
      <c r="I199" s="501"/>
      <c r="J199" s="501"/>
      <c r="K199" s="501"/>
      <c r="L199" s="501"/>
      <c r="M199" s="501"/>
      <c r="N199" s="501"/>
      <c r="O199" s="501"/>
      <c r="P199" s="501"/>
      <c r="Q199" s="501"/>
      <c r="R199" s="501"/>
      <c r="S199" s="501"/>
      <c r="T199" s="501"/>
      <c r="U199" s="501"/>
      <c r="V199" s="501"/>
      <c r="W199" s="501"/>
      <c r="X199" s="501"/>
      <c r="Y199" s="501"/>
      <c r="Z199" s="501"/>
    </row>
    <row r="200" ht="12.75" customHeight="1">
      <c r="A200" s="501"/>
      <c r="B200" s="501"/>
      <c r="C200" s="501"/>
      <c r="D200" s="501"/>
      <c r="E200" s="503"/>
      <c r="F200" s="501"/>
      <c r="G200" s="501"/>
      <c r="H200" s="501"/>
      <c r="I200" s="501"/>
      <c r="J200" s="501"/>
      <c r="K200" s="501"/>
      <c r="L200" s="501"/>
      <c r="M200" s="501"/>
      <c r="N200" s="501"/>
      <c r="O200" s="501"/>
      <c r="P200" s="501"/>
      <c r="Q200" s="501"/>
      <c r="R200" s="501"/>
      <c r="S200" s="501"/>
      <c r="T200" s="501"/>
      <c r="U200" s="501"/>
      <c r="V200" s="501"/>
      <c r="W200" s="501"/>
      <c r="X200" s="501"/>
      <c r="Y200" s="501"/>
      <c r="Z200" s="501"/>
    </row>
    <row r="201" ht="12.75" customHeight="1">
      <c r="A201" s="501"/>
      <c r="B201" s="501"/>
      <c r="C201" s="501"/>
      <c r="D201" s="501"/>
      <c r="E201" s="503"/>
      <c r="F201" s="501"/>
      <c r="G201" s="501"/>
      <c r="H201" s="501"/>
      <c r="I201" s="501"/>
      <c r="J201" s="501"/>
      <c r="K201" s="501"/>
      <c r="L201" s="501"/>
      <c r="M201" s="501"/>
      <c r="N201" s="501"/>
      <c r="O201" s="501"/>
      <c r="P201" s="501"/>
      <c r="Q201" s="501"/>
      <c r="R201" s="501"/>
      <c r="S201" s="501"/>
      <c r="T201" s="501"/>
      <c r="U201" s="501"/>
      <c r="V201" s="501"/>
      <c r="W201" s="501"/>
      <c r="X201" s="501"/>
      <c r="Y201" s="501"/>
      <c r="Z201" s="501"/>
    </row>
    <row r="202" ht="12.75" customHeight="1">
      <c r="A202" s="501"/>
      <c r="B202" s="501"/>
      <c r="C202" s="501"/>
      <c r="D202" s="501"/>
      <c r="E202" s="503"/>
      <c r="F202" s="501"/>
      <c r="G202" s="501"/>
      <c r="H202" s="501"/>
      <c r="I202" s="501"/>
      <c r="J202" s="501"/>
      <c r="K202" s="501"/>
      <c r="L202" s="501"/>
      <c r="M202" s="501"/>
      <c r="N202" s="501"/>
      <c r="O202" s="501"/>
      <c r="P202" s="501"/>
      <c r="Q202" s="501"/>
      <c r="R202" s="501"/>
      <c r="S202" s="501"/>
      <c r="T202" s="501"/>
      <c r="U202" s="501"/>
      <c r="V202" s="501"/>
      <c r="W202" s="501"/>
      <c r="X202" s="501"/>
      <c r="Y202" s="501"/>
      <c r="Z202" s="501"/>
    </row>
    <row r="203" ht="12.75" customHeight="1">
      <c r="A203" s="501"/>
      <c r="B203" s="501"/>
      <c r="C203" s="501"/>
      <c r="D203" s="501"/>
      <c r="E203" s="503"/>
      <c r="F203" s="501"/>
      <c r="G203" s="501"/>
      <c r="H203" s="501"/>
      <c r="I203" s="501"/>
      <c r="J203" s="501"/>
      <c r="K203" s="501"/>
      <c r="L203" s="501"/>
      <c r="M203" s="501"/>
      <c r="N203" s="501"/>
      <c r="O203" s="501"/>
      <c r="P203" s="501"/>
      <c r="Q203" s="501"/>
      <c r="R203" s="501"/>
      <c r="S203" s="501"/>
      <c r="T203" s="501"/>
      <c r="U203" s="501"/>
      <c r="V203" s="501"/>
      <c r="W203" s="501"/>
      <c r="X203" s="501"/>
      <c r="Y203" s="501"/>
      <c r="Z203" s="501"/>
    </row>
    <row r="204" ht="12.75" customHeight="1">
      <c r="A204" s="501"/>
      <c r="B204" s="501"/>
      <c r="C204" s="501"/>
      <c r="D204" s="501"/>
      <c r="E204" s="503"/>
      <c r="F204" s="501"/>
      <c r="G204" s="501"/>
      <c r="H204" s="501"/>
      <c r="I204" s="501"/>
      <c r="J204" s="501"/>
      <c r="K204" s="501"/>
      <c r="L204" s="501"/>
      <c r="M204" s="501"/>
      <c r="N204" s="501"/>
      <c r="O204" s="501"/>
      <c r="P204" s="501"/>
      <c r="Q204" s="501"/>
      <c r="R204" s="501"/>
      <c r="S204" s="501"/>
      <c r="T204" s="501"/>
      <c r="U204" s="501"/>
      <c r="V204" s="501"/>
      <c r="W204" s="501"/>
      <c r="X204" s="501"/>
      <c r="Y204" s="501"/>
      <c r="Z204" s="501"/>
    </row>
    <row r="205" ht="12.75" customHeight="1">
      <c r="A205" s="501"/>
      <c r="B205" s="501"/>
      <c r="C205" s="501"/>
      <c r="D205" s="501"/>
      <c r="E205" s="503"/>
      <c r="F205" s="501"/>
      <c r="G205" s="501"/>
      <c r="H205" s="501"/>
      <c r="I205" s="501"/>
      <c r="J205" s="501"/>
      <c r="K205" s="501"/>
      <c r="L205" s="501"/>
      <c r="M205" s="501"/>
      <c r="N205" s="501"/>
      <c r="O205" s="501"/>
      <c r="P205" s="501"/>
      <c r="Q205" s="501"/>
      <c r="R205" s="501"/>
      <c r="S205" s="501"/>
      <c r="T205" s="501"/>
      <c r="U205" s="501"/>
      <c r="V205" s="501"/>
      <c r="W205" s="501"/>
      <c r="X205" s="501"/>
      <c r="Y205" s="501"/>
      <c r="Z205" s="501"/>
    </row>
    <row r="206" ht="12.75" customHeight="1">
      <c r="A206" s="501"/>
      <c r="B206" s="501"/>
      <c r="C206" s="501"/>
      <c r="D206" s="501"/>
      <c r="E206" s="503"/>
      <c r="F206" s="501"/>
      <c r="G206" s="501"/>
      <c r="H206" s="501"/>
      <c r="I206" s="501"/>
      <c r="J206" s="501"/>
      <c r="K206" s="501"/>
      <c r="L206" s="501"/>
      <c r="M206" s="501"/>
      <c r="N206" s="501"/>
      <c r="O206" s="501"/>
      <c r="P206" s="501"/>
      <c r="Q206" s="501"/>
      <c r="R206" s="501"/>
      <c r="S206" s="501"/>
      <c r="T206" s="501"/>
      <c r="U206" s="501"/>
      <c r="V206" s="501"/>
      <c r="W206" s="501"/>
      <c r="X206" s="501"/>
      <c r="Y206" s="501"/>
      <c r="Z206" s="501"/>
    </row>
    <row r="207" ht="12.75" customHeight="1">
      <c r="A207" s="501"/>
      <c r="B207" s="501"/>
      <c r="C207" s="501"/>
      <c r="D207" s="501"/>
      <c r="E207" s="503"/>
      <c r="F207" s="501"/>
      <c r="G207" s="501"/>
      <c r="H207" s="501"/>
      <c r="I207" s="501"/>
      <c r="J207" s="501"/>
      <c r="K207" s="501"/>
      <c r="L207" s="501"/>
      <c r="M207" s="501"/>
      <c r="N207" s="501"/>
      <c r="O207" s="501"/>
      <c r="P207" s="501"/>
      <c r="Q207" s="501"/>
      <c r="R207" s="501"/>
      <c r="S207" s="501"/>
      <c r="T207" s="501"/>
      <c r="U207" s="501"/>
      <c r="V207" s="501"/>
      <c r="W207" s="501"/>
      <c r="X207" s="501"/>
      <c r="Y207" s="501"/>
      <c r="Z207" s="501"/>
    </row>
    <row r="208" ht="12.75" customHeight="1">
      <c r="A208" s="501"/>
      <c r="B208" s="501"/>
      <c r="C208" s="501"/>
      <c r="D208" s="501"/>
      <c r="E208" s="503"/>
      <c r="F208" s="501"/>
      <c r="G208" s="501"/>
      <c r="H208" s="501"/>
      <c r="I208" s="501"/>
      <c r="J208" s="501"/>
      <c r="K208" s="501"/>
      <c r="L208" s="501"/>
      <c r="M208" s="501"/>
      <c r="N208" s="501"/>
      <c r="O208" s="501"/>
      <c r="P208" s="501"/>
      <c r="Q208" s="501"/>
      <c r="R208" s="501"/>
      <c r="S208" s="501"/>
      <c r="T208" s="501"/>
      <c r="U208" s="501"/>
      <c r="V208" s="501"/>
      <c r="W208" s="501"/>
      <c r="X208" s="501"/>
      <c r="Y208" s="501"/>
      <c r="Z208" s="501"/>
    </row>
    <row r="209" ht="12.75" customHeight="1">
      <c r="A209" s="501"/>
      <c r="B209" s="501"/>
      <c r="C209" s="501"/>
      <c r="D209" s="501"/>
      <c r="E209" s="503"/>
      <c r="F209" s="501"/>
      <c r="G209" s="501"/>
      <c r="H209" s="501"/>
      <c r="I209" s="501"/>
      <c r="J209" s="501"/>
      <c r="K209" s="501"/>
      <c r="L209" s="501"/>
      <c r="M209" s="501"/>
      <c r="N209" s="501"/>
      <c r="O209" s="501"/>
      <c r="P209" s="501"/>
      <c r="Q209" s="501"/>
      <c r="R209" s="501"/>
      <c r="S209" s="501"/>
      <c r="T209" s="501"/>
      <c r="U209" s="501"/>
      <c r="V209" s="501"/>
      <c r="W209" s="501"/>
      <c r="X209" s="501"/>
      <c r="Y209" s="501"/>
      <c r="Z209" s="501"/>
    </row>
    <row r="210" ht="12.75" customHeight="1">
      <c r="A210" s="501"/>
      <c r="B210" s="501"/>
      <c r="C210" s="501"/>
      <c r="D210" s="501"/>
      <c r="E210" s="503"/>
      <c r="F210" s="501"/>
      <c r="G210" s="501"/>
      <c r="H210" s="501"/>
      <c r="I210" s="501"/>
      <c r="J210" s="501"/>
      <c r="K210" s="501"/>
      <c r="L210" s="501"/>
      <c r="M210" s="501"/>
      <c r="N210" s="501"/>
      <c r="O210" s="501"/>
      <c r="P210" s="501"/>
      <c r="Q210" s="501"/>
      <c r="R210" s="501"/>
      <c r="S210" s="501"/>
      <c r="T210" s="501"/>
      <c r="U210" s="501"/>
      <c r="V210" s="501"/>
      <c r="W210" s="501"/>
      <c r="X210" s="501"/>
      <c r="Y210" s="501"/>
      <c r="Z210" s="501"/>
    </row>
    <row r="211" ht="12.75" customHeight="1">
      <c r="A211" s="501"/>
      <c r="B211" s="501"/>
      <c r="C211" s="501"/>
      <c r="D211" s="501"/>
      <c r="E211" s="503"/>
      <c r="F211" s="501"/>
      <c r="G211" s="501"/>
      <c r="H211" s="501"/>
      <c r="I211" s="501"/>
      <c r="J211" s="501"/>
      <c r="K211" s="501"/>
      <c r="L211" s="501"/>
      <c r="M211" s="501"/>
      <c r="N211" s="501"/>
      <c r="O211" s="501"/>
      <c r="P211" s="501"/>
      <c r="Q211" s="501"/>
      <c r="R211" s="501"/>
      <c r="S211" s="501"/>
      <c r="T211" s="501"/>
      <c r="U211" s="501"/>
      <c r="V211" s="501"/>
      <c r="W211" s="501"/>
      <c r="X211" s="501"/>
      <c r="Y211" s="501"/>
      <c r="Z211" s="501"/>
    </row>
    <row r="212" ht="12.75" customHeight="1">
      <c r="A212" s="501"/>
      <c r="B212" s="501"/>
      <c r="C212" s="501"/>
      <c r="D212" s="501"/>
      <c r="E212" s="503"/>
      <c r="F212" s="501"/>
      <c r="G212" s="501"/>
      <c r="H212" s="501"/>
      <c r="I212" s="501"/>
      <c r="J212" s="501"/>
      <c r="K212" s="501"/>
      <c r="L212" s="501"/>
      <c r="M212" s="501"/>
      <c r="N212" s="501"/>
      <c r="O212" s="501"/>
      <c r="P212" s="501"/>
      <c r="Q212" s="501"/>
      <c r="R212" s="501"/>
      <c r="S212" s="501"/>
      <c r="T212" s="501"/>
      <c r="U212" s="501"/>
      <c r="V212" s="501"/>
      <c r="W212" s="501"/>
      <c r="X212" s="501"/>
      <c r="Y212" s="501"/>
      <c r="Z212" s="501"/>
    </row>
    <row r="213" ht="12.75" customHeight="1">
      <c r="A213" s="501"/>
      <c r="B213" s="501"/>
      <c r="C213" s="501"/>
      <c r="D213" s="501"/>
      <c r="E213" s="503"/>
      <c r="F213" s="501"/>
      <c r="G213" s="501"/>
      <c r="H213" s="501"/>
      <c r="I213" s="501"/>
      <c r="J213" s="501"/>
      <c r="K213" s="501"/>
      <c r="L213" s="501"/>
      <c r="M213" s="501"/>
      <c r="N213" s="501"/>
      <c r="O213" s="501"/>
      <c r="P213" s="501"/>
      <c r="Q213" s="501"/>
      <c r="R213" s="501"/>
      <c r="S213" s="501"/>
      <c r="T213" s="501"/>
      <c r="U213" s="501"/>
      <c r="V213" s="501"/>
      <c r="W213" s="501"/>
      <c r="X213" s="501"/>
      <c r="Y213" s="501"/>
      <c r="Z213" s="501"/>
    </row>
    <row r="214" ht="12.75" customHeight="1">
      <c r="A214" s="501"/>
      <c r="B214" s="501"/>
      <c r="C214" s="501"/>
      <c r="D214" s="501"/>
      <c r="E214" s="503"/>
      <c r="F214" s="501"/>
      <c r="G214" s="501"/>
      <c r="H214" s="501"/>
      <c r="I214" s="501"/>
      <c r="J214" s="501"/>
      <c r="K214" s="501"/>
      <c r="L214" s="501"/>
      <c r="M214" s="501"/>
      <c r="N214" s="501"/>
      <c r="O214" s="501"/>
      <c r="P214" s="501"/>
      <c r="Q214" s="501"/>
      <c r="R214" s="501"/>
      <c r="S214" s="501"/>
      <c r="T214" s="501"/>
      <c r="U214" s="501"/>
      <c r="V214" s="501"/>
      <c r="W214" s="501"/>
      <c r="X214" s="501"/>
      <c r="Y214" s="501"/>
      <c r="Z214" s="501"/>
    </row>
    <row r="215" ht="12.75" customHeight="1">
      <c r="A215" s="501"/>
      <c r="B215" s="501"/>
      <c r="C215" s="501"/>
      <c r="D215" s="501"/>
      <c r="E215" s="503"/>
      <c r="F215" s="501"/>
      <c r="G215" s="501"/>
      <c r="H215" s="501"/>
      <c r="I215" s="501"/>
      <c r="J215" s="501"/>
      <c r="K215" s="501"/>
      <c r="L215" s="501"/>
      <c r="M215" s="501"/>
      <c r="N215" s="501"/>
      <c r="O215" s="501"/>
      <c r="P215" s="501"/>
      <c r="Q215" s="501"/>
      <c r="R215" s="501"/>
      <c r="S215" s="501"/>
      <c r="T215" s="501"/>
      <c r="U215" s="501"/>
      <c r="V215" s="501"/>
      <c r="W215" s="501"/>
      <c r="X215" s="501"/>
      <c r="Y215" s="501"/>
      <c r="Z215" s="501"/>
    </row>
    <row r="216" ht="12.75" customHeight="1">
      <c r="A216" s="501"/>
      <c r="B216" s="501"/>
      <c r="C216" s="501"/>
      <c r="D216" s="501"/>
      <c r="E216" s="503"/>
      <c r="F216" s="501"/>
      <c r="G216" s="501"/>
      <c r="H216" s="501"/>
      <c r="I216" s="501"/>
      <c r="J216" s="501"/>
      <c r="K216" s="501"/>
      <c r="L216" s="501"/>
      <c r="M216" s="501"/>
      <c r="N216" s="501"/>
      <c r="O216" s="501"/>
      <c r="P216" s="501"/>
      <c r="Q216" s="501"/>
      <c r="R216" s="501"/>
      <c r="S216" s="501"/>
      <c r="T216" s="501"/>
      <c r="U216" s="501"/>
      <c r="V216" s="501"/>
      <c r="W216" s="501"/>
      <c r="X216" s="501"/>
      <c r="Y216" s="501"/>
      <c r="Z216" s="501"/>
    </row>
    <row r="217" ht="12.75" customHeight="1">
      <c r="A217" s="501"/>
      <c r="B217" s="501"/>
      <c r="C217" s="501"/>
      <c r="D217" s="501"/>
      <c r="E217" s="503"/>
      <c r="F217" s="501"/>
      <c r="G217" s="501"/>
      <c r="H217" s="501"/>
      <c r="I217" s="501"/>
      <c r="J217" s="501"/>
      <c r="K217" s="501"/>
      <c r="L217" s="501"/>
      <c r="M217" s="501"/>
      <c r="N217" s="501"/>
      <c r="O217" s="501"/>
      <c r="P217" s="501"/>
      <c r="Q217" s="501"/>
      <c r="R217" s="501"/>
      <c r="S217" s="501"/>
      <c r="T217" s="501"/>
      <c r="U217" s="501"/>
      <c r="V217" s="501"/>
      <c r="W217" s="501"/>
      <c r="X217" s="501"/>
      <c r="Y217" s="501"/>
      <c r="Z217" s="501"/>
    </row>
    <row r="218" ht="12.75" customHeight="1">
      <c r="A218" s="501"/>
      <c r="B218" s="501"/>
      <c r="C218" s="501"/>
      <c r="D218" s="501"/>
      <c r="E218" s="503"/>
      <c r="F218" s="501"/>
      <c r="G218" s="501"/>
      <c r="H218" s="501"/>
      <c r="I218" s="501"/>
      <c r="J218" s="501"/>
      <c r="K218" s="501"/>
      <c r="L218" s="501"/>
      <c r="M218" s="501"/>
      <c r="N218" s="501"/>
      <c r="O218" s="501"/>
      <c r="P218" s="501"/>
      <c r="Q218" s="501"/>
      <c r="R218" s="501"/>
      <c r="S218" s="501"/>
      <c r="T218" s="501"/>
      <c r="U218" s="501"/>
      <c r="V218" s="501"/>
      <c r="W218" s="501"/>
      <c r="X218" s="501"/>
      <c r="Y218" s="501"/>
      <c r="Z218" s="501"/>
    </row>
    <row r="219" ht="12.75" customHeight="1">
      <c r="A219" s="501"/>
      <c r="B219" s="501"/>
      <c r="C219" s="501"/>
      <c r="D219" s="501"/>
      <c r="E219" s="503"/>
      <c r="F219" s="501"/>
      <c r="G219" s="501"/>
      <c r="H219" s="501"/>
      <c r="I219" s="501"/>
      <c r="J219" s="501"/>
      <c r="K219" s="501"/>
      <c r="L219" s="501"/>
      <c r="M219" s="501"/>
      <c r="N219" s="501"/>
      <c r="O219" s="501"/>
      <c r="P219" s="501"/>
      <c r="Q219" s="501"/>
      <c r="R219" s="501"/>
      <c r="S219" s="501"/>
      <c r="T219" s="501"/>
      <c r="U219" s="501"/>
      <c r="V219" s="501"/>
      <c r="W219" s="501"/>
      <c r="X219" s="501"/>
      <c r="Y219" s="501"/>
      <c r="Z219" s="501"/>
    </row>
    <row r="220" ht="12.75" customHeight="1">
      <c r="A220" s="501"/>
      <c r="B220" s="501"/>
      <c r="C220" s="501"/>
      <c r="D220" s="501"/>
      <c r="E220" s="503"/>
      <c r="F220" s="501"/>
      <c r="G220" s="501"/>
      <c r="H220" s="501"/>
      <c r="I220" s="501"/>
      <c r="J220" s="501"/>
      <c r="K220" s="501"/>
      <c r="L220" s="501"/>
      <c r="M220" s="501"/>
      <c r="N220" s="501"/>
      <c r="O220" s="501"/>
      <c r="P220" s="501"/>
      <c r="Q220" s="501"/>
      <c r="R220" s="501"/>
      <c r="S220" s="501"/>
      <c r="T220" s="501"/>
      <c r="U220" s="501"/>
      <c r="V220" s="501"/>
      <c r="W220" s="501"/>
      <c r="X220" s="501"/>
      <c r="Y220" s="501"/>
      <c r="Z220" s="501"/>
    </row>
    <row r="221" ht="12.75" customHeight="1">
      <c r="A221" s="501"/>
      <c r="B221" s="501"/>
      <c r="C221" s="501"/>
      <c r="D221" s="501"/>
      <c r="E221" s="503"/>
      <c r="F221" s="501"/>
      <c r="G221" s="501"/>
      <c r="H221" s="501"/>
      <c r="I221" s="501"/>
      <c r="J221" s="501"/>
      <c r="K221" s="501"/>
      <c r="L221" s="501"/>
      <c r="M221" s="501"/>
      <c r="N221" s="501"/>
      <c r="O221" s="501"/>
      <c r="P221" s="501"/>
      <c r="Q221" s="501"/>
      <c r="R221" s="501"/>
      <c r="S221" s="501"/>
      <c r="T221" s="501"/>
      <c r="U221" s="501"/>
      <c r="V221" s="501"/>
      <c r="W221" s="501"/>
      <c r="X221" s="501"/>
      <c r="Y221" s="501"/>
      <c r="Z221" s="501"/>
    </row>
    <row r="222" ht="12.75" customHeight="1">
      <c r="A222" s="501"/>
      <c r="B222" s="501"/>
      <c r="C222" s="501"/>
      <c r="D222" s="501"/>
      <c r="E222" s="503"/>
      <c r="F222" s="501"/>
      <c r="G222" s="501"/>
      <c r="H222" s="501"/>
      <c r="I222" s="501"/>
      <c r="J222" s="501"/>
      <c r="K222" s="501"/>
      <c r="L222" s="501"/>
      <c r="M222" s="501"/>
      <c r="N222" s="501"/>
      <c r="O222" s="501"/>
      <c r="P222" s="501"/>
      <c r="Q222" s="501"/>
      <c r="R222" s="501"/>
      <c r="S222" s="501"/>
      <c r="T222" s="501"/>
      <c r="U222" s="501"/>
      <c r="V222" s="501"/>
      <c r="W222" s="501"/>
      <c r="X222" s="501"/>
      <c r="Y222" s="501"/>
      <c r="Z222" s="501"/>
    </row>
    <row r="223" ht="12.75" customHeight="1">
      <c r="A223" s="501"/>
      <c r="B223" s="501"/>
      <c r="C223" s="501"/>
      <c r="D223" s="501"/>
      <c r="E223" s="503"/>
      <c r="F223" s="501"/>
      <c r="G223" s="501"/>
      <c r="H223" s="501"/>
      <c r="I223" s="501"/>
      <c r="J223" s="501"/>
      <c r="K223" s="501"/>
      <c r="L223" s="501"/>
      <c r="M223" s="501"/>
      <c r="N223" s="501"/>
      <c r="O223" s="501"/>
      <c r="P223" s="501"/>
      <c r="Q223" s="501"/>
      <c r="R223" s="501"/>
      <c r="S223" s="501"/>
      <c r="T223" s="501"/>
      <c r="U223" s="501"/>
      <c r="V223" s="501"/>
      <c r="W223" s="501"/>
      <c r="X223" s="501"/>
      <c r="Y223" s="501"/>
      <c r="Z223" s="501"/>
    </row>
    <row r="224" ht="12.75" customHeight="1">
      <c r="A224" s="501"/>
      <c r="B224" s="501"/>
      <c r="C224" s="501"/>
      <c r="D224" s="501"/>
      <c r="E224" s="503"/>
      <c r="F224" s="501"/>
      <c r="G224" s="501"/>
      <c r="H224" s="501"/>
      <c r="I224" s="501"/>
      <c r="J224" s="501"/>
      <c r="K224" s="501"/>
      <c r="L224" s="501"/>
      <c r="M224" s="501"/>
      <c r="N224" s="501"/>
      <c r="O224" s="501"/>
      <c r="P224" s="501"/>
      <c r="Q224" s="501"/>
      <c r="R224" s="501"/>
      <c r="S224" s="501"/>
      <c r="T224" s="501"/>
      <c r="U224" s="501"/>
      <c r="V224" s="501"/>
      <c r="W224" s="501"/>
      <c r="X224" s="501"/>
      <c r="Y224" s="501"/>
      <c r="Z224" s="501"/>
    </row>
    <row r="225" ht="12.75" customHeight="1">
      <c r="A225" s="501"/>
      <c r="B225" s="501"/>
      <c r="C225" s="501"/>
      <c r="D225" s="501"/>
      <c r="E225" s="503"/>
      <c r="F225" s="501"/>
      <c r="G225" s="501"/>
      <c r="H225" s="501"/>
      <c r="I225" s="501"/>
      <c r="J225" s="501"/>
      <c r="K225" s="501"/>
      <c r="L225" s="501"/>
      <c r="M225" s="501"/>
      <c r="N225" s="501"/>
      <c r="O225" s="501"/>
      <c r="P225" s="501"/>
      <c r="Q225" s="501"/>
      <c r="R225" s="501"/>
      <c r="S225" s="501"/>
      <c r="T225" s="501"/>
      <c r="U225" s="501"/>
      <c r="V225" s="501"/>
      <c r="W225" s="501"/>
      <c r="X225" s="501"/>
      <c r="Y225" s="501"/>
      <c r="Z225" s="501"/>
    </row>
    <row r="226" ht="12.75" customHeight="1">
      <c r="A226" s="501"/>
      <c r="B226" s="501"/>
      <c r="C226" s="501"/>
      <c r="D226" s="501"/>
      <c r="E226" s="503"/>
      <c r="F226" s="501"/>
      <c r="G226" s="501"/>
      <c r="H226" s="501"/>
      <c r="I226" s="501"/>
      <c r="J226" s="501"/>
      <c r="K226" s="501"/>
      <c r="L226" s="501"/>
      <c r="M226" s="501"/>
      <c r="N226" s="501"/>
      <c r="O226" s="501"/>
      <c r="P226" s="501"/>
      <c r="Q226" s="501"/>
      <c r="R226" s="501"/>
      <c r="S226" s="501"/>
      <c r="T226" s="501"/>
      <c r="U226" s="501"/>
      <c r="V226" s="501"/>
      <c r="W226" s="501"/>
      <c r="X226" s="501"/>
      <c r="Y226" s="501"/>
      <c r="Z226" s="501"/>
    </row>
    <row r="227" ht="12.75" customHeight="1">
      <c r="A227" s="501"/>
      <c r="B227" s="501"/>
      <c r="C227" s="501"/>
      <c r="D227" s="501"/>
      <c r="E227" s="503"/>
      <c r="F227" s="501"/>
      <c r="G227" s="501"/>
      <c r="H227" s="501"/>
      <c r="I227" s="501"/>
      <c r="J227" s="501"/>
      <c r="K227" s="501"/>
      <c r="L227" s="501"/>
      <c r="M227" s="501"/>
      <c r="N227" s="501"/>
      <c r="O227" s="501"/>
      <c r="P227" s="501"/>
      <c r="Q227" s="501"/>
      <c r="R227" s="501"/>
      <c r="S227" s="501"/>
      <c r="T227" s="501"/>
      <c r="U227" s="501"/>
      <c r="V227" s="501"/>
      <c r="W227" s="501"/>
      <c r="X227" s="501"/>
      <c r="Y227" s="501"/>
      <c r="Z227" s="501"/>
    </row>
    <row r="228" ht="12.75" customHeight="1">
      <c r="A228" s="501"/>
      <c r="B228" s="501"/>
      <c r="C228" s="501"/>
      <c r="D228" s="501"/>
      <c r="E228" s="503"/>
      <c r="F228" s="501"/>
      <c r="G228" s="501"/>
      <c r="H228" s="501"/>
      <c r="I228" s="501"/>
      <c r="J228" s="501"/>
      <c r="K228" s="501"/>
      <c r="L228" s="501"/>
      <c r="M228" s="501"/>
      <c r="N228" s="501"/>
      <c r="O228" s="501"/>
      <c r="P228" s="501"/>
      <c r="Q228" s="501"/>
      <c r="R228" s="501"/>
      <c r="S228" s="501"/>
      <c r="T228" s="501"/>
      <c r="U228" s="501"/>
      <c r="V228" s="501"/>
      <c r="W228" s="501"/>
      <c r="X228" s="501"/>
      <c r="Y228" s="501"/>
      <c r="Z228" s="501"/>
    </row>
    <row r="229" ht="12.75" customHeight="1">
      <c r="A229" s="501"/>
      <c r="B229" s="501"/>
      <c r="C229" s="501"/>
      <c r="D229" s="501"/>
      <c r="E229" s="503"/>
      <c r="F229" s="501"/>
      <c r="G229" s="501"/>
      <c r="H229" s="501"/>
      <c r="I229" s="501"/>
      <c r="J229" s="501"/>
      <c r="K229" s="501"/>
      <c r="L229" s="501"/>
      <c r="M229" s="501"/>
      <c r="N229" s="501"/>
      <c r="O229" s="501"/>
      <c r="P229" s="501"/>
      <c r="Q229" s="501"/>
      <c r="R229" s="501"/>
      <c r="S229" s="501"/>
      <c r="T229" s="501"/>
      <c r="U229" s="501"/>
      <c r="V229" s="501"/>
      <c r="W229" s="501"/>
      <c r="X229" s="501"/>
      <c r="Y229" s="501"/>
      <c r="Z229" s="501"/>
    </row>
    <row r="230" ht="12.75" customHeight="1">
      <c r="A230" s="501"/>
      <c r="B230" s="501"/>
      <c r="C230" s="501"/>
      <c r="D230" s="501"/>
      <c r="E230" s="503"/>
      <c r="F230" s="501"/>
      <c r="G230" s="501"/>
      <c r="H230" s="501"/>
      <c r="I230" s="501"/>
      <c r="J230" s="501"/>
      <c r="K230" s="501"/>
      <c r="L230" s="501"/>
      <c r="M230" s="501"/>
      <c r="N230" s="501"/>
      <c r="O230" s="501"/>
      <c r="P230" s="501"/>
      <c r="Q230" s="501"/>
      <c r="R230" s="501"/>
      <c r="S230" s="501"/>
      <c r="T230" s="501"/>
      <c r="U230" s="501"/>
      <c r="V230" s="501"/>
      <c r="W230" s="501"/>
      <c r="X230" s="501"/>
      <c r="Y230" s="501"/>
      <c r="Z230" s="501"/>
    </row>
    <row r="231" ht="12.75" customHeight="1">
      <c r="A231" s="501"/>
      <c r="B231" s="501"/>
      <c r="C231" s="501"/>
      <c r="D231" s="501"/>
      <c r="E231" s="503"/>
      <c r="F231" s="501"/>
      <c r="G231" s="501"/>
      <c r="H231" s="501"/>
      <c r="I231" s="501"/>
      <c r="J231" s="501"/>
      <c r="K231" s="501"/>
      <c r="L231" s="501"/>
      <c r="M231" s="501"/>
      <c r="N231" s="501"/>
      <c r="O231" s="501"/>
      <c r="P231" s="501"/>
      <c r="Q231" s="501"/>
      <c r="R231" s="501"/>
      <c r="S231" s="501"/>
      <c r="T231" s="501"/>
      <c r="U231" s="501"/>
      <c r="V231" s="501"/>
      <c r="W231" s="501"/>
      <c r="X231" s="501"/>
      <c r="Y231" s="501"/>
      <c r="Z231" s="501"/>
    </row>
    <row r="232" ht="12.75" customHeight="1">
      <c r="A232" s="501"/>
      <c r="B232" s="501"/>
      <c r="C232" s="501"/>
      <c r="D232" s="501"/>
      <c r="E232" s="503"/>
      <c r="F232" s="501"/>
      <c r="G232" s="501"/>
      <c r="H232" s="501"/>
      <c r="I232" s="501"/>
      <c r="J232" s="501"/>
      <c r="K232" s="501"/>
      <c r="L232" s="501"/>
      <c r="M232" s="501"/>
      <c r="N232" s="501"/>
      <c r="O232" s="501"/>
      <c r="P232" s="501"/>
      <c r="Q232" s="501"/>
      <c r="R232" s="501"/>
      <c r="S232" s="501"/>
      <c r="T232" s="501"/>
      <c r="U232" s="501"/>
      <c r="V232" s="501"/>
      <c r="W232" s="501"/>
      <c r="X232" s="501"/>
      <c r="Y232" s="501"/>
      <c r="Z232" s="501"/>
    </row>
    <row r="233" ht="12.75" customHeight="1">
      <c r="A233" s="501"/>
      <c r="B233" s="501"/>
      <c r="C233" s="501"/>
      <c r="D233" s="501"/>
      <c r="E233" s="503"/>
      <c r="F233" s="501"/>
      <c r="G233" s="501"/>
      <c r="H233" s="501"/>
      <c r="I233" s="501"/>
      <c r="J233" s="501"/>
      <c r="K233" s="501"/>
      <c r="L233" s="501"/>
      <c r="M233" s="501"/>
      <c r="N233" s="501"/>
      <c r="O233" s="501"/>
      <c r="P233" s="501"/>
      <c r="Q233" s="501"/>
      <c r="R233" s="501"/>
      <c r="S233" s="501"/>
      <c r="T233" s="501"/>
      <c r="U233" s="501"/>
      <c r="V233" s="501"/>
      <c r="W233" s="501"/>
      <c r="X233" s="501"/>
      <c r="Y233" s="501"/>
      <c r="Z233" s="501"/>
    </row>
    <row r="234" ht="12.75" customHeight="1">
      <c r="A234" s="501"/>
      <c r="B234" s="501"/>
      <c r="C234" s="501"/>
      <c r="D234" s="501"/>
      <c r="E234" s="503"/>
      <c r="F234" s="501"/>
      <c r="G234" s="501"/>
      <c r="H234" s="501"/>
      <c r="I234" s="501"/>
      <c r="J234" s="501"/>
      <c r="K234" s="501"/>
      <c r="L234" s="501"/>
      <c r="M234" s="501"/>
      <c r="N234" s="501"/>
      <c r="O234" s="501"/>
      <c r="P234" s="501"/>
      <c r="Q234" s="501"/>
      <c r="R234" s="501"/>
      <c r="S234" s="501"/>
      <c r="T234" s="501"/>
      <c r="U234" s="501"/>
      <c r="V234" s="501"/>
      <c r="W234" s="501"/>
      <c r="X234" s="501"/>
      <c r="Y234" s="501"/>
      <c r="Z234" s="501"/>
    </row>
    <row r="235" ht="12.75" customHeight="1">
      <c r="A235" s="501"/>
      <c r="B235" s="501"/>
      <c r="C235" s="501"/>
      <c r="D235" s="501"/>
      <c r="E235" s="503"/>
      <c r="F235" s="501"/>
      <c r="G235" s="501"/>
      <c r="H235" s="501"/>
      <c r="I235" s="501"/>
      <c r="J235" s="501"/>
      <c r="K235" s="501"/>
      <c r="L235" s="501"/>
      <c r="M235" s="501"/>
      <c r="N235" s="501"/>
      <c r="O235" s="501"/>
      <c r="P235" s="501"/>
      <c r="Q235" s="501"/>
      <c r="R235" s="501"/>
      <c r="S235" s="501"/>
      <c r="T235" s="501"/>
      <c r="U235" s="501"/>
      <c r="V235" s="501"/>
      <c r="W235" s="501"/>
      <c r="X235" s="501"/>
      <c r="Y235" s="501"/>
      <c r="Z235" s="501"/>
    </row>
    <row r="236" ht="12.75" customHeight="1">
      <c r="A236" s="501"/>
      <c r="B236" s="501"/>
      <c r="C236" s="501"/>
      <c r="D236" s="501"/>
      <c r="E236" s="503"/>
      <c r="F236" s="501"/>
      <c r="G236" s="501"/>
      <c r="H236" s="501"/>
      <c r="I236" s="501"/>
      <c r="J236" s="501"/>
      <c r="K236" s="501"/>
      <c r="L236" s="501"/>
      <c r="M236" s="501"/>
      <c r="N236" s="501"/>
      <c r="O236" s="501"/>
      <c r="P236" s="501"/>
      <c r="Q236" s="501"/>
      <c r="R236" s="501"/>
      <c r="S236" s="501"/>
      <c r="T236" s="501"/>
      <c r="U236" s="501"/>
      <c r="V236" s="501"/>
      <c r="W236" s="501"/>
      <c r="X236" s="501"/>
      <c r="Y236" s="501"/>
      <c r="Z236" s="501"/>
    </row>
    <row r="237" ht="12.75" customHeight="1">
      <c r="A237" s="501"/>
      <c r="B237" s="501"/>
      <c r="C237" s="501"/>
      <c r="D237" s="501"/>
      <c r="E237" s="503"/>
      <c r="F237" s="501"/>
      <c r="G237" s="501"/>
      <c r="H237" s="501"/>
      <c r="I237" s="501"/>
      <c r="J237" s="501"/>
      <c r="K237" s="501"/>
      <c r="L237" s="501"/>
      <c r="M237" s="501"/>
      <c r="N237" s="501"/>
      <c r="O237" s="501"/>
      <c r="P237" s="501"/>
      <c r="Q237" s="501"/>
      <c r="R237" s="501"/>
      <c r="S237" s="501"/>
      <c r="T237" s="501"/>
      <c r="U237" s="501"/>
      <c r="V237" s="501"/>
      <c r="W237" s="501"/>
      <c r="X237" s="501"/>
      <c r="Y237" s="501"/>
      <c r="Z237" s="501"/>
    </row>
    <row r="238" ht="12.75" customHeight="1">
      <c r="A238" s="501"/>
      <c r="B238" s="501"/>
      <c r="C238" s="501"/>
      <c r="D238" s="501"/>
      <c r="E238" s="503"/>
      <c r="F238" s="501"/>
      <c r="G238" s="501"/>
      <c r="H238" s="501"/>
      <c r="I238" s="501"/>
      <c r="J238" s="501"/>
      <c r="K238" s="501"/>
      <c r="L238" s="501"/>
      <c r="M238" s="501"/>
      <c r="N238" s="501"/>
      <c r="O238" s="501"/>
      <c r="P238" s="501"/>
      <c r="Q238" s="501"/>
      <c r="R238" s="501"/>
      <c r="S238" s="501"/>
      <c r="T238" s="501"/>
      <c r="U238" s="501"/>
      <c r="V238" s="501"/>
      <c r="W238" s="501"/>
      <c r="X238" s="501"/>
      <c r="Y238" s="501"/>
      <c r="Z238" s="501"/>
    </row>
    <row r="239" ht="12.75" customHeight="1">
      <c r="A239" s="501"/>
      <c r="B239" s="501"/>
      <c r="C239" s="501"/>
      <c r="D239" s="501"/>
      <c r="E239" s="503"/>
      <c r="F239" s="501"/>
      <c r="G239" s="501"/>
      <c r="H239" s="501"/>
      <c r="I239" s="501"/>
      <c r="J239" s="501"/>
      <c r="K239" s="501"/>
      <c r="L239" s="501"/>
      <c r="M239" s="501"/>
      <c r="N239" s="501"/>
      <c r="O239" s="501"/>
      <c r="P239" s="501"/>
      <c r="Q239" s="501"/>
      <c r="R239" s="501"/>
      <c r="S239" s="501"/>
      <c r="T239" s="501"/>
      <c r="U239" s="501"/>
      <c r="V239" s="501"/>
      <c r="W239" s="501"/>
      <c r="X239" s="501"/>
      <c r="Y239" s="501"/>
      <c r="Z239" s="501"/>
    </row>
    <row r="240" ht="12.75" customHeight="1">
      <c r="A240" s="501"/>
      <c r="B240" s="501"/>
      <c r="C240" s="501"/>
      <c r="D240" s="501"/>
      <c r="E240" s="503"/>
      <c r="F240" s="501"/>
      <c r="G240" s="501"/>
      <c r="H240" s="501"/>
      <c r="I240" s="501"/>
      <c r="J240" s="501"/>
      <c r="K240" s="501"/>
      <c r="L240" s="501"/>
      <c r="M240" s="501"/>
      <c r="N240" s="501"/>
      <c r="O240" s="501"/>
      <c r="P240" s="501"/>
      <c r="Q240" s="501"/>
      <c r="R240" s="501"/>
      <c r="S240" s="501"/>
      <c r="T240" s="501"/>
      <c r="U240" s="501"/>
      <c r="V240" s="501"/>
      <c r="W240" s="501"/>
      <c r="X240" s="501"/>
      <c r="Y240" s="501"/>
      <c r="Z240" s="501"/>
    </row>
    <row r="241" ht="12.75" customHeight="1">
      <c r="A241" s="501"/>
      <c r="B241" s="501"/>
      <c r="C241" s="501"/>
      <c r="D241" s="501"/>
      <c r="E241" s="503"/>
      <c r="F241" s="501"/>
      <c r="G241" s="501"/>
      <c r="H241" s="501"/>
      <c r="I241" s="501"/>
      <c r="J241" s="501"/>
      <c r="K241" s="501"/>
      <c r="L241" s="501"/>
      <c r="M241" s="501"/>
      <c r="N241" s="501"/>
      <c r="O241" s="501"/>
      <c r="P241" s="501"/>
      <c r="Q241" s="501"/>
      <c r="R241" s="501"/>
      <c r="S241" s="501"/>
      <c r="T241" s="501"/>
      <c r="U241" s="501"/>
      <c r="V241" s="501"/>
      <c r="W241" s="501"/>
      <c r="X241" s="501"/>
      <c r="Y241" s="501"/>
      <c r="Z241" s="501"/>
    </row>
    <row r="242" ht="12.75" customHeight="1">
      <c r="A242" s="501"/>
      <c r="B242" s="501"/>
      <c r="C242" s="501"/>
      <c r="D242" s="501"/>
      <c r="E242" s="503"/>
      <c r="F242" s="501"/>
      <c r="G242" s="501"/>
      <c r="H242" s="501"/>
      <c r="I242" s="501"/>
      <c r="J242" s="501"/>
      <c r="K242" s="501"/>
      <c r="L242" s="501"/>
      <c r="M242" s="501"/>
      <c r="N242" s="501"/>
      <c r="O242" s="501"/>
      <c r="P242" s="501"/>
      <c r="Q242" s="501"/>
      <c r="R242" s="501"/>
      <c r="S242" s="501"/>
      <c r="T242" s="501"/>
      <c r="U242" s="501"/>
      <c r="V242" s="501"/>
      <c r="W242" s="501"/>
      <c r="X242" s="501"/>
      <c r="Y242" s="501"/>
      <c r="Z242" s="501"/>
    </row>
    <row r="243" ht="12.75" customHeight="1">
      <c r="A243" s="501"/>
      <c r="B243" s="501"/>
      <c r="C243" s="501"/>
      <c r="D243" s="501"/>
      <c r="E243" s="503"/>
      <c r="F243" s="501"/>
      <c r="G243" s="501"/>
      <c r="H243" s="501"/>
      <c r="I243" s="501"/>
      <c r="J243" s="501"/>
      <c r="K243" s="501"/>
      <c r="L243" s="501"/>
      <c r="M243" s="501"/>
      <c r="N243" s="501"/>
      <c r="O243" s="501"/>
      <c r="P243" s="501"/>
      <c r="Q243" s="501"/>
      <c r="R243" s="501"/>
      <c r="S243" s="501"/>
      <c r="T243" s="501"/>
      <c r="U243" s="501"/>
      <c r="V243" s="501"/>
      <c r="W243" s="501"/>
      <c r="X243" s="501"/>
      <c r="Y243" s="501"/>
      <c r="Z243" s="501"/>
    </row>
    <row r="244" ht="12.75" customHeight="1">
      <c r="A244" s="501"/>
      <c r="B244" s="501"/>
      <c r="C244" s="501"/>
      <c r="D244" s="501"/>
      <c r="E244" s="503"/>
      <c r="F244" s="501"/>
      <c r="G244" s="501"/>
      <c r="H244" s="501"/>
      <c r="I244" s="501"/>
      <c r="J244" s="501"/>
      <c r="K244" s="501"/>
      <c r="L244" s="501"/>
      <c r="M244" s="501"/>
      <c r="N244" s="501"/>
      <c r="O244" s="501"/>
      <c r="P244" s="501"/>
      <c r="Q244" s="501"/>
      <c r="R244" s="501"/>
      <c r="S244" s="501"/>
      <c r="T244" s="501"/>
      <c r="U244" s="501"/>
      <c r="V244" s="501"/>
      <c r="W244" s="501"/>
      <c r="X244" s="501"/>
      <c r="Y244" s="501"/>
      <c r="Z244" s="501"/>
    </row>
    <row r="245" ht="12.75" customHeight="1">
      <c r="A245" s="501"/>
      <c r="B245" s="501"/>
      <c r="C245" s="501"/>
      <c r="D245" s="501"/>
      <c r="E245" s="503"/>
      <c r="F245" s="501"/>
      <c r="G245" s="501"/>
      <c r="H245" s="501"/>
      <c r="I245" s="501"/>
      <c r="J245" s="501"/>
      <c r="K245" s="501"/>
      <c r="L245" s="501"/>
      <c r="M245" s="501"/>
      <c r="N245" s="501"/>
      <c r="O245" s="501"/>
      <c r="P245" s="501"/>
      <c r="Q245" s="501"/>
      <c r="R245" s="501"/>
      <c r="S245" s="501"/>
      <c r="T245" s="501"/>
      <c r="U245" s="501"/>
      <c r="V245" s="501"/>
      <c r="W245" s="501"/>
      <c r="X245" s="501"/>
      <c r="Y245" s="501"/>
      <c r="Z245" s="501"/>
    </row>
    <row r="246" ht="12.75" customHeight="1">
      <c r="A246" s="501"/>
      <c r="B246" s="501"/>
      <c r="C246" s="501"/>
      <c r="D246" s="501"/>
      <c r="E246" s="503"/>
      <c r="F246" s="501"/>
      <c r="G246" s="501"/>
      <c r="H246" s="501"/>
      <c r="I246" s="501"/>
      <c r="J246" s="501"/>
      <c r="K246" s="501"/>
      <c r="L246" s="501"/>
      <c r="M246" s="501"/>
      <c r="N246" s="501"/>
      <c r="O246" s="501"/>
      <c r="P246" s="501"/>
      <c r="Q246" s="501"/>
      <c r="R246" s="501"/>
      <c r="S246" s="501"/>
      <c r="T246" s="501"/>
      <c r="U246" s="501"/>
      <c r="V246" s="501"/>
      <c r="W246" s="501"/>
      <c r="X246" s="501"/>
      <c r="Y246" s="501"/>
      <c r="Z246" s="501"/>
    </row>
    <row r="247" ht="12.75" customHeight="1">
      <c r="A247" s="501"/>
      <c r="B247" s="501"/>
      <c r="C247" s="501"/>
      <c r="D247" s="501"/>
      <c r="E247" s="503"/>
      <c r="F247" s="501"/>
      <c r="G247" s="501"/>
      <c r="H247" s="501"/>
      <c r="I247" s="501"/>
      <c r="J247" s="501"/>
      <c r="K247" s="501"/>
      <c r="L247" s="501"/>
      <c r="M247" s="501"/>
      <c r="N247" s="501"/>
      <c r="O247" s="501"/>
      <c r="P247" s="501"/>
      <c r="Q247" s="501"/>
      <c r="R247" s="501"/>
      <c r="S247" s="501"/>
      <c r="T247" s="501"/>
      <c r="U247" s="501"/>
      <c r="V247" s="501"/>
      <c r="W247" s="501"/>
      <c r="X247" s="501"/>
      <c r="Y247" s="501"/>
      <c r="Z247" s="501"/>
    </row>
    <row r="248" ht="12.75" customHeight="1">
      <c r="A248" s="501"/>
      <c r="B248" s="501"/>
      <c r="C248" s="501"/>
      <c r="D248" s="501"/>
      <c r="E248" s="503"/>
      <c r="F248" s="501"/>
      <c r="G248" s="501"/>
      <c r="H248" s="501"/>
      <c r="I248" s="501"/>
      <c r="J248" s="501"/>
      <c r="K248" s="501"/>
      <c r="L248" s="501"/>
      <c r="M248" s="501"/>
      <c r="N248" s="501"/>
      <c r="O248" s="501"/>
      <c r="P248" s="501"/>
      <c r="Q248" s="501"/>
      <c r="R248" s="501"/>
      <c r="S248" s="501"/>
      <c r="T248" s="501"/>
      <c r="U248" s="501"/>
      <c r="V248" s="501"/>
      <c r="W248" s="501"/>
      <c r="X248" s="501"/>
      <c r="Y248" s="501"/>
      <c r="Z248" s="501"/>
    </row>
    <row r="249" ht="12.75" customHeight="1">
      <c r="A249" s="501"/>
      <c r="B249" s="501"/>
      <c r="C249" s="501"/>
      <c r="D249" s="501"/>
      <c r="E249" s="503"/>
      <c r="F249" s="501"/>
      <c r="G249" s="501"/>
      <c r="H249" s="501"/>
      <c r="I249" s="501"/>
      <c r="J249" s="501"/>
      <c r="K249" s="501"/>
      <c r="L249" s="501"/>
      <c r="M249" s="501"/>
      <c r="N249" s="501"/>
      <c r="O249" s="501"/>
      <c r="P249" s="501"/>
      <c r="Q249" s="501"/>
      <c r="R249" s="501"/>
      <c r="S249" s="501"/>
      <c r="T249" s="501"/>
      <c r="U249" s="501"/>
      <c r="V249" s="501"/>
      <c r="W249" s="501"/>
      <c r="X249" s="501"/>
      <c r="Y249" s="501"/>
      <c r="Z249" s="501"/>
    </row>
    <row r="250" ht="12.75" customHeight="1">
      <c r="A250" s="501"/>
      <c r="B250" s="501"/>
      <c r="C250" s="501"/>
      <c r="D250" s="501"/>
      <c r="E250" s="503"/>
      <c r="F250" s="501"/>
      <c r="G250" s="501"/>
      <c r="H250" s="501"/>
      <c r="I250" s="501"/>
      <c r="J250" s="501"/>
      <c r="K250" s="501"/>
      <c r="L250" s="501"/>
      <c r="M250" s="501"/>
      <c r="N250" s="501"/>
      <c r="O250" s="501"/>
      <c r="P250" s="501"/>
      <c r="Q250" s="501"/>
      <c r="R250" s="501"/>
      <c r="S250" s="501"/>
      <c r="T250" s="501"/>
      <c r="U250" s="501"/>
      <c r="V250" s="501"/>
      <c r="W250" s="501"/>
      <c r="X250" s="501"/>
      <c r="Y250" s="501"/>
      <c r="Z250" s="501"/>
    </row>
    <row r="251" ht="12.75" customHeight="1">
      <c r="A251" s="501"/>
      <c r="B251" s="501"/>
      <c r="C251" s="501"/>
      <c r="D251" s="501"/>
      <c r="E251" s="503"/>
      <c r="F251" s="501"/>
      <c r="G251" s="501"/>
      <c r="H251" s="501"/>
      <c r="I251" s="501"/>
      <c r="J251" s="501"/>
      <c r="K251" s="501"/>
      <c r="L251" s="501"/>
      <c r="M251" s="501"/>
      <c r="N251" s="501"/>
      <c r="O251" s="501"/>
      <c r="P251" s="501"/>
      <c r="Q251" s="501"/>
      <c r="R251" s="501"/>
      <c r="S251" s="501"/>
      <c r="T251" s="501"/>
      <c r="U251" s="501"/>
      <c r="V251" s="501"/>
      <c r="W251" s="501"/>
      <c r="X251" s="501"/>
      <c r="Y251" s="501"/>
      <c r="Z251" s="501"/>
    </row>
    <row r="252" ht="12.75" customHeight="1">
      <c r="A252" s="501"/>
      <c r="B252" s="501"/>
      <c r="C252" s="501"/>
      <c r="D252" s="501"/>
      <c r="E252" s="503"/>
      <c r="F252" s="501"/>
      <c r="G252" s="501"/>
      <c r="H252" s="501"/>
      <c r="I252" s="501"/>
      <c r="J252" s="501"/>
      <c r="K252" s="501"/>
      <c r="L252" s="501"/>
      <c r="M252" s="501"/>
      <c r="N252" s="501"/>
      <c r="O252" s="501"/>
      <c r="P252" s="501"/>
      <c r="Q252" s="501"/>
      <c r="R252" s="501"/>
      <c r="S252" s="501"/>
      <c r="T252" s="501"/>
      <c r="U252" s="501"/>
      <c r="V252" s="501"/>
      <c r="W252" s="501"/>
      <c r="X252" s="501"/>
      <c r="Y252" s="501"/>
      <c r="Z252" s="501"/>
    </row>
    <row r="253" ht="12.75" customHeight="1">
      <c r="A253" s="501"/>
      <c r="B253" s="501"/>
      <c r="C253" s="501"/>
      <c r="D253" s="501"/>
      <c r="E253" s="503"/>
      <c r="F253" s="501"/>
      <c r="G253" s="501"/>
      <c r="H253" s="501"/>
      <c r="I253" s="501"/>
      <c r="J253" s="501"/>
      <c r="K253" s="501"/>
      <c r="L253" s="501"/>
      <c r="M253" s="501"/>
      <c r="N253" s="501"/>
      <c r="O253" s="501"/>
      <c r="P253" s="501"/>
      <c r="Q253" s="501"/>
      <c r="R253" s="501"/>
      <c r="S253" s="501"/>
      <c r="T253" s="501"/>
      <c r="U253" s="501"/>
      <c r="V253" s="501"/>
      <c r="W253" s="501"/>
      <c r="X253" s="501"/>
      <c r="Y253" s="501"/>
      <c r="Z253" s="501"/>
    </row>
    <row r="254" ht="12.75" customHeight="1">
      <c r="A254" s="501"/>
      <c r="B254" s="501"/>
      <c r="C254" s="501"/>
      <c r="D254" s="501"/>
      <c r="E254" s="503"/>
      <c r="F254" s="501"/>
      <c r="G254" s="501"/>
      <c r="H254" s="501"/>
      <c r="I254" s="501"/>
      <c r="J254" s="501"/>
      <c r="K254" s="501"/>
      <c r="L254" s="501"/>
      <c r="M254" s="501"/>
      <c r="N254" s="501"/>
      <c r="O254" s="501"/>
      <c r="P254" s="501"/>
      <c r="Q254" s="501"/>
      <c r="R254" s="501"/>
      <c r="S254" s="501"/>
      <c r="T254" s="501"/>
      <c r="U254" s="501"/>
      <c r="V254" s="501"/>
      <c r="W254" s="501"/>
      <c r="X254" s="501"/>
      <c r="Y254" s="501"/>
      <c r="Z254" s="501"/>
    </row>
    <row r="255" ht="12.75" customHeight="1">
      <c r="A255" s="501"/>
      <c r="B255" s="501"/>
      <c r="C255" s="501"/>
      <c r="D255" s="501"/>
      <c r="E255" s="503"/>
      <c r="F255" s="501"/>
      <c r="G255" s="501"/>
      <c r="H255" s="501"/>
      <c r="I255" s="501"/>
      <c r="J255" s="501"/>
      <c r="K255" s="501"/>
      <c r="L255" s="501"/>
      <c r="M255" s="501"/>
      <c r="N255" s="501"/>
      <c r="O255" s="501"/>
      <c r="P255" s="501"/>
      <c r="Q255" s="501"/>
      <c r="R255" s="501"/>
      <c r="S255" s="501"/>
      <c r="T255" s="501"/>
      <c r="U255" s="501"/>
      <c r="V255" s="501"/>
      <c r="W255" s="501"/>
      <c r="X255" s="501"/>
      <c r="Y255" s="501"/>
      <c r="Z255" s="501"/>
    </row>
    <row r="256" ht="12.75" customHeight="1">
      <c r="A256" s="501"/>
      <c r="B256" s="501"/>
      <c r="C256" s="501"/>
      <c r="D256" s="501"/>
      <c r="E256" s="503"/>
      <c r="F256" s="501"/>
      <c r="G256" s="501"/>
      <c r="H256" s="501"/>
      <c r="I256" s="501"/>
      <c r="J256" s="501"/>
      <c r="K256" s="501"/>
      <c r="L256" s="501"/>
      <c r="M256" s="501"/>
      <c r="N256" s="501"/>
      <c r="O256" s="501"/>
      <c r="P256" s="501"/>
      <c r="Q256" s="501"/>
      <c r="R256" s="501"/>
      <c r="S256" s="501"/>
      <c r="T256" s="501"/>
      <c r="U256" s="501"/>
      <c r="V256" s="501"/>
      <c r="W256" s="501"/>
      <c r="X256" s="501"/>
      <c r="Y256" s="501"/>
      <c r="Z256" s="501"/>
    </row>
    <row r="257" ht="12.75" customHeight="1">
      <c r="A257" s="501"/>
      <c r="B257" s="501"/>
      <c r="C257" s="501"/>
      <c r="D257" s="501"/>
      <c r="E257" s="503"/>
      <c r="F257" s="501"/>
      <c r="G257" s="501"/>
      <c r="H257" s="501"/>
      <c r="I257" s="501"/>
      <c r="J257" s="501"/>
      <c r="K257" s="501"/>
      <c r="L257" s="501"/>
      <c r="M257" s="501"/>
      <c r="N257" s="501"/>
      <c r="O257" s="501"/>
      <c r="P257" s="501"/>
      <c r="Q257" s="501"/>
      <c r="R257" s="501"/>
      <c r="S257" s="501"/>
      <c r="T257" s="501"/>
      <c r="U257" s="501"/>
      <c r="V257" s="501"/>
      <c r="W257" s="501"/>
      <c r="X257" s="501"/>
      <c r="Y257" s="501"/>
      <c r="Z257" s="501"/>
    </row>
    <row r="258" ht="12.75" customHeight="1">
      <c r="A258" s="501"/>
      <c r="B258" s="501"/>
      <c r="C258" s="501"/>
      <c r="D258" s="501"/>
      <c r="E258" s="503"/>
      <c r="F258" s="501"/>
      <c r="G258" s="501"/>
      <c r="H258" s="501"/>
      <c r="I258" s="501"/>
      <c r="J258" s="501"/>
      <c r="K258" s="501"/>
      <c r="L258" s="501"/>
      <c r="M258" s="501"/>
      <c r="N258" s="501"/>
      <c r="O258" s="501"/>
      <c r="P258" s="501"/>
      <c r="Q258" s="501"/>
      <c r="R258" s="501"/>
      <c r="S258" s="501"/>
      <c r="T258" s="501"/>
      <c r="U258" s="501"/>
      <c r="V258" s="501"/>
      <c r="W258" s="501"/>
      <c r="X258" s="501"/>
      <c r="Y258" s="501"/>
      <c r="Z258" s="501"/>
    </row>
    <row r="259" ht="12.75" customHeight="1">
      <c r="A259" s="501"/>
      <c r="B259" s="501"/>
      <c r="C259" s="501"/>
      <c r="D259" s="501"/>
      <c r="E259" s="503"/>
      <c r="F259" s="501"/>
      <c r="G259" s="501"/>
      <c r="H259" s="501"/>
      <c r="I259" s="501"/>
      <c r="J259" s="501"/>
      <c r="K259" s="501"/>
      <c r="L259" s="501"/>
      <c r="M259" s="501"/>
      <c r="N259" s="501"/>
      <c r="O259" s="501"/>
      <c r="P259" s="501"/>
      <c r="Q259" s="501"/>
      <c r="R259" s="501"/>
      <c r="S259" s="501"/>
      <c r="T259" s="501"/>
      <c r="U259" s="501"/>
      <c r="V259" s="501"/>
      <c r="W259" s="501"/>
      <c r="X259" s="501"/>
      <c r="Y259" s="501"/>
      <c r="Z259" s="501"/>
    </row>
    <row r="260" ht="12.75" customHeight="1">
      <c r="A260" s="501"/>
      <c r="B260" s="501"/>
      <c r="C260" s="501"/>
      <c r="D260" s="501"/>
      <c r="E260" s="503"/>
      <c r="F260" s="501"/>
      <c r="G260" s="501"/>
      <c r="H260" s="501"/>
      <c r="I260" s="501"/>
      <c r="J260" s="501"/>
      <c r="K260" s="501"/>
      <c r="L260" s="501"/>
      <c r="M260" s="501"/>
      <c r="N260" s="501"/>
      <c r="O260" s="501"/>
      <c r="P260" s="501"/>
      <c r="Q260" s="501"/>
      <c r="R260" s="501"/>
      <c r="S260" s="501"/>
      <c r="T260" s="501"/>
      <c r="U260" s="501"/>
      <c r="V260" s="501"/>
      <c r="W260" s="501"/>
      <c r="X260" s="501"/>
      <c r="Y260" s="501"/>
      <c r="Z260" s="501"/>
    </row>
    <row r="261" ht="12.75" customHeight="1">
      <c r="A261" s="501"/>
      <c r="B261" s="501"/>
      <c r="C261" s="501"/>
      <c r="D261" s="501"/>
      <c r="E261" s="503"/>
      <c r="F261" s="501"/>
      <c r="G261" s="501"/>
      <c r="H261" s="501"/>
      <c r="I261" s="501"/>
      <c r="J261" s="501"/>
      <c r="K261" s="501"/>
      <c r="L261" s="501"/>
      <c r="M261" s="501"/>
      <c r="N261" s="501"/>
      <c r="O261" s="501"/>
      <c r="P261" s="501"/>
      <c r="Q261" s="501"/>
      <c r="R261" s="501"/>
      <c r="S261" s="501"/>
      <c r="T261" s="501"/>
      <c r="U261" s="501"/>
      <c r="V261" s="501"/>
      <c r="W261" s="501"/>
      <c r="X261" s="501"/>
      <c r="Y261" s="501"/>
      <c r="Z261" s="501"/>
    </row>
    <row r="262" ht="12.75" customHeight="1">
      <c r="A262" s="501"/>
      <c r="B262" s="501"/>
      <c r="C262" s="501"/>
      <c r="D262" s="501"/>
      <c r="E262" s="503"/>
      <c r="F262" s="501"/>
      <c r="G262" s="501"/>
      <c r="H262" s="501"/>
      <c r="I262" s="501"/>
      <c r="J262" s="501"/>
      <c r="K262" s="501"/>
      <c r="L262" s="501"/>
      <c r="M262" s="501"/>
      <c r="N262" s="501"/>
      <c r="O262" s="501"/>
      <c r="P262" s="501"/>
      <c r="Q262" s="501"/>
      <c r="R262" s="501"/>
      <c r="S262" s="501"/>
      <c r="T262" s="501"/>
      <c r="U262" s="501"/>
      <c r="V262" s="501"/>
      <c r="W262" s="501"/>
      <c r="X262" s="501"/>
      <c r="Y262" s="501"/>
      <c r="Z262" s="501"/>
    </row>
    <row r="263" ht="12.75" customHeight="1">
      <c r="A263" s="501"/>
      <c r="B263" s="501"/>
      <c r="C263" s="501"/>
      <c r="D263" s="501"/>
      <c r="E263" s="503"/>
      <c r="F263" s="501"/>
      <c r="G263" s="501"/>
      <c r="H263" s="501"/>
      <c r="I263" s="501"/>
      <c r="J263" s="501"/>
      <c r="K263" s="501"/>
      <c r="L263" s="501"/>
      <c r="M263" s="501"/>
      <c r="N263" s="501"/>
      <c r="O263" s="501"/>
      <c r="P263" s="501"/>
      <c r="Q263" s="501"/>
      <c r="R263" s="501"/>
      <c r="S263" s="501"/>
      <c r="T263" s="501"/>
      <c r="U263" s="501"/>
      <c r="V263" s="501"/>
      <c r="W263" s="501"/>
      <c r="X263" s="501"/>
      <c r="Y263" s="501"/>
      <c r="Z263" s="501"/>
    </row>
    <row r="264" ht="12.75" customHeight="1">
      <c r="A264" s="501"/>
      <c r="B264" s="501"/>
      <c r="C264" s="501"/>
      <c r="D264" s="501"/>
      <c r="E264" s="503"/>
      <c r="F264" s="501"/>
      <c r="G264" s="501"/>
      <c r="H264" s="501"/>
      <c r="I264" s="501"/>
      <c r="J264" s="501"/>
      <c r="K264" s="501"/>
      <c r="L264" s="501"/>
      <c r="M264" s="501"/>
      <c r="N264" s="501"/>
      <c r="O264" s="501"/>
      <c r="P264" s="501"/>
      <c r="Q264" s="501"/>
      <c r="R264" s="501"/>
      <c r="S264" s="501"/>
      <c r="T264" s="501"/>
      <c r="U264" s="501"/>
      <c r="V264" s="501"/>
      <c r="W264" s="501"/>
      <c r="X264" s="501"/>
      <c r="Y264" s="501"/>
      <c r="Z264" s="501"/>
    </row>
    <row r="265" ht="12.75" customHeight="1">
      <c r="A265" s="501"/>
      <c r="B265" s="501"/>
      <c r="C265" s="501"/>
      <c r="D265" s="501"/>
      <c r="E265" s="503"/>
      <c r="F265" s="501"/>
      <c r="G265" s="501"/>
      <c r="H265" s="501"/>
      <c r="I265" s="501"/>
      <c r="J265" s="501"/>
      <c r="K265" s="501"/>
      <c r="L265" s="501"/>
      <c r="M265" s="501"/>
      <c r="N265" s="501"/>
      <c r="O265" s="501"/>
      <c r="P265" s="501"/>
      <c r="Q265" s="501"/>
      <c r="R265" s="501"/>
      <c r="S265" s="501"/>
      <c r="T265" s="501"/>
      <c r="U265" s="501"/>
      <c r="V265" s="501"/>
      <c r="W265" s="501"/>
      <c r="X265" s="501"/>
      <c r="Y265" s="501"/>
      <c r="Z265" s="501"/>
    </row>
    <row r="266" ht="12.75" customHeight="1">
      <c r="A266" s="501"/>
      <c r="B266" s="501"/>
      <c r="C266" s="501"/>
      <c r="D266" s="501"/>
      <c r="E266" s="503"/>
      <c r="F266" s="501"/>
      <c r="G266" s="501"/>
      <c r="H266" s="501"/>
      <c r="I266" s="501"/>
      <c r="J266" s="501"/>
      <c r="K266" s="501"/>
      <c r="L266" s="501"/>
      <c r="M266" s="501"/>
      <c r="N266" s="501"/>
      <c r="O266" s="501"/>
      <c r="P266" s="501"/>
      <c r="Q266" s="501"/>
      <c r="R266" s="501"/>
      <c r="S266" s="501"/>
      <c r="T266" s="501"/>
      <c r="U266" s="501"/>
      <c r="V266" s="501"/>
      <c r="W266" s="501"/>
      <c r="X266" s="501"/>
      <c r="Y266" s="501"/>
      <c r="Z266" s="501"/>
    </row>
    <row r="267" ht="12.75" customHeight="1">
      <c r="A267" s="501"/>
      <c r="B267" s="501"/>
      <c r="C267" s="501"/>
      <c r="D267" s="501"/>
      <c r="E267" s="503"/>
      <c r="F267" s="501"/>
      <c r="G267" s="501"/>
      <c r="H267" s="501"/>
      <c r="I267" s="501"/>
      <c r="J267" s="501"/>
      <c r="K267" s="501"/>
      <c r="L267" s="501"/>
      <c r="M267" s="501"/>
      <c r="N267" s="501"/>
      <c r="O267" s="501"/>
      <c r="P267" s="501"/>
      <c r="Q267" s="501"/>
      <c r="R267" s="501"/>
      <c r="S267" s="501"/>
      <c r="T267" s="501"/>
      <c r="U267" s="501"/>
      <c r="V267" s="501"/>
      <c r="W267" s="501"/>
      <c r="X267" s="501"/>
      <c r="Y267" s="501"/>
      <c r="Z267" s="501"/>
    </row>
    <row r="268" ht="12.75" customHeight="1">
      <c r="A268" s="501"/>
      <c r="B268" s="501"/>
      <c r="C268" s="501"/>
      <c r="D268" s="501"/>
      <c r="E268" s="503"/>
      <c r="F268" s="501"/>
      <c r="G268" s="501"/>
      <c r="H268" s="501"/>
      <c r="I268" s="501"/>
      <c r="J268" s="501"/>
      <c r="K268" s="501"/>
      <c r="L268" s="501"/>
      <c r="M268" s="501"/>
      <c r="N268" s="501"/>
      <c r="O268" s="501"/>
      <c r="P268" s="501"/>
      <c r="Q268" s="501"/>
      <c r="R268" s="501"/>
      <c r="S268" s="501"/>
      <c r="T268" s="501"/>
      <c r="U268" s="501"/>
      <c r="V268" s="501"/>
      <c r="W268" s="501"/>
      <c r="X268" s="501"/>
      <c r="Y268" s="501"/>
      <c r="Z268" s="501"/>
    </row>
    <row r="269" ht="12.75" customHeight="1">
      <c r="A269" s="501"/>
      <c r="B269" s="501"/>
      <c r="C269" s="501"/>
      <c r="D269" s="501"/>
      <c r="E269" s="503"/>
      <c r="F269" s="501"/>
      <c r="G269" s="501"/>
      <c r="H269" s="501"/>
      <c r="I269" s="501"/>
      <c r="J269" s="501"/>
      <c r="K269" s="501"/>
      <c r="L269" s="501"/>
      <c r="M269" s="501"/>
      <c r="N269" s="501"/>
      <c r="O269" s="501"/>
      <c r="P269" s="501"/>
      <c r="Q269" s="501"/>
      <c r="R269" s="501"/>
      <c r="S269" s="501"/>
      <c r="T269" s="501"/>
      <c r="U269" s="501"/>
      <c r="V269" s="501"/>
      <c r="W269" s="501"/>
      <c r="X269" s="501"/>
      <c r="Y269" s="501"/>
      <c r="Z269" s="501"/>
    </row>
    <row r="270" ht="12.75" customHeight="1">
      <c r="A270" s="501"/>
      <c r="B270" s="501"/>
      <c r="C270" s="501"/>
      <c r="D270" s="501"/>
      <c r="E270" s="503"/>
      <c r="F270" s="501"/>
      <c r="G270" s="501"/>
      <c r="H270" s="501"/>
      <c r="I270" s="501"/>
      <c r="J270" s="501"/>
      <c r="K270" s="501"/>
      <c r="L270" s="501"/>
      <c r="M270" s="501"/>
      <c r="N270" s="501"/>
      <c r="O270" s="501"/>
      <c r="P270" s="501"/>
      <c r="Q270" s="501"/>
      <c r="R270" s="501"/>
      <c r="S270" s="501"/>
      <c r="T270" s="501"/>
      <c r="U270" s="501"/>
      <c r="V270" s="501"/>
      <c r="W270" s="501"/>
      <c r="X270" s="501"/>
      <c r="Y270" s="501"/>
      <c r="Z270" s="501"/>
    </row>
    <row r="271" ht="12.75" customHeight="1">
      <c r="A271" s="501"/>
      <c r="B271" s="501"/>
      <c r="C271" s="501"/>
      <c r="D271" s="501"/>
      <c r="E271" s="503"/>
      <c r="F271" s="501"/>
      <c r="G271" s="501"/>
      <c r="H271" s="501"/>
      <c r="I271" s="501"/>
      <c r="J271" s="501"/>
      <c r="K271" s="501"/>
      <c r="L271" s="501"/>
      <c r="M271" s="501"/>
      <c r="N271" s="501"/>
      <c r="O271" s="501"/>
      <c r="P271" s="501"/>
      <c r="Q271" s="501"/>
      <c r="R271" s="501"/>
      <c r="S271" s="501"/>
      <c r="T271" s="501"/>
      <c r="U271" s="501"/>
      <c r="V271" s="501"/>
      <c r="W271" s="501"/>
      <c r="X271" s="501"/>
      <c r="Y271" s="501"/>
      <c r="Z271" s="501"/>
    </row>
    <row r="272" ht="12.75" customHeight="1">
      <c r="A272" s="501"/>
      <c r="B272" s="501"/>
      <c r="C272" s="501"/>
      <c r="D272" s="501"/>
      <c r="E272" s="503"/>
      <c r="F272" s="501"/>
      <c r="G272" s="501"/>
      <c r="H272" s="501"/>
      <c r="I272" s="501"/>
      <c r="J272" s="501"/>
      <c r="K272" s="501"/>
      <c r="L272" s="501"/>
      <c r="M272" s="501"/>
      <c r="N272" s="501"/>
      <c r="O272" s="501"/>
      <c r="P272" s="501"/>
      <c r="Q272" s="501"/>
      <c r="R272" s="501"/>
      <c r="S272" s="501"/>
      <c r="T272" s="501"/>
      <c r="U272" s="501"/>
      <c r="V272" s="501"/>
      <c r="W272" s="501"/>
      <c r="X272" s="501"/>
      <c r="Y272" s="501"/>
      <c r="Z272" s="501"/>
    </row>
    <row r="273" ht="12.75" customHeight="1">
      <c r="A273" s="501"/>
      <c r="B273" s="501"/>
      <c r="C273" s="501"/>
      <c r="D273" s="501"/>
      <c r="E273" s="503"/>
      <c r="F273" s="501"/>
      <c r="G273" s="501"/>
      <c r="H273" s="501"/>
      <c r="I273" s="501"/>
      <c r="J273" s="501"/>
      <c r="K273" s="501"/>
      <c r="L273" s="501"/>
      <c r="M273" s="501"/>
      <c r="N273" s="501"/>
      <c r="O273" s="501"/>
      <c r="P273" s="501"/>
      <c r="Q273" s="501"/>
      <c r="R273" s="501"/>
      <c r="S273" s="501"/>
      <c r="T273" s="501"/>
      <c r="U273" s="501"/>
      <c r="V273" s="501"/>
      <c r="W273" s="501"/>
      <c r="X273" s="501"/>
      <c r="Y273" s="501"/>
      <c r="Z273" s="501"/>
    </row>
    <row r="274" ht="12.75" customHeight="1">
      <c r="A274" s="501"/>
      <c r="B274" s="501"/>
      <c r="C274" s="501"/>
      <c r="D274" s="501"/>
      <c r="E274" s="503"/>
      <c r="F274" s="501"/>
      <c r="G274" s="501"/>
      <c r="H274" s="501"/>
      <c r="I274" s="501"/>
      <c r="J274" s="501"/>
      <c r="K274" s="501"/>
      <c r="L274" s="501"/>
      <c r="M274" s="501"/>
      <c r="N274" s="501"/>
      <c r="O274" s="501"/>
      <c r="P274" s="501"/>
      <c r="Q274" s="501"/>
      <c r="R274" s="501"/>
      <c r="S274" s="501"/>
      <c r="T274" s="501"/>
      <c r="U274" s="501"/>
      <c r="V274" s="501"/>
      <c r="W274" s="501"/>
      <c r="X274" s="501"/>
      <c r="Y274" s="501"/>
      <c r="Z274" s="501"/>
    </row>
    <row r="275" ht="12.75" customHeight="1">
      <c r="A275" s="501"/>
      <c r="B275" s="501"/>
      <c r="C275" s="501"/>
      <c r="D275" s="501"/>
      <c r="E275" s="503"/>
      <c r="F275" s="501"/>
      <c r="G275" s="501"/>
      <c r="H275" s="501"/>
      <c r="I275" s="501"/>
      <c r="J275" s="501"/>
      <c r="K275" s="501"/>
      <c r="L275" s="501"/>
      <c r="M275" s="501"/>
      <c r="N275" s="501"/>
      <c r="O275" s="501"/>
      <c r="P275" s="501"/>
      <c r="Q275" s="501"/>
      <c r="R275" s="501"/>
      <c r="S275" s="501"/>
      <c r="T275" s="501"/>
      <c r="U275" s="501"/>
      <c r="V275" s="501"/>
      <c r="W275" s="501"/>
      <c r="X275" s="501"/>
      <c r="Y275" s="501"/>
      <c r="Z275" s="501"/>
    </row>
    <row r="276" ht="12.75" customHeight="1">
      <c r="A276" s="501"/>
      <c r="B276" s="501"/>
      <c r="C276" s="501"/>
      <c r="D276" s="501"/>
      <c r="E276" s="503"/>
      <c r="F276" s="501"/>
      <c r="G276" s="501"/>
      <c r="H276" s="501"/>
      <c r="I276" s="501"/>
      <c r="J276" s="501"/>
      <c r="K276" s="501"/>
      <c r="L276" s="501"/>
      <c r="M276" s="501"/>
      <c r="N276" s="501"/>
      <c r="O276" s="501"/>
      <c r="P276" s="501"/>
      <c r="Q276" s="501"/>
      <c r="R276" s="501"/>
      <c r="S276" s="501"/>
      <c r="T276" s="501"/>
      <c r="U276" s="501"/>
      <c r="V276" s="501"/>
      <c r="W276" s="501"/>
      <c r="X276" s="501"/>
      <c r="Y276" s="501"/>
      <c r="Z276" s="501"/>
    </row>
    <row r="277" ht="12.75" customHeight="1">
      <c r="A277" s="501"/>
      <c r="B277" s="501"/>
      <c r="C277" s="501"/>
      <c r="D277" s="501"/>
      <c r="E277" s="503"/>
      <c r="F277" s="501"/>
      <c r="G277" s="501"/>
      <c r="H277" s="501"/>
      <c r="I277" s="501"/>
      <c r="J277" s="501"/>
      <c r="K277" s="501"/>
      <c r="L277" s="501"/>
      <c r="M277" s="501"/>
      <c r="N277" s="501"/>
      <c r="O277" s="501"/>
      <c r="P277" s="501"/>
      <c r="Q277" s="501"/>
      <c r="R277" s="501"/>
      <c r="S277" s="501"/>
      <c r="T277" s="501"/>
      <c r="U277" s="501"/>
      <c r="V277" s="501"/>
      <c r="W277" s="501"/>
      <c r="X277" s="501"/>
      <c r="Y277" s="501"/>
      <c r="Z277" s="501"/>
    </row>
    <row r="278" ht="12.75" customHeight="1">
      <c r="A278" s="501"/>
      <c r="B278" s="501"/>
      <c r="C278" s="501"/>
      <c r="D278" s="501"/>
      <c r="E278" s="503"/>
      <c r="F278" s="501"/>
      <c r="G278" s="501"/>
      <c r="H278" s="501"/>
      <c r="I278" s="501"/>
      <c r="J278" s="501"/>
      <c r="K278" s="501"/>
      <c r="L278" s="501"/>
      <c r="M278" s="501"/>
      <c r="N278" s="501"/>
      <c r="O278" s="501"/>
      <c r="P278" s="501"/>
      <c r="Q278" s="501"/>
      <c r="R278" s="501"/>
      <c r="S278" s="501"/>
      <c r="T278" s="501"/>
      <c r="U278" s="501"/>
      <c r="V278" s="501"/>
      <c r="W278" s="501"/>
      <c r="X278" s="501"/>
      <c r="Y278" s="501"/>
      <c r="Z278" s="501"/>
    </row>
    <row r="279" ht="12.75" customHeight="1">
      <c r="A279" s="501"/>
      <c r="B279" s="501"/>
      <c r="C279" s="501"/>
      <c r="D279" s="501"/>
      <c r="E279" s="503"/>
      <c r="F279" s="501"/>
      <c r="G279" s="501"/>
      <c r="H279" s="501"/>
      <c r="I279" s="501"/>
      <c r="J279" s="501"/>
      <c r="K279" s="501"/>
      <c r="L279" s="501"/>
      <c r="M279" s="501"/>
      <c r="N279" s="501"/>
      <c r="O279" s="501"/>
      <c r="P279" s="501"/>
      <c r="Q279" s="501"/>
      <c r="R279" s="501"/>
      <c r="S279" s="501"/>
      <c r="T279" s="501"/>
      <c r="U279" s="501"/>
      <c r="V279" s="501"/>
      <c r="W279" s="501"/>
      <c r="X279" s="501"/>
      <c r="Y279" s="501"/>
      <c r="Z279" s="501"/>
    </row>
    <row r="280" ht="12.75" customHeight="1">
      <c r="A280" s="501"/>
      <c r="B280" s="501"/>
      <c r="C280" s="501"/>
      <c r="D280" s="501"/>
      <c r="E280" s="503"/>
      <c r="F280" s="501"/>
      <c r="G280" s="501"/>
      <c r="H280" s="501"/>
      <c r="I280" s="501"/>
      <c r="J280" s="501"/>
      <c r="K280" s="501"/>
      <c r="L280" s="501"/>
      <c r="M280" s="501"/>
      <c r="N280" s="501"/>
      <c r="O280" s="501"/>
      <c r="P280" s="501"/>
      <c r="Q280" s="501"/>
      <c r="R280" s="501"/>
      <c r="S280" s="501"/>
      <c r="T280" s="501"/>
      <c r="U280" s="501"/>
      <c r="V280" s="501"/>
      <c r="W280" s="501"/>
      <c r="X280" s="501"/>
      <c r="Y280" s="501"/>
      <c r="Z280" s="501"/>
    </row>
    <row r="281" ht="12.75" customHeight="1">
      <c r="A281" s="501"/>
      <c r="B281" s="501"/>
      <c r="C281" s="501"/>
      <c r="D281" s="501"/>
      <c r="E281" s="503"/>
      <c r="F281" s="501"/>
      <c r="G281" s="501"/>
      <c r="H281" s="501"/>
      <c r="I281" s="501"/>
      <c r="J281" s="501"/>
      <c r="K281" s="501"/>
      <c r="L281" s="501"/>
      <c r="M281" s="501"/>
      <c r="N281" s="501"/>
      <c r="O281" s="501"/>
      <c r="P281" s="501"/>
      <c r="Q281" s="501"/>
      <c r="R281" s="501"/>
      <c r="S281" s="501"/>
      <c r="T281" s="501"/>
      <c r="U281" s="501"/>
      <c r="V281" s="501"/>
      <c r="W281" s="501"/>
      <c r="X281" s="501"/>
      <c r="Y281" s="501"/>
      <c r="Z281" s="501"/>
    </row>
    <row r="282" ht="12.75" customHeight="1">
      <c r="A282" s="501"/>
      <c r="B282" s="501"/>
      <c r="C282" s="501"/>
      <c r="D282" s="501"/>
      <c r="E282" s="503"/>
      <c r="F282" s="501"/>
      <c r="G282" s="501"/>
      <c r="H282" s="501"/>
      <c r="I282" s="501"/>
      <c r="J282" s="501"/>
      <c r="K282" s="501"/>
      <c r="L282" s="501"/>
      <c r="M282" s="501"/>
      <c r="N282" s="501"/>
      <c r="O282" s="501"/>
      <c r="P282" s="501"/>
      <c r="Q282" s="501"/>
      <c r="R282" s="501"/>
      <c r="S282" s="501"/>
      <c r="T282" s="501"/>
      <c r="U282" s="501"/>
      <c r="V282" s="501"/>
      <c r="W282" s="501"/>
      <c r="X282" s="501"/>
      <c r="Y282" s="501"/>
      <c r="Z282" s="501"/>
    </row>
    <row r="283" ht="12.75" customHeight="1">
      <c r="A283" s="501"/>
      <c r="B283" s="501"/>
      <c r="C283" s="501"/>
      <c r="D283" s="501"/>
      <c r="E283" s="503"/>
      <c r="F283" s="501"/>
      <c r="G283" s="501"/>
      <c r="H283" s="501"/>
      <c r="I283" s="501"/>
      <c r="J283" s="501"/>
      <c r="K283" s="501"/>
      <c r="L283" s="501"/>
      <c r="M283" s="501"/>
      <c r="N283" s="501"/>
      <c r="O283" s="501"/>
      <c r="P283" s="501"/>
      <c r="Q283" s="501"/>
      <c r="R283" s="501"/>
      <c r="S283" s="501"/>
      <c r="T283" s="501"/>
      <c r="U283" s="501"/>
      <c r="V283" s="501"/>
      <c r="W283" s="501"/>
      <c r="X283" s="501"/>
      <c r="Y283" s="501"/>
      <c r="Z283" s="501"/>
    </row>
    <row r="284" ht="12.75" customHeight="1">
      <c r="A284" s="501"/>
      <c r="B284" s="501"/>
      <c r="C284" s="501"/>
      <c r="D284" s="501"/>
      <c r="E284" s="503"/>
      <c r="F284" s="501"/>
      <c r="G284" s="501"/>
      <c r="H284" s="501"/>
      <c r="I284" s="501"/>
      <c r="J284" s="501"/>
      <c r="K284" s="501"/>
      <c r="L284" s="501"/>
      <c r="M284" s="501"/>
      <c r="N284" s="501"/>
      <c r="O284" s="501"/>
      <c r="P284" s="501"/>
      <c r="Q284" s="501"/>
      <c r="R284" s="501"/>
      <c r="S284" s="501"/>
      <c r="T284" s="501"/>
      <c r="U284" s="501"/>
      <c r="V284" s="501"/>
      <c r="W284" s="501"/>
      <c r="X284" s="501"/>
      <c r="Y284" s="501"/>
      <c r="Z284" s="501"/>
    </row>
    <row r="285" ht="12.75" customHeight="1">
      <c r="A285" s="501"/>
      <c r="B285" s="501"/>
      <c r="C285" s="501"/>
      <c r="D285" s="501"/>
      <c r="E285" s="503"/>
      <c r="F285" s="501"/>
      <c r="G285" s="501"/>
      <c r="H285" s="501"/>
      <c r="I285" s="501"/>
      <c r="J285" s="501"/>
      <c r="K285" s="501"/>
      <c r="L285" s="501"/>
      <c r="M285" s="501"/>
      <c r="N285" s="501"/>
      <c r="O285" s="501"/>
      <c r="P285" s="501"/>
      <c r="Q285" s="501"/>
      <c r="R285" s="501"/>
      <c r="S285" s="501"/>
      <c r="T285" s="501"/>
      <c r="U285" s="501"/>
      <c r="V285" s="501"/>
      <c r="W285" s="501"/>
      <c r="X285" s="501"/>
      <c r="Y285" s="501"/>
      <c r="Z285" s="501"/>
    </row>
    <row r="286" ht="12.75" customHeight="1">
      <c r="A286" s="501"/>
      <c r="B286" s="501"/>
      <c r="C286" s="501"/>
      <c r="D286" s="501"/>
      <c r="E286" s="503"/>
      <c r="F286" s="501"/>
      <c r="G286" s="501"/>
      <c r="H286" s="501"/>
      <c r="I286" s="501"/>
      <c r="J286" s="501"/>
      <c r="K286" s="501"/>
      <c r="L286" s="501"/>
      <c r="M286" s="501"/>
      <c r="N286" s="501"/>
      <c r="O286" s="501"/>
      <c r="P286" s="501"/>
      <c r="Q286" s="501"/>
      <c r="R286" s="501"/>
      <c r="S286" s="501"/>
      <c r="T286" s="501"/>
      <c r="U286" s="501"/>
      <c r="V286" s="501"/>
      <c r="W286" s="501"/>
      <c r="X286" s="501"/>
      <c r="Y286" s="501"/>
      <c r="Z286" s="501"/>
    </row>
    <row r="287" ht="12.75" customHeight="1">
      <c r="A287" s="501"/>
      <c r="B287" s="501"/>
      <c r="C287" s="501"/>
      <c r="D287" s="501"/>
      <c r="E287" s="503"/>
      <c r="F287" s="501"/>
      <c r="G287" s="501"/>
      <c r="H287" s="501"/>
      <c r="I287" s="501"/>
      <c r="J287" s="501"/>
      <c r="K287" s="501"/>
      <c r="L287" s="501"/>
      <c r="M287" s="501"/>
      <c r="N287" s="501"/>
      <c r="O287" s="501"/>
      <c r="P287" s="501"/>
      <c r="Q287" s="501"/>
      <c r="R287" s="501"/>
      <c r="S287" s="501"/>
      <c r="T287" s="501"/>
      <c r="U287" s="501"/>
      <c r="V287" s="501"/>
      <c r="W287" s="501"/>
      <c r="X287" s="501"/>
      <c r="Y287" s="501"/>
      <c r="Z287" s="501"/>
    </row>
    <row r="288" ht="12.75" customHeight="1">
      <c r="A288" s="501"/>
      <c r="B288" s="501"/>
      <c r="C288" s="501"/>
      <c r="D288" s="501"/>
      <c r="E288" s="503"/>
      <c r="F288" s="501"/>
      <c r="G288" s="501"/>
      <c r="H288" s="501"/>
      <c r="I288" s="501"/>
      <c r="J288" s="501"/>
      <c r="K288" s="501"/>
      <c r="L288" s="501"/>
      <c r="M288" s="501"/>
      <c r="N288" s="501"/>
      <c r="O288" s="501"/>
      <c r="P288" s="501"/>
      <c r="Q288" s="501"/>
      <c r="R288" s="501"/>
      <c r="S288" s="501"/>
      <c r="T288" s="501"/>
      <c r="U288" s="501"/>
      <c r="V288" s="501"/>
      <c r="W288" s="501"/>
      <c r="X288" s="501"/>
      <c r="Y288" s="501"/>
      <c r="Z288" s="501"/>
    </row>
    <row r="289" ht="12.75" customHeight="1">
      <c r="A289" s="501"/>
      <c r="B289" s="501"/>
      <c r="C289" s="501"/>
      <c r="D289" s="501"/>
      <c r="E289" s="503"/>
      <c r="F289" s="501"/>
      <c r="G289" s="501"/>
      <c r="H289" s="501"/>
      <c r="I289" s="501"/>
      <c r="J289" s="501"/>
      <c r="K289" s="501"/>
      <c r="L289" s="501"/>
      <c r="M289" s="501"/>
      <c r="N289" s="501"/>
      <c r="O289" s="501"/>
      <c r="P289" s="501"/>
      <c r="Q289" s="501"/>
      <c r="R289" s="501"/>
      <c r="S289" s="501"/>
      <c r="T289" s="501"/>
      <c r="U289" s="501"/>
      <c r="V289" s="501"/>
      <c r="W289" s="501"/>
      <c r="X289" s="501"/>
      <c r="Y289" s="501"/>
      <c r="Z289" s="501"/>
    </row>
    <row r="290" ht="12.75" customHeight="1">
      <c r="A290" s="501"/>
      <c r="B290" s="501"/>
      <c r="C290" s="501"/>
      <c r="D290" s="501"/>
      <c r="E290" s="503"/>
      <c r="F290" s="501"/>
      <c r="G290" s="501"/>
      <c r="H290" s="501"/>
      <c r="I290" s="501"/>
      <c r="J290" s="501"/>
      <c r="K290" s="501"/>
      <c r="L290" s="501"/>
      <c r="M290" s="501"/>
      <c r="N290" s="501"/>
      <c r="O290" s="501"/>
      <c r="P290" s="501"/>
      <c r="Q290" s="501"/>
      <c r="R290" s="501"/>
      <c r="S290" s="501"/>
      <c r="T290" s="501"/>
      <c r="U290" s="501"/>
      <c r="V290" s="501"/>
      <c r="W290" s="501"/>
      <c r="X290" s="501"/>
      <c r="Y290" s="501"/>
      <c r="Z290" s="501"/>
    </row>
    <row r="291" ht="12.75" customHeight="1">
      <c r="A291" s="501"/>
      <c r="B291" s="501"/>
      <c r="C291" s="501"/>
      <c r="D291" s="501"/>
      <c r="E291" s="503"/>
      <c r="F291" s="501"/>
      <c r="G291" s="501"/>
      <c r="H291" s="501"/>
      <c r="I291" s="501"/>
      <c r="J291" s="501"/>
      <c r="K291" s="501"/>
      <c r="L291" s="501"/>
      <c r="M291" s="501"/>
      <c r="N291" s="501"/>
      <c r="O291" s="501"/>
      <c r="P291" s="501"/>
      <c r="Q291" s="501"/>
      <c r="R291" s="501"/>
      <c r="S291" s="501"/>
      <c r="T291" s="501"/>
      <c r="U291" s="501"/>
      <c r="V291" s="501"/>
      <c r="W291" s="501"/>
      <c r="X291" s="501"/>
      <c r="Y291" s="501"/>
      <c r="Z291" s="501"/>
    </row>
    <row r="292" ht="12.75" customHeight="1">
      <c r="A292" s="501"/>
      <c r="B292" s="501"/>
      <c r="C292" s="501"/>
      <c r="D292" s="501"/>
      <c r="E292" s="503"/>
      <c r="F292" s="501"/>
      <c r="G292" s="501"/>
      <c r="H292" s="501"/>
      <c r="I292" s="501"/>
      <c r="J292" s="501"/>
      <c r="K292" s="501"/>
      <c r="L292" s="501"/>
      <c r="M292" s="501"/>
      <c r="N292" s="501"/>
      <c r="O292" s="501"/>
      <c r="P292" s="501"/>
      <c r="Q292" s="501"/>
      <c r="R292" s="501"/>
      <c r="S292" s="501"/>
      <c r="T292" s="501"/>
      <c r="U292" s="501"/>
      <c r="V292" s="501"/>
      <c r="W292" s="501"/>
      <c r="X292" s="501"/>
      <c r="Y292" s="501"/>
      <c r="Z292" s="501"/>
    </row>
    <row r="293" ht="12.75" customHeight="1">
      <c r="A293" s="501"/>
      <c r="B293" s="501"/>
      <c r="C293" s="501"/>
      <c r="D293" s="501"/>
      <c r="E293" s="503"/>
      <c r="F293" s="501"/>
      <c r="G293" s="501"/>
      <c r="H293" s="501"/>
      <c r="I293" s="501"/>
      <c r="J293" s="501"/>
      <c r="K293" s="501"/>
      <c r="L293" s="501"/>
      <c r="M293" s="501"/>
      <c r="N293" s="501"/>
      <c r="O293" s="501"/>
      <c r="P293" s="501"/>
      <c r="Q293" s="501"/>
      <c r="R293" s="501"/>
      <c r="S293" s="501"/>
      <c r="T293" s="501"/>
      <c r="U293" s="501"/>
      <c r="V293" s="501"/>
      <c r="W293" s="501"/>
      <c r="X293" s="501"/>
      <c r="Y293" s="501"/>
      <c r="Z293" s="501"/>
    </row>
    <row r="294" ht="12.75" customHeight="1">
      <c r="A294" s="501"/>
      <c r="B294" s="501"/>
      <c r="C294" s="501"/>
      <c r="D294" s="501"/>
      <c r="E294" s="503"/>
      <c r="F294" s="501"/>
      <c r="G294" s="501"/>
      <c r="H294" s="501"/>
      <c r="I294" s="501"/>
      <c r="J294" s="501"/>
      <c r="K294" s="501"/>
      <c r="L294" s="501"/>
      <c r="M294" s="501"/>
      <c r="N294" s="501"/>
      <c r="O294" s="501"/>
      <c r="P294" s="501"/>
      <c r="Q294" s="501"/>
      <c r="R294" s="501"/>
      <c r="S294" s="501"/>
      <c r="T294" s="501"/>
      <c r="U294" s="501"/>
      <c r="V294" s="501"/>
      <c r="W294" s="501"/>
      <c r="X294" s="501"/>
      <c r="Y294" s="501"/>
      <c r="Z294" s="501"/>
    </row>
    <row r="295" ht="12.75" customHeight="1">
      <c r="A295" s="501"/>
      <c r="B295" s="501"/>
      <c r="C295" s="501"/>
      <c r="D295" s="501"/>
      <c r="E295" s="503"/>
      <c r="F295" s="501"/>
      <c r="G295" s="501"/>
      <c r="H295" s="501"/>
      <c r="I295" s="501"/>
      <c r="J295" s="501"/>
      <c r="K295" s="501"/>
      <c r="L295" s="501"/>
      <c r="M295" s="501"/>
      <c r="N295" s="501"/>
      <c r="O295" s="501"/>
      <c r="P295" s="501"/>
      <c r="Q295" s="501"/>
      <c r="R295" s="501"/>
      <c r="S295" s="501"/>
      <c r="T295" s="501"/>
      <c r="U295" s="501"/>
      <c r="V295" s="501"/>
      <c r="W295" s="501"/>
      <c r="X295" s="501"/>
      <c r="Y295" s="501"/>
      <c r="Z295" s="501"/>
    </row>
    <row r="296" ht="12.75" customHeight="1">
      <c r="A296" s="501"/>
      <c r="B296" s="501"/>
      <c r="C296" s="501"/>
      <c r="D296" s="501"/>
      <c r="E296" s="503"/>
      <c r="F296" s="501"/>
      <c r="G296" s="501"/>
      <c r="H296" s="501"/>
      <c r="I296" s="501"/>
      <c r="J296" s="501"/>
      <c r="K296" s="501"/>
      <c r="L296" s="501"/>
      <c r="M296" s="501"/>
      <c r="N296" s="501"/>
      <c r="O296" s="501"/>
      <c r="P296" s="501"/>
      <c r="Q296" s="501"/>
      <c r="R296" s="501"/>
      <c r="S296" s="501"/>
      <c r="T296" s="501"/>
      <c r="U296" s="501"/>
      <c r="V296" s="501"/>
      <c r="W296" s="501"/>
      <c r="X296" s="501"/>
      <c r="Y296" s="501"/>
      <c r="Z296" s="501"/>
    </row>
    <row r="297" ht="12.75" customHeight="1">
      <c r="A297" s="501"/>
      <c r="B297" s="501"/>
      <c r="C297" s="501"/>
      <c r="D297" s="501"/>
      <c r="E297" s="503"/>
      <c r="F297" s="501"/>
      <c r="G297" s="501"/>
      <c r="H297" s="501"/>
      <c r="I297" s="501"/>
      <c r="J297" s="501"/>
      <c r="K297" s="501"/>
      <c r="L297" s="501"/>
      <c r="M297" s="501"/>
      <c r="N297" s="501"/>
      <c r="O297" s="501"/>
      <c r="P297" s="501"/>
      <c r="Q297" s="501"/>
      <c r="R297" s="501"/>
      <c r="S297" s="501"/>
      <c r="T297" s="501"/>
      <c r="U297" s="501"/>
      <c r="V297" s="501"/>
      <c r="W297" s="501"/>
      <c r="X297" s="501"/>
      <c r="Y297" s="501"/>
      <c r="Z297" s="501"/>
    </row>
    <row r="298" ht="12.75" customHeight="1">
      <c r="A298" s="501"/>
      <c r="B298" s="501"/>
      <c r="C298" s="501"/>
      <c r="D298" s="501"/>
      <c r="E298" s="503"/>
      <c r="F298" s="501"/>
      <c r="G298" s="501"/>
      <c r="H298" s="501"/>
      <c r="I298" s="501"/>
      <c r="J298" s="501"/>
      <c r="K298" s="501"/>
      <c r="L298" s="501"/>
      <c r="M298" s="501"/>
      <c r="N298" s="501"/>
      <c r="O298" s="501"/>
      <c r="P298" s="501"/>
      <c r="Q298" s="501"/>
      <c r="R298" s="501"/>
      <c r="S298" s="501"/>
      <c r="T298" s="501"/>
      <c r="U298" s="501"/>
      <c r="V298" s="501"/>
      <c r="W298" s="501"/>
      <c r="X298" s="501"/>
      <c r="Y298" s="501"/>
      <c r="Z298" s="501"/>
    </row>
    <row r="299" ht="12.75" customHeight="1">
      <c r="A299" s="501"/>
      <c r="B299" s="501"/>
      <c r="C299" s="501"/>
      <c r="D299" s="501"/>
      <c r="E299" s="503"/>
      <c r="F299" s="501"/>
      <c r="G299" s="501"/>
      <c r="H299" s="501"/>
      <c r="I299" s="501"/>
      <c r="J299" s="501"/>
      <c r="K299" s="501"/>
      <c r="L299" s="501"/>
      <c r="M299" s="501"/>
      <c r="N299" s="501"/>
      <c r="O299" s="501"/>
      <c r="P299" s="501"/>
      <c r="Q299" s="501"/>
      <c r="R299" s="501"/>
      <c r="S299" s="501"/>
      <c r="T299" s="501"/>
      <c r="U299" s="501"/>
      <c r="V299" s="501"/>
      <c r="W299" s="501"/>
      <c r="X299" s="501"/>
      <c r="Y299" s="501"/>
      <c r="Z299" s="501"/>
    </row>
    <row r="300" ht="12.75" customHeight="1">
      <c r="A300" s="501"/>
      <c r="B300" s="501"/>
      <c r="C300" s="501"/>
      <c r="D300" s="501"/>
      <c r="E300" s="503"/>
      <c r="F300" s="501"/>
      <c r="G300" s="501"/>
      <c r="H300" s="501"/>
      <c r="I300" s="501"/>
      <c r="J300" s="501"/>
      <c r="K300" s="501"/>
      <c r="L300" s="501"/>
      <c r="M300" s="501"/>
      <c r="N300" s="501"/>
      <c r="O300" s="501"/>
      <c r="P300" s="501"/>
      <c r="Q300" s="501"/>
      <c r="R300" s="501"/>
      <c r="S300" s="501"/>
      <c r="T300" s="501"/>
      <c r="U300" s="501"/>
      <c r="V300" s="501"/>
      <c r="W300" s="501"/>
      <c r="X300" s="501"/>
      <c r="Y300" s="501"/>
      <c r="Z300" s="501"/>
    </row>
    <row r="301" ht="12.75" customHeight="1">
      <c r="A301" s="501"/>
      <c r="B301" s="501"/>
      <c r="C301" s="501"/>
      <c r="D301" s="501"/>
      <c r="E301" s="503"/>
      <c r="F301" s="501"/>
      <c r="G301" s="501"/>
      <c r="H301" s="501"/>
      <c r="I301" s="501"/>
      <c r="J301" s="501"/>
      <c r="K301" s="501"/>
      <c r="L301" s="501"/>
      <c r="M301" s="501"/>
      <c r="N301" s="501"/>
      <c r="O301" s="501"/>
      <c r="P301" s="501"/>
      <c r="Q301" s="501"/>
      <c r="R301" s="501"/>
      <c r="S301" s="501"/>
      <c r="T301" s="501"/>
      <c r="U301" s="501"/>
      <c r="V301" s="501"/>
      <c r="W301" s="501"/>
      <c r="X301" s="501"/>
      <c r="Y301" s="501"/>
      <c r="Z301" s="501"/>
    </row>
    <row r="302" ht="12.75" customHeight="1">
      <c r="A302" s="501"/>
      <c r="B302" s="501"/>
      <c r="C302" s="501"/>
      <c r="D302" s="501"/>
      <c r="E302" s="503"/>
      <c r="F302" s="501"/>
      <c r="G302" s="501"/>
      <c r="H302" s="501"/>
      <c r="I302" s="501"/>
      <c r="J302" s="501"/>
      <c r="K302" s="501"/>
      <c r="L302" s="501"/>
      <c r="M302" s="501"/>
      <c r="N302" s="501"/>
      <c r="O302" s="501"/>
      <c r="P302" s="501"/>
      <c r="Q302" s="501"/>
      <c r="R302" s="501"/>
      <c r="S302" s="501"/>
      <c r="T302" s="501"/>
      <c r="U302" s="501"/>
      <c r="V302" s="501"/>
      <c r="W302" s="501"/>
      <c r="X302" s="501"/>
      <c r="Y302" s="501"/>
      <c r="Z302" s="501"/>
    </row>
    <row r="303" ht="12.75" customHeight="1">
      <c r="A303" s="501"/>
      <c r="B303" s="501"/>
      <c r="C303" s="501"/>
      <c r="D303" s="501"/>
      <c r="E303" s="503"/>
      <c r="F303" s="501"/>
      <c r="G303" s="501"/>
      <c r="H303" s="501"/>
      <c r="I303" s="501"/>
      <c r="J303" s="501"/>
      <c r="K303" s="501"/>
      <c r="L303" s="501"/>
      <c r="M303" s="501"/>
      <c r="N303" s="501"/>
      <c r="O303" s="501"/>
      <c r="P303" s="501"/>
      <c r="Q303" s="501"/>
      <c r="R303" s="501"/>
      <c r="S303" s="501"/>
      <c r="T303" s="501"/>
      <c r="U303" s="501"/>
      <c r="V303" s="501"/>
      <c r="W303" s="501"/>
      <c r="X303" s="501"/>
      <c r="Y303" s="501"/>
      <c r="Z303" s="501"/>
    </row>
    <row r="304" ht="12.75" customHeight="1">
      <c r="A304" s="501"/>
      <c r="B304" s="501"/>
      <c r="C304" s="501"/>
      <c r="D304" s="501"/>
      <c r="E304" s="503"/>
      <c r="F304" s="501"/>
      <c r="G304" s="501"/>
      <c r="H304" s="501"/>
      <c r="I304" s="501"/>
      <c r="J304" s="501"/>
      <c r="K304" s="501"/>
      <c r="L304" s="501"/>
      <c r="M304" s="501"/>
      <c r="N304" s="501"/>
      <c r="O304" s="501"/>
      <c r="P304" s="501"/>
      <c r="Q304" s="501"/>
      <c r="R304" s="501"/>
      <c r="S304" s="501"/>
      <c r="T304" s="501"/>
      <c r="U304" s="501"/>
      <c r="V304" s="501"/>
      <c r="W304" s="501"/>
      <c r="X304" s="501"/>
      <c r="Y304" s="501"/>
      <c r="Z304" s="501"/>
    </row>
    <row r="305" ht="12.75" customHeight="1">
      <c r="A305" s="501"/>
      <c r="B305" s="501"/>
      <c r="C305" s="501"/>
      <c r="D305" s="501"/>
      <c r="E305" s="503"/>
      <c r="F305" s="501"/>
      <c r="G305" s="501"/>
      <c r="H305" s="501"/>
      <c r="I305" s="501"/>
      <c r="J305" s="501"/>
      <c r="K305" s="501"/>
      <c r="L305" s="501"/>
      <c r="M305" s="501"/>
      <c r="N305" s="501"/>
      <c r="O305" s="501"/>
      <c r="P305" s="501"/>
      <c r="Q305" s="501"/>
      <c r="R305" s="501"/>
      <c r="S305" s="501"/>
      <c r="T305" s="501"/>
      <c r="U305" s="501"/>
      <c r="V305" s="501"/>
      <c r="W305" s="501"/>
      <c r="X305" s="501"/>
      <c r="Y305" s="501"/>
      <c r="Z305" s="501"/>
    </row>
    <row r="306" ht="12.75" customHeight="1">
      <c r="A306" s="501"/>
      <c r="B306" s="501"/>
      <c r="C306" s="501"/>
      <c r="D306" s="501"/>
      <c r="E306" s="503"/>
      <c r="F306" s="501"/>
      <c r="G306" s="501"/>
      <c r="H306" s="501"/>
      <c r="I306" s="501"/>
      <c r="J306" s="501"/>
      <c r="K306" s="501"/>
      <c r="L306" s="501"/>
      <c r="M306" s="501"/>
      <c r="N306" s="501"/>
      <c r="O306" s="501"/>
      <c r="P306" s="501"/>
      <c r="Q306" s="501"/>
      <c r="R306" s="501"/>
      <c r="S306" s="501"/>
      <c r="T306" s="501"/>
      <c r="U306" s="501"/>
      <c r="V306" s="501"/>
      <c r="W306" s="501"/>
      <c r="X306" s="501"/>
      <c r="Y306" s="501"/>
      <c r="Z306" s="501"/>
    </row>
    <row r="307" ht="12.75" customHeight="1">
      <c r="A307" s="501"/>
      <c r="B307" s="501"/>
      <c r="C307" s="501"/>
      <c r="D307" s="501"/>
      <c r="E307" s="503"/>
      <c r="F307" s="501"/>
      <c r="G307" s="501"/>
      <c r="H307" s="501"/>
      <c r="I307" s="501"/>
      <c r="J307" s="501"/>
      <c r="K307" s="501"/>
      <c r="L307" s="501"/>
      <c r="M307" s="501"/>
      <c r="N307" s="501"/>
      <c r="O307" s="501"/>
      <c r="P307" s="501"/>
      <c r="Q307" s="501"/>
      <c r="R307" s="501"/>
      <c r="S307" s="501"/>
      <c r="T307" s="501"/>
      <c r="U307" s="501"/>
      <c r="V307" s="501"/>
      <c r="W307" s="501"/>
      <c r="X307" s="501"/>
      <c r="Y307" s="501"/>
      <c r="Z307" s="501"/>
    </row>
    <row r="308" ht="12.75" customHeight="1">
      <c r="A308" s="501"/>
      <c r="B308" s="501"/>
      <c r="C308" s="501"/>
      <c r="D308" s="501"/>
      <c r="E308" s="503"/>
      <c r="F308" s="501"/>
      <c r="G308" s="501"/>
      <c r="H308" s="501"/>
      <c r="I308" s="501"/>
      <c r="J308" s="501"/>
      <c r="K308" s="501"/>
      <c r="L308" s="501"/>
      <c r="M308" s="501"/>
      <c r="N308" s="501"/>
      <c r="O308" s="501"/>
      <c r="P308" s="501"/>
      <c r="Q308" s="501"/>
      <c r="R308" s="501"/>
      <c r="S308" s="501"/>
      <c r="T308" s="501"/>
      <c r="U308" s="501"/>
      <c r="V308" s="501"/>
      <c r="W308" s="501"/>
      <c r="X308" s="501"/>
      <c r="Y308" s="501"/>
      <c r="Z308" s="501"/>
    </row>
    <row r="309" ht="12.75" customHeight="1">
      <c r="A309" s="501"/>
      <c r="B309" s="501"/>
      <c r="C309" s="501"/>
      <c r="D309" s="501"/>
      <c r="E309" s="503"/>
      <c r="F309" s="501"/>
      <c r="G309" s="501"/>
      <c r="H309" s="501"/>
      <c r="I309" s="501"/>
      <c r="J309" s="501"/>
      <c r="K309" s="501"/>
      <c r="L309" s="501"/>
      <c r="M309" s="501"/>
      <c r="N309" s="501"/>
      <c r="O309" s="501"/>
      <c r="P309" s="501"/>
      <c r="Q309" s="501"/>
      <c r="R309" s="501"/>
      <c r="S309" s="501"/>
      <c r="T309" s="501"/>
      <c r="U309" s="501"/>
      <c r="V309" s="501"/>
      <c r="W309" s="501"/>
      <c r="X309" s="501"/>
      <c r="Y309" s="501"/>
      <c r="Z309" s="501"/>
    </row>
    <row r="310" ht="12.75" customHeight="1">
      <c r="A310" s="501"/>
      <c r="B310" s="501"/>
      <c r="C310" s="501"/>
      <c r="D310" s="501"/>
      <c r="E310" s="503"/>
      <c r="F310" s="501"/>
      <c r="G310" s="501"/>
      <c r="H310" s="501"/>
      <c r="I310" s="501"/>
      <c r="J310" s="501"/>
      <c r="K310" s="501"/>
      <c r="L310" s="501"/>
      <c r="M310" s="501"/>
      <c r="N310" s="501"/>
      <c r="O310" s="501"/>
      <c r="P310" s="501"/>
      <c r="Q310" s="501"/>
      <c r="R310" s="501"/>
      <c r="S310" s="501"/>
      <c r="T310" s="501"/>
      <c r="U310" s="501"/>
      <c r="V310" s="501"/>
      <c r="W310" s="501"/>
      <c r="X310" s="501"/>
      <c r="Y310" s="501"/>
      <c r="Z310" s="501"/>
    </row>
    <row r="311" ht="12.75" customHeight="1">
      <c r="A311" s="501"/>
      <c r="B311" s="501"/>
      <c r="C311" s="501"/>
      <c r="D311" s="501"/>
      <c r="E311" s="503"/>
      <c r="F311" s="501"/>
      <c r="G311" s="501"/>
      <c r="H311" s="501"/>
      <c r="I311" s="501"/>
      <c r="J311" s="501"/>
      <c r="K311" s="501"/>
      <c r="L311" s="501"/>
      <c r="M311" s="501"/>
      <c r="N311" s="501"/>
      <c r="O311" s="501"/>
      <c r="P311" s="501"/>
      <c r="Q311" s="501"/>
      <c r="R311" s="501"/>
      <c r="S311" s="501"/>
      <c r="T311" s="501"/>
      <c r="U311" s="501"/>
      <c r="V311" s="501"/>
      <c r="W311" s="501"/>
      <c r="X311" s="501"/>
      <c r="Y311" s="501"/>
      <c r="Z311" s="501"/>
    </row>
    <row r="312" ht="12.75" customHeight="1">
      <c r="A312" s="501"/>
      <c r="B312" s="501"/>
      <c r="C312" s="501"/>
      <c r="D312" s="501"/>
      <c r="E312" s="503"/>
      <c r="F312" s="501"/>
      <c r="G312" s="501"/>
      <c r="H312" s="501"/>
      <c r="I312" s="501"/>
      <c r="J312" s="501"/>
      <c r="K312" s="501"/>
      <c r="L312" s="501"/>
      <c r="M312" s="501"/>
      <c r="N312" s="501"/>
      <c r="O312" s="501"/>
      <c r="P312" s="501"/>
      <c r="Q312" s="501"/>
      <c r="R312" s="501"/>
      <c r="S312" s="501"/>
      <c r="T312" s="501"/>
      <c r="U312" s="501"/>
      <c r="V312" s="501"/>
      <c r="W312" s="501"/>
      <c r="X312" s="501"/>
      <c r="Y312" s="501"/>
      <c r="Z312" s="501"/>
    </row>
    <row r="313" ht="12.75" customHeight="1">
      <c r="A313" s="501"/>
      <c r="B313" s="501"/>
      <c r="C313" s="501"/>
      <c r="D313" s="501"/>
      <c r="E313" s="503"/>
      <c r="F313" s="501"/>
      <c r="G313" s="501"/>
      <c r="H313" s="501"/>
      <c r="I313" s="501"/>
      <c r="J313" s="501"/>
      <c r="K313" s="501"/>
      <c r="L313" s="501"/>
      <c r="M313" s="501"/>
      <c r="N313" s="501"/>
      <c r="O313" s="501"/>
      <c r="P313" s="501"/>
      <c r="Q313" s="501"/>
      <c r="R313" s="501"/>
      <c r="S313" s="501"/>
      <c r="T313" s="501"/>
      <c r="U313" s="501"/>
      <c r="V313" s="501"/>
      <c r="W313" s="501"/>
      <c r="X313" s="501"/>
      <c r="Y313" s="501"/>
      <c r="Z313" s="501"/>
    </row>
    <row r="314" ht="12.75" customHeight="1">
      <c r="A314" s="501"/>
      <c r="B314" s="501"/>
      <c r="C314" s="501"/>
      <c r="D314" s="501"/>
      <c r="E314" s="503"/>
      <c r="F314" s="501"/>
      <c r="G314" s="501"/>
      <c r="H314" s="501"/>
      <c r="I314" s="501"/>
      <c r="J314" s="501"/>
      <c r="K314" s="501"/>
      <c r="L314" s="501"/>
      <c r="M314" s="501"/>
      <c r="N314" s="501"/>
      <c r="O314" s="501"/>
      <c r="P314" s="501"/>
      <c r="Q314" s="501"/>
      <c r="R314" s="501"/>
      <c r="S314" s="501"/>
      <c r="T314" s="501"/>
      <c r="U314" s="501"/>
      <c r="V314" s="501"/>
      <c r="W314" s="501"/>
      <c r="X314" s="501"/>
      <c r="Y314" s="501"/>
      <c r="Z314" s="501"/>
    </row>
    <row r="315" ht="12.75" customHeight="1">
      <c r="A315" s="501"/>
      <c r="B315" s="501"/>
      <c r="C315" s="501"/>
      <c r="D315" s="501"/>
      <c r="E315" s="503"/>
      <c r="F315" s="501"/>
      <c r="G315" s="501"/>
      <c r="H315" s="501"/>
      <c r="I315" s="501"/>
      <c r="J315" s="501"/>
      <c r="K315" s="501"/>
      <c r="L315" s="501"/>
      <c r="M315" s="501"/>
      <c r="N315" s="501"/>
      <c r="O315" s="501"/>
      <c r="P315" s="501"/>
      <c r="Q315" s="501"/>
      <c r="R315" s="501"/>
      <c r="S315" s="501"/>
      <c r="T315" s="501"/>
      <c r="U315" s="501"/>
      <c r="V315" s="501"/>
      <c r="W315" s="501"/>
      <c r="X315" s="501"/>
      <c r="Y315" s="501"/>
      <c r="Z315" s="501"/>
    </row>
    <row r="316" ht="12.75" customHeight="1">
      <c r="A316" s="501"/>
      <c r="B316" s="501"/>
      <c r="C316" s="501"/>
      <c r="D316" s="501"/>
      <c r="E316" s="503"/>
      <c r="F316" s="501"/>
      <c r="G316" s="501"/>
      <c r="H316" s="501"/>
      <c r="I316" s="501"/>
      <c r="J316" s="501"/>
      <c r="K316" s="501"/>
      <c r="L316" s="501"/>
      <c r="M316" s="501"/>
      <c r="N316" s="501"/>
      <c r="O316" s="501"/>
      <c r="P316" s="501"/>
      <c r="Q316" s="501"/>
      <c r="R316" s="501"/>
      <c r="S316" s="501"/>
      <c r="T316" s="501"/>
      <c r="U316" s="501"/>
      <c r="V316" s="501"/>
      <c r="W316" s="501"/>
      <c r="X316" s="501"/>
      <c r="Y316" s="501"/>
      <c r="Z316" s="501"/>
    </row>
    <row r="317" ht="12.75" customHeight="1">
      <c r="A317" s="501"/>
      <c r="B317" s="501"/>
      <c r="C317" s="501"/>
      <c r="D317" s="501"/>
      <c r="E317" s="503"/>
      <c r="F317" s="501"/>
      <c r="G317" s="501"/>
      <c r="H317" s="501"/>
      <c r="I317" s="501"/>
      <c r="J317" s="501"/>
      <c r="K317" s="501"/>
      <c r="L317" s="501"/>
      <c r="M317" s="501"/>
      <c r="N317" s="501"/>
      <c r="O317" s="501"/>
      <c r="P317" s="501"/>
      <c r="Q317" s="501"/>
      <c r="R317" s="501"/>
      <c r="S317" s="501"/>
      <c r="T317" s="501"/>
      <c r="U317" s="501"/>
      <c r="V317" s="501"/>
      <c r="W317" s="501"/>
      <c r="X317" s="501"/>
      <c r="Y317" s="501"/>
      <c r="Z317" s="501"/>
    </row>
    <row r="318" ht="12.75" customHeight="1">
      <c r="A318" s="501"/>
      <c r="B318" s="501"/>
      <c r="C318" s="501"/>
      <c r="D318" s="501"/>
      <c r="E318" s="503"/>
      <c r="F318" s="501"/>
      <c r="G318" s="501"/>
      <c r="H318" s="501"/>
      <c r="I318" s="501"/>
      <c r="J318" s="501"/>
      <c r="K318" s="501"/>
      <c r="L318" s="501"/>
      <c r="M318" s="501"/>
      <c r="N318" s="501"/>
      <c r="O318" s="501"/>
      <c r="P318" s="501"/>
      <c r="Q318" s="501"/>
      <c r="R318" s="501"/>
      <c r="S318" s="501"/>
      <c r="T318" s="501"/>
      <c r="U318" s="501"/>
      <c r="V318" s="501"/>
      <c r="W318" s="501"/>
      <c r="X318" s="501"/>
      <c r="Y318" s="501"/>
      <c r="Z318" s="501"/>
    </row>
    <row r="319" ht="12.75" customHeight="1">
      <c r="A319" s="501"/>
      <c r="B319" s="501"/>
      <c r="C319" s="501"/>
      <c r="D319" s="501"/>
      <c r="E319" s="503"/>
      <c r="F319" s="501"/>
      <c r="G319" s="501"/>
      <c r="H319" s="501"/>
      <c r="I319" s="501"/>
      <c r="J319" s="501"/>
      <c r="K319" s="501"/>
      <c r="L319" s="501"/>
      <c r="M319" s="501"/>
      <c r="N319" s="501"/>
      <c r="O319" s="501"/>
      <c r="P319" s="501"/>
      <c r="Q319" s="501"/>
      <c r="R319" s="501"/>
      <c r="S319" s="501"/>
      <c r="T319" s="501"/>
      <c r="U319" s="501"/>
      <c r="V319" s="501"/>
      <c r="W319" s="501"/>
      <c r="X319" s="501"/>
      <c r="Y319" s="501"/>
      <c r="Z319" s="501"/>
    </row>
    <row r="320" ht="12.75" customHeight="1">
      <c r="A320" s="501"/>
      <c r="B320" s="501"/>
      <c r="C320" s="501"/>
      <c r="D320" s="501"/>
      <c r="E320" s="503"/>
      <c r="F320" s="501"/>
      <c r="G320" s="501"/>
      <c r="H320" s="501"/>
      <c r="I320" s="501"/>
      <c r="J320" s="501"/>
      <c r="K320" s="501"/>
      <c r="L320" s="501"/>
      <c r="M320" s="501"/>
      <c r="N320" s="501"/>
      <c r="O320" s="501"/>
      <c r="P320" s="501"/>
      <c r="Q320" s="501"/>
      <c r="R320" s="501"/>
      <c r="S320" s="501"/>
      <c r="T320" s="501"/>
      <c r="U320" s="501"/>
      <c r="V320" s="501"/>
      <c r="W320" s="501"/>
      <c r="X320" s="501"/>
      <c r="Y320" s="501"/>
      <c r="Z320" s="501"/>
    </row>
    <row r="321" ht="12.75" customHeight="1">
      <c r="A321" s="501"/>
      <c r="B321" s="501"/>
      <c r="C321" s="501"/>
      <c r="D321" s="501"/>
      <c r="E321" s="503"/>
      <c r="F321" s="501"/>
      <c r="G321" s="501"/>
      <c r="H321" s="501"/>
      <c r="I321" s="501"/>
      <c r="J321" s="501"/>
      <c r="K321" s="501"/>
      <c r="L321" s="501"/>
      <c r="M321" s="501"/>
      <c r="N321" s="501"/>
      <c r="O321" s="501"/>
      <c r="P321" s="501"/>
      <c r="Q321" s="501"/>
      <c r="R321" s="501"/>
      <c r="S321" s="501"/>
      <c r="T321" s="501"/>
      <c r="U321" s="501"/>
      <c r="V321" s="501"/>
      <c r="W321" s="501"/>
      <c r="X321" s="501"/>
      <c r="Y321" s="501"/>
      <c r="Z321" s="501"/>
    </row>
    <row r="322" ht="12.75" customHeight="1">
      <c r="A322" s="501"/>
      <c r="B322" s="501"/>
      <c r="C322" s="501"/>
      <c r="D322" s="501"/>
      <c r="E322" s="503"/>
      <c r="F322" s="501"/>
      <c r="G322" s="501"/>
      <c r="H322" s="501"/>
      <c r="I322" s="501"/>
      <c r="J322" s="501"/>
      <c r="K322" s="501"/>
      <c r="L322" s="501"/>
      <c r="M322" s="501"/>
      <c r="N322" s="501"/>
      <c r="O322" s="501"/>
      <c r="P322" s="501"/>
      <c r="Q322" s="501"/>
      <c r="R322" s="501"/>
      <c r="S322" s="501"/>
      <c r="T322" s="501"/>
      <c r="U322" s="501"/>
      <c r="V322" s="501"/>
      <c r="W322" s="501"/>
      <c r="X322" s="501"/>
      <c r="Y322" s="501"/>
      <c r="Z322" s="501"/>
    </row>
    <row r="323" ht="12.75" customHeight="1">
      <c r="A323" s="501"/>
      <c r="B323" s="501"/>
      <c r="C323" s="501"/>
      <c r="D323" s="501"/>
      <c r="E323" s="503"/>
      <c r="F323" s="501"/>
      <c r="G323" s="501"/>
      <c r="H323" s="501"/>
      <c r="I323" s="501"/>
      <c r="J323" s="501"/>
      <c r="K323" s="501"/>
      <c r="L323" s="501"/>
      <c r="M323" s="501"/>
      <c r="N323" s="501"/>
      <c r="O323" s="501"/>
      <c r="P323" s="501"/>
      <c r="Q323" s="501"/>
      <c r="R323" s="501"/>
      <c r="S323" s="501"/>
      <c r="T323" s="501"/>
      <c r="U323" s="501"/>
      <c r="V323" s="501"/>
      <c r="W323" s="501"/>
      <c r="X323" s="501"/>
      <c r="Y323" s="501"/>
      <c r="Z323" s="501"/>
    </row>
    <row r="324" ht="12.75" customHeight="1">
      <c r="A324" s="501"/>
      <c r="B324" s="501"/>
      <c r="C324" s="501"/>
      <c r="D324" s="501"/>
      <c r="E324" s="503"/>
      <c r="F324" s="501"/>
      <c r="G324" s="501"/>
      <c r="H324" s="501"/>
      <c r="I324" s="501"/>
      <c r="J324" s="501"/>
      <c r="K324" s="501"/>
      <c r="L324" s="501"/>
      <c r="M324" s="501"/>
      <c r="N324" s="501"/>
      <c r="O324" s="501"/>
      <c r="P324" s="501"/>
      <c r="Q324" s="501"/>
      <c r="R324" s="501"/>
      <c r="S324" s="501"/>
      <c r="T324" s="501"/>
      <c r="U324" s="501"/>
      <c r="V324" s="501"/>
      <c r="W324" s="501"/>
      <c r="X324" s="501"/>
      <c r="Y324" s="501"/>
      <c r="Z324" s="501"/>
    </row>
    <row r="325" ht="12.75" customHeight="1">
      <c r="A325" s="501"/>
      <c r="B325" s="501"/>
      <c r="C325" s="501"/>
      <c r="D325" s="501"/>
      <c r="E325" s="503"/>
      <c r="F325" s="501"/>
      <c r="G325" s="501"/>
      <c r="H325" s="501"/>
      <c r="I325" s="501"/>
      <c r="J325" s="501"/>
      <c r="K325" s="501"/>
      <c r="L325" s="501"/>
      <c r="M325" s="501"/>
      <c r="N325" s="501"/>
      <c r="O325" s="501"/>
      <c r="P325" s="501"/>
      <c r="Q325" s="501"/>
      <c r="R325" s="501"/>
      <c r="S325" s="501"/>
      <c r="T325" s="501"/>
      <c r="U325" s="501"/>
      <c r="V325" s="501"/>
      <c r="W325" s="501"/>
      <c r="X325" s="501"/>
      <c r="Y325" s="501"/>
      <c r="Z325" s="501"/>
    </row>
    <row r="326" ht="12.75" customHeight="1">
      <c r="A326" s="501"/>
      <c r="B326" s="501"/>
      <c r="C326" s="501"/>
      <c r="D326" s="501"/>
      <c r="E326" s="503"/>
      <c r="F326" s="501"/>
      <c r="G326" s="501"/>
      <c r="H326" s="501"/>
      <c r="I326" s="501"/>
      <c r="J326" s="501"/>
      <c r="K326" s="501"/>
      <c r="L326" s="501"/>
      <c r="M326" s="501"/>
      <c r="N326" s="501"/>
      <c r="O326" s="501"/>
      <c r="P326" s="501"/>
      <c r="Q326" s="501"/>
      <c r="R326" s="501"/>
      <c r="S326" s="501"/>
      <c r="T326" s="501"/>
      <c r="U326" s="501"/>
      <c r="V326" s="501"/>
      <c r="W326" s="501"/>
      <c r="X326" s="501"/>
      <c r="Y326" s="501"/>
      <c r="Z326" s="501"/>
    </row>
    <row r="327" ht="12.75" customHeight="1">
      <c r="A327" s="501"/>
      <c r="B327" s="501"/>
      <c r="C327" s="501"/>
      <c r="D327" s="501"/>
      <c r="E327" s="503"/>
      <c r="F327" s="501"/>
      <c r="G327" s="501"/>
      <c r="H327" s="501"/>
      <c r="I327" s="501"/>
      <c r="J327" s="501"/>
      <c r="K327" s="501"/>
      <c r="L327" s="501"/>
      <c r="M327" s="501"/>
      <c r="N327" s="501"/>
      <c r="O327" s="501"/>
      <c r="P327" s="501"/>
      <c r="Q327" s="501"/>
      <c r="R327" s="501"/>
      <c r="S327" s="501"/>
      <c r="T327" s="501"/>
      <c r="U327" s="501"/>
      <c r="V327" s="501"/>
      <c r="W327" s="501"/>
      <c r="X327" s="501"/>
      <c r="Y327" s="501"/>
      <c r="Z327" s="501"/>
    </row>
    <row r="328" ht="12.75" customHeight="1">
      <c r="A328" s="501"/>
      <c r="B328" s="501"/>
      <c r="C328" s="501"/>
      <c r="D328" s="501"/>
      <c r="E328" s="503"/>
      <c r="F328" s="501"/>
      <c r="G328" s="501"/>
      <c r="H328" s="501"/>
      <c r="I328" s="501"/>
      <c r="J328" s="501"/>
      <c r="K328" s="501"/>
      <c r="L328" s="501"/>
      <c r="M328" s="501"/>
      <c r="N328" s="501"/>
      <c r="O328" s="501"/>
      <c r="P328" s="501"/>
      <c r="Q328" s="501"/>
      <c r="R328" s="501"/>
      <c r="S328" s="501"/>
      <c r="T328" s="501"/>
      <c r="U328" s="501"/>
      <c r="V328" s="501"/>
      <c r="W328" s="501"/>
      <c r="X328" s="501"/>
      <c r="Y328" s="501"/>
      <c r="Z328" s="501"/>
    </row>
    <row r="329" ht="12.75" customHeight="1">
      <c r="A329" s="501"/>
      <c r="B329" s="501"/>
      <c r="C329" s="501"/>
      <c r="D329" s="501"/>
      <c r="E329" s="503"/>
      <c r="F329" s="501"/>
      <c r="G329" s="501"/>
      <c r="H329" s="501"/>
      <c r="I329" s="501"/>
      <c r="J329" s="501"/>
      <c r="K329" s="501"/>
      <c r="L329" s="501"/>
      <c r="M329" s="501"/>
      <c r="N329" s="501"/>
      <c r="O329" s="501"/>
      <c r="P329" s="501"/>
      <c r="Q329" s="501"/>
      <c r="R329" s="501"/>
      <c r="S329" s="501"/>
      <c r="T329" s="501"/>
      <c r="U329" s="501"/>
      <c r="V329" s="501"/>
      <c r="W329" s="501"/>
      <c r="X329" s="501"/>
      <c r="Y329" s="501"/>
      <c r="Z329" s="501"/>
    </row>
    <row r="330" ht="12.75" customHeight="1">
      <c r="A330" s="501"/>
      <c r="B330" s="501"/>
      <c r="C330" s="501"/>
      <c r="D330" s="501"/>
      <c r="E330" s="503"/>
      <c r="F330" s="501"/>
      <c r="G330" s="501"/>
      <c r="H330" s="501"/>
      <c r="I330" s="501"/>
      <c r="J330" s="501"/>
      <c r="K330" s="501"/>
      <c r="L330" s="501"/>
      <c r="M330" s="501"/>
      <c r="N330" s="501"/>
      <c r="O330" s="501"/>
      <c r="P330" s="501"/>
      <c r="Q330" s="501"/>
      <c r="R330" s="501"/>
      <c r="S330" s="501"/>
      <c r="T330" s="501"/>
      <c r="U330" s="501"/>
      <c r="V330" s="501"/>
      <c r="W330" s="501"/>
      <c r="X330" s="501"/>
      <c r="Y330" s="501"/>
      <c r="Z330" s="501"/>
    </row>
    <row r="331" ht="12.75" customHeight="1">
      <c r="A331" s="501"/>
      <c r="B331" s="501"/>
      <c r="C331" s="501"/>
      <c r="D331" s="501"/>
      <c r="E331" s="503"/>
      <c r="F331" s="501"/>
      <c r="G331" s="501"/>
      <c r="H331" s="501"/>
      <c r="I331" s="501"/>
      <c r="J331" s="501"/>
      <c r="K331" s="501"/>
      <c r="L331" s="501"/>
      <c r="M331" s="501"/>
      <c r="N331" s="501"/>
      <c r="O331" s="501"/>
      <c r="P331" s="501"/>
      <c r="Q331" s="501"/>
      <c r="R331" s="501"/>
      <c r="S331" s="501"/>
      <c r="T331" s="501"/>
      <c r="U331" s="501"/>
      <c r="V331" s="501"/>
      <c r="W331" s="501"/>
      <c r="X331" s="501"/>
      <c r="Y331" s="501"/>
      <c r="Z331" s="501"/>
    </row>
    <row r="332" ht="12.75" customHeight="1">
      <c r="A332" s="501"/>
      <c r="B332" s="501"/>
      <c r="C332" s="501"/>
      <c r="D332" s="501"/>
      <c r="E332" s="503"/>
      <c r="F332" s="501"/>
      <c r="G332" s="501"/>
      <c r="H332" s="501"/>
      <c r="I332" s="501"/>
      <c r="J332" s="501"/>
      <c r="K332" s="501"/>
      <c r="L332" s="501"/>
      <c r="M332" s="501"/>
      <c r="N332" s="501"/>
      <c r="O332" s="501"/>
      <c r="P332" s="501"/>
      <c r="Q332" s="501"/>
      <c r="R332" s="501"/>
      <c r="S332" s="501"/>
      <c r="T332" s="501"/>
      <c r="U332" s="501"/>
      <c r="V332" s="501"/>
      <c r="W332" s="501"/>
      <c r="X332" s="501"/>
      <c r="Y332" s="501"/>
      <c r="Z332" s="501"/>
    </row>
    <row r="333" ht="12.75" customHeight="1">
      <c r="A333" s="501"/>
      <c r="B333" s="501"/>
      <c r="C333" s="501"/>
      <c r="D333" s="501"/>
      <c r="E333" s="503"/>
      <c r="F333" s="501"/>
      <c r="G333" s="501"/>
      <c r="H333" s="501"/>
      <c r="I333" s="501"/>
      <c r="J333" s="501"/>
      <c r="K333" s="501"/>
      <c r="L333" s="501"/>
      <c r="M333" s="501"/>
      <c r="N333" s="501"/>
      <c r="O333" s="501"/>
      <c r="P333" s="501"/>
      <c r="Q333" s="501"/>
      <c r="R333" s="501"/>
      <c r="S333" s="501"/>
      <c r="T333" s="501"/>
      <c r="U333" s="501"/>
      <c r="V333" s="501"/>
      <c r="W333" s="501"/>
      <c r="X333" s="501"/>
      <c r="Y333" s="501"/>
      <c r="Z333" s="501"/>
    </row>
    <row r="334" ht="12.75" customHeight="1">
      <c r="A334" s="501"/>
      <c r="B334" s="501"/>
      <c r="C334" s="501"/>
      <c r="D334" s="501"/>
      <c r="E334" s="503"/>
      <c r="F334" s="501"/>
      <c r="G334" s="501"/>
      <c r="H334" s="501"/>
      <c r="I334" s="501"/>
      <c r="J334" s="501"/>
      <c r="K334" s="501"/>
      <c r="L334" s="501"/>
      <c r="M334" s="501"/>
      <c r="N334" s="501"/>
      <c r="O334" s="501"/>
      <c r="P334" s="501"/>
      <c r="Q334" s="501"/>
      <c r="R334" s="501"/>
      <c r="S334" s="501"/>
      <c r="T334" s="501"/>
      <c r="U334" s="501"/>
      <c r="V334" s="501"/>
      <c r="W334" s="501"/>
      <c r="X334" s="501"/>
      <c r="Y334" s="501"/>
      <c r="Z334" s="501"/>
    </row>
    <row r="335" ht="12.75" customHeight="1">
      <c r="A335" s="501"/>
      <c r="B335" s="501"/>
      <c r="C335" s="501"/>
      <c r="D335" s="501"/>
      <c r="E335" s="503"/>
      <c r="F335" s="501"/>
      <c r="G335" s="501"/>
      <c r="H335" s="501"/>
      <c r="I335" s="501"/>
      <c r="J335" s="501"/>
      <c r="K335" s="501"/>
      <c r="L335" s="501"/>
      <c r="M335" s="501"/>
      <c r="N335" s="501"/>
      <c r="O335" s="501"/>
      <c r="P335" s="501"/>
      <c r="Q335" s="501"/>
      <c r="R335" s="501"/>
      <c r="S335" s="501"/>
      <c r="T335" s="501"/>
      <c r="U335" s="501"/>
      <c r="V335" s="501"/>
      <c r="W335" s="501"/>
      <c r="X335" s="501"/>
      <c r="Y335" s="501"/>
      <c r="Z335" s="501"/>
    </row>
    <row r="336" ht="12.75" customHeight="1">
      <c r="A336" s="501"/>
      <c r="B336" s="501"/>
      <c r="C336" s="501"/>
      <c r="D336" s="501"/>
      <c r="E336" s="503"/>
      <c r="F336" s="501"/>
      <c r="G336" s="501"/>
      <c r="H336" s="501"/>
      <c r="I336" s="501"/>
      <c r="J336" s="501"/>
      <c r="K336" s="501"/>
      <c r="L336" s="501"/>
      <c r="M336" s="501"/>
      <c r="N336" s="501"/>
      <c r="O336" s="501"/>
      <c r="P336" s="501"/>
      <c r="Q336" s="501"/>
      <c r="R336" s="501"/>
      <c r="S336" s="501"/>
      <c r="T336" s="501"/>
      <c r="U336" s="501"/>
      <c r="V336" s="501"/>
      <c r="W336" s="501"/>
      <c r="X336" s="501"/>
      <c r="Y336" s="501"/>
      <c r="Z336" s="501"/>
    </row>
    <row r="337" ht="12.75" customHeight="1">
      <c r="A337" s="501"/>
      <c r="B337" s="501"/>
      <c r="C337" s="501"/>
      <c r="D337" s="501"/>
      <c r="E337" s="503"/>
      <c r="F337" s="501"/>
      <c r="G337" s="501"/>
      <c r="H337" s="501"/>
      <c r="I337" s="501"/>
      <c r="J337" s="501"/>
      <c r="K337" s="501"/>
      <c r="L337" s="501"/>
      <c r="M337" s="501"/>
      <c r="N337" s="501"/>
      <c r="O337" s="501"/>
      <c r="P337" s="501"/>
      <c r="Q337" s="501"/>
      <c r="R337" s="501"/>
      <c r="S337" s="501"/>
      <c r="T337" s="501"/>
      <c r="U337" s="501"/>
      <c r="V337" s="501"/>
      <c r="W337" s="501"/>
      <c r="X337" s="501"/>
      <c r="Y337" s="501"/>
      <c r="Z337" s="501"/>
    </row>
    <row r="338" ht="12.75" customHeight="1">
      <c r="A338" s="501"/>
      <c r="B338" s="501"/>
      <c r="C338" s="501"/>
      <c r="D338" s="501"/>
      <c r="E338" s="503"/>
      <c r="F338" s="501"/>
      <c r="G338" s="501"/>
      <c r="H338" s="501"/>
      <c r="I338" s="501"/>
      <c r="J338" s="501"/>
      <c r="K338" s="501"/>
      <c r="L338" s="501"/>
      <c r="M338" s="501"/>
      <c r="N338" s="501"/>
      <c r="O338" s="501"/>
      <c r="P338" s="501"/>
      <c r="Q338" s="501"/>
      <c r="R338" s="501"/>
      <c r="S338" s="501"/>
      <c r="T338" s="501"/>
      <c r="U338" s="501"/>
      <c r="V338" s="501"/>
      <c r="W338" s="501"/>
      <c r="X338" s="501"/>
      <c r="Y338" s="501"/>
      <c r="Z338" s="501"/>
    </row>
    <row r="339" ht="12.75" customHeight="1">
      <c r="A339" s="501"/>
      <c r="B339" s="501"/>
      <c r="C339" s="501"/>
      <c r="D339" s="501"/>
      <c r="E339" s="503"/>
      <c r="F339" s="501"/>
      <c r="G339" s="501"/>
      <c r="H339" s="501"/>
      <c r="I339" s="501"/>
      <c r="J339" s="501"/>
      <c r="K339" s="501"/>
      <c r="L339" s="501"/>
      <c r="M339" s="501"/>
      <c r="N339" s="501"/>
      <c r="O339" s="501"/>
      <c r="P339" s="501"/>
      <c r="Q339" s="501"/>
      <c r="R339" s="501"/>
      <c r="S339" s="501"/>
      <c r="T339" s="501"/>
      <c r="U339" s="501"/>
      <c r="V339" s="501"/>
      <c r="W339" s="501"/>
      <c r="X339" s="501"/>
      <c r="Y339" s="501"/>
      <c r="Z339" s="501"/>
    </row>
    <row r="340" ht="12.75" customHeight="1">
      <c r="A340" s="501"/>
      <c r="B340" s="501"/>
      <c r="C340" s="501"/>
      <c r="D340" s="501"/>
      <c r="E340" s="503"/>
      <c r="F340" s="501"/>
      <c r="G340" s="501"/>
      <c r="H340" s="501"/>
      <c r="I340" s="501"/>
      <c r="J340" s="501"/>
      <c r="K340" s="501"/>
      <c r="L340" s="501"/>
      <c r="M340" s="501"/>
      <c r="N340" s="501"/>
      <c r="O340" s="501"/>
      <c r="P340" s="501"/>
      <c r="Q340" s="501"/>
      <c r="R340" s="501"/>
      <c r="S340" s="501"/>
      <c r="T340" s="501"/>
      <c r="U340" s="501"/>
      <c r="V340" s="501"/>
      <c r="W340" s="501"/>
      <c r="X340" s="501"/>
      <c r="Y340" s="501"/>
      <c r="Z340" s="501"/>
    </row>
    <row r="341" ht="12.75" customHeight="1">
      <c r="A341" s="501"/>
      <c r="B341" s="501"/>
      <c r="C341" s="501"/>
      <c r="D341" s="501"/>
      <c r="E341" s="503"/>
      <c r="F341" s="501"/>
      <c r="G341" s="501"/>
      <c r="H341" s="501"/>
      <c r="I341" s="501"/>
      <c r="J341" s="501"/>
      <c r="K341" s="501"/>
      <c r="L341" s="501"/>
      <c r="M341" s="501"/>
      <c r="N341" s="501"/>
      <c r="O341" s="501"/>
      <c r="P341" s="501"/>
      <c r="Q341" s="501"/>
      <c r="R341" s="501"/>
      <c r="S341" s="501"/>
      <c r="T341" s="501"/>
      <c r="U341" s="501"/>
      <c r="V341" s="501"/>
      <c r="W341" s="501"/>
      <c r="X341" s="501"/>
      <c r="Y341" s="501"/>
      <c r="Z341" s="501"/>
    </row>
    <row r="342" ht="12.75" customHeight="1">
      <c r="A342" s="501"/>
      <c r="B342" s="501"/>
      <c r="C342" s="501"/>
      <c r="D342" s="501"/>
      <c r="E342" s="503"/>
      <c r="F342" s="501"/>
      <c r="G342" s="501"/>
      <c r="H342" s="501"/>
      <c r="I342" s="501"/>
      <c r="J342" s="501"/>
      <c r="K342" s="501"/>
      <c r="L342" s="501"/>
      <c r="M342" s="501"/>
      <c r="N342" s="501"/>
      <c r="O342" s="501"/>
      <c r="P342" s="501"/>
      <c r="Q342" s="501"/>
      <c r="R342" s="501"/>
      <c r="S342" s="501"/>
      <c r="T342" s="501"/>
      <c r="U342" s="501"/>
      <c r="V342" s="501"/>
      <c r="W342" s="501"/>
      <c r="X342" s="501"/>
      <c r="Y342" s="501"/>
      <c r="Z342" s="501"/>
    </row>
    <row r="343" ht="12.75" customHeight="1">
      <c r="A343" s="501"/>
      <c r="B343" s="501"/>
      <c r="C343" s="501"/>
      <c r="D343" s="501"/>
      <c r="E343" s="503"/>
      <c r="F343" s="501"/>
      <c r="G343" s="501"/>
      <c r="H343" s="501"/>
      <c r="I343" s="501"/>
      <c r="J343" s="501"/>
      <c r="K343" s="501"/>
      <c r="L343" s="501"/>
      <c r="M343" s="501"/>
      <c r="N343" s="501"/>
      <c r="O343" s="501"/>
      <c r="P343" s="501"/>
      <c r="Q343" s="501"/>
      <c r="R343" s="501"/>
      <c r="S343" s="501"/>
      <c r="T343" s="501"/>
      <c r="U343" s="501"/>
      <c r="V343" s="501"/>
      <c r="W343" s="501"/>
      <c r="X343" s="501"/>
      <c r="Y343" s="501"/>
      <c r="Z343" s="501"/>
    </row>
    <row r="344" ht="12.75" customHeight="1">
      <c r="A344" s="501"/>
      <c r="B344" s="501"/>
      <c r="C344" s="501"/>
      <c r="D344" s="501"/>
      <c r="E344" s="503"/>
      <c r="F344" s="501"/>
      <c r="G344" s="501"/>
      <c r="H344" s="501"/>
      <c r="I344" s="501"/>
      <c r="J344" s="501"/>
      <c r="K344" s="501"/>
      <c r="L344" s="501"/>
      <c r="M344" s="501"/>
      <c r="N344" s="501"/>
      <c r="O344" s="501"/>
      <c r="P344" s="501"/>
      <c r="Q344" s="501"/>
      <c r="R344" s="501"/>
      <c r="S344" s="501"/>
      <c r="T344" s="501"/>
      <c r="U344" s="501"/>
      <c r="V344" s="501"/>
      <c r="W344" s="501"/>
      <c r="X344" s="501"/>
      <c r="Y344" s="501"/>
      <c r="Z344" s="501"/>
    </row>
    <row r="345" ht="12.75" customHeight="1">
      <c r="A345" s="501"/>
      <c r="B345" s="501"/>
      <c r="C345" s="501"/>
      <c r="D345" s="501"/>
      <c r="E345" s="503"/>
      <c r="F345" s="501"/>
      <c r="G345" s="501"/>
      <c r="H345" s="501"/>
      <c r="I345" s="501"/>
      <c r="J345" s="501"/>
      <c r="K345" s="501"/>
      <c r="L345" s="501"/>
      <c r="M345" s="501"/>
      <c r="N345" s="501"/>
      <c r="O345" s="501"/>
      <c r="P345" s="501"/>
      <c r="Q345" s="501"/>
      <c r="R345" s="501"/>
      <c r="S345" s="501"/>
      <c r="T345" s="501"/>
      <c r="U345" s="501"/>
      <c r="V345" s="501"/>
      <c r="W345" s="501"/>
      <c r="X345" s="501"/>
      <c r="Y345" s="501"/>
      <c r="Z345" s="501"/>
    </row>
    <row r="346" ht="12.75" customHeight="1">
      <c r="A346" s="501"/>
      <c r="B346" s="501"/>
      <c r="C346" s="501"/>
      <c r="D346" s="501"/>
      <c r="E346" s="503"/>
      <c r="F346" s="501"/>
      <c r="G346" s="501"/>
      <c r="H346" s="501"/>
      <c r="I346" s="501"/>
      <c r="J346" s="501"/>
      <c r="K346" s="501"/>
      <c r="L346" s="501"/>
      <c r="M346" s="501"/>
      <c r="N346" s="501"/>
      <c r="O346" s="501"/>
      <c r="P346" s="501"/>
      <c r="Q346" s="501"/>
      <c r="R346" s="501"/>
      <c r="S346" s="501"/>
      <c r="T346" s="501"/>
      <c r="U346" s="501"/>
      <c r="V346" s="501"/>
      <c r="W346" s="501"/>
      <c r="X346" s="501"/>
      <c r="Y346" s="501"/>
      <c r="Z346" s="501"/>
    </row>
    <row r="347" ht="12.75" customHeight="1">
      <c r="A347" s="501"/>
      <c r="B347" s="501"/>
      <c r="C347" s="501"/>
      <c r="D347" s="501"/>
      <c r="E347" s="503"/>
      <c r="F347" s="501"/>
      <c r="G347" s="501"/>
      <c r="H347" s="501"/>
      <c r="I347" s="501"/>
      <c r="J347" s="501"/>
      <c r="K347" s="501"/>
      <c r="L347" s="501"/>
      <c r="M347" s="501"/>
      <c r="N347" s="501"/>
      <c r="O347" s="501"/>
      <c r="P347" s="501"/>
      <c r="Q347" s="501"/>
      <c r="R347" s="501"/>
      <c r="S347" s="501"/>
      <c r="T347" s="501"/>
      <c r="U347" s="501"/>
      <c r="V347" s="501"/>
      <c r="W347" s="501"/>
      <c r="X347" s="501"/>
      <c r="Y347" s="501"/>
      <c r="Z347" s="501"/>
    </row>
    <row r="348" ht="12.75" customHeight="1">
      <c r="A348" s="501"/>
      <c r="B348" s="501"/>
      <c r="C348" s="501"/>
      <c r="D348" s="501"/>
      <c r="E348" s="503"/>
      <c r="F348" s="501"/>
      <c r="G348" s="501"/>
      <c r="H348" s="501"/>
      <c r="I348" s="501"/>
      <c r="J348" s="501"/>
      <c r="K348" s="501"/>
      <c r="L348" s="501"/>
      <c r="M348" s="501"/>
      <c r="N348" s="501"/>
      <c r="O348" s="501"/>
      <c r="P348" s="501"/>
      <c r="Q348" s="501"/>
      <c r="R348" s="501"/>
      <c r="S348" s="501"/>
      <c r="T348" s="501"/>
      <c r="U348" s="501"/>
      <c r="V348" s="501"/>
      <c r="W348" s="501"/>
      <c r="X348" s="501"/>
      <c r="Y348" s="501"/>
      <c r="Z348" s="501"/>
    </row>
    <row r="349" ht="12.75" customHeight="1">
      <c r="A349" s="501"/>
      <c r="B349" s="501"/>
      <c r="C349" s="501"/>
      <c r="D349" s="501"/>
      <c r="E349" s="503"/>
      <c r="F349" s="501"/>
      <c r="G349" s="501"/>
      <c r="H349" s="501"/>
      <c r="I349" s="501"/>
      <c r="J349" s="501"/>
      <c r="K349" s="501"/>
      <c r="L349" s="501"/>
      <c r="M349" s="501"/>
      <c r="N349" s="501"/>
      <c r="O349" s="501"/>
      <c r="P349" s="501"/>
      <c r="Q349" s="501"/>
      <c r="R349" s="501"/>
      <c r="S349" s="501"/>
      <c r="T349" s="501"/>
      <c r="U349" s="501"/>
      <c r="V349" s="501"/>
      <c r="W349" s="501"/>
      <c r="X349" s="501"/>
      <c r="Y349" s="501"/>
      <c r="Z349" s="501"/>
    </row>
    <row r="350" ht="12.75" customHeight="1">
      <c r="A350" s="501"/>
      <c r="B350" s="501"/>
      <c r="C350" s="501"/>
      <c r="D350" s="501"/>
      <c r="E350" s="503"/>
      <c r="F350" s="501"/>
      <c r="G350" s="501"/>
      <c r="H350" s="501"/>
      <c r="I350" s="501"/>
      <c r="J350" s="501"/>
      <c r="K350" s="501"/>
      <c r="L350" s="501"/>
      <c r="M350" s="501"/>
      <c r="N350" s="501"/>
      <c r="O350" s="501"/>
      <c r="P350" s="501"/>
      <c r="Q350" s="501"/>
      <c r="R350" s="501"/>
      <c r="S350" s="501"/>
      <c r="T350" s="501"/>
      <c r="U350" s="501"/>
      <c r="V350" s="501"/>
      <c r="W350" s="501"/>
      <c r="X350" s="501"/>
      <c r="Y350" s="501"/>
      <c r="Z350" s="501"/>
    </row>
    <row r="351" ht="12.75" customHeight="1">
      <c r="A351" s="501"/>
      <c r="B351" s="501"/>
      <c r="C351" s="501"/>
      <c r="D351" s="501"/>
      <c r="E351" s="503"/>
      <c r="F351" s="501"/>
      <c r="G351" s="501"/>
      <c r="H351" s="501"/>
      <c r="I351" s="501"/>
      <c r="J351" s="501"/>
      <c r="K351" s="501"/>
      <c r="L351" s="501"/>
      <c r="M351" s="501"/>
      <c r="N351" s="501"/>
      <c r="O351" s="501"/>
      <c r="P351" s="501"/>
      <c r="Q351" s="501"/>
      <c r="R351" s="501"/>
      <c r="S351" s="501"/>
      <c r="T351" s="501"/>
      <c r="U351" s="501"/>
      <c r="V351" s="501"/>
      <c r="W351" s="501"/>
      <c r="X351" s="501"/>
      <c r="Y351" s="501"/>
      <c r="Z351" s="501"/>
    </row>
    <row r="352" ht="12.75" customHeight="1">
      <c r="A352" s="501"/>
      <c r="B352" s="501"/>
      <c r="C352" s="501"/>
      <c r="D352" s="501"/>
      <c r="E352" s="503"/>
      <c r="F352" s="501"/>
      <c r="G352" s="501"/>
      <c r="H352" s="501"/>
      <c r="I352" s="501"/>
      <c r="J352" s="501"/>
      <c r="K352" s="501"/>
      <c r="L352" s="501"/>
      <c r="M352" s="501"/>
      <c r="N352" s="501"/>
      <c r="O352" s="501"/>
      <c r="P352" s="501"/>
      <c r="Q352" s="501"/>
      <c r="R352" s="501"/>
      <c r="S352" s="501"/>
      <c r="T352" s="501"/>
      <c r="U352" s="501"/>
      <c r="V352" s="501"/>
      <c r="W352" s="501"/>
      <c r="X352" s="501"/>
      <c r="Y352" s="501"/>
      <c r="Z352" s="501"/>
    </row>
    <row r="353" ht="12.75" customHeight="1">
      <c r="A353" s="501"/>
      <c r="B353" s="501"/>
      <c r="C353" s="501"/>
      <c r="D353" s="501"/>
      <c r="E353" s="503"/>
      <c r="F353" s="501"/>
      <c r="G353" s="501"/>
      <c r="H353" s="501"/>
      <c r="I353" s="501"/>
      <c r="J353" s="501"/>
      <c r="K353" s="501"/>
      <c r="L353" s="501"/>
      <c r="M353" s="501"/>
      <c r="N353" s="501"/>
      <c r="O353" s="501"/>
      <c r="P353" s="501"/>
      <c r="Q353" s="501"/>
      <c r="R353" s="501"/>
      <c r="S353" s="501"/>
      <c r="T353" s="501"/>
      <c r="U353" s="501"/>
      <c r="V353" s="501"/>
      <c r="W353" s="501"/>
      <c r="X353" s="501"/>
      <c r="Y353" s="501"/>
      <c r="Z353" s="501"/>
    </row>
    <row r="354" ht="12.75" customHeight="1">
      <c r="A354" s="501"/>
      <c r="B354" s="501"/>
      <c r="C354" s="501"/>
      <c r="D354" s="501"/>
      <c r="E354" s="503"/>
      <c r="F354" s="501"/>
      <c r="G354" s="501"/>
      <c r="H354" s="501"/>
      <c r="I354" s="501"/>
      <c r="J354" s="501"/>
      <c r="K354" s="501"/>
      <c r="L354" s="501"/>
      <c r="M354" s="501"/>
      <c r="N354" s="501"/>
      <c r="O354" s="501"/>
      <c r="P354" s="501"/>
      <c r="Q354" s="501"/>
      <c r="R354" s="501"/>
      <c r="S354" s="501"/>
      <c r="T354" s="501"/>
      <c r="U354" s="501"/>
      <c r="V354" s="501"/>
      <c r="W354" s="501"/>
      <c r="X354" s="501"/>
      <c r="Y354" s="501"/>
      <c r="Z354" s="501"/>
    </row>
    <row r="355" ht="12.75" customHeight="1">
      <c r="A355" s="501"/>
      <c r="B355" s="501"/>
      <c r="C355" s="501"/>
      <c r="D355" s="501"/>
      <c r="E355" s="503"/>
      <c r="F355" s="501"/>
      <c r="G355" s="501"/>
      <c r="H355" s="501"/>
      <c r="I355" s="501"/>
      <c r="J355" s="501"/>
      <c r="K355" s="501"/>
      <c r="L355" s="501"/>
      <c r="M355" s="501"/>
      <c r="N355" s="501"/>
      <c r="O355" s="501"/>
      <c r="P355" s="501"/>
      <c r="Q355" s="501"/>
      <c r="R355" s="501"/>
      <c r="S355" s="501"/>
      <c r="T355" s="501"/>
      <c r="U355" s="501"/>
      <c r="V355" s="501"/>
      <c r="W355" s="501"/>
      <c r="X355" s="501"/>
      <c r="Y355" s="501"/>
      <c r="Z355" s="501"/>
    </row>
    <row r="356" ht="12.75" customHeight="1">
      <c r="A356" s="501"/>
      <c r="B356" s="501"/>
      <c r="C356" s="501"/>
      <c r="D356" s="501"/>
      <c r="E356" s="503"/>
      <c r="F356" s="501"/>
      <c r="G356" s="501"/>
      <c r="H356" s="501"/>
      <c r="I356" s="501"/>
      <c r="J356" s="501"/>
      <c r="K356" s="501"/>
      <c r="L356" s="501"/>
      <c r="M356" s="501"/>
      <c r="N356" s="501"/>
      <c r="O356" s="501"/>
      <c r="P356" s="501"/>
      <c r="Q356" s="501"/>
      <c r="R356" s="501"/>
      <c r="S356" s="501"/>
      <c r="T356" s="501"/>
      <c r="U356" s="501"/>
      <c r="V356" s="501"/>
      <c r="W356" s="501"/>
      <c r="X356" s="501"/>
      <c r="Y356" s="501"/>
      <c r="Z356" s="501"/>
    </row>
    <row r="357" ht="12.75" customHeight="1">
      <c r="A357" s="501"/>
      <c r="B357" s="501"/>
      <c r="C357" s="501"/>
      <c r="D357" s="501"/>
      <c r="E357" s="503"/>
      <c r="F357" s="501"/>
      <c r="G357" s="501"/>
      <c r="H357" s="501"/>
      <c r="I357" s="501"/>
      <c r="J357" s="501"/>
      <c r="K357" s="501"/>
      <c r="L357" s="501"/>
      <c r="M357" s="501"/>
      <c r="N357" s="501"/>
      <c r="O357" s="501"/>
      <c r="P357" s="501"/>
      <c r="Q357" s="501"/>
      <c r="R357" s="501"/>
      <c r="S357" s="501"/>
      <c r="T357" s="501"/>
      <c r="U357" s="501"/>
      <c r="V357" s="501"/>
      <c r="W357" s="501"/>
      <c r="X357" s="501"/>
      <c r="Y357" s="501"/>
      <c r="Z357" s="501"/>
    </row>
    <row r="358" ht="12.75" customHeight="1">
      <c r="A358" s="501"/>
      <c r="B358" s="501"/>
      <c r="C358" s="501"/>
      <c r="D358" s="501"/>
      <c r="E358" s="503"/>
      <c r="F358" s="501"/>
      <c r="G358" s="501"/>
      <c r="H358" s="501"/>
      <c r="I358" s="501"/>
      <c r="J358" s="501"/>
      <c r="K358" s="501"/>
      <c r="L358" s="501"/>
      <c r="M358" s="501"/>
      <c r="N358" s="501"/>
      <c r="O358" s="501"/>
      <c r="P358" s="501"/>
      <c r="Q358" s="501"/>
      <c r="R358" s="501"/>
      <c r="S358" s="501"/>
      <c r="T358" s="501"/>
      <c r="U358" s="501"/>
      <c r="V358" s="501"/>
      <c r="W358" s="501"/>
      <c r="X358" s="501"/>
      <c r="Y358" s="501"/>
      <c r="Z358" s="501"/>
    </row>
    <row r="359" ht="12.75" customHeight="1">
      <c r="A359" s="501"/>
      <c r="B359" s="501"/>
      <c r="C359" s="501"/>
      <c r="D359" s="501"/>
      <c r="E359" s="503"/>
      <c r="F359" s="501"/>
      <c r="G359" s="501"/>
      <c r="H359" s="501"/>
      <c r="I359" s="501"/>
      <c r="J359" s="501"/>
      <c r="K359" s="501"/>
      <c r="L359" s="501"/>
      <c r="M359" s="501"/>
      <c r="N359" s="501"/>
      <c r="O359" s="501"/>
      <c r="P359" s="501"/>
      <c r="Q359" s="501"/>
      <c r="R359" s="501"/>
      <c r="S359" s="501"/>
      <c r="T359" s="501"/>
      <c r="U359" s="501"/>
      <c r="V359" s="501"/>
      <c r="W359" s="501"/>
      <c r="X359" s="501"/>
      <c r="Y359" s="501"/>
      <c r="Z359" s="501"/>
    </row>
    <row r="360" ht="12.75" customHeight="1">
      <c r="A360" s="501"/>
      <c r="B360" s="501"/>
      <c r="C360" s="501"/>
      <c r="D360" s="501"/>
      <c r="E360" s="503"/>
      <c r="F360" s="501"/>
      <c r="G360" s="501"/>
      <c r="H360" s="501"/>
      <c r="I360" s="501"/>
      <c r="J360" s="501"/>
      <c r="K360" s="501"/>
      <c r="L360" s="501"/>
      <c r="M360" s="501"/>
      <c r="N360" s="501"/>
      <c r="O360" s="501"/>
      <c r="P360" s="501"/>
      <c r="Q360" s="501"/>
      <c r="R360" s="501"/>
      <c r="S360" s="501"/>
      <c r="T360" s="501"/>
      <c r="U360" s="501"/>
      <c r="V360" s="501"/>
      <c r="W360" s="501"/>
      <c r="X360" s="501"/>
      <c r="Y360" s="501"/>
      <c r="Z360" s="501"/>
    </row>
    <row r="361" ht="12.75" customHeight="1">
      <c r="A361" s="501"/>
      <c r="B361" s="501"/>
      <c r="C361" s="501"/>
      <c r="D361" s="501"/>
      <c r="E361" s="503"/>
      <c r="F361" s="501"/>
      <c r="G361" s="501"/>
      <c r="H361" s="501"/>
      <c r="I361" s="501"/>
      <c r="J361" s="501"/>
      <c r="K361" s="501"/>
      <c r="L361" s="501"/>
      <c r="M361" s="501"/>
      <c r="N361" s="501"/>
      <c r="O361" s="501"/>
      <c r="P361" s="501"/>
      <c r="Q361" s="501"/>
      <c r="R361" s="501"/>
      <c r="S361" s="501"/>
      <c r="T361" s="501"/>
      <c r="U361" s="501"/>
      <c r="V361" s="501"/>
      <c r="W361" s="501"/>
      <c r="X361" s="501"/>
      <c r="Y361" s="501"/>
      <c r="Z361" s="501"/>
    </row>
    <row r="362" ht="12.75" customHeight="1">
      <c r="A362" s="501"/>
      <c r="B362" s="501"/>
      <c r="C362" s="501"/>
      <c r="D362" s="501"/>
      <c r="E362" s="503"/>
      <c r="F362" s="501"/>
      <c r="G362" s="501"/>
      <c r="H362" s="501"/>
      <c r="I362" s="501"/>
      <c r="J362" s="501"/>
      <c r="K362" s="501"/>
      <c r="L362" s="501"/>
      <c r="M362" s="501"/>
      <c r="N362" s="501"/>
      <c r="O362" s="501"/>
      <c r="P362" s="501"/>
      <c r="Q362" s="501"/>
      <c r="R362" s="501"/>
      <c r="S362" s="501"/>
      <c r="T362" s="501"/>
      <c r="U362" s="501"/>
      <c r="V362" s="501"/>
      <c r="W362" s="501"/>
      <c r="X362" s="501"/>
      <c r="Y362" s="501"/>
      <c r="Z362" s="501"/>
    </row>
    <row r="363" ht="12.75" customHeight="1">
      <c r="A363" s="501"/>
      <c r="B363" s="501"/>
      <c r="C363" s="501"/>
      <c r="D363" s="501"/>
      <c r="E363" s="503"/>
      <c r="F363" s="501"/>
      <c r="G363" s="501"/>
      <c r="H363" s="501"/>
      <c r="I363" s="501"/>
      <c r="J363" s="501"/>
      <c r="K363" s="501"/>
      <c r="L363" s="501"/>
      <c r="M363" s="501"/>
      <c r="N363" s="501"/>
      <c r="O363" s="501"/>
      <c r="P363" s="501"/>
      <c r="Q363" s="501"/>
      <c r="R363" s="501"/>
      <c r="S363" s="501"/>
      <c r="T363" s="501"/>
      <c r="U363" s="501"/>
      <c r="V363" s="501"/>
      <c r="W363" s="501"/>
      <c r="X363" s="501"/>
      <c r="Y363" s="501"/>
      <c r="Z363" s="501"/>
    </row>
    <row r="364" ht="12.75" customHeight="1">
      <c r="A364" s="501"/>
      <c r="B364" s="501"/>
      <c r="C364" s="501"/>
      <c r="D364" s="501"/>
      <c r="E364" s="503"/>
      <c r="F364" s="501"/>
      <c r="G364" s="501"/>
      <c r="H364" s="501"/>
      <c r="I364" s="501"/>
      <c r="J364" s="501"/>
      <c r="K364" s="501"/>
      <c r="L364" s="501"/>
      <c r="M364" s="501"/>
      <c r="N364" s="501"/>
      <c r="O364" s="501"/>
      <c r="P364" s="501"/>
      <c r="Q364" s="501"/>
      <c r="R364" s="501"/>
      <c r="S364" s="501"/>
      <c r="T364" s="501"/>
      <c r="U364" s="501"/>
      <c r="V364" s="501"/>
      <c r="W364" s="501"/>
      <c r="X364" s="501"/>
      <c r="Y364" s="501"/>
      <c r="Z364" s="501"/>
    </row>
    <row r="365" ht="12.75" customHeight="1">
      <c r="A365" s="501"/>
      <c r="B365" s="501"/>
      <c r="C365" s="501"/>
      <c r="D365" s="501"/>
      <c r="E365" s="503"/>
      <c r="F365" s="501"/>
      <c r="G365" s="501"/>
      <c r="H365" s="501"/>
      <c r="I365" s="501"/>
      <c r="J365" s="501"/>
      <c r="K365" s="501"/>
      <c r="L365" s="501"/>
      <c r="M365" s="501"/>
      <c r="N365" s="501"/>
      <c r="O365" s="501"/>
      <c r="P365" s="501"/>
      <c r="Q365" s="501"/>
      <c r="R365" s="501"/>
      <c r="S365" s="501"/>
      <c r="T365" s="501"/>
      <c r="U365" s="501"/>
      <c r="V365" s="501"/>
      <c r="W365" s="501"/>
      <c r="X365" s="501"/>
      <c r="Y365" s="501"/>
      <c r="Z365" s="501"/>
    </row>
    <row r="366" ht="12.75" customHeight="1">
      <c r="A366" s="501"/>
      <c r="B366" s="501"/>
      <c r="C366" s="501"/>
      <c r="D366" s="501"/>
      <c r="E366" s="503"/>
      <c r="F366" s="501"/>
      <c r="G366" s="501"/>
      <c r="H366" s="501"/>
      <c r="I366" s="501"/>
      <c r="J366" s="501"/>
      <c r="K366" s="501"/>
      <c r="L366" s="501"/>
      <c r="M366" s="501"/>
      <c r="N366" s="501"/>
      <c r="O366" s="501"/>
      <c r="P366" s="501"/>
      <c r="Q366" s="501"/>
      <c r="R366" s="501"/>
      <c r="S366" s="501"/>
      <c r="T366" s="501"/>
      <c r="U366" s="501"/>
      <c r="V366" s="501"/>
      <c r="W366" s="501"/>
      <c r="X366" s="501"/>
      <c r="Y366" s="501"/>
      <c r="Z366" s="501"/>
    </row>
    <row r="367" ht="12.75" customHeight="1">
      <c r="A367" s="501"/>
      <c r="B367" s="501"/>
      <c r="C367" s="501"/>
      <c r="D367" s="501"/>
      <c r="E367" s="503"/>
      <c r="F367" s="501"/>
      <c r="G367" s="501"/>
      <c r="H367" s="501"/>
      <c r="I367" s="501"/>
      <c r="J367" s="501"/>
      <c r="K367" s="501"/>
      <c r="L367" s="501"/>
      <c r="M367" s="501"/>
      <c r="N367" s="501"/>
      <c r="O367" s="501"/>
      <c r="P367" s="501"/>
      <c r="Q367" s="501"/>
      <c r="R367" s="501"/>
      <c r="S367" s="501"/>
      <c r="T367" s="501"/>
      <c r="U367" s="501"/>
      <c r="V367" s="501"/>
      <c r="W367" s="501"/>
      <c r="X367" s="501"/>
      <c r="Y367" s="501"/>
      <c r="Z367" s="501"/>
    </row>
    <row r="368" ht="12.75" customHeight="1">
      <c r="A368" s="501"/>
      <c r="B368" s="501"/>
      <c r="C368" s="501"/>
      <c r="D368" s="501"/>
      <c r="E368" s="503"/>
      <c r="F368" s="501"/>
      <c r="G368" s="501"/>
      <c r="H368" s="501"/>
      <c r="I368" s="501"/>
      <c r="J368" s="501"/>
      <c r="K368" s="501"/>
      <c r="L368" s="501"/>
      <c r="M368" s="501"/>
      <c r="N368" s="501"/>
      <c r="O368" s="501"/>
      <c r="P368" s="501"/>
      <c r="Q368" s="501"/>
      <c r="R368" s="501"/>
      <c r="S368" s="501"/>
      <c r="T368" s="501"/>
      <c r="U368" s="501"/>
      <c r="V368" s="501"/>
      <c r="W368" s="501"/>
      <c r="X368" s="501"/>
      <c r="Y368" s="501"/>
      <c r="Z368" s="501"/>
    </row>
    <row r="369" ht="12.75" customHeight="1">
      <c r="A369" s="501"/>
      <c r="B369" s="501"/>
      <c r="C369" s="501"/>
      <c r="D369" s="501"/>
      <c r="E369" s="503"/>
      <c r="F369" s="501"/>
      <c r="G369" s="501"/>
      <c r="H369" s="501"/>
      <c r="I369" s="501"/>
      <c r="J369" s="501"/>
      <c r="K369" s="501"/>
      <c r="L369" s="501"/>
      <c r="M369" s="501"/>
      <c r="N369" s="501"/>
      <c r="O369" s="501"/>
      <c r="P369" s="501"/>
      <c r="Q369" s="501"/>
      <c r="R369" s="501"/>
      <c r="S369" s="501"/>
      <c r="T369" s="501"/>
      <c r="U369" s="501"/>
      <c r="V369" s="501"/>
      <c r="W369" s="501"/>
      <c r="X369" s="501"/>
      <c r="Y369" s="501"/>
      <c r="Z369" s="501"/>
    </row>
    <row r="370" ht="12.75" customHeight="1">
      <c r="A370" s="501"/>
      <c r="B370" s="501"/>
      <c r="C370" s="501"/>
      <c r="D370" s="501"/>
      <c r="E370" s="503"/>
      <c r="F370" s="501"/>
      <c r="G370" s="501"/>
      <c r="H370" s="501"/>
      <c r="I370" s="501"/>
      <c r="J370" s="501"/>
      <c r="K370" s="501"/>
      <c r="L370" s="501"/>
      <c r="M370" s="501"/>
      <c r="N370" s="501"/>
      <c r="O370" s="501"/>
      <c r="P370" s="501"/>
      <c r="Q370" s="501"/>
      <c r="R370" s="501"/>
      <c r="S370" s="501"/>
      <c r="T370" s="501"/>
      <c r="U370" s="501"/>
      <c r="V370" s="501"/>
      <c r="W370" s="501"/>
      <c r="X370" s="501"/>
      <c r="Y370" s="501"/>
      <c r="Z370" s="501"/>
    </row>
    <row r="371" ht="12.75" customHeight="1">
      <c r="A371" s="501"/>
      <c r="B371" s="501"/>
      <c r="C371" s="501"/>
      <c r="D371" s="501"/>
      <c r="E371" s="503"/>
      <c r="F371" s="501"/>
      <c r="G371" s="501"/>
      <c r="H371" s="501"/>
      <c r="I371" s="501"/>
      <c r="J371" s="501"/>
      <c r="K371" s="501"/>
      <c r="L371" s="501"/>
      <c r="M371" s="501"/>
      <c r="N371" s="501"/>
      <c r="O371" s="501"/>
      <c r="P371" s="501"/>
      <c r="Q371" s="501"/>
      <c r="R371" s="501"/>
      <c r="S371" s="501"/>
      <c r="T371" s="501"/>
      <c r="U371" s="501"/>
      <c r="V371" s="501"/>
      <c r="W371" s="501"/>
      <c r="X371" s="501"/>
      <c r="Y371" s="501"/>
      <c r="Z371" s="501"/>
    </row>
    <row r="372" ht="12.75" customHeight="1">
      <c r="A372" s="501"/>
      <c r="B372" s="501"/>
      <c r="C372" s="501"/>
      <c r="D372" s="501"/>
      <c r="E372" s="503"/>
      <c r="F372" s="501"/>
      <c r="G372" s="501"/>
      <c r="H372" s="501"/>
      <c r="I372" s="501"/>
      <c r="J372" s="501"/>
      <c r="K372" s="501"/>
      <c r="L372" s="501"/>
      <c r="M372" s="501"/>
      <c r="N372" s="501"/>
      <c r="O372" s="501"/>
      <c r="P372" s="501"/>
      <c r="Q372" s="501"/>
      <c r="R372" s="501"/>
      <c r="S372" s="501"/>
      <c r="T372" s="501"/>
      <c r="U372" s="501"/>
      <c r="V372" s="501"/>
      <c r="W372" s="501"/>
      <c r="X372" s="501"/>
      <c r="Y372" s="501"/>
      <c r="Z372" s="501"/>
    </row>
    <row r="373" ht="12.75" customHeight="1">
      <c r="A373" s="501"/>
      <c r="B373" s="501"/>
      <c r="C373" s="501"/>
      <c r="D373" s="501"/>
      <c r="E373" s="503"/>
      <c r="F373" s="501"/>
      <c r="G373" s="501"/>
      <c r="H373" s="501"/>
      <c r="I373" s="501"/>
      <c r="J373" s="501"/>
      <c r="K373" s="501"/>
      <c r="L373" s="501"/>
      <c r="M373" s="501"/>
      <c r="N373" s="501"/>
      <c r="O373" s="501"/>
      <c r="P373" s="501"/>
      <c r="Q373" s="501"/>
      <c r="R373" s="501"/>
      <c r="S373" s="501"/>
      <c r="T373" s="501"/>
      <c r="U373" s="501"/>
      <c r="V373" s="501"/>
      <c r="W373" s="501"/>
      <c r="X373" s="501"/>
      <c r="Y373" s="501"/>
      <c r="Z373" s="501"/>
    </row>
    <row r="374" ht="12.75" customHeight="1">
      <c r="A374" s="501"/>
      <c r="B374" s="501"/>
      <c r="C374" s="501"/>
      <c r="D374" s="501"/>
      <c r="E374" s="503"/>
      <c r="F374" s="501"/>
      <c r="G374" s="501"/>
      <c r="H374" s="501"/>
      <c r="I374" s="501"/>
      <c r="J374" s="501"/>
      <c r="K374" s="501"/>
      <c r="L374" s="501"/>
      <c r="M374" s="501"/>
      <c r="N374" s="501"/>
      <c r="O374" s="501"/>
      <c r="P374" s="501"/>
      <c r="Q374" s="501"/>
      <c r="R374" s="501"/>
      <c r="S374" s="501"/>
      <c r="T374" s="501"/>
      <c r="U374" s="501"/>
      <c r="V374" s="501"/>
      <c r="W374" s="501"/>
      <c r="X374" s="501"/>
      <c r="Y374" s="501"/>
      <c r="Z374" s="501"/>
    </row>
    <row r="375" ht="12.75" customHeight="1">
      <c r="A375" s="501"/>
      <c r="B375" s="501"/>
      <c r="C375" s="501"/>
      <c r="D375" s="501"/>
      <c r="E375" s="503"/>
      <c r="F375" s="501"/>
      <c r="G375" s="501"/>
      <c r="H375" s="501"/>
      <c r="I375" s="501"/>
      <c r="J375" s="501"/>
      <c r="K375" s="501"/>
      <c r="L375" s="501"/>
      <c r="M375" s="501"/>
      <c r="N375" s="501"/>
      <c r="O375" s="501"/>
      <c r="P375" s="501"/>
      <c r="Q375" s="501"/>
      <c r="R375" s="501"/>
      <c r="S375" s="501"/>
      <c r="T375" s="501"/>
      <c r="U375" s="501"/>
      <c r="V375" s="501"/>
      <c r="W375" s="501"/>
      <c r="X375" s="501"/>
      <c r="Y375" s="501"/>
      <c r="Z375" s="501"/>
    </row>
    <row r="376" ht="12.75" customHeight="1">
      <c r="A376" s="501"/>
      <c r="B376" s="501"/>
      <c r="C376" s="501"/>
      <c r="D376" s="501"/>
      <c r="E376" s="503"/>
      <c r="F376" s="501"/>
      <c r="G376" s="501"/>
      <c r="H376" s="501"/>
      <c r="I376" s="501"/>
      <c r="J376" s="501"/>
      <c r="K376" s="501"/>
      <c r="L376" s="501"/>
      <c r="M376" s="501"/>
      <c r="N376" s="501"/>
      <c r="O376" s="501"/>
      <c r="P376" s="501"/>
      <c r="Q376" s="501"/>
      <c r="R376" s="501"/>
      <c r="S376" s="501"/>
      <c r="T376" s="501"/>
      <c r="U376" s="501"/>
      <c r="V376" s="501"/>
      <c r="W376" s="501"/>
      <c r="X376" s="501"/>
      <c r="Y376" s="501"/>
      <c r="Z376" s="501"/>
    </row>
    <row r="377" ht="12.75" customHeight="1">
      <c r="A377" s="501"/>
      <c r="B377" s="501"/>
      <c r="C377" s="501"/>
      <c r="D377" s="501"/>
      <c r="E377" s="503"/>
      <c r="F377" s="501"/>
      <c r="G377" s="501"/>
      <c r="H377" s="501"/>
      <c r="I377" s="501"/>
      <c r="J377" s="501"/>
      <c r="K377" s="501"/>
      <c r="L377" s="501"/>
      <c r="M377" s="501"/>
      <c r="N377" s="501"/>
      <c r="O377" s="501"/>
      <c r="P377" s="501"/>
      <c r="Q377" s="501"/>
      <c r="R377" s="501"/>
      <c r="S377" s="501"/>
      <c r="T377" s="501"/>
      <c r="U377" s="501"/>
      <c r="V377" s="501"/>
      <c r="W377" s="501"/>
      <c r="X377" s="501"/>
      <c r="Y377" s="501"/>
      <c r="Z377" s="501"/>
    </row>
    <row r="378" ht="12.75" customHeight="1">
      <c r="A378" s="501"/>
      <c r="B378" s="501"/>
      <c r="C378" s="501"/>
      <c r="D378" s="501"/>
      <c r="E378" s="503"/>
      <c r="F378" s="501"/>
      <c r="G378" s="501"/>
      <c r="H378" s="501"/>
      <c r="I378" s="501"/>
      <c r="J378" s="501"/>
      <c r="K378" s="501"/>
      <c r="L378" s="501"/>
      <c r="M378" s="501"/>
      <c r="N378" s="501"/>
      <c r="O378" s="501"/>
      <c r="P378" s="501"/>
      <c r="Q378" s="501"/>
      <c r="R378" s="501"/>
      <c r="S378" s="501"/>
      <c r="T378" s="501"/>
      <c r="U378" s="501"/>
      <c r="V378" s="501"/>
      <c r="W378" s="501"/>
      <c r="X378" s="501"/>
      <c r="Y378" s="501"/>
      <c r="Z378" s="501"/>
    </row>
    <row r="379" ht="12.75" customHeight="1">
      <c r="A379" s="501"/>
      <c r="B379" s="501"/>
      <c r="C379" s="501"/>
      <c r="D379" s="501"/>
      <c r="E379" s="503"/>
      <c r="F379" s="501"/>
      <c r="G379" s="501"/>
      <c r="H379" s="501"/>
      <c r="I379" s="501"/>
      <c r="J379" s="501"/>
      <c r="K379" s="501"/>
      <c r="L379" s="501"/>
      <c r="M379" s="501"/>
      <c r="N379" s="501"/>
      <c r="O379" s="501"/>
      <c r="P379" s="501"/>
      <c r="Q379" s="501"/>
      <c r="R379" s="501"/>
      <c r="S379" s="501"/>
      <c r="T379" s="501"/>
      <c r="U379" s="501"/>
      <c r="V379" s="501"/>
      <c r="W379" s="501"/>
      <c r="X379" s="501"/>
      <c r="Y379" s="501"/>
      <c r="Z379" s="501"/>
    </row>
    <row r="380" ht="12.75" customHeight="1">
      <c r="A380" s="501"/>
      <c r="B380" s="501"/>
      <c r="C380" s="501"/>
      <c r="D380" s="501"/>
      <c r="E380" s="503"/>
      <c r="F380" s="501"/>
      <c r="G380" s="501"/>
      <c r="H380" s="501"/>
      <c r="I380" s="501"/>
      <c r="J380" s="501"/>
      <c r="K380" s="501"/>
      <c r="L380" s="501"/>
      <c r="M380" s="501"/>
      <c r="N380" s="501"/>
      <c r="O380" s="501"/>
      <c r="P380" s="501"/>
      <c r="Q380" s="501"/>
      <c r="R380" s="501"/>
      <c r="S380" s="501"/>
      <c r="T380" s="501"/>
      <c r="U380" s="501"/>
      <c r="V380" s="501"/>
      <c r="W380" s="501"/>
      <c r="X380" s="501"/>
      <c r="Y380" s="501"/>
      <c r="Z380" s="501"/>
    </row>
    <row r="381" ht="12.75" customHeight="1">
      <c r="A381" s="501"/>
      <c r="B381" s="501"/>
      <c r="C381" s="501"/>
      <c r="D381" s="501"/>
      <c r="E381" s="503"/>
      <c r="F381" s="501"/>
      <c r="G381" s="501"/>
      <c r="H381" s="501"/>
      <c r="I381" s="501"/>
      <c r="J381" s="501"/>
      <c r="K381" s="501"/>
      <c r="L381" s="501"/>
      <c r="M381" s="501"/>
      <c r="N381" s="501"/>
      <c r="O381" s="501"/>
      <c r="P381" s="501"/>
      <c r="Q381" s="501"/>
      <c r="R381" s="501"/>
      <c r="S381" s="501"/>
      <c r="T381" s="501"/>
      <c r="U381" s="501"/>
      <c r="V381" s="501"/>
      <c r="W381" s="501"/>
      <c r="X381" s="501"/>
      <c r="Y381" s="501"/>
      <c r="Z381" s="501"/>
    </row>
    <row r="382" ht="12.75" customHeight="1">
      <c r="A382" s="501"/>
      <c r="B382" s="501"/>
      <c r="C382" s="501"/>
      <c r="D382" s="501"/>
      <c r="E382" s="503"/>
      <c r="F382" s="501"/>
      <c r="G382" s="501"/>
      <c r="H382" s="501"/>
      <c r="I382" s="501"/>
      <c r="J382" s="501"/>
      <c r="K382" s="501"/>
      <c r="L382" s="501"/>
      <c r="M382" s="501"/>
      <c r="N382" s="501"/>
      <c r="O382" s="501"/>
      <c r="P382" s="501"/>
      <c r="Q382" s="501"/>
      <c r="R382" s="501"/>
      <c r="S382" s="501"/>
      <c r="T382" s="501"/>
      <c r="U382" s="501"/>
      <c r="V382" s="501"/>
      <c r="W382" s="501"/>
      <c r="X382" s="501"/>
      <c r="Y382" s="501"/>
      <c r="Z382" s="501"/>
    </row>
    <row r="383" ht="12.75" customHeight="1">
      <c r="A383" s="501"/>
      <c r="B383" s="501"/>
      <c r="C383" s="501"/>
      <c r="D383" s="501"/>
      <c r="E383" s="503"/>
      <c r="F383" s="501"/>
      <c r="G383" s="501"/>
      <c r="H383" s="501"/>
      <c r="I383" s="501"/>
      <c r="J383" s="501"/>
      <c r="K383" s="501"/>
      <c r="L383" s="501"/>
      <c r="M383" s="501"/>
      <c r="N383" s="501"/>
      <c r="O383" s="501"/>
      <c r="P383" s="501"/>
      <c r="Q383" s="501"/>
      <c r="R383" s="501"/>
      <c r="S383" s="501"/>
      <c r="T383" s="501"/>
      <c r="U383" s="501"/>
      <c r="V383" s="501"/>
      <c r="W383" s="501"/>
      <c r="X383" s="501"/>
      <c r="Y383" s="501"/>
      <c r="Z383" s="501"/>
    </row>
    <row r="384" ht="12.75" customHeight="1">
      <c r="A384" s="501"/>
      <c r="B384" s="501"/>
      <c r="C384" s="501"/>
      <c r="D384" s="501"/>
      <c r="E384" s="503"/>
      <c r="F384" s="501"/>
      <c r="G384" s="501"/>
      <c r="H384" s="501"/>
      <c r="I384" s="501"/>
      <c r="J384" s="501"/>
      <c r="K384" s="501"/>
      <c r="L384" s="501"/>
      <c r="M384" s="501"/>
      <c r="N384" s="501"/>
      <c r="O384" s="501"/>
      <c r="P384" s="501"/>
      <c r="Q384" s="501"/>
      <c r="R384" s="501"/>
      <c r="S384" s="501"/>
      <c r="T384" s="501"/>
      <c r="U384" s="501"/>
      <c r="V384" s="501"/>
      <c r="W384" s="501"/>
      <c r="X384" s="501"/>
      <c r="Y384" s="501"/>
      <c r="Z384" s="501"/>
    </row>
    <row r="385" ht="12.75" customHeight="1">
      <c r="A385" s="501"/>
      <c r="B385" s="501"/>
      <c r="C385" s="501"/>
      <c r="D385" s="501"/>
      <c r="E385" s="503"/>
      <c r="F385" s="501"/>
      <c r="G385" s="501"/>
      <c r="H385" s="501"/>
      <c r="I385" s="501"/>
      <c r="J385" s="501"/>
      <c r="K385" s="501"/>
      <c r="L385" s="501"/>
      <c r="M385" s="501"/>
      <c r="N385" s="501"/>
      <c r="O385" s="501"/>
      <c r="P385" s="501"/>
      <c r="Q385" s="501"/>
      <c r="R385" s="501"/>
      <c r="S385" s="501"/>
      <c r="T385" s="501"/>
      <c r="U385" s="501"/>
      <c r="V385" s="501"/>
      <c r="W385" s="501"/>
      <c r="X385" s="501"/>
      <c r="Y385" s="501"/>
      <c r="Z385" s="501"/>
    </row>
    <row r="386" ht="12.75" customHeight="1">
      <c r="A386" s="501"/>
      <c r="B386" s="501"/>
      <c r="C386" s="501"/>
      <c r="D386" s="501"/>
      <c r="E386" s="503"/>
      <c r="F386" s="501"/>
      <c r="G386" s="501"/>
      <c r="H386" s="501"/>
      <c r="I386" s="501"/>
      <c r="J386" s="501"/>
      <c r="K386" s="501"/>
      <c r="L386" s="501"/>
      <c r="M386" s="501"/>
      <c r="N386" s="501"/>
      <c r="O386" s="501"/>
      <c r="P386" s="501"/>
      <c r="Q386" s="501"/>
      <c r="R386" s="501"/>
      <c r="S386" s="501"/>
      <c r="T386" s="501"/>
      <c r="U386" s="501"/>
      <c r="V386" s="501"/>
      <c r="W386" s="501"/>
      <c r="X386" s="501"/>
      <c r="Y386" s="501"/>
      <c r="Z386" s="501"/>
    </row>
    <row r="387" ht="12.75" customHeight="1">
      <c r="A387" s="501"/>
      <c r="B387" s="501"/>
      <c r="C387" s="501"/>
      <c r="D387" s="501"/>
      <c r="E387" s="503"/>
      <c r="F387" s="501"/>
      <c r="G387" s="501"/>
      <c r="H387" s="501"/>
      <c r="I387" s="501"/>
      <c r="J387" s="501"/>
      <c r="K387" s="501"/>
      <c r="L387" s="501"/>
      <c r="M387" s="501"/>
      <c r="N387" s="501"/>
      <c r="O387" s="501"/>
      <c r="P387" s="501"/>
      <c r="Q387" s="501"/>
      <c r="R387" s="501"/>
      <c r="S387" s="501"/>
      <c r="T387" s="501"/>
      <c r="U387" s="501"/>
      <c r="V387" s="501"/>
      <c r="W387" s="501"/>
      <c r="X387" s="501"/>
      <c r="Y387" s="501"/>
      <c r="Z387" s="501"/>
    </row>
    <row r="388" ht="12.75" customHeight="1">
      <c r="A388" s="501"/>
      <c r="B388" s="501"/>
      <c r="C388" s="501"/>
      <c r="D388" s="501"/>
      <c r="E388" s="503"/>
      <c r="F388" s="501"/>
      <c r="G388" s="501"/>
      <c r="H388" s="501"/>
      <c r="I388" s="501"/>
      <c r="J388" s="501"/>
      <c r="K388" s="501"/>
      <c r="L388" s="501"/>
      <c r="M388" s="501"/>
      <c r="N388" s="501"/>
      <c r="O388" s="501"/>
      <c r="P388" s="501"/>
      <c r="Q388" s="501"/>
      <c r="R388" s="501"/>
      <c r="S388" s="501"/>
      <c r="T388" s="501"/>
      <c r="U388" s="501"/>
      <c r="V388" s="501"/>
      <c r="W388" s="501"/>
      <c r="X388" s="501"/>
      <c r="Y388" s="501"/>
      <c r="Z388" s="501"/>
    </row>
    <row r="389" ht="12.75" customHeight="1">
      <c r="A389" s="501"/>
      <c r="B389" s="501"/>
      <c r="C389" s="501"/>
      <c r="D389" s="501"/>
      <c r="E389" s="503"/>
      <c r="F389" s="501"/>
      <c r="G389" s="501"/>
      <c r="H389" s="501"/>
      <c r="I389" s="501"/>
      <c r="J389" s="501"/>
      <c r="K389" s="501"/>
      <c r="L389" s="501"/>
      <c r="M389" s="501"/>
      <c r="N389" s="501"/>
      <c r="O389" s="501"/>
      <c r="P389" s="501"/>
      <c r="Q389" s="501"/>
      <c r="R389" s="501"/>
      <c r="S389" s="501"/>
      <c r="T389" s="501"/>
      <c r="U389" s="501"/>
      <c r="V389" s="501"/>
      <c r="W389" s="501"/>
      <c r="X389" s="501"/>
      <c r="Y389" s="501"/>
      <c r="Z389" s="501"/>
    </row>
    <row r="390" ht="12.75" customHeight="1">
      <c r="A390" s="501"/>
      <c r="B390" s="501"/>
      <c r="C390" s="501"/>
      <c r="D390" s="501"/>
      <c r="E390" s="503"/>
      <c r="F390" s="501"/>
      <c r="G390" s="501"/>
      <c r="H390" s="501"/>
      <c r="I390" s="501"/>
      <c r="J390" s="501"/>
      <c r="K390" s="501"/>
      <c r="L390" s="501"/>
      <c r="M390" s="501"/>
      <c r="N390" s="501"/>
      <c r="O390" s="501"/>
      <c r="P390" s="501"/>
      <c r="Q390" s="501"/>
      <c r="R390" s="501"/>
      <c r="S390" s="501"/>
      <c r="T390" s="501"/>
      <c r="U390" s="501"/>
      <c r="V390" s="501"/>
      <c r="W390" s="501"/>
      <c r="X390" s="501"/>
      <c r="Y390" s="501"/>
      <c r="Z390" s="501"/>
    </row>
    <row r="391" ht="12.75" customHeight="1">
      <c r="A391" s="501"/>
      <c r="B391" s="501"/>
      <c r="C391" s="501"/>
      <c r="D391" s="501"/>
      <c r="E391" s="503"/>
      <c r="F391" s="501"/>
      <c r="G391" s="501"/>
      <c r="H391" s="501"/>
      <c r="I391" s="501"/>
      <c r="J391" s="501"/>
      <c r="K391" s="501"/>
      <c r="L391" s="501"/>
      <c r="M391" s="501"/>
      <c r="N391" s="501"/>
      <c r="O391" s="501"/>
      <c r="P391" s="501"/>
      <c r="Q391" s="501"/>
      <c r="R391" s="501"/>
      <c r="S391" s="501"/>
      <c r="T391" s="501"/>
      <c r="U391" s="501"/>
      <c r="V391" s="501"/>
      <c r="W391" s="501"/>
      <c r="X391" s="501"/>
      <c r="Y391" s="501"/>
      <c r="Z391" s="501"/>
    </row>
    <row r="392" ht="12.75" customHeight="1">
      <c r="A392" s="501"/>
      <c r="B392" s="501"/>
      <c r="C392" s="501"/>
      <c r="D392" s="501"/>
      <c r="E392" s="503"/>
      <c r="F392" s="501"/>
      <c r="G392" s="501"/>
      <c r="H392" s="501"/>
      <c r="I392" s="501"/>
      <c r="J392" s="501"/>
      <c r="K392" s="501"/>
      <c r="L392" s="501"/>
      <c r="M392" s="501"/>
      <c r="N392" s="501"/>
      <c r="O392" s="501"/>
      <c r="P392" s="501"/>
      <c r="Q392" s="501"/>
      <c r="R392" s="501"/>
      <c r="S392" s="501"/>
      <c r="T392" s="501"/>
      <c r="U392" s="501"/>
      <c r="V392" s="501"/>
      <c r="W392" s="501"/>
      <c r="X392" s="501"/>
      <c r="Y392" s="501"/>
      <c r="Z392" s="501"/>
    </row>
    <row r="393" ht="12.75" customHeight="1">
      <c r="A393" s="501"/>
      <c r="B393" s="501"/>
      <c r="C393" s="501"/>
      <c r="D393" s="501"/>
      <c r="E393" s="503"/>
      <c r="F393" s="501"/>
      <c r="G393" s="501"/>
      <c r="H393" s="501"/>
      <c r="I393" s="501"/>
      <c r="J393" s="501"/>
      <c r="K393" s="501"/>
      <c r="L393" s="501"/>
      <c r="M393" s="501"/>
      <c r="N393" s="501"/>
      <c r="O393" s="501"/>
      <c r="P393" s="501"/>
      <c r="Q393" s="501"/>
      <c r="R393" s="501"/>
      <c r="S393" s="501"/>
      <c r="T393" s="501"/>
      <c r="U393" s="501"/>
      <c r="V393" s="501"/>
      <c r="W393" s="501"/>
      <c r="X393" s="501"/>
      <c r="Y393" s="501"/>
      <c r="Z393" s="501"/>
    </row>
    <row r="394" ht="12.75" customHeight="1">
      <c r="A394" s="501"/>
      <c r="B394" s="501"/>
      <c r="C394" s="501"/>
      <c r="D394" s="501"/>
      <c r="E394" s="503"/>
      <c r="F394" s="501"/>
      <c r="G394" s="501"/>
      <c r="H394" s="501"/>
      <c r="I394" s="501"/>
      <c r="J394" s="501"/>
      <c r="K394" s="501"/>
      <c r="L394" s="501"/>
      <c r="M394" s="501"/>
      <c r="N394" s="501"/>
      <c r="O394" s="501"/>
      <c r="P394" s="501"/>
      <c r="Q394" s="501"/>
      <c r="R394" s="501"/>
      <c r="S394" s="501"/>
      <c r="T394" s="501"/>
      <c r="U394" s="501"/>
      <c r="V394" s="501"/>
      <c r="W394" s="501"/>
      <c r="X394" s="501"/>
      <c r="Y394" s="501"/>
      <c r="Z394" s="501"/>
    </row>
    <row r="395" ht="12.75" customHeight="1">
      <c r="A395" s="501"/>
      <c r="B395" s="501"/>
      <c r="C395" s="501"/>
      <c r="D395" s="501"/>
      <c r="E395" s="503"/>
      <c r="F395" s="501"/>
      <c r="G395" s="501"/>
      <c r="H395" s="501"/>
      <c r="I395" s="501"/>
      <c r="J395" s="501"/>
      <c r="K395" s="501"/>
      <c r="L395" s="501"/>
      <c r="M395" s="501"/>
      <c r="N395" s="501"/>
      <c r="O395" s="501"/>
      <c r="P395" s="501"/>
      <c r="Q395" s="501"/>
      <c r="R395" s="501"/>
      <c r="S395" s="501"/>
      <c r="T395" s="501"/>
      <c r="U395" s="501"/>
      <c r="V395" s="501"/>
      <c r="W395" s="501"/>
      <c r="X395" s="501"/>
      <c r="Y395" s="501"/>
      <c r="Z395" s="501"/>
    </row>
    <row r="396" ht="12.75" customHeight="1">
      <c r="A396" s="501"/>
      <c r="B396" s="501"/>
      <c r="C396" s="501"/>
      <c r="D396" s="501"/>
      <c r="E396" s="503"/>
      <c r="F396" s="501"/>
      <c r="G396" s="501"/>
      <c r="H396" s="501"/>
      <c r="I396" s="501"/>
      <c r="J396" s="501"/>
      <c r="K396" s="501"/>
      <c r="L396" s="501"/>
      <c r="M396" s="501"/>
      <c r="N396" s="501"/>
      <c r="O396" s="501"/>
      <c r="P396" s="501"/>
      <c r="Q396" s="501"/>
      <c r="R396" s="501"/>
      <c r="S396" s="501"/>
      <c r="T396" s="501"/>
      <c r="U396" s="501"/>
      <c r="V396" s="501"/>
      <c r="W396" s="501"/>
      <c r="X396" s="501"/>
      <c r="Y396" s="501"/>
      <c r="Z396" s="501"/>
    </row>
    <row r="397" ht="12.75" customHeight="1">
      <c r="A397" s="501"/>
      <c r="B397" s="501"/>
      <c r="C397" s="501"/>
      <c r="D397" s="501"/>
      <c r="E397" s="503"/>
      <c r="F397" s="501"/>
      <c r="G397" s="501"/>
      <c r="H397" s="501"/>
      <c r="I397" s="501"/>
      <c r="J397" s="501"/>
      <c r="K397" s="501"/>
      <c r="L397" s="501"/>
      <c r="M397" s="501"/>
      <c r="N397" s="501"/>
      <c r="O397" s="501"/>
      <c r="P397" s="501"/>
      <c r="Q397" s="501"/>
      <c r="R397" s="501"/>
      <c r="S397" s="501"/>
      <c r="T397" s="501"/>
      <c r="U397" s="501"/>
      <c r="V397" s="501"/>
      <c r="W397" s="501"/>
      <c r="X397" s="501"/>
      <c r="Y397" s="501"/>
      <c r="Z397" s="501"/>
    </row>
    <row r="398" ht="12.75" customHeight="1">
      <c r="A398" s="501"/>
      <c r="B398" s="501"/>
      <c r="C398" s="501"/>
      <c r="D398" s="501"/>
      <c r="E398" s="503"/>
      <c r="F398" s="501"/>
      <c r="G398" s="501"/>
      <c r="H398" s="501"/>
      <c r="I398" s="501"/>
      <c r="J398" s="501"/>
      <c r="K398" s="501"/>
      <c r="L398" s="501"/>
      <c r="M398" s="501"/>
      <c r="N398" s="501"/>
      <c r="O398" s="501"/>
      <c r="P398" s="501"/>
      <c r="Q398" s="501"/>
      <c r="R398" s="501"/>
      <c r="S398" s="501"/>
      <c r="T398" s="501"/>
      <c r="U398" s="501"/>
      <c r="V398" s="501"/>
      <c r="W398" s="501"/>
      <c r="X398" s="501"/>
      <c r="Y398" s="501"/>
      <c r="Z398" s="501"/>
    </row>
    <row r="399" ht="12.75" customHeight="1">
      <c r="A399" s="501"/>
      <c r="B399" s="501"/>
      <c r="C399" s="501"/>
      <c r="D399" s="501"/>
      <c r="E399" s="503"/>
      <c r="F399" s="501"/>
      <c r="G399" s="501"/>
      <c r="H399" s="501"/>
      <c r="I399" s="501"/>
      <c r="J399" s="501"/>
      <c r="K399" s="501"/>
      <c r="L399" s="501"/>
      <c r="M399" s="501"/>
      <c r="N399" s="501"/>
      <c r="O399" s="501"/>
      <c r="P399" s="501"/>
      <c r="Q399" s="501"/>
      <c r="R399" s="501"/>
      <c r="S399" s="501"/>
      <c r="T399" s="501"/>
      <c r="U399" s="501"/>
      <c r="V399" s="501"/>
      <c r="W399" s="501"/>
      <c r="X399" s="501"/>
      <c r="Y399" s="501"/>
      <c r="Z399" s="501"/>
    </row>
    <row r="400" ht="12.75" customHeight="1">
      <c r="A400" s="501"/>
      <c r="B400" s="501"/>
      <c r="C400" s="501"/>
      <c r="D400" s="501"/>
      <c r="E400" s="503"/>
      <c r="F400" s="501"/>
      <c r="G400" s="501"/>
      <c r="H400" s="501"/>
      <c r="I400" s="501"/>
      <c r="J400" s="501"/>
      <c r="K400" s="501"/>
      <c r="L400" s="501"/>
      <c r="M400" s="501"/>
      <c r="N400" s="501"/>
      <c r="O400" s="501"/>
      <c r="P400" s="501"/>
      <c r="Q400" s="501"/>
      <c r="R400" s="501"/>
      <c r="S400" s="501"/>
      <c r="T400" s="501"/>
      <c r="U400" s="501"/>
      <c r="V400" s="501"/>
      <c r="W400" s="501"/>
      <c r="X400" s="501"/>
      <c r="Y400" s="501"/>
      <c r="Z400" s="501"/>
    </row>
    <row r="401" ht="12.75" customHeight="1">
      <c r="A401" s="501"/>
      <c r="B401" s="501"/>
      <c r="C401" s="501"/>
      <c r="D401" s="501"/>
      <c r="E401" s="503"/>
      <c r="F401" s="501"/>
      <c r="G401" s="501"/>
      <c r="H401" s="501"/>
      <c r="I401" s="501"/>
      <c r="J401" s="501"/>
      <c r="K401" s="501"/>
      <c r="L401" s="501"/>
      <c r="M401" s="501"/>
      <c r="N401" s="501"/>
      <c r="O401" s="501"/>
      <c r="P401" s="501"/>
      <c r="Q401" s="501"/>
      <c r="R401" s="501"/>
      <c r="S401" s="501"/>
      <c r="T401" s="501"/>
      <c r="U401" s="501"/>
      <c r="V401" s="501"/>
      <c r="W401" s="501"/>
      <c r="X401" s="501"/>
      <c r="Y401" s="501"/>
      <c r="Z401" s="501"/>
    </row>
    <row r="402" ht="12.75" customHeight="1">
      <c r="A402" s="501"/>
      <c r="B402" s="501"/>
      <c r="C402" s="501"/>
      <c r="D402" s="501"/>
      <c r="E402" s="503"/>
      <c r="F402" s="501"/>
      <c r="G402" s="501"/>
      <c r="H402" s="501"/>
      <c r="I402" s="501"/>
      <c r="J402" s="501"/>
      <c r="K402" s="501"/>
      <c r="L402" s="501"/>
      <c r="M402" s="501"/>
      <c r="N402" s="501"/>
      <c r="O402" s="501"/>
      <c r="P402" s="501"/>
      <c r="Q402" s="501"/>
      <c r="R402" s="501"/>
      <c r="S402" s="501"/>
      <c r="T402" s="501"/>
      <c r="U402" s="501"/>
      <c r="V402" s="501"/>
      <c r="W402" s="501"/>
      <c r="X402" s="501"/>
      <c r="Y402" s="501"/>
      <c r="Z402" s="501"/>
    </row>
    <row r="403" ht="12.75" customHeight="1">
      <c r="A403" s="501"/>
      <c r="B403" s="501"/>
      <c r="C403" s="501"/>
      <c r="D403" s="501"/>
      <c r="E403" s="503"/>
      <c r="F403" s="501"/>
      <c r="G403" s="501"/>
      <c r="H403" s="501"/>
      <c r="I403" s="501"/>
      <c r="J403" s="501"/>
      <c r="K403" s="501"/>
      <c r="L403" s="501"/>
      <c r="M403" s="501"/>
      <c r="N403" s="501"/>
      <c r="O403" s="501"/>
      <c r="P403" s="501"/>
      <c r="Q403" s="501"/>
      <c r="R403" s="501"/>
      <c r="S403" s="501"/>
      <c r="T403" s="501"/>
      <c r="U403" s="501"/>
      <c r="V403" s="501"/>
      <c r="W403" s="501"/>
      <c r="X403" s="501"/>
      <c r="Y403" s="501"/>
      <c r="Z403" s="501"/>
    </row>
    <row r="404" ht="12.75" customHeight="1">
      <c r="A404" s="501"/>
      <c r="B404" s="501"/>
      <c r="C404" s="501"/>
      <c r="D404" s="501"/>
      <c r="E404" s="503"/>
      <c r="F404" s="501"/>
      <c r="G404" s="501"/>
      <c r="H404" s="501"/>
      <c r="I404" s="501"/>
      <c r="J404" s="501"/>
      <c r="K404" s="501"/>
      <c r="L404" s="501"/>
      <c r="M404" s="501"/>
      <c r="N404" s="501"/>
      <c r="O404" s="501"/>
      <c r="P404" s="501"/>
      <c r="Q404" s="501"/>
      <c r="R404" s="501"/>
      <c r="S404" s="501"/>
      <c r="T404" s="501"/>
      <c r="U404" s="501"/>
      <c r="V404" s="501"/>
      <c r="W404" s="501"/>
      <c r="X404" s="501"/>
      <c r="Y404" s="501"/>
      <c r="Z404" s="501"/>
    </row>
    <row r="405" ht="12.75" customHeight="1">
      <c r="A405" s="501"/>
      <c r="B405" s="501"/>
      <c r="C405" s="501"/>
      <c r="D405" s="501"/>
      <c r="E405" s="503"/>
      <c r="F405" s="501"/>
      <c r="G405" s="501"/>
      <c r="H405" s="501"/>
      <c r="I405" s="501"/>
      <c r="J405" s="501"/>
      <c r="K405" s="501"/>
      <c r="L405" s="501"/>
      <c r="M405" s="501"/>
      <c r="N405" s="501"/>
      <c r="O405" s="501"/>
      <c r="P405" s="501"/>
      <c r="Q405" s="501"/>
      <c r="R405" s="501"/>
      <c r="S405" s="501"/>
      <c r="T405" s="501"/>
      <c r="U405" s="501"/>
      <c r="V405" s="501"/>
      <c r="W405" s="501"/>
      <c r="X405" s="501"/>
      <c r="Y405" s="501"/>
      <c r="Z405" s="501"/>
    </row>
    <row r="406" ht="12.75" customHeight="1">
      <c r="A406" s="501"/>
      <c r="B406" s="501"/>
      <c r="C406" s="501"/>
      <c r="D406" s="501"/>
      <c r="E406" s="503"/>
      <c r="F406" s="501"/>
      <c r="G406" s="501"/>
      <c r="H406" s="501"/>
      <c r="I406" s="501"/>
      <c r="J406" s="501"/>
      <c r="K406" s="501"/>
      <c r="L406" s="501"/>
      <c r="M406" s="501"/>
      <c r="N406" s="501"/>
      <c r="O406" s="501"/>
      <c r="P406" s="501"/>
      <c r="Q406" s="501"/>
      <c r="R406" s="501"/>
      <c r="S406" s="501"/>
      <c r="T406" s="501"/>
      <c r="U406" s="501"/>
      <c r="V406" s="501"/>
      <c r="W406" s="501"/>
      <c r="X406" s="501"/>
      <c r="Y406" s="501"/>
      <c r="Z406" s="501"/>
    </row>
    <row r="407" ht="12.75" customHeight="1">
      <c r="A407" s="501"/>
      <c r="B407" s="501"/>
      <c r="C407" s="501"/>
      <c r="D407" s="501"/>
      <c r="E407" s="503"/>
      <c r="F407" s="501"/>
      <c r="G407" s="501"/>
      <c r="H407" s="501"/>
      <c r="I407" s="501"/>
      <c r="J407" s="501"/>
      <c r="K407" s="501"/>
      <c r="L407" s="501"/>
      <c r="M407" s="501"/>
      <c r="N407" s="501"/>
      <c r="O407" s="501"/>
      <c r="P407" s="501"/>
      <c r="Q407" s="501"/>
      <c r="R407" s="501"/>
      <c r="S407" s="501"/>
      <c r="T407" s="501"/>
      <c r="U407" s="501"/>
      <c r="V407" s="501"/>
      <c r="W407" s="501"/>
      <c r="X407" s="501"/>
      <c r="Y407" s="501"/>
      <c r="Z407" s="501"/>
    </row>
    <row r="408" ht="12.75" customHeight="1">
      <c r="A408" s="501"/>
      <c r="B408" s="501"/>
      <c r="C408" s="501"/>
      <c r="D408" s="501"/>
      <c r="E408" s="503"/>
      <c r="F408" s="501"/>
      <c r="G408" s="501"/>
      <c r="H408" s="501"/>
      <c r="I408" s="501"/>
      <c r="J408" s="501"/>
      <c r="K408" s="501"/>
      <c r="L408" s="501"/>
      <c r="M408" s="501"/>
      <c r="N408" s="501"/>
      <c r="O408" s="501"/>
      <c r="P408" s="501"/>
      <c r="Q408" s="501"/>
      <c r="R408" s="501"/>
      <c r="S408" s="501"/>
      <c r="T408" s="501"/>
      <c r="U408" s="501"/>
      <c r="V408" s="501"/>
      <c r="W408" s="501"/>
      <c r="X408" s="501"/>
      <c r="Y408" s="501"/>
      <c r="Z408" s="501"/>
    </row>
    <row r="409" ht="12.75" customHeight="1">
      <c r="A409" s="501"/>
      <c r="B409" s="501"/>
      <c r="C409" s="501"/>
      <c r="D409" s="501"/>
      <c r="E409" s="503"/>
      <c r="F409" s="501"/>
      <c r="G409" s="501"/>
      <c r="H409" s="501"/>
      <c r="I409" s="501"/>
      <c r="J409" s="501"/>
      <c r="K409" s="501"/>
      <c r="L409" s="501"/>
      <c r="M409" s="501"/>
      <c r="N409" s="501"/>
      <c r="O409" s="501"/>
      <c r="P409" s="501"/>
      <c r="Q409" s="501"/>
      <c r="R409" s="501"/>
      <c r="S409" s="501"/>
      <c r="T409" s="501"/>
      <c r="U409" s="501"/>
      <c r="V409" s="501"/>
      <c r="W409" s="501"/>
      <c r="X409" s="501"/>
      <c r="Y409" s="501"/>
      <c r="Z409" s="501"/>
    </row>
    <row r="410" ht="12.75" customHeight="1">
      <c r="A410" s="501"/>
      <c r="B410" s="501"/>
      <c r="C410" s="501"/>
      <c r="D410" s="501"/>
      <c r="E410" s="503"/>
      <c r="F410" s="501"/>
      <c r="G410" s="501"/>
      <c r="H410" s="501"/>
      <c r="I410" s="501"/>
      <c r="J410" s="501"/>
      <c r="K410" s="501"/>
      <c r="L410" s="501"/>
      <c r="M410" s="501"/>
      <c r="N410" s="501"/>
      <c r="O410" s="501"/>
      <c r="P410" s="501"/>
      <c r="Q410" s="501"/>
      <c r="R410" s="501"/>
      <c r="S410" s="501"/>
      <c r="T410" s="501"/>
      <c r="U410" s="501"/>
      <c r="V410" s="501"/>
      <c r="W410" s="501"/>
      <c r="X410" s="501"/>
      <c r="Y410" s="501"/>
      <c r="Z410" s="501"/>
    </row>
    <row r="411" ht="12.75" customHeight="1">
      <c r="A411" s="501"/>
      <c r="B411" s="501"/>
      <c r="C411" s="501"/>
      <c r="D411" s="501"/>
      <c r="E411" s="503"/>
      <c r="F411" s="501"/>
      <c r="G411" s="501"/>
      <c r="H411" s="501"/>
      <c r="I411" s="501"/>
      <c r="J411" s="501"/>
      <c r="K411" s="501"/>
      <c r="L411" s="501"/>
      <c r="M411" s="501"/>
      <c r="N411" s="501"/>
      <c r="O411" s="501"/>
      <c r="P411" s="501"/>
      <c r="Q411" s="501"/>
      <c r="R411" s="501"/>
      <c r="S411" s="501"/>
      <c r="T411" s="501"/>
      <c r="U411" s="501"/>
      <c r="V411" s="501"/>
      <c r="W411" s="501"/>
      <c r="X411" s="501"/>
      <c r="Y411" s="501"/>
      <c r="Z411" s="501"/>
    </row>
    <row r="412" ht="12.75" customHeight="1">
      <c r="A412" s="501"/>
      <c r="B412" s="501"/>
      <c r="C412" s="501"/>
      <c r="D412" s="501"/>
      <c r="E412" s="503"/>
      <c r="F412" s="501"/>
      <c r="G412" s="501"/>
      <c r="H412" s="501"/>
      <c r="I412" s="501"/>
      <c r="J412" s="501"/>
      <c r="K412" s="501"/>
      <c r="L412" s="501"/>
      <c r="M412" s="501"/>
      <c r="N412" s="501"/>
      <c r="O412" s="501"/>
      <c r="P412" s="501"/>
      <c r="Q412" s="501"/>
      <c r="R412" s="501"/>
      <c r="S412" s="501"/>
      <c r="T412" s="501"/>
      <c r="U412" s="501"/>
      <c r="V412" s="501"/>
      <c r="W412" s="501"/>
      <c r="X412" s="501"/>
      <c r="Y412" s="501"/>
      <c r="Z412" s="501"/>
    </row>
    <row r="413" ht="12.75" customHeight="1">
      <c r="A413" s="501"/>
      <c r="B413" s="501"/>
      <c r="C413" s="501"/>
      <c r="D413" s="501"/>
      <c r="E413" s="503"/>
      <c r="F413" s="501"/>
      <c r="G413" s="501"/>
      <c r="H413" s="501"/>
      <c r="I413" s="501"/>
      <c r="J413" s="501"/>
      <c r="K413" s="501"/>
      <c r="L413" s="501"/>
      <c r="M413" s="501"/>
      <c r="N413" s="501"/>
      <c r="O413" s="501"/>
      <c r="P413" s="501"/>
      <c r="Q413" s="501"/>
      <c r="R413" s="501"/>
      <c r="S413" s="501"/>
      <c r="T413" s="501"/>
      <c r="U413" s="501"/>
      <c r="V413" s="501"/>
      <c r="W413" s="501"/>
      <c r="X413" s="501"/>
      <c r="Y413" s="501"/>
      <c r="Z413" s="501"/>
    </row>
    <row r="414" ht="12.75" customHeight="1">
      <c r="A414" s="501"/>
      <c r="B414" s="501"/>
      <c r="C414" s="501"/>
      <c r="D414" s="501"/>
      <c r="E414" s="503"/>
      <c r="F414" s="501"/>
      <c r="G414" s="501"/>
      <c r="H414" s="501"/>
      <c r="I414" s="501"/>
      <c r="J414" s="501"/>
      <c r="K414" s="501"/>
      <c r="L414" s="501"/>
      <c r="M414" s="501"/>
      <c r="N414" s="501"/>
      <c r="O414" s="501"/>
      <c r="P414" s="501"/>
      <c r="Q414" s="501"/>
      <c r="R414" s="501"/>
      <c r="S414" s="501"/>
      <c r="T414" s="501"/>
      <c r="U414" s="501"/>
      <c r="V414" s="501"/>
      <c r="W414" s="501"/>
      <c r="X414" s="501"/>
      <c r="Y414" s="501"/>
      <c r="Z414" s="501"/>
    </row>
    <row r="415" ht="12.75" customHeight="1">
      <c r="A415" s="501"/>
      <c r="B415" s="501"/>
      <c r="C415" s="501"/>
      <c r="D415" s="501"/>
      <c r="E415" s="503"/>
      <c r="F415" s="501"/>
      <c r="G415" s="501"/>
      <c r="H415" s="501"/>
      <c r="I415" s="501"/>
      <c r="J415" s="501"/>
      <c r="K415" s="501"/>
      <c r="L415" s="501"/>
      <c r="M415" s="501"/>
      <c r="N415" s="501"/>
      <c r="O415" s="501"/>
      <c r="P415" s="501"/>
      <c r="Q415" s="501"/>
      <c r="R415" s="501"/>
      <c r="S415" s="501"/>
      <c r="T415" s="501"/>
      <c r="U415" s="501"/>
      <c r="V415" s="501"/>
      <c r="W415" s="501"/>
      <c r="X415" s="501"/>
      <c r="Y415" s="501"/>
      <c r="Z415" s="501"/>
    </row>
    <row r="416" ht="12.75" customHeight="1">
      <c r="A416" s="501"/>
      <c r="B416" s="501"/>
      <c r="C416" s="501"/>
      <c r="D416" s="501"/>
      <c r="E416" s="503"/>
      <c r="F416" s="501"/>
      <c r="G416" s="501"/>
      <c r="H416" s="501"/>
      <c r="I416" s="501"/>
      <c r="J416" s="501"/>
      <c r="K416" s="501"/>
      <c r="L416" s="501"/>
      <c r="M416" s="501"/>
      <c r="N416" s="501"/>
      <c r="O416" s="501"/>
      <c r="P416" s="501"/>
      <c r="Q416" s="501"/>
      <c r="R416" s="501"/>
      <c r="S416" s="501"/>
      <c r="T416" s="501"/>
      <c r="U416" s="501"/>
      <c r="V416" s="501"/>
      <c r="W416" s="501"/>
      <c r="X416" s="501"/>
      <c r="Y416" s="501"/>
      <c r="Z416" s="501"/>
    </row>
    <row r="417" ht="12.75" customHeight="1">
      <c r="A417" s="501"/>
      <c r="B417" s="501"/>
      <c r="C417" s="501"/>
      <c r="D417" s="501"/>
      <c r="E417" s="503"/>
      <c r="F417" s="501"/>
      <c r="G417" s="501"/>
      <c r="H417" s="501"/>
      <c r="I417" s="501"/>
      <c r="J417" s="501"/>
      <c r="K417" s="501"/>
      <c r="L417" s="501"/>
      <c r="M417" s="501"/>
      <c r="N417" s="501"/>
      <c r="O417" s="501"/>
      <c r="P417" s="501"/>
      <c r="Q417" s="501"/>
      <c r="R417" s="501"/>
      <c r="S417" s="501"/>
      <c r="T417" s="501"/>
      <c r="U417" s="501"/>
      <c r="V417" s="501"/>
      <c r="W417" s="501"/>
      <c r="X417" s="501"/>
      <c r="Y417" s="501"/>
      <c r="Z417" s="501"/>
    </row>
    <row r="418" ht="12.75" customHeight="1">
      <c r="A418" s="501"/>
      <c r="B418" s="501"/>
      <c r="C418" s="501"/>
      <c r="D418" s="501"/>
      <c r="E418" s="503"/>
      <c r="F418" s="501"/>
      <c r="G418" s="501"/>
      <c r="H418" s="501"/>
      <c r="I418" s="501"/>
      <c r="J418" s="501"/>
      <c r="K418" s="501"/>
      <c r="L418" s="501"/>
      <c r="M418" s="501"/>
      <c r="N418" s="501"/>
      <c r="O418" s="501"/>
      <c r="P418" s="501"/>
      <c r="Q418" s="501"/>
      <c r="R418" s="501"/>
      <c r="S418" s="501"/>
      <c r="T418" s="501"/>
      <c r="U418" s="501"/>
      <c r="V418" s="501"/>
      <c r="W418" s="501"/>
      <c r="X418" s="501"/>
      <c r="Y418" s="501"/>
      <c r="Z418" s="501"/>
    </row>
    <row r="419" ht="12.75" customHeight="1">
      <c r="A419" s="501"/>
      <c r="B419" s="501"/>
      <c r="C419" s="501"/>
      <c r="D419" s="501"/>
      <c r="E419" s="503"/>
      <c r="F419" s="501"/>
      <c r="G419" s="501"/>
      <c r="H419" s="501"/>
      <c r="I419" s="501"/>
      <c r="J419" s="501"/>
      <c r="K419" s="501"/>
      <c r="L419" s="501"/>
      <c r="M419" s="501"/>
      <c r="N419" s="501"/>
      <c r="O419" s="501"/>
      <c r="P419" s="501"/>
      <c r="Q419" s="501"/>
      <c r="R419" s="501"/>
      <c r="S419" s="501"/>
      <c r="T419" s="501"/>
      <c r="U419" s="501"/>
      <c r="V419" s="501"/>
      <c r="W419" s="501"/>
      <c r="X419" s="501"/>
      <c r="Y419" s="501"/>
      <c r="Z419" s="501"/>
    </row>
    <row r="420" ht="12.75" customHeight="1">
      <c r="A420" s="501"/>
      <c r="B420" s="501"/>
      <c r="C420" s="501"/>
      <c r="D420" s="501"/>
      <c r="E420" s="503"/>
      <c r="F420" s="501"/>
      <c r="G420" s="501"/>
      <c r="H420" s="501"/>
      <c r="I420" s="501"/>
      <c r="J420" s="501"/>
      <c r="K420" s="501"/>
      <c r="L420" s="501"/>
      <c r="M420" s="501"/>
      <c r="N420" s="501"/>
      <c r="O420" s="501"/>
      <c r="P420" s="501"/>
      <c r="Q420" s="501"/>
      <c r="R420" s="501"/>
      <c r="S420" s="501"/>
      <c r="T420" s="501"/>
      <c r="U420" s="501"/>
      <c r="V420" s="501"/>
      <c r="W420" s="501"/>
      <c r="X420" s="501"/>
      <c r="Y420" s="501"/>
      <c r="Z420" s="501"/>
    </row>
    <row r="421" ht="12.75" customHeight="1">
      <c r="A421" s="501"/>
      <c r="B421" s="501"/>
      <c r="C421" s="501"/>
      <c r="D421" s="501"/>
      <c r="E421" s="503"/>
      <c r="F421" s="501"/>
      <c r="G421" s="501"/>
      <c r="H421" s="501"/>
      <c r="I421" s="501"/>
      <c r="J421" s="501"/>
      <c r="K421" s="501"/>
      <c r="L421" s="501"/>
      <c r="M421" s="501"/>
      <c r="N421" s="501"/>
      <c r="O421" s="501"/>
      <c r="P421" s="501"/>
      <c r="Q421" s="501"/>
      <c r="R421" s="501"/>
      <c r="S421" s="501"/>
      <c r="T421" s="501"/>
      <c r="U421" s="501"/>
      <c r="V421" s="501"/>
      <c r="W421" s="501"/>
      <c r="X421" s="501"/>
      <c r="Y421" s="501"/>
      <c r="Z421" s="501"/>
    </row>
    <row r="422" ht="12.75" customHeight="1">
      <c r="A422" s="501"/>
      <c r="B422" s="501"/>
      <c r="C422" s="501"/>
      <c r="D422" s="501"/>
      <c r="E422" s="503"/>
      <c r="F422" s="501"/>
      <c r="G422" s="501"/>
      <c r="H422" s="501"/>
      <c r="I422" s="501"/>
      <c r="J422" s="501"/>
      <c r="K422" s="501"/>
      <c r="L422" s="501"/>
      <c r="M422" s="501"/>
      <c r="N422" s="501"/>
      <c r="O422" s="501"/>
      <c r="P422" s="501"/>
      <c r="Q422" s="501"/>
      <c r="R422" s="501"/>
      <c r="S422" s="501"/>
      <c r="T422" s="501"/>
      <c r="U422" s="501"/>
      <c r="V422" s="501"/>
      <c r="W422" s="501"/>
      <c r="X422" s="501"/>
      <c r="Y422" s="501"/>
      <c r="Z422" s="501"/>
    </row>
    <row r="423" ht="12.75" customHeight="1">
      <c r="A423" s="501"/>
      <c r="B423" s="501"/>
      <c r="C423" s="501"/>
      <c r="D423" s="501"/>
      <c r="E423" s="503"/>
      <c r="F423" s="501"/>
      <c r="G423" s="501"/>
      <c r="H423" s="501"/>
      <c r="I423" s="501"/>
      <c r="J423" s="501"/>
      <c r="K423" s="501"/>
      <c r="L423" s="501"/>
      <c r="M423" s="501"/>
      <c r="N423" s="501"/>
      <c r="O423" s="501"/>
      <c r="P423" s="501"/>
      <c r="Q423" s="501"/>
      <c r="R423" s="501"/>
      <c r="S423" s="501"/>
      <c r="T423" s="501"/>
      <c r="U423" s="501"/>
      <c r="V423" s="501"/>
      <c r="W423" s="501"/>
      <c r="X423" s="501"/>
      <c r="Y423" s="501"/>
      <c r="Z423" s="501"/>
    </row>
    <row r="424" ht="12.75" customHeight="1">
      <c r="A424" s="501"/>
      <c r="B424" s="501"/>
      <c r="C424" s="501"/>
      <c r="D424" s="501"/>
      <c r="E424" s="503"/>
      <c r="F424" s="501"/>
      <c r="G424" s="501"/>
      <c r="H424" s="501"/>
      <c r="I424" s="501"/>
      <c r="J424" s="501"/>
      <c r="K424" s="501"/>
      <c r="L424" s="501"/>
      <c r="M424" s="501"/>
      <c r="N424" s="501"/>
      <c r="O424" s="501"/>
      <c r="P424" s="501"/>
      <c r="Q424" s="501"/>
      <c r="R424" s="501"/>
      <c r="S424" s="501"/>
      <c r="T424" s="501"/>
      <c r="U424" s="501"/>
      <c r="V424" s="501"/>
      <c r="W424" s="501"/>
      <c r="X424" s="501"/>
      <c r="Y424" s="501"/>
      <c r="Z424" s="501"/>
    </row>
    <row r="425" ht="12.75" customHeight="1">
      <c r="A425" s="501"/>
      <c r="B425" s="501"/>
      <c r="C425" s="501"/>
      <c r="D425" s="501"/>
      <c r="E425" s="503"/>
      <c r="F425" s="501"/>
      <c r="G425" s="501"/>
      <c r="H425" s="501"/>
      <c r="I425" s="501"/>
      <c r="J425" s="501"/>
      <c r="K425" s="501"/>
      <c r="L425" s="501"/>
      <c r="M425" s="501"/>
      <c r="N425" s="501"/>
      <c r="O425" s="501"/>
      <c r="P425" s="501"/>
      <c r="Q425" s="501"/>
      <c r="R425" s="501"/>
      <c r="S425" s="501"/>
      <c r="T425" s="501"/>
      <c r="U425" s="501"/>
      <c r="V425" s="501"/>
      <c r="W425" s="501"/>
      <c r="X425" s="501"/>
      <c r="Y425" s="501"/>
      <c r="Z425" s="501"/>
    </row>
    <row r="426" ht="12.75" customHeight="1">
      <c r="A426" s="501"/>
      <c r="B426" s="501"/>
      <c r="C426" s="501"/>
      <c r="D426" s="501"/>
      <c r="E426" s="503"/>
      <c r="F426" s="501"/>
      <c r="G426" s="501"/>
      <c r="H426" s="501"/>
      <c r="I426" s="501"/>
      <c r="J426" s="501"/>
      <c r="K426" s="501"/>
      <c r="L426" s="501"/>
      <c r="M426" s="501"/>
      <c r="N426" s="501"/>
      <c r="O426" s="501"/>
      <c r="P426" s="501"/>
      <c r="Q426" s="501"/>
      <c r="R426" s="501"/>
      <c r="S426" s="501"/>
      <c r="T426" s="501"/>
      <c r="U426" s="501"/>
      <c r="V426" s="501"/>
      <c r="W426" s="501"/>
      <c r="X426" s="501"/>
      <c r="Y426" s="501"/>
      <c r="Z426" s="501"/>
    </row>
    <row r="427" ht="12.75" customHeight="1">
      <c r="A427" s="501"/>
      <c r="B427" s="501"/>
      <c r="C427" s="501"/>
      <c r="D427" s="501"/>
      <c r="E427" s="503"/>
      <c r="F427" s="501"/>
      <c r="G427" s="501"/>
      <c r="H427" s="501"/>
      <c r="I427" s="501"/>
      <c r="J427" s="501"/>
      <c r="K427" s="501"/>
      <c r="L427" s="501"/>
      <c r="M427" s="501"/>
      <c r="N427" s="501"/>
      <c r="O427" s="501"/>
      <c r="P427" s="501"/>
      <c r="Q427" s="501"/>
      <c r="R427" s="501"/>
      <c r="S427" s="501"/>
      <c r="T427" s="501"/>
      <c r="U427" s="501"/>
      <c r="V427" s="501"/>
      <c r="W427" s="501"/>
      <c r="X427" s="501"/>
      <c r="Y427" s="501"/>
      <c r="Z427" s="501"/>
    </row>
    <row r="428" ht="12.75" customHeight="1">
      <c r="A428" s="501"/>
      <c r="B428" s="501"/>
      <c r="C428" s="501"/>
      <c r="D428" s="501"/>
      <c r="E428" s="503"/>
      <c r="F428" s="501"/>
      <c r="G428" s="501"/>
      <c r="H428" s="501"/>
      <c r="I428" s="501"/>
      <c r="J428" s="501"/>
      <c r="K428" s="501"/>
      <c r="L428" s="501"/>
      <c r="M428" s="501"/>
      <c r="N428" s="501"/>
      <c r="O428" s="501"/>
      <c r="P428" s="501"/>
      <c r="Q428" s="501"/>
      <c r="R428" s="501"/>
      <c r="S428" s="501"/>
      <c r="T428" s="501"/>
      <c r="U428" s="501"/>
      <c r="V428" s="501"/>
      <c r="W428" s="501"/>
      <c r="X428" s="501"/>
      <c r="Y428" s="501"/>
      <c r="Z428" s="501"/>
    </row>
    <row r="429" ht="12.75" customHeight="1">
      <c r="A429" s="501"/>
      <c r="B429" s="501"/>
      <c r="C429" s="501"/>
      <c r="D429" s="501"/>
      <c r="E429" s="503"/>
      <c r="F429" s="501"/>
      <c r="G429" s="501"/>
      <c r="H429" s="501"/>
      <c r="I429" s="501"/>
      <c r="J429" s="501"/>
      <c r="K429" s="501"/>
      <c r="L429" s="501"/>
      <c r="M429" s="501"/>
      <c r="N429" s="501"/>
      <c r="O429" s="501"/>
      <c r="P429" s="501"/>
      <c r="Q429" s="501"/>
      <c r="R429" s="501"/>
      <c r="S429" s="501"/>
      <c r="T429" s="501"/>
      <c r="U429" s="501"/>
      <c r="V429" s="501"/>
      <c r="W429" s="501"/>
      <c r="X429" s="501"/>
      <c r="Y429" s="501"/>
      <c r="Z429" s="501"/>
    </row>
    <row r="430" ht="12.75" customHeight="1">
      <c r="A430" s="501"/>
      <c r="B430" s="501"/>
      <c r="C430" s="501"/>
      <c r="D430" s="501"/>
      <c r="E430" s="503"/>
      <c r="F430" s="501"/>
      <c r="G430" s="501"/>
      <c r="H430" s="501"/>
      <c r="I430" s="501"/>
      <c r="J430" s="501"/>
      <c r="K430" s="501"/>
      <c r="L430" s="501"/>
      <c r="M430" s="501"/>
      <c r="N430" s="501"/>
      <c r="O430" s="501"/>
      <c r="P430" s="501"/>
      <c r="Q430" s="501"/>
      <c r="R430" s="501"/>
      <c r="S430" s="501"/>
      <c r="T430" s="501"/>
      <c r="U430" s="501"/>
      <c r="V430" s="501"/>
      <c r="W430" s="501"/>
      <c r="X430" s="501"/>
      <c r="Y430" s="501"/>
      <c r="Z430" s="501"/>
    </row>
    <row r="431" ht="12.75" customHeight="1">
      <c r="A431" s="501"/>
      <c r="B431" s="501"/>
      <c r="C431" s="501"/>
      <c r="D431" s="501"/>
      <c r="E431" s="503"/>
      <c r="F431" s="501"/>
      <c r="G431" s="501"/>
      <c r="H431" s="501"/>
      <c r="I431" s="501"/>
      <c r="J431" s="501"/>
      <c r="K431" s="501"/>
      <c r="L431" s="501"/>
      <c r="M431" s="501"/>
      <c r="N431" s="501"/>
      <c r="O431" s="501"/>
      <c r="P431" s="501"/>
      <c r="Q431" s="501"/>
      <c r="R431" s="501"/>
      <c r="S431" s="501"/>
      <c r="T431" s="501"/>
      <c r="U431" s="501"/>
      <c r="V431" s="501"/>
      <c r="W431" s="501"/>
      <c r="X431" s="501"/>
      <c r="Y431" s="501"/>
      <c r="Z431" s="501"/>
    </row>
    <row r="432" ht="12.75" customHeight="1">
      <c r="A432" s="501"/>
      <c r="B432" s="501"/>
      <c r="C432" s="501"/>
      <c r="D432" s="501"/>
      <c r="E432" s="503"/>
      <c r="F432" s="501"/>
      <c r="G432" s="501"/>
      <c r="H432" s="501"/>
      <c r="I432" s="501"/>
      <c r="J432" s="501"/>
      <c r="K432" s="501"/>
      <c r="L432" s="501"/>
      <c r="M432" s="501"/>
      <c r="N432" s="501"/>
      <c r="O432" s="501"/>
      <c r="P432" s="501"/>
      <c r="Q432" s="501"/>
      <c r="R432" s="501"/>
      <c r="S432" s="501"/>
      <c r="T432" s="501"/>
      <c r="U432" s="501"/>
      <c r="V432" s="501"/>
      <c r="W432" s="501"/>
      <c r="X432" s="501"/>
      <c r="Y432" s="501"/>
      <c r="Z432" s="501"/>
    </row>
    <row r="433" ht="12.75" customHeight="1">
      <c r="A433" s="501"/>
      <c r="B433" s="501"/>
      <c r="C433" s="501"/>
      <c r="D433" s="501"/>
      <c r="E433" s="503"/>
      <c r="F433" s="501"/>
      <c r="G433" s="501"/>
      <c r="H433" s="501"/>
      <c r="I433" s="501"/>
      <c r="J433" s="501"/>
      <c r="K433" s="501"/>
      <c r="L433" s="501"/>
      <c r="M433" s="501"/>
      <c r="N433" s="501"/>
      <c r="O433" s="501"/>
      <c r="P433" s="501"/>
      <c r="Q433" s="501"/>
      <c r="R433" s="501"/>
      <c r="S433" s="501"/>
      <c r="T433" s="501"/>
      <c r="U433" s="501"/>
      <c r="V433" s="501"/>
      <c r="W433" s="501"/>
      <c r="X433" s="501"/>
      <c r="Y433" s="501"/>
      <c r="Z433" s="501"/>
    </row>
    <row r="434" ht="12.75" customHeight="1">
      <c r="A434" s="501"/>
      <c r="B434" s="501"/>
      <c r="C434" s="501"/>
      <c r="D434" s="501"/>
      <c r="E434" s="503"/>
      <c r="F434" s="501"/>
      <c r="G434" s="501"/>
      <c r="H434" s="501"/>
      <c r="I434" s="501"/>
      <c r="J434" s="501"/>
      <c r="K434" s="501"/>
      <c r="L434" s="501"/>
      <c r="M434" s="501"/>
      <c r="N434" s="501"/>
      <c r="O434" s="501"/>
      <c r="P434" s="501"/>
      <c r="Q434" s="501"/>
      <c r="R434" s="501"/>
      <c r="S434" s="501"/>
      <c r="T434" s="501"/>
      <c r="U434" s="501"/>
      <c r="V434" s="501"/>
      <c r="W434" s="501"/>
      <c r="X434" s="501"/>
      <c r="Y434" s="501"/>
      <c r="Z434" s="501"/>
    </row>
    <row r="435" ht="12.75" customHeight="1">
      <c r="A435" s="501"/>
      <c r="B435" s="501"/>
      <c r="C435" s="501"/>
      <c r="D435" s="501"/>
      <c r="E435" s="503"/>
      <c r="F435" s="501"/>
      <c r="G435" s="501"/>
      <c r="H435" s="501"/>
      <c r="I435" s="501"/>
      <c r="J435" s="501"/>
      <c r="K435" s="501"/>
      <c r="L435" s="501"/>
      <c r="M435" s="501"/>
      <c r="N435" s="501"/>
      <c r="O435" s="501"/>
      <c r="P435" s="501"/>
      <c r="Q435" s="501"/>
      <c r="R435" s="501"/>
      <c r="S435" s="501"/>
      <c r="T435" s="501"/>
      <c r="U435" s="501"/>
      <c r="V435" s="501"/>
      <c r="W435" s="501"/>
      <c r="X435" s="501"/>
      <c r="Y435" s="501"/>
      <c r="Z435" s="501"/>
    </row>
    <row r="436" ht="12.75" customHeight="1">
      <c r="A436" s="501"/>
      <c r="B436" s="501"/>
      <c r="C436" s="501"/>
      <c r="D436" s="501"/>
      <c r="E436" s="503"/>
      <c r="F436" s="501"/>
      <c r="G436" s="501"/>
      <c r="H436" s="501"/>
      <c r="I436" s="501"/>
      <c r="J436" s="501"/>
      <c r="K436" s="501"/>
      <c r="L436" s="501"/>
      <c r="M436" s="501"/>
      <c r="N436" s="501"/>
      <c r="O436" s="501"/>
      <c r="P436" s="501"/>
      <c r="Q436" s="501"/>
      <c r="R436" s="501"/>
      <c r="S436" s="501"/>
      <c r="T436" s="501"/>
      <c r="U436" s="501"/>
      <c r="V436" s="501"/>
      <c r="W436" s="501"/>
      <c r="X436" s="501"/>
      <c r="Y436" s="501"/>
      <c r="Z436" s="501"/>
    </row>
    <row r="437" ht="12.75" customHeight="1">
      <c r="A437" s="501"/>
      <c r="B437" s="501"/>
      <c r="C437" s="501"/>
      <c r="D437" s="501"/>
      <c r="E437" s="503"/>
      <c r="F437" s="501"/>
      <c r="G437" s="501"/>
      <c r="H437" s="501"/>
      <c r="I437" s="501"/>
      <c r="J437" s="501"/>
      <c r="K437" s="501"/>
      <c r="L437" s="501"/>
      <c r="M437" s="501"/>
      <c r="N437" s="501"/>
      <c r="O437" s="501"/>
      <c r="P437" s="501"/>
      <c r="Q437" s="501"/>
      <c r="R437" s="501"/>
      <c r="S437" s="501"/>
      <c r="T437" s="501"/>
      <c r="U437" s="501"/>
      <c r="V437" s="501"/>
      <c r="W437" s="501"/>
      <c r="X437" s="501"/>
      <c r="Y437" s="501"/>
      <c r="Z437" s="501"/>
    </row>
    <row r="438" ht="12.75" customHeight="1">
      <c r="A438" s="501"/>
      <c r="B438" s="501"/>
      <c r="C438" s="501"/>
      <c r="D438" s="501"/>
      <c r="E438" s="503"/>
      <c r="F438" s="501"/>
      <c r="G438" s="501"/>
      <c r="H438" s="501"/>
      <c r="I438" s="501"/>
      <c r="J438" s="501"/>
      <c r="K438" s="501"/>
      <c r="L438" s="501"/>
      <c r="M438" s="501"/>
      <c r="N438" s="501"/>
      <c r="O438" s="501"/>
      <c r="P438" s="501"/>
      <c r="Q438" s="501"/>
      <c r="R438" s="501"/>
      <c r="S438" s="501"/>
      <c r="T438" s="501"/>
      <c r="U438" s="501"/>
      <c r="V438" s="501"/>
      <c r="W438" s="501"/>
      <c r="X438" s="501"/>
      <c r="Y438" s="501"/>
      <c r="Z438" s="501"/>
    </row>
    <row r="439" ht="12.75" customHeight="1">
      <c r="A439" s="501"/>
      <c r="B439" s="501"/>
      <c r="C439" s="501"/>
      <c r="D439" s="501"/>
      <c r="E439" s="503"/>
      <c r="F439" s="501"/>
      <c r="G439" s="501"/>
      <c r="H439" s="501"/>
      <c r="I439" s="501"/>
      <c r="J439" s="501"/>
      <c r="K439" s="501"/>
      <c r="L439" s="501"/>
      <c r="M439" s="501"/>
      <c r="N439" s="501"/>
      <c r="O439" s="501"/>
      <c r="P439" s="501"/>
      <c r="Q439" s="501"/>
      <c r="R439" s="501"/>
      <c r="S439" s="501"/>
      <c r="T439" s="501"/>
      <c r="U439" s="501"/>
      <c r="V439" s="501"/>
      <c r="W439" s="501"/>
      <c r="X439" s="501"/>
      <c r="Y439" s="501"/>
      <c r="Z439" s="501"/>
    </row>
    <row r="440" ht="12.75" customHeight="1">
      <c r="A440" s="501"/>
      <c r="B440" s="501"/>
      <c r="C440" s="501"/>
      <c r="D440" s="501"/>
      <c r="E440" s="503"/>
      <c r="F440" s="501"/>
      <c r="G440" s="501"/>
      <c r="H440" s="501"/>
      <c r="I440" s="501"/>
      <c r="J440" s="501"/>
      <c r="K440" s="501"/>
      <c r="L440" s="501"/>
      <c r="M440" s="501"/>
      <c r="N440" s="501"/>
      <c r="O440" s="501"/>
      <c r="P440" s="501"/>
      <c r="Q440" s="501"/>
      <c r="R440" s="501"/>
      <c r="S440" s="501"/>
      <c r="T440" s="501"/>
      <c r="U440" s="501"/>
      <c r="V440" s="501"/>
      <c r="W440" s="501"/>
      <c r="X440" s="501"/>
      <c r="Y440" s="501"/>
      <c r="Z440" s="501"/>
    </row>
    <row r="441" ht="12.75" customHeight="1">
      <c r="A441" s="501"/>
      <c r="B441" s="501"/>
      <c r="C441" s="501"/>
      <c r="D441" s="501"/>
      <c r="E441" s="503"/>
      <c r="F441" s="501"/>
      <c r="G441" s="501"/>
      <c r="H441" s="501"/>
      <c r="I441" s="501"/>
      <c r="J441" s="501"/>
      <c r="K441" s="501"/>
      <c r="L441" s="501"/>
      <c r="M441" s="501"/>
      <c r="N441" s="501"/>
      <c r="O441" s="501"/>
      <c r="P441" s="501"/>
      <c r="Q441" s="501"/>
      <c r="R441" s="501"/>
      <c r="S441" s="501"/>
      <c r="T441" s="501"/>
      <c r="U441" s="501"/>
      <c r="V441" s="501"/>
      <c r="W441" s="501"/>
      <c r="X441" s="501"/>
      <c r="Y441" s="501"/>
      <c r="Z441" s="501"/>
    </row>
    <row r="442" ht="12.75" customHeight="1">
      <c r="A442" s="501"/>
      <c r="B442" s="501"/>
      <c r="C442" s="501"/>
      <c r="D442" s="501"/>
      <c r="E442" s="503"/>
      <c r="F442" s="501"/>
      <c r="G442" s="501"/>
      <c r="H442" s="501"/>
      <c r="I442" s="501"/>
      <c r="J442" s="501"/>
      <c r="K442" s="501"/>
      <c r="L442" s="501"/>
      <c r="M442" s="501"/>
      <c r="N442" s="501"/>
      <c r="O442" s="501"/>
      <c r="P442" s="501"/>
      <c r="Q442" s="501"/>
      <c r="R442" s="501"/>
      <c r="S442" s="501"/>
      <c r="T442" s="501"/>
      <c r="U442" s="501"/>
      <c r="V442" s="501"/>
      <c r="W442" s="501"/>
      <c r="X442" s="501"/>
      <c r="Y442" s="501"/>
      <c r="Z442" s="501"/>
    </row>
    <row r="443" ht="12.75" customHeight="1">
      <c r="A443" s="501"/>
      <c r="B443" s="501"/>
      <c r="C443" s="501"/>
      <c r="D443" s="501"/>
      <c r="E443" s="503"/>
      <c r="F443" s="501"/>
      <c r="G443" s="501"/>
      <c r="H443" s="501"/>
      <c r="I443" s="501"/>
      <c r="J443" s="501"/>
      <c r="K443" s="501"/>
      <c r="L443" s="501"/>
      <c r="M443" s="501"/>
      <c r="N443" s="501"/>
      <c r="O443" s="501"/>
      <c r="P443" s="501"/>
      <c r="Q443" s="501"/>
      <c r="R443" s="501"/>
      <c r="S443" s="501"/>
      <c r="T443" s="501"/>
      <c r="U443" s="501"/>
      <c r="V443" s="501"/>
      <c r="W443" s="501"/>
      <c r="X443" s="501"/>
      <c r="Y443" s="501"/>
      <c r="Z443" s="501"/>
    </row>
    <row r="444" ht="12.75" customHeight="1">
      <c r="A444" s="501"/>
      <c r="B444" s="501"/>
      <c r="C444" s="501"/>
      <c r="D444" s="501"/>
      <c r="E444" s="503"/>
      <c r="F444" s="501"/>
      <c r="G444" s="501"/>
      <c r="H444" s="501"/>
      <c r="I444" s="501"/>
      <c r="J444" s="501"/>
      <c r="K444" s="501"/>
      <c r="L444" s="501"/>
      <c r="M444" s="501"/>
      <c r="N444" s="501"/>
      <c r="O444" s="501"/>
      <c r="P444" s="501"/>
      <c r="Q444" s="501"/>
      <c r="R444" s="501"/>
      <c r="S444" s="501"/>
      <c r="T444" s="501"/>
      <c r="U444" s="501"/>
      <c r="V444" s="501"/>
      <c r="W444" s="501"/>
      <c r="X444" s="501"/>
      <c r="Y444" s="501"/>
      <c r="Z444" s="501"/>
    </row>
    <row r="445" ht="12.75" customHeight="1">
      <c r="A445" s="501"/>
      <c r="B445" s="501"/>
      <c r="C445" s="501"/>
      <c r="D445" s="501"/>
      <c r="E445" s="503"/>
      <c r="F445" s="501"/>
      <c r="G445" s="501"/>
      <c r="H445" s="501"/>
      <c r="I445" s="501"/>
      <c r="J445" s="501"/>
      <c r="K445" s="501"/>
      <c r="L445" s="501"/>
      <c r="M445" s="501"/>
      <c r="N445" s="501"/>
      <c r="O445" s="501"/>
      <c r="P445" s="501"/>
      <c r="Q445" s="501"/>
      <c r="R445" s="501"/>
      <c r="S445" s="501"/>
      <c r="T445" s="501"/>
      <c r="U445" s="501"/>
      <c r="V445" s="501"/>
      <c r="W445" s="501"/>
      <c r="X445" s="501"/>
      <c r="Y445" s="501"/>
      <c r="Z445" s="501"/>
    </row>
    <row r="446" ht="12.75" customHeight="1">
      <c r="A446" s="501"/>
      <c r="B446" s="501"/>
      <c r="C446" s="501"/>
      <c r="D446" s="501"/>
      <c r="E446" s="503"/>
      <c r="F446" s="501"/>
      <c r="G446" s="501"/>
      <c r="H446" s="501"/>
      <c r="I446" s="501"/>
      <c r="J446" s="501"/>
      <c r="K446" s="501"/>
      <c r="L446" s="501"/>
      <c r="M446" s="501"/>
      <c r="N446" s="501"/>
      <c r="O446" s="501"/>
      <c r="P446" s="501"/>
      <c r="Q446" s="501"/>
      <c r="R446" s="501"/>
      <c r="S446" s="501"/>
      <c r="T446" s="501"/>
      <c r="U446" s="501"/>
      <c r="V446" s="501"/>
      <c r="W446" s="501"/>
      <c r="X446" s="501"/>
      <c r="Y446" s="501"/>
      <c r="Z446" s="501"/>
    </row>
    <row r="447" ht="12.75" customHeight="1">
      <c r="A447" s="501"/>
      <c r="B447" s="501"/>
      <c r="C447" s="501"/>
      <c r="D447" s="501"/>
      <c r="E447" s="503"/>
      <c r="F447" s="501"/>
      <c r="G447" s="501"/>
      <c r="H447" s="501"/>
      <c r="I447" s="501"/>
      <c r="J447" s="501"/>
      <c r="K447" s="501"/>
      <c r="L447" s="501"/>
      <c r="M447" s="501"/>
      <c r="N447" s="501"/>
      <c r="O447" s="501"/>
      <c r="P447" s="501"/>
      <c r="Q447" s="501"/>
      <c r="R447" s="501"/>
      <c r="S447" s="501"/>
      <c r="T447" s="501"/>
      <c r="U447" s="501"/>
      <c r="V447" s="501"/>
      <c r="W447" s="501"/>
      <c r="X447" s="501"/>
      <c r="Y447" s="501"/>
      <c r="Z447" s="501"/>
    </row>
    <row r="448" ht="12.75" customHeight="1">
      <c r="A448" s="501"/>
      <c r="B448" s="501"/>
      <c r="C448" s="501"/>
      <c r="D448" s="501"/>
      <c r="E448" s="503"/>
      <c r="F448" s="501"/>
      <c r="G448" s="501"/>
      <c r="H448" s="501"/>
      <c r="I448" s="501"/>
      <c r="J448" s="501"/>
      <c r="K448" s="501"/>
      <c r="L448" s="501"/>
      <c r="M448" s="501"/>
      <c r="N448" s="501"/>
      <c r="O448" s="501"/>
      <c r="P448" s="501"/>
      <c r="Q448" s="501"/>
      <c r="R448" s="501"/>
      <c r="S448" s="501"/>
      <c r="T448" s="501"/>
      <c r="U448" s="501"/>
      <c r="V448" s="501"/>
      <c r="W448" s="501"/>
      <c r="X448" s="501"/>
      <c r="Y448" s="501"/>
      <c r="Z448" s="501"/>
    </row>
    <row r="449" ht="12.75" customHeight="1">
      <c r="A449" s="501"/>
      <c r="B449" s="501"/>
      <c r="C449" s="501"/>
      <c r="D449" s="501"/>
      <c r="E449" s="503"/>
      <c r="F449" s="501"/>
      <c r="G449" s="501"/>
      <c r="H449" s="501"/>
      <c r="I449" s="501"/>
      <c r="J449" s="501"/>
      <c r="K449" s="501"/>
      <c r="L449" s="501"/>
      <c r="M449" s="501"/>
      <c r="N449" s="501"/>
      <c r="O449" s="501"/>
      <c r="P449" s="501"/>
      <c r="Q449" s="501"/>
      <c r="R449" s="501"/>
      <c r="S449" s="501"/>
      <c r="T449" s="501"/>
      <c r="U449" s="501"/>
      <c r="V449" s="501"/>
      <c r="W449" s="501"/>
      <c r="X449" s="501"/>
      <c r="Y449" s="501"/>
      <c r="Z449" s="501"/>
    </row>
    <row r="450" ht="12.75" customHeight="1">
      <c r="A450" s="501"/>
      <c r="B450" s="501"/>
      <c r="C450" s="501"/>
      <c r="D450" s="501"/>
      <c r="E450" s="503"/>
      <c r="F450" s="501"/>
      <c r="G450" s="501"/>
      <c r="H450" s="501"/>
      <c r="I450" s="501"/>
      <c r="J450" s="501"/>
      <c r="K450" s="501"/>
      <c r="L450" s="501"/>
      <c r="M450" s="501"/>
      <c r="N450" s="501"/>
      <c r="O450" s="501"/>
      <c r="P450" s="501"/>
      <c r="Q450" s="501"/>
      <c r="R450" s="501"/>
      <c r="S450" s="501"/>
      <c r="T450" s="501"/>
      <c r="U450" s="501"/>
      <c r="V450" s="501"/>
      <c r="W450" s="501"/>
      <c r="X450" s="501"/>
      <c r="Y450" s="501"/>
      <c r="Z450" s="501"/>
    </row>
    <row r="451" ht="12.75" customHeight="1">
      <c r="A451" s="501"/>
      <c r="B451" s="501"/>
      <c r="C451" s="501"/>
      <c r="D451" s="501"/>
      <c r="E451" s="503"/>
      <c r="F451" s="501"/>
      <c r="G451" s="501"/>
      <c r="H451" s="501"/>
      <c r="I451" s="501"/>
      <c r="J451" s="501"/>
      <c r="K451" s="501"/>
      <c r="L451" s="501"/>
      <c r="M451" s="501"/>
      <c r="N451" s="501"/>
      <c r="O451" s="501"/>
      <c r="P451" s="501"/>
      <c r="Q451" s="501"/>
      <c r="R451" s="501"/>
      <c r="S451" s="501"/>
      <c r="T451" s="501"/>
      <c r="U451" s="501"/>
      <c r="V451" s="501"/>
      <c r="W451" s="501"/>
      <c r="X451" s="501"/>
      <c r="Y451" s="501"/>
      <c r="Z451" s="501"/>
    </row>
    <row r="452" ht="12.75" customHeight="1">
      <c r="A452" s="501"/>
      <c r="B452" s="501"/>
      <c r="C452" s="501"/>
      <c r="D452" s="501"/>
      <c r="E452" s="503"/>
      <c r="F452" s="501"/>
      <c r="G452" s="501"/>
      <c r="H452" s="501"/>
      <c r="I452" s="501"/>
      <c r="J452" s="501"/>
      <c r="K452" s="501"/>
      <c r="L452" s="501"/>
      <c r="M452" s="501"/>
      <c r="N452" s="501"/>
      <c r="O452" s="501"/>
      <c r="P452" s="501"/>
      <c r="Q452" s="501"/>
      <c r="R452" s="501"/>
      <c r="S452" s="501"/>
      <c r="T452" s="501"/>
      <c r="U452" s="501"/>
      <c r="V452" s="501"/>
      <c r="W452" s="501"/>
      <c r="X452" s="501"/>
      <c r="Y452" s="501"/>
      <c r="Z452" s="501"/>
    </row>
    <row r="453" ht="12.75" customHeight="1">
      <c r="A453" s="501"/>
      <c r="B453" s="501"/>
      <c r="C453" s="501"/>
      <c r="D453" s="501"/>
      <c r="E453" s="503"/>
      <c r="F453" s="501"/>
      <c r="G453" s="501"/>
      <c r="H453" s="501"/>
      <c r="I453" s="501"/>
      <c r="J453" s="501"/>
      <c r="K453" s="501"/>
      <c r="L453" s="501"/>
      <c r="M453" s="501"/>
      <c r="N453" s="501"/>
      <c r="O453" s="501"/>
      <c r="P453" s="501"/>
      <c r="Q453" s="501"/>
      <c r="R453" s="501"/>
      <c r="S453" s="501"/>
      <c r="T453" s="501"/>
      <c r="U453" s="501"/>
      <c r="V453" s="501"/>
      <c r="W453" s="501"/>
      <c r="X453" s="501"/>
      <c r="Y453" s="501"/>
      <c r="Z453" s="501"/>
    </row>
    <row r="454" ht="12.75" customHeight="1">
      <c r="A454" s="501"/>
      <c r="B454" s="501"/>
      <c r="C454" s="501"/>
      <c r="D454" s="501"/>
      <c r="E454" s="503"/>
      <c r="F454" s="501"/>
      <c r="G454" s="501"/>
      <c r="H454" s="501"/>
      <c r="I454" s="501"/>
      <c r="J454" s="501"/>
      <c r="K454" s="501"/>
      <c r="L454" s="501"/>
      <c r="M454" s="501"/>
      <c r="N454" s="501"/>
      <c r="O454" s="501"/>
      <c r="P454" s="501"/>
      <c r="Q454" s="501"/>
      <c r="R454" s="501"/>
      <c r="S454" s="501"/>
      <c r="T454" s="501"/>
      <c r="U454" s="501"/>
      <c r="V454" s="501"/>
      <c r="W454" s="501"/>
      <c r="X454" s="501"/>
      <c r="Y454" s="501"/>
      <c r="Z454" s="501"/>
    </row>
    <row r="455" ht="12.75" customHeight="1">
      <c r="A455" s="501"/>
      <c r="B455" s="501"/>
      <c r="C455" s="501"/>
      <c r="D455" s="501"/>
      <c r="E455" s="503"/>
      <c r="F455" s="501"/>
      <c r="G455" s="501"/>
      <c r="H455" s="501"/>
      <c r="I455" s="501"/>
      <c r="J455" s="501"/>
      <c r="K455" s="501"/>
      <c r="L455" s="501"/>
      <c r="M455" s="501"/>
      <c r="N455" s="501"/>
      <c r="O455" s="501"/>
      <c r="P455" s="501"/>
      <c r="Q455" s="501"/>
      <c r="R455" s="501"/>
      <c r="S455" s="501"/>
      <c r="T455" s="501"/>
      <c r="U455" s="501"/>
      <c r="V455" s="501"/>
      <c r="W455" s="501"/>
      <c r="X455" s="501"/>
      <c r="Y455" s="501"/>
      <c r="Z455" s="501"/>
    </row>
    <row r="456" ht="12.75" customHeight="1">
      <c r="A456" s="501"/>
      <c r="B456" s="501"/>
      <c r="C456" s="501"/>
      <c r="D456" s="501"/>
      <c r="E456" s="503"/>
      <c r="F456" s="501"/>
      <c r="G456" s="501"/>
      <c r="H456" s="501"/>
      <c r="I456" s="501"/>
      <c r="J456" s="501"/>
      <c r="K456" s="501"/>
      <c r="L456" s="501"/>
      <c r="M456" s="501"/>
      <c r="N456" s="501"/>
      <c r="O456" s="501"/>
      <c r="P456" s="501"/>
      <c r="Q456" s="501"/>
      <c r="R456" s="501"/>
      <c r="S456" s="501"/>
      <c r="T456" s="501"/>
      <c r="U456" s="501"/>
      <c r="V456" s="501"/>
      <c r="W456" s="501"/>
      <c r="X456" s="501"/>
      <c r="Y456" s="501"/>
      <c r="Z456" s="501"/>
    </row>
    <row r="457" ht="12.75" customHeight="1">
      <c r="A457" s="501"/>
      <c r="B457" s="501"/>
      <c r="C457" s="501"/>
      <c r="D457" s="501"/>
      <c r="E457" s="503"/>
      <c r="F457" s="501"/>
      <c r="G457" s="501"/>
      <c r="H457" s="501"/>
      <c r="I457" s="501"/>
      <c r="J457" s="501"/>
      <c r="K457" s="501"/>
      <c r="L457" s="501"/>
      <c r="M457" s="501"/>
      <c r="N457" s="501"/>
      <c r="O457" s="501"/>
      <c r="P457" s="501"/>
      <c r="Q457" s="501"/>
      <c r="R457" s="501"/>
      <c r="S457" s="501"/>
      <c r="T457" s="501"/>
      <c r="U457" s="501"/>
      <c r="V457" s="501"/>
      <c r="W457" s="501"/>
      <c r="X457" s="501"/>
      <c r="Y457" s="501"/>
      <c r="Z457" s="501"/>
    </row>
    <row r="458" ht="12.75" customHeight="1">
      <c r="A458" s="501"/>
      <c r="B458" s="501"/>
      <c r="C458" s="501"/>
      <c r="D458" s="501"/>
      <c r="E458" s="503"/>
      <c r="F458" s="501"/>
      <c r="G458" s="501"/>
      <c r="H458" s="501"/>
      <c r="I458" s="501"/>
      <c r="J458" s="501"/>
      <c r="K458" s="501"/>
      <c r="L458" s="501"/>
      <c r="M458" s="501"/>
      <c r="N458" s="501"/>
      <c r="O458" s="501"/>
      <c r="P458" s="501"/>
      <c r="Q458" s="501"/>
      <c r="R458" s="501"/>
      <c r="S458" s="501"/>
      <c r="T458" s="501"/>
      <c r="U458" s="501"/>
      <c r="V458" s="501"/>
      <c r="W458" s="501"/>
      <c r="X458" s="501"/>
      <c r="Y458" s="501"/>
      <c r="Z458" s="501"/>
    </row>
    <row r="459" ht="12.75" customHeight="1">
      <c r="A459" s="501"/>
      <c r="B459" s="501"/>
      <c r="C459" s="501"/>
      <c r="D459" s="501"/>
      <c r="E459" s="503"/>
      <c r="F459" s="501"/>
      <c r="G459" s="501"/>
      <c r="H459" s="501"/>
      <c r="I459" s="501"/>
      <c r="J459" s="501"/>
      <c r="K459" s="501"/>
      <c r="L459" s="501"/>
      <c r="M459" s="501"/>
      <c r="N459" s="501"/>
      <c r="O459" s="501"/>
      <c r="P459" s="501"/>
      <c r="Q459" s="501"/>
      <c r="R459" s="501"/>
      <c r="S459" s="501"/>
      <c r="T459" s="501"/>
      <c r="U459" s="501"/>
      <c r="V459" s="501"/>
      <c r="W459" s="501"/>
      <c r="X459" s="501"/>
      <c r="Y459" s="501"/>
      <c r="Z459" s="501"/>
    </row>
    <row r="460" ht="12.75" customHeight="1">
      <c r="A460" s="501"/>
      <c r="B460" s="501"/>
      <c r="C460" s="501"/>
      <c r="D460" s="501"/>
      <c r="E460" s="503"/>
      <c r="F460" s="501"/>
      <c r="G460" s="501"/>
      <c r="H460" s="501"/>
      <c r="I460" s="501"/>
      <c r="J460" s="501"/>
      <c r="K460" s="501"/>
      <c r="L460" s="501"/>
      <c r="M460" s="501"/>
      <c r="N460" s="501"/>
      <c r="O460" s="501"/>
      <c r="P460" s="501"/>
      <c r="Q460" s="501"/>
      <c r="R460" s="501"/>
      <c r="S460" s="501"/>
      <c r="T460" s="501"/>
      <c r="U460" s="501"/>
      <c r="V460" s="501"/>
      <c r="W460" s="501"/>
      <c r="X460" s="501"/>
      <c r="Y460" s="501"/>
      <c r="Z460" s="501"/>
    </row>
    <row r="461" ht="12.75" customHeight="1">
      <c r="A461" s="501"/>
      <c r="B461" s="501"/>
      <c r="C461" s="501"/>
      <c r="D461" s="501"/>
      <c r="E461" s="503"/>
      <c r="F461" s="501"/>
      <c r="G461" s="501"/>
      <c r="H461" s="501"/>
      <c r="I461" s="501"/>
      <c r="J461" s="501"/>
      <c r="K461" s="501"/>
      <c r="L461" s="501"/>
      <c r="M461" s="501"/>
      <c r="N461" s="501"/>
      <c r="O461" s="501"/>
      <c r="P461" s="501"/>
      <c r="Q461" s="501"/>
      <c r="R461" s="501"/>
      <c r="S461" s="501"/>
      <c r="T461" s="501"/>
      <c r="U461" s="501"/>
      <c r="V461" s="501"/>
      <c r="W461" s="501"/>
      <c r="X461" s="501"/>
      <c r="Y461" s="501"/>
      <c r="Z461" s="501"/>
    </row>
    <row r="462" ht="12.75" customHeight="1">
      <c r="A462" s="501"/>
      <c r="B462" s="501"/>
      <c r="C462" s="501"/>
      <c r="D462" s="501"/>
      <c r="E462" s="503"/>
      <c r="F462" s="501"/>
      <c r="G462" s="501"/>
      <c r="H462" s="501"/>
      <c r="I462" s="501"/>
      <c r="J462" s="501"/>
      <c r="K462" s="501"/>
      <c r="L462" s="501"/>
      <c r="M462" s="501"/>
      <c r="N462" s="501"/>
      <c r="O462" s="501"/>
      <c r="P462" s="501"/>
      <c r="Q462" s="501"/>
      <c r="R462" s="501"/>
      <c r="S462" s="501"/>
      <c r="T462" s="501"/>
      <c r="U462" s="501"/>
      <c r="V462" s="501"/>
      <c r="W462" s="501"/>
      <c r="X462" s="501"/>
      <c r="Y462" s="501"/>
      <c r="Z462" s="501"/>
    </row>
    <row r="463" ht="12.75" customHeight="1">
      <c r="A463" s="501"/>
      <c r="B463" s="501"/>
      <c r="C463" s="501"/>
      <c r="D463" s="501"/>
      <c r="E463" s="503"/>
      <c r="F463" s="501"/>
      <c r="G463" s="501"/>
      <c r="H463" s="501"/>
      <c r="I463" s="501"/>
      <c r="J463" s="501"/>
      <c r="K463" s="501"/>
      <c r="L463" s="501"/>
      <c r="M463" s="501"/>
      <c r="N463" s="501"/>
      <c r="O463" s="501"/>
      <c r="P463" s="501"/>
      <c r="Q463" s="501"/>
      <c r="R463" s="501"/>
      <c r="S463" s="501"/>
      <c r="T463" s="501"/>
      <c r="U463" s="501"/>
      <c r="V463" s="501"/>
      <c r="W463" s="501"/>
      <c r="X463" s="501"/>
      <c r="Y463" s="501"/>
      <c r="Z463" s="501"/>
    </row>
    <row r="464" ht="12.75" customHeight="1">
      <c r="A464" s="501"/>
      <c r="B464" s="501"/>
      <c r="C464" s="501"/>
      <c r="D464" s="501"/>
      <c r="E464" s="503"/>
      <c r="F464" s="501"/>
      <c r="G464" s="501"/>
      <c r="H464" s="501"/>
      <c r="I464" s="501"/>
      <c r="J464" s="501"/>
      <c r="K464" s="501"/>
      <c r="L464" s="501"/>
      <c r="M464" s="501"/>
      <c r="N464" s="501"/>
      <c r="O464" s="501"/>
      <c r="P464" s="501"/>
      <c r="Q464" s="501"/>
      <c r="R464" s="501"/>
      <c r="S464" s="501"/>
      <c r="T464" s="501"/>
      <c r="U464" s="501"/>
      <c r="V464" s="501"/>
      <c r="W464" s="501"/>
      <c r="X464" s="501"/>
      <c r="Y464" s="501"/>
      <c r="Z464" s="501"/>
    </row>
    <row r="465" ht="12.75" customHeight="1">
      <c r="A465" s="501"/>
      <c r="B465" s="501"/>
      <c r="C465" s="501"/>
      <c r="D465" s="501"/>
      <c r="E465" s="503"/>
      <c r="F465" s="501"/>
      <c r="G465" s="501"/>
      <c r="H465" s="501"/>
      <c r="I465" s="501"/>
      <c r="J465" s="501"/>
      <c r="K465" s="501"/>
      <c r="L465" s="501"/>
      <c r="M465" s="501"/>
      <c r="N465" s="501"/>
      <c r="O465" s="501"/>
      <c r="P465" s="501"/>
      <c r="Q465" s="501"/>
      <c r="R465" s="501"/>
      <c r="S465" s="501"/>
      <c r="T465" s="501"/>
      <c r="U465" s="501"/>
      <c r="V465" s="501"/>
      <c r="W465" s="501"/>
      <c r="X465" s="501"/>
      <c r="Y465" s="501"/>
      <c r="Z465" s="501"/>
    </row>
    <row r="466" ht="12.75" customHeight="1">
      <c r="A466" s="501"/>
      <c r="B466" s="501"/>
      <c r="C466" s="501"/>
      <c r="D466" s="501"/>
      <c r="E466" s="503"/>
      <c r="F466" s="501"/>
      <c r="G466" s="501"/>
      <c r="H466" s="501"/>
      <c r="I466" s="501"/>
      <c r="J466" s="501"/>
      <c r="K466" s="501"/>
      <c r="L466" s="501"/>
      <c r="M466" s="501"/>
      <c r="N466" s="501"/>
      <c r="O466" s="501"/>
      <c r="P466" s="501"/>
      <c r="Q466" s="501"/>
      <c r="R466" s="501"/>
      <c r="S466" s="501"/>
      <c r="T466" s="501"/>
      <c r="U466" s="501"/>
      <c r="V466" s="501"/>
      <c r="W466" s="501"/>
      <c r="X466" s="501"/>
      <c r="Y466" s="501"/>
      <c r="Z466" s="501"/>
    </row>
    <row r="467" ht="12.75" customHeight="1">
      <c r="A467" s="501"/>
      <c r="B467" s="501"/>
      <c r="C467" s="501"/>
      <c r="D467" s="501"/>
      <c r="E467" s="503"/>
      <c r="F467" s="501"/>
      <c r="G467" s="501"/>
      <c r="H467" s="501"/>
      <c r="I467" s="501"/>
      <c r="J467" s="501"/>
      <c r="K467" s="501"/>
      <c r="L467" s="501"/>
      <c r="M467" s="501"/>
      <c r="N467" s="501"/>
      <c r="O467" s="501"/>
      <c r="P467" s="501"/>
      <c r="Q467" s="501"/>
      <c r="R467" s="501"/>
      <c r="S467" s="501"/>
      <c r="T467" s="501"/>
      <c r="U467" s="501"/>
      <c r="V467" s="501"/>
      <c r="W467" s="501"/>
      <c r="X467" s="501"/>
      <c r="Y467" s="501"/>
      <c r="Z467" s="501"/>
    </row>
    <row r="468" ht="12.75" customHeight="1">
      <c r="A468" s="501"/>
      <c r="B468" s="501"/>
      <c r="C468" s="501"/>
      <c r="D468" s="501"/>
      <c r="E468" s="503"/>
      <c r="F468" s="501"/>
      <c r="G468" s="501"/>
      <c r="H468" s="501"/>
      <c r="I468" s="501"/>
      <c r="J468" s="501"/>
      <c r="K468" s="501"/>
      <c r="L468" s="501"/>
      <c r="M468" s="501"/>
      <c r="N468" s="501"/>
      <c r="O468" s="501"/>
      <c r="P468" s="501"/>
      <c r="Q468" s="501"/>
      <c r="R468" s="501"/>
      <c r="S468" s="501"/>
      <c r="T468" s="501"/>
      <c r="U468" s="501"/>
      <c r="V468" s="501"/>
      <c r="W468" s="501"/>
      <c r="X468" s="501"/>
      <c r="Y468" s="501"/>
      <c r="Z468" s="501"/>
    </row>
    <row r="469" ht="12.75" customHeight="1">
      <c r="A469" s="501"/>
      <c r="B469" s="501"/>
      <c r="C469" s="501"/>
      <c r="D469" s="501"/>
      <c r="E469" s="503"/>
      <c r="F469" s="501"/>
      <c r="G469" s="501"/>
      <c r="H469" s="501"/>
      <c r="I469" s="501"/>
      <c r="J469" s="501"/>
      <c r="K469" s="501"/>
      <c r="L469" s="501"/>
      <c r="M469" s="501"/>
      <c r="N469" s="501"/>
      <c r="O469" s="501"/>
      <c r="P469" s="501"/>
      <c r="Q469" s="501"/>
      <c r="R469" s="501"/>
      <c r="S469" s="501"/>
      <c r="T469" s="501"/>
      <c r="U469" s="501"/>
      <c r="V469" s="501"/>
      <c r="W469" s="501"/>
      <c r="X469" s="501"/>
      <c r="Y469" s="501"/>
      <c r="Z469" s="501"/>
    </row>
    <row r="470" ht="12.75" customHeight="1">
      <c r="A470" s="501"/>
      <c r="B470" s="501"/>
      <c r="C470" s="501"/>
      <c r="D470" s="501"/>
      <c r="E470" s="503"/>
      <c r="F470" s="501"/>
      <c r="G470" s="501"/>
      <c r="H470" s="501"/>
      <c r="I470" s="501"/>
      <c r="J470" s="501"/>
      <c r="K470" s="501"/>
      <c r="L470" s="501"/>
      <c r="M470" s="501"/>
      <c r="N470" s="501"/>
      <c r="O470" s="501"/>
      <c r="P470" s="501"/>
      <c r="Q470" s="501"/>
      <c r="R470" s="501"/>
      <c r="S470" s="501"/>
      <c r="T470" s="501"/>
      <c r="U470" s="501"/>
      <c r="V470" s="501"/>
      <c r="W470" s="501"/>
      <c r="X470" s="501"/>
      <c r="Y470" s="501"/>
      <c r="Z470" s="501"/>
    </row>
    <row r="471" ht="12.75" customHeight="1">
      <c r="A471" s="501"/>
      <c r="B471" s="501"/>
      <c r="C471" s="501"/>
      <c r="D471" s="501"/>
      <c r="E471" s="503"/>
      <c r="F471" s="501"/>
      <c r="G471" s="501"/>
      <c r="H471" s="501"/>
      <c r="I471" s="501"/>
      <c r="J471" s="501"/>
      <c r="K471" s="501"/>
      <c r="L471" s="501"/>
      <c r="M471" s="501"/>
      <c r="N471" s="501"/>
      <c r="O471" s="501"/>
      <c r="P471" s="501"/>
      <c r="Q471" s="501"/>
      <c r="R471" s="501"/>
      <c r="S471" s="501"/>
      <c r="T471" s="501"/>
      <c r="U471" s="501"/>
      <c r="V471" s="501"/>
      <c r="W471" s="501"/>
      <c r="X471" s="501"/>
      <c r="Y471" s="501"/>
      <c r="Z471" s="501"/>
    </row>
    <row r="472" ht="12.75" customHeight="1">
      <c r="A472" s="501"/>
      <c r="B472" s="501"/>
      <c r="C472" s="501"/>
      <c r="D472" s="501"/>
      <c r="E472" s="503"/>
      <c r="F472" s="501"/>
      <c r="G472" s="501"/>
      <c r="H472" s="501"/>
      <c r="I472" s="501"/>
      <c r="J472" s="501"/>
      <c r="K472" s="501"/>
      <c r="L472" s="501"/>
      <c r="M472" s="501"/>
      <c r="N472" s="501"/>
      <c r="O472" s="501"/>
      <c r="P472" s="501"/>
      <c r="Q472" s="501"/>
      <c r="R472" s="501"/>
      <c r="S472" s="501"/>
      <c r="T472" s="501"/>
      <c r="U472" s="501"/>
      <c r="V472" s="501"/>
      <c r="W472" s="501"/>
      <c r="X472" s="501"/>
      <c r="Y472" s="501"/>
      <c r="Z472" s="501"/>
    </row>
    <row r="473" ht="12.75" customHeight="1">
      <c r="A473" s="501"/>
      <c r="B473" s="501"/>
      <c r="C473" s="501"/>
      <c r="D473" s="501"/>
      <c r="E473" s="503"/>
      <c r="F473" s="501"/>
      <c r="G473" s="501"/>
      <c r="H473" s="501"/>
      <c r="I473" s="501"/>
      <c r="J473" s="501"/>
      <c r="K473" s="501"/>
      <c r="L473" s="501"/>
      <c r="M473" s="501"/>
      <c r="N473" s="501"/>
      <c r="O473" s="501"/>
      <c r="P473" s="501"/>
      <c r="Q473" s="501"/>
      <c r="R473" s="501"/>
      <c r="S473" s="501"/>
      <c r="T473" s="501"/>
      <c r="U473" s="501"/>
      <c r="V473" s="501"/>
      <c r="W473" s="501"/>
      <c r="X473" s="501"/>
      <c r="Y473" s="501"/>
      <c r="Z473" s="501"/>
    </row>
    <row r="474" ht="12.75" customHeight="1">
      <c r="A474" s="501"/>
      <c r="B474" s="501"/>
      <c r="C474" s="501"/>
      <c r="D474" s="501"/>
      <c r="E474" s="503"/>
      <c r="F474" s="501"/>
      <c r="G474" s="501"/>
      <c r="H474" s="501"/>
      <c r="I474" s="501"/>
      <c r="J474" s="501"/>
      <c r="K474" s="501"/>
      <c r="L474" s="501"/>
      <c r="M474" s="501"/>
      <c r="N474" s="501"/>
      <c r="O474" s="501"/>
      <c r="P474" s="501"/>
      <c r="Q474" s="501"/>
      <c r="R474" s="501"/>
      <c r="S474" s="501"/>
      <c r="T474" s="501"/>
      <c r="U474" s="501"/>
      <c r="V474" s="501"/>
      <c r="W474" s="501"/>
      <c r="X474" s="501"/>
      <c r="Y474" s="501"/>
      <c r="Z474" s="501"/>
    </row>
    <row r="475" ht="12.75" customHeight="1">
      <c r="A475" s="501"/>
      <c r="B475" s="501"/>
      <c r="C475" s="501"/>
      <c r="D475" s="501"/>
      <c r="E475" s="503"/>
      <c r="F475" s="501"/>
      <c r="G475" s="501"/>
      <c r="H475" s="501"/>
      <c r="I475" s="501"/>
      <c r="J475" s="501"/>
      <c r="K475" s="501"/>
      <c r="L475" s="501"/>
      <c r="M475" s="501"/>
      <c r="N475" s="501"/>
      <c r="O475" s="501"/>
      <c r="P475" s="501"/>
      <c r="Q475" s="501"/>
      <c r="R475" s="501"/>
      <c r="S475" s="501"/>
      <c r="T475" s="501"/>
      <c r="U475" s="501"/>
      <c r="V475" s="501"/>
      <c r="W475" s="501"/>
      <c r="X475" s="501"/>
      <c r="Y475" s="501"/>
      <c r="Z475" s="501"/>
    </row>
    <row r="476" ht="12.75" customHeight="1">
      <c r="A476" s="501"/>
      <c r="B476" s="501"/>
      <c r="C476" s="501"/>
      <c r="D476" s="501"/>
      <c r="E476" s="503"/>
      <c r="F476" s="501"/>
      <c r="G476" s="501"/>
      <c r="H476" s="501"/>
      <c r="I476" s="501"/>
      <c r="J476" s="501"/>
      <c r="K476" s="501"/>
      <c r="L476" s="501"/>
      <c r="M476" s="501"/>
      <c r="N476" s="501"/>
      <c r="O476" s="501"/>
      <c r="P476" s="501"/>
      <c r="Q476" s="501"/>
      <c r="R476" s="501"/>
      <c r="S476" s="501"/>
      <c r="T476" s="501"/>
      <c r="U476" s="501"/>
      <c r="V476" s="501"/>
      <c r="W476" s="501"/>
      <c r="X476" s="501"/>
      <c r="Y476" s="501"/>
      <c r="Z476" s="501"/>
    </row>
    <row r="477" ht="12.75" customHeight="1">
      <c r="A477" s="501"/>
      <c r="B477" s="501"/>
      <c r="C477" s="501"/>
      <c r="D477" s="501"/>
      <c r="E477" s="503"/>
      <c r="F477" s="501"/>
      <c r="G477" s="501"/>
      <c r="H477" s="501"/>
      <c r="I477" s="501"/>
      <c r="J477" s="501"/>
      <c r="K477" s="501"/>
      <c r="L477" s="501"/>
      <c r="M477" s="501"/>
      <c r="N477" s="501"/>
      <c r="O477" s="501"/>
      <c r="P477" s="501"/>
      <c r="Q477" s="501"/>
      <c r="R477" s="501"/>
      <c r="S477" s="501"/>
      <c r="T477" s="501"/>
      <c r="U477" s="501"/>
      <c r="V477" s="501"/>
      <c r="W477" s="501"/>
      <c r="X477" s="501"/>
      <c r="Y477" s="501"/>
      <c r="Z477" s="501"/>
    </row>
    <row r="478" ht="12.75" customHeight="1">
      <c r="A478" s="501"/>
      <c r="B478" s="501"/>
      <c r="C478" s="501"/>
      <c r="D478" s="501"/>
      <c r="E478" s="503"/>
      <c r="F478" s="501"/>
      <c r="G478" s="501"/>
      <c r="H478" s="501"/>
      <c r="I478" s="501"/>
      <c r="J478" s="501"/>
      <c r="K478" s="501"/>
      <c r="L478" s="501"/>
      <c r="M478" s="501"/>
      <c r="N478" s="501"/>
      <c r="O478" s="501"/>
      <c r="P478" s="501"/>
      <c r="Q478" s="501"/>
      <c r="R478" s="501"/>
      <c r="S478" s="501"/>
      <c r="T478" s="501"/>
      <c r="U478" s="501"/>
      <c r="V478" s="501"/>
      <c r="W478" s="501"/>
      <c r="X478" s="501"/>
      <c r="Y478" s="501"/>
      <c r="Z478" s="501"/>
    </row>
    <row r="479" ht="12.75" customHeight="1">
      <c r="A479" s="501"/>
      <c r="B479" s="501"/>
      <c r="C479" s="501"/>
      <c r="D479" s="501"/>
      <c r="E479" s="503"/>
      <c r="F479" s="501"/>
      <c r="G479" s="501"/>
      <c r="H479" s="501"/>
      <c r="I479" s="501"/>
      <c r="J479" s="501"/>
      <c r="K479" s="501"/>
      <c r="L479" s="501"/>
      <c r="M479" s="501"/>
      <c r="N479" s="501"/>
      <c r="O479" s="501"/>
      <c r="P479" s="501"/>
      <c r="Q479" s="501"/>
      <c r="R479" s="501"/>
      <c r="S479" s="501"/>
      <c r="T479" s="501"/>
      <c r="U479" s="501"/>
      <c r="V479" s="501"/>
      <c r="W479" s="501"/>
      <c r="X479" s="501"/>
      <c r="Y479" s="501"/>
      <c r="Z479" s="501"/>
    </row>
    <row r="480" ht="12.75" customHeight="1">
      <c r="A480" s="501"/>
      <c r="B480" s="501"/>
      <c r="C480" s="501"/>
      <c r="D480" s="501"/>
      <c r="E480" s="503"/>
      <c r="F480" s="501"/>
      <c r="G480" s="501"/>
      <c r="H480" s="501"/>
      <c r="I480" s="501"/>
      <c r="J480" s="501"/>
      <c r="K480" s="501"/>
      <c r="L480" s="501"/>
      <c r="M480" s="501"/>
      <c r="N480" s="501"/>
      <c r="O480" s="501"/>
      <c r="P480" s="501"/>
      <c r="Q480" s="501"/>
      <c r="R480" s="501"/>
      <c r="S480" s="501"/>
      <c r="T480" s="501"/>
      <c r="U480" s="501"/>
      <c r="V480" s="501"/>
      <c r="W480" s="501"/>
      <c r="X480" s="501"/>
      <c r="Y480" s="501"/>
      <c r="Z480" s="501"/>
    </row>
    <row r="481" ht="12.75" customHeight="1">
      <c r="A481" s="501"/>
      <c r="B481" s="501"/>
      <c r="C481" s="501"/>
      <c r="D481" s="501"/>
      <c r="E481" s="503"/>
      <c r="F481" s="501"/>
      <c r="G481" s="501"/>
      <c r="H481" s="501"/>
      <c r="I481" s="501"/>
      <c r="J481" s="501"/>
      <c r="K481" s="501"/>
      <c r="L481" s="501"/>
      <c r="M481" s="501"/>
      <c r="N481" s="501"/>
      <c r="O481" s="501"/>
      <c r="P481" s="501"/>
      <c r="Q481" s="501"/>
      <c r="R481" s="501"/>
      <c r="S481" s="501"/>
      <c r="T481" s="501"/>
      <c r="U481" s="501"/>
      <c r="V481" s="501"/>
      <c r="W481" s="501"/>
      <c r="X481" s="501"/>
      <c r="Y481" s="501"/>
      <c r="Z481" s="501"/>
    </row>
    <row r="482" ht="12.75" customHeight="1">
      <c r="A482" s="501"/>
      <c r="B482" s="501"/>
      <c r="C482" s="501"/>
      <c r="D482" s="501"/>
      <c r="E482" s="503"/>
      <c r="F482" s="501"/>
      <c r="G482" s="501"/>
      <c r="H482" s="501"/>
      <c r="I482" s="501"/>
      <c r="J482" s="501"/>
      <c r="K482" s="501"/>
      <c r="L482" s="501"/>
      <c r="M482" s="501"/>
      <c r="N482" s="501"/>
      <c r="O482" s="501"/>
      <c r="P482" s="501"/>
      <c r="Q482" s="501"/>
      <c r="R482" s="501"/>
      <c r="S482" s="501"/>
      <c r="T482" s="501"/>
      <c r="U482" s="501"/>
      <c r="V482" s="501"/>
      <c r="W482" s="501"/>
      <c r="X482" s="501"/>
      <c r="Y482" s="501"/>
      <c r="Z482" s="501"/>
    </row>
    <row r="483" ht="12.75" customHeight="1">
      <c r="A483" s="501"/>
      <c r="B483" s="501"/>
      <c r="C483" s="501"/>
      <c r="D483" s="501"/>
      <c r="E483" s="503"/>
      <c r="F483" s="501"/>
      <c r="G483" s="501"/>
      <c r="H483" s="501"/>
      <c r="I483" s="501"/>
      <c r="J483" s="501"/>
      <c r="K483" s="501"/>
      <c r="L483" s="501"/>
      <c r="M483" s="501"/>
      <c r="N483" s="501"/>
      <c r="O483" s="501"/>
      <c r="P483" s="501"/>
      <c r="Q483" s="501"/>
      <c r="R483" s="501"/>
      <c r="S483" s="501"/>
      <c r="T483" s="501"/>
      <c r="U483" s="501"/>
      <c r="V483" s="501"/>
      <c r="W483" s="501"/>
      <c r="X483" s="501"/>
      <c r="Y483" s="501"/>
      <c r="Z483" s="501"/>
    </row>
    <row r="484" ht="12.75" customHeight="1">
      <c r="A484" s="501"/>
      <c r="B484" s="501"/>
      <c r="C484" s="501"/>
      <c r="D484" s="501"/>
      <c r="E484" s="503"/>
      <c r="F484" s="501"/>
      <c r="G484" s="501"/>
      <c r="H484" s="501"/>
      <c r="I484" s="501"/>
      <c r="J484" s="501"/>
      <c r="K484" s="501"/>
      <c r="L484" s="501"/>
      <c r="M484" s="501"/>
      <c r="N484" s="501"/>
      <c r="O484" s="501"/>
      <c r="P484" s="501"/>
      <c r="Q484" s="501"/>
      <c r="R484" s="501"/>
      <c r="S484" s="501"/>
      <c r="T484" s="501"/>
      <c r="U484" s="501"/>
      <c r="V484" s="501"/>
      <c r="W484" s="501"/>
      <c r="X484" s="501"/>
      <c r="Y484" s="501"/>
      <c r="Z484" s="501"/>
    </row>
    <row r="485" ht="12.75" customHeight="1">
      <c r="A485" s="501"/>
      <c r="B485" s="501"/>
      <c r="C485" s="501"/>
      <c r="D485" s="501"/>
      <c r="E485" s="503"/>
      <c r="F485" s="501"/>
      <c r="G485" s="501"/>
      <c r="H485" s="501"/>
      <c r="I485" s="501"/>
      <c r="J485" s="501"/>
      <c r="K485" s="501"/>
      <c r="L485" s="501"/>
      <c r="M485" s="501"/>
      <c r="N485" s="501"/>
      <c r="O485" s="501"/>
      <c r="P485" s="501"/>
      <c r="Q485" s="501"/>
      <c r="R485" s="501"/>
      <c r="S485" s="501"/>
      <c r="T485" s="501"/>
      <c r="U485" s="501"/>
      <c r="V485" s="501"/>
      <c r="W485" s="501"/>
      <c r="X485" s="501"/>
      <c r="Y485" s="501"/>
      <c r="Z485" s="501"/>
    </row>
    <row r="486" ht="12.75" customHeight="1">
      <c r="A486" s="501"/>
      <c r="B486" s="501"/>
      <c r="C486" s="501"/>
      <c r="D486" s="501"/>
      <c r="E486" s="503"/>
      <c r="F486" s="501"/>
      <c r="G486" s="501"/>
      <c r="H486" s="501"/>
      <c r="I486" s="501"/>
      <c r="J486" s="501"/>
      <c r="K486" s="501"/>
      <c r="L486" s="501"/>
      <c r="M486" s="501"/>
      <c r="N486" s="501"/>
      <c r="O486" s="501"/>
      <c r="P486" s="501"/>
      <c r="Q486" s="501"/>
      <c r="R486" s="501"/>
      <c r="S486" s="501"/>
      <c r="T486" s="501"/>
      <c r="U486" s="501"/>
      <c r="V486" s="501"/>
      <c r="W486" s="501"/>
      <c r="X486" s="501"/>
      <c r="Y486" s="501"/>
      <c r="Z486" s="501"/>
    </row>
    <row r="487" ht="12.75" customHeight="1">
      <c r="A487" s="501"/>
      <c r="B487" s="501"/>
      <c r="C487" s="501"/>
      <c r="D487" s="501"/>
      <c r="E487" s="503"/>
      <c r="F487" s="501"/>
      <c r="G487" s="501"/>
      <c r="H487" s="501"/>
      <c r="I487" s="501"/>
      <c r="J487" s="501"/>
      <c r="K487" s="501"/>
      <c r="L487" s="501"/>
      <c r="M487" s="501"/>
      <c r="N487" s="501"/>
      <c r="O487" s="501"/>
      <c r="P487" s="501"/>
      <c r="Q487" s="501"/>
      <c r="R487" s="501"/>
      <c r="S487" s="501"/>
      <c r="T487" s="501"/>
      <c r="U487" s="501"/>
      <c r="V487" s="501"/>
      <c r="W487" s="501"/>
      <c r="X487" s="501"/>
      <c r="Y487" s="501"/>
      <c r="Z487" s="501"/>
    </row>
    <row r="488" ht="12.75" customHeight="1">
      <c r="A488" s="501"/>
      <c r="B488" s="501"/>
      <c r="C488" s="501"/>
      <c r="D488" s="501"/>
      <c r="E488" s="503"/>
      <c r="F488" s="501"/>
      <c r="G488" s="501"/>
      <c r="H488" s="501"/>
      <c r="I488" s="501"/>
      <c r="J488" s="501"/>
      <c r="K488" s="501"/>
      <c r="L488" s="501"/>
      <c r="M488" s="501"/>
      <c r="N488" s="501"/>
      <c r="O488" s="501"/>
      <c r="P488" s="501"/>
      <c r="Q488" s="501"/>
      <c r="R488" s="501"/>
      <c r="S488" s="501"/>
      <c r="T488" s="501"/>
      <c r="U488" s="501"/>
      <c r="V488" s="501"/>
      <c r="W488" s="501"/>
      <c r="X488" s="501"/>
      <c r="Y488" s="501"/>
      <c r="Z488" s="501"/>
    </row>
    <row r="489" ht="12.75" customHeight="1">
      <c r="A489" s="501"/>
      <c r="B489" s="501"/>
      <c r="C489" s="501"/>
      <c r="D489" s="501"/>
      <c r="E489" s="503"/>
      <c r="F489" s="501"/>
      <c r="G489" s="501"/>
      <c r="H489" s="501"/>
      <c r="I489" s="501"/>
      <c r="J489" s="501"/>
      <c r="K489" s="501"/>
      <c r="L489" s="501"/>
      <c r="M489" s="501"/>
      <c r="N489" s="501"/>
      <c r="O489" s="501"/>
      <c r="P489" s="501"/>
      <c r="Q489" s="501"/>
      <c r="R489" s="501"/>
      <c r="S489" s="501"/>
      <c r="T489" s="501"/>
      <c r="U489" s="501"/>
      <c r="V489" s="501"/>
      <c r="W489" s="501"/>
      <c r="X489" s="501"/>
      <c r="Y489" s="501"/>
      <c r="Z489" s="501"/>
    </row>
    <row r="490" ht="12.75" customHeight="1">
      <c r="A490" s="501"/>
      <c r="B490" s="501"/>
      <c r="C490" s="501"/>
      <c r="D490" s="501"/>
      <c r="E490" s="503"/>
      <c r="F490" s="501"/>
      <c r="G490" s="501"/>
      <c r="H490" s="501"/>
      <c r="I490" s="501"/>
      <c r="J490" s="501"/>
      <c r="K490" s="501"/>
      <c r="L490" s="501"/>
      <c r="M490" s="501"/>
      <c r="N490" s="501"/>
      <c r="O490" s="501"/>
      <c r="P490" s="501"/>
      <c r="Q490" s="501"/>
      <c r="R490" s="501"/>
      <c r="S490" s="501"/>
      <c r="T490" s="501"/>
      <c r="U490" s="501"/>
      <c r="V490" s="501"/>
      <c r="W490" s="501"/>
      <c r="X490" s="501"/>
      <c r="Y490" s="501"/>
      <c r="Z490" s="501"/>
    </row>
    <row r="491" ht="12.75" customHeight="1">
      <c r="A491" s="501"/>
      <c r="B491" s="501"/>
      <c r="C491" s="501"/>
      <c r="D491" s="501"/>
      <c r="E491" s="503"/>
      <c r="F491" s="501"/>
      <c r="G491" s="501"/>
      <c r="H491" s="501"/>
      <c r="I491" s="501"/>
      <c r="J491" s="501"/>
      <c r="K491" s="501"/>
      <c r="L491" s="501"/>
      <c r="M491" s="501"/>
      <c r="N491" s="501"/>
      <c r="O491" s="501"/>
      <c r="P491" s="501"/>
      <c r="Q491" s="501"/>
      <c r="R491" s="501"/>
      <c r="S491" s="501"/>
      <c r="T491" s="501"/>
      <c r="U491" s="501"/>
      <c r="V491" s="501"/>
      <c r="W491" s="501"/>
      <c r="X491" s="501"/>
      <c r="Y491" s="501"/>
      <c r="Z491" s="501"/>
    </row>
    <row r="492" ht="12.75" customHeight="1">
      <c r="A492" s="501"/>
      <c r="B492" s="501"/>
      <c r="C492" s="501"/>
      <c r="D492" s="501"/>
      <c r="E492" s="503"/>
      <c r="F492" s="501"/>
      <c r="G492" s="501"/>
      <c r="H492" s="501"/>
      <c r="I492" s="501"/>
      <c r="J492" s="501"/>
      <c r="K492" s="501"/>
      <c r="L492" s="501"/>
      <c r="M492" s="501"/>
      <c r="N492" s="501"/>
      <c r="O492" s="501"/>
      <c r="P492" s="501"/>
      <c r="Q492" s="501"/>
      <c r="R492" s="501"/>
      <c r="S492" s="501"/>
      <c r="T492" s="501"/>
      <c r="U492" s="501"/>
      <c r="V492" s="501"/>
      <c r="W492" s="501"/>
      <c r="X492" s="501"/>
      <c r="Y492" s="501"/>
      <c r="Z492" s="501"/>
    </row>
    <row r="493" ht="12.75" customHeight="1">
      <c r="A493" s="501"/>
      <c r="B493" s="501"/>
      <c r="C493" s="501"/>
      <c r="D493" s="501"/>
      <c r="E493" s="503"/>
      <c r="F493" s="501"/>
      <c r="G493" s="501"/>
      <c r="H493" s="501"/>
      <c r="I493" s="501"/>
      <c r="J493" s="501"/>
      <c r="K493" s="501"/>
      <c r="L493" s="501"/>
      <c r="M493" s="501"/>
      <c r="N493" s="501"/>
      <c r="O493" s="501"/>
      <c r="P493" s="501"/>
      <c r="Q493" s="501"/>
      <c r="R493" s="501"/>
      <c r="S493" s="501"/>
      <c r="T493" s="501"/>
      <c r="U493" s="501"/>
      <c r="V493" s="501"/>
      <c r="W493" s="501"/>
      <c r="X493" s="501"/>
      <c r="Y493" s="501"/>
      <c r="Z493" s="501"/>
    </row>
    <row r="494" ht="12.75" customHeight="1">
      <c r="A494" s="501"/>
      <c r="B494" s="501"/>
      <c r="C494" s="501"/>
      <c r="D494" s="501"/>
      <c r="E494" s="503"/>
      <c r="F494" s="501"/>
      <c r="G494" s="501"/>
      <c r="H494" s="501"/>
      <c r="I494" s="501"/>
      <c r="J494" s="501"/>
      <c r="K494" s="501"/>
      <c r="L494" s="501"/>
      <c r="M494" s="501"/>
      <c r="N494" s="501"/>
      <c r="O494" s="501"/>
      <c r="P494" s="501"/>
      <c r="Q494" s="501"/>
      <c r="R494" s="501"/>
      <c r="S494" s="501"/>
      <c r="T494" s="501"/>
      <c r="U494" s="501"/>
      <c r="V494" s="501"/>
      <c r="W494" s="501"/>
      <c r="X494" s="501"/>
      <c r="Y494" s="501"/>
      <c r="Z494" s="501"/>
    </row>
    <row r="495" ht="12.75" customHeight="1">
      <c r="A495" s="501"/>
      <c r="B495" s="501"/>
      <c r="C495" s="501"/>
      <c r="D495" s="501"/>
      <c r="E495" s="503"/>
      <c r="F495" s="501"/>
      <c r="G495" s="501"/>
      <c r="H495" s="501"/>
      <c r="I495" s="501"/>
      <c r="J495" s="501"/>
      <c r="K495" s="501"/>
      <c r="L495" s="501"/>
      <c r="M495" s="501"/>
      <c r="N495" s="501"/>
      <c r="O495" s="501"/>
      <c r="P495" s="501"/>
      <c r="Q495" s="501"/>
      <c r="R495" s="501"/>
      <c r="S495" s="501"/>
      <c r="T495" s="501"/>
      <c r="U495" s="501"/>
      <c r="V495" s="501"/>
      <c r="W495" s="501"/>
      <c r="X495" s="501"/>
      <c r="Y495" s="501"/>
      <c r="Z495" s="501"/>
    </row>
    <row r="496" ht="12.75" customHeight="1">
      <c r="A496" s="501"/>
      <c r="B496" s="501"/>
      <c r="C496" s="501"/>
      <c r="D496" s="501"/>
      <c r="E496" s="503"/>
      <c r="F496" s="501"/>
      <c r="G496" s="501"/>
      <c r="H496" s="501"/>
      <c r="I496" s="501"/>
      <c r="J496" s="501"/>
      <c r="K496" s="501"/>
      <c r="L496" s="501"/>
      <c r="M496" s="501"/>
      <c r="N496" s="501"/>
      <c r="O496" s="501"/>
      <c r="P496" s="501"/>
      <c r="Q496" s="501"/>
      <c r="R496" s="501"/>
      <c r="S496" s="501"/>
      <c r="T496" s="501"/>
      <c r="U496" s="501"/>
      <c r="V496" s="501"/>
      <c r="W496" s="501"/>
      <c r="X496" s="501"/>
      <c r="Y496" s="501"/>
      <c r="Z496" s="501"/>
    </row>
    <row r="497" ht="12.75" customHeight="1">
      <c r="A497" s="501"/>
      <c r="B497" s="501"/>
      <c r="C497" s="501"/>
      <c r="D497" s="501"/>
      <c r="E497" s="503"/>
      <c r="F497" s="501"/>
      <c r="G497" s="501"/>
      <c r="H497" s="501"/>
      <c r="I497" s="501"/>
      <c r="J497" s="501"/>
      <c r="K497" s="501"/>
      <c r="L497" s="501"/>
      <c r="M497" s="501"/>
      <c r="N497" s="501"/>
      <c r="O497" s="501"/>
      <c r="P497" s="501"/>
      <c r="Q497" s="501"/>
      <c r="R497" s="501"/>
      <c r="S497" s="501"/>
      <c r="T497" s="501"/>
      <c r="U497" s="501"/>
      <c r="V497" s="501"/>
      <c r="W497" s="501"/>
      <c r="X497" s="501"/>
      <c r="Y497" s="501"/>
      <c r="Z497" s="501"/>
    </row>
    <row r="498" ht="12.75" customHeight="1">
      <c r="A498" s="501"/>
      <c r="B498" s="501"/>
      <c r="C498" s="501"/>
      <c r="D498" s="501"/>
      <c r="E498" s="503"/>
      <c r="F498" s="501"/>
      <c r="G498" s="501"/>
      <c r="H498" s="501"/>
      <c r="I498" s="501"/>
      <c r="J498" s="501"/>
      <c r="K498" s="501"/>
      <c r="L498" s="501"/>
      <c r="M498" s="501"/>
      <c r="N498" s="501"/>
      <c r="O498" s="501"/>
      <c r="P498" s="501"/>
      <c r="Q498" s="501"/>
      <c r="R498" s="501"/>
      <c r="S498" s="501"/>
      <c r="T498" s="501"/>
      <c r="U498" s="501"/>
      <c r="V498" s="501"/>
      <c r="W498" s="501"/>
      <c r="X498" s="501"/>
      <c r="Y498" s="501"/>
      <c r="Z498" s="501"/>
    </row>
    <row r="499" ht="12.75" customHeight="1">
      <c r="A499" s="501"/>
      <c r="B499" s="501"/>
      <c r="C499" s="501"/>
      <c r="D499" s="501"/>
      <c r="E499" s="503"/>
      <c r="F499" s="501"/>
      <c r="G499" s="501"/>
      <c r="H499" s="501"/>
      <c r="I499" s="501"/>
      <c r="J499" s="501"/>
      <c r="K499" s="501"/>
      <c r="L499" s="501"/>
      <c r="M499" s="501"/>
      <c r="N499" s="501"/>
      <c r="O499" s="501"/>
      <c r="P499" s="501"/>
      <c r="Q499" s="501"/>
      <c r="R499" s="501"/>
      <c r="S499" s="501"/>
      <c r="T499" s="501"/>
      <c r="U499" s="501"/>
      <c r="V499" s="501"/>
      <c r="W499" s="501"/>
      <c r="X499" s="501"/>
      <c r="Y499" s="501"/>
      <c r="Z499" s="501"/>
    </row>
    <row r="500" ht="12.75" customHeight="1">
      <c r="A500" s="501"/>
      <c r="B500" s="501"/>
      <c r="C500" s="501"/>
      <c r="D500" s="501"/>
      <c r="E500" s="503"/>
      <c r="F500" s="501"/>
      <c r="G500" s="501"/>
      <c r="H500" s="501"/>
      <c r="I500" s="501"/>
      <c r="J500" s="501"/>
      <c r="K500" s="501"/>
      <c r="L500" s="501"/>
      <c r="M500" s="501"/>
      <c r="N500" s="501"/>
      <c r="O500" s="501"/>
      <c r="P500" s="501"/>
      <c r="Q500" s="501"/>
      <c r="R500" s="501"/>
      <c r="S500" s="501"/>
      <c r="T500" s="501"/>
      <c r="U500" s="501"/>
      <c r="V500" s="501"/>
      <c r="W500" s="501"/>
      <c r="X500" s="501"/>
      <c r="Y500" s="501"/>
      <c r="Z500" s="501"/>
    </row>
    <row r="501" ht="12.75" customHeight="1">
      <c r="A501" s="501"/>
      <c r="B501" s="501"/>
      <c r="C501" s="501"/>
      <c r="D501" s="501"/>
      <c r="E501" s="503"/>
      <c r="F501" s="501"/>
      <c r="G501" s="501"/>
      <c r="H501" s="501"/>
      <c r="I501" s="501"/>
      <c r="J501" s="501"/>
      <c r="K501" s="501"/>
      <c r="L501" s="501"/>
      <c r="M501" s="501"/>
      <c r="N501" s="501"/>
      <c r="O501" s="501"/>
      <c r="P501" s="501"/>
      <c r="Q501" s="501"/>
      <c r="R501" s="501"/>
      <c r="S501" s="501"/>
      <c r="T501" s="501"/>
      <c r="U501" s="501"/>
      <c r="V501" s="501"/>
      <c r="W501" s="501"/>
      <c r="X501" s="501"/>
      <c r="Y501" s="501"/>
      <c r="Z501" s="501"/>
    </row>
    <row r="502" ht="12.75" customHeight="1">
      <c r="A502" s="501"/>
      <c r="B502" s="501"/>
      <c r="C502" s="501"/>
      <c r="D502" s="501"/>
      <c r="E502" s="503"/>
      <c r="F502" s="501"/>
      <c r="G502" s="501"/>
      <c r="H502" s="501"/>
      <c r="I502" s="501"/>
      <c r="J502" s="501"/>
      <c r="K502" s="501"/>
      <c r="L502" s="501"/>
      <c r="M502" s="501"/>
      <c r="N502" s="501"/>
      <c r="O502" s="501"/>
      <c r="P502" s="501"/>
      <c r="Q502" s="501"/>
      <c r="R502" s="501"/>
      <c r="S502" s="501"/>
      <c r="T502" s="501"/>
      <c r="U502" s="501"/>
      <c r="V502" s="501"/>
      <c r="W502" s="501"/>
      <c r="X502" s="501"/>
      <c r="Y502" s="501"/>
      <c r="Z502" s="501"/>
    </row>
    <row r="503" ht="12.75" customHeight="1">
      <c r="A503" s="501"/>
      <c r="B503" s="501"/>
      <c r="C503" s="501"/>
      <c r="D503" s="501"/>
      <c r="E503" s="503"/>
      <c r="F503" s="501"/>
      <c r="G503" s="501"/>
      <c r="H503" s="501"/>
      <c r="I503" s="501"/>
      <c r="J503" s="501"/>
      <c r="K503" s="501"/>
      <c r="L503" s="501"/>
      <c r="M503" s="501"/>
      <c r="N503" s="501"/>
      <c r="O503" s="501"/>
      <c r="P503" s="501"/>
      <c r="Q503" s="501"/>
      <c r="R503" s="501"/>
      <c r="S503" s="501"/>
      <c r="T503" s="501"/>
      <c r="U503" s="501"/>
      <c r="V503" s="501"/>
      <c r="W503" s="501"/>
      <c r="X503" s="501"/>
      <c r="Y503" s="501"/>
      <c r="Z503" s="501"/>
    </row>
    <row r="504" ht="12.75" customHeight="1">
      <c r="A504" s="501"/>
      <c r="B504" s="501"/>
      <c r="C504" s="501"/>
      <c r="D504" s="501"/>
      <c r="E504" s="503"/>
      <c r="F504" s="501"/>
      <c r="G504" s="501"/>
      <c r="H504" s="501"/>
      <c r="I504" s="501"/>
      <c r="J504" s="501"/>
      <c r="K504" s="501"/>
      <c r="L504" s="501"/>
      <c r="M504" s="501"/>
      <c r="N504" s="501"/>
      <c r="O504" s="501"/>
      <c r="P504" s="501"/>
      <c r="Q504" s="501"/>
      <c r="R504" s="501"/>
      <c r="S504" s="501"/>
      <c r="T504" s="501"/>
      <c r="U504" s="501"/>
      <c r="V504" s="501"/>
      <c r="W504" s="501"/>
      <c r="X504" s="501"/>
      <c r="Y504" s="501"/>
      <c r="Z504" s="501"/>
    </row>
    <row r="505" ht="12.75" customHeight="1">
      <c r="A505" s="501"/>
      <c r="B505" s="501"/>
      <c r="C505" s="501"/>
      <c r="D505" s="501"/>
      <c r="E505" s="503"/>
      <c r="F505" s="501"/>
      <c r="G505" s="501"/>
      <c r="H505" s="501"/>
      <c r="I505" s="501"/>
      <c r="J505" s="501"/>
      <c r="K505" s="501"/>
      <c r="L505" s="501"/>
      <c r="M505" s="501"/>
      <c r="N505" s="501"/>
      <c r="O505" s="501"/>
      <c r="P505" s="501"/>
      <c r="Q505" s="501"/>
      <c r="R505" s="501"/>
      <c r="S505" s="501"/>
      <c r="T505" s="501"/>
      <c r="U505" s="501"/>
      <c r="V505" s="501"/>
      <c r="W505" s="501"/>
      <c r="X505" s="501"/>
      <c r="Y505" s="501"/>
      <c r="Z505" s="501"/>
    </row>
    <row r="506" ht="12.75" customHeight="1">
      <c r="A506" s="501"/>
      <c r="B506" s="501"/>
      <c r="C506" s="501"/>
      <c r="D506" s="501"/>
      <c r="E506" s="503"/>
      <c r="F506" s="501"/>
      <c r="G506" s="501"/>
      <c r="H506" s="501"/>
      <c r="I506" s="501"/>
      <c r="J506" s="501"/>
      <c r="K506" s="501"/>
      <c r="L506" s="501"/>
      <c r="M506" s="501"/>
      <c r="N506" s="501"/>
      <c r="O506" s="501"/>
      <c r="P506" s="501"/>
      <c r="Q506" s="501"/>
      <c r="R506" s="501"/>
      <c r="S506" s="501"/>
      <c r="T506" s="501"/>
      <c r="U506" s="501"/>
      <c r="V506" s="501"/>
      <c r="W506" s="501"/>
      <c r="X506" s="501"/>
      <c r="Y506" s="501"/>
      <c r="Z506" s="501"/>
    </row>
    <row r="507" ht="12.75" customHeight="1">
      <c r="A507" s="501"/>
      <c r="B507" s="501"/>
      <c r="C507" s="501"/>
      <c r="D507" s="501"/>
      <c r="E507" s="503"/>
      <c r="F507" s="501"/>
      <c r="G507" s="501"/>
      <c r="H507" s="501"/>
      <c r="I507" s="501"/>
      <c r="J507" s="501"/>
      <c r="K507" s="501"/>
      <c r="L507" s="501"/>
      <c r="M507" s="501"/>
      <c r="N507" s="501"/>
      <c r="O507" s="501"/>
      <c r="P507" s="501"/>
      <c r="Q507" s="501"/>
      <c r="R507" s="501"/>
      <c r="S507" s="501"/>
      <c r="T507" s="501"/>
      <c r="U507" s="501"/>
      <c r="V507" s="501"/>
      <c r="W507" s="501"/>
      <c r="X507" s="501"/>
      <c r="Y507" s="501"/>
      <c r="Z507" s="501"/>
    </row>
    <row r="508" ht="12.75" customHeight="1">
      <c r="A508" s="501"/>
      <c r="B508" s="501"/>
      <c r="C508" s="501"/>
      <c r="D508" s="501"/>
      <c r="E508" s="503"/>
      <c r="F508" s="501"/>
      <c r="G508" s="501"/>
      <c r="H508" s="501"/>
      <c r="I508" s="501"/>
      <c r="J508" s="501"/>
      <c r="K508" s="501"/>
      <c r="L508" s="501"/>
      <c r="M508" s="501"/>
      <c r="N508" s="501"/>
      <c r="O508" s="501"/>
      <c r="P508" s="501"/>
      <c r="Q508" s="501"/>
      <c r="R508" s="501"/>
      <c r="S508" s="501"/>
      <c r="T508" s="501"/>
      <c r="U508" s="501"/>
      <c r="V508" s="501"/>
      <c r="W508" s="501"/>
      <c r="X508" s="501"/>
      <c r="Y508" s="501"/>
      <c r="Z508" s="501"/>
    </row>
    <row r="509" ht="12.75" customHeight="1">
      <c r="A509" s="501"/>
      <c r="B509" s="501"/>
      <c r="C509" s="501"/>
      <c r="D509" s="501"/>
      <c r="E509" s="503"/>
      <c r="F509" s="501"/>
      <c r="G509" s="501"/>
      <c r="H509" s="501"/>
      <c r="I509" s="501"/>
      <c r="J509" s="501"/>
      <c r="K509" s="501"/>
      <c r="L509" s="501"/>
      <c r="M509" s="501"/>
      <c r="N509" s="501"/>
      <c r="O509" s="501"/>
      <c r="P509" s="501"/>
      <c r="Q509" s="501"/>
      <c r="R509" s="501"/>
      <c r="S509" s="501"/>
      <c r="T509" s="501"/>
      <c r="U509" s="501"/>
      <c r="V509" s="501"/>
      <c r="W509" s="501"/>
      <c r="X509" s="501"/>
      <c r="Y509" s="501"/>
      <c r="Z509" s="501"/>
    </row>
    <row r="510" ht="12.75" customHeight="1">
      <c r="A510" s="501"/>
      <c r="B510" s="501"/>
      <c r="C510" s="501"/>
      <c r="D510" s="501"/>
      <c r="E510" s="503"/>
      <c r="F510" s="501"/>
      <c r="G510" s="501"/>
      <c r="H510" s="501"/>
      <c r="I510" s="501"/>
      <c r="J510" s="501"/>
      <c r="K510" s="501"/>
      <c r="L510" s="501"/>
      <c r="M510" s="501"/>
      <c r="N510" s="501"/>
      <c r="O510" s="501"/>
      <c r="P510" s="501"/>
      <c r="Q510" s="501"/>
      <c r="R510" s="501"/>
      <c r="S510" s="501"/>
      <c r="T510" s="501"/>
      <c r="U510" s="501"/>
      <c r="V510" s="501"/>
      <c r="W510" s="501"/>
      <c r="X510" s="501"/>
      <c r="Y510" s="501"/>
      <c r="Z510" s="501"/>
    </row>
    <row r="511" ht="12.75" customHeight="1">
      <c r="A511" s="501"/>
      <c r="B511" s="501"/>
      <c r="C511" s="501"/>
      <c r="D511" s="501"/>
      <c r="E511" s="503"/>
      <c r="F511" s="501"/>
      <c r="G511" s="501"/>
      <c r="H511" s="501"/>
      <c r="I511" s="501"/>
      <c r="J511" s="501"/>
      <c r="K511" s="501"/>
      <c r="L511" s="501"/>
      <c r="M511" s="501"/>
      <c r="N511" s="501"/>
      <c r="O511" s="501"/>
      <c r="P511" s="501"/>
      <c r="Q511" s="501"/>
      <c r="R511" s="501"/>
      <c r="S511" s="501"/>
      <c r="T511" s="501"/>
      <c r="U511" s="501"/>
      <c r="V511" s="501"/>
      <c r="W511" s="501"/>
      <c r="X511" s="501"/>
      <c r="Y511" s="501"/>
      <c r="Z511" s="501"/>
    </row>
    <row r="512" ht="12.75" customHeight="1">
      <c r="A512" s="501"/>
      <c r="B512" s="501"/>
      <c r="C512" s="501"/>
      <c r="D512" s="501"/>
      <c r="E512" s="503"/>
      <c r="F512" s="501"/>
      <c r="G512" s="501"/>
      <c r="H512" s="501"/>
      <c r="I512" s="501"/>
      <c r="J512" s="501"/>
      <c r="K512" s="501"/>
      <c r="L512" s="501"/>
      <c r="M512" s="501"/>
      <c r="N512" s="501"/>
      <c r="O512" s="501"/>
      <c r="P512" s="501"/>
      <c r="Q512" s="501"/>
      <c r="R512" s="501"/>
      <c r="S512" s="501"/>
      <c r="T512" s="501"/>
      <c r="U512" s="501"/>
      <c r="V512" s="501"/>
      <c r="W512" s="501"/>
      <c r="X512" s="501"/>
      <c r="Y512" s="501"/>
      <c r="Z512" s="501"/>
    </row>
    <row r="513" ht="12.75" customHeight="1">
      <c r="A513" s="501"/>
      <c r="B513" s="501"/>
      <c r="C513" s="501"/>
      <c r="D513" s="501"/>
      <c r="E513" s="503"/>
      <c r="F513" s="501"/>
      <c r="G513" s="501"/>
      <c r="H513" s="501"/>
      <c r="I513" s="501"/>
      <c r="J513" s="501"/>
      <c r="K513" s="501"/>
      <c r="L513" s="501"/>
      <c r="M513" s="501"/>
      <c r="N513" s="501"/>
      <c r="O513" s="501"/>
      <c r="P513" s="501"/>
      <c r="Q513" s="501"/>
      <c r="R513" s="501"/>
      <c r="S513" s="501"/>
      <c r="T513" s="501"/>
      <c r="U513" s="501"/>
      <c r="V513" s="501"/>
      <c r="W513" s="501"/>
      <c r="X513" s="501"/>
      <c r="Y513" s="501"/>
      <c r="Z513" s="501"/>
    </row>
    <row r="514" ht="12.75" customHeight="1">
      <c r="A514" s="501"/>
      <c r="B514" s="501"/>
      <c r="C514" s="501"/>
      <c r="D514" s="501"/>
      <c r="E514" s="503"/>
      <c r="F514" s="501"/>
      <c r="G514" s="501"/>
      <c r="H514" s="501"/>
      <c r="I514" s="501"/>
      <c r="J514" s="501"/>
      <c r="K514" s="501"/>
      <c r="L514" s="501"/>
      <c r="M514" s="501"/>
      <c r="N514" s="501"/>
      <c r="O514" s="501"/>
      <c r="P514" s="501"/>
      <c r="Q514" s="501"/>
      <c r="R514" s="501"/>
      <c r="S514" s="501"/>
      <c r="T514" s="501"/>
      <c r="U514" s="501"/>
      <c r="V514" s="501"/>
      <c r="W514" s="501"/>
      <c r="X514" s="501"/>
      <c r="Y514" s="501"/>
      <c r="Z514" s="501"/>
    </row>
    <row r="515" ht="12.75" customHeight="1">
      <c r="A515" s="501"/>
      <c r="B515" s="501"/>
      <c r="C515" s="501"/>
      <c r="D515" s="501"/>
      <c r="E515" s="503"/>
      <c r="F515" s="501"/>
      <c r="G515" s="501"/>
      <c r="H515" s="501"/>
      <c r="I515" s="501"/>
      <c r="J515" s="501"/>
      <c r="K515" s="501"/>
      <c r="L515" s="501"/>
      <c r="M515" s="501"/>
      <c r="N515" s="501"/>
      <c r="O515" s="501"/>
      <c r="P515" s="501"/>
      <c r="Q515" s="501"/>
      <c r="R515" s="501"/>
      <c r="S515" s="501"/>
      <c r="T515" s="501"/>
      <c r="U515" s="501"/>
      <c r="V515" s="501"/>
      <c r="W515" s="501"/>
      <c r="X515" s="501"/>
      <c r="Y515" s="501"/>
      <c r="Z515" s="501"/>
    </row>
    <row r="516" ht="12.75" customHeight="1">
      <c r="A516" s="501"/>
      <c r="B516" s="501"/>
      <c r="C516" s="501"/>
      <c r="D516" s="501"/>
      <c r="E516" s="503"/>
      <c r="F516" s="501"/>
      <c r="G516" s="501"/>
      <c r="H516" s="501"/>
      <c r="I516" s="501"/>
      <c r="J516" s="501"/>
      <c r="K516" s="501"/>
      <c r="L516" s="501"/>
      <c r="M516" s="501"/>
      <c r="N516" s="501"/>
      <c r="O516" s="501"/>
      <c r="P516" s="501"/>
      <c r="Q516" s="501"/>
      <c r="R516" s="501"/>
      <c r="S516" s="501"/>
      <c r="T516" s="501"/>
      <c r="U516" s="501"/>
      <c r="V516" s="501"/>
      <c r="W516" s="501"/>
      <c r="X516" s="501"/>
      <c r="Y516" s="501"/>
      <c r="Z516" s="501"/>
    </row>
    <row r="517" ht="12.75" customHeight="1">
      <c r="A517" s="501"/>
      <c r="B517" s="501"/>
      <c r="C517" s="501"/>
      <c r="D517" s="501"/>
      <c r="E517" s="503"/>
      <c r="F517" s="501"/>
      <c r="G517" s="501"/>
      <c r="H517" s="501"/>
      <c r="I517" s="501"/>
      <c r="J517" s="501"/>
      <c r="K517" s="501"/>
      <c r="L517" s="501"/>
      <c r="M517" s="501"/>
      <c r="N517" s="501"/>
      <c r="O517" s="501"/>
      <c r="P517" s="501"/>
      <c r="Q517" s="501"/>
      <c r="R517" s="501"/>
      <c r="S517" s="501"/>
      <c r="T517" s="501"/>
      <c r="U517" s="501"/>
      <c r="V517" s="501"/>
      <c r="W517" s="501"/>
      <c r="X517" s="501"/>
      <c r="Y517" s="501"/>
      <c r="Z517" s="501"/>
    </row>
    <row r="518" ht="12.75" customHeight="1">
      <c r="A518" s="501"/>
      <c r="B518" s="501"/>
      <c r="C518" s="501"/>
      <c r="D518" s="501"/>
      <c r="E518" s="503"/>
      <c r="F518" s="501"/>
      <c r="G518" s="501"/>
      <c r="H518" s="501"/>
      <c r="I518" s="501"/>
      <c r="J518" s="501"/>
      <c r="K518" s="501"/>
      <c r="L518" s="501"/>
      <c r="M518" s="501"/>
      <c r="N518" s="501"/>
      <c r="O518" s="501"/>
      <c r="P518" s="501"/>
      <c r="Q518" s="501"/>
      <c r="R518" s="501"/>
      <c r="S518" s="501"/>
      <c r="T518" s="501"/>
      <c r="U518" s="501"/>
      <c r="V518" s="501"/>
      <c r="W518" s="501"/>
      <c r="X518" s="501"/>
      <c r="Y518" s="501"/>
      <c r="Z518" s="501"/>
    </row>
    <row r="519" ht="12.75" customHeight="1">
      <c r="A519" s="501"/>
      <c r="B519" s="501"/>
      <c r="C519" s="501"/>
      <c r="D519" s="501"/>
      <c r="E519" s="503"/>
      <c r="F519" s="501"/>
      <c r="G519" s="501"/>
      <c r="H519" s="501"/>
      <c r="I519" s="501"/>
      <c r="J519" s="501"/>
      <c r="K519" s="501"/>
      <c r="L519" s="501"/>
      <c r="M519" s="501"/>
      <c r="N519" s="501"/>
      <c r="O519" s="501"/>
      <c r="P519" s="501"/>
      <c r="Q519" s="501"/>
      <c r="R519" s="501"/>
      <c r="S519" s="501"/>
      <c r="T519" s="501"/>
      <c r="U519" s="501"/>
      <c r="V519" s="501"/>
      <c r="W519" s="501"/>
      <c r="X519" s="501"/>
      <c r="Y519" s="501"/>
      <c r="Z519" s="501"/>
    </row>
    <row r="520" ht="12.75" customHeight="1">
      <c r="A520" s="501"/>
      <c r="B520" s="501"/>
      <c r="C520" s="501"/>
      <c r="D520" s="501"/>
      <c r="E520" s="503"/>
      <c r="F520" s="501"/>
      <c r="G520" s="501"/>
      <c r="H520" s="501"/>
      <c r="I520" s="501"/>
      <c r="J520" s="501"/>
      <c r="K520" s="501"/>
      <c r="L520" s="501"/>
      <c r="M520" s="501"/>
      <c r="N520" s="501"/>
      <c r="O520" s="501"/>
      <c r="P520" s="501"/>
      <c r="Q520" s="501"/>
      <c r="R520" s="501"/>
      <c r="S520" s="501"/>
      <c r="T520" s="501"/>
      <c r="U520" s="501"/>
      <c r="V520" s="501"/>
      <c r="W520" s="501"/>
      <c r="X520" s="501"/>
      <c r="Y520" s="501"/>
      <c r="Z520" s="501"/>
    </row>
    <row r="521" ht="12.75" customHeight="1">
      <c r="A521" s="501"/>
      <c r="B521" s="501"/>
      <c r="C521" s="501"/>
      <c r="D521" s="501"/>
      <c r="E521" s="503"/>
      <c r="F521" s="501"/>
      <c r="G521" s="501"/>
      <c r="H521" s="501"/>
      <c r="I521" s="501"/>
      <c r="J521" s="501"/>
      <c r="K521" s="501"/>
      <c r="L521" s="501"/>
      <c r="M521" s="501"/>
      <c r="N521" s="501"/>
      <c r="O521" s="501"/>
      <c r="P521" s="501"/>
      <c r="Q521" s="501"/>
      <c r="R521" s="501"/>
      <c r="S521" s="501"/>
      <c r="T521" s="501"/>
      <c r="U521" s="501"/>
      <c r="V521" s="501"/>
      <c r="W521" s="501"/>
      <c r="X521" s="501"/>
      <c r="Y521" s="501"/>
      <c r="Z521" s="501"/>
    </row>
    <row r="522" ht="12.75" customHeight="1">
      <c r="A522" s="501"/>
      <c r="B522" s="501"/>
      <c r="C522" s="501"/>
      <c r="D522" s="501"/>
      <c r="E522" s="503"/>
      <c r="F522" s="501"/>
      <c r="G522" s="501"/>
      <c r="H522" s="501"/>
      <c r="I522" s="501"/>
      <c r="J522" s="501"/>
      <c r="K522" s="501"/>
      <c r="L522" s="501"/>
      <c r="M522" s="501"/>
      <c r="N522" s="501"/>
      <c r="O522" s="501"/>
      <c r="P522" s="501"/>
      <c r="Q522" s="501"/>
      <c r="R522" s="501"/>
      <c r="S522" s="501"/>
      <c r="T522" s="501"/>
      <c r="U522" s="501"/>
      <c r="V522" s="501"/>
      <c r="W522" s="501"/>
      <c r="X522" s="501"/>
      <c r="Y522" s="501"/>
      <c r="Z522" s="501"/>
    </row>
    <row r="523" ht="12.75" customHeight="1">
      <c r="A523" s="501"/>
      <c r="B523" s="501"/>
      <c r="C523" s="501"/>
      <c r="D523" s="501"/>
      <c r="E523" s="503"/>
      <c r="F523" s="501"/>
      <c r="G523" s="501"/>
      <c r="H523" s="501"/>
      <c r="I523" s="501"/>
      <c r="J523" s="501"/>
      <c r="K523" s="501"/>
      <c r="L523" s="501"/>
      <c r="M523" s="501"/>
      <c r="N523" s="501"/>
      <c r="O523" s="501"/>
      <c r="P523" s="501"/>
      <c r="Q523" s="501"/>
      <c r="R523" s="501"/>
      <c r="S523" s="501"/>
      <c r="T523" s="501"/>
      <c r="U523" s="501"/>
      <c r="V523" s="501"/>
      <c r="W523" s="501"/>
      <c r="X523" s="501"/>
      <c r="Y523" s="501"/>
      <c r="Z523" s="501"/>
    </row>
    <row r="524" ht="12.75" customHeight="1">
      <c r="A524" s="501"/>
      <c r="B524" s="501"/>
      <c r="C524" s="501"/>
      <c r="D524" s="501"/>
      <c r="E524" s="503"/>
      <c r="F524" s="501"/>
      <c r="G524" s="501"/>
      <c r="H524" s="501"/>
      <c r="I524" s="501"/>
      <c r="J524" s="501"/>
      <c r="K524" s="501"/>
      <c r="L524" s="501"/>
      <c r="M524" s="501"/>
      <c r="N524" s="501"/>
      <c r="O524" s="501"/>
      <c r="P524" s="501"/>
      <c r="Q524" s="501"/>
      <c r="R524" s="501"/>
      <c r="S524" s="501"/>
      <c r="T524" s="501"/>
      <c r="U524" s="501"/>
      <c r="V524" s="501"/>
      <c r="W524" s="501"/>
      <c r="X524" s="501"/>
      <c r="Y524" s="501"/>
      <c r="Z524" s="501"/>
    </row>
    <row r="525" ht="12.75" customHeight="1">
      <c r="A525" s="501"/>
      <c r="B525" s="501"/>
      <c r="C525" s="501"/>
      <c r="D525" s="501"/>
      <c r="E525" s="503"/>
      <c r="F525" s="501"/>
      <c r="G525" s="501"/>
      <c r="H525" s="501"/>
      <c r="I525" s="501"/>
      <c r="J525" s="501"/>
      <c r="K525" s="501"/>
      <c r="L525" s="501"/>
      <c r="M525" s="501"/>
      <c r="N525" s="501"/>
      <c r="O525" s="501"/>
      <c r="P525" s="501"/>
      <c r="Q525" s="501"/>
      <c r="R525" s="501"/>
      <c r="S525" s="501"/>
      <c r="T525" s="501"/>
      <c r="U525" s="501"/>
      <c r="V525" s="501"/>
      <c r="W525" s="501"/>
      <c r="X525" s="501"/>
      <c r="Y525" s="501"/>
      <c r="Z525" s="501"/>
    </row>
    <row r="526" ht="12.75" customHeight="1">
      <c r="A526" s="501"/>
      <c r="B526" s="501"/>
      <c r="C526" s="501"/>
      <c r="D526" s="501"/>
      <c r="E526" s="503"/>
      <c r="F526" s="501"/>
      <c r="G526" s="501"/>
      <c r="H526" s="501"/>
      <c r="I526" s="501"/>
      <c r="J526" s="501"/>
      <c r="K526" s="501"/>
      <c r="L526" s="501"/>
      <c r="M526" s="501"/>
      <c r="N526" s="501"/>
      <c r="O526" s="501"/>
      <c r="P526" s="501"/>
      <c r="Q526" s="501"/>
      <c r="R526" s="501"/>
      <c r="S526" s="501"/>
      <c r="T526" s="501"/>
      <c r="U526" s="501"/>
      <c r="V526" s="501"/>
      <c r="W526" s="501"/>
      <c r="X526" s="501"/>
      <c r="Y526" s="501"/>
      <c r="Z526" s="501"/>
    </row>
    <row r="527" ht="12.75" customHeight="1">
      <c r="A527" s="501"/>
      <c r="B527" s="501"/>
      <c r="C527" s="501"/>
      <c r="D527" s="501"/>
      <c r="E527" s="503"/>
      <c r="F527" s="501"/>
      <c r="G527" s="501"/>
      <c r="H527" s="501"/>
      <c r="I527" s="501"/>
      <c r="J527" s="501"/>
      <c r="K527" s="501"/>
      <c r="L527" s="501"/>
      <c r="M527" s="501"/>
      <c r="N527" s="501"/>
      <c r="O527" s="501"/>
      <c r="P527" s="501"/>
      <c r="Q527" s="501"/>
      <c r="R527" s="501"/>
      <c r="S527" s="501"/>
      <c r="T527" s="501"/>
      <c r="U527" s="501"/>
      <c r="V527" s="501"/>
      <c r="W527" s="501"/>
      <c r="X527" s="501"/>
      <c r="Y527" s="501"/>
      <c r="Z527" s="501"/>
    </row>
    <row r="528" ht="12.75" customHeight="1">
      <c r="A528" s="501"/>
      <c r="B528" s="501"/>
      <c r="C528" s="501"/>
      <c r="D528" s="501"/>
      <c r="E528" s="503"/>
      <c r="F528" s="501"/>
      <c r="G528" s="501"/>
      <c r="H528" s="501"/>
      <c r="I528" s="501"/>
      <c r="J528" s="501"/>
      <c r="K528" s="501"/>
      <c r="L528" s="501"/>
      <c r="M528" s="501"/>
      <c r="N528" s="501"/>
      <c r="O528" s="501"/>
      <c r="P528" s="501"/>
      <c r="Q528" s="501"/>
      <c r="R528" s="501"/>
      <c r="S528" s="501"/>
      <c r="T528" s="501"/>
      <c r="U528" s="501"/>
      <c r="V528" s="501"/>
      <c r="W528" s="501"/>
      <c r="X528" s="501"/>
      <c r="Y528" s="501"/>
      <c r="Z528" s="501"/>
    </row>
    <row r="529" ht="12.75" customHeight="1">
      <c r="A529" s="501"/>
      <c r="B529" s="501"/>
      <c r="C529" s="501"/>
      <c r="D529" s="501"/>
      <c r="E529" s="503"/>
      <c r="F529" s="501"/>
      <c r="G529" s="501"/>
      <c r="H529" s="501"/>
      <c r="I529" s="501"/>
      <c r="J529" s="501"/>
      <c r="K529" s="501"/>
      <c r="L529" s="501"/>
      <c r="M529" s="501"/>
      <c r="N529" s="501"/>
      <c r="O529" s="501"/>
      <c r="P529" s="501"/>
      <c r="Q529" s="501"/>
      <c r="R529" s="501"/>
      <c r="S529" s="501"/>
      <c r="T529" s="501"/>
      <c r="U529" s="501"/>
      <c r="V529" s="501"/>
      <c r="W529" s="501"/>
      <c r="X529" s="501"/>
      <c r="Y529" s="501"/>
      <c r="Z529" s="501"/>
    </row>
    <row r="530" ht="12.75" customHeight="1">
      <c r="A530" s="501"/>
      <c r="B530" s="501"/>
      <c r="C530" s="501"/>
      <c r="D530" s="501"/>
      <c r="E530" s="503"/>
      <c r="F530" s="501"/>
      <c r="G530" s="501"/>
      <c r="H530" s="501"/>
      <c r="I530" s="501"/>
      <c r="J530" s="501"/>
      <c r="K530" s="501"/>
      <c r="L530" s="501"/>
      <c r="M530" s="501"/>
      <c r="N530" s="501"/>
      <c r="O530" s="501"/>
      <c r="P530" s="501"/>
      <c r="Q530" s="501"/>
      <c r="R530" s="501"/>
      <c r="S530" s="501"/>
      <c r="T530" s="501"/>
      <c r="U530" s="501"/>
      <c r="V530" s="501"/>
      <c r="W530" s="501"/>
      <c r="X530" s="501"/>
      <c r="Y530" s="501"/>
      <c r="Z530" s="501"/>
    </row>
    <row r="531" ht="12.75" customHeight="1">
      <c r="A531" s="501"/>
      <c r="B531" s="501"/>
      <c r="C531" s="501"/>
      <c r="D531" s="501"/>
      <c r="E531" s="503"/>
      <c r="F531" s="501"/>
      <c r="G531" s="501"/>
      <c r="H531" s="501"/>
      <c r="I531" s="501"/>
      <c r="J531" s="501"/>
      <c r="K531" s="501"/>
      <c r="L531" s="501"/>
      <c r="M531" s="501"/>
      <c r="N531" s="501"/>
      <c r="O531" s="501"/>
      <c r="P531" s="501"/>
      <c r="Q531" s="501"/>
      <c r="R531" s="501"/>
      <c r="S531" s="501"/>
      <c r="T531" s="501"/>
      <c r="U531" s="501"/>
      <c r="V531" s="501"/>
      <c r="W531" s="501"/>
      <c r="X531" s="501"/>
      <c r="Y531" s="501"/>
      <c r="Z531" s="501"/>
    </row>
    <row r="532" ht="12.75" customHeight="1">
      <c r="A532" s="501"/>
      <c r="B532" s="501"/>
      <c r="C532" s="501"/>
      <c r="D532" s="501"/>
      <c r="E532" s="503"/>
      <c r="F532" s="501"/>
      <c r="G532" s="501"/>
      <c r="H532" s="501"/>
      <c r="I532" s="501"/>
      <c r="J532" s="501"/>
      <c r="K532" s="501"/>
      <c r="L532" s="501"/>
      <c r="M532" s="501"/>
      <c r="N532" s="501"/>
      <c r="O532" s="501"/>
      <c r="P532" s="501"/>
      <c r="Q532" s="501"/>
      <c r="R532" s="501"/>
      <c r="S532" s="501"/>
      <c r="T532" s="501"/>
      <c r="U532" s="501"/>
      <c r="V532" s="501"/>
      <c r="W532" s="501"/>
      <c r="X532" s="501"/>
      <c r="Y532" s="501"/>
      <c r="Z532" s="501"/>
    </row>
    <row r="533" ht="12.75" customHeight="1">
      <c r="A533" s="501"/>
      <c r="B533" s="501"/>
      <c r="C533" s="501"/>
      <c r="D533" s="501"/>
      <c r="E533" s="503"/>
      <c r="F533" s="501"/>
      <c r="G533" s="501"/>
      <c r="H533" s="501"/>
      <c r="I533" s="501"/>
      <c r="J533" s="501"/>
      <c r="K533" s="501"/>
      <c r="L533" s="501"/>
      <c r="M533" s="501"/>
      <c r="N533" s="501"/>
      <c r="O533" s="501"/>
      <c r="P533" s="501"/>
      <c r="Q533" s="501"/>
      <c r="R533" s="501"/>
      <c r="S533" s="501"/>
      <c r="T533" s="501"/>
      <c r="U533" s="501"/>
      <c r="V533" s="501"/>
      <c r="W533" s="501"/>
      <c r="X533" s="501"/>
      <c r="Y533" s="501"/>
      <c r="Z533" s="501"/>
    </row>
    <row r="534" ht="12.75" customHeight="1">
      <c r="A534" s="501"/>
      <c r="B534" s="501"/>
      <c r="C534" s="501"/>
      <c r="D534" s="501"/>
      <c r="E534" s="503"/>
      <c r="F534" s="501"/>
      <c r="G534" s="501"/>
      <c r="H534" s="501"/>
      <c r="I534" s="501"/>
      <c r="J534" s="501"/>
      <c r="K534" s="501"/>
      <c r="L534" s="501"/>
      <c r="M534" s="501"/>
      <c r="N534" s="501"/>
      <c r="O534" s="501"/>
      <c r="P534" s="501"/>
      <c r="Q534" s="501"/>
      <c r="R534" s="501"/>
      <c r="S534" s="501"/>
      <c r="T534" s="501"/>
      <c r="U534" s="501"/>
      <c r="V534" s="501"/>
      <c r="W534" s="501"/>
      <c r="X534" s="501"/>
      <c r="Y534" s="501"/>
      <c r="Z534" s="501"/>
    </row>
    <row r="535" ht="12.75" customHeight="1">
      <c r="A535" s="501"/>
      <c r="B535" s="501"/>
      <c r="C535" s="501"/>
      <c r="D535" s="501"/>
      <c r="E535" s="503"/>
      <c r="F535" s="501"/>
      <c r="G535" s="501"/>
      <c r="H535" s="501"/>
      <c r="I535" s="501"/>
      <c r="J535" s="501"/>
      <c r="K535" s="501"/>
      <c r="L535" s="501"/>
      <c r="M535" s="501"/>
      <c r="N535" s="501"/>
      <c r="O535" s="501"/>
      <c r="P535" s="501"/>
      <c r="Q535" s="501"/>
      <c r="R535" s="501"/>
      <c r="S535" s="501"/>
      <c r="T535" s="501"/>
      <c r="U535" s="501"/>
      <c r="V535" s="501"/>
      <c r="W535" s="501"/>
      <c r="X535" s="501"/>
      <c r="Y535" s="501"/>
      <c r="Z535" s="501"/>
    </row>
    <row r="536" ht="12.75" customHeight="1">
      <c r="A536" s="501"/>
      <c r="B536" s="501"/>
      <c r="C536" s="501"/>
      <c r="D536" s="501"/>
      <c r="E536" s="503"/>
      <c r="F536" s="501"/>
      <c r="G536" s="501"/>
      <c r="H536" s="501"/>
      <c r="I536" s="501"/>
      <c r="J536" s="501"/>
      <c r="K536" s="501"/>
      <c r="L536" s="501"/>
      <c r="M536" s="501"/>
      <c r="N536" s="501"/>
      <c r="O536" s="501"/>
      <c r="P536" s="501"/>
      <c r="Q536" s="501"/>
      <c r="R536" s="501"/>
      <c r="S536" s="501"/>
      <c r="T536" s="501"/>
      <c r="U536" s="501"/>
      <c r="V536" s="501"/>
      <c r="W536" s="501"/>
      <c r="X536" s="501"/>
      <c r="Y536" s="501"/>
      <c r="Z536" s="501"/>
    </row>
    <row r="537" ht="12.75" customHeight="1">
      <c r="A537" s="501"/>
      <c r="B537" s="501"/>
      <c r="C537" s="501"/>
      <c r="D537" s="501"/>
      <c r="E537" s="503"/>
      <c r="F537" s="501"/>
      <c r="G537" s="501"/>
      <c r="H537" s="501"/>
      <c r="I537" s="501"/>
      <c r="J537" s="501"/>
      <c r="K537" s="501"/>
      <c r="L537" s="501"/>
      <c r="M537" s="501"/>
      <c r="N537" s="501"/>
      <c r="O537" s="501"/>
      <c r="P537" s="501"/>
      <c r="Q537" s="501"/>
      <c r="R537" s="501"/>
      <c r="S537" s="501"/>
      <c r="T537" s="501"/>
      <c r="U537" s="501"/>
      <c r="V537" s="501"/>
      <c r="W537" s="501"/>
      <c r="X537" s="501"/>
      <c r="Y537" s="501"/>
      <c r="Z537" s="501"/>
    </row>
    <row r="538" ht="12.75" customHeight="1">
      <c r="A538" s="501"/>
      <c r="B538" s="501"/>
      <c r="C538" s="501"/>
      <c r="D538" s="501"/>
      <c r="E538" s="503"/>
      <c r="F538" s="501"/>
      <c r="G538" s="501"/>
      <c r="H538" s="501"/>
      <c r="I538" s="501"/>
      <c r="J538" s="501"/>
      <c r="K538" s="501"/>
      <c r="L538" s="501"/>
      <c r="M538" s="501"/>
      <c r="N538" s="501"/>
      <c r="O538" s="501"/>
      <c r="P538" s="501"/>
      <c r="Q538" s="501"/>
      <c r="R538" s="501"/>
      <c r="S538" s="501"/>
      <c r="T538" s="501"/>
      <c r="U538" s="501"/>
      <c r="V538" s="501"/>
      <c r="W538" s="501"/>
      <c r="X538" s="501"/>
      <c r="Y538" s="501"/>
      <c r="Z538" s="501"/>
    </row>
    <row r="539" ht="12.75" customHeight="1">
      <c r="A539" s="501"/>
      <c r="B539" s="501"/>
      <c r="C539" s="501"/>
      <c r="D539" s="501"/>
      <c r="E539" s="503"/>
      <c r="F539" s="501"/>
      <c r="G539" s="501"/>
      <c r="H539" s="501"/>
      <c r="I539" s="501"/>
      <c r="J539" s="501"/>
      <c r="K539" s="501"/>
      <c r="L539" s="501"/>
      <c r="M539" s="501"/>
      <c r="N539" s="501"/>
      <c r="O539" s="501"/>
      <c r="P539" s="501"/>
      <c r="Q539" s="501"/>
      <c r="R539" s="501"/>
      <c r="S539" s="501"/>
      <c r="T539" s="501"/>
      <c r="U539" s="501"/>
      <c r="V539" s="501"/>
      <c r="W539" s="501"/>
      <c r="X539" s="501"/>
      <c r="Y539" s="501"/>
      <c r="Z539" s="501"/>
    </row>
    <row r="540" ht="12.75" customHeight="1">
      <c r="A540" s="501"/>
      <c r="B540" s="501"/>
      <c r="C540" s="501"/>
      <c r="D540" s="501"/>
      <c r="E540" s="503"/>
      <c r="F540" s="501"/>
      <c r="G540" s="501"/>
      <c r="H540" s="501"/>
      <c r="I540" s="501"/>
      <c r="J540" s="501"/>
      <c r="K540" s="501"/>
      <c r="L540" s="501"/>
      <c r="M540" s="501"/>
      <c r="N540" s="501"/>
      <c r="O540" s="501"/>
      <c r="P540" s="501"/>
      <c r="Q540" s="501"/>
      <c r="R540" s="501"/>
      <c r="S540" s="501"/>
      <c r="T540" s="501"/>
      <c r="U540" s="501"/>
      <c r="V540" s="501"/>
      <c r="W540" s="501"/>
      <c r="X540" s="501"/>
      <c r="Y540" s="501"/>
      <c r="Z540" s="501"/>
    </row>
    <row r="541" ht="12.75" customHeight="1">
      <c r="A541" s="501"/>
      <c r="B541" s="501"/>
      <c r="C541" s="501"/>
      <c r="D541" s="501"/>
      <c r="E541" s="503"/>
      <c r="F541" s="501"/>
      <c r="G541" s="501"/>
      <c r="H541" s="501"/>
      <c r="I541" s="501"/>
      <c r="J541" s="501"/>
      <c r="K541" s="501"/>
      <c r="L541" s="501"/>
      <c r="M541" s="501"/>
      <c r="N541" s="501"/>
      <c r="O541" s="501"/>
      <c r="P541" s="501"/>
      <c r="Q541" s="501"/>
      <c r="R541" s="501"/>
      <c r="S541" s="501"/>
      <c r="T541" s="501"/>
      <c r="U541" s="501"/>
      <c r="V541" s="501"/>
      <c r="W541" s="501"/>
      <c r="X541" s="501"/>
      <c r="Y541" s="501"/>
      <c r="Z541" s="501"/>
    </row>
    <row r="542" ht="12.75" customHeight="1">
      <c r="A542" s="501"/>
      <c r="B542" s="501"/>
      <c r="C542" s="501"/>
      <c r="D542" s="501"/>
      <c r="E542" s="503"/>
      <c r="F542" s="501"/>
      <c r="G542" s="501"/>
      <c r="H542" s="501"/>
      <c r="I542" s="501"/>
      <c r="J542" s="501"/>
      <c r="K542" s="501"/>
      <c r="L542" s="501"/>
      <c r="M542" s="501"/>
      <c r="N542" s="501"/>
      <c r="O542" s="501"/>
      <c r="P542" s="501"/>
      <c r="Q542" s="501"/>
      <c r="R542" s="501"/>
      <c r="S542" s="501"/>
      <c r="T542" s="501"/>
      <c r="U542" s="501"/>
      <c r="V542" s="501"/>
      <c r="W542" s="501"/>
      <c r="X542" s="501"/>
      <c r="Y542" s="501"/>
      <c r="Z542" s="501"/>
    </row>
    <row r="543" ht="12.75" customHeight="1">
      <c r="A543" s="501"/>
      <c r="B543" s="501"/>
      <c r="C543" s="501"/>
      <c r="D543" s="501"/>
      <c r="E543" s="503"/>
      <c r="F543" s="501"/>
      <c r="G543" s="501"/>
      <c r="H543" s="501"/>
      <c r="I543" s="501"/>
      <c r="J543" s="501"/>
      <c r="K543" s="501"/>
      <c r="L543" s="501"/>
      <c r="M543" s="501"/>
      <c r="N543" s="501"/>
      <c r="O543" s="501"/>
      <c r="P543" s="501"/>
      <c r="Q543" s="501"/>
      <c r="R543" s="501"/>
      <c r="S543" s="501"/>
      <c r="T543" s="501"/>
      <c r="U543" s="501"/>
      <c r="V543" s="501"/>
      <c r="W543" s="501"/>
      <c r="X543" s="501"/>
      <c r="Y543" s="501"/>
      <c r="Z543" s="501"/>
    </row>
    <row r="544" ht="12.75" customHeight="1">
      <c r="A544" s="501"/>
      <c r="B544" s="501"/>
      <c r="C544" s="501"/>
      <c r="D544" s="501"/>
      <c r="E544" s="503"/>
      <c r="F544" s="501"/>
      <c r="G544" s="501"/>
      <c r="H544" s="501"/>
      <c r="I544" s="501"/>
      <c r="J544" s="501"/>
      <c r="K544" s="501"/>
      <c r="L544" s="501"/>
      <c r="M544" s="501"/>
      <c r="N544" s="501"/>
      <c r="O544" s="501"/>
      <c r="P544" s="501"/>
      <c r="Q544" s="501"/>
      <c r="R544" s="501"/>
      <c r="S544" s="501"/>
      <c r="T544" s="501"/>
      <c r="U544" s="501"/>
      <c r="V544" s="501"/>
      <c r="W544" s="501"/>
      <c r="X544" s="501"/>
      <c r="Y544" s="501"/>
      <c r="Z544" s="501"/>
    </row>
    <row r="545" ht="12.75" customHeight="1">
      <c r="A545" s="501"/>
      <c r="B545" s="501"/>
      <c r="C545" s="501"/>
      <c r="D545" s="501"/>
      <c r="E545" s="503"/>
      <c r="F545" s="501"/>
      <c r="G545" s="501"/>
      <c r="H545" s="501"/>
      <c r="I545" s="501"/>
      <c r="J545" s="501"/>
      <c r="K545" s="501"/>
      <c r="L545" s="501"/>
      <c r="M545" s="501"/>
      <c r="N545" s="501"/>
      <c r="O545" s="501"/>
      <c r="P545" s="501"/>
      <c r="Q545" s="501"/>
      <c r="R545" s="501"/>
      <c r="S545" s="501"/>
      <c r="T545" s="501"/>
      <c r="U545" s="501"/>
      <c r="V545" s="501"/>
      <c r="W545" s="501"/>
      <c r="X545" s="501"/>
      <c r="Y545" s="501"/>
      <c r="Z545" s="501"/>
    </row>
    <row r="546" ht="12.75" customHeight="1">
      <c r="A546" s="501"/>
      <c r="B546" s="501"/>
      <c r="C546" s="501"/>
      <c r="D546" s="501"/>
      <c r="E546" s="503"/>
      <c r="F546" s="501"/>
      <c r="G546" s="501"/>
      <c r="H546" s="501"/>
      <c r="I546" s="501"/>
      <c r="J546" s="501"/>
      <c r="K546" s="501"/>
      <c r="L546" s="501"/>
      <c r="M546" s="501"/>
      <c r="N546" s="501"/>
      <c r="O546" s="501"/>
      <c r="P546" s="501"/>
      <c r="Q546" s="501"/>
      <c r="R546" s="501"/>
      <c r="S546" s="501"/>
      <c r="T546" s="501"/>
      <c r="U546" s="501"/>
      <c r="V546" s="501"/>
      <c r="W546" s="501"/>
      <c r="X546" s="501"/>
      <c r="Y546" s="501"/>
      <c r="Z546" s="501"/>
    </row>
    <row r="547" ht="12.75" customHeight="1">
      <c r="A547" s="501"/>
      <c r="B547" s="501"/>
      <c r="C547" s="501"/>
      <c r="D547" s="501"/>
      <c r="E547" s="503"/>
      <c r="F547" s="501"/>
      <c r="G547" s="501"/>
      <c r="H547" s="501"/>
      <c r="I547" s="501"/>
      <c r="J547" s="501"/>
      <c r="K547" s="501"/>
      <c r="L547" s="501"/>
      <c r="M547" s="501"/>
      <c r="N547" s="501"/>
      <c r="O547" s="501"/>
      <c r="P547" s="501"/>
      <c r="Q547" s="501"/>
      <c r="R547" s="501"/>
      <c r="S547" s="501"/>
      <c r="T547" s="501"/>
      <c r="U547" s="501"/>
      <c r="V547" s="501"/>
      <c r="W547" s="501"/>
      <c r="X547" s="501"/>
      <c r="Y547" s="501"/>
      <c r="Z547" s="501"/>
    </row>
    <row r="548" ht="12.75" customHeight="1">
      <c r="A548" s="501"/>
      <c r="B548" s="501"/>
      <c r="C548" s="501"/>
      <c r="D548" s="501"/>
      <c r="E548" s="503"/>
      <c r="F548" s="501"/>
      <c r="G548" s="501"/>
      <c r="H548" s="501"/>
      <c r="I548" s="501"/>
      <c r="J548" s="501"/>
      <c r="K548" s="501"/>
      <c r="L548" s="501"/>
      <c r="M548" s="501"/>
      <c r="N548" s="501"/>
      <c r="O548" s="501"/>
      <c r="P548" s="501"/>
      <c r="Q548" s="501"/>
      <c r="R548" s="501"/>
      <c r="S548" s="501"/>
      <c r="T548" s="501"/>
      <c r="U548" s="501"/>
      <c r="V548" s="501"/>
      <c r="W548" s="501"/>
      <c r="X548" s="501"/>
      <c r="Y548" s="501"/>
      <c r="Z548" s="501"/>
    </row>
    <row r="549" ht="12.75" customHeight="1">
      <c r="A549" s="501"/>
      <c r="B549" s="501"/>
      <c r="C549" s="501"/>
      <c r="D549" s="501"/>
      <c r="E549" s="503"/>
      <c r="F549" s="501"/>
      <c r="G549" s="501"/>
      <c r="H549" s="501"/>
      <c r="I549" s="501"/>
      <c r="J549" s="501"/>
      <c r="K549" s="501"/>
      <c r="L549" s="501"/>
      <c r="M549" s="501"/>
      <c r="N549" s="501"/>
      <c r="O549" s="501"/>
      <c r="P549" s="501"/>
      <c r="Q549" s="501"/>
      <c r="R549" s="501"/>
      <c r="S549" s="501"/>
      <c r="T549" s="501"/>
      <c r="U549" s="501"/>
      <c r="V549" s="501"/>
      <c r="W549" s="501"/>
      <c r="X549" s="501"/>
      <c r="Y549" s="501"/>
      <c r="Z549" s="501"/>
    </row>
    <row r="550" ht="12.75" customHeight="1">
      <c r="A550" s="501"/>
      <c r="B550" s="501"/>
      <c r="C550" s="501"/>
      <c r="D550" s="501"/>
      <c r="E550" s="503"/>
      <c r="F550" s="501"/>
      <c r="G550" s="501"/>
      <c r="H550" s="501"/>
      <c r="I550" s="501"/>
      <c r="J550" s="501"/>
      <c r="K550" s="501"/>
      <c r="L550" s="501"/>
      <c r="M550" s="501"/>
      <c r="N550" s="501"/>
      <c r="O550" s="501"/>
      <c r="P550" s="501"/>
      <c r="Q550" s="501"/>
      <c r="R550" s="501"/>
      <c r="S550" s="501"/>
      <c r="T550" s="501"/>
      <c r="U550" s="501"/>
      <c r="V550" s="501"/>
      <c r="W550" s="501"/>
      <c r="X550" s="501"/>
      <c r="Y550" s="501"/>
      <c r="Z550" s="501"/>
    </row>
    <row r="551" ht="12.75" customHeight="1">
      <c r="A551" s="501"/>
      <c r="B551" s="501"/>
      <c r="C551" s="501"/>
      <c r="D551" s="501"/>
      <c r="E551" s="503"/>
      <c r="F551" s="501"/>
      <c r="G551" s="501"/>
      <c r="H551" s="501"/>
      <c r="I551" s="501"/>
      <c r="J551" s="501"/>
      <c r="K551" s="501"/>
      <c r="L551" s="501"/>
      <c r="M551" s="501"/>
      <c r="N551" s="501"/>
      <c r="O551" s="501"/>
      <c r="P551" s="501"/>
      <c r="Q551" s="501"/>
      <c r="R551" s="501"/>
      <c r="S551" s="501"/>
      <c r="T551" s="501"/>
      <c r="U551" s="501"/>
      <c r="V551" s="501"/>
      <c r="W551" s="501"/>
      <c r="X551" s="501"/>
      <c r="Y551" s="501"/>
      <c r="Z551" s="501"/>
    </row>
    <row r="552" ht="12.75" customHeight="1">
      <c r="A552" s="501"/>
      <c r="B552" s="501"/>
      <c r="C552" s="501"/>
      <c r="D552" s="501"/>
      <c r="E552" s="503"/>
      <c r="F552" s="501"/>
      <c r="G552" s="501"/>
      <c r="H552" s="501"/>
      <c r="I552" s="501"/>
      <c r="J552" s="501"/>
      <c r="K552" s="501"/>
      <c r="L552" s="501"/>
      <c r="M552" s="501"/>
      <c r="N552" s="501"/>
      <c r="O552" s="501"/>
      <c r="P552" s="501"/>
      <c r="Q552" s="501"/>
      <c r="R552" s="501"/>
      <c r="S552" s="501"/>
      <c r="T552" s="501"/>
      <c r="U552" s="501"/>
      <c r="V552" s="501"/>
      <c r="W552" s="501"/>
      <c r="X552" s="501"/>
      <c r="Y552" s="501"/>
      <c r="Z552" s="501"/>
    </row>
    <row r="553" ht="12.75" customHeight="1">
      <c r="A553" s="501"/>
      <c r="B553" s="501"/>
      <c r="C553" s="501"/>
      <c r="D553" s="501"/>
      <c r="E553" s="503"/>
      <c r="F553" s="501"/>
      <c r="G553" s="501"/>
      <c r="H553" s="501"/>
      <c r="I553" s="501"/>
      <c r="J553" s="501"/>
      <c r="K553" s="501"/>
      <c r="L553" s="501"/>
      <c r="M553" s="501"/>
      <c r="N553" s="501"/>
      <c r="O553" s="501"/>
      <c r="P553" s="501"/>
      <c r="Q553" s="501"/>
      <c r="R553" s="501"/>
      <c r="S553" s="501"/>
      <c r="T553" s="501"/>
      <c r="U553" s="501"/>
      <c r="V553" s="501"/>
      <c r="W553" s="501"/>
      <c r="X553" s="501"/>
      <c r="Y553" s="501"/>
      <c r="Z553" s="501"/>
    </row>
    <row r="554" ht="12.75" customHeight="1">
      <c r="A554" s="501"/>
      <c r="B554" s="501"/>
      <c r="C554" s="501"/>
      <c r="D554" s="501"/>
      <c r="E554" s="503"/>
      <c r="F554" s="501"/>
      <c r="G554" s="501"/>
      <c r="H554" s="501"/>
      <c r="I554" s="501"/>
      <c r="J554" s="501"/>
      <c r="K554" s="501"/>
      <c r="L554" s="501"/>
      <c r="M554" s="501"/>
      <c r="N554" s="501"/>
      <c r="O554" s="501"/>
      <c r="P554" s="501"/>
      <c r="Q554" s="501"/>
      <c r="R554" s="501"/>
      <c r="S554" s="501"/>
      <c r="T554" s="501"/>
      <c r="U554" s="501"/>
      <c r="V554" s="501"/>
      <c r="W554" s="501"/>
      <c r="X554" s="501"/>
      <c r="Y554" s="501"/>
      <c r="Z554" s="501"/>
    </row>
    <row r="555" ht="12.75" customHeight="1">
      <c r="A555" s="501"/>
      <c r="B555" s="501"/>
      <c r="C555" s="501"/>
      <c r="D555" s="501"/>
      <c r="E555" s="503"/>
      <c r="F555" s="501"/>
      <c r="G555" s="501"/>
      <c r="H555" s="501"/>
      <c r="I555" s="501"/>
      <c r="J555" s="501"/>
      <c r="K555" s="501"/>
      <c r="L555" s="501"/>
      <c r="M555" s="501"/>
      <c r="N555" s="501"/>
      <c r="O555" s="501"/>
      <c r="P555" s="501"/>
      <c r="Q555" s="501"/>
      <c r="R555" s="501"/>
      <c r="S555" s="501"/>
      <c r="T555" s="501"/>
      <c r="U555" s="501"/>
      <c r="V555" s="501"/>
      <c r="W555" s="501"/>
      <c r="X555" s="501"/>
      <c r="Y555" s="501"/>
      <c r="Z555" s="501"/>
    </row>
    <row r="556" ht="12.75" customHeight="1">
      <c r="A556" s="501"/>
      <c r="B556" s="501"/>
      <c r="C556" s="501"/>
      <c r="D556" s="501"/>
      <c r="E556" s="503"/>
      <c r="F556" s="501"/>
      <c r="G556" s="501"/>
      <c r="H556" s="501"/>
      <c r="I556" s="501"/>
      <c r="J556" s="501"/>
      <c r="K556" s="501"/>
      <c r="L556" s="501"/>
      <c r="M556" s="501"/>
      <c r="N556" s="501"/>
      <c r="O556" s="501"/>
      <c r="P556" s="501"/>
      <c r="Q556" s="501"/>
      <c r="R556" s="501"/>
      <c r="S556" s="501"/>
      <c r="T556" s="501"/>
      <c r="U556" s="501"/>
      <c r="V556" s="501"/>
      <c r="W556" s="501"/>
      <c r="X556" s="501"/>
      <c r="Y556" s="501"/>
      <c r="Z556" s="501"/>
    </row>
    <row r="557" ht="12.75" customHeight="1">
      <c r="A557" s="501"/>
      <c r="B557" s="501"/>
      <c r="C557" s="501"/>
      <c r="D557" s="501"/>
      <c r="E557" s="503"/>
      <c r="F557" s="501"/>
      <c r="G557" s="501"/>
      <c r="H557" s="501"/>
      <c r="I557" s="501"/>
      <c r="J557" s="501"/>
      <c r="K557" s="501"/>
      <c r="L557" s="501"/>
      <c r="M557" s="501"/>
      <c r="N557" s="501"/>
      <c r="O557" s="501"/>
      <c r="P557" s="501"/>
      <c r="Q557" s="501"/>
      <c r="R557" s="501"/>
      <c r="S557" s="501"/>
      <c r="T557" s="501"/>
      <c r="U557" s="501"/>
      <c r="V557" s="501"/>
      <c r="W557" s="501"/>
      <c r="X557" s="501"/>
      <c r="Y557" s="501"/>
      <c r="Z557" s="501"/>
    </row>
    <row r="558" ht="12.75" customHeight="1">
      <c r="A558" s="501"/>
      <c r="B558" s="501"/>
      <c r="C558" s="501"/>
      <c r="D558" s="501"/>
      <c r="E558" s="503"/>
      <c r="F558" s="501"/>
      <c r="G558" s="501"/>
      <c r="H558" s="501"/>
      <c r="I558" s="501"/>
      <c r="J558" s="501"/>
      <c r="K558" s="501"/>
      <c r="L558" s="501"/>
      <c r="M558" s="501"/>
      <c r="N558" s="501"/>
      <c r="O558" s="501"/>
      <c r="P558" s="501"/>
      <c r="Q558" s="501"/>
      <c r="R558" s="501"/>
      <c r="S558" s="501"/>
      <c r="T558" s="501"/>
      <c r="U558" s="501"/>
      <c r="V558" s="501"/>
      <c r="W558" s="501"/>
      <c r="X558" s="501"/>
      <c r="Y558" s="501"/>
      <c r="Z558" s="501"/>
    </row>
    <row r="559" ht="12.75" customHeight="1">
      <c r="A559" s="501"/>
      <c r="B559" s="501"/>
      <c r="C559" s="501"/>
      <c r="D559" s="501"/>
      <c r="E559" s="503"/>
      <c r="F559" s="501"/>
      <c r="G559" s="501"/>
      <c r="H559" s="501"/>
      <c r="I559" s="501"/>
      <c r="J559" s="501"/>
      <c r="K559" s="501"/>
      <c r="L559" s="501"/>
      <c r="M559" s="501"/>
      <c r="N559" s="501"/>
      <c r="O559" s="501"/>
      <c r="P559" s="501"/>
      <c r="Q559" s="501"/>
      <c r="R559" s="501"/>
      <c r="S559" s="501"/>
      <c r="T559" s="501"/>
      <c r="U559" s="501"/>
      <c r="V559" s="501"/>
      <c r="W559" s="501"/>
      <c r="X559" s="501"/>
      <c r="Y559" s="501"/>
      <c r="Z559" s="501"/>
    </row>
    <row r="560" ht="12.75" customHeight="1">
      <c r="A560" s="501"/>
      <c r="B560" s="501"/>
      <c r="C560" s="501"/>
      <c r="D560" s="501"/>
      <c r="E560" s="503"/>
      <c r="F560" s="501"/>
      <c r="G560" s="501"/>
      <c r="H560" s="501"/>
      <c r="I560" s="501"/>
      <c r="J560" s="501"/>
      <c r="K560" s="501"/>
      <c r="L560" s="501"/>
      <c r="M560" s="501"/>
      <c r="N560" s="501"/>
      <c r="O560" s="501"/>
      <c r="P560" s="501"/>
      <c r="Q560" s="501"/>
      <c r="R560" s="501"/>
      <c r="S560" s="501"/>
      <c r="T560" s="501"/>
      <c r="U560" s="501"/>
      <c r="V560" s="501"/>
      <c r="W560" s="501"/>
      <c r="X560" s="501"/>
      <c r="Y560" s="501"/>
      <c r="Z560" s="501"/>
    </row>
    <row r="561" ht="12.75" customHeight="1">
      <c r="A561" s="501"/>
      <c r="B561" s="501"/>
      <c r="C561" s="501"/>
      <c r="D561" s="501"/>
      <c r="E561" s="503"/>
      <c r="F561" s="501"/>
      <c r="G561" s="501"/>
      <c r="H561" s="501"/>
      <c r="I561" s="501"/>
      <c r="J561" s="501"/>
      <c r="K561" s="501"/>
      <c r="L561" s="501"/>
      <c r="M561" s="501"/>
      <c r="N561" s="501"/>
      <c r="O561" s="501"/>
      <c r="P561" s="501"/>
      <c r="Q561" s="501"/>
      <c r="R561" s="501"/>
      <c r="S561" s="501"/>
      <c r="T561" s="501"/>
      <c r="U561" s="501"/>
      <c r="V561" s="501"/>
      <c r="W561" s="501"/>
      <c r="X561" s="501"/>
      <c r="Y561" s="501"/>
      <c r="Z561" s="501"/>
    </row>
    <row r="562" ht="12.75" customHeight="1">
      <c r="A562" s="501"/>
      <c r="B562" s="501"/>
      <c r="C562" s="501"/>
      <c r="D562" s="501"/>
      <c r="E562" s="503"/>
      <c r="F562" s="501"/>
      <c r="G562" s="501"/>
      <c r="H562" s="501"/>
      <c r="I562" s="501"/>
      <c r="J562" s="501"/>
      <c r="K562" s="501"/>
      <c r="L562" s="501"/>
      <c r="M562" s="501"/>
      <c r="N562" s="501"/>
      <c r="O562" s="501"/>
      <c r="P562" s="501"/>
      <c r="Q562" s="501"/>
      <c r="R562" s="501"/>
      <c r="S562" s="501"/>
      <c r="T562" s="501"/>
      <c r="U562" s="501"/>
      <c r="V562" s="501"/>
      <c r="W562" s="501"/>
      <c r="X562" s="501"/>
      <c r="Y562" s="501"/>
      <c r="Z562" s="501"/>
    </row>
    <row r="563" ht="12.75" customHeight="1">
      <c r="A563" s="501"/>
      <c r="B563" s="501"/>
      <c r="C563" s="501"/>
      <c r="D563" s="501"/>
      <c r="E563" s="503"/>
      <c r="F563" s="501"/>
      <c r="G563" s="501"/>
      <c r="H563" s="501"/>
      <c r="I563" s="501"/>
      <c r="J563" s="501"/>
      <c r="K563" s="501"/>
      <c r="L563" s="501"/>
      <c r="M563" s="501"/>
      <c r="N563" s="501"/>
      <c r="O563" s="501"/>
      <c r="P563" s="501"/>
      <c r="Q563" s="501"/>
      <c r="R563" s="501"/>
      <c r="S563" s="501"/>
      <c r="T563" s="501"/>
      <c r="U563" s="501"/>
      <c r="V563" s="501"/>
      <c r="W563" s="501"/>
      <c r="X563" s="501"/>
      <c r="Y563" s="501"/>
      <c r="Z563" s="501"/>
    </row>
    <row r="564" ht="12.75" customHeight="1">
      <c r="A564" s="501"/>
      <c r="B564" s="501"/>
      <c r="C564" s="501"/>
      <c r="D564" s="501"/>
      <c r="E564" s="503"/>
      <c r="F564" s="501"/>
      <c r="G564" s="501"/>
      <c r="H564" s="501"/>
      <c r="I564" s="501"/>
      <c r="J564" s="501"/>
      <c r="K564" s="501"/>
      <c r="L564" s="501"/>
      <c r="M564" s="501"/>
      <c r="N564" s="501"/>
      <c r="O564" s="501"/>
      <c r="P564" s="501"/>
      <c r="Q564" s="501"/>
      <c r="R564" s="501"/>
      <c r="S564" s="501"/>
      <c r="T564" s="501"/>
      <c r="U564" s="501"/>
      <c r="V564" s="501"/>
      <c r="W564" s="501"/>
      <c r="X564" s="501"/>
      <c r="Y564" s="501"/>
      <c r="Z564" s="501"/>
    </row>
    <row r="565" ht="12.75" customHeight="1">
      <c r="A565" s="501"/>
      <c r="B565" s="501"/>
      <c r="C565" s="501"/>
      <c r="D565" s="501"/>
      <c r="E565" s="503"/>
      <c r="F565" s="501"/>
      <c r="G565" s="501"/>
      <c r="H565" s="501"/>
      <c r="I565" s="501"/>
      <c r="J565" s="501"/>
      <c r="K565" s="501"/>
      <c r="L565" s="501"/>
      <c r="M565" s="501"/>
      <c r="N565" s="501"/>
      <c r="O565" s="501"/>
      <c r="P565" s="501"/>
      <c r="Q565" s="501"/>
      <c r="R565" s="501"/>
      <c r="S565" s="501"/>
      <c r="T565" s="501"/>
      <c r="U565" s="501"/>
      <c r="V565" s="501"/>
      <c r="W565" s="501"/>
      <c r="X565" s="501"/>
      <c r="Y565" s="501"/>
      <c r="Z565" s="501"/>
    </row>
    <row r="566" ht="12.75" customHeight="1">
      <c r="A566" s="501"/>
      <c r="B566" s="501"/>
      <c r="C566" s="501"/>
      <c r="D566" s="501"/>
      <c r="E566" s="503"/>
      <c r="F566" s="501"/>
      <c r="G566" s="501"/>
      <c r="H566" s="501"/>
      <c r="I566" s="501"/>
      <c r="J566" s="501"/>
      <c r="K566" s="501"/>
      <c r="L566" s="501"/>
      <c r="M566" s="501"/>
      <c r="N566" s="501"/>
      <c r="O566" s="501"/>
      <c r="P566" s="501"/>
      <c r="Q566" s="501"/>
      <c r="R566" s="501"/>
      <c r="S566" s="501"/>
      <c r="T566" s="501"/>
      <c r="U566" s="501"/>
      <c r="V566" s="501"/>
      <c r="W566" s="501"/>
      <c r="X566" s="501"/>
      <c r="Y566" s="501"/>
      <c r="Z566" s="501"/>
    </row>
    <row r="567" ht="12.75" customHeight="1">
      <c r="A567" s="501"/>
      <c r="B567" s="501"/>
      <c r="C567" s="501"/>
      <c r="D567" s="501"/>
      <c r="E567" s="503"/>
      <c r="F567" s="501"/>
      <c r="G567" s="501"/>
      <c r="H567" s="501"/>
      <c r="I567" s="501"/>
      <c r="J567" s="501"/>
      <c r="K567" s="501"/>
      <c r="L567" s="501"/>
      <c r="M567" s="501"/>
      <c r="N567" s="501"/>
      <c r="O567" s="501"/>
      <c r="P567" s="501"/>
      <c r="Q567" s="501"/>
      <c r="R567" s="501"/>
      <c r="S567" s="501"/>
      <c r="T567" s="501"/>
      <c r="U567" s="501"/>
      <c r="V567" s="501"/>
      <c r="W567" s="501"/>
      <c r="X567" s="501"/>
      <c r="Y567" s="501"/>
      <c r="Z567" s="501"/>
    </row>
    <row r="568" ht="12.75" customHeight="1">
      <c r="A568" s="501"/>
      <c r="B568" s="501"/>
      <c r="C568" s="501"/>
      <c r="D568" s="501"/>
      <c r="E568" s="503"/>
      <c r="F568" s="501"/>
      <c r="G568" s="501"/>
      <c r="H568" s="501"/>
      <c r="I568" s="501"/>
      <c r="J568" s="501"/>
      <c r="K568" s="501"/>
      <c r="L568" s="501"/>
      <c r="M568" s="501"/>
      <c r="N568" s="501"/>
      <c r="O568" s="501"/>
      <c r="P568" s="501"/>
      <c r="Q568" s="501"/>
      <c r="R568" s="501"/>
      <c r="S568" s="501"/>
      <c r="T568" s="501"/>
      <c r="U568" s="501"/>
      <c r="V568" s="501"/>
      <c r="W568" s="501"/>
      <c r="X568" s="501"/>
      <c r="Y568" s="501"/>
      <c r="Z568" s="501"/>
    </row>
    <row r="569" ht="12.75" customHeight="1">
      <c r="A569" s="501"/>
      <c r="B569" s="501"/>
      <c r="C569" s="501"/>
      <c r="D569" s="501"/>
      <c r="E569" s="503"/>
      <c r="F569" s="501"/>
      <c r="G569" s="501"/>
      <c r="H569" s="501"/>
      <c r="I569" s="501"/>
      <c r="J569" s="501"/>
      <c r="K569" s="501"/>
      <c r="L569" s="501"/>
      <c r="M569" s="501"/>
      <c r="N569" s="501"/>
      <c r="O569" s="501"/>
      <c r="P569" s="501"/>
      <c r="Q569" s="501"/>
      <c r="R569" s="501"/>
      <c r="S569" s="501"/>
      <c r="T569" s="501"/>
      <c r="U569" s="501"/>
      <c r="V569" s="501"/>
      <c r="W569" s="501"/>
      <c r="X569" s="501"/>
      <c r="Y569" s="501"/>
      <c r="Z569" s="501"/>
    </row>
    <row r="570" ht="12.75" customHeight="1">
      <c r="A570" s="501"/>
      <c r="B570" s="501"/>
      <c r="C570" s="501"/>
      <c r="D570" s="501"/>
      <c r="E570" s="503"/>
      <c r="F570" s="501"/>
      <c r="G570" s="501"/>
      <c r="H570" s="501"/>
      <c r="I570" s="501"/>
      <c r="J570" s="501"/>
      <c r="K570" s="501"/>
      <c r="L570" s="501"/>
      <c r="M570" s="501"/>
      <c r="N570" s="501"/>
      <c r="O570" s="501"/>
      <c r="P570" s="501"/>
      <c r="Q570" s="501"/>
      <c r="R570" s="501"/>
      <c r="S570" s="501"/>
      <c r="T570" s="501"/>
      <c r="U570" s="501"/>
      <c r="V570" s="501"/>
      <c r="W570" s="501"/>
      <c r="X570" s="501"/>
      <c r="Y570" s="501"/>
      <c r="Z570" s="501"/>
    </row>
    <row r="571" ht="12.75" customHeight="1">
      <c r="A571" s="501"/>
      <c r="B571" s="501"/>
      <c r="C571" s="501"/>
      <c r="D571" s="501"/>
      <c r="E571" s="503"/>
      <c r="F571" s="501"/>
      <c r="G571" s="501"/>
      <c r="H571" s="501"/>
      <c r="I571" s="501"/>
      <c r="J571" s="501"/>
      <c r="K571" s="501"/>
      <c r="L571" s="501"/>
      <c r="M571" s="501"/>
      <c r="N571" s="501"/>
      <c r="O571" s="501"/>
      <c r="P571" s="501"/>
      <c r="Q571" s="501"/>
      <c r="R571" s="501"/>
      <c r="S571" s="501"/>
      <c r="T571" s="501"/>
      <c r="U571" s="501"/>
      <c r="V571" s="501"/>
      <c r="W571" s="501"/>
      <c r="X571" s="501"/>
      <c r="Y571" s="501"/>
      <c r="Z571" s="501"/>
    </row>
    <row r="572" ht="12.75" customHeight="1">
      <c r="A572" s="501"/>
      <c r="B572" s="501"/>
      <c r="C572" s="501"/>
      <c r="D572" s="501"/>
      <c r="E572" s="503"/>
      <c r="F572" s="501"/>
      <c r="G572" s="501"/>
      <c r="H572" s="501"/>
      <c r="I572" s="501"/>
      <c r="J572" s="501"/>
      <c r="K572" s="501"/>
      <c r="L572" s="501"/>
      <c r="M572" s="501"/>
      <c r="N572" s="501"/>
      <c r="O572" s="501"/>
      <c r="P572" s="501"/>
      <c r="Q572" s="501"/>
      <c r="R572" s="501"/>
      <c r="S572" s="501"/>
      <c r="T572" s="501"/>
      <c r="U572" s="501"/>
      <c r="V572" s="501"/>
      <c r="W572" s="501"/>
      <c r="X572" s="501"/>
      <c r="Y572" s="501"/>
      <c r="Z572" s="501"/>
    </row>
    <row r="573" ht="12.75" customHeight="1">
      <c r="A573" s="501"/>
      <c r="B573" s="501"/>
      <c r="C573" s="501"/>
      <c r="D573" s="501"/>
      <c r="E573" s="503"/>
      <c r="F573" s="501"/>
      <c r="G573" s="501"/>
      <c r="H573" s="501"/>
      <c r="I573" s="501"/>
      <c r="J573" s="501"/>
      <c r="K573" s="501"/>
      <c r="L573" s="501"/>
      <c r="M573" s="501"/>
      <c r="N573" s="501"/>
      <c r="O573" s="501"/>
      <c r="P573" s="501"/>
      <c r="Q573" s="501"/>
      <c r="R573" s="501"/>
      <c r="S573" s="501"/>
      <c r="T573" s="501"/>
      <c r="U573" s="501"/>
      <c r="V573" s="501"/>
      <c r="W573" s="501"/>
      <c r="X573" s="501"/>
      <c r="Y573" s="501"/>
      <c r="Z573" s="501"/>
    </row>
    <row r="574" ht="12.75" customHeight="1">
      <c r="A574" s="501"/>
      <c r="B574" s="501"/>
      <c r="C574" s="501"/>
      <c r="D574" s="501"/>
      <c r="E574" s="503"/>
      <c r="F574" s="501"/>
      <c r="G574" s="501"/>
      <c r="H574" s="501"/>
      <c r="I574" s="501"/>
      <c r="J574" s="501"/>
      <c r="K574" s="501"/>
      <c r="L574" s="501"/>
      <c r="M574" s="501"/>
      <c r="N574" s="501"/>
      <c r="O574" s="501"/>
      <c r="P574" s="501"/>
      <c r="Q574" s="501"/>
      <c r="R574" s="501"/>
      <c r="S574" s="501"/>
      <c r="T574" s="501"/>
      <c r="U574" s="501"/>
      <c r="V574" s="501"/>
      <c r="W574" s="501"/>
      <c r="X574" s="501"/>
      <c r="Y574" s="501"/>
      <c r="Z574" s="501"/>
    </row>
    <row r="575" ht="12.75" customHeight="1">
      <c r="A575" s="501"/>
      <c r="B575" s="501"/>
      <c r="C575" s="501"/>
      <c r="D575" s="501"/>
      <c r="E575" s="503"/>
      <c r="F575" s="501"/>
      <c r="G575" s="501"/>
      <c r="H575" s="501"/>
      <c r="I575" s="501"/>
      <c r="J575" s="501"/>
      <c r="K575" s="501"/>
      <c r="L575" s="501"/>
      <c r="M575" s="501"/>
      <c r="N575" s="501"/>
      <c r="O575" s="501"/>
      <c r="P575" s="501"/>
      <c r="Q575" s="501"/>
      <c r="R575" s="501"/>
      <c r="S575" s="501"/>
      <c r="T575" s="501"/>
      <c r="U575" s="501"/>
      <c r="V575" s="501"/>
      <c r="W575" s="501"/>
      <c r="X575" s="501"/>
      <c r="Y575" s="501"/>
      <c r="Z575" s="501"/>
    </row>
    <row r="576" ht="12.75" customHeight="1">
      <c r="A576" s="501"/>
      <c r="B576" s="501"/>
      <c r="C576" s="501"/>
      <c r="D576" s="501"/>
      <c r="E576" s="503"/>
      <c r="F576" s="501"/>
      <c r="G576" s="501"/>
      <c r="H576" s="501"/>
      <c r="I576" s="501"/>
      <c r="J576" s="501"/>
      <c r="K576" s="501"/>
      <c r="L576" s="501"/>
      <c r="M576" s="501"/>
      <c r="N576" s="501"/>
      <c r="O576" s="501"/>
      <c r="P576" s="501"/>
      <c r="Q576" s="501"/>
      <c r="R576" s="501"/>
      <c r="S576" s="501"/>
      <c r="T576" s="501"/>
      <c r="U576" s="501"/>
      <c r="V576" s="501"/>
      <c r="W576" s="501"/>
      <c r="X576" s="501"/>
      <c r="Y576" s="501"/>
      <c r="Z576" s="501"/>
    </row>
    <row r="577" ht="12.75" customHeight="1">
      <c r="A577" s="501"/>
      <c r="B577" s="501"/>
      <c r="C577" s="501"/>
      <c r="D577" s="501"/>
      <c r="E577" s="503"/>
      <c r="F577" s="501"/>
      <c r="G577" s="501"/>
      <c r="H577" s="501"/>
      <c r="I577" s="501"/>
      <c r="J577" s="501"/>
      <c r="K577" s="501"/>
      <c r="L577" s="501"/>
      <c r="M577" s="501"/>
      <c r="N577" s="501"/>
      <c r="O577" s="501"/>
      <c r="P577" s="501"/>
      <c r="Q577" s="501"/>
      <c r="R577" s="501"/>
      <c r="S577" s="501"/>
      <c r="T577" s="501"/>
      <c r="U577" s="501"/>
      <c r="V577" s="501"/>
      <c r="W577" s="501"/>
      <c r="X577" s="501"/>
      <c r="Y577" s="501"/>
      <c r="Z577" s="501"/>
    </row>
    <row r="578" ht="12.75" customHeight="1">
      <c r="A578" s="501"/>
      <c r="B578" s="501"/>
      <c r="C578" s="501"/>
      <c r="D578" s="501"/>
      <c r="E578" s="503"/>
      <c r="F578" s="501"/>
      <c r="G578" s="501"/>
      <c r="H578" s="501"/>
      <c r="I578" s="501"/>
      <c r="J578" s="501"/>
      <c r="K578" s="501"/>
      <c r="L578" s="501"/>
      <c r="M578" s="501"/>
      <c r="N578" s="501"/>
      <c r="O578" s="501"/>
      <c r="P578" s="501"/>
      <c r="Q578" s="501"/>
      <c r="R578" s="501"/>
      <c r="S578" s="501"/>
      <c r="T578" s="501"/>
      <c r="U578" s="501"/>
      <c r="V578" s="501"/>
      <c r="W578" s="501"/>
      <c r="X578" s="501"/>
      <c r="Y578" s="501"/>
      <c r="Z578" s="501"/>
    </row>
    <row r="579" ht="12.75" customHeight="1">
      <c r="A579" s="501"/>
      <c r="B579" s="501"/>
      <c r="C579" s="501"/>
      <c r="D579" s="501"/>
      <c r="E579" s="503"/>
      <c r="F579" s="501"/>
      <c r="G579" s="501"/>
      <c r="H579" s="501"/>
      <c r="I579" s="501"/>
      <c r="J579" s="501"/>
      <c r="K579" s="501"/>
      <c r="L579" s="501"/>
      <c r="M579" s="501"/>
      <c r="N579" s="501"/>
      <c r="O579" s="501"/>
      <c r="P579" s="501"/>
      <c r="Q579" s="501"/>
      <c r="R579" s="501"/>
      <c r="S579" s="501"/>
      <c r="T579" s="501"/>
      <c r="U579" s="501"/>
      <c r="V579" s="501"/>
      <c r="W579" s="501"/>
      <c r="X579" s="501"/>
      <c r="Y579" s="501"/>
      <c r="Z579" s="501"/>
    </row>
    <row r="580" ht="12.75" customHeight="1">
      <c r="A580" s="501"/>
      <c r="B580" s="501"/>
      <c r="C580" s="501"/>
      <c r="D580" s="501"/>
      <c r="E580" s="503"/>
      <c r="F580" s="501"/>
      <c r="G580" s="501"/>
      <c r="H580" s="501"/>
      <c r="I580" s="501"/>
      <c r="J580" s="501"/>
      <c r="K580" s="501"/>
      <c r="L580" s="501"/>
      <c r="M580" s="501"/>
      <c r="N580" s="501"/>
      <c r="O580" s="501"/>
      <c r="P580" s="501"/>
      <c r="Q580" s="501"/>
      <c r="R580" s="501"/>
      <c r="S580" s="501"/>
      <c r="T580" s="501"/>
      <c r="U580" s="501"/>
      <c r="V580" s="501"/>
      <c r="W580" s="501"/>
      <c r="X580" s="501"/>
      <c r="Y580" s="501"/>
      <c r="Z580" s="501"/>
    </row>
    <row r="581" ht="12.75" customHeight="1">
      <c r="A581" s="501"/>
      <c r="B581" s="501"/>
      <c r="C581" s="501"/>
      <c r="D581" s="501"/>
      <c r="E581" s="503"/>
      <c r="F581" s="501"/>
      <c r="G581" s="501"/>
      <c r="H581" s="501"/>
      <c r="I581" s="501"/>
      <c r="J581" s="501"/>
      <c r="K581" s="501"/>
      <c r="L581" s="501"/>
      <c r="M581" s="501"/>
      <c r="N581" s="501"/>
      <c r="O581" s="501"/>
      <c r="P581" s="501"/>
      <c r="Q581" s="501"/>
      <c r="R581" s="501"/>
      <c r="S581" s="501"/>
      <c r="T581" s="501"/>
      <c r="U581" s="501"/>
      <c r="V581" s="501"/>
      <c r="W581" s="501"/>
      <c r="X581" s="501"/>
      <c r="Y581" s="501"/>
      <c r="Z581" s="501"/>
    </row>
    <row r="582" ht="12.75" customHeight="1">
      <c r="A582" s="501"/>
      <c r="B582" s="501"/>
      <c r="C582" s="501"/>
      <c r="D582" s="501"/>
      <c r="E582" s="503"/>
      <c r="F582" s="501"/>
      <c r="G582" s="501"/>
      <c r="H582" s="501"/>
      <c r="I582" s="501"/>
      <c r="J582" s="501"/>
      <c r="K582" s="501"/>
      <c r="L582" s="501"/>
      <c r="M582" s="501"/>
      <c r="N582" s="501"/>
      <c r="O582" s="501"/>
      <c r="P582" s="501"/>
      <c r="Q582" s="501"/>
      <c r="R582" s="501"/>
      <c r="S582" s="501"/>
      <c r="T582" s="501"/>
      <c r="U582" s="501"/>
      <c r="V582" s="501"/>
      <c r="W582" s="501"/>
      <c r="X582" s="501"/>
      <c r="Y582" s="501"/>
      <c r="Z582" s="501"/>
    </row>
    <row r="583" ht="12.75" customHeight="1">
      <c r="A583" s="501"/>
      <c r="B583" s="501"/>
      <c r="C583" s="501"/>
      <c r="D583" s="501"/>
      <c r="E583" s="503"/>
      <c r="F583" s="501"/>
      <c r="G583" s="501"/>
      <c r="H583" s="501"/>
      <c r="I583" s="501"/>
      <c r="J583" s="501"/>
      <c r="K583" s="501"/>
      <c r="L583" s="501"/>
      <c r="M583" s="501"/>
      <c r="N583" s="501"/>
      <c r="O583" s="501"/>
      <c r="P583" s="501"/>
      <c r="Q583" s="501"/>
      <c r="R583" s="501"/>
      <c r="S583" s="501"/>
      <c r="T583" s="501"/>
      <c r="U583" s="501"/>
      <c r="V583" s="501"/>
      <c r="W583" s="501"/>
      <c r="X583" s="501"/>
      <c r="Y583" s="501"/>
      <c r="Z583" s="501"/>
    </row>
    <row r="584" ht="12.75" customHeight="1">
      <c r="A584" s="501"/>
      <c r="B584" s="501"/>
      <c r="C584" s="501"/>
      <c r="D584" s="501"/>
      <c r="E584" s="503"/>
      <c r="F584" s="501"/>
      <c r="G584" s="501"/>
      <c r="H584" s="501"/>
      <c r="I584" s="501"/>
      <c r="J584" s="501"/>
      <c r="K584" s="501"/>
      <c r="L584" s="501"/>
      <c r="M584" s="501"/>
      <c r="N584" s="501"/>
      <c r="O584" s="501"/>
      <c r="P584" s="501"/>
      <c r="Q584" s="501"/>
      <c r="R584" s="501"/>
      <c r="S584" s="501"/>
      <c r="T584" s="501"/>
      <c r="U584" s="501"/>
      <c r="V584" s="501"/>
      <c r="W584" s="501"/>
      <c r="X584" s="501"/>
      <c r="Y584" s="501"/>
      <c r="Z584" s="501"/>
    </row>
    <row r="585" ht="12.75" customHeight="1">
      <c r="A585" s="501"/>
      <c r="B585" s="501"/>
      <c r="C585" s="501"/>
      <c r="D585" s="501"/>
      <c r="E585" s="503"/>
      <c r="F585" s="501"/>
      <c r="G585" s="501"/>
      <c r="H585" s="501"/>
      <c r="I585" s="501"/>
      <c r="J585" s="501"/>
      <c r="K585" s="501"/>
      <c r="L585" s="501"/>
      <c r="M585" s="501"/>
      <c r="N585" s="501"/>
      <c r="O585" s="501"/>
      <c r="P585" s="501"/>
      <c r="Q585" s="501"/>
      <c r="R585" s="501"/>
      <c r="S585" s="501"/>
      <c r="T585" s="501"/>
      <c r="U585" s="501"/>
      <c r="V585" s="501"/>
      <c r="W585" s="501"/>
      <c r="X585" s="501"/>
      <c r="Y585" s="501"/>
      <c r="Z585" s="501"/>
    </row>
    <row r="586" ht="12.75" customHeight="1">
      <c r="A586" s="501"/>
      <c r="B586" s="501"/>
      <c r="C586" s="501"/>
      <c r="D586" s="501"/>
      <c r="E586" s="503"/>
      <c r="F586" s="501"/>
      <c r="G586" s="501"/>
      <c r="H586" s="501"/>
      <c r="I586" s="501"/>
      <c r="J586" s="501"/>
      <c r="K586" s="501"/>
      <c r="L586" s="501"/>
      <c r="M586" s="501"/>
      <c r="N586" s="501"/>
      <c r="O586" s="501"/>
      <c r="P586" s="501"/>
      <c r="Q586" s="501"/>
      <c r="R586" s="501"/>
      <c r="S586" s="501"/>
      <c r="T586" s="501"/>
      <c r="U586" s="501"/>
      <c r="V586" s="501"/>
      <c r="W586" s="501"/>
      <c r="X586" s="501"/>
      <c r="Y586" s="501"/>
      <c r="Z586" s="501"/>
    </row>
    <row r="587" ht="12.75" customHeight="1">
      <c r="A587" s="501"/>
      <c r="B587" s="501"/>
      <c r="C587" s="501"/>
      <c r="D587" s="501"/>
      <c r="E587" s="503"/>
      <c r="F587" s="501"/>
      <c r="G587" s="501"/>
      <c r="H587" s="501"/>
      <c r="I587" s="501"/>
      <c r="J587" s="501"/>
      <c r="K587" s="501"/>
      <c r="L587" s="501"/>
      <c r="M587" s="501"/>
      <c r="N587" s="501"/>
      <c r="O587" s="501"/>
      <c r="P587" s="501"/>
      <c r="Q587" s="501"/>
      <c r="R587" s="501"/>
      <c r="S587" s="501"/>
      <c r="T587" s="501"/>
      <c r="U587" s="501"/>
      <c r="V587" s="501"/>
      <c r="W587" s="501"/>
      <c r="X587" s="501"/>
      <c r="Y587" s="501"/>
      <c r="Z587" s="501"/>
    </row>
    <row r="588" ht="12.75" customHeight="1">
      <c r="A588" s="501"/>
      <c r="B588" s="501"/>
      <c r="C588" s="501"/>
      <c r="D588" s="501"/>
      <c r="E588" s="503"/>
      <c r="F588" s="501"/>
      <c r="G588" s="501"/>
      <c r="H588" s="501"/>
      <c r="I588" s="501"/>
      <c r="J588" s="501"/>
      <c r="K588" s="501"/>
      <c r="L588" s="501"/>
      <c r="M588" s="501"/>
      <c r="N588" s="501"/>
      <c r="O588" s="501"/>
      <c r="P588" s="501"/>
      <c r="Q588" s="501"/>
      <c r="R588" s="501"/>
      <c r="S588" s="501"/>
      <c r="T588" s="501"/>
      <c r="U588" s="501"/>
      <c r="V588" s="501"/>
      <c r="W588" s="501"/>
      <c r="X588" s="501"/>
      <c r="Y588" s="501"/>
      <c r="Z588" s="501"/>
    </row>
    <row r="589" ht="12.75" customHeight="1">
      <c r="A589" s="501"/>
      <c r="B589" s="501"/>
      <c r="C589" s="501"/>
      <c r="D589" s="501"/>
      <c r="E589" s="503"/>
      <c r="F589" s="501"/>
      <c r="G589" s="501"/>
      <c r="H589" s="501"/>
      <c r="I589" s="501"/>
      <c r="J589" s="501"/>
      <c r="K589" s="501"/>
      <c r="L589" s="501"/>
      <c r="M589" s="501"/>
      <c r="N589" s="501"/>
      <c r="O589" s="501"/>
      <c r="P589" s="501"/>
      <c r="Q589" s="501"/>
      <c r="R589" s="501"/>
      <c r="S589" s="501"/>
      <c r="T589" s="501"/>
      <c r="U589" s="501"/>
      <c r="V589" s="501"/>
      <c r="W589" s="501"/>
      <c r="X589" s="501"/>
      <c r="Y589" s="501"/>
      <c r="Z589" s="501"/>
    </row>
    <row r="590" ht="12.75" customHeight="1">
      <c r="A590" s="501"/>
      <c r="B590" s="501"/>
      <c r="C590" s="501"/>
      <c r="D590" s="501"/>
      <c r="E590" s="503"/>
      <c r="F590" s="501"/>
      <c r="G590" s="501"/>
      <c r="H590" s="501"/>
      <c r="I590" s="501"/>
      <c r="J590" s="501"/>
      <c r="K590" s="501"/>
      <c r="L590" s="501"/>
      <c r="M590" s="501"/>
      <c r="N590" s="501"/>
      <c r="O590" s="501"/>
      <c r="P590" s="501"/>
      <c r="Q590" s="501"/>
      <c r="R590" s="501"/>
      <c r="S590" s="501"/>
      <c r="T590" s="501"/>
      <c r="U590" s="501"/>
      <c r="V590" s="501"/>
      <c r="W590" s="501"/>
      <c r="X590" s="501"/>
      <c r="Y590" s="501"/>
      <c r="Z590" s="501"/>
    </row>
    <row r="591" ht="12.75" customHeight="1">
      <c r="A591" s="501"/>
      <c r="B591" s="501"/>
      <c r="C591" s="501"/>
      <c r="D591" s="501"/>
      <c r="E591" s="503"/>
      <c r="F591" s="501"/>
      <c r="G591" s="501"/>
      <c r="H591" s="501"/>
      <c r="I591" s="501"/>
      <c r="J591" s="501"/>
      <c r="K591" s="501"/>
      <c r="L591" s="501"/>
      <c r="M591" s="501"/>
      <c r="N591" s="501"/>
      <c r="O591" s="501"/>
      <c r="P591" s="501"/>
      <c r="Q591" s="501"/>
      <c r="R591" s="501"/>
      <c r="S591" s="501"/>
      <c r="T591" s="501"/>
      <c r="U591" s="501"/>
      <c r="V591" s="501"/>
      <c r="W591" s="501"/>
      <c r="X591" s="501"/>
      <c r="Y591" s="501"/>
      <c r="Z591" s="501"/>
    </row>
    <row r="592" ht="12.75" customHeight="1">
      <c r="A592" s="501"/>
      <c r="B592" s="501"/>
      <c r="C592" s="501"/>
      <c r="D592" s="501"/>
      <c r="E592" s="503"/>
      <c r="F592" s="501"/>
      <c r="G592" s="501"/>
      <c r="H592" s="501"/>
      <c r="I592" s="501"/>
      <c r="J592" s="501"/>
      <c r="K592" s="501"/>
      <c r="L592" s="501"/>
      <c r="M592" s="501"/>
      <c r="N592" s="501"/>
      <c r="O592" s="501"/>
      <c r="P592" s="501"/>
      <c r="Q592" s="501"/>
      <c r="R592" s="501"/>
      <c r="S592" s="501"/>
      <c r="T592" s="501"/>
      <c r="U592" s="501"/>
      <c r="V592" s="501"/>
      <c r="W592" s="501"/>
      <c r="X592" s="501"/>
      <c r="Y592" s="501"/>
      <c r="Z592" s="501"/>
    </row>
    <row r="593" ht="12.75" customHeight="1">
      <c r="A593" s="501"/>
      <c r="B593" s="501"/>
      <c r="C593" s="501"/>
      <c r="D593" s="501"/>
      <c r="E593" s="503"/>
      <c r="F593" s="501"/>
      <c r="G593" s="501"/>
      <c r="H593" s="501"/>
      <c r="I593" s="501"/>
      <c r="J593" s="501"/>
      <c r="K593" s="501"/>
      <c r="L593" s="501"/>
      <c r="M593" s="501"/>
      <c r="N593" s="501"/>
      <c r="O593" s="501"/>
      <c r="P593" s="501"/>
      <c r="Q593" s="501"/>
      <c r="R593" s="501"/>
      <c r="S593" s="501"/>
      <c r="T593" s="501"/>
      <c r="U593" s="501"/>
      <c r="V593" s="501"/>
      <c r="W593" s="501"/>
      <c r="X593" s="501"/>
      <c r="Y593" s="501"/>
      <c r="Z593" s="501"/>
    </row>
    <row r="594" ht="12.75" customHeight="1">
      <c r="A594" s="501"/>
      <c r="B594" s="501"/>
      <c r="C594" s="501"/>
      <c r="D594" s="501"/>
      <c r="E594" s="503"/>
      <c r="F594" s="501"/>
      <c r="G594" s="501"/>
      <c r="H594" s="501"/>
      <c r="I594" s="501"/>
      <c r="J594" s="501"/>
      <c r="K594" s="501"/>
      <c r="L594" s="501"/>
      <c r="M594" s="501"/>
      <c r="N594" s="501"/>
      <c r="O594" s="501"/>
      <c r="P594" s="501"/>
      <c r="Q594" s="501"/>
      <c r="R594" s="501"/>
      <c r="S594" s="501"/>
      <c r="T594" s="501"/>
      <c r="U594" s="501"/>
      <c r="V594" s="501"/>
      <c r="W594" s="501"/>
      <c r="X594" s="501"/>
      <c r="Y594" s="501"/>
      <c r="Z594" s="501"/>
    </row>
    <row r="595" ht="12.75" customHeight="1">
      <c r="A595" s="501"/>
      <c r="B595" s="501"/>
      <c r="C595" s="501"/>
      <c r="D595" s="501"/>
      <c r="E595" s="503"/>
      <c r="F595" s="501"/>
      <c r="G595" s="501"/>
      <c r="H595" s="501"/>
      <c r="I595" s="501"/>
      <c r="J595" s="501"/>
      <c r="K595" s="501"/>
      <c r="L595" s="501"/>
      <c r="M595" s="501"/>
      <c r="N595" s="501"/>
      <c r="O595" s="501"/>
      <c r="P595" s="501"/>
      <c r="Q595" s="501"/>
      <c r="R595" s="501"/>
      <c r="S595" s="501"/>
      <c r="T595" s="501"/>
      <c r="U595" s="501"/>
      <c r="V595" s="501"/>
      <c r="W595" s="501"/>
      <c r="X595" s="501"/>
      <c r="Y595" s="501"/>
      <c r="Z595" s="501"/>
    </row>
    <row r="596" ht="12.75" customHeight="1">
      <c r="A596" s="501"/>
      <c r="B596" s="501"/>
      <c r="C596" s="501"/>
      <c r="D596" s="501"/>
      <c r="E596" s="503"/>
      <c r="F596" s="501"/>
      <c r="G596" s="501"/>
      <c r="H596" s="501"/>
      <c r="I596" s="501"/>
      <c r="J596" s="501"/>
      <c r="K596" s="501"/>
      <c r="L596" s="501"/>
      <c r="M596" s="501"/>
      <c r="N596" s="501"/>
      <c r="O596" s="501"/>
      <c r="P596" s="501"/>
      <c r="Q596" s="501"/>
      <c r="R596" s="501"/>
      <c r="S596" s="501"/>
      <c r="T596" s="501"/>
      <c r="U596" s="501"/>
      <c r="V596" s="501"/>
      <c r="W596" s="501"/>
      <c r="X596" s="501"/>
      <c r="Y596" s="501"/>
      <c r="Z596" s="501"/>
    </row>
    <row r="597" ht="12.75" customHeight="1">
      <c r="A597" s="501"/>
      <c r="B597" s="501"/>
      <c r="C597" s="501"/>
      <c r="D597" s="501"/>
      <c r="E597" s="503"/>
      <c r="F597" s="501"/>
      <c r="G597" s="501"/>
      <c r="H597" s="501"/>
      <c r="I597" s="501"/>
      <c r="J597" s="501"/>
      <c r="K597" s="501"/>
      <c r="L597" s="501"/>
      <c r="M597" s="501"/>
      <c r="N597" s="501"/>
      <c r="O597" s="501"/>
      <c r="P597" s="501"/>
      <c r="Q597" s="501"/>
      <c r="R597" s="501"/>
      <c r="S597" s="501"/>
      <c r="T597" s="501"/>
      <c r="U597" s="501"/>
      <c r="V597" s="501"/>
      <c r="W597" s="501"/>
      <c r="X597" s="501"/>
      <c r="Y597" s="501"/>
      <c r="Z597" s="501"/>
    </row>
    <row r="598" ht="12.75" customHeight="1">
      <c r="A598" s="501"/>
      <c r="B598" s="501"/>
      <c r="C598" s="501"/>
      <c r="D598" s="501"/>
      <c r="E598" s="503"/>
      <c r="F598" s="501"/>
      <c r="G598" s="501"/>
      <c r="H598" s="501"/>
      <c r="I598" s="501"/>
      <c r="J598" s="501"/>
      <c r="K598" s="501"/>
      <c r="L598" s="501"/>
      <c r="M598" s="501"/>
      <c r="N598" s="501"/>
      <c r="O598" s="501"/>
      <c r="P598" s="501"/>
      <c r="Q598" s="501"/>
      <c r="R598" s="501"/>
      <c r="S598" s="501"/>
      <c r="T598" s="501"/>
      <c r="U598" s="501"/>
      <c r="V598" s="501"/>
      <c r="W598" s="501"/>
      <c r="X598" s="501"/>
      <c r="Y598" s="501"/>
      <c r="Z598" s="501"/>
    </row>
    <row r="599" ht="12.75" customHeight="1">
      <c r="A599" s="501"/>
      <c r="B599" s="501"/>
      <c r="C599" s="501"/>
      <c r="D599" s="501"/>
      <c r="E599" s="503"/>
      <c r="F599" s="501"/>
      <c r="G599" s="501"/>
      <c r="H599" s="501"/>
      <c r="I599" s="501"/>
      <c r="J599" s="501"/>
      <c r="K599" s="501"/>
      <c r="L599" s="501"/>
      <c r="M599" s="501"/>
      <c r="N599" s="501"/>
      <c r="O599" s="501"/>
      <c r="P599" s="501"/>
      <c r="Q599" s="501"/>
      <c r="R599" s="501"/>
      <c r="S599" s="501"/>
      <c r="T599" s="501"/>
      <c r="U599" s="501"/>
      <c r="V599" s="501"/>
      <c r="W599" s="501"/>
      <c r="X599" s="501"/>
      <c r="Y599" s="501"/>
      <c r="Z599" s="501"/>
    </row>
    <row r="600" ht="12.75" customHeight="1">
      <c r="A600" s="501"/>
      <c r="B600" s="501"/>
      <c r="C600" s="501"/>
      <c r="D600" s="501"/>
      <c r="E600" s="503"/>
      <c r="F600" s="501"/>
      <c r="G600" s="501"/>
      <c r="H600" s="501"/>
      <c r="I600" s="501"/>
      <c r="J600" s="501"/>
      <c r="K600" s="501"/>
      <c r="L600" s="501"/>
      <c r="M600" s="501"/>
      <c r="N600" s="501"/>
      <c r="O600" s="501"/>
      <c r="P600" s="501"/>
      <c r="Q600" s="501"/>
      <c r="R600" s="501"/>
      <c r="S600" s="501"/>
      <c r="T600" s="501"/>
      <c r="U600" s="501"/>
      <c r="V600" s="501"/>
      <c r="W600" s="501"/>
      <c r="X600" s="501"/>
      <c r="Y600" s="501"/>
      <c r="Z600" s="501"/>
    </row>
    <row r="601" ht="12.75" customHeight="1">
      <c r="A601" s="501"/>
      <c r="B601" s="501"/>
      <c r="C601" s="501"/>
      <c r="D601" s="501"/>
      <c r="E601" s="503"/>
      <c r="F601" s="501"/>
      <c r="G601" s="501"/>
      <c r="H601" s="501"/>
      <c r="I601" s="501"/>
      <c r="J601" s="501"/>
      <c r="K601" s="501"/>
      <c r="L601" s="501"/>
      <c r="M601" s="501"/>
      <c r="N601" s="501"/>
      <c r="O601" s="501"/>
      <c r="P601" s="501"/>
      <c r="Q601" s="501"/>
      <c r="R601" s="501"/>
      <c r="S601" s="501"/>
      <c r="T601" s="501"/>
      <c r="U601" s="501"/>
      <c r="V601" s="501"/>
      <c r="W601" s="501"/>
      <c r="X601" s="501"/>
      <c r="Y601" s="501"/>
      <c r="Z601" s="501"/>
    </row>
    <row r="602" ht="12.75" customHeight="1">
      <c r="A602" s="501"/>
      <c r="B602" s="501"/>
      <c r="C602" s="501"/>
      <c r="D602" s="501"/>
      <c r="E602" s="503"/>
      <c r="F602" s="501"/>
      <c r="G602" s="501"/>
      <c r="H602" s="501"/>
      <c r="I602" s="501"/>
      <c r="J602" s="501"/>
      <c r="K602" s="501"/>
      <c r="L602" s="501"/>
      <c r="M602" s="501"/>
      <c r="N602" s="501"/>
      <c r="O602" s="501"/>
      <c r="P602" s="501"/>
      <c r="Q602" s="501"/>
      <c r="R602" s="501"/>
      <c r="S602" s="501"/>
      <c r="T602" s="501"/>
      <c r="U602" s="501"/>
      <c r="V602" s="501"/>
      <c r="W602" s="501"/>
      <c r="X602" s="501"/>
      <c r="Y602" s="501"/>
      <c r="Z602" s="501"/>
    </row>
    <row r="603" ht="12.75" customHeight="1">
      <c r="A603" s="501"/>
      <c r="B603" s="501"/>
      <c r="C603" s="501"/>
      <c r="D603" s="501"/>
      <c r="E603" s="503"/>
      <c r="F603" s="501"/>
      <c r="G603" s="501"/>
      <c r="H603" s="501"/>
      <c r="I603" s="501"/>
      <c r="J603" s="501"/>
      <c r="K603" s="501"/>
      <c r="L603" s="501"/>
      <c r="M603" s="501"/>
      <c r="N603" s="501"/>
      <c r="O603" s="501"/>
      <c r="P603" s="501"/>
      <c r="Q603" s="501"/>
      <c r="R603" s="501"/>
      <c r="S603" s="501"/>
      <c r="T603" s="501"/>
      <c r="U603" s="501"/>
      <c r="V603" s="501"/>
      <c r="W603" s="501"/>
      <c r="X603" s="501"/>
      <c r="Y603" s="501"/>
      <c r="Z603" s="501"/>
    </row>
    <row r="604" ht="12.75" customHeight="1">
      <c r="A604" s="501"/>
      <c r="B604" s="501"/>
      <c r="C604" s="501"/>
      <c r="D604" s="501"/>
      <c r="E604" s="503"/>
      <c r="F604" s="501"/>
      <c r="G604" s="501"/>
      <c r="H604" s="501"/>
      <c r="I604" s="501"/>
      <c r="J604" s="501"/>
      <c r="K604" s="501"/>
      <c r="L604" s="501"/>
      <c r="M604" s="501"/>
      <c r="N604" s="501"/>
      <c r="O604" s="501"/>
      <c r="P604" s="501"/>
      <c r="Q604" s="501"/>
      <c r="R604" s="501"/>
      <c r="S604" s="501"/>
      <c r="T604" s="501"/>
      <c r="U604" s="501"/>
      <c r="V604" s="501"/>
      <c r="W604" s="501"/>
      <c r="X604" s="501"/>
      <c r="Y604" s="501"/>
      <c r="Z604" s="501"/>
    </row>
    <row r="605" ht="12.75" customHeight="1">
      <c r="A605" s="501"/>
      <c r="B605" s="501"/>
      <c r="C605" s="501"/>
      <c r="D605" s="501"/>
      <c r="E605" s="503"/>
      <c r="F605" s="501"/>
      <c r="G605" s="501"/>
      <c r="H605" s="501"/>
      <c r="I605" s="501"/>
      <c r="J605" s="501"/>
      <c r="K605" s="501"/>
      <c r="L605" s="501"/>
      <c r="M605" s="501"/>
      <c r="N605" s="501"/>
      <c r="O605" s="501"/>
      <c r="P605" s="501"/>
      <c r="Q605" s="501"/>
      <c r="R605" s="501"/>
      <c r="S605" s="501"/>
      <c r="T605" s="501"/>
      <c r="U605" s="501"/>
      <c r="V605" s="501"/>
      <c r="W605" s="501"/>
      <c r="X605" s="501"/>
      <c r="Y605" s="501"/>
      <c r="Z605" s="501"/>
    </row>
    <row r="606" ht="12.75" customHeight="1">
      <c r="A606" s="501"/>
      <c r="B606" s="501"/>
      <c r="C606" s="501"/>
      <c r="D606" s="501"/>
      <c r="E606" s="503"/>
      <c r="F606" s="501"/>
      <c r="G606" s="501"/>
      <c r="H606" s="501"/>
      <c r="I606" s="501"/>
      <c r="J606" s="501"/>
      <c r="K606" s="501"/>
      <c r="L606" s="501"/>
      <c r="M606" s="501"/>
      <c r="N606" s="501"/>
      <c r="O606" s="501"/>
      <c r="P606" s="501"/>
      <c r="Q606" s="501"/>
      <c r="R606" s="501"/>
      <c r="S606" s="501"/>
      <c r="T606" s="501"/>
      <c r="U606" s="501"/>
      <c r="V606" s="501"/>
      <c r="W606" s="501"/>
      <c r="X606" s="501"/>
      <c r="Y606" s="501"/>
      <c r="Z606" s="501"/>
    </row>
    <row r="607" ht="12.75" customHeight="1">
      <c r="A607" s="501"/>
      <c r="B607" s="501"/>
      <c r="C607" s="501"/>
      <c r="D607" s="501"/>
      <c r="E607" s="503"/>
      <c r="F607" s="501"/>
      <c r="G607" s="501"/>
      <c r="H607" s="501"/>
      <c r="I607" s="501"/>
      <c r="J607" s="501"/>
      <c r="K607" s="501"/>
      <c r="L607" s="501"/>
      <c r="M607" s="501"/>
      <c r="N607" s="501"/>
      <c r="O607" s="501"/>
      <c r="P607" s="501"/>
      <c r="Q607" s="501"/>
      <c r="R607" s="501"/>
      <c r="S607" s="501"/>
      <c r="T607" s="501"/>
      <c r="U607" s="501"/>
      <c r="V607" s="501"/>
      <c r="W607" s="501"/>
      <c r="X607" s="501"/>
      <c r="Y607" s="501"/>
      <c r="Z607" s="501"/>
    </row>
    <row r="608" ht="12.75" customHeight="1">
      <c r="A608" s="501"/>
      <c r="B608" s="501"/>
      <c r="C608" s="501"/>
      <c r="D608" s="501"/>
      <c r="E608" s="503"/>
      <c r="F608" s="501"/>
      <c r="G608" s="501"/>
      <c r="H608" s="501"/>
      <c r="I608" s="501"/>
      <c r="J608" s="501"/>
      <c r="K608" s="501"/>
      <c r="L608" s="501"/>
      <c r="M608" s="501"/>
      <c r="N608" s="501"/>
      <c r="O608" s="501"/>
      <c r="P608" s="501"/>
      <c r="Q608" s="501"/>
      <c r="R608" s="501"/>
      <c r="S608" s="501"/>
      <c r="T608" s="501"/>
      <c r="U608" s="501"/>
      <c r="V608" s="501"/>
      <c r="W608" s="501"/>
      <c r="X608" s="501"/>
      <c r="Y608" s="501"/>
      <c r="Z608" s="501"/>
    </row>
    <row r="609" ht="12.75" customHeight="1">
      <c r="A609" s="501"/>
      <c r="B609" s="501"/>
      <c r="C609" s="501"/>
      <c r="D609" s="501"/>
      <c r="E609" s="503"/>
      <c r="F609" s="501"/>
      <c r="G609" s="501"/>
      <c r="H609" s="501"/>
      <c r="I609" s="501"/>
      <c r="J609" s="501"/>
      <c r="K609" s="501"/>
      <c r="L609" s="501"/>
      <c r="M609" s="501"/>
      <c r="N609" s="501"/>
      <c r="O609" s="501"/>
      <c r="P609" s="501"/>
      <c r="Q609" s="501"/>
      <c r="R609" s="501"/>
      <c r="S609" s="501"/>
      <c r="T609" s="501"/>
      <c r="U609" s="501"/>
      <c r="V609" s="501"/>
      <c r="W609" s="501"/>
      <c r="X609" s="501"/>
      <c r="Y609" s="501"/>
      <c r="Z609" s="501"/>
    </row>
    <row r="610" ht="12.75" customHeight="1">
      <c r="A610" s="501"/>
      <c r="B610" s="501"/>
      <c r="C610" s="501"/>
      <c r="D610" s="501"/>
      <c r="E610" s="503"/>
      <c r="F610" s="501"/>
      <c r="G610" s="501"/>
      <c r="H610" s="501"/>
      <c r="I610" s="501"/>
      <c r="J610" s="501"/>
      <c r="K610" s="501"/>
      <c r="L610" s="501"/>
      <c r="M610" s="501"/>
      <c r="N610" s="501"/>
      <c r="O610" s="501"/>
      <c r="P610" s="501"/>
      <c r="Q610" s="501"/>
      <c r="R610" s="501"/>
      <c r="S610" s="501"/>
      <c r="T610" s="501"/>
      <c r="U610" s="501"/>
      <c r="V610" s="501"/>
      <c r="W610" s="501"/>
      <c r="X610" s="501"/>
      <c r="Y610" s="501"/>
      <c r="Z610" s="501"/>
    </row>
    <row r="611" ht="12.75" customHeight="1">
      <c r="A611" s="501"/>
      <c r="B611" s="501"/>
      <c r="C611" s="501"/>
      <c r="D611" s="501"/>
      <c r="E611" s="503"/>
      <c r="F611" s="501"/>
      <c r="G611" s="501"/>
      <c r="H611" s="501"/>
      <c r="I611" s="501"/>
      <c r="J611" s="501"/>
      <c r="K611" s="501"/>
      <c r="L611" s="501"/>
      <c r="M611" s="501"/>
      <c r="N611" s="501"/>
      <c r="O611" s="501"/>
      <c r="P611" s="501"/>
      <c r="Q611" s="501"/>
      <c r="R611" s="501"/>
      <c r="S611" s="501"/>
      <c r="T611" s="501"/>
      <c r="U611" s="501"/>
      <c r="V611" s="501"/>
      <c r="W611" s="501"/>
      <c r="X611" s="501"/>
      <c r="Y611" s="501"/>
      <c r="Z611" s="501"/>
    </row>
    <row r="612" ht="12.75" customHeight="1">
      <c r="A612" s="501"/>
      <c r="B612" s="501"/>
      <c r="C612" s="501"/>
      <c r="D612" s="501"/>
      <c r="E612" s="503"/>
      <c r="F612" s="501"/>
      <c r="G612" s="501"/>
      <c r="H612" s="501"/>
      <c r="I612" s="501"/>
      <c r="J612" s="501"/>
      <c r="K612" s="501"/>
      <c r="L612" s="501"/>
      <c r="M612" s="501"/>
      <c r="N612" s="501"/>
      <c r="O612" s="501"/>
      <c r="P612" s="501"/>
      <c r="Q612" s="501"/>
      <c r="R612" s="501"/>
      <c r="S612" s="501"/>
      <c r="T612" s="501"/>
      <c r="U612" s="501"/>
      <c r="V612" s="501"/>
      <c r="W612" s="501"/>
      <c r="X612" s="501"/>
      <c r="Y612" s="501"/>
      <c r="Z612" s="501"/>
    </row>
    <row r="613" ht="12.75" customHeight="1">
      <c r="A613" s="501"/>
      <c r="B613" s="501"/>
      <c r="C613" s="501"/>
      <c r="D613" s="501"/>
      <c r="E613" s="503"/>
      <c r="F613" s="501"/>
      <c r="G613" s="501"/>
      <c r="H613" s="501"/>
      <c r="I613" s="501"/>
      <c r="J613" s="501"/>
      <c r="K613" s="501"/>
      <c r="L613" s="501"/>
      <c r="M613" s="501"/>
      <c r="N613" s="501"/>
      <c r="O613" s="501"/>
      <c r="P613" s="501"/>
      <c r="Q613" s="501"/>
      <c r="R613" s="501"/>
      <c r="S613" s="501"/>
      <c r="T613" s="501"/>
      <c r="U613" s="501"/>
      <c r="V613" s="501"/>
      <c r="W613" s="501"/>
      <c r="X613" s="501"/>
      <c r="Y613" s="501"/>
      <c r="Z613" s="501"/>
    </row>
    <row r="614" ht="12.75" customHeight="1">
      <c r="A614" s="501"/>
      <c r="B614" s="501"/>
      <c r="C614" s="501"/>
      <c r="D614" s="501"/>
      <c r="E614" s="503"/>
      <c r="F614" s="501"/>
      <c r="G614" s="501"/>
      <c r="H614" s="501"/>
      <c r="I614" s="501"/>
      <c r="J614" s="501"/>
      <c r="K614" s="501"/>
      <c r="L614" s="501"/>
      <c r="M614" s="501"/>
      <c r="N614" s="501"/>
      <c r="O614" s="501"/>
      <c r="P614" s="501"/>
      <c r="Q614" s="501"/>
      <c r="R614" s="501"/>
      <c r="S614" s="501"/>
      <c r="T614" s="501"/>
      <c r="U614" s="501"/>
      <c r="V614" s="501"/>
      <c r="W614" s="501"/>
      <c r="X614" s="501"/>
      <c r="Y614" s="501"/>
      <c r="Z614" s="501"/>
    </row>
    <row r="615" ht="12.75" customHeight="1">
      <c r="A615" s="501"/>
      <c r="B615" s="501"/>
      <c r="C615" s="501"/>
      <c r="D615" s="501"/>
      <c r="E615" s="503"/>
      <c r="F615" s="501"/>
      <c r="G615" s="501"/>
      <c r="H615" s="501"/>
      <c r="I615" s="501"/>
      <c r="J615" s="501"/>
      <c r="K615" s="501"/>
      <c r="L615" s="501"/>
      <c r="M615" s="501"/>
      <c r="N615" s="501"/>
      <c r="O615" s="501"/>
      <c r="P615" s="501"/>
      <c r="Q615" s="501"/>
      <c r="R615" s="501"/>
      <c r="S615" s="501"/>
      <c r="T615" s="501"/>
      <c r="U615" s="501"/>
      <c r="V615" s="501"/>
      <c r="W615" s="501"/>
      <c r="X615" s="501"/>
      <c r="Y615" s="501"/>
      <c r="Z615" s="501"/>
    </row>
    <row r="616" ht="12.75" customHeight="1">
      <c r="A616" s="501"/>
      <c r="B616" s="501"/>
      <c r="C616" s="501"/>
      <c r="D616" s="501"/>
      <c r="E616" s="503"/>
      <c r="F616" s="501"/>
      <c r="G616" s="501"/>
      <c r="H616" s="501"/>
      <c r="I616" s="501"/>
      <c r="J616" s="501"/>
      <c r="K616" s="501"/>
      <c r="L616" s="501"/>
      <c r="M616" s="501"/>
      <c r="N616" s="501"/>
      <c r="O616" s="501"/>
      <c r="P616" s="501"/>
      <c r="Q616" s="501"/>
      <c r="R616" s="501"/>
      <c r="S616" s="501"/>
      <c r="T616" s="501"/>
      <c r="U616" s="501"/>
      <c r="V616" s="501"/>
      <c r="W616" s="501"/>
      <c r="X616" s="501"/>
      <c r="Y616" s="501"/>
      <c r="Z616" s="501"/>
    </row>
    <row r="617" ht="12.75" customHeight="1">
      <c r="A617" s="501"/>
      <c r="B617" s="501"/>
      <c r="C617" s="501"/>
      <c r="D617" s="501"/>
      <c r="E617" s="503"/>
      <c r="F617" s="501"/>
      <c r="G617" s="501"/>
      <c r="H617" s="501"/>
      <c r="I617" s="501"/>
      <c r="J617" s="501"/>
      <c r="K617" s="501"/>
      <c r="L617" s="501"/>
      <c r="M617" s="501"/>
      <c r="N617" s="501"/>
      <c r="O617" s="501"/>
      <c r="P617" s="501"/>
      <c r="Q617" s="501"/>
      <c r="R617" s="501"/>
      <c r="S617" s="501"/>
      <c r="T617" s="501"/>
      <c r="U617" s="501"/>
      <c r="V617" s="501"/>
      <c r="W617" s="501"/>
      <c r="X617" s="501"/>
      <c r="Y617" s="501"/>
      <c r="Z617" s="501"/>
    </row>
    <row r="618" ht="12.75" customHeight="1">
      <c r="A618" s="501"/>
      <c r="B618" s="501"/>
      <c r="C618" s="501"/>
      <c r="D618" s="501"/>
      <c r="E618" s="503"/>
      <c r="F618" s="501"/>
      <c r="G618" s="501"/>
      <c r="H618" s="501"/>
      <c r="I618" s="501"/>
      <c r="J618" s="501"/>
      <c r="K618" s="501"/>
      <c r="L618" s="501"/>
      <c r="M618" s="501"/>
      <c r="N618" s="501"/>
      <c r="O618" s="501"/>
      <c r="P618" s="501"/>
      <c r="Q618" s="501"/>
      <c r="R618" s="501"/>
      <c r="S618" s="501"/>
      <c r="T618" s="501"/>
      <c r="U618" s="501"/>
      <c r="V618" s="501"/>
      <c r="W618" s="501"/>
      <c r="X618" s="501"/>
      <c r="Y618" s="501"/>
      <c r="Z618" s="501"/>
    </row>
    <row r="619" ht="12.75" customHeight="1">
      <c r="A619" s="501"/>
      <c r="B619" s="501"/>
      <c r="C619" s="501"/>
      <c r="D619" s="501"/>
      <c r="E619" s="503"/>
      <c r="F619" s="501"/>
      <c r="G619" s="501"/>
      <c r="H619" s="501"/>
      <c r="I619" s="501"/>
      <c r="J619" s="501"/>
      <c r="K619" s="501"/>
      <c r="L619" s="501"/>
      <c r="M619" s="501"/>
      <c r="N619" s="501"/>
      <c r="O619" s="501"/>
      <c r="P619" s="501"/>
      <c r="Q619" s="501"/>
      <c r="R619" s="501"/>
      <c r="S619" s="501"/>
      <c r="T619" s="501"/>
      <c r="U619" s="501"/>
      <c r="V619" s="501"/>
      <c r="W619" s="501"/>
      <c r="X619" s="501"/>
      <c r="Y619" s="501"/>
      <c r="Z619" s="501"/>
    </row>
    <row r="620" ht="12.75" customHeight="1">
      <c r="A620" s="501"/>
      <c r="B620" s="501"/>
      <c r="C620" s="501"/>
      <c r="D620" s="501"/>
      <c r="E620" s="503"/>
      <c r="F620" s="501"/>
      <c r="G620" s="501"/>
      <c r="H620" s="501"/>
      <c r="I620" s="501"/>
      <c r="J620" s="501"/>
      <c r="K620" s="501"/>
      <c r="L620" s="501"/>
      <c r="M620" s="501"/>
      <c r="N620" s="501"/>
      <c r="O620" s="501"/>
      <c r="P620" s="501"/>
      <c r="Q620" s="501"/>
      <c r="R620" s="501"/>
      <c r="S620" s="501"/>
      <c r="T620" s="501"/>
      <c r="U620" s="501"/>
      <c r="V620" s="501"/>
      <c r="W620" s="501"/>
      <c r="X620" s="501"/>
      <c r="Y620" s="501"/>
      <c r="Z620" s="501"/>
    </row>
    <row r="621" ht="12.75" customHeight="1">
      <c r="A621" s="501"/>
      <c r="B621" s="501"/>
      <c r="C621" s="501"/>
      <c r="D621" s="501"/>
      <c r="E621" s="503"/>
      <c r="F621" s="501"/>
      <c r="G621" s="501"/>
      <c r="H621" s="501"/>
      <c r="I621" s="501"/>
      <c r="J621" s="501"/>
      <c r="K621" s="501"/>
      <c r="L621" s="501"/>
      <c r="M621" s="501"/>
      <c r="N621" s="501"/>
      <c r="O621" s="501"/>
      <c r="P621" s="501"/>
      <c r="Q621" s="501"/>
      <c r="R621" s="501"/>
      <c r="S621" s="501"/>
      <c r="T621" s="501"/>
      <c r="U621" s="501"/>
      <c r="V621" s="501"/>
      <c r="W621" s="501"/>
      <c r="X621" s="501"/>
      <c r="Y621" s="501"/>
      <c r="Z621" s="501"/>
    </row>
    <row r="622" ht="12.75" customHeight="1">
      <c r="A622" s="501"/>
      <c r="B622" s="501"/>
      <c r="C622" s="501"/>
      <c r="D622" s="501"/>
      <c r="E622" s="503"/>
      <c r="F622" s="501"/>
      <c r="G622" s="501"/>
      <c r="H622" s="501"/>
      <c r="I622" s="501"/>
      <c r="J622" s="501"/>
      <c r="K622" s="501"/>
      <c r="L622" s="501"/>
      <c r="M622" s="501"/>
      <c r="N622" s="501"/>
      <c r="O622" s="501"/>
      <c r="P622" s="501"/>
      <c r="Q622" s="501"/>
      <c r="R622" s="501"/>
      <c r="S622" s="501"/>
      <c r="T622" s="501"/>
      <c r="U622" s="501"/>
      <c r="V622" s="501"/>
      <c r="W622" s="501"/>
      <c r="X622" s="501"/>
      <c r="Y622" s="501"/>
      <c r="Z622" s="501"/>
    </row>
    <row r="623" ht="12.75" customHeight="1">
      <c r="A623" s="501"/>
      <c r="B623" s="501"/>
      <c r="C623" s="501"/>
      <c r="D623" s="501"/>
      <c r="E623" s="503"/>
      <c r="F623" s="501"/>
      <c r="G623" s="501"/>
      <c r="H623" s="501"/>
      <c r="I623" s="501"/>
      <c r="J623" s="501"/>
      <c r="K623" s="501"/>
      <c r="L623" s="501"/>
      <c r="M623" s="501"/>
      <c r="N623" s="501"/>
      <c r="O623" s="501"/>
      <c r="P623" s="501"/>
      <c r="Q623" s="501"/>
      <c r="R623" s="501"/>
      <c r="S623" s="501"/>
      <c r="T623" s="501"/>
      <c r="U623" s="501"/>
      <c r="V623" s="501"/>
      <c r="W623" s="501"/>
      <c r="X623" s="501"/>
      <c r="Y623" s="501"/>
      <c r="Z623" s="501"/>
    </row>
    <row r="624" ht="12.75" customHeight="1">
      <c r="A624" s="501"/>
      <c r="B624" s="501"/>
      <c r="C624" s="501"/>
      <c r="D624" s="501"/>
      <c r="E624" s="503"/>
      <c r="F624" s="501"/>
      <c r="G624" s="501"/>
      <c r="H624" s="501"/>
      <c r="I624" s="501"/>
      <c r="J624" s="501"/>
      <c r="K624" s="501"/>
      <c r="L624" s="501"/>
      <c r="M624" s="501"/>
      <c r="N624" s="501"/>
      <c r="O624" s="501"/>
      <c r="P624" s="501"/>
      <c r="Q624" s="501"/>
      <c r="R624" s="501"/>
      <c r="S624" s="501"/>
      <c r="T624" s="501"/>
      <c r="U624" s="501"/>
      <c r="V624" s="501"/>
      <c r="W624" s="501"/>
      <c r="X624" s="501"/>
      <c r="Y624" s="501"/>
      <c r="Z624" s="501"/>
    </row>
    <row r="625" ht="12.75" customHeight="1">
      <c r="A625" s="501"/>
      <c r="B625" s="501"/>
      <c r="C625" s="501"/>
      <c r="D625" s="501"/>
      <c r="E625" s="503"/>
      <c r="F625" s="501"/>
      <c r="G625" s="501"/>
      <c r="H625" s="501"/>
      <c r="I625" s="501"/>
      <c r="J625" s="501"/>
      <c r="K625" s="501"/>
      <c r="L625" s="501"/>
      <c r="M625" s="501"/>
      <c r="N625" s="501"/>
      <c r="O625" s="501"/>
      <c r="P625" s="501"/>
      <c r="Q625" s="501"/>
      <c r="R625" s="501"/>
      <c r="S625" s="501"/>
      <c r="T625" s="501"/>
      <c r="U625" s="501"/>
      <c r="V625" s="501"/>
      <c r="W625" s="501"/>
      <c r="X625" s="501"/>
      <c r="Y625" s="501"/>
      <c r="Z625" s="501"/>
    </row>
    <row r="626" ht="12.75" customHeight="1">
      <c r="A626" s="501"/>
      <c r="B626" s="501"/>
      <c r="C626" s="501"/>
      <c r="D626" s="501"/>
      <c r="E626" s="503"/>
      <c r="F626" s="501"/>
      <c r="G626" s="501"/>
      <c r="H626" s="501"/>
      <c r="I626" s="501"/>
      <c r="J626" s="501"/>
      <c r="K626" s="501"/>
      <c r="L626" s="501"/>
      <c r="M626" s="501"/>
      <c r="N626" s="501"/>
      <c r="O626" s="501"/>
      <c r="P626" s="501"/>
      <c r="Q626" s="501"/>
      <c r="R626" s="501"/>
      <c r="S626" s="501"/>
      <c r="T626" s="501"/>
      <c r="U626" s="501"/>
      <c r="V626" s="501"/>
      <c r="W626" s="501"/>
      <c r="X626" s="501"/>
      <c r="Y626" s="501"/>
      <c r="Z626" s="501"/>
    </row>
    <row r="627" ht="12.75" customHeight="1">
      <c r="A627" s="501"/>
      <c r="B627" s="501"/>
      <c r="C627" s="501"/>
      <c r="D627" s="501"/>
      <c r="E627" s="503"/>
      <c r="F627" s="501"/>
      <c r="G627" s="501"/>
      <c r="H627" s="501"/>
      <c r="I627" s="501"/>
      <c r="J627" s="501"/>
      <c r="K627" s="501"/>
      <c r="L627" s="501"/>
      <c r="M627" s="501"/>
      <c r="N627" s="501"/>
      <c r="O627" s="501"/>
      <c r="P627" s="501"/>
      <c r="Q627" s="501"/>
      <c r="R627" s="501"/>
      <c r="S627" s="501"/>
      <c r="T627" s="501"/>
      <c r="U627" s="501"/>
      <c r="V627" s="501"/>
      <c r="W627" s="501"/>
      <c r="X627" s="501"/>
      <c r="Y627" s="501"/>
      <c r="Z627" s="501"/>
    </row>
    <row r="628" ht="12.75" customHeight="1">
      <c r="A628" s="501"/>
      <c r="B628" s="501"/>
      <c r="C628" s="501"/>
      <c r="D628" s="501"/>
      <c r="E628" s="503"/>
      <c r="F628" s="501"/>
      <c r="G628" s="501"/>
      <c r="H628" s="501"/>
      <c r="I628" s="501"/>
      <c r="J628" s="501"/>
      <c r="K628" s="501"/>
      <c r="L628" s="501"/>
      <c r="M628" s="501"/>
      <c r="N628" s="501"/>
      <c r="O628" s="501"/>
      <c r="P628" s="501"/>
      <c r="Q628" s="501"/>
      <c r="R628" s="501"/>
      <c r="S628" s="501"/>
      <c r="T628" s="501"/>
      <c r="U628" s="501"/>
      <c r="V628" s="501"/>
      <c r="W628" s="501"/>
      <c r="X628" s="501"/>
      <c r="Y628" s="501"/>
      <c r="Z628" s="501"/>
    </row>
    <row r="629" ht="12.75" customHeight="1">
      <c r="A629" s="501"/>
      <c r="B629" s="501"/>
      <c r="C629" s="501"/>
      <c r="D629" s="501"/>
      <c r="E629" s="503"/>
      <c r="F629" s="501"/>
      <c r="G629" s="501"/>
      <c r="H629" s="501"/>
      <c r="I629" s="501"/>
      <c r="J629" s="501"/>
      <c r="K629" s="501"/>
      <c r="L629" s="501"/>
      <c r="M629" s="501"/>
      <c r="N629" s="501"/>
      <c r="O629" s="501"/>
      <c r="P629" s="501"/>
      <c r="Q629" s="501"/>
      <c r="R629" s="501"/>
      <c r="S629" s="501"/>
      <c r="T629" s="501"/>
      <c r="U629" s="501"/>
      <c r="V629" s="501"/>
      <c r="W629" s="501"/>
      <c r="X629" s="501"/>
      <c r="Y629" s="501"/>
      <c r="Z629" s="501"/>
    </row>
    <row r="630" ht="12.75" customHeight="1">
      <c r="A630" s="501"/>
      <c r="B630" s="501"/>
      <c r="C630" s="501"/>
      <c r="D630" s="501"/>
      <c r="E630" s="503"/>
      <c r="F630" s="501"/>
      <c r="G630" s="501"/>
      <c r="H630" s="501"/>
      <c r="I630" s="501"/>
      <c r="J630" s="501"/>
      <c r="K630" s="501"/>
      <c r="L630" s="501"/>
      <c r="M630" s="501"/>
      <c r="N630" s="501"/>
      <c r="O630" s="501"/>
      <c r="P630" s="501"/>
      <c r="Q630" s="501"/>
      <c r="R630" s="501"/>
      <c r="S630" s="501"/>
      <c r="T630" s="501"/>
      <c r="U630" s="501"/>
      <c r="V630" s="501"/>
      <c r="W630" s="501"/>
      <c r="X630" s="501"/>
      <c r="Y630" s="501"/>
      <c r="Z630" s="501"/>
    </row>
    <row r="631" ht="12.75" customHeight="1">
      <c r="A631" s="501"/>
      <c r="B631" s="501"/>
      <c r="C631" s="501"/>
      <c r="D631" s="501"/>
      <c r="E631" s="503"/>
      <c r="F631" s="501"/>
      <c r="G631" s="501"/>
      <c r="H631" s="501"/>
      <c r="I631" s="501"/>
      <c r="J631" s="501"/>
      <c r="K631" s="501"/>
      <c r="L631" s="501"/>
      <c r="M631" s="501"/>
      <c r="N631" s="501"/>
      <c r="O631" s="501"/>
      <c r="P631" s="501"/>
      <c r="Q631" s="501"/>
      <c r="R631" s="501"/>
      <c r="S631" s="501"/>
      <c r="T631" s="501"/>
      <c r="U631" s="501"/>
      <c r="V631" s="501"/>
      <c r="W631" s="501"/>
      <c r="X631" s="501"/>
      <c r="Y631" s="501"/>
      <c r="Z631" s="501"/>
    </row>
    <row r="632" ht="12.75" customHeight="1">
      <c r="A632" s="501"/>
      <c r="B632" s="501"/>
      <c r="C632" s="501"/>
      <c r="D632" s="501"/>
      <c r="E632" s="503"/>
      <c r="F632" s="501"/>
      <c r="G632" s="501"/>
      <c r="H632" s="501"/>
      <c r="I632" s="501"/>
      <c r="J632" s="501"/>
      <c r="K632" s="501"/>
      <c r="L632" s="501"/>
      <c r="M632" s="501"/>
      <c r="N632" s="501"/>
      <c r="O632" s="501"/>
      <c r="P632" s="501"/>
      <c r="Q632" s="501"/>
      <c r="R632" s="501"/>
      <c r="S632" s="501"/>
      <c r="T632" s="501"/>
      <c r="U632" s="501"/>
      <c r="V632" s="501"/>
      <c r="W632" s="501"/>
      <c r="X632" s="501"/>
      <c r="Y632" s="501"/>
      <c r="Z632" s="501"/>
    </row>
    <row r="633" ht="12.75" customHeight="1">
      <c r="A633" s="501"/>
      <c r="B633" s="501"/>
      <c r="C633" s="501"/>
      <c r="D633" s="501"/>
      <c r="E633" s="503"/>
      <c r="F633" s="501"/>
      <c r="G633" s="501"/>
      <c r="H633" s="501"/>
      <c r="I633" s="501"/>
      <c r="J633" s="501"/>
      <c r="K633" s="501"/>
      <c r="L633" s="501"/>
      <c r="M633" s="501"/>
      <c r="N633" s="501"/>
      <c r="O633" s="501"/>
      <c r="P633" s="501"/>
      <c r="Q633" s="501"/>
      <c r="R633" s="501"/>
      <c r="S633" s="501"/>
      <c r="T633" s="501"/>
      <c r="U633" s="501"/>
      <c r="V633" s="501"/>
      <c r="W633" s="501"/>
      <c r="X633" s="501"/>
      <c r="Y633" s="501"/>
      <c r="Z633" s="501"/>
    </row>
    <row r="634" ht="12.75" customHeight="1">
      <c r="A634" s="501"/>
      <c r="B634" s="501"/>
      <c r="C634" s="501"/>
      <c r="D634" s="501"/>
      <c r="E634" s="503"/>
      <c r="F634" s="501"/>
      <c r="G634" s="501"/>
      <c r="H634" s="501"/>
      <c r="I634" s="501"/>
      <c r="J634" s="501"/>
      <c r="K634" s="501"/>
      <c r="L634" s="501"/>
      <c r="M634" s="501"/>
      <c r="N634" s="501"/>
      <c r="O634" s="501"/>
      <c r="P634" s="501"/>
      <c r="Q634" s="501"/>
      <c r="R634" s="501"/>
      <c r="S634" s="501"/>
      <c r="T634" s="501"/>
      <c r="U634" s="501"/>
      <c r="V634" s="501"/>
      <c r="W634" s="501"/>
      <c r="X634" s="501"/>
      <c r="Y634" s="501"/>
      <c r="Z634" s="501"/>
    </row>
    <row r="635" ht="12.75" customHeight="1">
      <c r="A635" s="501"/>
      <c r="B635" s="501"/>
      <c r="C635" s="501"/>
      <c r="D635" s="501"/>
      <c r="E635" s="503"/>
      <c r="F635" s="501"/>
      <c r="G635" s="501"/>
      <c r="H635" s="501"/>
      <c r="I635" s="501"/>
      <c r="J635" s="501"/>
      <c r="K635" s="501"/>
      <c r="L635" s="501"/>
      <c r="M635" s="501"/>
      <c r="N635" s="501"/>
      <c r="O635" s="501"/>
      <c r="P635" s="501"/>
      <c r="Q635" s="501"/>
      <c r="R635" s="501"/>
      <c r="S635" s="501"/>
      <c r="T635" s="501"/>
      <c r="U635" s="501"/>
      <c r="V635" s="501"/>
      <c r="W635" s="501"/>
      <c r="X635" s="501"/>
      <c r="Y635" s="501"/>
      <c r="Z635" s="501"/>
    </row>
    <row r="636" ht="12.75" customHeight="1">
      <c r="A636" s="501"/>
      <c r="B636" s="501"/>
      <c r="C636" s="501"/>
      <c r="D636" s="501"/>
      <c r="E636" s="503"/>
      <c r="F636" s="501"/>
      <c r="G636" s="501"/>
      <c r="H636" s="501"/>
      <c r="I636" s="501"/>
      <c r="J636" s="501"/>
      <c r="K636" s="501"/>
      <c r="L636" s="501"/>
      <c r="M636" s="501"/>
      <c r="N636" s="501"/>
      <c r="O636" s="501"/>
      <c r="P636" s="501"/>
      <c r="Q636" s="501"/>
      <c r="R636" s="501"/>
      <c r="S636" s="501"/>
      <c r="T636" s="501"/>
      <c r="U636" s="501"/>
      <c r="V636" s="501"/>
      <c r="W636" s="501"/>
      <c r="X636" s="501"/>
      <c r="Y636" s="501"/>
      <c r="Z636" s="501"/>
    </row>
    <row r="637" ht="12.75" customHeight="1">
      <c r="A637" s="501"/>
      <c r="B637" s="501"/>
      <c r="C637" s="501"/>
      <c r="D637" s="501"/>
      <c r="E637" s="503"/>
      <c r="F637" s="501"/>
      <c r="G637" s="501"/>
      <c r="H637" s="501"/>
      <c r="I637" s="501"/>
      <c r="J637" s="501"/>
      <c r="K637" s="501"/>
      <c r="L637" s="501"/>
      <c r="M637" s="501"/>
      <c r="N637" s="501"/>
      <c r="O637" s="501"/>
      <c r="P637" s="501"/>
      <c r="Q637" s="501"/>
      <c r="R637" s="501"/>
      <c r="S637" s="501"/>
      <c r="T637" s="501"/>
      <c r="U637" s="501"/>
      <c r="V637" s="501"/>
      <c r="W637" s="501"/>
      <c r="X637" s="501"/>
      <c r="Y637" s="501"/>
      <c r="Z637" s="501"/>
    </row>
    <row r="638" ht="12.75" customHeight="1">
      <c r="A638" s="501"/>
      <c r="B638" s="501"/>
      <c r="C638" s="501"/>
      <c r="D638" s="501"/>
      <c r="E638" s="503"/>
      <c r="F638" s="501"/>
      <c r="G638" s="501"/>
      <c r="H638" s="501"/>
      <c r="I638" s="501"/>
      <c r="J638" s="501"/>
      <c r="K638" s="501"/>
      <c r="L638" s="501"/>
      <c r="M638" s="501"/>
      <c r="N638" s="501"/>
      <c r="O638" s="501"/>
      <c r="P638" s="501"/>
      <c r="Q638" s="501"/>
      <c r="R638" s="501"/>
      <c r="S638" s="501"/>
      <c r="T638" s="501"/>
      <c r="U638" s="501"/>
      <c r="V638" s="501"/>
      <c r="W638" s="501"/>
      <c r="X638" s="501"/>
      <c r="Y638" s="501"/>
      <c r="Z638" s="501"/>
    </row>
    <row r="639" ht="12.75" customHeight="1">
      <c r="A639" s="501"/>
      <c r="B639" s="501"/>
      <c r="C639" s="501"/>
      <c r="D639" s="501"/>
      <c r="E639" s="503"/>
      <c r="F639" s="501"/>
      <c r="G639" s="501"/>
      <c r="H639" s="501"/>
      <c r="I639" s="501"/>
      <c r="J639" s="501"/>
      <c r="K639" s="501"/>
      <c r="L639" s="501"/>
      <c r="M639" s="501"/>
      <c r="N639" s="501"/>
      <c r="O639" s="501"/>
      <c r="P639" s="501"/>
      <c r="Q639" s="501"/>
      <c r="R639" s="501"/>
      <c r="S639" s="501"/>
      <c r="T639" s="501"/>
      <c r="U639" s="501"/>
      <c r="V639" s="501"/>
      <c r="W639" s="501"/>
      <c r="X639" s="501"/>
      <c r="Y639" s="501"/>
      <c r="Z639" s="501"/>
    </row>
    <row r="640" ht="12.75" customHeight="1">
      <c r="A640" s="501"/>
      <c r="B640" s="501"/>
      <c r="C640" s="501"/>
      <c r="D640" s="501"/>
      <c r="E640" s="503"/>
      <c r="F640" s="501"/>
      <c r="G640" s="501"/>
      <c r="H640" s="501"/>
      <c r="I640" s="501"/>
      <c r="J640" s="501"/>
      <c r="K640" s="501"/>
      <c r="L640" s="501"/>
      <c r="M640" s="501"/>
      <c r="N640" s="501"/>
      <c r="O640" s="501"/>
      <c r="P640" s="501"/>
      <c r="Q640" s="501"/>
      <c r="R640" s="501"/>
      <c r="S640" s="501"/>
      <c r="T640" s="501"/>
      <c r="U640" s="501"/>
      <c r="V640" s="501"/>
      <c r="W640" s="501"/>
      <c r="X640" s="501"/>
      <c r="Y640" s="501"/>
      <c r="Z640" s="501"/>
    </row>
    <row r="641" ht="12.75" customHeight="1">
      <c r="A641" s="501"/>
      <c r="B641" s="501"/>
      <c r="C641" s="501"/>
      <c r="D641" s="501"/>
      <c r="E641" s="503"/>
      <c r="F641" s="501"/>
      <c r="G641" s="501"/>
      <c r="H641" s="501"/>
      <c r="I641" s="501"/>
      <c r="J641" s="501"/>
      <c r="K641" s="501"/>
      <c r="L641" s="501"/>
      <c r="M641" s="501"/>
      <c r="N641" s="501"/>
      <c r="O641" s="501"/>
      <c r="P641" s="501"/>
      <c r="Q641" s="501"/>
      <c r="R641" s="501"/>
      <c r="S641" s="501"/>
      <c r="T641" s="501"/>
      <c r="U641" s="501"/>
      <c r="V641" s="501"/>
      <c r="W641" s="501"/>
      <c r="X641" s="501"/>
      <c r="Y641" s="501"/>
      <c r="Z641" s="501"/>
    </row>
    <row r="642" ht="12.75" customHeight="1">
      <c r="A642" s="501"/>
      <c r="B642" s="501"/>
      <c r="C642" s="501"/>
      <c r="D642" s="501"/>
      <c r="E642" s="503"/>
      <c r="F642" s="501"/>
      <c r="G642" s="501"/>
      <c r="H642" s="501"/>
      <c r="I642" s="501"/>
      <c r="J642" s="501"/>
      <c r="K642" s="501"/>
      <c r="L642" s="501"/>
      <c r="M642" s="501"/>
      <c r="N642" s="501"/>
      <c r="O642" s="501"/>
      <c r="P642" s="501"/>
      <c r="Q642" s="501"/>
      <c r="R642" s="501"/>
      <c r="S642" s="501"/>
      <c r="T642" s="501"/>
      <c r="U642" s="501"/>
      <c r="V642" s="501"/>
      <c r="W642" s="501"/>
      <c r="X642" s="501"/>
      <c r="Y642" s="501"/>
      <c r="Z642" s="501"/>
    </row>
    <row r="643" ht="12.75" customHeight="1">
      <c r="A643" s="501"/>
      <c r="B643" s="501"/>
      <c r="C643" s="501"/>
      <c r="D643" s="501"/>
      <c r="E643" s="503"/>
      <c r="F643" s="501"/>
      <c r="G643" s="501"/>
      <c r="H643" s="501"/>
      <c r="I643" s="501"/>
      <c r="J643" s="501"/>
      <c r="K643" s="501"/>
      <c r="L643" s="501"/>
      <c r="M643" s="501"/>
      <c r="N643" s="501"/>
      <c r="O643" s="501"/>
      <c r="P643" s="501"/>
      <c r="Q643" s="501"/>
      <c r="R643" s="501"/>
      <c r="S643" s="501"/>
      <c r="T643" s="501"/>
      <c r="U643" s="501"/>
      <c r="V643" s="501"/>
      <c r="W643" s="501"/>
      <c r="X643" s="501"/>
      <c r="Y643" s="501"/>
      <c r="Z643" s="501"/>
    </row>
    <row r="644" ht="12.75" customHeight="1">
      <c r="A644" s="501"/>
      <c r="B644" s="501"/>
      <c r="C644" s="501"/>
      <c r="D644" s="501"/>
      <c r="E644" s="503"/>
      <c r="F644" s="501"/>
      <c r="G644" s="501"/>
      <c r="H644" s="501"/>
      <c r="I644" s="501"/>
      <c r="J644" s="501"/>
      <c r="K644" s="501"/>
      <c r="L644" s="501"/>
      <c r="M644" s="501"/>
      <c r="N644" s="501"/>
      <c r="O644" s="501"/>
      <c r="P644" s="501"/>
      <c r="Q644" s="501"/>
      <c r="R644" s="501"/>
      <c r="S644" s="501"/>
      <c r="T644" s="501"/>
      <c r="U644" s="501"/>
      <c r="V644" s="501"/>
      <c r="W644" s="501"/>
      <c r="X644" s="501"/>
      <c r="Y644" s="501"/>
      <c r="Z644" s="501"/>
    </row>
    <row r="645" ht="12.75" customHeight="1">
      <c r="A645" s="501"/>
      <c r="B645" s="501"/>
      <c r="C645" s="501"/>
      <c r="D645" s="501"/>
      <c r="E645" s="503"/>
      <c r="F645" s="501"/>
      <c r="G645" s="501"/>
      <c r="H645" s="501"/>
      <c r="I645" s="501"/>
      <c r="J645" s="501"/>
      <c r="K645" s="501"/>
      <c r="L645" s="501"/>
      <c r="M645" s="501"/>
      <c r="N645" s="501"/>
      <c r="O645" s="501"/>
      <c r="P645" s="501"/>
      <c r="Q645" s="501"/>
      <c r="R645" s="501"/>
      <c r="S645" s="501"/>
      <c r="T645" s="501"/>
      <c r="U645" s="501"/>
      <c r="V645" s="501"/>
      <c r="W645" s="501"/>
      <c r="X645" s="501"/>
      <c r="Y645" s="501"/>
      <c r="Z645" s="501"/>
    </row>
    <row r="646" ht="12.75" customHeight="1">
      <c r="A646" s="501"/>
      <c r="B646" s="501"/>
      <c r="C646" s="501"/>
      <c r="D646" s="501"/>
      <c r="E646" s="503"/>
      <c r="F646" s="501"/>
      <c r="G646" s="501"/>
      <c r="H646" s="501"/>
      <c r="I646" s="501"/>
      <c r="J646" s="501"/>
      <c r="K646" s="501"/>
      <c r="L646" s="501"/>
      <c r="M646" s="501"/>
      <c r="N646" s="501"/>
      <c r="O646" s="501"/>
      <c r="P646" s="501"/>
      <c r="Q646" s="501"/>
      <c r="R646" s="501"/>
      <c r="S646" s="501"/>
      <c r="T646" s="501"/>
      <c r="U646" s="501"/>
      <c r="V646" s="501"/>
      <c r="W646" s="501"/>
      <c r="X646" s="501"/>
      <c r="Y646" s="501"/>
      <c r="Z646" s="501"/>
    </row>
    <row r="647" ht="12.75" customHeight="1">
      <c r="A647" s="501"/>
      <c r="B647" s="501"/>
      <c r="C647" s="501"/>
      <c r="D647" s="501"/>
      <c r="E647" s="503"/>
      <c r="F647" s="501"/>
      <c r="G647" s="501"/>
      <c r="H647" s="501"/>
      <c r="I647" s="501"/>
      <c r="J647" s="501"/>
      <c r="K647" s="501"/>
      <c r="L647" s="501"/>
      <c r="M647" s="501"/>
      <c r="N647" s="501"/>
      <c r="O647" s="501"/>
      <c r="P647" s="501"/>
      <c r="Q647" s="501"/>
      <c r="R647" s="501"/>
      <c r="S647" s="501"/>
      <c r="T647" s="501"/>
      <c r="U647" s="501"/>
      <c r="V647" s="501"/>
      <c r="W647" s="501"/>
      <c r="X647" s="501"/>
      <c r="Y647" s="501"/>
      <c r="Z647" s="501"/>
    </row>
    <row r="648" ht="12.75" customHeight="1">
      <c r="A648" s="501"/>
      <c r="B648" s="501"/>
      <c r="C648" s="501"/>
      <c r="D648" s="501"/>
      <c r="E648" s="503"/>
      <c r="F648" s="501"/>
      <c r="G648" s="501"/>
      <c r="H648" s="501"/>
      <c r="I648" s="501"/>
      <c r="J648" s="501"/>
      <c r="K648" s="501"/>
      <c r="L648" s="501"/>
      <c r="M648" s="501"/>
      <c r="N648" s="501"/>
      <c r="O648" s="501"/>
      <c r="P648" s="501"/>
      <c r="Q648" s="501"/>
      <c r="R648" s="501"/>
      <c r="S648" s="501"/>
      <c r="T648" s="501"/>
      <c r="U648" s="501"/>
      <c r="V648" s="501"/>
      <c r="W648" s="501"/>
      <c r="X648" s="501"/>
      <c r="Y648" s="501"/>
      <c r="Z648" s="501"/>
    </row>
    <row r="649" ht="12.75" customHeight="1">
      <c r="A649" s="501"/>
      <c r="B649" s="501"/>
      <c r="C649" s="501"/>
      <c r="D649" s="501"/>
      <c r="E649" s="503"/>
      <c r="F649" s="501"/>
      <c r="G649" s="501"/>
      <c r="H649" s="501"/>
      <c r="I649" s="501"/>
      <c r="J649" s="501"/>
      <c r="K649" s="501"/>
      <c r="L649" s="501"/>
      <c r="M649" s="501"/>
      <c r="N649" s="501"/>
      <c r="O649" s="501"/>
      <c r="P649" s="501"/>
      <c r="Q649" s="501"/>
      <c r="R649" s="501"/>
      <c r="S649" s="501"/>
      <c r="T649" s="501"/>
      <c r="U649" s="501"/>
      <c r="V649" s="501"/>
      <c r="W649" s="501"/>
      <c r="X649" s="501"/>
      <c r="Y649" s="501"/>
      <c r="Z649" s="501"/>
    </row>
    <row r="650" ht="12.75" customHeight="1">
      <c r="A650" s="501"/>
      <c r="B650" s="501"/>
      <c r="C650" s="501"/>
      <c r="D650" s="501"/>
      <c r="E650" s="503"/>
      <c r="F650" s="501"/>
      <c r="G650" s="501"/>
      <c r="H650" s="501"/>
      <c r="I650" s="501"/>
      <c r="J650" s="501"/>
      <c r="K650" s="501"/>
      <c r="L650" s="501"/>
      <c r="M650" s="501"/>
      <c r="N650" s="501"/>
      <c r="O650" s="501"/>
      <c r="P650" s="501"/>
      <c r="Q650" s="501"/>
      <c r="R650" s="501"/>
      <c r="S650" s="501"/>
      <c r="T650" s="501"/>
      <c r="U650" s="501"/>
      <c r="V650" s="501"/>
      <c r="W650" s="501"/>
      <c r="X650" s="501"/>
      <c r="Y650" s="501"/>
      <c r="Z650" s="501"/>
    </row>
    <row r="651" ht="12.75" customHeight="1">
      <c r="A651" s="501"/>
      <c r="B651" s="501"/>
      <c r="C651" s="501"/>
      <c r="D651" s="501"/>
      <c r="E651" s="503"/>
      <c r="F651" s="501"/>
      <c r="G651" s="501"/>
      <c r="H651" s="501"/>
      <c r="I651" s="501"/>
      <c r="J651" s="501"/>
      <c r="K651" s="501"/>
      <c r="L651" s="501"/>
      <c r="M651" s="501"/>
      <c r="N651" s="501"/>
      <c r="O651" s="501"/>
      <c r="P651" s="501"/>
      <c r="Q651" s="501"/>
      <c r="R651" s="501"/>
      <c r="S651" s="501"/>
      <c r="T651" s="501"/>
      <c r="U651" s="501"/>
      <c r="V651" s="501"/>
      <c r="W651" s="501"/>
      <c r="X651" s="501"/>
      <c r="Y651" s="501"/>
      <c r="Z651" s="501"/>
    </row>
    <row r="652" ht="12.75" customHeight="1">
      <c r="A652" s="501"/>
      <c r="B652" s="501"/>
      <c r="C652" s="501"/>
      <c r="D652" s="501"/>
      <c r="E652" s="503"/>
      <c r="F652" s="501"/>
      <c r="G652" s="501"/>
      <c r="H652" s="501"/>
      <c r="I652" s="501"/>
      <c r="J652" s="501"/>
      <c r="K652" s="501"/>
      <c r="L652" s="501"/>
      <c r="M652" s="501"/>
      <c r="N652" s="501"/>
      <c r="O652" s="501"/>
      <c r="P652" s="501"/>
      <c r="Q652" s="501"/>
      <c r="R652" s="501"/>
      <c r="S652" s="501"/>
      <c r="T652" s="501"/>
      <c r="U652" s="501"/>
      <c r="V652" s="501"/>
      <c r="W652" s="501"/>
      <c r="X652" s="501"/>
      <c r="Y652" s="501"/>
      <c r="Z652" s="501"/>
    </row>
    <row r="653" ht="12.75" customHeight="1">
      <c r="A653" s="501"/>
      <c r="B653" s="501"/>
      <c r="C653" s="501"/>
      <c r="D653" s="501"/>
      <c r="E653" s="503"/>
      <c r="F653" s="501"/>
      <c r="G653" s="501"/>
      <c r="H653" s="501"/>
      <c r="I653" s="501"/>
      <c r="J653" s="501"/>
      <c r="K653" s="501"/>
      <c r="L653" s="501"/>
      <c r="M653" s="501"/>
      <c r="N653" s="501"/>
      <c r="O653" s="501"/>
      <c r="P653" s="501"/>
      <c r="Q653" s="501"/>
      <c r="R653" s="501"/>
      <c r="S653" s="501"/>
      <c r="T653" s="501"/>
      <c r="U653" s="501"/>
      <c r="V653" s="501"/>
      <c r="W653" s="501"/>
      <c r="X653" s="501"/>
      <c r="Y653" s="501"/>
      <c r="Z653" s="501"/>
    </row>
    <row r="654" ht="12.75" customHeight="1">
      <c r="A654" s="501"/>
      <c r="B654" s="501"/>
      <c r="C654" s="501"/>
      <c r="D654" s="501"/>
      <c r="E654" s="503"/>
      <c r="F654" s="501"/>
      <c r="G654" s="501"/>
      <c r="H654" s="501"/>
      <c r="I654" s="501"/>
      <c r="J654" s="501"/>
      <c r="K654" s="501"/>
      <c r="L654" s="501"/>
      <c r="M654" s="501"/>
      <c r="N654" s="501"/>
      <c r="O654" s="501"/>
      <c r="P654" s="501"/>
      <c r="Q654" s="501"/>
      <c r="R654" s="501"/>
      <c r="S654" s="501"/>
      <c r="T654" s="501"/>
      <c r="U654" s="501"/>
      <c r="V654" s="501"/>
      <c r="W654" s="501"/>
      <c r="X654" s="501"/>
      <c r="Y654" s="501"/>
      <c r="Z654" s="501"/>
    </row>
    <row r="655" ht="12.75" customHeight="1">
      <c r="A655" s="501"/>
      <c r="B655" s="501"/>
      <c r="C655" s="501"/>
      <c r="D655" s="501"/>
      <c r="E655" s="503"/>
      <c r="F655" s="501"/>
      <c r="G655" s="501"/>
      <c r="H655" s="501"/>
      <c r="I655" s="501"/>
      <c r="J655" s="501"/>
      <c r="K655" s="501"/>
      <c r="L655" s="501"/>
      <c r="M655" s="501"/>
      <c r="N655" s="501"/>
      <c r="O655" s="501"/>
      <c r="P655" s="501"/>
      <c r="Q655" s="501"/>
      <c r="R655" s="501"/>
      <c r="S655" s="501"/>
      <c r="T655" s="501"/>
      <c r="U655" s="501"/>
      <c r="V655" s="501"/>
      <c r="W655" s="501"/>
      <c r="X655" s="501"/>
      <c r="Y655" s="501"/>
      <c r="Z655" s="501"/>
    </row>
    <row r="656" ht="12.75" customHeight="1">
      <c r="A656" s="501"/>
      <c r="B656" s="501"/>
      <c r="C656" s="501"/>
      <c r="D656" s="501"/>
      <c r="E656" s="503"/>
      <c r="F656" s="501"/>
      <c r="G656" s="501"/>
      <c r="H656" s="501"/>
      <c r="I656" s="501"/>
      <c r="J656" s="501"/>
      <c r="K656" s="501"/>
      <c r="L656" s="501"/>
      <c r="M656" s="501"/>
      <c r="N656" s="501"/>
      <c r="O656" s="501"/>
      <c r="P656" s="501"/>
      <c r="Q656" s="501"/>
      <c r="R656" s="501"/>
      <c r="S656" s="501"/>
      <c r="T656" s="501"/>
      <c r="U656" s="501"/>
      <c r="V656" s="501"/>
      <c r="W656" s="501"/>
      <c r="X656" s="501"/>
      <c r="Y656" s="501"/>
      <c r="Z656" s="501"/>
    </row>
    <row r="657" ht="12.75" customHeight="1">
      <c r="A657" s="501"/>
      <c r="B657" s="501"/>
      <c r="C657" s="501"/>
      <c r="D657" s="501"/>
      <c r="E657" s="503"/>
      <c r="F657" s="501"/>
      <c r="G657" s="501"/>
      <c r="H657" s="501"/>
      <c r="I657" s="501"/>
      <c r="J657" s="501"/>
      <c r="K657" s="501"/>
      <c r="L657" s="501"/>
      <c r="M657" s="501"/>
      <c r="N657" s="501"/>
      <c r="O657" s="501"/>
      <c r="P657" s="501"/>
      <c r="Q657" s="501"/>
      <c r="R657" s="501"/>
      <c r="S657" s="501"/>
      <c r="T657" s="501"/>
      <c r="U657" s="501"/>
      <c r="V657" s="501"/>
      <c r="W657" s="501"/>
      <c r="X657" s="501"/>
      <c r="Y657" s="501"/>
      <c r="Z657" s="501"/>
    </row>
    <row r="658" ht="12.75" customHeight="1">
      <c r="A658" s="501"/>
      <c r="B658" s="501"/>
      <c r="C658" s="501"/>
      <c r="D658" s="501"/>
      <c r="E658" s="503"/>
      <c r="F658" s="501"/>
      <c r="G658" s="501"/>
      <c r="H658" s="501"/>
      <c r="I658" s="501"/>
      <c r="J658" s="501"/>
      <c r="K658" s="501"/>
      <c r="L658" s="501"/>
      <c r="M658" s="501"/>
      <c r="N658" s="501"/>
      <c r="O658" s="501"/>
      <c r="P658" s="501"/>
      <c r="Q658" s="501"/>
      <c r="R658" s="501"/>
      <c r="S658" s="501"/>
      <c r="T658" s="501"/>
      <c r="U658" s="501"/>
      <c r="V658" s="501"/>
      <c r="W658" s="501"/>
      <c r="X658" s="501"/>
      <c r="Y658" s="501"/>
      <c r="Z658" s="501"/>
    </row>
    <row r="659" ht="12.75" customHeight="1">
      <c r="A659" s="501"/>
      <c r="B659" s="501"/>
      <c r="C659" s="501"/>
      <c r="D659" s="501"/>
      <c r="E659" s="503"/>
      <c r="F659" s="501"/>
      <c r="G659" s="501"/>
      <c r="H659" s="501"/>
      <c r="I659" s="501"/>
      <c r="J659" s="501"/>
      <c r="K659" s="501"/>
      <c r="L659" s="501"/>
      <c r="M659" s="501"/>
      <c r="N659" s="501"/>
      <c r="O659" s="501"/>
      <c r="P659" s="501"/>
      <c r="Q659" s="501"/>
      <c r="R659" s="501"/>
      <c r="S659" s="501"/>
      <c r="T659" s="501"/>
      <c r="U659" s="501"/>
      <c r="V659" s="501"/>
      <c r="W659" s="501"/>
      <c r="X659" s="501"/>
      <c r="Y659" s="501"/>
      <c r="Z659" s="501"/>
    </row>
    <row r="660" ht="12.75" customHeight="1">
      <c r="A660" s="501"/>
      <c r="B660" s="501"/>
      <c r="C660" s="501"/>
      <c r="D660" s="501"/>
      <c r="E660" s="503"/>
      <c r="F660" s="501"/>
      <c r="G660" s="501"/>
      <c r="H660" s="501"/>
      <c r="I660" s="501"/>
      <c r="J660" s="501"/>
      <c r="K660" s="501"/>
      <c r="L660" s="501"/>
      <c r="M660" s="501"/>
      <c r="N660" s="501"/>
      <c r="O660" s="501"/>
      <c r="P660" s="501"/>
      <c r="Q660" s="501"/>
      <c r="R660" s="501"/>
      <c r="S660" s="501"/>
      <c r="T660" s="501"/>
      <c r="U660" s="501"/>
      <c r="V660" s="501"/>
      <c r="W660" s="501"/>
      <c r="X660" s="501"/>
      <c r="Y660" s="501"/>
      <c r="Z660" s="501"/>
    </row>
    <row r="661" ht="12.75" customHeight="1">
      <c r="A661" s="501"/>
      <c r="B661" s="501"/>
      <c r="C661" s="501"/>
      <c r="D661" s="501"/>
      <c r="E661" s="503"/>
      <c r="F661" s="501"/>
      <c r="G661" s="501"/>
      <c r="H661" s="501"/>
      <c r="I661" s="501"/>
      <c r="J661" s="501"/>
      <c r="K661" s="501"/>
      <c r="L661" s="501"/>
      <c r="M661" s="501"/>
      <c r="N661" s="501"/>
      <c r="O661" s="501"/>
      <c r="P661" s="501"/>
      <c r="Q661" s="501"/>
      <c r="R661" s="501"/>
      <c r="S661" s="501"/>
      <c r="T661" s="501"/>
      <c r="U661" s="501"/>
      <c r="V661" s="501"/>
      <c r="W661" s="501"/>
      <c r="X661" s="501"/>
      <c r="Y661" s="501"/>
      <c r="Z661" s="501"/>
    </row>
    <row r="662" ht="12.75" customHeight="1">
      <c r="A662" s="501"/>
      <c r="B662" s="501"/>
      <c r="C662" s="501"/>
      <c r="D662" s="501"/>
      <c r="E662" s="503"/>
      <c r="F662" s="501"/>
      <c r="G662" s="501"/>
      <c r="H662" s="501"/>
      <c r="I662" s="501"/>
      <c r="J662" s="501"/>
      <c r="K662" s="501"/>
      <c r="L662" s="501"/>
      <c r="M662" s="501"/>
      <c r="N662" s="501"/>
      <c r="O662" s="501"/>
      <c r="P662" s="501"/>
      <c r="Q662" s="501"/>
      <c r="R662" s="501"/>
      <c r="S662" s="501"/>
      <c r="T662" s="501"/>
      <c r="U662" s="501"/>
      <c r="V662" s="501"/>
      <c r="W662" s="501"/>
      <c r="X662" s="501"/>
      <c r="Y662" s="501"/>
      <c r="Z662" s="501"/>
    </row>
    <row r="663" ht="12.75" customHeight="1">
      <c r="A663" s="501"/>
      <c r="B663" s="501"/>
      <c r="C663" s="501"/>
      <c r="D663" s="501"/>
      <c r="E663" s="503"/>
      <c r="F663" s="501"/>
      <c r="G663" s="501"/>
      <c r="H663" s="501"/>
      <c r="I663" s="501"/>
      <c r="J663" s="501"/>
      <c r="K663" s="501"/>
      <c r="L663" s="501"/>
      <c r="M663" s="501"/>
      <c r="N663" s="501"/>
      <c r="O663" s="501"/>
      <c r="P663" s="501"/>
      <c r="Q663" s="501"/>
      <c r="R663" s="501"/>
      <c r="S663" s="501"/>
      <c r="T663" s="501"/>
      <c r="U663" s="501"/>
      <c r="V663" s="501"/>
      <c r="W663" s="501"/>
      <c r="X663" s="501"/>
      <c r="Y663" s="501"/>
      <c r="Z663" s="501"/>
    </row>
    <row r="664" ht="12.75" customHeight="1">
      <c r="A664" s="501"/>
      <c r="B664" s="501"/>
      <c r="C664" s="501"/>
      <c r="D664" s="501"/>
      <c r="E664" s="503"/>
      <c r="F664" s="501"/>
      <c r="G664" s="501"/>
      <c r="H664" s="501"/>
      <c r="I664" s="501"/>
      <c r="J664" s="501"/>
      <c r="K664" s="501"/>
      <c r="L664" s="501"/>
      <c r="M664" s="501"/>
      <c r="N664" s="501"/>
      <c r="O664" s="501"/>
      <c r="P664" s="501"/>
      <c r="Q664" s="501"/>
      <c r="R664" s="501"/>
      <c r="S664" s="501"/>
      <c r="T664" s="501"/>
      <c r="U664" s="501"/>
      <c r="V664" s="501"/>
      <c r="W664" s="501"/>
      <c r="X664" s="501"/>
      <c r="Y664" s="501"/>
      <c r="Z664" s="501"/>
    </row>
    <row r="665" ht="12.75" customHeight="1">
      <c r="A665" s="501"/>
      <c r="B665" s="501"/>
      <c r="C665" s="501"/>
      <c r="D665" s="501"/>
      <c r="E665" s="503"/>
      <c r="F665" s="501"/>
      <c r="G665" s="501"/>
      <c r="H665" s="501"/>
      <c r="I665" s="501"/>
      <c r="J665" s="501"/>
      <c r="K665" s="501"/>
      <c r="L665" s="501"/>
      <c r="M665" s="501"/>
      <c r="N665" s="501"/>
      <c r="O665" s="501"/>
      <c r="P665" s="501"/>
      <c r="Q665" s="501"/>
      <c r="R665" s="501"/>
      <c r="S665" s="501"/>
      <c r="T665" s="501"/>
      <c r="U665" s="501"/>
      <c r="V665" s="501"/>
      <c r="W665" s="501"/>
      <c r="X665" s="501"/>
      <c r="Y665" s="501"/>
      <c r="Z665" s="501"/>
    </row>
    <row r="666" ht="12.75" customHeight="1">
      <c r="A666" s="501"/>
      <c r="B666" s="501"/>
      <c r="C666" s="501"/>
      <c r="D666" s="501"/>
      <c r="E666" s="503"/>
      <c r="F666" s="501"/>
      <c r="G666" s="501"/>
      <c r="H666" s="501"/>
      <c r="I666" s="501"/>
      <c r="J666" s="501"/>
      <c r="K666" s="501"/>
      <c r="L666" s="501"/>
      <c r="M666" s="501"/>
      <c r="N666" s="501"/>
      <c r="O666" s="501"/>
      <c r="P666" s="501"/>
      <c r="Q666" s="501"/>
      <c r="R666" s="501"/>
      <c r="S666" s="501"/>
      <c r="T666" s="501"/>
      <c r="U666" s="501"/>
      <c r="V666" s="501"/>
      <c r="W666" s="501"/>
      <c r="X666" s="501"/>
      <c r="Y666" s="501"/>
      <c r="Z666" s="501"/>
    </row>
    <row r="667" ht="12.75" customHeight="1">
      <c r="A667" s="501"/>
      <c r="B667" s="501"/>
      <c r="C667" s="501"/>
      <c r="D667" s="501"/>
      <c r="E667" s="503"/>
      <c r="F667" s="501"/>
      <c r="G667" s="501"/>
      <c r="H667" s="501"/>
      <c r="I667" s="501"/>
      <c r="J667" s="501"/>
      <c r="K667" s="501"/>
      <c r="L667" s="501"/>
      <c r="M667" s="501"/>
      <c r="N667" s="501"/>
      <c r="O667" s="501"/>
      <c r="P667" s="501"/>
      <c r="Q667" s="501"/>
      <c r="R667" s="501"/>
      <c r="S667" s="501"/>
      <c r="T667" s="501"/>
      <c r="U667" s="501"/>
      <c r="V667" s="501"/>
      <c r="W667" s="501"/>
      <c r="X667" s="501"/>
      <c r="Y667" s="501"/>
      <c r="Z667" s="501"/>
    </row>
    <row r="668" ht="12.75" customHeight="1">
      <c r="A668" s="501"/>
      <c r="B668" s="501"/>
      <c r="C668" s="501"/>
      <c r="D668" s="501"/>
      <c r="E668" s="503"/>
      <c r="F668" s="501"/>
      <c r="G668" s="501"/>
      <c r="H668" s="501"/>
      <c r="I668" s="501"/>
      <c r="J668" s="501"/>
      <c r="K668" s="501"/>
      <c r="L668" s="501"/>
      <c r="M668" s="501"/>
      <c r="N668" s="501"/>
      <c r="O668" s="501"/>
      <c r="P668" s="501"/>
      <c r="Q668" s="501"/>
      <c r="R668" s="501"/>
      <c r="S668" s="501"/>
      <c r="T668" s="501"/>
      <c r="U668" s="501"/>
      <c r="V668" s="501"/>
      <c r="W668" s="501"/>
      <c r="X668" s="501"/>
      <c r="Y668" s="501"/>
      <c r="Z668" s="501"/>
    </row>
    <row r="669" ht="12.75" customHeight="1">
      <c r="A669" s="501"/>
      <c r="B669" s="501"/>
      <c r="C669" s="501"/>
      <c r="D669" s="501"/>
      <c r="E669" s="503"/>
      <c r="F669" s="501"/>
      <c r="G669" s="501"/>
      <c r="H669" s="501"/>
      <c r="I669" s="501"/>
      <c r="J669" s="501"/>
      <c r="K669" s="501"/>
      <c r="L669" s="501"/>
      <c r="M669" s="501"/>
      <c r="N669" s="501"/>
      <c r="O669" s="501"/>
      <c r="P669" s="501"/>
      <c r="Q669" s="501"/>
      <c r="R669" s="501"/>
      <c r="S669" s="501"/>
      <c r="T669" s="501"/>
      <c r="U669" s="501"/>
      <c r="V669" s="501"/>
      <c r="W669" s="501"/>
      <c r="X669" s="501"/>
      <c r="Y669" s="501"/>
      <c r="Z669" s="501"/>
    </row>
    <row r="670" ht="12.75" customHeight="1">
      <c r="A670" s="501"/>
      <c r="B670" s="501"/>
      <c r="C670" s="501"/>
      <c r="D670" s="501"/>
      <c r="E670" s="503"/>
      <c r="F670" s="501"/>
      <c r="G670" s="501"/>
      <c r="H670" s="501"/>
      <c r="I670" s="501"/>
      <c r="J670" s="501"/>
      <c r="K670" s="501"/>
      <c r="L670" s="501"/>
      <c r="M670" s="501"/>
      <c r="N670" s="501"/>
      <c r="O670" s="501"/>
      <c r="P670" s="501"/>
      <c r="Q670" s="501"/>
      <c r="R670" s="501"/>
      <c r="S670" s="501"/>
      <c r="T670" s="501"/>
      <c r="U670" s="501"/>
      <c r="V670" s="501"/>
      <c r="W670" s="501"/>
      <c r="X670" s="501"/>
      <c r="Y670" s="501"/>
      <c r="Z670" s="501"/>
    </row>
    <row r="671" ht="12.75" customHeight="1">
      <c r="A671" s="501"/>
      <c r="B671" s="501"/>
      <c r="C671" s="501"/>
      <c r="D671" s="501"/>
      <c r="E671" s="503"/>
      <c r="F671" s="501"/>
      <c r="G671" s="501"/>
      <c r="H671" s="501"/>
      <c r="I671" s="501"/>
      <c r="J671" s="501"/>
      <c r="K671" s="501"/>
      <c r="L671" s="501"/>
      <c r="M671" s="501"/>
      <c r="N671" s="501"/>
      <c r="O671" s="501"/>
      <c r="P671" s="501"/>
      <c r="Q671" s="501"/>
      <c r="R671" s="501"/>
      <c r="S671" s="501"/>
      <c r="T671" s="501"/>
      <c r="U671" s="501"/>
      <c r="V671" s="501"/>
      <c r="W671" s="501"/>
      <c r="X671" s="501"/>
      <c r="Y671" s="501"/>
      <c r="Z671" s="501"/>
    </row>
    <row r="672" ht="12.75" customHeight="1">
      <c r="A672" s="501"/>
      <c r="B672" s="501"/>
      <c r="C672" s="501"/>
      <c r="D672" s="501"/>
      <c r="E672" s="503"/>
      <c r="F672" s="501"/>
      <c r="G672" s="501"/>
      <c r="H672" s="501"/>
      <c r="I672" s="501"/>
      <c r="J672" s="501"/>
      <c r="K672" s="501"/>
      <c r="L672" s="501"/>
      <c r="M672" s="501"/>
      <c r="N672" s="501"/>
      <c r="O672" s="501"/>
      <c r="P672" s="501"/>
      <c r="Q672" s="501"/>
      <c r="R672" s="501"/>
      <c r="S672" s="501"/>
      <c r="T672" s="501"/>
      <c r="U672" s="501"/>
      <c r="V672" s="501"/>
      <c r="W672" s="501"/>
      <c r="X672" s="501"/>
      <c r="Y672" s="501"/>
      <c r="Z672" s="501"/>
    </row>
    <row r="673" ht="12.75" customHeight="1">
      <c r="A673" s="501"/>
      <c r="B673" s="501"/>
      <c r="C673" s="501"/>
      <c r="D673" s="501"/>
      <c r="E673" s="503"/>
      <c r="F673" s="501"/>
      <c r="G673" s="501"/>
      <c r="H673" s="501"/>
      <c r="I673" s="501"/>
      <c r="J673" s="501"/>
      <c r="K673" s="501"/>
      <c r="L673" s="501"/>
      <c r="M673" s="501"/>
      <c r="N673" s="501"/>
      <c r="O673" s="501"/>
      <c r="P673" s="501"/>
      <c r="Q673" s="501"/>
      <c r="R673" s="501"/>
      <c r="S673" s="501"/>
      <c r="T673" s="501"/>
      <c r="U673" s="501"/>
      <c r="V673" s="501"/>
      <c r="W673" s="501"/>
      <c r="X673" s="501"/>
      <c r="Y673" s="501"/>
      <c r="Z673" s="501"/>
    </row>
    <row r="674" ht="12.75" customHeight="1">
      <c r="A674" s="501"/>
      <c r="B674" s="501"/>
      <c r="C674" s="501"/>
      <c r="D674" s="501"/>
      <c r="E674" s="503"/>
      <c r="F674" s="501"/>
      <c r="G674" s="501"/>
      <c r="H674" s="501"/>
      <c r="I674" s="501"/>
      <c r="J674" s="501"/>
      <c r="K674" s="501"/>
      <c r="L674" s="501"/>
      <c r="M674" s="501"/>
      <c r="N674" s="501"/>
      <c r="O674" s="501"/>
      <c r="P674" s="501"/>
      <c r="Q674" s="501"/>
      <c r="R674" s="501"/>
      <c r="S674" s="501"/>
      <c r="T674" s="501"/>
      <c r="U674" s="501"/>
      <c r="V674" s="501"/>
      <c r="W674" s="501"/>
      <c r="X674" s="501"/>
      <c r="Y674" s="501"/>
      <c r="Z674" s="501"/>
    </row>
    <row r="675" ht="12.75" customHeight="1">
      <c r="A675" s="501"/>
      <c r="B675" s="501"/>
      <c r="C675" s="501"/>
      <c r="D675" s="501"/>
      <c r="E675" s="503"/>
      <c r="F675" s="501"/>
      <c r="G675" s="501"/>
      <c r="H675" s="501"/>
      <c r="I675" s="501"/>
      <c r="J675" s="501"/>
      <c r="K675" s="501"/>
      <c r="L675" s="501"/>
      <c r="M675" s="501"/>
      <c r="N675" s="501"/>
      <c r="O675" s="501"/>
      <c r="P675" s="501"/>
      <c r="Q675" s="501"/>
      <c r="R675" s="501"/>
      <c r="S675" s="501"/>
      <c r="T675" s="501"/>
      <c r="U675" s="501"/>
      <c r="V675" s="501"/>
      <c r="W675" s="501"/>
      <c r="X675" s="501"/>
      <c r="Y675" s="501"/>
      <c r="Z675" s="501"/>
    </row>
    <row r="676" ht="12.75" customHeight="1">
      <c r="A676" s="501"/>
      <c r="B676" s="501"/>
      <c r="C676" s="501"/>
      <c r="D676" s="501"/>
      <c r="E676" s="503"/>
      <c r="F676" s="501"/>
      <c r="G676" s="501"/>
      <c r="H676" s="501"/>
      <c r="I676" s="501"/>
      <c r="J676" s="501"/>
      <c r="K676" s="501"/>
      <c r="L676" s="501"/>
      <c r="M676" s="501"/>
      <c r="N676" s="501"/>
      <c r="O676" s="501"/>
      <c r="P676" s="501"/>
      <c r="Q676" s="501"/>
      <c r="R676" s="501"/>
      <c r="S676" s="501"/>
      <c r="T676" s="501"/>
      <c r="U676" s="501"/>
      <c r="V676" s="501"/>
      <c r="W676" s="501"/>
      <c r="X676" s="501"/>
      <c r="Y676" s="501"/>
      <c r="Z676" s="501"/>
    </row>
    <row r="677" ht="12.75" customHeight="1">
      <c r="A677" s="501"/>
      <c r="B677" s="501"/>
      <c r="C677" s="501"/>
      <c r="D677" s="501"/>
      <c r="E677" s="503"/>
      <c r="F677" s="501"/>
      <c r="G677" s="501"/>
      <c r="H677" s="501"/>
      <c r="I677" s="501"/>
      <c r="J677" s="501"/>
      <c r="K677" s="501"/>
      <c r="L677" s="501"/>
      <c r="M677" s="501"/>
      <c r="N677" s="501"/>
      <c r="O677" s="501"/>
      <c r="P677" s="501"/>
      <c r="Q677" s="501"/>
      <c r="R677" s="501"/>
      <c r="S677" s="501"/>
      <c r="T677" s="501"/>
      <c r="U677" s="501"/>
      <c r="V677" s="501"/>
      <c r="W677" s="501"/>
      <c r="X677" s="501"/>
      <c r="Y677" s="501"/>
      <c r="Z677" s="501"/>
    </row>
    <row r="678" ht="12.75" customHeight="1">
      <c r="A678" s="501"/>
      <c r="B678" s="501"/>
      <c r="C678" s="501"/>
      <c r="D678" s="501"/>
      <c r="E678" s="503"/>
      <c r="F678" s="501"/>
      <c r="G678" s="501"/>
      <c r="H678" s="501"/>
      <c r="I678" s="501"/>
      <c r="J678" s="501"/>
      <c r="K678" s="501"/>
      <c r="L678" s="501"/>
      <c r="M678" s="501"/>
      <c r="N678" s="501"/>
      <c r="O678" s="501"/>
      <c r="P678" s="501"/>
      <c r="Q678" s="501"/>
      <c r="R678" s="501"/>
      <c r="S678" s="501"/>
      <c r="T678" s="501"/>
      <c r="U678" s="501"/>
      <c r="V678" s="501"/>
      <c r="W678" s="501"/>
      <c r="X678" s="501"/>
      <c r="Y678" s="501"/>
      <c r="Z678" s="501"/>
    </row>
    <row r="679" ht="12.75" customHeight="1">
      <c r="A679" s="501"/>
      <c r="B679" s="501"/>
      <c r="C679" s="501"/>
      <c r="D679" s="501"/>
      <c r="E679" s="503"/>
      <c r="F679" s="501"/>
      <c r="G679" s="501"/>
      <c r="H679" s="501"/>
      <c r="I679" s="501"/>
      <c r="J679" s="501"/>
      <c r="K679" s="501"/>
      <c r="L679" s="501"/>
      <c r="M679" s="501"/>
      <c r="N679" s="501"/>
      <c r="O679" s="501"/>
      <c r="P679" s="501"/>
      <c r="Q679" s="501"/>
      <c r="R679" s="501"/>
      <c r="S679" s="501"/>
      <c r="T679" s="501"/>
      <c r="U679" s="501"/>
      <c r="V679" s="501"/>
      <c r="W679" s="501"/>
      <c r="X679" s="501"/>
      <c r="Y679" s="501"/>
      <c r="Z679" s="501"/>
    </row>
    <row r="680" ht="12.75" customHeight="1">
      <c r="A680" s="501"/>
      <c r="B680" s="501"/>
      <c r="C680" s="501"/>
      <c r="D680" s="501"/>
      <c r="E680" s="503"/>
      <c r="F680" s="501"/>
      <c r="G680" s="501"/>
      <c r="H680" s="501"/>
      <c r="I680" s="501"/>
      <c r="J680" s="501"/>
      <c r="K680" s="501"/>
      <c r="L680" s="501"/>
      <c r="M680" s="501"/>
      <c r="N680" s="501"/>
      <c r="O680" s="501"/>
      <c r="P680" s="501"/>
      <c r="Q680" s="501"/>
      <c r="R680" s="501"/>
      <c r="S680" s="501"/>
      <c r="T680" s="501"/>
      <c r="U680" s="501"/>
      <c r="V680" s="501"/>
      <c r="W680" s="501"/>
      <c r="X680" s="501"/>
      <c r="Y680" s="501"/>
      <c r="Z680" s="501"/>
    </row>
    <row r="681" ht="12.75" customHeight="1">
      <c r="A681" s="501"/>
      <c r="B681" s="501"/>
      <c r="C681" s="501"/>
      <c r="D681" s="501"/>
      <c r="E681" s="503"/>
      <c r="F681" s="501"/>
      <c r="G681" s="501"/>
      <c r="H681" s="501"/>
      <c r="I681" s="501"/>
      <c r="J681" s="501"/>
      <c r="K681" s="501"/>
      <c r="L681" s="501"/>
      <c r="M681" s="501"/>
      <c r="N681" s="501"/>
      <c r="O681" s="501"/>
      <c r="P681" s="501"/>
      <c r="Q681" s="501"/>
      <c r="R681" s="501"/>
      <c r="S681" s="501"/>
      <c r="T681" s="501"/>
      <c r="U681" s="501"/>
      <c r="V681" s="501"/>
      <c r="W681" s="501"/>
      <c r="X681" s="501"/>
      <c r="Y681" s="501"/>
      <c r="Z681" s="501"/>
    </row>
    <row r="682" ht="12.75" customHeight="1">
      <c r="A682" s="501"/>
      <c r="B682" s="501"/>
      <c r="C682" s="501"/>
      <c r="D682" s="501"/>
      <c r="E682" s="503"/>
      <c r="F682" s="501"/>
      <c r="G682" s="501"/>
      <c r="H682" s="501"/>
      <c r="I682" s="501"/>
      <c r="J682" s="501"/>
      <c r="K682" s="501"/>
      <c r="L682" s="501"/>
      <c r="M682" s="501"/>
      <c r="N682" s="501"/>
      <c r="O682" s="501"/>
      <c r="P682" s="501"/>
      <c r="Q682" s="501"/>
      <c r="R682" s="501"/>
      <c r="S682" s="501"/>
      <c r="T682" s="501"/>
      <c r="U682" s="501"/>
      <c r="V682" s="501"/>
      <c r="W682" s="501"/>
      <c r="X682" s="501"/>
      <c r="Y682" s="501"/>
      <c r="Z682" s="501"/>
    </row>
    <row r="683" ht="12.75" customHeight="1">
      <c r="A683" s="501"/>
      <c r="B683" s="501"/>
      <c r="C683" s="501"/>
      <c r="D683" s="501"/>
      <c r="E683" s="503"/>
      <c r="F683" s="501"/>
      <c r="G683" s="501"/>
      <c r="H683" s="501"/>
      <c r="I683" s="501"/>
      <c r="J683" s="501"/>
      <c r="K683" s="501"/>
      <c r="L683" s="501"/>
      <c r="M683" s="501"/>
      <c r="N683" s="501"/>
      <c r="O683" s="501"/>
      <c r="P683" s="501"/>
      <c r="Q683" s="501"/>
      <c r="R683" s="501"/>
      <c r="S683" s="501"/>
      <c r="T683" s="501"/>
      <c r="U683" s="501"/>
      <c r="V683" s="501"/>
      <c r="W683" s="501"/>
      <c r="X683" s="501"/>
      <c r="Y683" s="501"/>
      <c r="Z683" s="501"/>
    </row>
    <row r="684" ht="12.75" customHeight="1">
      <c r="A684" s="501"/>
      <c r="B684" s="501"/>
      <c r="C684" s="501"/>
      <c r="D684" s="501"/>
      <c r="E684" s="503"/>
      <c r="F684" s="501"/>
      <c r="G684" s="501"/>
      <c r="H684" s="501"/>
      <c r="I684" s="501"/>
      <c r="J684" s="501"/>
      <c r="K684" s="501"/>
      <c r="L684" s="501"/>
      <c r="M684" s="501"/>
      <c r="N684" s="501"/>
      <c r="O684" s="501"/>
      <c r="P684" s="501"/>
      <c r="Q684" s="501"/>
      <c r="R684" s="501"/>
      <c r="S684" s="501"/>
      <c r="T684" s="501"/>
      <c r="U684" s="501"/>
      <c r="V684" s="501"/>
      <c r="W684" s="501"/>
      <c r="X684" s="501"/>
      <c r="Y684" s="501"/>
      <c r="Z684" s="501"/>
    </row>
    <row r="685" ht="12.75" customHeight="1">
      <c r="A685" s="501"/>
      <c r="B685" s="501"/>
      <c r="C685" s="501"/>
      <c r="D685" s="501"/>
      <c r="E685" s="503"/>
      <c r="F685" s="501"/>
      <c r="G685" s="501"/>
      <c r="H685" s="501"/>
      <c r="I685" s="501"/>
      <c r="J685" s="501"/>
      <c r="K685" s="501"/>
      <c r="L685" s="501"/>
      <c r="M685" s="501"/>
      <c r="N685" s="501"/>
      <c r="O685" s="501"/>
      <c r="P685" s="501"/>
      <c r="Q685" s="501"/>
      <c r="R685" s="501"/>
      <c r="S685" s="501"/>
      <c r="T685" s="501"/>
      <c r="U685" s="501"/>
      <c r="V685" s="501"/>
      <c r="W685" s="501"/>
      <c r="X685" s="501"/>
      <c r="Y685" s="501"/>
      <c r="Z685" s="501"/>
    </row>
    <row r="686" ht="12.75" customHeight="1">
      <c r="A686" s="501"/>
      <c r="B686" s="501"/>
      <c r="C686" s="501"/>
      <c r="D686" s="501"/>
      <c r="E686" s="503"/>
      <c r="F686" s="501"/>
      <c r="G686" s="501"/>
      <c r="H686" s="501"/>
      <c r="I686" s="501"/>
      <c r="J686" s="501"/>
      <c r="K686" s="501"/>
      <c r="L686" s="501"/>
      <c r="M686" s="501"/>
      <c r="N686" s="501"/>
      <c r="O686" s="501"/>
      <c r="P686" s="501"/>
      <c r="Q686" s="501"/>
      <c r="R686" s="501"/>
      <c r="S686" s="501"/>
      <c r="T686" s="501"/>
      <c r="U686" s="501"/>
      <c r="V686" s="501"/>
      <c r="W686" s="501"/>
      <c r="X686" s="501"/>
      <c r="Y686" s="501"/>
      <c r="Z686" s="501"/>
    </row>
    <row r="687" ht="12.75" customHeight="1">
      <c r="A687" s="501"/>
      <c r="B687" s="501"/>
      <c r="C687" s="501"/>
      <c r="D687" s="501"/>
      <c r="E687" s="503"/>
      <c r="F687" s="501"/>
      <c r="G687" s="501"/>
      <c r="H687" s="501"/>
      <c r="I687" s="501"/>
      <c r="J687" s="501"/>
      <c r="K687" s="501"/>
      <c r="L687" s="501"/>
      <c r="M687" s="501"/>
      <c r="N687" s="501"/>
      <c r="O687" s="501"/>
      <c r="P687" s="501"/>
      <c r="Q687" s="501"/>
      <c r="R687" s="501"/>
      <c r="S687" s="501"/>
      <c r="T687" s="501"/>
      <c r="U687" s="501"/>
      <c r="V687" s="501"/>
      <c r="W687" s="501"/>
      <c r="X687" s="501"/>
      <c r="Y687" s="501"/>
      <c r="Z687" s="501"/>
    </row>
    <row r="688" ht="12.75" customHeight="1">
      <c r="A688" s="501"/>
      <c r="B688" s="501"/>
      <c r="C688" s="501"/>
      <c r="D688" s="501"/>
      <c r="E688" s="503"/>
      <c r="F688" s="501"/>
      <c r="G688" s="501"/>
      <c r="H688" s="501"/>
      <c r="I688" s="501"/>
      <c r="J688" s="501"/>
      <c r="K688" s="501"/>
      <c r="L688" s="501"/>
      <c r="M688" s="501"/>
      <c r="N688" s="501"/>
      <c r="O688" s="501"/>
      <c r="P688" s="501"/>
      <c r="Q688" s="501"/>
      <c r="R688" s="501"/>
      <c r="S688" s="501"/>
      <c r="T688" s="501"/>
      <c r="U688" s="501"/>
      <c r="V688" s="501"/>
      <c r="W688" s="501"/>
      <c r="X688" s="501"/>
      <c r="Y688" s="501"/>
      <c r="Z688" s="501"/>
    </row>
    <row r="689" ht="12.75" customHeight="1">
      <c r="A689" s="501"/>
      <c r="B689" s="501"/>
      <c r="C689" s="501"/>
      <c r="D689" s="501"/>
      <c r="E689" s="503"/>
      <c r="F689" s="501"/>
      <c r="G689" s="501"/>
      <c r="H689" s="501"/>
      <c r="I689" s="501"/>
      <c r="J689" s="501"/>
      <c r="K689" s="501"/>
      <c r="L689" s="501"/>
      <c r="M689" s="501"/>
      <c r="N689" s="501"/>
      <c r="O689" s="501"/>
      <c r="P689" s="501"/>
      <c r="Q689" s="501"/>
      <c r="R689" s="501"/>
      <c r="S689" s="501"/>
      <c r="T689" s="501"/>
      <c r="U689" s="501"/>
      <c r="V689" s="501"/>
      <c r="W689" s="501"/>
      <c r="X689" s="501"/>
      <c r="Y689" s="501"/>
      <c r="Z689" s="501"/>
    </row>
    <row r="690" ht="12.75" customHeight="1">
      <c r="A690" s="501"/>
      <c r="B690" s="501"/>
      <c r="C690" s="501"/>
      <c r="D690" s="501"/>
      <c r="E690" s="503"/>
      <c r="F690" s="501"/>
      <c r="G690" s="501"/>
      <c r="H690" s="501"/>
      <c r="I690" s="501"/>
      <c r="J690" s="501"/>
      <c r="K690" s="501"/>
      <c r="L690" s="501"/>
      <c r="M690" s="501"/>
      <c r="N690" s="501"/>
      <c r="O690" s="501"/>
      <c r="P690" s="501"/>
      <c r="Q690" s="501"/>
      <c r="R690" s="501"/>
      <c r="S690" s="501"/>
      <c r="T690" s="501"/>
      <c r="U690" s="501"/>
      <c r="V690" s="501"/>
      <c r="W690" s="501"/>
      <c r="X690" s="501"/>
      <c r="Y690" s="501"/>
      <c r="Z690" s="501"/>
    </row>
    <row r="691" ht="12.75" customHeight="1">
      <c r="A691" s="501"/>
      <c r="B691" s="501"/>
      <c r="C691" s="501"/>
      <c r="D691" s="501"/>
      <c r="E691" s="503"/>
      <c r="F691" s="501"/>
      <c r="G691" s="501"/>
      <c r="H691" s="501"/>
      <c r="I691" s="501"/>
      <c r="J691" s="501"/>
      <c r="K691" s="501"/>
      <c r="L691" s="501"/>
      <c r="M691" s="501"/>
      <c r="N691" s="501"/>
      <c r="O691" s="501"/>
      <c r="P691" s="501"/>
      <c r="Q691" s="501"/>
      <c r="R691" s="501"/>
      <c r="S691" s="501"/>
      <c r="T691" s="501"/>
      <c r="U691" s="501"/>
      <c r="V691" s="501"/>
      <c r="W691" s="501"/>
      <c r="X691" s="501"/>
      <c r="Y691" s="501"/>
      <c r="Z691" s="501"/>
    </row>
    <row r="692" ht="12.75" customHeight="1">
      <c r="A692" s="501"/>
      <c r="B692" s="501"/>
      <c r="C692" s="501"/>
      <c r="D692" s="501"/>
      <c r="E692" s="503"/>
      <c r="F692" s="501"/>
      <c r="G692" s="501"/>
      <c r="H692" s="501"/>
      <c r="I692" s="501"/>
      <c r="J692" s="501"/>
      <c r="K692" s="501"/>
      <c r="L692" s="501"/>
      <c r="M692" s="501"/>
      <c r="N692" s="501"/>
      <c r="O692" s="501"/>
      <c r="P692" s="501"/>
      <c r="Q692" s="501"/>
      <c r="R692" s="501"/>
      <c r="S692" s="501"/>
      <c r="T692" s="501"/>
      <c r="U692" s="501"/>
      <c r="V692" s="501"/>
      <c r="W692" s="501"/>
      <c r="X692" s="501"/>
      <c r="Y692" s="501"/>
      <c r="Z692" s="501"/>
    </row>
    <row r="693" ht="12.75" customHeight="1">
      <c r="A693" s="501"/>
      <c r="B693" s="501"/>
      <c r="C693" s="501"/>
      <c r="D693" s="501"/>
      <c r="E693" s="503"/>
      <c r="F693" s="501"/>
      <c r="G693" s="501"/>
      <c r="H693" s="501"/>
      <c r="I693" s="501"/>
      <c r="J693" s="501"/>
      <c r="K693" s="501"/>
      <c r="L693" s="501"/>
      <c r="M693" s="501"/>
      <c r="N693" s="501"/>
      <c r="O693" s="501"/>
      <c r="P693" s="501"/>
      <c r="Q693" s="501"/>
      <c r="R693" s="501"/>
      <c r="S693" s="501"/>
      <c r="T693" s="501"/>
      <c r="U693" s="501"/>
      <c r="V693" s="501"/>
      <c r="W693" s="501"/>
      <c r="X693" s="501"/>
      <c r="Y693" s="501"/>
      <c r="Z693" s="501"/>
    </row>
    <row r="694" ht="12.75" customHeight="1">
      <c r="A694" s="501"/>
      <c r="B694" s="501"/>
      <c r="C694" s="501"/>
      <c r="D694" s="501"/>
      <c r="E694" s="503"/>
      <c r="F694" s="501"/>
      <c r="G694" s="501"/>
      <c r="H694" s="501"/>
      <c r="I694" s="501"/>
      <c r="J694" s="501"/>
      <c r="K694" s="501"/>
      <c r="L694" s="501"/>
      <c r="M694" s="501"/>
      <c r="N694" s="501"/>
      <c r="O694" s="501"/>
      <c r="P694" s="501"/>
      <c r="Q694" s="501"/>
      <c r="R694" s="501"/>
      <c r="S694" s="501"/>
      <c r="T694" s="501"/>
      <c r="U694" s="501"/>
      <c r="V694" s="501"/>
      <c r="W694" s="501"/>
      <c r="X694" s="501"/>
      <c r="Y694" s="501"/>
      <c r="Z694" s="501"/>
    </row>
    <row r="695" ht="12.75" customHeight="1">
      <c r="A695" s="501"/>
      <c r="B695" s="501"/>
      <c r="C695" s="501"/>
      <c r="D695" s="501"/>
      <c r="E695" s="503"/>
      <c r="F695" s="501"/>
      <c r="G695" s="501"/>
      <c r="H695" s="501"/>
      <c r="I695" s="501"/>
      <c r="J695" s="501"/>
      <c r="K695" s="501"/>
      <c r="L695" s="501"/>
      <c r="M695" s="501"/>
      <c r="N695" s="501"/>
      <c r="O695" s="501"/>
      <c r="P695" s="501"/>
      <c r="Q695" s="501"/>
      <c r="R695" s="501"/>
      <c r="S695" s="501"/>
      <c r="T695" s="501"/>
      <c r="U695" s="501"/>
      <c r="V695" s="501"/>
      <c r="W695" s="501"/>
      <c r="X695" s="501"/>
      <c r="Y695" s="501"/>
      <c r="Z695" s="501"/>
    </row>
    <row r="696" ht="12.75" customHeight="1">
      <c r="A696" s="501"/>
      <c r="B696" s="501"/>
      <c r="C696" s="501"/>
      <c r="D696" s="501"/>
      <c r="E696" s="503"/>
      <c r="F696" s="501"/>
      <c r="G696" s="501"/>
      <c r="H696" s="501"/>
      <c r="I696" s="501"/>
      <c r="J696" s="501"/>
      <c r="K696" s="501"/>
      <c r="L696" s="501"/>
      <c r="M696" s="501"/>
      <c r="N696" s="501"/>
      <c r="O696" s="501"/>
      <c r="P696" s="501"/>
      <c r="Q696" s="501"/>
      <c r="R696" s="501"/>
      <c r="S696" s="501"/>
      <c r="T696" s="501"/>
      <c r="U696" s="501"/>
      <c r="V696" s="501"/>
      <c r="W696" s="501"/>
      <c r="X696" s="501"/>
      <c r="Y696" s="501"/>
      <c r="Z696" s="501"/>
    </row>
    <row r="697" ht="12.75" customHeight="1">
      <c r="A697" s="501"/>
      <c r="B697" s="501"/>
      <c r="C697" s="501"/>
      <c r="D697" s="501"/>
      <c r="E697" s="503"/>
      <c r="F697" s="501"/>
      <c r="G697" s="501"/>
      <c r="H697" s="501"/>
      <c r="I697" s="501"/>
      <c r="J697" s="501"/>
      <c r="K697" s="501"/>
      <c r="L697" s="501"/>
      <c r="M697" s="501"/>
      <c r="N697" s="501"/>
      <c r="O697" s="501"/>
      <c r="P697" s="501"/>
      <c r="Q697" s="501"/>
      <c r="R697" s="501"/>
      <c r="S697" s="501"/>
      <c r="T697" s="501"/>
      <c r="U697" s="501"/>
      <c r="V697" s="501"/>
      <c r="W697" s="501"/>
      <c r="X697" s="501"/>
      <c r="Y697" s="501"/>
      <c r="Z697" s="501"/>
    </row>
    <row r="698" ht="12.75" customHeight="1">
      <c r="A698" s="501"/>
      <c r="B698" s="501"/>
      <c r="C698" s="501"/>
      <c r="D698" s="501"/>
      <c r="E698" s="503"/>
      <c r="F698" s="501"/>
      <c r="G698" s="501"/>
      <c r="H698" s="501"/>
      <c r="I698" s="501"/>
      <c r="J698" s="501"/>
      <c r="K698" s="501"/>
      <c r="L698" s="501"/>
      <c r="M698" s="501"/>
      <c r="N698" s="501"/>
      <c r="O698" s="501"/>
      <c r="P698" s="501"/>
      <c r="Q698" s="501"/>
      <c r="R698" s="501"/>
      <c r="S698" s="501"/>
      <c r="T698" s="501"/>
      <c r="U698" s="501"/>
      <c r="V698" s="501"/>
      <c r="W698" s="501"/>
      <c r="X698" s="501"/>
      <c r="Y698" s="501"/>
      <c r="Z698" s="501"/>
    </row>
    <row r="699" ht="12.75" customHeight="1">
      <c r="A699" s="501"/>
      <c r="B699" s="501"/>
      <c r="C699" s="501"/>
      <c r="D699" s="501"/>
      <c r="E699" s="503"/>
      <c r="F699" s="501"/>
      <c r="G699" s="501"/>
      <c r="H699" s="501"/>
      <c r="I699" s="501"/>
      <c r="J699" s="501"/>
      <c r="K699" s="501"/>
      <c r="L699" s="501"/>
      <c r="M699" s="501"/>
      <c r="N699" s="501"/>
      <c r="O699" s="501"/>
      <c r="P699" s="501"/>
      <c r="Q699" s="501"/>
      <c r="R699" s="501"/>
      <c r="S699" s="501"/>
      <c r="T699" s="501"/>
      <c r="U699" s="501"/>
      <c r="V699" s="501"/>
      <c r="W699" s="501"/>
      <c r="X699" s="501"/>
      <c r="Y699" s="501"/>
      <c r="Z699" s="501"/>
    </row>
    <row r="700" ht="12.75" customHeight="1">
      <c r="A700" s="501"/>
      <c r="B700" s="501"/>
      <c r="C700" s="501"/>
      <c r="D700" s="501"/>
      <c r="E700" s="503"/>
      <c r="F700" s="501"/>
      <c r="G700" s="501"/>
      <c r="H700" s="501"/>
      <c r="I700" s="501"/>
      <c r="J700" s="501"/>
      <c r="K700" s="501"/>
      <c r="L700" s="501"/>
      <c r="M700" s="501"/>
      <c r="N700" s="501"/>
      <c r="O700" s="501"/>
      <c r="P700" s="501"/>
      <c r="Q700" s="501"/>
      <c r="R700" s="501"/>
      <c r="S700" s="501"/>
      <c r="T700" s="501"/>
      <c r="U700" s="501"/>
      <c r="V700" s="501"/>
      <c r="W700" s="501"/>
      <c r="X700" s="501"/>
      <c r="Y700" s="501"/>
      <c r="Z700" s="501"/>
    </row>
    <row r="701" ht="12.75" customHeight="1">
      <c r="A701" s="501"/>
      <c r="B701" s="501"/>
      <c r="C701" s="501"/>
      <c r="D701" s="501"/>
      <c r="E701" s="503"/>
      <c r="F701" s="501"/>
      <c r="G701" s="501"/>
      <c r="H701" s="501"/>
      <c r="I701" s="501"/>
      <c r="J701" s="501"/>
      <c r="K701" s="501"/>
      <c r="L701" s="501"/>
      <c r="M701" s="501"/>
      <c r="N701" s="501"/>
      <c r="O701" s="501"/>
      <c r="P701" s="501"/>
      <c r="Q701" s="501"/>
      <c r="R701" s="501"/>
      <c r="S701" s="501"/>
      <c r="T701" s="501"/>
      <c r="U701" s="501"/>
      <c r="V701" s="501"/>
      <c r="W701" s="501"/>
      <c r="X701" s="501"/>
      <c r="Y701" s="501"/>
      <c r="Z701" s="501"/>
    </row>
    <row r="702" ht="12.75" customHeight="1">
      <c r="A702" s="501"/>
      <c r="B702" s="501"/>
      <c r="C702" s="501"/>
      <c r="D702" s="501"/>
      <c r="E702" s="503"/>
      <c r="F702" s="501"/>
      <c r="G702" s="501"/>
      <c r="H702" s="501"/>
      <c r="I702" s="501"/>
      <c r="J702" s="501"/>
      <c r="K702" s="501"/>
      <c r="L702" s="501"/>
      <c r="M702" s="501"/>
      <c r="N702" s="501"/>
      <c r="O702" s="501"/>
      <c r="P702" s="501"/>
      <c r="Q702" s="501"/>
      <c r="R702" s="501"/>
      <c r="S702" s="501"/>
      <c r="T702" s="501"/>
      <c r="U702" s="501"/>
      <c r="V702" s="501"/>
      <c r="W702" s="501"/>
      <c r="X702" s="501"/>
      <c r="Y702" s="501"/>
      <c r="Z702" s="501"/>
    </row>
    <row r="703" ht="12.75" customHeight="1">
      <c r="A703" s="501"/>
      <c r="B703" s="501"/>
      <c r="C703" s="501"/>
      <c r="D703" s="501"/>
      <c r="E703" s="503"/>
      <c r="F703" s="501"/>
      <c r="G703" s="501"/>
      <c r="H703" s="501"/>
      <c r="I703" s="501"/>
      <c r="J703" s="501"/>
      <c r="K703" s="501"/>
      <c r="L703" s="501"/>
      <c r="M703" s="501"/>
      <c r="N703" s="501"/>
      <c r="O703" s="501"/>
      <c r="P703" s="501"/>
      <c r="Q703" s="501"/>
      <c r="R703" s="501"/>
      <c r="S703" s="501"/>
      <c r="T703" s="501"/>
      <c r="U703" s="501"/>
      <c r="V703" s="501"/>
      <c r="W703" s="501"/>
      <c r="X703" s="501"/>
      <c r="Y703" s="501"/>
      <c r="Z703" s="501"/>
    </row>
    <row r="704" ht="12.75" customHeight="1">
      <c r="A704" s="501"/>
      <c r="B704" s="501"/>
      <c r="C704" s="501"/>
      <c r="D704" s="501"/>
      <c r="E704" s="503"/>
      <c r="F704" s="501"/>
      <c r="G704" s="501"/>
      <c r="H704" s="501"/>
      <c r="I704" s="501"/>
      <c r="J704" s="501"/>
      <c r="K704" s="501"/>
      <c r="L704" s="501"/>
      <c r="M704" s="501"/>
      <c r="N704" s="501"/>
      <c r="O704" s="501"/>
      <c r="P704" s="501"/>
      <c r="Q704" s="501"/>
      <c r="R704" s="501"/>
      <c r="S704" s="501"/>
      <c r="T704" s="501"/>
      <c r="U704" s="501"/>
      <c r="V704" s="501"/>
      <c r="W704" s="501"/>
      <c r="X704" s="501"/>
      <c r="Y704" s="501"/>
      <c r="Z704" s="501"/>
    </row>
    <row r="705" ht="12.75" customHeight="1">
      <c r="A705" s="501"/>
      <c r="B705" s="501"/>
      <c r="C705" s="501"/>
      <c r="D705" s="501"/>
      <c r="E705" s="503"/>
      <c r="F705" s="501"/>
      <c r="G705" s="501"/>
      <c r="H705" s="501"/>
      <c r="I705" s="501"/>
      <c r="J705" s="501"/>
      <c r="K705" s="501"/>
      <c r="L705" s="501"/>
      <c r="M705" s="501"/>
      <c r="N705" s="501"/>
      <c r="O705" s="501"/>
      <c r="P705" s="501"/>
      <c r="Q705" s="501"/>
      <c r="R705" s="501"/>
      <c r="S705" s="501"/>
      <c r="T705" s="501"/>
      <c r="U705" s="501"/>
      <c r="V705" s="501"/>
      <c r="W705" s="501"/>
      <c r="X705" s="501"/>
      <c r="Y705" s="501"/>
      <c r="Z705" s="501"/>
    </row>
    <row r="706" ht="12.75" customHeight="1">
      <c r="A706" s="501"/>
      <c r="B706" s="501"/>
      <c r="C706" s="501"/>
      <c r="D706" s="501"/>
      <c r="E706" s="503"/>
      <c r="F706" s="501"/>
      <c r="G706" s="501"/>
      <c r="H706" s="501"/>
      <c r="I706" s="501"/>
      <c r="J706" s="501"/>
      <c r="K706" s="501"/>
      <c r="L706" s="501"/>
      <c r="M706" s="501"/>
      <c r="N706" s="501"/>
      <c r="O706" s="501"/>
      <c r="P706" s="501"/>
      <c r="Q706" s="501"/>
      <c r="R706" s="501"/>
      <c r="S706" s="501"/>
      <c r="T706" s="501"/>
      <c r="U706" s="501"/>
      <c r="V706" s="501"/>
      <c r="W706" s="501"/>
      <c r="X706" s="501"/>
      <c r="Y706" s="501"/>
      <c r="Z706" s="501"/>
    </row>
    <row r="707" ht="12.75" customHeight="1">
      <c r="A707" s="501"/>
      <c r="B707" s="501"/>
      <c r="C707" s="501"/>
      <c r="D707" s="501"/>
      <c r="E707" s="503"/>
      <c r="F707" s="501"/>
      <c r="G707" s="501"/>
      <c r="H707" s="501"/>
      <c r="I707" s="501"/>
      <c r="J707" s="501"/>
      <c r="K707" s="501"/>
      <c r="L707" s="501"/>
      <c r="M707" s="501"/>
      <c r="N707" s="501"/>
      <c r="O707" s="501"/>
      <c r="P707" s="501"/>
      <c r="Q707" s="501"/>
      <c r="R707" s="501"/>
      <c r="S707" s="501"/>
      <c r="T707" s="501"/>
      <c r="U707" s="501"/>
      <c r="V707" s="501"/>
      <c r="W707" s="501"/>
      <c r="X707" s="501"/>
      <c r="Y707" s="501"/>
      <c r="Z707" s="501"/>
    </row>
    <row r="708" ht="12.75" customHeight="1">
      <c r="A708" s="501"/>
      <c r="B708" s="501"/>
      <c r="C708" s="501"/>
      <c r="D708" s="501"/>
      <c r="E708" s="503"/>
      <c r="F708" s="501"/>
      <c r="G708" s="501"/>
      <c r="H708" s="501"/>
      <c r="I708" s="501"/>
      <c r="J708" s="501"/>
      <c r="K708" s="501"/>
      <c r="L708" s="501"/>
      <c r="M708" s="501"/>
      <c r="N708" s="501"/>
      <c r="O708" s="501"/>
      <c r="P708" s="501"/>
      <c r="Q708" s="501"/>
      <c r="R708" s="501"/>
      <c r="S708" s="501"/>
      <c r="T708" s="501"/>
      <c r="U708" s="501"/>
      <c r="V708" s="501"/>
      <c r="W708" s="501"/>
      <c r="X708" s="501"/>
      <c r="Y708" s="501"/>
      <c r="Z708" s="501"/>
    </row>
    <row r="709" ht="12.75" customHeight="1">
      <c r="A709" s="501"/>
      <c r="B709" s="501"/>
      <c r="C709" s="501"/>
      <c r="D709" s="501"/>
      <c r="E709" s="503"/>
      <c r="F709" s="501"/>
      <c r="G709" s="501"/>
      <c r="H709" s="501"/>
      <c r="I709" s="501"/>
      <c r="J709" s="501"/>
      <c r="K709" s="501"/>
      <c r="L709" s="501"/>
      <c r="M709" s="501"/>
      <c r="N709" s="501"/>
      <c r="O709" s="501"/>
      <c r="P709" s="501"/>
      <c r="Q709" s="501"/>
      <c r="R709" s="501"/>
      <c r="S709" s="501"/>
      <c r="T709" s="501"/>
      <c r="U709" s="501"/>
      <c r="V709" s="501"/>
      <c r="W709" s="501"/>
      <c r="X709" s="501"/>
      <c r="Y709" s="501"/>
      <c r="Z709" s="501"/>
    </row>
    <row r="710" ht="12.75" customHeight="1">
      <c r="A710" s="501"/>
      <c r="B710" s="501"/>
      <c r="C710" s="501"/>
      <c r="D710" s="501"/>
      <c r="E710" s="503"/>
      <c r="F710" s="501"/>
      <c r="G710" s="501"/>
      <c r="H710" s="501"/>
      <c r="I710" s="501"/>
      <c r="J710" s="501"/>
      <c r="K710" s="501"/>
      <c r="L710" s="501"/>
      <c r="M710" s="501"/>
      <c r="N710" s="501"/>
      <c r="O710" s="501"/>
      <c r="P710" s="501"/>
      <c r="Q710" s="501"/>
      <c r="R710" s="501"/>
      <c r="S710" s="501"/>
      <c r="T710" s="501"/>
      <c r="U710" s="501"/>
      <c r="V710" s="501"/>
      <c r="W710" s="501"/>
      <c r="X710" s="501"/>
      <c r="Y710" s="501"/>
      <c r="Z710" s="501"/>
    </row>
    <row r="711" ht="12.75" customHeight="1">
      <c r="A711" s="501"/>
      <c r="B711" s="501"/>
      <c r="C711" s="501"/>
      <c r="D711" s="501"/>
      <c r="E711" s="503"/>
      <c r="F711" s="501"/>
      <c r="G711" s="501"/>
      <c r="H711" s="501"/>
      <c r="I711" s="501"/>
      <c r="J711" s="501"/>
      <c r="K711" s="501"/>
      <c r="L711" s="501"/>
      <c r="M711" s="501"/>
      <c r="N711" s="501"/>
      <c r="O711" s="501"/>
      <c r="P711" s="501"/>
      <c r="Q711" s="501"/>
      <c r="R711" s="501"/>
      <c r="S711" s="501"/>
      <c r="T711" s="501"/>
      <c r="U711" s="501"/>
      <c r="V711" s="501"/>
      <c r="W711" s="501"/>
      <c r="X711" s="501"/>
      <c r="Y711" s="501"/>
      <c r="Z711" s="501"/>
    </row>
    <row r="712" ht="12.75" customHeight="1">
      <c r="A712" s="501"/>
      <c r="B712" s="501"/>
      <c r="C712" s="501"/>
      <c r="D712" s="501"/>
      <c r="E712" s="503"/>
      <c r="F712" s="501"/>
      <c r="G712" s="501"/>
      <c r="H712" s="501"/>
      <c r="I712" s="501"/>
      <c r="J712" s="501"/>
      <c r="K712" s="501"/>
      <c r="L712" s="501"/>
      <c r="M712" s="501"/>
      <c r="N712" s="501"/>
      <c r="O712" s="501"/>
      <c r="P712" s="501"/>
      <c r="Q712" s="501"/>
      <c r="R712" s="501"/>
      <c r="S712" s="501"/>
      <c r="T712" s="501"/>
      <c r="U712" s="501"/>
      <c r="V712" s="501"/>
      <c r="W712" s="501"/>
      <c r="X712" s="501"/>
      <c r="Y712" s="501"/>
      <c r="Z712" s="501"/>
    </row>
    <row r="713" ht="12.75" customHeight="1">
      <c r="A713" s="501"/>
      <c r="B713" s="501"/>
      <c r="C713" s="501"/>
      <c r="D713" s="501"/>
      <c r="E713" s="503"/>
      <c r="F713" s="501"/>
      <c r="G713" s="501"/>
      <c r="H713" s="501"/>
      <c r="I713" s="501"/>
      <c r="J713" s="501"/>
      <c r="K713" s="501"/>
      <c r="L713" s="501"/>
      <c r="M713" s="501"/>
      <c r="N713" s="501"/>
      <c r="O713" s="501"/>
      <c r="P713" s="501"/>
      <c r="Q713" s="501"/>
      <c r="R713" s="501"/>
      <c r="S713" s="501"/>
      <c r="T713" s="501"/>
      <c r="U713" s="501"/>
      <c r="V713" s="501"/>
      <c r="W713" s="501"/>
      <c r="X713" s="501"/>
      <c r="Y713" s="501"/>
      <c r="Z713" s="501"/>
    </row>
    <row r="714" ht="12.75" customHeight="1">
      <c r="A714" s="501"/>
      <c r="B714" s="501"/>
      <c r="C714" s="501"/>
      <c r="D714" s="501"/>
      <c r="E714" s="503"/>
      <c r="F714" s="501"/>
      <c r="G714" s="501"/>
      <c r="H714" s="501"/>
      <c r="I714" s="501"/>
      <c r="J714" s="501"/>
      <c r="K714" s="501"/>
      <c r="L714" s="501"/>
      <c r="M714" s="501"/>
      <c r="N714" s="501"/>
      <c r="O714" s="501"/>
      <c r="P714" s="501"/>
      <c r="Q714" s="501"/>
      <c r="R714" s="501"/>
      <c r="S714" s="501"/>
      <c r="T714" s="501"/>
      <c r="U714" s="501"/>
      <c r="V714" s="501"/>
      <c r="W714" s="501"/>
      <c r="X714" s="501"/>
      <c r="Y714" s="501"/>
      <c r="Z714" s="501"/>
    </row>
    <row r="715" ht="12.75" customHeight="1">
      <c r="A715" s="501"/>
      <c r="B715" s="501"/>
      <c r="C715" s="501"/>
      <c r="D715" s="501"/>
      <c r="E715" s="503"/>
      <c r="F715" s="501"/>
      <c r="G715" s="501"/>
      <c r="H715" s="501"/>
      <c r="I715" s="501"/>
      <c r="J715" s="501"/>
      <c r="K715" s="501"/>
      <c r="L715" s="501"/>
      <c r="M715" s="501"/>
      <c r="N715" s="501"/>
      <c r="O715" s="501"/>
      <c r="P715" s="501"/>
      <c r="Q715" s="501"/>
      <c r="R715" s="501"/>
      <c r="S715" s="501"/>
      <c r="T715" s="501"/>
      <c r="U715" s="501"/>
      <c r="V715" s="501"/>
      <c r="W715" s="501"/>
      <c r="X715" s="501"/>
      <c r="Y715" s="501"/>
      <c r="Z715" s="501"/>
    </row>
    <row r="716" ht="12.75" customHeight="1">
      <c r="A716" s="501"/>
      <c r="B716" s="501"/>
      <c r="C716" s="501"/>
      <c r="D716" s="501"/>
      <c r="E716" s="503"/>
      <c r="F716" s="501"/>
      <c r="G716" s="501"/>
      <c r="H716" s="501"/>
      <c r="I716" s="501"/>
      <c r="J716" s="501"/>
      <c r="K716" s="501"/>
      <c r="L716" s="501"/>
      <c r="M716" s="501"/>
      <c r="N716" s="501"/>
      <c r="O716" s="501"/>
      <c r="P716" s="501"/>
      <c r="Q716" s="501"/>
      <c r="R716" s="501"/>
      <c r="S716" s="501"/>
      <c r="T716" s="501"/>
      <c r="U716" s="501"/>
      <c r="V716" s="501"/>
      <c r="W716" s="501"/>
      <c r="X716" s="501"/>
      <c r="Y716" s="501"/>
      <c r="Z716" s="501"/>
    </row>
    <row r="717" ht="12.75" customHeight="1">
      <c r="A717" s="501"/>
      <c r="B717" s="501"/>
      <c r="C717" s="501"/>
      <c r="D717" s="501"/>
      <c r="E717" s="503"/>
      <c r="F717" s="501"/>
      <c r="G717" s="501"/>
      <c r="H717" s="501"/>
      <c r="I717" s="501"/>
      <c r="J717" s="501"/>
      <c r="K717" s="501"/>
      <c r="L717" s="501"/>
      <c r="M717" s="501"/>
      <c r="N717" s="501"/>
      <c r="O717" s="501"/>
      <c r="P717" s="501"/>
      <c r="Q717" s="501"/>
      <c r="R717" s="501"/>
      <c r="S717" s="501"/>
      <c r="T717" s="501"/>
      <c r="U717" s="501"/>
      <c r="V717" s="501"/>
      <c r="W717" s="501"/>
      <c r="X717" s="501"/>
      <c r="Y717" s="501"/>
      <c r="Z717" s="501"/>
    </row>
    <row r="718" ht="12.75" customHeight="1">
      <c r="A718" s="501"/>
      <c r="B718" s="501"/>
      <c r="C718" s="501"/>
      <c r="D718" s="501"/>
      <c r="E718" s="503"/>
      <c r="F718" s="501"/>
      <c r="G718" s="501"/>
      <c r="H718" s="501"/>
      <c r="I718" s="501"/>
      <c r="J718" s="501"/>
      <c r="K718" s="501"/>
      <c r="L718" s="501"/>
      <c r="M718" s="501"/>
      <c r="N718" s="501"/>
      <c r="O718" s="501"/>
      <c r="P718" s="501"/>
      <c r="Q718" s="501"/>
      <c r="R718" s="501"/>
      <c r="S718" s="501"/>
      <c r="T718" s="501"/>
      <c r="U718" s="501"/>
      <c r="V718" s="501"/>
      <c r="W718" s="501"/>
      <c r="X718" s="501"/>
      <c r="Y718" s="501"/>
      <c r="Z718" s="501"/>
    </row>
    <row r="719" ht="12.75" customHeight="1">
      <c r="A719" s="501"/>
      <c r="B719" s="501"/>
      <c r="C719" s="501"/>
      <c r="D719" s="501"/>
      <c r="E719" s="503"/>
      <c r="F719" s="501"/>
      <c r="G719" s="501"/>
      <c r="H719" s="501"/>
      <c r="I719" s="501"/>
      <c r="J719" s="501"/>
      <c r="K719" s="501"/>
      <c r="L719" s="501"/>
      <c r="M719" s="501"/>
      <c r="N719" s="501"/>
      <c r="O719" s="501"/>
      <c r="P719" s="501"/>
      <c r="Q719" s="501"/>
      <c r="R719" s="501"/>
      <c r="S719" s="501"/>
      <c r="T719" s="501"/>
      <c r="U719" s="501"/>
      <c r="V719" s="501"/>
      <c r="W719" s="501"/>
      <c r="X719" s="501"/>
      <c r="Y719" s="501"/>
      <c r="Z719" s="501"/>
    </row>
    <row r="720" ht="12.75" customHeight="1">
      <c r="A720" s="501"/>
      <c r="B720" s="501"/>
      <c r="C720" s="501"/>
      <c r="D720" s="501"/>
      <c r="E720" s="503"/>
      <c r="F720" s="501"/>
      <c r="G720" s="501"/>
      <c r="H720" s="501"/>
      <c r="I720" s="501"/>
      <c r="J720" s="501"/>
      <c r="K720" s="501"/>
      <c r="L720" s="501"/>
      <c r="M720" s="501"/>
      <c r="N720" s="501"/>
      <c r="O720" s="501"/>
      <c r="P720" s="501"/>
      <c r="Q720" s="501"/>
      <c r="R720" s="501"/>
      <c r="S720" s="501"/>
      <c r="T720" s="501"/>
      <c r="U720" s="501"/>
      <c r="V720" s="501"/>
      <c r="W720" s="501"/>
      <c r="X720" s="501"/>
      <c r="Y720" s="501"/>
      <c r="Z720" s="501"/>
    </row>
    <row r="721" ht="12.75" customHeight="1">
      <c r="A721" s="501"/>
      <c r="B721" s="501"/>
      <c r="C721" s="501"/>
      <c r="D721" s="501"/>
      <c r="E721" s="503"/>
      <c r="F721" s="501"/>
      <c r="G721" s="501"/>
      <c r="H721" s="501"/>
      <c r="I721" s="501"/>
      <c r="J721" s="501"/>
      <c r="K721" s="501"/>
      <c r="L721" s="501"/>
      <c r="M721" s="501"/>
      <c r="N721" s="501"/>
      <c r="O721" s="501"/>
      <c r="P721" s="501"/>
      <c r="Q721" s="501"/>
      <c r="R721" s="501"/>
      <c r="S721" s="501"/>
      <c r="T721" s="501"/>
      <c r="U721" s="501"/>
      <c r="V721" s="501"/>
      <c r="W721" s="501"/>
      <c r="X721" s="501"/>
      <c r="Y721" s="501"/>
      <c r="Z721" s="501"/>
    </row>
    <row r="722" ht="12.75" customHeight="1">
      <c r="A722" s="501"/>
      <c r="B722" s="501"/>
      <c r="C722" s="501"/>
      <c r="D722" s="501"/>
      <c r="E722" s="503"/>
      <c r="F722" s="501"/>
      <c r="G722" s="501"/>
      <c r="H722" s="501"/>
      <c r="I722" s="501"/>
      <c r="J722" s="501"/>
      <c r="K722" s="501"/>
      <c r="L722" s="501"/>
      <c r="M722" s="501"/>
      <c r="N722" s="501"/>
      <c r="O722" s="501"/>
      <c r="P722" s="501"/>
      <c r="Q722" s="501"/>
      <c r="R722" s="501"/>
      <c r="S722" s="501"/>
      <c r="T722" s="501"/>
      <c r="U722" s="501"/>
      <c r="V722" s="501"/>
      <c r="W722" s="501"/>
      <c r="X722" s="501"/>
      <c r="Y722" s="501"/>
      <c r="Z722" s="501"/>
    </row>
    <row r="723" ht="12.75" customHeight="1">
      <c r="A723" s="501"/>
      <c r="B723" s="501"/>
      <c r="C723" s="501"/>
      <c r="D723" s="501"/>
      <c r="E723" s="503"/>
      <c r="F723" s="501"/>
      <c r="G723" s="501"/>
      <c r="H723" s="501"/>
      <c r="I723" s="501"/>
      <c r="J723" s="501"/>
      <c r="K723" s="501"/>
      <c r="L723" s="501"/>
      <c r="M723" s="501"/>
      <c r="N723" s="501"/>
      <c r="O723" s="501"/>
      <c r="P723" s="501"/>
      <c r="Q723" s="501"/>
      <c r="R723" s="501"/>
      <c r="S723" s="501"/>
      <c r="T723" s="501"/>
      <c r="U723" s="501"/>
      <c r="V723" s="501"/>
      <c r="W723" s="501"/>
      <c r="X723" s="501"/>
      <c r="Y723" s="501"/>
      <c r="Z723" s="501"/>
    </row>
    <row r="724" ht="12.75" customHeight="1">
      <c r="A724" s="501"/>
      <c r="B724" s="501"/>
      <c r="C724" s="501"/>
      <c r="D724" s="501"/>
      <c r="E724" s="503"/>
      <c r="F724" s="501"/>
      <c r="G724" s="501"/>
      <c r="H724" s="501"/>
      <c r="I724" s="501"/>
      <c r="J724" s="501"/>
      <c r="K724" s="501"/>
      <c r="L724" s="501"/>
      <c r="M724" s="501"/>
      <c r="N724" s="501"/>
      <c r="O724" s="501"/>
      <c r="P724" s="501"/>
      <c r="Q724" s="501"/>
      <c r="R724" s="501"/>
      <c r="S724" s="501"/>
      <c r="T724" s="501"/>
      <c r="U724" s="501"/>
      <c r="V724" s="501"/>
      <c r="W724" s="501"/>
      <c r="X724" s="501"/>
      <c r="Y724" s="501"/>
      <c r="Z724" s="501"/>
    </row>
    <row r="725" ht="12.75" customHeight="1">
      <c r="A725" s="501"/>
      <c r="B725" s="501"/>
      <c r="C725" s="501"/>
      <c r="D725" s="501"/>
      <c r="E725" s="503"/>
      <c r="F725" s="501"/>
      <c r="G725" s="501"/>
      <c r="H725" s="501"/>
      <c r="I725" s="501"/>
      <c r="J725" s="501"/>
      <c r="K725" s="501"/>
      <c r="L725" s="501"/>
      <c r="M725" s="501"/>
      <c r="N725" s="501"/>
      <c r="O725" s="501"/>
      <c r="P725" s="501"/>
      <c r="Q725" s="501"/>
      <c r="R725" s="501"/>
      <c r="S725" s="501"/>
      <c r="T725" s="501"/>
      <c r="U725" s="501"/>
      <c r="V725" s="501"/>
      <c r="W725" s="501"/>
      <c r="X725" s="501"/>
      <c r="Y725" s="501"/>
      <c r="Z725" s="501"/>
    </row>
    <row r="726" ht="12.75" customHeight="1">
      <c r="A726" s="501"/>
      <c r="B726" s="501"/>
      <c r="C726" s="501"/>
      <c r="D726" s="501"/>
      <c r="E726" s="503"/>
      <c r="F726" s="501"/>
      <c r="G726" s="501"/>
      <c r="H726" s="501"/>
      <c r="I726" s="501"/>
      <c r="J726" s="501"/>
      <c r="K726" s="501"/>
      <c r="L726" s="501"/>
      <c r="M726" s="501"/>
      <c r="N726" s="501"/>
      <c r="O726" s="501"/>
      <c r="P726" s="501"/>
      <c r="Q726" s="501"/>
      <c r="R726" s="501"/>
      <c r="S726" s="501"/>
      <c r="T726" s="501"/>
      <c r="U726" s="501"/>
      <c r="V726" s="501"/>
      <c r="W726" s="501"/>
      <c r="X726" s="501"/>
      <c r="Y726" s="501"/>
      <c r="Z726" s="501"/>
    </row>
    <row r="727" ht="12.75" customHeight="1">
      <c r="A727" s="501"/>
      <c r="B727" s="501"/>
      <c r="C727" s="501"/>
      <c r="D727" s="501"/>
      <c r="E727" s="503"/>
      <c r="F727" s="501"/>
      <c r="G727" s="501"/>
      <c r="H727" s="501"/>
      <c r="I727" s="501"/>
      <c r="J727" s="501"/>
      <c r="K727" s="501"/>
      <c r="L727" s="501"/>
      <c r="M727" s="501"/>
      <c r="N727" s="501"/>
      <c r="O727" s="501"/>
      <c r="P727" s="501"/>
      <c r="Q727" s="501"/>
      <c r="R727" s="501"/>
      <c r="S727" s="501"/>
      <c r="T727" s="501"/>
      <c r="U727" s="501"/>
      <c r="V727" s="501"/>
      <c r="W727" s="501"/>
      <c r="X727" s="501"/>
      <c r="Y727" s="501"/>
      <c r="Z727" s="501"/>
    </row>
    <row r="728" ht="12.75" customHeight="1">
      <c r="A728" s="501"/>
      <c r="B728" s="501"/>
      <c r="C728" s="501"/>
      <c r="D728" s="501"/>
      <c r="E728" s="503"/>
      <c r="F728" s="501"/>
      <c r="G728" s="501"/>
      <c r="H728" s="501"/>
      <c r="I728" s="501"/>
      <c r="J728" s="501"/>
      <c r="K728" s="501"/>
      <c r="L728" s="501"/>
      <c r="M728" s="501"/>
      <c r="N728" s="501"/>
      <c r="O728" s="501"/>
      <c r="P728" s="501"/>
      <c r="Q728" s="501"/>
      <c r="R728" s="501"/>
      <c r="S728" s="501"/>
      <c r="T728" s="501"/>
      <c r="U728" s="501"/>
      <c r="V728" s="501"/>
      <c r="W728" s="501"/>
      <c r="X728" s="501"/>
      <c r="Y728" s="501"/>
      <c r="Z728" s="501"/>
    </row>
    <row r="729" ht="12.75" customHeight="1">
      <c r="A729" s="501"/>
      <c r="B729" s="501"/>
      <c r="C729" s="501"/>
      <c r="D729" s="501"/>
      <c r="E729" s="503"/>
      <c r="F729" s="501"/>
      <c r="G729" s="501"/>
      <c r="H729" s="501"/>
      <c r="I729" s="501"/>
      <c r="J729" s="501"/>
      <c r="K729" s="501"/>
      <c r="L729" s="501"/>
      <c r="M729" s="501"/>
      <c r="N729" s="501"/>
      <c r="O729" s="501"/>
      <c r="P729" s="501"/>
      <c r="Q729" s="501"/>
      <c r="R729" s="501"/>
      <c r="S729" s="501"/>
      <c r="T729" s="501"/>
      <c r="U729" s="501"/>
      <c r="V729" s="501"/>
      <c r="W729" s="501"/>
      <c r="X729" s="501"/>
      <c r="Y729" s="501"/>
      <c r="Z729" s="501"/>
    </row>
    <row r="730" ht="12.75" customHeight="1">
      <c r="A730" s="501"/>
      <c r="B730" s="501"/>
      <c r="C730" s="501"/>
      <c r="D730" s="501"/>
      <c r="E730" s="503"/>
      <c r="F730" s="501"/>
      <c r="G730" s="501"/>
      <c r="H730" s="501"/>
      <c r="I730" s="501"/>
      <c r="J730" s="501"/>
      <c r="K730" s="501"/>
      <c r="L730" s="501"/>
      <c r="M730" s="501"/>
      <c r="N730" s="501"/>
      <c r="O730" s="501"/>
      <c r="P730" s="501"/>
      <c r="Q730" s="501"/>
      <c r="R730" s="501"/>
      <c r="S730" s="501"/>
      <c r="T730" s="501"/>
      <c r="U730" s="501"/>
      <c r="V730" s="501"/>
      <c r="W730" s="501"/>
      <c r="X730" s="501"/>
      <c r="Y730" s="501"/>
      <c r="Z730" s="501"/>
    </row>
    <row r="731" ht="12.75" customHeight="1">
      <c r="A731" s="501"/>
      <c r="B731" s="501"/>
      <c r="C731" s="501"/>
      <c r="D731" s="501"/>
      <c r="E731" s="503"/>
      <c r="F731" s="501"/>
      <c r="G731" s="501"/>
      <c r="H731" s="501"/>
      <c r="I731" s="501"/>
      <c r="J731" s="501"/>
      <c r="K731" s="501"/>
      <c r="L731" s="501"/>
      <c r="M731" s="501"/>
      <c r="N731" s="501"/>
      <c r="O731" s="501"/>
      <c r="P731" s="501"/>
      <c r="Q731" s="501"/>
      <c r="R731" s="501"/>
      <c r="S731" s="501"/>
      <c r="T731" s="501"/>
      <c r="U731" s="501"/>
      <c r="V731" s="501"/>
      <c r="W731" s="501"/>
      <c r="X731" s="501"/>
      <c r="Y731" s="501"/>
      <c r="Z731" s="501"/>
    </row>
    <row r="732" ht="12.75" customHeight="1">
      <c r="A732" s="501"/>
      <c r="B732" s="501"/>
      <c r="C732" s="501"/>
      <c r="D732" s="501"/>
      <c r="E732" s="503"/>
      <c r="F732" s="501"/>
      <c r="G732" s="501"/>
      <c r="H732" s="501"/>
      <c r="I732" s="501"/>
      <c r="J732" s="501"/>
      <c r="K732" s="501"/>
      <c r="L732" s="501"/>
      <c r="M732" s="501"/>
      <c r="N732" s="501"/>
      <c r="O732" s="501"/>
      <c r="P732" s="501"/>
      <c r="Q732" s="501"/>
      <c r="R732" s="501"/>
      <c r="S732" s="501"/>
      <c r="T732" s="501"/>
      <c r="U732" s="501"/>
      <c r="V732" s="501"/>
      <c r="W732" s="501"/>
      <c r="X732" s="501"/>
      <c r="Y732" s="501"/>
      <c r="Z732" s="501"/>
    </row>
    <row r="733" ht="12.75" customHeight="1">
      <c r="A733" s="501"/>
      <c r="B733" s="501"/>
      <c r="C733" s="501"/>
      <c r="D733" s="501"/>
      <c r="E733" s="503"/>
      <c r="F733" s="501"/>
      <c r="G733" s="501"/>
      <c r="H733" s="501"/>
      <c r="I733" s="501"/>
      <c r="J733" s="501"/>
      <c r="K733" s="501"/>
      <c r="L733" s="501"/>
      <c r="M733" s="501"/>
      <c r="N733" s="501"/>
      <c r="O733" s="501"/>
      <c r="P733" s="501"/>
      <c r="Q733" s="501"/>
      <c r="R733" s="501"/>
      <c r="S733" s="501"/>
      <c r="T733" s="501"/>
      <c r="U733" s="501"/>
      <c r="V733" s="501"/>
      <c r="W733" s="501"/>
      <c r="X733" s="501"/>
      <c r="Y733" s="501"/>
      <c r="Z733" s="501"/>
    </row>
    <row r="734" ht="12.75" customHeight="1">
      <c r="A734" s="501"/>
      <c r="B734" s="501"/>
      <c r="C734" s="501"/>
      <c r="D734" s="501"/>
      <c r="E734" s="503"/>
      <c r="F734" s="501"/>
      <c r="G734" s="501"/>
      <c r="H734" s="501"/>
      <c r="I734" s="501"/>
      <c r="J734" s="501"/>
      <c r="K734" s="501"/>
      <c r="L734" s="501"/>
      <c r="M734" s="501"/>
      <c r="N734" s="501"/>
      <c r="O734" s="501"/>
      <c r="P734" s="501"/>
      <c r="Q734" s="501"/>
      <c r="R734" s="501"/>
      <c r="S734" s="501"/>
      <c r="T734" s="501"/>
      <c r="U734" s="501"/>
      <c r="V734" s="501"/>
      <c r="W734" s="501"/>
      <c r="X734" s="501"/>
      <c r="Y734" s="501"/>
      <c r="Z734" s="501"/>
    </row>
    <row r="735" ht="12.75" customHeight="1">
      <c r="A735" s="501"/>
      <c r="B735" s="501"/>
      <c r="C735" s="501"/>
      <c r="D735" s="501"/>
      <c r="E735" s="503"/>
      <c r="F735" s="501"/>
      <c r="G735" s="501"/>
      <c r="H735" s="501"/>
      <c r="I735" s="501"/>
      <c r="J735" s="501"/>
      <c r="K735" s="501"/>
      <c r="L735" s="501"/>
      <c r="M735" s="501"/>
      <c r="N735" s="501"/>
      <c r="O735" s="501"/>
      <c r="P735" s="501"/>
      <c r="Q735" s="501"/>
      <c r="R735" s="501"/>
      <c r="S735" s="501"/>
      <c r="T735" s="501"/>
      <c r="U735" s="501"/>
      <c r="V735" s="501"/>
      <c r="W735" s="501"/>
      <c r="X735" s="501"/>
      <c r="Y735" s="501"/>
      <c r="Z735" s="501"/>
    </row>
    <row r="736" ht="12.75" customHeight="1">
      <c r="A736" s="501"/>
      <c r="B736" s="501"/>
      <c r="C736" s="501"/>
      <c r="D736" s="501"/>
      <c r="E736" s="503"/>
      <c r="F736" s="501"/>
      <c r="G736" s="501"/>
      <c r="H736" s="501"/>
      <c r="I736" s="501"/>
      <c r="J736" s="501"/>
      <c r="K736" s="501"/>
      <c r="L736" s="501"/>
      <c r="M736" s="501"/>
      <c r="N736" s="501"/>
      <c r="O736" s="501"/>
      <c r="P736" s="501"/>
      <c r="Q736" s="501"/>
      <c r="R736" s="501"/>
      <c r="S736" s="501"/>
      <c r="T736" s="501"/>
      <c r="U736" s="501"/>
      <c r="V736" s="501"/>
      <c r="W736" s="501"/>
      <c r="X736" s="501"/>
      <c r="Y736" s="501"/>
      <c r="Z736" s="501"/>
    </row>
    <row r="737" ht="12.75" customHeight="1">
      <c r="A737" s="501"/>
      <c r="B737" s="501"/>
      <c r="C737" s="501"/>
      <c r="D737" s="501"/>
      <c r="E737" s="503"/>
      <c r="F737" s="501"/>
      <c r="G737" s="501"/>
      <c r="H737" s="501"/>
      <c r="I737" s="501"/>
      <c r="J737" s="501"/>
      <c r="K737" s="501"/>
      <c r="L737" s="501"/>
      <c r="M737" s="501"/>
      <c r="N737" s="501"/>
      <c r="O737" s="501"/>
      <c r="P737" s="501"/>
      <c r="Q737" s="501"/>
      <c r="R737" s="501"/>
      <c r="S737" s="501"/>
      <c r="T737" s="501"/>
      <c r="U737" s="501"/>
      <c r="V737" s="501"/>
      <c r="W737" s="501"/>
      <c r="X737" s="501"/>
      <c r="Y737" s="501"/>
      <c r="Z737" s="501"/>
    </row>
    <row r="738" ht="12.75" customHeight="1">
      <c r="A738" s="501"/>
      <c r="B738" s="501"/>
      <c r="C738" s="501"/>
      <c r="D738" s="501"/>
      <c r="E738" s="503"/>
      <c r="F738" s="501"/>
      <c r="G738" s="501"/>
      <c r="H738" s="501"/>
      <c r="I738" s="501"/>
      <c r="J738" s="501"/>
      <c r="K738" s="501"/>
      <c r="L738" s="501"/>
      <c r="M738" s="501"/>
      <c r="N738" s="501"/>
      <c r="O738" s="501"/>
      <c r="P738" s="501"/>
      <c r="Q738" s="501"/>
      <c r="R738" s="501"/>
      <c r="S738" s="501"/>
      <c r="T738" s="501"/>
      <c r="U738" s="501"/>
      <c r="V738" s="501"/>
      <c r="W738" s="501"/>
      <c r="X738" s="501"/>
      <c r="Y738" s="501"/>
      <c r="Z738" s="501"/>
    </row>
    <row r="739" ht="12.75" customHeight="1">
      <c r="A739" s="501"/>
      <c r="B739" s="501"/>
      <c r="C739" s="501"/>
      <c r="D739" s="501"/>
      <c r="E739" s="503"/>
      <c r="F739" s="501"/>
      <c r="G739" s="501"/>
      <c r="H739" s="501"/>
      <c r="I739" s="501"/>
      <c r="J739" s="501"/>
      <c r="K739" s="501"/>
      <c r="L739" s="501"/>
      <c r="M739" s="501"/>
      <c r="N739" s="501"/>
      <c r="O739" s="501"/>
      <c r="P739" s="501"/>
      <c r="Q739" s="501"/>
      <c r="R739" s="501"/>
      <c r="S739" s="501"/>
      <c r="T739" s="501"/>
      <c r="U739" s="501"/>
      <c r="V739" s="501"/>
      <c r="W739" s="501"/>
      <c r="X739" s="501"/>
      <c r="Y739" s="501"/>
      <c r="Z739" s="501"/>
    </row>
    <row r="740" ht="12.75" customHeight="1">
      <c r="A740" s="501"/>
      <c r="B740" s="501"/>
      <c r="C740" s="501"/>
      <c r="D740" s="501"/>
      <c r="E740" s="503"/>
      <c r="F740" s="501"/>
      <c r="G740" s="501"/>
      <c r="H740" s="501"/>
      <c r="I740" s="501"/>
      <c r="J740" s="501"/>
      <c r="K740" s="501"/>
      <c r="L740" s="501"/>
      <c r="M740" s="501"/>
      <c r="N740" s="501"/>
      <c r="O740" s="501"/>
      <c r="P740" s="501"/>
      <c r="Q740" s="501"/>
      <c r="R740" s="501"/>
      <c r="S740" s="501"/>
      <c r="T740" s="501"/>
      <c r="U740" s="501"/>
      <c r="V740" s="501"/>
      <c r="W740" s="501"/>
      <c r="X740" s="501"/>
      <c r="Y740" s="501"/>
      <c r="Z740" s="501"/>
    </row>
    <row r="741" ht="12.75" customHeight="1">
      <c r="A741" s="501"/>
      <c r="B741" s="501"/>
      <c r="C741" s="501"/>
      <c r="D741" s="501"/>
      <c r="E741" s="503"/>
      <c r="F741" s="501"/>
      <c r="G741" s="501"/>
      <c r="H741" s="501"/>
      <c r="I741" s="501"/>
      <c r="J741" s="501"/>
      <c r="K741" s="501"/>
      <c r="L741" s="501"/>
      <c r="M741" s="501"/>
      <c r="N741" s="501"/>
      <c r="O741" s="501"/>
      <c r="P741" s="501"/>
      <c r="Q741" s="501"/>
      <c r="R741" s="501"/>
      <c r="S741" s="501"/>
      <c r="T741" s="501"/>
      <c r="U741" s="501"/>
      <c r="V741" s="501"/>
      <c r="W741" s="501"/>
      <c r="X741" s="501"/>
      <c r="Y741" s="501"/>
      <c r="Z741" s="501"/>
    </row>
    <row r="742" ht="12.75" customHeight="1">
      <c r="A742" s="501"/>
      <c r="B742" s="501"/>
      <c r="C742" s="501"/>
      <c r="D742" s="501"/>
      <c r="E742" s="503"/>
      <c r="F742" s="501"/>
      <c r="G742" s="501"/>
      <c r="H742" s="501"/>
      <c r="I742" s="501"/>
      <c r="J742" s="501"/>
      <c r="K742" s="501"/>
      <c r="L742" s="501"/>
      <c r="M742" s="501"/>
      <c r="N742" s="501"/>
      <c r="O742" s="501"/>
      <c r="P742" s="501"/>
      <c r="Q742" s="501"/>
      <c r="R742" s="501"/>
      <c r="S742" s="501"/>
      <c r="T742" s="501"/>
      <c r="U742" s="501"/>
      <c r="V742" s="501"/>
      <c r="W742" s="501"/>
      <c r="X742" s="501"/>
      <c r="Y742" s="501"/>
      <c r="Z742" s="501"/>
    </row>
    <row r="743" ht="12.75" customHeight="1">
      <c r="A743" s="501"/>
      <c r="B743" s="501"/>
      <c r="C743" s="501"/>
      <c r="D743" s="501"/>
      <c r="E743" s="503"/>
      <c r="F743" s="501"/>
      <c r="G743" s="501"/>
      <c r="H743" s="501"/>
      <c r="I743" s="501"/>
      <c r="J743" s="501"/>
      <c r="K743" s="501"/>
      <c r="L743" s="501"/>
      <c r="M743" s="501"/>
      <c r="N743" s="501"/>
      <c r="O743" s="501"/>
      <c r="P743" s="501"/>
      <c r="Q743" s="501"/>
      <c r="R743" s="501"/>
      <c r="S743" s="501"/>
      <c r="T743" s="501"/>
      <c r="U743" s="501"/>
      <c r="V743" s="501"/>
      <c r="W743" s="501"/>
      <c r="X743" s="501"/>
      <c r="Y743" s="501"/>
      <c r="Z743" s="501"/>
    </row>
    <row r="744" ht="12.75" customHeight="1">
      <c r="A744" s="501"/>
      <c r="B744" s="501"/>
      <c r="C744" s="501"/>
      <c r="D744" s="501"/>
      <c r="E744" s="503"/>
      <c r="F744" s="501"/>
      <c r="G744" s="501"/>
      <c r="H744" s="501"/>
      <c r="I744" s="501"/>
      <c r="J744" s="501"/>
      <c r="K744" s="501"/>
      <c r="L744" s="501"/>
      <c r="M744" s="501"/>
      <c r="N744" s="501"/>
      <c r="O744" s="501"/>
      <c r="P744" s="501"/>
      <c r="Q744" s="501"/>
      <c r="R744" s="501"/>
      <c r="S744" s="501"/>
      <c r="T744" s="501"/>
      <c r="U744" s="501"/>
      <c r="V744" s="501"/>
      <c r="W744" s="501"/>
      <c r="X744" s="501"/>
      <c r="Y744" s="501"/>
      <c r="Z744" s="501"/>
    </row>
    <row r="745" ht="12.75" customHeight="1">
      <c r="A745" s="501"/>
      <c r="B745" s="501"/>
      <c r="C745" s="501"/>
      <c r="D745" s="501"/>
      <c r="E745" s="503"/>
      <c r="F745" s="501"/>
      <c r="G745" s="501"/>
      <c r="H745" s="501"/>
      <c r="I745" s="501"/>
      <c r="J745" s="501"/>
      <c r="K745" s="501"/>
      <c r="L745" s="501"/>
      <c r="M745" s="501"/>
      <c r="N745" s="501"/>
      <c r="O745" s="501"/>
      <c r="P745" s="501"/>
      <c r="Q745" s="501"/>
      <c r="R745" s="501"/>
      <c r="S745" s="501"/>
      <c r="T745" s="501"/>
      <c r="U745" s="501"/>
      <c r="V745" s="501"/>
      <c r="W745" s="501"/>
      <c r="X745" s="501"/>
      <c r="Y745" s="501"/>
      <c r="Z745" s="501"/>
    </row>
    <row r="746" ht="12.75" customHeight="1">
      <c r="A746" s="501"/>
      <c r="B746" s="501"/>
      <c r="C746" s="501"/>
      <c r="D746" s="501"/>
      <c r="E746" s="503"/>
      <c r="F746" s="501"/>
      <c r="G746" s="501"/>
      <c r="H746" s="501"/>
      <c r="I746" s="501"/>
      <c r="J746" s="501"/>
      <c r="K746" s="501"/>
      <c r="L746" s="501"/>
      <c r="M746" s="501"/>
      <c r="N746" s="501"/>
      <c r="O746" s="501"/>
      <c r="P746" s="501"/>
      <c r="Q746" s="501"/>
      <c r="R746" s="501"/>
      <c r="S746" s="501"/>
      <c r="T746" s="501"/>
      <c r="U746" s="501"/>
      <c r="V746" s="501"/>
      <c r="W746" s="501"/>
      <c r="X746" s="501"/>
      <c r="Y746" s="501"/>
      <c r="Z746" s="501"/>
    </row>
    <row r="747" ht="12.75" customHeight="1">
      <c r="A747" s="501"/>
      <c r="B747" s="501"/>
      <c r="C747" s="501"/>
      <c r="D747" s="501"/>
      <c r="E747" s="503"/>
      <c r="F747" s="501"/>
      <c r="G747" s="501"/>
      <c r="H747" s="501"/>
      <c r="I747" s="501"/>
      <c r="J747" s="501"/>
      <c r="K747" s="501"/>
      <c r="L747" s="501"/>
      <c r="M747" s="501"/>
      <c r="N747" s="501"/>
      <c r="O747" s="501"/>
      <c r="P747" s="501"/>
      <c r="Q747" s="501"/>
      <c r="R747" s="501"/>
      <c r="S747" s="501"/>
      <c r="T747" s="501"/>
      <c r="U747" s="501"/>
      <c r="V747" s="501"/>
      <c r="W747" s="501"/>
      <c r="X747" s="501"/>
      <c r="Y747" s="501"/>
      <c r="Z747" s="501"/>
    </row>
    <row r="748" ht="12.75" customHeight="1">
      <c r="A748" s="501"/>
      <c r="B748" s="501"/>
      <c r="C748" s="501"/>
      <c r="D748" s="501"/>
      <c r="E748" s="503"/>
      <c r="F748" s="501"/>
      <c r="G748" s="501"/>
      <c r="H748" s="501"/>
      <c r="I748" s="501"/>
      <c r="J748" s="501"/>
      <c r="K748" s="501"/>
      <c r="L748" s="501"/>
      <c r="M748" s="501"/>
      <c r="N748" s="501"/>
      <c r="O748" s="501"/>
      <c r="P748" s="501"/>
      <c r="Q748" s="501"/>
      <c r="R748" s="501"/>
      <c r="S748" s="501"/>
      <c r="T748" s="501"/>
      <c r="U748" s="501"/>
      <c r="V748" s="501"/>
      <c r="W748" s="501"/>
      <c r="X748" s="501"/>
      <c r="Y748" s="501"/>
      <c r="Z748" s="501"/>
    </row>
    <row r="749" ht="12.75" customHeight="1">
      <c r="A749" s="501"/>
      <c r="B749" s="501"/>
      <c r="C749" s="501"/>
      <c r="D749" s="501"/>
      <c r="E749" s="503"/>
      <c r="F749" s="501"/>
      <c r="G749" s="501"/>
      <c r="H749" s="501"/>
      <c r="I749" s="501"/>
      <c r="J749" s="501"/>
      <c r="K749" s="501"/>
      <c r="L749" s="501"/>
      <c r="M749" s="501"/>
      <c r="N749" s="501"/>
      <c r="O749" s="501"/>
      <c r="P749" s="501"/>
      <c r="Q749" s="501"/>
      <c r="R749" s="501"/>
      <c r="S749" s="501"/>
      <c r="T749" s="501"/>
      <c r="U749" s="501"/>
      <c r="V749" s="501"/>
      <c r="W749" s="501"/>
      <c r="X749" s="501"/>
      <c r="Y749" s="501"/>
      <c r="Z749" s="501"/>
    </row>
    <row r="750" ht="12.75" customHeight="1">
      <c r="A750" s="501"/>
      <c r="B750" s="501"/>
      <c r="C750" s="501"/>
      <c r="D750" s="501"/>
      <c r="E750" s="503"/>
      <c r="F750" s="501"/>
      <c r="G750" s="501"/>
      <c r="H750" s="501"/>
      <c r="I750" s="501"/>
      <c r="J750" s="501"/>
      <c r="K750" s="501"/>
      <c r="L750" s="501"/>
      <c r="M750" s="501"/>
      <c r="N750" s="501"/>
      <c r="O750" s="501"/>
      <c r="P750" s="501"/>
      <c r="Q750" s="501"/>
      <c r="R750" s="501"/>
      <c r="S750" s="501"/>
      <c r="T750" s="501"/>
      <c r="U750" s="501"/>
      <c r="V750" s="501"/>
      <c r="W750" s="501"/>
      <c r="X750" s="501"/>
      <c r="Y750" s="501"/>
      <c r="Z750" s="501"/>
    </row>
    <row r="751" ht="12.75" customHeight="1">
      <c r="A751" s="501"/>
      <c r="B751" s="501"/>
      <c r="C751" s="501"/>
      <c r="D751" s="501"/>
      <c r="E751" s="503"/>
      <c r="F751" s="501"/>
      <c r="G751" s="501"/>
      <c r="H751" s="501"/>
      <c r="I751" s="501"/>
      <c r="J751" s="501"/>
      <c r="K751" s="501"/>
      <c r="L751" s="501"/>
      <c r="M751" s="501"/>
      <c r="N751" s="501"/>
      <c r="O751" s="501"/>
      <c r="P751" s="501"/>
      <c r="Q751" s="501"/>
      <c r="R751" s="501"/>
      <c r="S751" s="501"/>
      <c r="T751" s="501"/>
      <c r="U751" s="501"/>
      <c r="V751" s="501"/>
      <c r="W751" s="501"/>
      <c r="X751" s="501"/>
      <c r="Y751" s="501"/>
      <c r="Z751" s="501"/>
    </row>
    <row r="752" ht="12.75" customHeight="1">
      <c r="A752" s="501"/>
      <c r="B752" s="501"/>
      <c r="C752" s="501"/>
      <c r="D752" s="501"/>
      <c r="E752" s="503"/>
      <c r="F752" s="501"/>
      <c r="G752" s="501"/>
      <c r="H752" s="501"/>
      <c r="I752" s="501"/>
      <c r="J752" s="501"/>
      <c r="K752" s="501"/>
      <c r="L752" s="501"/>
      <c r="M752" s="501"/>
      <c r="N752" s="501"/>
      <c r="O752" s="501"/>
      <c r="P752" s="501"/>
      <c r="Q752" s="501"/>
      <c r="R752" s="501"/>
      <c r="S752" s="501"/>
      <c r="T752" s="501"/>
      <c r="U752" s="501"/>
      <c r="V752" s="501"/>
      <c r="W752" s="501"/>
      <c r="X752" s="501"/>
      <c r="Y752" s="501"/>
      <c r="Z752" s="501"/>
    </row>
    <row r="753" ht="12.75" customHeight="1">
      <c r="A753" s="501"/>
      <c r="B753" s="501"/>
      <c r="C753" s="501"/>
      <c r="D753" s="501"/>
      <c r="E753" s="503"/>
      <c r="F753" s="501"/>
      <c r="G753" s="501"/>
      <c r="H753" s="501"/>
      <c r="I753" s="501"/>
      <c r="J753" s="501"/>
      <c r="K753" s="501"/>
      <c r="L753" s="501"/>
      <c r="M753" s="501"/>
      <c r="N753" s="501"/>
      <c r="O753" s="501"/>
      <c r="P753" s="501"/>
      <c r="Q753" s="501"/>
      <c r="R753" s="501"/>
      <c r="S753" s="501"/>
      <c r="T753" s="501"/>
      <c r="U753" s="501"/>
      <c r="V753" s="501"/>
      <c r="W753" s="501"/>
      <c r="X753" s="501"/>
      <c r="Y753" s="501"/>
      <c r="Z753" s="501"/>
    </row>
    <row r="754" ht="12.75" customHeight="1">
      <c r="A754" s="501"/>
      <c r="B754" s="501"/>
      <c r="C754" s="501"/>
      <c r="D754" s="501"/>
      <c r="E754" s="503"/>
      <c r="F754" s="501"/>
      <c r="G754" s="501"/>
      <c r="H754" s="501"/>
      <c r="I754" s="501"/>
      <c r="J754" s="501"/>
      <c r="K754" s="501"/>
      <c r="L754" s="501"/>
      <c r="M754" s="501"/>
      <c r="N754" s="501"/>
      <c r="O754" s="501"/>
      <c r="P754" s="501"/>
      <c r="Q754" s="501"/>
      <c r="R754" s="501"/>
      <c r="S754" s="501"/>
      <c r="T754" s="501"/>
      <c r="U754" s="501"/>
      <c r="V754" s="501"/>
      <c r="W754" s="501"/>
      <c r="X754" s="501"/>
      <c r="Y754" s="501"/>
      <c r="Z754" s="501"/>
    </row>
    <row r="755" ht="12.75" customHeight="1">
      <c r="A755" s="501"/>
      <c r="B755" s="501"/>
      <c r="C755" s="501"/>
      <c r="D755" s="501"/>
      <c r="E755" s="503"/>
      <c r="F755" s="501"/>
      <c r="G755" s="501"/>
      <c r="H755" s="501"/>
      <c r="I755" s="501"/>
      <c r="J755" s="501"/>
      <c r="K755" s="501"/>
      <c r="L755" s="501"/>
      <c r="M755" s="501"/>
      <c r="N755" s="501"/>
      <c r="O755" s="501"/>
      <c r="P755" s="501"/>
      <c r="Q755" s="501"/>
      <c r="R755" s="501"/>
      <c r="S755" s="501"/>
      <c r="T755" s="501"/>
      <c r="U755" s="501"/>
      <c r="V755" s="501"/>
      <c r="W755" s="501"/>
      <c r="X755" s="501"/>
      <c r="Y755" s="501"/>
      <c r="Z755" s="501"/>
    </row>
    <row r="756" ht="12.75" customHeight="1">
      <c r="A756" s="501"/>
      <c r="B756" s="501"/>
      <c r="C756" s="501"/>
      <c r="D756" s="501"/>
      <c r="E756" s="503"/>
      <c r="F756" s="501"/>
      <c r="G756" s="501"/>
      <c r="H756" s="501"/>
      <c r="I756" s="501"/>
      <c r="J756" s="501"/>
      <c r="K756" s="501"/>
      <c r="L756" s="501"/>
      <c r="M756" s="501"/>
      <c r="N756" s="501"/>
      <c r="O756" s="501"/>
      <c r="P756" s="501"/>
      <c r="Q756" s="501"/>
      <c r="R756" s="501"/>
      <c r="S756" s="501"/>
      <c r="T756" s="501"/>
      <c r="U756" s="501"/>
      <c r="V756" s="501"/>
      <c r="W756" s="501"/>
      <c r="X756" s="501"/>
      <c r="Y756" s="501"/>
      <c r="Z756" s="501"/>
    </row>
    <row r="757" ht="12.75" customHeight="1">
      <c r="A757" s="501"/>
      <c r="B757" s="501"/>
      <c r="C757" s="501"/>
      <c r="D757" s="501"/>
      <c r="E757" s="503"/>
      <c r="F757" s="501"/>
      <c r="G757" s="501"/>
      <c r="H757" s="501"/>
      <c r="I757" s="501"/>
      <c r="J757" s="501"/>
      <c r="K757" s="501"/>
      <c r="L757" s="501"/>
      <c r="M757" s="501"/>
      <c r="N757" s="501"/>
      <c r="O757" s="501"/>
      <c r="P757" s="501"/>
      <c r="Q757" s="501"/>
      <c r="R757" s="501"/>
      <c r="S757" s="501"/>
      <c r="T757" s="501"/>
      <c r="U757" s="501"/>
      <c r="V757" s="501"/>
      <c r="W757" s="501"/>
      <c r="X757" s="501"/>
      <c r="Y757" s="501"/>
      <c r="Z757" s="501"/>
    </row>
    <row r="758" ht="12.75" customHeight="1">
      <c r="A758" s="501"/>
      <c r="B758" s="501"/>
      <c r="C758" s="501"/>
      <c r="D758" s="501"/>
      <c r="E758" s="503"/>
      <c r="F758" s="501"/>
      <c r="G758" s="501"/>
      <c r="H758" s="501"/>
      <c r="I758" s="501"/>
      <c r="J758" s="501"/>
      <c r="K758" s="501"/>
      <c r="L758" s="501"/>
      <c r="M758" s="501"/>
      <c r="N758" s="501"/>
      <c r="O758" s="501"/>
      <c r="P758" s="501"/>
      <c r="Q758" s="501"/>
      <c r="R758" s="501"/>
      <c r="S758" s="501"/>
      <c r="T758" s="501"/>
      <c r="U758" s="501"/>
      <c r="V758" s="501"/>
      <c r="W758" s="501"/>
      <c r="X758" s="501"/>
      <c r="Y758" s="501"/>
      <c r="Z758" s="501"/>
    </row>
    <row r="759" ht="12.75" customHeight="1">
      <c r="A759" s="501"/>
      <c r="B759" s="501"/>
      <c r="C759" s="501"/>
      <c r="D759" s="501"/>
      <c r="E759" s="503"/>
      <c r="F759" s="501"/>
      <c r="G759" s="501"/>
      <c r="H759" s="501"/>
      <c r="I759" s="501"/>
      <c r="J759" s="501"/>
      <c r="K759" s="501"/>
      <c r="L759" s="501"/>
      <c r="M759" s="501"/>
      <c r="N759" s="501"/>
      <c r="O759" s="501"/>
      <c r="P759" s="501"/>
      <c r="Q759" s="501"/>
      <c r="R759" s="501"/>
      <c r="S759" s="501"/>
      <c r="T759" s="501"/>
      <c r="U759" s="501"/>
      <c r="V759" s="501"/>
      <c r="W759" s="501"/>
      <c r="X759" s="501"/>
      <c r="Y759" s="501"/>
      <c r="Z759" s="501"/>
    </row>
    <row r="760" ht="12.75" customHeight="1">
      <c r="A760" s="501"/>
      <c r="B760" s="501"/>
      <c r="C760" s="501"/>
      <c r="D760" s="501"/>
      <c r="E760" s="503"/>
      <c r="F760" s="501"/>
      <c r="G760" s="501"/>
      <c r="H760" s="501"/>
      <c r="I760" s="501"/>
      <c r="J760" s="501"/>
      <c r="K760" s="501"/>
      <c r="L760" s="501"/>
      <c r="M760" s="501"/>
      <c r="N760" s="501"/>
      <c r="O760" s="501"/>
      <c r="P760" s="501"/>
      <c r="Q760" s="501"/>
      <c r="R760" s="501"/>
      <c r="S760" s="501"/>
      <c r="T760" s="501"/>
      <c r="U760" s="501"/>
      <c r="V760" s="501"/>
      <c r="W760" s="501"/>
      <c r="X760" s="501"/>
      <c r="Y760" s="501"/>
      <c r="Z760" s="501"/>
    </row>
    <row r="761" ht="12.75" customHeight="1">
      <c r="A761" s="501"/>
      <c r="B761" s="501"/>
      <c r="C761" s="501"/>
      <c r="D761" s="501"/>
      <c r="E761" s="503"/>
      <c r="F761" s="501"/>
      <c r="G761" s="501"/>
      <c r="H761" s="501"/>
      <c r="I761" s="501"/>
      <c r="J761" s="501"/>
      <c r="K761" s="501"/>
      <c r="L761" s="501"/>
      <c r="M761" s="501"/>
      <c r="N761" s="501"/>
      <c r="O761" s="501"/>
      <c r="P761" s="501"/>
      <c r="Q761" s="501"/>
      <c r="R761" s="501"/>
      <c r="S761" s="501"/>
      <c r="T761" s="501"/>
      <c r="U761" s="501"/>
      <c r="V761" s="501"/>
      <c r="W761" s="501"/>
      <c r="X761" s="501"/>
      <c r="Y761" s="501"/>
      <c r="Z761" s="501"/>
    </row>
    <row r="762" ht="12.75" customHeight="1">
      <c r="A762" s="501"/>
      <c r="B762" s="501"/>
      <c r="C762" s="501"/>
      <c r="D762" s="501"/>
      <c r="E762" s="503"/>
      <c r="F762" s="501"/>
      <c r="G762" s="501"/>
      <c r="H762" s="501"/>
      <c r="I762" s="501"/>
      <c r="J762" s="501"/>
      <c r="K762" s="501"/>
      <c r="L762" s="501"/>
      <c r="M762" s="501"/>
      <c r="N762" s="501"/>
      <c r="O762" s="501"/>
      <c r="P762" s="501"/>
      <c r="Q762" s="501"/>
      <c r="R762" s="501"/>
      <c r="S762" s="501"/>
      <c r="T762" s="501"/>
      <c r="U762" s="501"/>
      <c r="V762" s="501"/>
      <c r="W762" s="501"/>
      <c r="X762" s="501"/>
      <c r="Y762" s="501"/>
      <c r="Z762" s="501"/>
    </row>
    <row r="763" ht="12.75" customHeight="1">
      <c r="A763" s="501"/>
      <c r="B763" s="501"/>
      <c r="C763" s="501"/>
      <c r="D763" s="501"/>
      <c r="E763" s="503"/>
      <c r="F763" s="501"/>
      <c r="G763" s="501"/>
      <c r="H763" s="501"/>
      <c r="I763" s="501"/>
      <c r="J763" s="501"/>
      <c r="K763" s="501"/>
      <c r="L763" s="501"/>
      <c r="M763" s="501"/>
      <c r="N763" s="501"/>
      <c r="O763" s="501"/>
      <c r="P763" s="501"/>
      <c r="Q763" s="501"/>
      <c r="R763" s="501"/>
      <c r="S763" s="501"/>
      <c r="T763" s="501"/>
      <c r="U763" s="501"/>
      <c r="V763" s="501"/>
      <c r="W763" s="501"/>
      <c r="X763" s="501"/>
      <c r="Y763" s="501"/>
      <c r="Z763" s="501"/>
    </row>
    <row r="764" ht="12.75" customHeight="1">
      <c r="A764" s="501"/>
      <c r="B764" s="501"/>
      <c r="C764" s="501"/>
      <c r="D764" s="501"/>
      <c r="E764" s="503"/>
      <c r="F764" s="501"/>
      <c r="G764" s="501"/>
      <c r="H764" s="501"/>
      <c r="I764" s="501"/>
      <c r="J764" s="501"/>
      <c r="K764" s="501"/>
      <c r="L764" s="501"/>
      <c r="M764" s="501"/>
      <c r="N764" s="501"/>
      <c r="O764" s="501"/>
      <c r="P764" s="501"/>
      <c r="Q764" s="501"/>
      <c r="R764" s="501"/>
      <c r="S764" s="501"/>
      <c r="T764" s="501"/>
      <c r="U764" s="501"/>
      <c r="V764" s="501"/>
      <c r="W764" s="501"/>
      <c r="X764" s="501"/>
      <c r="Y764" s="501"/>
      <c r="Z764" s="501"/>
    </row>
    <row r="765" ht="12.75" customHeight="1">
      <c r="A765" s="501"/>
      <c r="B765" s="501"/>
      <c r="C765" s="501"/>
      <c r="D765" s="501"/>
      <c r="E765" s="503"/>
      <c r="F765" s="501"/>
      <c r="G765" s="501"/>
      <c r="H765" s="501"/>
      <c r="I765" s="501"/>
      <c r="J765" s="501"/>
      <c r="K765" s="501"/>
      <c r="L765" s="501"/>
      <c r="M765" s="501"/>
      <c r="N765" s="501"/>
      <c r="O765" s="501"/>
      <c r="P765" s="501"/>
      <c r="Q765" s="501"/>
      <c r="R765" s="501"/>
      <c r="S765" s="501"/>
      <c r="T765" s="501"/>
      <c r="U765" s="501"/>
      <c r="V765" s="501"/>
      <c r="W765" s="501"/>
      <c r="X765" s="501"/>
      <c r="Y765" s="501"/>
      <c r="Z765" s="501"/>
    </row>
    <row r="766" ht="12.75" customHeight="1">
      <c r="A766" s="501"/>
      <c r="B766" s="501"/>
      <c r="C766" s="501"/>
      <c r="D766" s="501"/>
      <c r="E766" s="503"/>
      <c r="F766" s="501"/>
      <c r="G766" s="501"/>
      <c r="H766" s="501"/>
      <c r="I766" s="501"/>
      <c r="J766" s="501"/>
      <c r="K766" s="501"/>
      <c r="L766" s="501"/>
      <c r="M766" s="501"/>
      <c r="N766" s="501"/>
      <c r="O766" s="501"/>
      <c r="P766" s="501"/>
      <c r="Q766" s="501"/>
      <c r="R766" s="501"/>
      <c r="S766" s="501"/>
      <c r="T766" s="501"/>
      <c r="U766" s="501"/>
      <c r="V766" s="501"/>
      <c r="W766" s="501"/>
      <c r="X766" s="501"/>
      <c r="Y766" s="501"/>
      <c r="Z766" s="501"/>
    </row>
    <row r="767" ht="12.75" customHeight="1">
      <c r="A767" s="501"/>
      <c r="B767" s="501"/>
      <c r="C767" s="501"/>
      <c r="D767" s="501"/>
      <c r="E767" s="503"/>
      <c r="F767" s="501"/>
      <c r="G767" s="501"/>
      <c r="H767" s="501"/>
      <c r="I767" s="501"/>
      <c r="J767" s="501"/>
      <c r="K767" s="501"/>
      <c r="L767" s="501"/>
      <c r="M767" s="501"/>
      <c r="N767" s="501"/>
      <c r="O767" s="501"/>
      <c r="P767" s="501"/>
      <c r="Q767" s="501"/>
      <c r="R767" s="501"/>
      <c r="S767" s="501"/>
      <c r="T767" s="501"/>
      <c r="U767" s="501"/>
      <c r="V767" s="501"/>
      <c r="W767" s="501"/>
      <c r="X767" s="501"/>
      <c r="Y767" s="501"/>
      <c r="Z767" s="501"/>
    </row>
    <row r="768" ht="12.75" customHeight="1">
      <c r="A768" s="501"/>
      <c r="B768" s="501"/>
      <c r="C768" s="501"/>
      <c r="D768" s="501"/>
      <c r="E768" s="503"/>
      <c r="F768" s="501"/>
      <c r="G768" s="501"/>
      <c r="H768" s="501"/>
      <c r="I768" s="501"/>
      <c r="J768" s="501"/>
      <c r="K768" s="501"/>
      <c r="L768" s="501"/>
      <c r="M768" s="501"/>
      <c r="N768" s="501"/>
      <c r="O768" s="501"/>
      <c r="P768" s="501"/>
      <c r="Q768" s="501"/>
      <c r="R768" s="501"/>
      <c r="S768" s="501"/>
      <c r="T768" s="501"/>
      <c r="U768" s="501"/>
      <c r="V768" s="501"/>
      <c r="W768" s="501"/>
      <c r="X768" s="501"/>
      <c r="Y768" s="501"/>
      <c r="Z768" s="501"/>
    </row>
    <row r="769" ht="12.75" customHeight="1">
      <c r="A769" s="501"/>
      <c r="B769" s="501"/>
      <c r="C769" s="501"/>
      <c r="D769" s="501"/>
      <c r="E769" s="503"/>
      <c r="F769" s="501"/>
      <c r="G769" s="501"/>
      <c r="H769" s="501"/>
      <c r="I769" s="501"/>
      <c r="J769" s="501"/>
      <c r="K769" s="501"/>
      <c r="L769" s="501"/>
      <c r="M769" s="501"/>
      <c r="N769" s="501"/>
      <c r="O769" s="501"/>
      <c r="P769" s="501"/>
      <c r="Q769" s="501"/>
      <c r="R769" s="501"/>
      <c r="S769" s="501"/>
      <c r="T769" s="501"/>
      <c r="U769" s="501"/>
      <c r="V769" s="501"/>
      <c r="W769" s="501"/>
      <c r="X769" s="501"/>
      <c r="Y769" s="501"/>
      <c r="Z769" s="501"/>
    </row>
    <row r="770" ht="12.75" customHeight="1">
      <c r="A770" s="501"/>
      <c r="B770" s="501"/>
      <c r="C770" s="501"/>
      <c r="D770" s="501"/>
      <c r="E770" s="503"/>
      <c r="F770" s="501"/>
      <c r="G770" s="501"/>
      <c r="H770" s="501"/>
      <c r="I770" s="501"/>
      <c r="J770" s="501"/>
      <c r="K770" s="501"/>
      <c r="L770" s="501"/>
      <c r="M770" s="501"/>
      <c r="N770" s="501"/>
      <c r="O770" s="501"/>
      <c r="P770" s="501"/>
      <c r="Q770" s="501"/>
      <c r="R770" s="501"/>
      <c r="S770" s="501"/>
      <c r="T770" s="501"/>
      <c r="U770" s="501"/>
      <c r="V770" s="501"/>
      <c r="W770" s="501"/>
      <c r="X770" s="501"/>
      <c r="Y770" s="501"/>
      <c r="Z770" s="501"/>
    </row>
    <row r="771" ht="12.75" customHeight="1">
      <c r="A771" s="501"/>
      <c r="B771" s="501"/>
      <c r="C771" s="501"/>
      <c r="D771" s="501"/>
      <c r="E771" s="503"/>
      <c r="F771" s="501"/>
      <c r="G771" s="501"/>
      <c r="H771" s="501"/>
      <c r="I771" s="501"/>
      <c r="J771" s="501"/>
      <c r="K771" s="501"/>
      <c r="L771" s="501"/>
      <c r="M771" s="501"/>
      <c r="N771" s="501"/>
      <c r="O771" s="501"/>
      <c r="P771" s="501"/>
      <c r="Q771" s="501"/>
      <c r="R771" s="501"/>
      <c r="S771" s="501"/>
      <c r="T771" s="501"/>
      <c r="U771" s="501"/>
      <c r="V771" s="501"/>
      <c r="W771" s="501"/>
      <c r="X771" s="501"/>
      <c r="Y771" s="501"/>
      <c r="Z771" s="501"/>
    </row>
    <row r="772" ht="12.75" customHeight="1">
      <c r="A772" s="501"/>
      <c r="B772" s="501"/>
      <c r="C772" s="501"/>
      <c r="D772" s="501"/>
      <c r="E772" s="503"/>
      <c r="F772" s="501"/>
      <c r="G772" s="501"/>
      <c r="H772" s="501"/>
      <c r="I772" s="501"/>
      <c r="J772" s="501"/>
      <c r="K772" s="501"/>
      <c r="L772" s="501"/>
      <c r="M772" s="501"/>
      <c r="N772" s="501"/>
      <c r="O772" s="501"/>
      <c r="P772" s="501"/>
      <c r="Q772" s="501"/>
      <c r="R772" s="501"/>
      <c r="S772" s="501"/>
      <c r="T772" s="501"/>
      <c r="U772" s="501"/>
      <c r="V772" s="501"/>
      <c r="W772" s="501"/>
      <c r="X772" s="501"/>
      <c r="Y772" s="501"/>
      <c r="Z772" s="501"/>
    </row>
    <row r="773" ht="12.75" customHeight="1">
      <c r="A773" s="501"/>
      <c r="B773" s="501"/>
      <c r="C773" s="501"/>
      <c r="D773" s="501"/>
      <c r="E773" s="503"/>
      <c r="F773" s="501"/>
      <c r="G773" s="501"/>
      <c r="H773" s="501"/>
      <c r="I773" s="501"/>
      <c r="J773" s="501"/>
      <c r="K773" s="501"/>
      <c r="L773" s="501"/>
      <c r="M773" s="501"/>
      <c r="N773" s="501"/>
      <c r="O773" s="501"/>
      <c r="P773" s="501"/>
      <c r="Q773" s="501"/>
      <c r="R773" s="501"/>
      <c r="S773" s="501"/>
      <c r="T773" s="501"/>
      <c r="U773" s="501"/>
      <c r="V773" s="501"/>
      <c r="W773" s="501"/>
      <c r="X773" s="501"/>
      <c r="Y773" s="501"/>
      <c r="Z773" s="501"/>
    </row>
    <row r="774" ht="12.75" customHeight="1">
      <c r="A774" s="501"/>
      <c r="B774" s="501"/>
      <c r="C774" s="501"/>
      <c r="D774" s="501"/>
      <c r="E774" s="503"/>
      <c r="F774" s="501"/>
      <c r="G774" s="501"/>
      <c r="H774" s="501"/>
      <c r="I774" s="501"/>
      <c r="J774" s="501"/>
      <c r="K774" s="501"/>
      <c r="L774" s="501"/>
      <c r="M774" s="501"/>
      <c r="N774" s="501"/>
      <c r="O774" s="501"/>
      <c r="P774" s="501"/>
      <c r="Q774" s="501"/>
      <c r="R774" s="501"/>
      <c r="S774" s="501"/>
      <c r="T774" s="501"/>
      <c r="U774" s="501"/>
      <c r="V774" s="501"/>
      <c r="W774" s="501"/>
      <c r="X774" s="501"/>
      <c r="Y774" s="501"/>
      <c r="Z774" s="501"/>
    </row>
    <row r="775" ht="12.75" customHeight="1">
      <c r="A775" s="501"/>
      <c r="B775" s="501"/>
      <c r="C775" s="501"/>
      <c r="D775" s="501"/>
      <c r="E775" s="503"/>
      <c r="F775" s="501"/>
      <c r="G775" s="501"/>
      <c r="H775" s="501"/>
      <c r="I775" s="501"/>
      <c r="J775" s="501"/>
      <c r="K775" s="501"/>
      <c r="L775" s="501"/>
      <c r="M775" s="501"/>
      <c r="N775" s="501"/>
      <c r="O775" s="501"/>
      <c r="P775" s="501"/>
      <c r="Q775" s="501"/>
      <c r="R775" s="501"/>
      <c r="S775" s="501"/>
      <c r="T775" s="501"/>
      <c r="U775" s="501"/>
      <c r="V775" s="501"/>
      <c r="W775" s="501"/>
      <c r="X775" s="501"/>
      <c r="Y775" s="501"/>
      <c r="Z775" s="501"/>
    </row>
    <row r="776" ht="12.75" customHeight="1">
      <c r="A776" s="501"/>
      <c r="B776" s="501"/>
      <c r="C776" s="501"/>
      <c r="D776" s="501"/>
      <c r="E776" s="503"/>
      <c r="F776" s="501"/>
      <c r="G776" s="501"/>
      <c r="H776" s="501"/>
      <c r="I776" s="501"/>
      <c r="J776" s="501"/>
      <c r="K776" s="501"/>
      <c r="L776" s="501"/>
      <c r="M776" s="501"/>
      <c r="N776" s="501"/>
      <c r="O776" s="501"/>
      <c r="P776" s="501"/>
      <c r="Q776" s="501"/>
      <c r="R776" s="501"/>
      <c r="S776" s="501"/>
      <c r="T776" s="501"/>
      <c r="U776" s="501"/>
      <c r="V776" s="501"/>
      <c r="W776" s="501"/>
      <c r="X776" s="501"/>
      <c r="Y776" s="501"/>
      <c r="Z776" s="501"/>
    </row>
    <row r="777" ht="12.75" customHeight="1">
      <c r="A777" s="501"/>
      <c r="B777" s="501"/>
      <c r="C777" s="501"/>
      <c r="D777" s="501"/>
      <c r="E777" s="503"/>
      <c r="F777" s="501"/>
      <c r="G777" s="501"/>
      <c r="H777" s="501"/>
      <c r="I777" s="501"/>
      <c r="J777" s="501"/>
      <c r="K777" s="501"/>
      <c r="L777" s="501"/>
      <c r="M777" s="501"/>
      <c r="N777" s="501"/>
      <c r="O777" s="501"/>
      <c r="P777" s="501"/>
      <c r="Q777" s="501"/>
      <c r="R777" s="501"/>
      <c r="S777" s="501"/>
      <c r="T777" s="501"/>
      <c r="U777" s="501"/>
      <c r="V777" s="501"/>
      <c r="W777" s="501"/>
      <c r="X777" s="501"/>
      <c r="Y777" s="501"/>
      <c r="Z777" s="501"/>
    </row>
    <row r="778" ht="12.75" customHeight="1">
      <c r="A778" s="501"/>
      <c r="B778" s="501"/>
      <c r="C778" s="501"/>
      <c r="D778" s="501"/>
      <c r="E778" s="503"/>
      <c r="F778" s="501"/>
      <c r="G778" s="501"/>
      <c r="H778" s="501"/>
      <c r="I778" s="501"/>
      <c r="J778" s="501"/>
      <c r="K778" s="501"/>
      <c r="L778" s="501"/>
      <c r="M778" s="501"/>
      <c r="N778" s="501"/>
      <c r="O778" s="501"/>
      <c r="P778" s="501"/>
      <c r="Q778" s="501"/>
      <c r="R778" s="501"/>
      <c r="S778" s="501"/>
      <c r="T778" s="501"/>
      <c r="U778" s="501"/>
      <c r="V778" s="501"/>
      <c r="W778" s="501"/>
      <c r="X778" s="501"/>
      <c r="Y778" s="501"/>
      <c r="Z778" s="501"/>
    </row>
    <row r="779" ht="12.75" customHeight="1">
      <c r="A779" s="501"/>
      <c r="B779" s="501"/>
      <c r="C779" s="501"/>
      <c r="D779" s="501"/>
      <c r="E779" s="503"/>
      <c r="F779" s="501"/>
      <c r="G779" s="501"/>
      <c r="H779" s="501"/>
      <c r="I779" s="501"/>
      <c r="J779" s="501"/>
      <c r="K779" s="501"/>
      <c r="L779" s="501"/>
      <c r="M779" s="501"/>
      <c r="N779" s="501"/>
      <c r="O779" s="501"/>
      <c r="P779" s="501"/>
      <c r="Q779" s="501"/>
      <c r="R779" s="501"/>
      <c r="S779" s="501"/>
      <c r="T779" s="501"/>
      <c r="U779" s="501"/>
      <c r="V779" s="501"/>
      <c r="W779" s="501"/>
      <c r="X779" s="501"/>
      <c r="Y779" s="501"/>
      <c r="Z779" s="501"/>
    </row>
    <row r="780" ht="12.75" customHeight="1">
      <c r="A780" s="501"/>
      <c r="B780" s="501"/>
      <c r="C780" s="501"/>
      <c r="D780" s="501"/>
      <c r="E780" s="503"/>
      <c r="F780" s="501"/>
      <c r="G780" s="501"/>
      <c r="H780" s="501"/>
      <c r="I780" s="501"/>
      <c r="J780" s="501"/>
      <c r="K780" s="501"/>
      <c r="L780" s="501"/>
      <c r="M780" s="501"/>
      <c r="N780" s="501"/>
      <c r="O780" s="501"/>
      <c r="P780" s="501"/>
      <c r="Q780" s="501"/>
      <c r="R780" s="501"/>
      <c r="S780" s="501"/>
      <c r="T780" s="501"/>
      <c r="U780" s="501"/>
      <c r="V780" s="501"/>
      <c r="W780" s="501"/>
      <c r="X780" s="501"/>
      <c r="Y780" s="501"/>
      <c r="Z780" s="501"/>
    </row>
    <row r="781" ht="12.75" customHeight="1">
      <c r="A781" s="501"/>
      <c r="B781" s="501"/>
      <c r="C781" s="501"/>
      <c r="D781" s="501"/>
      <c r="E781" s="503"/>
      <c r="F781" s="501"/>
      <c r="G781" s="501"/>
      <c r="H781" s="501"/>
      <c r="I781" s="501"/>
      <c r="J781" s="501"/>
      <c r="K781" s="501"/>
      <c r="L781" s="501"/>
      <c r="M781" s="501"/>
      <c r="N781" s="501"/>
      <c r="O781" s="501"/>
      <c r="P781" s="501"/>
      <c r="Q781" s="501"/>
      <c r="R781" s="501"/>
      <c r="S781" s="501"/>
      <c r="T781" s="501"/>
      <c r="U781" s="501"/>
      <c r="V781" s="501"/>
      <c r="W781" s="501"/>
      <c r="X781" s="501"/>
      <c r="Y781" s="501"/>
      <c r="Z781" s="501"/>
    </row>
    <row r="782" ht="12.75" customHeight="1">
      <c r="A782" s="501"/>
      <c r="B782" s="501"/>
      <c r="C782" s="501"/>
      <c r="D782" s="501"/>
      <c r="E782" s="503"/>
      <c r="F782" s="501"/>
      <c r="G782" s="501"/>
      <c r="H782" s="501"/>
      <c r="I782" s="501"/>
      <c r="J782" s="501"/>
      <c r="K782" s="501"/>
      <c r="L782" s="501"/>
      <c r="M782" s="501"/>
      <c r="N782" s="501"/>
      <c r="O782" s="501"/>
      <c r="P782" s="501"/>
      <c r="Q782" s="501"/>
      <c r="R782" s="501"/>
      <c r="S782" s="501"/>
      <c r="T782" s="501"/>
      <c r="U782" s="501"/>
      <c r="V782" s="501"/>
      <c r="W782" s="501"/>
      <c r="X782" s="501"/>
      <c r="Y782" s="501"/>
      <c r="Z782" s="501"/>
    </row>
    <row r="783" ht="12.75" customHeight="1">
      <c r="A783" s="501"/>
      <c r="B783" s="501"/>
      <c r="C783" s="501"/>
      <c r="D783" s="501"/>
      <c r="E783" s="503"/>
      <c r="F783" s="501"/>
      <c r="G783" s="501"/>
      <c r="H783" s="501"/>
      <c r="I783" s="501"/>
      <c r="J783" s="501"/>
      <c r="K783" s="501"/>
      <c r="L783" s="501"/>
      <c r="M783" s="501"/>
      <c r="N783" s="501"/>
      <c r="O783" s="501"/>
      <c r="P783" s="501"/>
      <c r="Q783" s="501"/>
      <c r="R783" s="501"/>
      <c r="S783" s="501"/>
      <c r="T783" s="501"/>
      <c r="U783" s="501"/>
      <c r="V783" s="501"/>
      <c r="W783" s="501"/>
      <c r="X783" s="501"/>
      <c r="Y783" s="501"/>
      <c r="Z783" s="501"/>
    </row>
    <row r="784" ht="12.75" customHeight="1">
      <c r="A784" s="501"/>
      <c r="B784" s="501"/>
      <c r="C784" s="501"/>
      <c r="D784" s="501"/>
      <c r="E784" s="503"/>
      <c r="F784" s="501"/>
      <c r="G784" s="501"/>
      <c r="H784" s="501"/>
      <c r="I784" s="501"/>
      <c r="J784" s="501"/>
      <c r="K784" s="501"/>
      <c r="L784" s="501"/>
      <c r="M784" s="501"/>
      <c r="N784" s="501"/>
      <c r="O784" s="501"/>
      <c r="P784" s="501"/>
      <c r="Q784" s="501"/>
      <c r="R784" s="501"/>
      <c r="S784" s="501"/>
      <c r="T784" s="501"/>
      <c r="U784" s="501"/>
      <c r="V784" s="501"/>
      <c r="W784" s="501"/>
      <c r="X784" s="501"/>
      <c r="Y784" s="501"/>
      <c r="Z784" s="501"/>
    </row>
    <row r="785" ht="12.75" customHeight="1">
      <c r="A785" s="501"/>
      <c r="B785" s="501"/>
      <c r="C785" s="501"/>
      <c r="D785" s="501"/>
      <c r="E785" s="503"/>
      <c r="F785" s="501"/>
      <c r="G785" s="501"/>
      <c r="H785" s="501"/>
      <c r="I785" s="501"/>
      <c r="J785" s="501"/>
      <c r="K785" s="501"/>
      <c r="L785" s="501"/>
      <c r="M785" s="501"/>
      <c r="N785" s="501"/>
      <c r="O785" s="501"/>
      <c r="P785" s="501"/>
      <c r="Q785" s="501"/>
      <c r="R785" s="501"/>
      <c r="S785" s="501"/>
      <c r="T785" s="501"/>
      <c r="U785" s="501"/>
      <c r="V785" s="501"/>
      <c r="W785" s="501"/>
      <c r="X785" s="501"/>
      <c r="Y785" s="501"/>
      <c r="Z785" s="501"/>
    </row>
    <row r="786" ht="12.75" customHeight="1">
      <c r="A786" s="501"/>
      <c r="B786" s="501"/>
      <c r="C786" s="501"/>
      <c r="D786" s="501"/>
      <c r="E786" s="503"/>
      <c r="F786" s="501"/>
      <c r="G786" s="501"/>
      <c r="H786" s="501"/>
      <c r="I786" s="501"/>
      <c r="J786" s="501"/>
      <c r="K786" s="501"/>
      <c r="L786" s="501"/>
      <c r="M786" s="501"/>
      <c r="N786" s="501"/>
      <c r="O786" s="501"/>
      <c r="P786" s="501"/>
      <c r="Q786" s="501"/>
      <c r="R786" s="501"/>
      <c r="S786" s="501"/>
      <c r="T786" s="501"/>
      <c r="U786" s="501"/>
      <c r="V786" s="501"/>
      <c r="W786" s="501"/>
      <c r="X786" s="501"/>
      <c r="Y786" s="501"/>
      <c r="Z786" s="501"/>
    </row>
    <row r="787" ht="12.75" customHeight="1">
      <c r="A787" s="501"/>
      <c r="B787" s="501"/>
      <c r="C787" s="501"/>
      <c r="D787" s="501"/>
      <c r="E787" s="503"/>
      <c r="F787" s="501"/>
      <c r="G787" s="501"/>
      <c r="H787" s="501"/>
      <c r="I787" s="501"/>
      <c r="J787" s="501"/>
      <c r="K787" s="501"/>
      <c r="L787" s="501"/>
      <c r="M787" s="501"/>
      <c r="N787" s="501"/>
      <c r="O787" s="501"/>
      <c r="P787" s="501"/>
      <c r="Q787" s="501"/>
      <c r="R787" s="501"/>
      <c r="S787" s="501"/>
      <c r="T787" s="501"/>
      <c r="U787" s="501"/>
      <c r="V787" s="501"/>
      <c r="W787" s="501"/>
      <c r="X787" s="501"/>
      <c r="Y787" s="501"/>
      <c r="Z787" s="501"/>
    </row>
    <row r="788" ht="12.75" customHeight="1">
      <c r="A788" s="501"/>
      <c r="B788" s="501"/>
      <c r="C788" s="501"/>
      <c r="D788" s="501"/>
      <c r="E788" s="503"/>
      <c r="F788" s="501"/>
      <c r="G788" s="501"/>
      <c r="H788" s="501"/>
      <c r="I788" s="501"/>
      <c r="J788" s="501"/>
      <c r="K788" s="501"/>
      <c r="L788" s="501"/>
      <c r="M788" s="501"/>
      <c r="N788" s="501"/>
      <c r="O788" s="501"/>
      <c r="P788" s="501"/>
      <c r="Q788" s="501"/>
      <c r="R788" s="501"/>
      <c r="S788" s="501"/>
      <c r="T788" s="501"/>
      <c r="U788" s="501"/>
      <c r="V788" s="501"/>
      <c r="W788" s="501"/>
      <c r="X788" s="501"/>
      <c r="Y788" s="501"/>
      <c r="Z788" s="501"/>
    </row>
    <row r="789" ht="12.75" customHeight="1">
      <c r="A789" s="501"/>
      <c r="B789" s="501"/>
      <c r="C789" s="501"/>
      <c r="D789" s="501"/>
      <c r="E789" s="503"/>
      <c r="F789" s="501"/>
      <c r="G789" s="501"/>
      <c r="H789" s="501"/>
      <c r="I789" s="501"/>
      <c r="J789" s="501"/>
      <c r="K789" s="501"/>
      <c r="L789" s="501"/>
      <c r="M789" s="501"/>
      <c r="N789" s="501"/>
      <c r="O789" s="501"/>
      <c r="P789" s="501"/>
      <c r="Q789" s="501"/>
      <c r="R789" s="501"/>
      <c r="S789" s="501"/>
      <c r="T789" s="501"/>
      <c r="U789" s="501"/>
      <c r="V789" s="501"/>
      <c r="W789" s="501"/>
      <c r="X789" s="501"/>
      <c r="Y789" s="501"/>
      <c r="Z789" s="501"/>
    </row>
    <row r="790" ht="12.75" customHeight="1">
      <c r="A790" s="501"/>
      <c r="B790" s="501"/>
      <c r="C790" s="501"/>
      <c r="D790" s="501"/>
      <c r="E790" s="503"/>
      <c r="F790" s="501"/>
      <c r="G790" s="501"/>
      <c r="H790" s="501"/>
      <c r="I790" s="501"/>
      <c r="J790" s="501"/>
      <c r="K790" s="501"/>
      <c r="L790" s="501"/>
      <c r="M790" s="501"/>
      <c r="N790" s="501"/>
      <c r="O790" s="501"/>
      <c r="P790" s="501"/>
      <c r="Q790" s="501"/>
      <c r="R790" s="501"/>
      <c r="S790" s="501"/>
      <c r="T790" s="501"/>
      <c r="U790" s="501"/>
      <c r="V790" s="501"/>
      <c r="W790" s="501"/>
      <c r="X790" s="501"/>
      <c r="Y790" s="501"/>
      <c r="Z790" s="501"/>
    </row>
    <row r="791" ht="12.75" customHeight="1">
      <c r="A791" s="501"/>
      <c r="B791" s="501"/>
      <c r="C791" s="501"/>
      <c r="D791" s="501"/>
      <c r="E791" s="503"/>
      <c r="F791" s="501"/>
      <c r="G791" s="501"/>
      <c r="H791" s="501"/>
      <c r="I791" s="501"/>
      <c r="J791" s="501"/>
      <c r="K791" s="501"/>
      <c r="L791" s="501"/>
      <c r="M791" s="501"/>
      <c r="N791" s="501"/>
      <c r="O791" s="501"/>
      <c r="P791" s="501"/>
      <c r="Q791" s="501"/>
      <c r="R791" s="501"/>
      <c r="S791" s="501"/>
      <c r="T791" s="501"/>
      <c r="U791" s="501"/>
      <c r="V791" s="501"/>
      <c r="W791" s="501"/>
      <c r="X791" s="501"/>
      <c r="Y791" s="501"/>
      <c r="Z791" s="501"/>
    </row>
    <row r="792" ht="12.75" customHeight="1">
      <c r="A792" s="501"/>
      <c r="B792" s="501"/>
      <c r="C792" s="501"/>
      <c r="D792" s="501"/>
      <c r="E792" s="503"/>
      <c r="F792" s="501"/>
      <c r="G792" s="501"/>
      <c r="H792" s="501"/>
      <c r="I792" s="501"/>
      <c r="J792" s="501"/>
      <c r="K792" s="501"/>
      <c r="L792" s="501"/>
      <c r="M792" s="501"/>
      <c r="N792" s="501"/>
      <c r="O792" s="501"/>
      <c r="P792" s="501"/>
      <c r="Q792" s="501"/>
      <c r="R792" s="501"/>
      <c r="S792" s="501"/>
      <c r="T792" s="501"/>
      <c r="U792" s="501"/>
      <c r="V792" s="501"/>
      <c r="W792" s="501"/>
      <c r="X792" s="501"/>
      <c r="Y792" s="501"/>
      <c r="Z792" s="501"/>
    </row>
    <row r="793" ht="12.75" customHeight="1">
      <c r="A793" s="501"/>
      <c r="B793" s="501"/>
      <c r="C793" s="501"/>
      <c r="D793" s="501"/>
      <c r="E793" s="503"/>
      <c r="F793" s="501"/>
      <c r="G793" s="501"/>
      <c r="H793" s="501"/>
      <c r="I793" s="501"/>
      <c r="J793" s="501"/>
      <c r="K793" s="501"/>
      <c r="L793" s="501"/>
      <c r="M793" s="501"/>
      <c r="N793" s="501"/>
      <c r="O793" s="501"/>
      <c r="P793" s="501"/>
      <c r="Q793" s="501"/>
      <c r="R793" s="501"/>
      <c r="S793" s="501"/>
      <c r="T793" s="501"/>
      <c r="U793" s="501"/>
      <c r="V793" s="501"/>
      <c r="W793" s="501"/>
      <c r="X793" s="501"/>
      <c r="Y793" s="501"/>
      <c r="Z793" s="501"/>
    </row>
    <row r="794" ht="12.75" customHeight="1">
      <c r="A794" s="501"/>
      <c r="B794" s="501"/>
      <c r="C794" s="501"/>
      <c r="D794" s="501"/>
      <c r="E794" s="503"/>
      <c r="F794" s="501"/>
      <c r="G794" s="501"/>
      <c r="H794" s="501"/>
      <c r="I794" s="501"/>
      <c r="J794" s="501"/>
      <c r="K794" s="501"/>
      <c r="L794" s="501"/>
      <c r="M794" s="501"/>
      <c r="N794" s="501"/>
      <c r="O794" s="501"/>
      <c r="P794" s="501"/>
      <c r="Q794" s="501"/>
      <c r="R794" s="501"/>
      <c r="S794" s="501"/>
      <c r="T794" s="501"/>
      <c r="U794" s="501"/>
      <c r="V794" s="501"/>
      <c r="W794" s="501"/>
      <c r="X794" s="501"/>
      <c r="Y794" s="501"/>
      <c r="Z794" s="501"/>
    </row>
    <row r="795" ht="12.75" customHeight="1">
      <c r="A795" s="501"/>
      <c r="B795" s="501"/>
      <c r="C795" s="501"/>
      <c r="D795" s="501"/>
      <c r="E795" s="503"/>
      <c r="F795" s="501"/>
      <c r="G795" s="501"/>
      <c r="H795" s="501"/>
      <c r="I795" s="501"/>
      <c r="J795" s="501"/>
      <c r="K795" s="501"/>
      <c r="L795" s="501"/>
      <c r="M795" s="501"/>
      <c r="N795" s="501"/>
      <c r="O795" s="501"/>
      <c r="P795" s="501"/>
      <c r="Q795" s="501"/>
      <c r="R795" s="501"/>
      <c r="S795" s="501"/>
      <c r="T795" s="501"/>
      <c r="U795" s="501"/>
      <c r="V795" s="501"/>
      <c r="W795" s="501"/>
      <c r="X795" s="501"/>
      <c r="Y795" s="501"/>
      <c r="Z795" s="501"/>
    </row>
    <row r="796" ht="12.75" customHeight="1">
      <c r="A796" s="501"/>
      <c r="B796" s="501"/>
      <c r="C796" s="501"/>
      <c r="D796" s="501"/>
      <c r="E796" s="503"/>
      <c r="F796" s="501"/>
      <c r="G796" s="501"/>
      <c r="H796" s="501"/>
      <c r="I796" s="501"/>
      <c r="J796" s="501"/>
      <c r="K796" s="501"/>
      <c r="L796" s="501"/>
      <c r="M796" s="501"/>
      <c r="N796" s="501"/>
      <c r="O796" s="501"/>
      <c r="P796" s="501"/>
      <c r="Q796" s="501"/>
      <c r="R796" s="501"/>
      <c r="S796" s="501"/>
      <c r="T796" s="501"/>
      <c r="U796" s="501"/>
      <c r="V796" s="501"/>
      <c r="W796" s="501"/>
      <c r="X796" s="501"/>
      <c r="Y796" s="501"/>
      <c r="Z796" s="501"/>
    </row>
    <row r="797" ht="12.75" customHeight="1">
      <c r="A797" s="501"/>
      <c r="B797" s="501"/>
      <c r="C797" s="501"/>
      <c r="D797" s="501"/>
      <c r="E797" s="503"/>
      <c r="F797" s="501"/>
      <c r="G797" s="501"/>
      <c r="H797" s="501"/>
      <c r="I797" s="501"/>
      <c r="J797" s="501"/>
      <c r="K797" s="501"/>
      <c r="L797" s="501"/>
      <c r="M797" s="501"/>
      <c r="N797" s="501"/>
      <c r="O797" s="501"/>
      <c r="P797" s="501"/>
      <c r="Q797" s="501"/>
      <c r="R797" s="501"/>
      <c r="S797" s="501"/>
      <c r="T797" s="501"/>
      <c r="U797" s="501"/>
      <c r="V797" s="501"/>
      <c r="W797" s="501"/>
      <c r="X797" s="501"/>
      <c r="Y797" s="501"/>
      <c r="Z797" s="501"/>
    </row>
    <row r="798" ht="12.75" customHeight="1">
      <c r="A798" s="501"/>
      <c r="B798" s="501"/>
      <c r="C798" s="501"/>
      <c r="D798" s="501"/>
      <c r="E798" s="503"/>
      <c r="F798" s="501"/>
      <c r="G798" s="501"/>
      <c r="H798" s="501"/>
      <c r="I798" s="501"/>
      <c r="J798" s="501"/>
      <c r="K798" s="501"/>
      <c r="L798" s="501"/>
      <c r="M798" s="501"/>
      <c r="N798" s="501"/>
      <c r="O798" s="501"/>
      <c r="P798" s="501"/>
      <c r="Q798" s="501"/>
      <c r="R798" s="501"/>
      <c r="S798" s="501"/>
      <c r="T798" s="501"/>
      <c r="U798" s="501"/>
      <c r="V798" s="501"/>
      <c r="W798" s="501"/>
      <c r="X798" s="501"/>
      <c r="Y798" s="501"/>
      <c r="Z798" s="501"/>
    </row>
    <row r="799" ht="12.75" customHeight="1">
      <c r="A799" s="501"/>
      <c r="B799" s="501"/>
      <c r="C799" s="501"/>
      <c r="D799" s="501"/>
      <c r="E799" s="503"/>
      <c r="F799" s="501"/>
      <c r="G799" s="501"/>
      <c r="H799" s="501"/>
      <c r="I799" s="501"/>
      <c r="J799" s="501"/>
      <c r="K799" s="501"/>
      <c r="L799" s="501"/>
      <c r="M799" s="501"/>
      <c r="N799" s="501"/>
      <c r="O799" s="501"/>
      <c r="P799" s="501"/>
      <c r="Q799" s="501"/>
      <c r="R799" s="501"/>
      <c r="S799" s="501"/>
      <c r="T799" s="501"/>
      <c r="U799" s="501"/>
      <c r="V799" s="501"/>
      <c r="W799" s="501"/>
      <c r="X799" s="501"/>
      <c r="Y799" s="501"/>
      <c r="Z799" s="501"/>
    </row>
    <row r="800" ht="12.75" customHeight="1">
      <c r="A800" s="501"/>
      <c r="B800" s="501"/>
      <c r="C800" s="501"/>
      <c r="D800" s="501"/>
      <c r="E800" s="503"/>
      <c r="F800" s="501"/>
      <c r="G800" s="501"/>
      <c r="H800" s="501"/>
      <c r="I800" s="501"/>
      <c r="J800" s="501"/>
      <c r="K800" s="501"/>
      <c r="L800" s="501"/>
      <c r="M800" s="501"/>
      <c r="N800" s="501"/>
      <c r="O800" s="501"/>
      <c r="P800" s="501"/>
      <c r="Q800" s="501"/>
      <c r="R800" s="501"/>
      <c r="S800" s="501"/>
      <c r="T800" s="501"/>
      <c r="U800" s="501"/>
      <c r="V800" s="501"/>
      <c r="W800" s="501"/>
      <c r="X800" s="501"/>
      <c r="Y800" s="501"/>
      <c r="Z800" s="501"/>
    </row>
    <row r="801" ht="12.75" customHeight="1">
      <c r="A801" s="501"/>
      <c r="B801" s="501"/>
      <c r="C801" s="501"/>
      <c r="D801" s="501"/>
      <c r="E801" s="503"/>
      <c r="F801" s="501"/>
      <c r="G801" s="501"/>
      <c r="H801" s="501"/>
      <c r="I801" s="501"/>
      <c r="J801" s="501"/>
      <c r="K801" s="501"/>
      <c r="L801" s="501"/>
      <c r="M801" s="501"/>
      <c r="N801" s="501"/>
      <c r="O801" s="501"/>
      <c r="P801" s="501"/>
      <c r="Q801" s="501"/>
      <c r="R801" s="501"/>
      <c r="S801" s="501"/>
      <c r="T801" s="501"/>
      <c r="U801" s="501"/>
      <c r="V801" s="501"/>
      <c r="W801" s="501"/>
      <c r="X801" s="501"/>
      <c r="Y801" s="501"/>
      <c r="Z801" s="501"/>
    </row>
    <row r="802" ht="12.75" customHeight="1">
      <c r="A802" s="501"/>
      <c r="B802" s="501"/>
      <c r="C802" s="501"/>
      <c r="D802" s="501"/>
      <c r="E802" s="503"/>
      <c r="F802" s="501"/>
      <c r="G802" s="501"/>
      <c r="H802" s="501"/>
      <c r="I802" s="501"/>
      <c r="J802" s="501"/>
      <c r="K802" s="501"/>
      <c r="L802" s="501"/>
      <c r="M802" s="501"/>
      <c r="N802" s="501"/>
      <c r="O802" s="501"/>
      <c r="P802" s="501"/>
      <c r="Q802" s="501"/>
      <c r="R802" s="501"/>
      <c r="S802" s="501"/>
      <c r="T802" s="501"/>
      <c r="U802" s="501"/>
      <c r="V802" s="501"/>
      <c r="W802" s="501"/>
      <c r="X802" s="501"/>
      <c r="Y802" s="501"/>
      <c r="Z802" s="501"/>
    </row>
    <row r="803" ht="12.75" customHeight="1">
      <c r="A803" s="501"/>
      <c r="B803" s="501"/>
      <c r="C803" s="501"/>
      <c r="D803" s="501"/>
      <c r="E803" s="503"/>
      <c r="F803" s="501"/>
      <c r="G803" s="501"/>
      <c r="H803" s="501"/>
      <c r="I803" s="501"/>
      <c r="J803" s="501"/>
      <c r="K803" s="501"/>
      <c r="L803" s="501"/>
      <c r="M803" s="501"/>
      <c r="N803" s="501"/>
      <c r="O803" s="501"/>
      <c r="P803" s="501"/>
      <c r="Q803" s="501"/>
      <c r="R803" s="501"/>
      <c r="S803" s="501"/>
      <c r="T803" s="501"/>
      <c r="U803" s="501"/>
      <c r="V803" s="501"/>
      <c r="W803" s="501"/>
      <c r="X803" s="501"/>
      <c r="Y803" s="501"/>
      <c r="Z803" s="501"/>
    </row>
    <row r="804" ht="12.75" customHeight="1">
      <c r="A804" s="501"/>
      <c r="B804" s="501"/>
      <c r="C804" s="501"/>
      <c r="D804" s="501"/>
      <c r="E804" s="503"/>
      <c r="F804" s="501"/>
      <c r="G804" s="501"/>
      <c r="H804" s="501"/>
      <c r="I804" s="501"/>
      <c r="J804" s="501"/>
      <c r="K804" s="501"/>
      <c r="L804" s="501"/>
      <c r="M804" s="501"/>
      <c r="N804" s="501"/>
      <c r="O804" s="501"/>
      <c r="P804" s="501"/>
      <c r="Q804" s="501"/>
      <c r="R804" s="501"/>
      <c r="S804" s="501"/>
      <c r="T804" s="501"/>
      <c r="U804" s="501"/>
      <c r="V804" s="501"/>
      <c r="W804" s="501"/>
      <c r="X804" s="501"/>
      <c r="Y804" s="501"/>
      <c r="Z804" s="501"/>
    </row>
    <row r="805" ht="12.75" customHeight="1">
      <c r="A805" s="501"/>
      <c r="B805" s="501"/>
      <c r="C805" s="501"/>
      <c r="D805" s="501"/>
      <c r="E805" s="503"/>
      <c r="F805" s="501"/>
      <c r="G805" s="501"/>
      <c r="H805" s="501"/>
      <c r="I805" s="501"/>
      <c r="J805" s="501"/>
      <c r="K805" s="501"/>
      <c r="L805" s="501"/>
      <c r="M805" s="501"/>
      <c r="N805" s="501"/>
      <c r="O805" s="501"/>
      <c r="P805" s="501"/>
      <c r="Q805" s="501"/>
      <c r="R805" s="501"/>
      <c r="S805" s="501"/>
      <c r="T805" s="501"/>
      <c r="U805" s="501"/>
      <c r="V805" s="501"/>
      <c r="W805" s="501"/>
      <c r="X805" s="501"/>
      <c r="Y805" s="501"/>
      <c r="Z805" s="501"/>
    </row>
    <row r="806" ht="12.75" customHeight="1">
      <c r="A806" s="501"/>
      <c r="B806" s="501"/>
      <c r="C806" s="501"/>
      <c r="D806" s="501"/>
      <c r="E806" s="503"/>
      <c r="F806" s="501"/>
      <c r="G806" s="501"/>
      <c r="H806" s="501"/>
      <c r="I806" s="501"/>
      <c r="J806" s="501"/>
      <c r="K806" s="501"/>
      <c r="L806" s="501"/>
      <c r="M806" s="501"/>
      <c r="N806" s="501"/>
      <c r="O806" s="501"/>
      <c r="P806" s="501"/>
      <c r="Q806" s="501"/>
      <c r="R806" s="501"/>
      <c r="S806" s="501"/>
      <c r="T806" s="501"/>
      <c r="U806" s="501"/>
      <c r="V806" s="501"/>
      <c r="W806" s="501"/>
      <c r="X806" s="501"/>
      <c r="Y806" s="501"/>
      <c r="Z806" s="501"/>
    </row>
    <row r="807" ht="12.75" customHeight="1">
      <c r="A807" s="501"/>
      <c r="B807" s="501"/>
      <c r="C807" s="501"/>
      <c r="D807" s="501"/>
      <c r="E807" s="503"/>
      <c r="F807" s="501"/>
      <c r="G807" s="501"/>
      <c r="H807" s="501"/>
      <c r="I807" s="501"/>
      <c r="J807" s="501"/>
      <c r="K807" s="501"/>
      <c r="L807" s="501"/>
      <c r="M807" s="501"/>
      <c r="N807" s="501"/>
      <c r="O807" s="501"/>
      <c r="P807" s="501"/>
      <c r="Q807" s="501"/>
      <c r="R807" s="501"/>
      <c r="S807" s="501"/>
      <c r="T807" s="501"/>
      <c r="U807" s="501"/>
      <c r="V807" s="501"/>
      <c r="W807" s="501"/>
      <c r="X807" s="501"/>
      <c r="Y807" s="501"/>
      <c r="Z807" s="501"/>
    </row>
    <row r="808" ht="12.75" customHeight="1">
      <c r="A808" s="501"/>
      <c r="B808" s="501"/>
      <c r="C808" s="501"/>
      <c r="D808" s="501"/>
      <c r="E808" s="503"/>
      <c r="F808" s="501"/>
      <c r="G808" s="501"/>
      <c r="H808" s="501"/>
      <c r="I808" s="501"/>
      <c r="J808" s="501"/>
      <c r="K808" s="501"/>
      <c r="L808" s="501"/>
      <c r="M808" s="501"/>
      <c r="N808" s="501"/>
      <c r="O808" s="501"/>
      <c r="P808" s="501"/>
      <c r="Q808" s="501"/>
      <c r="R808" s="501"/>
      <c r="S808" s="501"/>
      <c r="T808" s="501"/>
      <c r="U808" s="501"/>
      <c r="V808" s="501"/>
      <c r="W808" s="501"/>
      <c r="X808" s="501"/>
      <c r="Y808" s="501"/>
      <c r="Z808" s="501"/>
    </row>
    <row r="809" ht="12.75" customHeight="1">
      <c r="A809" s="501"/>
      <c r="B809" s="501"/>
      <c r="C809" s="501"/>
      <c r="D809" s="501"/>
      <c r="E809" s="503"/>
      <c r="F809" s="501"/>
      <c r="G809" s="501"/>
      <c r="H809" s="501"/>
      <c r="I809" s="501"/>
      <c r="J809" s="501"/>
      <c r="K809" s="501"/>
      <c r="L809" s="501"/>
      <c r="M809" s="501"/>
      <c r="N809" s="501"/>
      <c r="O809" s="501"/>
      <c r="P809" s="501"/>
      <c r="Q809" s="501"/>
      <c r="R809" s="501"/>
      <c r="S809" s="501"/>
      <c r="T809" s="501"/>
      <c r="U809" s="501"/>
      <c r="V809" s="501"/>
      <c r="W809" s="501"/>
      <c r="X809" s="501"/>
      <c r="Y809" s="501"/>
      <c r="Z809" s="501"/>
    </row>
    <row r="810" ht="12.75" customHeight="1">
      <c r="A810" s="501"/>
      <c r="B810" s="501"/>
      <c r="C810" s="501"/>
      <c r="D810" s="501"/>
      <c r="E810" s="503"/>
      <c r="F810" s="501"/>
      <c r="G810" s="501"/>
      <c r="H810" s="501"/>
      <c r="I810" s="501"/>
      <c r="J810" s="501"/>
      <c r="K810" s="501"/>
      <c r="L810" s="501"/>
      <c r="M810" s="501"/>
      <c r="N810" s="501"/>
      <c r="O810" s="501"/>
      <c r="P810" s="501"/>
      <c r="Q810" s="501"/>
      <c r="R810" s="501"/>
      <c r="S810" s="501"/>
      <c r="T810" s="501"/>
      <c r="U810" s="501"/>
      <c r="V810" s="501"/>
      <c r="W810" s="501"/>
      <c r="X810" s="501"/>
      <c r="Y810" s="501"/>
      <c r="Z810" s="501"/>
    </row>
    <row r="811" ht="12.75" customHeight="1">
      <c r="A811" s="501"/>
      <c r="B811" s="501"/>
      <c r="C811" s="501"/>
      <c r="D811" s="501"/>
      <c r="E811" s="503"/>
      <c r="F811" s="501"/>
      <c r="G811" s="501"/>
      <c r="H811" s="501"/>
      <c r="I811" s="501"/>
      <c r="J811" s="501"/>
      <c r="K811" s="501"/>
      <c r="L811" s="501"/>
      <c r="M811" s="501"/>
      <c r="N811" s="501"/>
      <c r="O811" s="501"/>
      <c r="P811" s="501"/>
      <c r="Q811" s="501"/>
      <c r="R811" s="501"/>
      <c r="S811" s="501"/>
      <c r="T811" s="501"/>
      <c r="U811" s="501"/>
      <c r="V811" s="501"/>
      <c r="W811" s="501"/>
      <c r="X811" s="501"/>
      <c r="Y811" s="501"/>
      <c r="Z811" s="501"/>
    </row>
    <row r="812" ht="12.75" customHeight="1">
      <c r="A812" s="501"/>
      <c r="B812" s="501"/>
      <c r="C812" s="501"/>
      <c r="D812" s="501"/>
      <c r="E812" s="503"/>
      <c r="F812" s="501"/>
      <c r="G812" s="501"/>
      <c r="H812" s="501"/>
      <c r="I812" s="501"/>
      <c r="J812" s="501"/>
      <c r="K812" s="501"/>
      <c r="L812" s="501"/>
      <c r="M812" s="501"/>
      <c r="N812" s="501"/>
      <c r="O812" s="501"/>
      <c r="P812" s="501"/>
      <c r="Q812" s="501"/>
      <c r="R812" s="501"/>
      <c r="S812" s="501"/>
      <c r="T812" s="501"/>
      <c r="U812" s="501"/>
      <c r="V812" s="501"/>
      <c r="W812" s="501"/>
      <c r="X812" s="501"/>
      <c r="Y812" s="501"/>
      <c r="Z812" s="501"/>
    </row>
    <row r="813" ht="12.75" customHeight="1">
      <c r="A813" s="501"/>
      <c r="B813" s="501"/>
      <c r="C813" s="501"/>
      <c r="D813" s="501"/>
      <c r="E813" s="503"/>
      <c r="F813" s="501"/>
      <c r="G813" s="501"/>
      <c r="H813" s="501"/>
      <c r="I813" s="501"/>
      <c r="J813" s="501"/>
      <c r="K813" s="501"/>
      <c r="L813" s="501"/>
      <c r="M813" s="501"/>
      <c r="N813" s="501"/>
      <c r="O813" s="501"/>
      <c r="P813" s="501"/>
      <c r="Q813" s="501"/>
      <c r="R813" s="501"/>
      <c r="S813" s="501"/>
      <c r="T813" s="501"/>
      <c r="U813" s="501"/>
      <c r="V813" s="501"/>
      <c r="W813" s="501"/>
      <c r="X813" s="501"/>
      <c r="Y813" s="501"/>
      <c r="Z813" s="501"/>
    </row>
    <row r="814" ht="12.75" customHeight="1">
      <c r="A814" s="501"/>
      <c r="B814" s="501"/>
      <c r="C814" s="501"/>
      <c r="D814" s="501"/>
      <c r="E814" s="503"/>
      <c r="F814" s="501"/>
      <c r="G814" s="501"/>
      <c r="H814" s="501"/>
      <c r="I814" s="501"/>
      <c r="J814" s="501"/>
      <c r="K814" s="501"/>
      <c r="L814" s="501"/>
      <c r="M814" s="501"/>
      <c r="N814" s="501"/>
      <c r="O814" s="501"/>
      <c r="P814" s="501"/>
      <c r="Q814" s="501"/>
      <c r="R814" s="501"/>
      <c r="S814" s="501"/>
      <c r="T814" s="501"/>
      <c r="U814" s="501"/>
      <c r="V814" s="501"/>
      <c r="W814" s="501"/>
      <c r="X814" s="501"/>
      <c r="Y814" s="501"/>
      <c r="Z814" s="501"/>
    </row>
    <row r="815" ht="12.75" customHeight="1">
      <c r="A815" s="501"/>
      <c r="B815" s="501"/>
      <c r="C815" s="501"/>
      <c r="D815" s="501"/>
      <c r="E815" s="503"/>
      <c r="F815" s="501"/>
      <c r="G815" s="501"/>
      <c r="H815" s="501"/>
      <c r="I815" s="501"/>
      <c r="J815" s="501"/>
      <c r="K815" s="501"/>
      <c r="L815" s="501"/>
      <c r="M815" s="501"/>
      <c r="N815" s="501"/>
      <c r="O815" s="501"/>
      <c r="P815" s="501"/>
      <c r="Q815" s="501"/>
      <c r="R815" s="501"/>
      <c r="S815" s="501"/>
      <c r="T815" s="501"/>
      <c r="U815" s="501"/>
      <c r="V815" s="501"/>
      <c r="W815" s="501"/>
      <c r="X815" s="501"/>
      <c r="Y815" s="501"/>
      <c r="Z815" s="501"/>
    </row>
    <row r="816" ht="12.75" customHeight="1">
      <c r="A816" s="501"/>
      <c r="B816" s="501"/>
      <c r="C816" s="501"/>
      <c r="D816" s="501"/>
      <c r="E816" s="503"/>
      <c r="F816" s="501"/>
      <c r="G816" s="501"/>
      <c r="H816" s="501"/>
      <c r="I816" s="501"/>
      <c r="J816" s="501"/>
      <c r="K816" s="501"/>
      <c r="L816" s="501"/>
      <c r="M816" s="501"/>
      <c r="N816" s="501"/>
      <c r="O816" s="501"/>
      <c r="P816" s="501"/>
      <c r="Q816" s="501"/>
      <c r="R816" s="501"/>
      <c r="S816" s="501"/>
      <c r="T816" s="501"/>
      <c r="U816" s="501"/>
      <c r="V816" s="501"/>
      <c r="W816" s="501"/>
      <c r="X816" s="501"/>
      <c r="Y816" s="501"/>
      <c r="Z816" s="501"/>
    </row>
    <row r="817" ht="12.75" customHeight="1">
      <c r="A817" s="501"/>
      <c r="B817" s="501"/>
      <c r="C817" s="501"/>
      <c r="D817" s="501"/>
      <c r="E817" s="503"/>
      <c r="F817" s="501"/>
      <c r="G817" s="501"/>
      <c r="H817" s="501"/>
      <c r="I817" s="501"/>
      <c r="J817" s="501"/>
      <c r="K817" s="501"/>
      <c r="L817" s="501"/>
      <c r="M817" s="501"/>
      <c r="N817" s="501"/>
      <c r="O817" s="501"/>
      <c r="P817" s="501"/>
      <c r="Q817" s="501"/>
      <c r="R817" s="501"/>
      <c r="S817" s="501"/>
      <c r="T817" s="501"/>
      <c r="U817" s="501"/>
      <c r="V817" s="501"/>
      <c r="W817" s="501"/>
      <c r="X817" s="501"/>
      <c r="Y817" s="501"/>
      <c r="Z817" s="501"/>
    </row>
    <row r="818" ht="12.75" customHeight="1">
      <c r="A818" s="501"/>
      <c r="B818" s="501"/>
      <c r="C818" s="501"/>
      <c r="D818" s="501"/>
      <c r="E818" s="503"/>
      <c r="F818" s="501"/>
      <c r="G818" s="501"/>
      <c r="H818" s="501"/>
      <c r="I818" s="501"/>
      <c r="J818" s="501"/>
      <c r="K818" s="501"/>
      <c r="L818" s="501"/>
      <c r="M818" s="501"/>
      <c r="N818" s="501"/>
      <c r="O818" s="501"/>
      <c r="P818" s="501"/>
      <c r="Q818" s="501"/>
      <c r="R818" s="501"/>
      <c r="S818" s="501"/>
      <c r="T818" s="501"/>
      <c r="U818" s="501"/>
      <c r="V818" s="501"/>
      <c r="W818" s="501"/>
      <c r="X818" s="501"/>
      <c r="Y818" s="501"/>
      <c r="Z818" s="501"/>
    </row>
    <row r="819" ht="12.75" customHeight="1">
      <c r="A819" s="501"/>
      <c r="B819" s="501"/>
      <c r="C819" s="501"/>
      <c r="D819" s="501"/>
      <c r="E819" s="503"/>
      <c r="F819" s="501"/>
      <c r="G819" s="501"/>
      <c r="H819" s="501"/>
      <c r="I819" s="501"/>
      <c r="J819" s="501"/>
      <c r="K819" s="501"/>
      <c r="L819" s="501"/>
      <c r="M819" s="501"/>
      <c r="N819" s="501"/>
      <c r="O819" s="501"/>
      <c r="P819" s="501"/>
      <c r="Q819" s="501"/>
      <c r="R819" s="501"/>
      <c r="S819" s="501"/>
      <c r="T819" s="501"/>
      <c r="U819" s="501"/>
      <c r="V819" s="501"/>
      <c r="W819" s="501"/>
      <c r="X819" s="501"/>
      <c r="Y819" s="501"/>
      <c r="Z819" s="501"/>
    </row>
    <row r="820" ht="12.75" customHeight="1">
      <c r="A820" s="501"/>
      <c r="B820" s="501"/>
      <c r="C820" s="501"/>
      <c r="D820" s="501"/>
      <c r="E820" s="503"/>
      <c r="F820" s="501"/>
      <c r="G820" s="501"/>
      <c r="H820" s="501"/>
      <c r="I820" s="501"/>
      <c r="J820" s="501"/>
      <c r="K820" s="501"/>
      <c r="L820" s="501"/>
      <c r="M820" s="501"/>
      <c r="N820" s="501"/>
      <c r="O820" s="501"/>
      <c r="P820" s="501"/>
      <c r="Q820" s="501"/>
      <c r="R820" s="501"/>
      <c r="S820" s="501"/>
      <c r="T820" s="501"/>
      <c r="U820" s="501"/>
      <c r="V820" s="501"/>
      <c r="W820" s="501"/>
      <c r="X820" s="501"/>
      <c r="Y820" s="501"/>
      <c r="Z820" s="501"/>
    </row>
    <row r="821" ht="12.75" customHeight="1">
      <c r="A821" s="501"/>
      <c r="B821" s="501"/>
      <c r="C821" s="501"/>
      <c r="D821" s="501"/>
      <c r="E821" s="503"/>
      <c r="F821" s="501"/>
      <c r="G821" s="501"/>
      <c r="H821" s="501"/>
      <c r="I821" s="501"/>
      <c r="J821" s="501"/>
      <c r="K821" s="501"/>
      <c r="L821" s="501"/>
      <c r="M821" s="501"/>
      <c r="N821" s="501"/>
      <c r="O821" s="501"/>
      <c r="P821" s="501"/>
      <c r="Q821" s="501"/>
      <c r="R821" s="501"/>
      <c r="S821" s="501"/>
      <c r="T821" s="501"/>
      <c r="U821" s="501"/>
      <c r="V821" s="501"/>
      <c r="W821" s="501"/>
      <c r="X821" s="501"/>
      <c r="Y821" s="501"/>
      <c r="Z821" s="501"/>
    </row>
    <row r="822" ht="12.75" customHeight="1">
      <c r="A822" s="501"/>
      <c r="B822" s="501"/>
      <c r="C822" s="501"/>
      <c r="D822" s="501"/>
      <c r="E822" s="503"/>
      <c r="F822" s="501"/>
      <c r="G822" s="501"/>
      <c r="H822" s="501"/>
      <c r="I822" s="501"/>
      <c r="J822" s="501"/>
      <c r="K822" s="501"/>
      <c r="L822" s="501"/>
      <c r="M822" s="501"/>
      <c r="N822" s="501"/>
      <c r="O822" s="501"/>
      <c r="P822" s="501"/>
      <c r="Q822" s="501"/>
      <c r="R822" s="501"/>
      <c r="S822" s="501"/>
      <c r="T822" s="501"/>
      <c r="U822" s="501"/>
      <c r="V822" s="501"/>
      <c r="W822" s="501"/>
      <c r="X822" s="501"/>
      <c r="Y822" s="501"/>
      <c r="Z822" s="501"/>
    </row>
    <row r="823" ht="12.75" customHeight="1">
      <c r="A823" s="501"/>
      <c r="B823" s="501"/>
      <c r="C823" s="501"/>
      <c r="D823" s="501"/>
      <c r="E823" s="503"/>
      <c r="F823" s="501"/>
      <c r="G823" s="501"/>
      <c r="H823" s="501"/>
      <c r="I823" s="501"/>
      <c r="J823" s="501"/>
      <c r="K823" s="501"/>
      <c r="L823" s="501"/>
      <c r="M823" s="501"/>
      <c r="N823" s="501"/>
      <c r="O823" s="501"/>
      <c r="P823" s="501"/>
      <c r="Q823" s="501"/>
      <c r="R823" s="501"/>
      <c r="S823" s="501"/>
      <c r="T823" s="501"/>
      <c r="U823" s="501"/>
      <c r="V823" s="501"/>
      <c r="W823" s="501"/>
      <c r="X823" s="501"/>
      <c r="Y823" s="501"/>
      <c r="Z823" s="501"/>
    </row>
    <row r="824" ht="12.75" customHeight="1">
      <c r="A824" s="501"/>
      <c r="B824" s="501"/>
      <c r="C824" s="501"/>
      <c r="D824" s="501"/>
      <c r="E824" s="503"/>
      <c r="F824" s="501"/>
      <c r="G824" s="501"/>
      <c r="H824" s="501"/>
      <c r="I824" s="501"/>
      <c r="J824" s="501"/>
      <c r="K824" s="501"/>
      <c r="L824" s="501"/>
      <c r="M824" s="501"/>
      <c r="N824" s="501"/>
      <c r="O824" s="501"/>
      <c r="P824" s="501"/>
      <c r="Q824" s="501"/>
      <c r="R824" s="501"/>
      <c r="S824" s="501"/>
      <c r="T824" s="501"/>
      <c r="U824" s="501"/>
      <c r="V824" s="501"/>
      <c r="W824" s="501"/>
      <c r="X824" s="501"/>
      <c r="Y824" s="501"/>
      <c r="Z824" s="501"/>
    </row>
    <row r="825" ht="12.75" customHeight="1">
      <c r="A825" s="501"/>
      <c r="B825" s="501"/>
      <c r="C825" s="501"/>
      <c r="D825" s="501"/>
      <c r="E825" s="503"/>
      <c r="F825" s="501"/>
      <c r="G825" s="501"/>
      <c r="H825" s="501"/>
      <c r="I825" s="501"/>
      <c r="J825" s="501"/>
      <c r="K825" s="501"/>
      <c r="L825" s="501"/>
      <c r="M825" s="501"/>
      <c r="N825" s="501"/>
      <c r="O825" s="501"/>
      <c r="P825" s="501"/>
      <c r="Q825" s="501"/>
      <c r="R825" s="501"/>
      <c r="S825" s="501"/>
      <c r="T825" s="501"/>
      <c r="U825" s="501"/>
      <c r="V825" s="501"/>
      <c r="W825" s="501"/>
      <c r="X825" s="501"/>
      <c r="Y825" s="501"/>
      <c r="Z825" s="501"/>
    </row>
    <row r="826" ht="12.75" customHeight="1">
      <c r="A826" s="501"/>
      <c r="B826" s="501"/>
      <c r="C826" s="501"/>
      <c r="D826" s="501"/>
      <c r="E826" s="503"/>
      <c r="F826" s="501"/>
      <c r="G826" s="501"/>
      <c r="H826" s="501"/>
      <c r="I826" s="501"/>
      <c r="J826" s="501"/>
      <c r="K826" s="501"/>
      <c r="L826" s="501"/>
      <c r="M826" s="501"/>
      <c r="N826" s="501"/>
      <c r="O826" s="501"/>
      <c r="P826" s="501"/>
      <c r="Q826" s="501"/>
      <c r="R826" s="501"/>
      <c r="S826" s="501"/>
      <c r="T826" s="501"/>
      <c r="U826" s="501"/>
      <c r="V826" s="501"/>
      <c r="W826" s="501"/>
      <c r="X826" s="501"/>
      <c r="Y826" s="501"/>
      <c r="Z826" s="501"/>
    </row>
    <row r="827" ht="12.75" customHeight="1">
      <c r="A827" s="501"/>
      <c r="B827" s="501"/>
      <c r="C827" s="501"/>
      <c r="D827" s="501"/>
      <c r="E827" s="503"/>
      <c r="F827" s="501"/>
      <c r="G827" s="501"/>
      <c r="H827" s="501"/>
      <c r="I827" s="501"/>
      <c r="J827" s="501"/>
      <c r="K827" s="501"/>
      <c r="L827" s="501"/>
      <c r="M827" s="501"/>
      <c r="N827" s="501"/>
      <c r="O827" s="501"/>
      <c r="P827" s="501"/>
      <c r="Q827" s="501"/>
      <c r="R827" s="501"/>
      <c r="S827" s="501"/>
      <c r="T827" s="501"/>
      <c r="U827" s="501"/>
      <c r="V827" s="501"/>
      <c r="W827" s="501"/>
      <c r="X827" s="501"/>
      <c r="Y827" s="501"/>
      <c r="Z827" s="501"/>
    </row>
    <row r="828" ht="12.75" customHeight="1">
      <c r="A828" s="501"/>
      <c r="B828" s="501"/>
      <c r="C828" s="501"/>
      <c r="D828" s="501"/>
      <c r="E828" s="503"/>
      <c r="F828" s="501"/>
      <c r="G828" s="501"/>
      <c r="H828" s="501"/>
      <c r="I828" s="501"/>
      <c r="J828" s="501"/>
      <c r="K828" s="501"/>
      <c r="L828" s="501"/>
      <c r="M828" s="501"/>
      <c r="N828" s="501"/>
      <c r="O828" s="501"/>
      <c r="P828" s="501"/>
      <c r="Q828" s="501"/>
      <c r="R828" s="501"/>
      <c r="S828" s="501"/>
      <c r="T828" s="501"/>
      <c r="U828" s="501"/>
      <c r="V828" s="501"/>
      <c r="W828" s="501"/>
      <c r="X828" s="501"/>
      <c r="Y828" s="501"/>
      <c r="Z828" s="501"/>
    </row>
    <row r="829" ht="12.75" customHeight="1">
      <c r="A829" s="501"/>
      <c r="B829" s="501"/>
      <c r="C829" s="501"/>
      <c r="D829" s="501"/>
      <c r="E829" s="503"/>
      <c r="F829" s="501"/>
      <c r="G829" s="501"/>
      <c r="H829" s="501"/>
      <c r="I829" s="501"/>
      <c r="J829" s="501"/>
      <c r="K829" s="501"/>
      <c r="L829" s="501"/>
      <c r="M829" s="501"/>
      <c r="N829" s="501"/>
      <c r="O829" s="501"/>
      <c r="P829" s="501"/>
      <c r="Q829" s="501"/>
      <c r="R829" s="501"/>
      <c r="S829" s="501"/>
      <c r="T829" s="501"/>
      <c r="U829" s="501"/>
      <c r="V829" s="501"/>
      <c r="W829" s="501"/>
      <c r="X829" s="501"/>
      <c r="Y829" s="501"/>
      <c r="Z829" s="501"/>
    </row>
    <row r="830" ht="12.75" customHeight="1">
      <c r="A830" s="501"/>
      <c r="B830" s="501"/>
      <c r="C830" s="501"/>
      <c r="D830" s="501"/>
      <c r="E830" s="503"/>
      <c r="F830" s="501"/>
      <c r="G830" s="501"/>
      <c r="H830" s="501"/>
      <c r="I830" s="501"/>
      <c r="J830" s="501"/>
      <c r="K830" s="501"/>
      <c r="L830" s="501"/>
      <c r="M830" s="501"/>
      <c r="N830" s="501"/>
      <c r="O830" s="501"/>
      <c r="P830" s="501"/>
      <c r="Q830" s="501"/>
      <c r="R830" s="501"/>
      <c r="S830" s="501"/>
      <c r="T830" s="501"/>
      <c r="U830" s="501"/>
      <c r="V830" s="501"/>
      <c r="W830" s="501"/>
      <c r="X830" s="501"/>
      <c r="Y830" s="501"/>
      <c r="Z830" s="501"/>
    </row>
    <row r="831" ht="12.75" customHeight="1">
      <c r="A831" s="501"/>
      <c r="B831" s="501"/>
      <c r="C831" s="501"/>
      <c r="D831" s="501"/>
      <c r="E831" s="503"/>
      <c r="F831" s="501"/>
      <c r="G831" s="501"/>
      <c r="H831" s="501"/>
      <c r="I831" s="501"/>
      <c r="J831" s="501"/>
      <c r="K831" s="501"/>
      <c r="L831" s="501"/>
      <c r="M831" s="501"/>
      <c r="N831" s="501"/>
      <c r="O831" s="501"/>
      <c r="P831" s="501"/>
      <c r="Q831" s="501"/>
      <c r="R831" s="501"/>
      <c r="S831" s="501"/>
      <c r="T831" s="501"/>
      <c r="U831" s="501"/>
      <c r="V831" s="501"/>
      <c r="W831" s="501"/>
      <c r="X831" s="501"/>
      <c r="Y831" s="501"/>
      <c r="Z831" s="501"/>
    </row>
    <row r="832" ht="12.75" customHeight="1">
      <c r="A832" s="501"/>
      <c r="B832" s="501"/>
      <c r="C832" s="501"/>
      <c r="D832" s="501"/>
      <c r="E832" s="503"/>
      <c r="F832" s="501"/>
      <c r="G832" s="501"/>
      <c r="H832" s="501"/>
      <c r="I832" s="501"/>
      <c r="J832" s="501"/>
      <c r="K832" s="501"/>
      <c r="L832" s="501"/>
      <c r="M832" s="501"/>
      <c r="N832" s="501"/>
      <c r="O832" s="501"/>
      <c r="P832" s="501"/>
      <c r="Q832" s="501"/>
      <c r="R832" s="501"/>
      <c r="S832" s="501"/>
      <c r="T832" s="501"/>
      <c r="U832" s="501"/>
      <c r="V832" s="501"/>
      <c r="W832" s="501"/>
      <c r="X832" s="501"/>
      <c r="Y832" s="501"/>
      <c r="Z832" s="501"/>
    </row>
    <row r="833" ht="12.75" customHeight="1">
      <c r="A833" s="501"/>
      <c r="B833" s="501"/>
      <c r="C833" s="501"/>
      <c r="D833" s="501"/>
      <c r="E833" s="503"/>
      <c r="F833" s="501"/>
      <c r="G833" s="501"/>
      <c r="H833" s="501"/>
      <c r="I833" s="501"/>
      <c r="J833" s="501"/>
      <c r="K833" s="501"/>
      <c r="L833" s="501"/>
      <c r="M833" s="501"/>
      <c r="N833" s="501"/>
      <c r="O833" s="501"/>
      <c r="P833" s="501"/>
      <c r="Q833" s="501"/>
      <c r="R833" s="501"/>
      <c r="S833" s="501"/>
      <c r="T833" s="501"/>
      <c r="U833" s="501"/>
      <c r="V833" s="501"/>
      <c r="W833" s="501"/>
      <c r="X833" s="501"/>
      <c r="Y833" s="501"/>
      <c r="Z833" s="501"/>
    </row>
    <row r="834" ht="12.75" customHeight="1">
      <c r="A834" s="501"/>
      <c r="B834" s="501"/>
      <c r="C834" s="501"/>
      <c r="D834" s="501"/>
      <c r="E834" s="503"/>
      <c r="F834" s="501"/>
      <c r="G834" s="501"/>
      <c r="H834" s="501"/>
      <c r="I834" s="501"/>
      <c r="J834" s="501"/>
      <c r="K834" s="501"/>
      <c r="L834" s="501"/>
      <c r="M834" s="501"/>
      <c r="N834" s="501"/>
      <c r="O834" s="501"/>
      <c r="P834" s="501"/>
      <c r="Q834" s="501"/>
      <c r="R834" s="501"/>
      <c r="S834" s="501"/>
      <c r="T834" s="501"/>
      <c r="U834" s="501"/>
      <c r="V834" s="501"/>
      <c r="W834" s="501"/>
      <c r="X834" s="501"/>
      <c r="Y834" s="501"/>
      <c r="Z834" s="501"/>
    </row>
    <row r="835" ht="12.75" customHeight="1">
      <c r="A835" s="501"/>
      <c r="B835" s="501"/>
      <c r="C835" s="501"/>
      <c r="D835" s="501"/>
      <c r="E835" s="503"/>
      <c r="F835" s="501"/>
      <c r="G835" s="501"/>
      <c r="H835" s="501"/>
      <c r="I835" s="501"/>
      <c r="J835" s="501"/>
      <c r="K835" s="501"/>
      <c r="L835" s="501"/>
      <c r="M835" s="501"/>
      <c r="N835" s="501"/>
      <c r="O835" s="501"/>
      <c r="P835" s="501"/>
      <c r="Q835" s="501"/>
      <c r="R835" s="501"/>
      <c r="S835" s="501"/>
      <c r="T835" s="501"/>
      <c r="U835" s="501"/>
      <c r="V835" s="501"/>
      <c r="W835" s="501"/>
      <c r="X835" s="501"/>
      <c r="Y835" s="501"/>
      <c r="Z835" s="501"/>
    </row>
    <row r="836" ht="12.75" customHeight="1">
      <c r="A836" s="501"/>
      <c r="B836" s="501"/>
      <c r="C836" s="501"/>
      <c r="D836" s="501"/>
      <c r="E836" s="503"/>
      <c r="F836" s="501"/>
      <c r="G836" s="501"/>
      <c r="H836" s="501"/>
      <c r="I836" s="501"/>
      <c r="J836" s="501"/>
      <c r="K836" s="501"/>
      <c r="L836" s="501"/>
      <c r="M836" s="501"/>
      <c r="N836" s="501"/>
      <c r="O836" s="501"/>
      <c r="P836" s="501"/>
      <c r="Q836" s="501"/>
      <c r="R836" s="501"/>
      <c r="S836" s="501"/>
      <c r="T836" s="501"/>
      <c r="U836" s="501"/>
      <c r="V836" s="501"/>
      <c r="W836" s="501"/>
      <c r="X836" s="501"/>
      <c r="Y836" s="501"/>
      <c r="Z836" s="501"/>
    </row>
    <row r="837" ht="12.75" customHeight="1">
      <c r="A837" s="501"/>
      <c r="B837" s="501"/>
      <c r="C837" s="501"/>
      <c r="D837" s="501"/>
      <c r="E837" s="503"/>
      <c r="F837" s="501"/>
      <c r="G837" s="501"/>
      <c r="H837" s="501"/>
      <c r="I837" s="501"/>
      <c r="J837" s="501"/>
      <c r="K837" s="501"/>
      <c r="L837" s="501"/>
      <c r="M837" s="501"/>
      <c r="N837" s="501"/>
      <c r="O837" s="501"/>
      <c r="P837" s="501"/>
      <c r="Q837" s="501"/>
      <c r="R837" s="501"/>
      <c r="S837" s="501"/>
      <c r="T837" s="501"/>
      <c r="U837" s="501"/>
      <c r="V837" s="501"/>
      <c r="W837" s="501"/>
      <c r="X837" s="501"/>
      <c r="Y837" s="501"/>
      <c r="Z837" s="501"/>
    </row>
    <row r="838" ht="12.75" customHeight="1">
      <c r="A838" s="501"/>
      <c r="B838" s="501"/>
      <c r="C838" s="501"/>
      <c r="D838" s="501"/>
      <c r="E838" s="503"/>
      <c r="F838" s="501"/>
      <c r="G838" s="501"/>
      <c r="H838" s="501"/>
      <c r="I838" s="501"/>
      <c r="J838" s="501"/>
      <c r="K838" s="501"/>
      <c r="L838" s="501"/>
      <c r="M838" s="501"/>
      <c r="N838" s="501"/>
      <c r="O838" s="501"/>
      <c r="P838" s="501"/>
      <c r="Q838" s="501"/>
      <c r="R838" s="501"/>
      <c r="S838" s="501"/>
      <c r="T838" s="501"/>
      <c r="U838" s="501"/>
      <c r="V838" s="501"/>
      <c r="W838" s="501"/>
      <c r="X838" s="501"/>
      <c r="Y838" s="501"/>
      <c r="Z838" s="501"/>
    </row>
    <row r="839" ht="12.75" customHeight="1">
      <c r="A839" s="501"/>
      <c r="B839" s="501"/>
      <c r="C839" s="501"/>
      <c r="D839" s="501"/>
      <c r="E839" s="503"/>
      <c r="F839" s="501"/>
      <c r="G839" s="501"/>
      <c r="H839" s="501"/>
      <c r="I839" s="501"/>
      <c r="J839" s="501"/>
      <c r="K839" s="501"/>
      <c r="L839" s="501"/>
      <c r="M839" s="501"/>
      <c r="N839" s="501"/>
      <c r="O839" s="501"/>
      <c r="P839" s="501"/>
      <c r="Q839" s="501"/>
      <c r="R839" s="501"/>
      <c r="S839" s="501"/>
      <c r="T839" s="501"/>
      <c r="U839" s="501"/>
      <c r="V839" s="501"/>
      <c r="W839" s="501"/>
      <c r="X839" s="501"/>
      <c r="Y839" s="501"/>
      <c r="Z839" s="501"/>
    </row>
    <row r="840" ht="12.75" customHeight="1">
      <c r="A840" s="501"/>
      <c r="B840" s="501"/>
      <c r="C840" s="501"/>
      <c r="D840" s="501"/>
      <c r="E840" s="503"/>
      <c r="F840" s="501"/>
      <c r="G840" s="501"/>
      <c r="H840" s="501"/>
      <c r="I840" s="501"/>
      <c r="J840" s="501"/>
      <c r="K840" s="501"/>
      <c r="L840" s="501"/>
      <c r="M840" s="501"/>
      <c r="N840" s="501"/>
      <c r="O840" s="501"/>
      <c r="P840" s="501"/>
      <c r="Q840" s="501"/>
      <c r="R840" s="501"/>
      <c r="S840" s="501"/>
      <c r="T840" s="501"/>
      <c r="U840" s="501"/>
      <c r="V840" s="501"/>
      <c r="W840" s="501"/>
      <c r="X840" s="501"/>
      <c r="Y840" s="501"/>
      <c r="Z840" s="501"/>
    </row>
    <row r="841" ht="12.75" customHeight="1">
      <c r="A841" s="501"/>
      <c r="B841" s="501"/>
      <c r="C841" s="501"/>
      <c r="D841" s="501"/>
      <c r="E841" s="503"/>
      <c r="F841" s="501"/>
      <c r="G841" s="501"/>
      <c r="H841" s="501"/>
      <c r="I841" s="501"/>
      <c r="J841" s="501"/>
      <c r="K841" s="501"/>
      <c r="L841" s="501"/>
      <c r="M841" s="501"/>
      <c r="N841" s="501"/>
      <c r="O841" s="501"/>
      <c r="P841" s="501"/>
      <c r="Q841" s="501"/>
      <c r="R841" s="501"/>
      <c r="S841" s="501"/>
      <c r="T841" s="501"/>
      <c r="U841" s="501"/>
      <c r="V841" s="501"/>
      <c r="W841" s="501"/>
      <c r="X841" s="501"/>
      <c r="Y841" s="501"/>
      <c r="Z841" s="501"/>
    </row>
    <row r="842" ht="12.75" customHeight="1">
      <c r="A842" s="501"/>
      <c r="B842" s="501"/>
      <c r="C842" s="501"/>
      <c r="D842" s="501"/>
      <c r="E842" s="503"/>
      <c r="F842" s="501"/>
      <c r="G842" s="501"/>
      <c r="H842" s="501"/>
      <c r="I842" s="501"/>
      <c r="J842" s="501"/>
      <c r="K842" s="501"/>
      <c r="L842" s="501"/>
      <c r="M842" s="501"/>
      <c r="N842" s="501"/>
      <c r="O842" s="501"/>
      <c r="P842" s="501"/>
      <c r="Q842" s="501"/>
      <c r="R842" s="501"/>
      <c r="S842" s="501"/>
      <c r="T842" s="501"/>
      <c r="U842" s="501"/>
      <c r="V842" s="501"/>
      <c r="W842" s="501"/>
      <c r="X842" s="501"/>
      <c r="Y842" s="501"/>
      <c r="Z842" s="501"/>
    </row>
    <row r="843" ht="12.75" customHeight="1">
      <c r="A843" s="501"/>
      <c r="B843" s="501"/>
      <c r="C843" s="501"/>
      <c r="D843" s="501"/>
      <c r="E843" s="503"/>
      <c r="F843" s="501"/>
      <c r="G843" s="501"/>
      <c r="H843" s="501"/>
      <c r="I843" s="501"/>
      <c r="J843" s="501"/>
      <c r="K843" s="501"/>
      <c r="L843" s="501"/>
      <c r="M843" s="501"/>
      <c r="N843" s="501"/>
      <c r="O843" s="501"/>
      <c r="P843" s="501"/>
      <c r="Q843" s="501"/>
      <c r="R843" s="501"/>
      <c r="S843" s="501"/>
      <c r="T843" s="501"/>
      <c r="U843" s="501"/>
      <c r="V843" s="501"/>
      <c r="W843" s="501"/>
      <c r="X843" s="501"/>
      <c r="Y843" s="501"/>
      <c r="Z843" s="501"/>
    </row>
    <row r="844" ht="12.75" customHeight="1">
      <c r="A844" s="501"/>
      <c r="B844" s="501"/>
      <c r="C844" s="501"/>
      <c r="D844" s="501"/>
      <c r="E844" s="503"/>
      <c r="F844" s="501"/>
      <c r="G844" s="501"/>
      <c r="H844" s="501"/>
      <c r="I844" s="501"/>
      <c r="J844" s="501"/>
      <c r="K844" s="501"/>
      <c r="L844" s="501"/>
      <c r="M844" s="501"/>
      <c r="N844" s="501"/>
      <c r="O844" s="501"/>
      <c r="P844" s="501"/>
      <c r="Q844" s="501"/>
      <c r="R844" s="501"/>
      <c r="S844" s="501"/>
      <c r="T844" s="501"/>
      <c r="U844" s="501"/>
      <c r="V844" s="501"/>
      <c r="W844" s="501"/>
      <c r="X844" s="501"/>
      <c r="Y844" s="501"/>
      <c r="Z844" s="501"/>
    </row>
    <row r="845" ht="12.75" customHeight="1">
      <c r="A845" s="501"/>
      <c r="B845" s="501"/>
      <c r="C845" s="501"/>
      <c r="D845" s="501"/>
      <c r="E845" s="503"/>
      <c r="F845" s="501"/>
      <c r="G845" s="501"/>
      <c r="H845" s="501"/>
      <c r="I845" s="501"/>
      <c r="J845" s="501"/>
      <c r="K845" s="501"/>
      <c r="L845" s="501"/>
      <c r="M845" s="501"/>
      <c r="N845" s="501"/>
      <c r="O845" s="501"/>
      <c r="P845" s="501"/>
      <c r="Q845" s="501"/>
      <c r="R845" s="501"/>
      <c r="S845" s="501"/>
      <c r="T845" s="501"/>
      <c r="U845" s="501"/>
      <c r="V845" s="501"/>
      <c r="W845" s="501"/>
      <c r="X845" s="501"/>
      <c r="Y845" s="501"/>
      <c r="Z845" s="501"/>
    </row>
    <row r="846" ht="12.75" customHeight="1">
      <c r="A846" s="501"/>
      <c r="B846" s="501"/>
      <c r="C846" s="501"/>
      <c r="D846" s="501"/>
      <c r="E846" s="503"/>
      <c r="F846" s="501"/>
      <c r="G846" s="501"/>
      <c r="H846" s="501"/>
      <c r="I846" s="501"/>
      <c r="J846" s="501"/>
      <c r="K846" s="501"/>
      <c r="L846" s="501"/>
      <c r="M846" s="501"/>
      <c r="N846" s="501"/>
      <c r="O846" s="501"/>
      <c r="P846" s="501"/>
      <c r="Q846" s="501"/>
      <c r="R846" s="501"/>
      <c r="S846" s="501"/>
      <c r="T846" s="501"/>
      <c r="U846" s="501"/>
      <c r="V846" s="501"/>
      <c r="W846" s="501"/>
      <c r="X846" s="501"/>
      <c r="Y846" s="501"/>
      <c r="Z846" s="501"/>
    </row>
    <row r="847" ht="12.75" customHeight="1">
      <c r="A847" s="501"/>
      <c r="B847" s="501"/>
      <c r="C847" s="501"/>
      <c r="D847" s="501"/>
      <c r="E847" s="503"/>
      <c r="F847" s="501"/>
      <c r="G847" s="501"/>
      <c r="H847" s="501"/>
      <c r="I847" s="501"/>
      <c r="J847" s="501"/>
      <c r="K847" s="501"/>
      <c r="L847" s="501"/>
      <c r="M847" s="501"/>
      <c r="N847" s="501"/>
      <c r="O847" s="501"/>
      <c r="P847" s="501"/>
      <c r="Q847" s="501"/>
      <c r="R847" s="501"/>
      <c r="S847" s="501"/>
      <c r="T847" s="501"/>
      <c r="U847" s="501"/>
      <c r="V847" s="501"/>
      <c r="W847" s="501"/>
      <c r="X847" s="501"/>
      <c r="Y847" s="501"/>
      <c r="Z847" s="501"/>
    </row>
    <row r="848" ht="12.75" customHeight="1">
      <c r="A848" s="501"/>
      <c r="B848" s="501"/>
      <c r="C848" s="501"/>
      <c r="D848" s="501"/>
      <c r="E848" s="503"/>
      <c r="F848" s="501"/>
      <c r="G848" s="501"/>
      <c r="H848" s="501"/>
      <c r="I848" s="501"/>
      <c r="J848" s="501"/>
      <c r="K848" s="501"/>
      <c r="L848" s="501"/>
      <c r="M848" s="501"/>
      <c r="N848" s="501"/>
      <c r="O848" s="501"/>
      <c r="P848" s="501"/>
      <c r="Q848" s="501"/>
      <c r="R848" s="501"/>
      <c r="S848" s="501"/>
      <c r="T848" s="501"/>
      <c r="U848" s="501"/>
      <c r="V848" s="501"/>
      <c r="W848" s="501"/>
      <c r="X848" s="501"/>
      <c r="Y848" s="501"/>
      <c r="Z848" s="501"/>
    </row>
    <row r="849" ht="12.75" customHeight="1">
      <c r="A849" s="501"/>
      <c r="B849" s="501"/>
      <c r="C849" s="501"/>
      <c r="D849" s="501"/>
      <c r="E849" s="503"/>
      <c r="F849" s="501"/>
      <c r="G849" s="501"/>
      <c r="H849" s="501"/>
      <c r="I849" s="501"/>
      <c r="J849" s="501"/>
      <c r="K849" s="501"/>
      <c r="L849" s="501"/>
      <c r="M849" s="501"/>
      <c r="N849" s="501"/>
      <c r="O849" s="501"/>
      <c r="P849" s="501"/>
      <c r="Q849" s="501"/>
      <c r="R849" s="501"/>
      <c r="S849" s="501"/>
      <c r="T849" s="501"/>
      <c r="U849" s="501"/>
      <c r="V849" s="501"/>
      <c r="W849" s="501"/>
      <c r="X849" s="501"/>
      <c r="Y849" s="501"/>
      <c r="Z849" s="501"/>
    </row>
    <row r="850" ht="12.75" customHeight="1">
      <c r="A850" s="501"/>
      <c r="B850" s="501"/>
      <c r="C850" s="501"/>
      <c r="D850" s="501"/>
      <c r="E850" s="503"/>
      <c r="F850" s="501"/>
      <c r="G850" s="501"/>
      <c r="H850" s="501"/>
      <c r="I850" s="501"/>
      <c r="J850" s="501"/>
      <c r="K850" s="501"/>
      <c r="L850" s="501"/>
      <c r="M850" s="501"/>
      <c r="N850" s="501"/>
      <c r="O850" s="501"/>
      <c r="P850" s="501"/>
      <c r="Q850" s="501"/>
      <c r="R850" s="501"/>
      <c r="S850" s="501"/>
      <c r="T850" s="501"/>
      <c r="U850" s="501"/>
      <c r="V850" s="501"/>
      <c r="W850" s="501"/>
      <c r="X850" s="501"/>
      <c r="Y850" s="501"/>
      <c r="Z850" s="501"/>
    </row>
    <row r="851" ht="12.75" customHeight="1">
      <c r="A851" s="501"/>
      <c r="B851" s="501"/>
      <c r="C851" s="501"/>
      <c r="D851" s="501"/>
      <c r="E851" s="503"/>
      <c r="F851" s="501"/>
      <c r="G851" s="501"/>
      <c r="H851" s="501"/>
      <c r="I851" s="501"/>
      <c r="J851" s="501"/>
      <c r="K851" s="501"/>
      <c r="L851" s="501"/>
      <c r="M851" s="501"/>
      <c r="N851" s="501"/>
      <c r="O851" s="501"/>
      <c r="P851" s="501"/>
      <c r="Q851" s="501"/>
      <c r="R851" s="501"/>
      <c r="S851" s="501"/>
      <c r="T851" s="501"/>
      <c r="U851" s="501"/>
      <c r="V851" s="501"/>
      <c r="W851" s="501"/>
      <c r="X851" s="501"/>
      <c r="Y851" s="501"/>
      <c r="Z851" s="501"/>
    </row>
    <row r="852" ht="12.75" customHeight="1">
      <c r="A852" s="501"/>
      <c r="B852" s="501"/>
      <c r="C852" s="501"/>
      <c r="D852" s="501"/>
      <c r="E852" s="503"/>
      <c r="F852" s="501"/>
      <c r="G852" s="501"/>
      <c r="H852" s="501"/>
      <c r="I852" s="501"/>
      <c r="J852" s="501"/>
      <c r="K852" s="501"/>
      <c r="L852" s="501"/>
      <c r="M852" s="501"/>
      <c r="N852" s="501"/>
      <c r="O852" s="501"/>
      <c r="P852" s="501"/>
      <c r="Q852" s="501"/>
      <c r="R852" s="501"/>
      <c r="S852" s="501"/>
      <c r="T852" s="501"/>
      <c r="U852" s="501"/>
      <c r="V852" s="501"/>
      <c r="W852" s="501"/>
      <c r="X852" s="501"/>
      <c r="Y852" s="501"/>
      <c r="Z852" s="501"/>
    </row>
    <row r="853" ht="12.75" customHeight="1">
      <c r="A853" s="501"/>
      <c r="B853" s="501"/>
      <c r="C853" s="501"/>
      <c r="D853" s="501"/>
      <c r="E853" s="503"/>
      <c r="F853" s="501"/>
      <c r="G853" s="501"/>
      <c r="H853" s="501"/>
      <c r="I853" s="501"/>
      <c r="J853" s="501"/>
      <c r="K853" s="501"/>
      <c r="L853" s="501"/>
      <c r="M853" s="501"/>
      <c r="N853" s="501"/>
      <c r="O853" s="501"/>
      <c r="P853" s="501"/>
      <c r="Q853" s="501"/>
      <c r="R853" s="501"/>
      <c r="S853" s="501"/>
      <c r="T853" s="501"/>
      <c r="U853" s="501"/>
      <c r="V853" s="501"/>
      <c r="W853" s="501"/>
      <c r="X853" s="501"/>
      <c r="Y853" s="501"/>
      <c r="Z853" s="501"/>
    </row>
    <row r="854" ht="12.75" customHeight="1">
      <c r="A854" s="501"/>
      <c r="B854" s="501"/>
      <c r="C854" s="501"/>
      <c r="D854" s="501"/>
      <c r="E854" s="503"/>
      <c r="F854" s="501"/>
      <c r="G854" s="501"/>
      <c r="H854" s="501"/>
      <c r="I854" s="501"/>
      <c r="J854" s="501"/>
      <c r="K854" s="501"/>
      <c r="L854" s="501"/>
      <c r="M854" s="501"/>
      <c r="N854" s="501"/>
      <c r="O854" s="501"/>
      <c r="P854" s="501"/>
      <c r="Q854" s="501"/>
      <c r="R854" s="501"/>
      <c r="S854" s="501"/>
      <c r="T854" s="501"/>
      <c r="U854" s="501"/>
      <c r="V854" s="501"/>
      <c r="W854" s="501"/>
      <c r="X854" s="501"/>
      <c r="Y854" s="501"/>
      <c r="Z854" s="501"/>
    </row>
    <row r="855" ht="12.75" customHeight="1">
      <c r="A855" s="501"/>
      <c r="B855" s="501"/>
      <c r="C855" s="501"/>
      <c r="D855" s="501"/>
      <c r="E855" s="503"/>
      <c r="F855" s="501"/>
      <c r="G855" s="501"/>
      <c r="H855" s="501"/>
      <c r="I855" s="501"/>
      <c r="J855" s="501"/>
      <c r="K855" s="501"/>
      <c r="L855" s="501"/>
      <c r="M855" s="501"/>
      <c r="N855" s="501"/>
      <c r="O855" s="501"/>
      <c r="P855" s="501"/>
      <c r="Q855" s="501"/>
      <c r="R855" s="501"/>
      <c r="S855" s="501"/>
      <c r="T855" s="501"/>
      <c r="U855" s="501"/>
      <c r="V855" s="501"/>
      <c r="W855" s="501"/>
      <c r="X855" s="501"/>
      <c r="Y855" s="501"/>
      <c r="Z855" s="501"/>
    </row>
    <row r="856" ht="12.75" customHeight="1">
      <c r="A856" s="501"/>
      <c r="B856" s="501"/>
      <c r="C856" s="501"/>
      <c r="D856" s="501"/>
      <c r="E856" s="503"/>
      <c r="F856" s="501"/>
      <c r="G856" s="501"/>
      <c r="H856" s="501"/>
      <c r="I856" s="501"/>
      <c r="J856" s="501"/>
      <c r="K856" s="501"/>
      <c r="L856" s="501"/>
      <c r="M856" s="501"/>
      <c r="N856" s="501"/>
      <c r="O856" s="501"/>
      <c r="P856" s="501"/>
      <c r="Q856" s="501"/>
      <c r="R856" s="501"/>
      <c r="S856" s="501"/>
      <c r="T856" s="501"/>
      <c r="U856" s="501"/>
      <c r="V856" s="501"/>
      <c r="W856" s="501"/>
      <c r="X856" s="501"/>
      <c r="Y856" s="501"/>
      <c r="Z856" s="501"/>
    </row>
    <row r="857" ht="12.75" customHeight="1">
      <c r="A857" s="501"/>
      <c r="B857" s="501"/>
      <c r="C857" s="501"/>
      <c r="D857" s="501"/>
      <c r="E857" s="503"/>
      <c r="F857" s="501"/>
      <c r="G857" s="501"/>
      <c r="H857" s="501"/>
      <c r="I857" s="501"/>
      <c r="J857" s="501"/>
      <c r="K857" s="501"/>
      <c r="L857" s="501"/>
      <c r="M857" s="501"/>
      <c r="N857" s="501"/>
      <c r="O857" s="501"/>
      <c r="P857" s="501"/>
      <c r="Q857" s="501"/>
      <c r="R857" s="501"/>
      <c r="S857" s="501"/>
      <c r="T857" s="501"/>
      <c r="U857" s="501"/>
      <c r="V857" s="501"/>
      <c r="W857" s="501"/>
      <c r="X857" s="501"/>
      <c r="Y857" s="501"/>
      <c r="Z857" s="501"/>
    </row>
    <row r="858" ht="12.75" customHeight="1">
      <c r="A858" s="501"/>
      <c r="B858" s="501"/>
      <c r="C858" s="501"/>
      <c r="D858" s="501"/>
      <c r="E858" s="503"/>
      <c r="F858" s="501"/>
      <c r="G858" s="501"/>
      <c r="H858" s="501"/>
      <c r="I858" s="501"/>
      <c r="J858" s="501"/>
      <c r="K858" s="501"/>
      <c r="L858" s="501"/>
      <c r="M858" s="501"/>
      <c r="N858" s="501"/>
      <c r="O858" s="501"/>
      <c r="P858" s="501"/>
      <c r="Q858" s="501"/>
      <c r="R858" s="501"/>
      <c r="S858" s="501"/>
      <c r="T858" s="501"/>
      <c r="U858" s="501"/>
      <c r="V858" s="501"/>
      <c r="W858" s="501"/>
      <c r="X858" s="501"/>
      <c r="Y858" s="501"/>
      <c r="Z858" s="501"/>
    </row>
    <row r="859" ht="12.75" customHeight="1">
      <c r="A859" s="501"/>
      <c r="B859" s="501"/>
      <c r="C859" s="501"/>
      <c r="D859" s="501"/>
      <c r="E859" s="503"/>
      <c r="F859" s="501"/>
      <c r="G859" s="501"/>
      <c r="H859" s="501"/>
      <c r="I859" s="501"/>
      <c r="J859" s="501"/>
      <c r="K859" s="501"/>
      <c r="L859" s="501"/>
      <c r="M859" s="501"/>
      <c r="N859" s="501"/>
      <c r="O859" s="501"/>
      <c r="P859" s="501"/>
      <c r="Q859" s="501"/>
      <c r="R859" s="501"/>
      <c r="S859" s="501"/>
      <c r="T859" s="501"/>
      <c r="U859" s="501"/>
      <c r="V859" s="501"/>
      <c r="W859" s="501"/>
      <c r="X859" s="501"/>
      <c r="Y859" s="501"/>
      <c r="Z859" s="501"/>
    </row>
    <row r="860" ht="12.75" customHeight="1">
      <c r="A860" s="501"/>
      <c r="B860" s="501"/>
      <c r="C860" s="501"/>
      <c r="D860" s="501"/>
      <c r="E860" s="503"/>
      <c r="F860" s="501"/>
      <c r="G860" s="501"/>
      <c r="H860" s="501"/>
      <c r="I860" s="501"/>
      <c r="J860" s="501"/>
      <c r="K860" s="501"/>
      <c r="L860" s="501"/>
      <c r="M860" s="501"/>
      <c r="N860" s="501"/>
      <c r="O860" s="501"/>
      <c r="P860" s="501"/>
      <c r="Q860" s="501"/>
      <c r="R860" s="501"/>
      <c r="S860" s="501"/>
      <c r="T860" s="501"/>
      <c r="U860" s="501"/>
      <c r="V860" s="501"/>
      <c r="W860" s="501"/>
      <c r="X860" s="501"/>
      <c r="Y860" s="501"/>
      <c r="Z860" s="501"/>
    </row>
    <row r="861" ht="12.75" customHeight="1">
      <c r="A861" s="501"/>
      <c r="B861" s="501"/>
      <c r="C861" s="501"/>
      <c r="D861" s="501"/>
      <c r="E861" s="503"/>
      <c r="F861" s="501"/>
      <c r="G861" s="501"/>
      <c r="H861" s="501"/>
      <c r="I861" s="501"/>
      <c r="J861" s="501"/>
      <c r="K861" s="501"/>
      <c r="L861" s="501"/>
      <c r="M861" s="501"/>
      <c r="N861" s="501"/>
      <c r="O861" s="501"/>
      <c r="P861" s="501"/>
      <c r="Q861" s="501"/>
      <c r="R861" s="501"/>
      <c r="S861" s="501"/>
      <c r="T861" s="501"/>
      <c r="U861" s="501"/>
      <c r="V861" s="501"/>
      <c r="W861" s="501"/>
      <c r="X861" s="501"/>
      <c r="Y861" s="501"/>
      <c r="Z861" s="501"/>
    </row>
    <row r="862" ht="12.75" customHeight="1">
      <c r="A862" s="501"/>
      <c r="B862" s="501"/>
      <c r="C862" s="501"/>
      <c r="D862" s="501"/>
      <c r="E862" s="503"/>
      <c r="F862" s="501"/>
      <c r="G862" s="501"/>
      <c r="H862" s="501"/>
      <c r="I862" s="501"/>
      <c r="J862" s="501"/>
      <c r="K862" s="501"/>
      <c r="L862" s="501"/>
      <c r="M862" s="501"/>
      <c r="N862" s="501"/>
      <c r="O862" s="501"/>
      <c r="P862" s="501"/>
      <c r="Q862" s="501"/>
      <c r="R862" s="501"/>
      <c r="S862" s="501"/>
      <c r="T862" s="501"/>
      <c r="U862" s="501"/>
      <c r="V862" s="501"/>
      <c r="W862" s="501"/>
      <c r="X862" s="501"/>
      <c r="Y862" s="501"/>
      <c r="Z862" s="501"/>
    </row>
    <row r="863" ht="12.75" customHeight="1">
      <c r="A863" s="501"/>
      <c r="B863" s="501"/>
      <c r="C863" s="501"/>
      <c r="D863" s="501"/>
      <c r="E863" s="503"/>
      <c r="F863" s="501"/>
      <c r="G863" s="501"/>
      <c r="H863" s="501"/>
      <c r="I863" s="501"/>
      <c r="J863" s="501"/>
      <c r="K863" s="501"/>
      <c r="L863" s="501"/>
      <c r="M863" s="501"/>
      <c r="N863" s="501"/>
      <c r="O863" s="501"/>
      <c r="P863" s="501"/>
      <c r="Q863" s="501"/>
      <c r="R863" s="501"/>
      <c r="S863" s="501"/>
      <c r="T863" s="501"/>
      <c r="U863" s="501"/>
      <c r="V863" s="501"/>
      <c r="W863" s="501"/>
      <c r="X863" s="501"/>
      <c r="Y863" s="501"/>
      <c r="Z863" s="501"/>
    </row>
    <row r="864" ht="12.75" customHeight="1">
      <c r="A864" s="501"/>
      <c r="B864" s="501"/>
      <c r="C864" s="501"/>
      <c r="D864" s="501"/>
      <c r="E864" s="503"/>
      <c r="F864" s="501"/>
      <c r="G864" s="501"/>
      <c r="H864" s="501"/>
      <c r="I864" s="501"/>
      <c r="J864" s="501"/>
      <c r="K864" s="501"/>
      <c r="L864" s="501"/>
      <c r="M864" s="501"/>
      <c r="N864" s="501"/>
      <c r="O864" s="501"/>
      <c r="P864" s="501"/>
      <c r="Q864" s="501"/>
      <c r="R864" s="501"/>
      <c r="S864" s="501"/>
      <c r="T864" s="501"/>
      <c r="U864" s="501"/>
      <c r="V864" s="501"/>
      <c r="W864" s="501"/>
      <c r="X864" s="501"/>
      <c r="Y864" s="501"/>
      <c r="Z864" s="501"/>
    </row>
    <row r="865" ht="12.75" customHeight="1">
      <c r="A865" s="501"/>
      <c r="B865" s="501"/>
      <c r="C865" s="501"/>
      <c r="D865" s="501"/>
      <c r="E865" s="503"/>
      <c r="F865" s="501"/>
      <c r="G865" s="501"/>
      <c r="H865" s="501"/>
      <c r="I865" s="501"/>
      <c r="J865" s="501"/>
      <c r="K865" s="501"/>
      <c r="L865" s="501"/>
      <c r="M865" s="501"/>
      <c r="N865" s="501"/>
      <c r="O865" s="501"/>
      <c r="P865" s="501"/>
      <c r="Q865" s="501"/>
      <c r="R865" s="501"/>
      <c r="S865" s="501"/>
      <c r="T865" s="501"/>
      <c r="U865" s="501"/>
      <c r="V865" s="501"/>
      <c r="W865" s="501"/>
      <c r="X865" s="501"/>
      <c r="Y865" s="501"/>
      <c r="Z865" s="501"/>
    </row>
    <row r="866" ht="12.75" customHeight="1">
      <c r="A866" s="501"/>
      <c r="B866" s="501"/>
      <c r="C866" s="501"/>
      <c r="D866" s="501"/>
      <c r="E866" s="503"/>
      <c r="F866" s="501"/>
      <c r="G866" s="501"/>
      <c r="H866" s="501"/>
      <c r="I866" s="501"/>
      <c r="J866" s="501"/>
      <c r="K866" s="501"/>
      <c r="L866" s="501"/>
      <c r="M866" s="501"/>
      <c r="N866" s="501"/>
      <c r="O866" s="501"/>
      <c r="P866" s="501"/>
      <c r="Q866" s="501"/>
      <c r="R866" s="501"/>
      <c r="S866" s="501"/>
      <c r="T866" s="501"/>
      <c r="U866" s="501"/>
      <c r="V866" s="501"/>
      <c r="W866" s="501"/>
      <c r="X866" s="501"/>
      <c r="Y866" s="501"/>
      <c r="Z866" s="501"/>
    </row>
    <row r="867" ht="12.75" customHeight="1">
      <c r="A867" s="501"/>
      <c r="B867" s="501"/>
      <c r="C867" s="501"/>
      <c r="D867" s="501"/>
      <c r="E867" s="503"/>
      <c r="F867" s="501"/>
      <c r="G867" s="501"/>
      <c r="H867" s="501"/>
      <c r="I867" s="501"/>
      <c r="J867" s="501"/>
      <c r="K867" s="501"/>
      <c r="L867" s="501"/>
      <c r="M867" s="501"/>
      <c r="N867" s="501"/>
      <c r="O867" s="501"/>
      <c r="P867" s="501"/>
      <c r="Q867" s="501"/>
      <c r="R867" s="501"/>
      <c r="S867" s="501"/>
      <c r="T867" s="501"/>
      <c r="U867" s="501"/>
      <c r="V867" s="501"/>
      <c r="W867" s="501"/>
      <c r="X867" s="501"/>
      <c r="Y867" s="501"/>
      <c r="Z867" s="501"/>
    </row>
    <row r="868" ht="12.75" customHeight="1">
      <c r="A868" s="501"/>
      <c r="B868" s="501"/>
      <c r="C868" s="501"/>
      <c r="D868" s="501"/>
      <c r="E868" s="503"/>
      <c r="F868" s="501"/>
      <c r="G868" s="501"/>
      <c r="H868" s="501"/>
      <c r="I868" s="501"/>
      <c r="J868" s="501"/>
      <c r="K868" s="501"/>
      <c r="L868" s="501"/>
      <c r="M868" s="501"/>
      <c r="N868" s="501"/>
      <c r="O868" s="501"/>
      <c r="P868" s="501"/>
      <c r="Q868" s="501"/>
      <c r="R868" s="501"/>
      <c r="S868" s="501"/>
      <c r="T868" s="501"/>
      <c r="U868" s="501"/>
      <c r="V868" s="501"/>
      <c r="W868" s="501"/>
      <c r="X868" s="501"/>
      <c r="Y868" s="501"/>
      <c r="Z868" s="501"/>
    </row>
    <row r="869" ht="12.75" customHeight="1">
      <c r="A869" s="501"/>
      <c r="B869" s="501"/>
      <c r="C869" s="501"/>
      <c r="D869" s="501"/>
      <c r="E869" s="503"/>
      <c r="F869" s="501"/>
      <c r="G869" s="501"/>
      <c r="H869" s="501"/>
      <c r="I869" s="501"/>
      <c r="J869" s="501"/>
      <c r="K869" s="501"/>
      <c r="L869" s="501"/>
      <c r="M869" s="501"/>
      <c r="N869" s="501"/>
      <c r="O869" s="501"/>
      <c r="P869" s="501"/>
      <c r="Q869" s="501"/>
      <c r="R869" s="501"/>
      <c r="S869" s="501"/>
      <c r="T869" s="501"/>
      <c r="U869" s="501"/>
      <c r="V869" s="501"/>
      <c r="W869" s="501"/>
      <c r="X869" s="501"/>
      <c r="Y869" s="501"/>
      <c r="Z869" s="501"/>
    </row>
    <row r="870" ht="12.75" customHeight="1">
      <c r="A870" s="501"/>
      <c r="B870" s="501"/>
      <c r="C870" s="501"/>
      <c r="D870" s="501"/>
      <c r="E870" s="503"/>
      <c r="F870" s="501"/>
      <c r="G870" s="501"/>
      <c r="H870" s="501"/>
      <c r="I870" s="501"/>
      <c r="J870" s="501"/>
      <c r="K870" s="501"/>
      <c r="L870" s="501"/>
      <c r="M870" s="501"/>
      <c r="N870" s="501"/>
      <c r="O870" s="501"/>
      <c r="P870" s="501"/>
      <c r="Q870" s="501"/>
      <c r="R870" s="501"/>
      <c r="S870" s="501"/>
      <c r="T870" s="501"/>
      <c r="U870" s="501"/>
      <c r="V870" s="501"/>
      <c r="W870" s="501"/>
      <c r="X870" s="501"/>
      <c r="Y870" s="501"/>
      <c r="Z870" s="501"/>
    </row>
    <row r="871" ht="12.75" customHeight="1">
      <c r="A871" s="501"/>
      <c r="B871" s="501"/>
      <c r="C871" s="501"/>
      <c r="D871" s="501"/>
      <c r="E871" s="503"/>
      <c r="F871" s="501"/>
      <c r="G871" s="501"/>
      <c r="H871" s="501"/>
      <c r="I871" s="501"/>
      <c r="J871" s="501"/>
      <c r="K871" s="501"/>
      <c r="L871" s="501"/>
      <c r="M871" s="501"/>
      <c r="N871" s="501"/>
      <c r="O871" s="501"/>
      <c r="P871" s="501"/>
      <c r="Q871" s="501"/>
      <c r="R871" s="501"/>
      <c r="S871" s="501"/>
      <c r="T871" s="501"/>
      <c r="U871" s="501"/>
      <c r="V871" s="501"/>
      <c r="W871" s="501"/>
      <c r="X871" s="501"/>
      <c r="Y871" s="501"/>
      <c r="Z871" s="501"/>
    </row>
    <row r="872" ht="12.75" customHeight="1">
      <c r="A872" s="501"/>
      <c r="B872" s="501"/>
      <c r="C872" s="501"/>
      <c r="D872" s="501"/>
      <c r="E872" s="503"/>
      <c r="F872" s="501"/>
      <c r="G872" s="501"/>
      <c r="H872" s="501"/>
      <c r="I872" s="501"/>
      <c r="J872" s="501"/>
      <c r="K872" s="501"/>
      <c r="L872" s="501"/>
      <c r="M872" s="501"/>
      <c r="N872" s="501"/>
      <c r="O872" s="501"/>
      <c r="P872" s="501"/>
      <c r="Q872" s="501"/>
      <c r="R872" s="501"/>
      <c r="S872" s="501"/>
      <c r="T872" s="501"/>
      <c r="U872" s="501"/>
      <c r="V872" s="501"/>
      <c r="W872" s="501"/>
      <c r="X872" s="501"/>
      <c r="Y872" s="501"/>
      <c r="Z872" s="501"/>
    </row>
    <row r="873" ht="12.75" customHeight="1">
      <c r="A873" s="501"/>
      <c r="B873" s="501"/>
      <c r="C873" s="501"/>
      <c r="D873" s="501"/>
      <c r="E873" s="503"/>
      <c r="F873" s="501"/>
      <c r="G873" s="501"/>
      <c r="H873" s="501"/>
      <c r="I873" s="501"/>
      <c r="J873" s="501"/>
      <c r="K873" s="501"/>
      <c r="L873" s="501"/>
      <c r="M873" s="501"/>
      <c r="N873" s="501"/>
      <c r="O873" s="501"/>
      <c r="P873" s="501"/>
      <c r="Q873" s="501"/>
      <c r="R873" s="501"/>
      <c r="S873" s="501"/>
      <c r="T873" s="501"/>
      <c r="U873" s="501"/>
      <c r="V873" s="501"/>
      <c r="W873" s="501"/>
      <c r="X873" s="501"/>
      <c r="Y873" s="501"/>
      <c r="Z873" s="501"/>
    </row>
    <row r="874" ht="12.75" customHeight="1">
      <c r="A874" s="501"/>
      <c r="B874" s="501"/>
      <c r="C874" s="501"/>
      <c r="D874" s="501"/>
      <c r="E874" s="503"/>
      <c r="F874" s="501"/>
      <c r="G874" s="501"/>
      <c r="H874" s="501"/>
      <c r="I874" s="501"/>
      <c r="J874" s="501"/>
      <c r="K874" s="501"/>
      <c r="L874" s="501"/>
      <c r="M874" s="501"/>
      <c r="N874" s="501"/>
      <c r="O874" s="501"/>
      <c r="P874" s="501"/>
      <c r="Q874" s="501"/>
      <c r="R874" s="501"/>
      <c r="S874" s="501"/>
      <c r="T874" s="501"/>
      <c r="U874" s="501"/>
      <c r="V874" s="501"/>
      <c r="W874" s="501"/>
      <c r="X874" s="501"/>
      <c r="Y874" s="501"/>
      <c r="Z874" s="501"/>
    </row>
    <row r="875" ht="12.75" customHeight="1">
      <c r="A875" s="501"/>
      <c r="B875" s="501"/>
      <c r="C875" s="501"/>
      <c r="D875" s="501"/>
      <c r="E875" s="503"/>
      <c r="F875" s="501"/>
      <c r="G875" s="501"/>
      <c r="H875" s="501"/>
      <c r="I875" s="501"/>
      <c r="J875" s="501"/>
      <c r="K875" s="501"/>
      <c r="L875" s="501"/>
      <c r="M875" s="501"/>
      <c r="N875" s="501"/>
      <c r="O875" s="501"/>
      <c r="P875" s="501"/>
      <c r="Q875" s="501"/>
      <c r="R875" s="501"/>
      <c r="S875" s="501"/>
      <c r="T875" s="501"/>
      <c r="U875" s="501"/>
      <c r="V875" s="501"/>
      <c r="W875" s="501"/>
      <c r="X875" s="501"/>
      <c r="Y875" s="501"/>
      <c r="Z875" s="501"/>
    </row>
    <row r="876" ht="12.75" customHeight="1">
      <c r="A876" s="501"/>
      <c r="B876" s="501"/>
      <c r="C876" s="501"/>
      <c r="D876" s="501"/>
      <c r="E876" s="503"/>
      <c r="F876" s="501"/>
      <c r="G876" s="501"/>
      <c r="H876" s="501"/>
      <c r="I876" s="501"/>
      <c r="J876" s="501"/>
      <c r="K876" s="501"/>
      <c r="L876" s="501"/>
      <c r="M876" s="501"/>
      <c r="N876" s="501"/>
      <c r="O876" s="501"/>
      <c r="P876" s="501"/>
      <c r="Q876" s="501"/>
      <c r="R876" s="501"/>
      <c r="S876" s="501"/>
      <c r="T876" s="501"/>
      <c r="U876" s="501"/>
      <c r="V876" s="501"/>
      <c r="W876" s="501"/>
      <c r="X876" s="501"/>
      <c r="Y876" s="501"/>
      <c r="Z876" s="501"/>
    </row>
    <row r="877" ht="12.75" customHeight="1">
      <c r="A877" s="501"/>
      <c r="B877" s="501"/>
      <c r="C877" s="501"/>
      <c r="D877" s="501"/>
      <c r="E877" s="503"/>
      <c r="F877" s="501"/>
      <c r="G877" s="501"/>
      <c r="H877" s="501"/>
      <c r="I877" s="501"/>
      <c r="J877" s="501"/>
      <c r="K877" s="501"/>
      <c r="L877" s="501"/>
      <c r="M877" s="501"/>
      <c r="N877" s="501"/>
      <c r="O877" s="501"/>
      <c r="P877" s="501"/>
      <c r="Q877" s="501"/>
      <c r="R877" s="501"/>
      <c r="S877" s="501"/>
      <c r="T877" s="501"/>
      <c r="U877" s="501"/>
      <c r="V877" s="501"/>
      <c r="W877" s="501"/>
      <c r="X877" s="501"/>
      <c r="Y877" s="501"/>
      <c r="Z877" s="501"/>
    </row>
    <row r="878" ht="12.75" customHeight="1">
      <c r="A878" s="501"/>
      <c r="B878" s="501"/>
      <c r="C878" s="501"/>
      <c r="D878" s="501"/>
      <c r="E878" s="503"/>
      <c r="F878" s="501"/>
      <c r="G878" s="501"/>
      <c r="H878" s="501"/>
      <c r="I878" s="501"/>
      <c r="J878" s="501"/>
      <c r="K878" s="501"/>
      <c r="L878" s="501"/>
      <c r="M878" s="501"/>
      <c r="N878" s="501"/>
      <c r="O878" s="501"/>
      <c r="P878" s="501"/>
      <c r="Q878" s="501"/>
      <c r="R878" s="501"/>
      <c r="S878" s="501"/>
      <c r="T878" s="501"/>
      <c r="U878" s="501"/>
      <c r="V878" s="501"/>
      <c r="W878" s="501"/>
      <c r="X878" s="501"/>
      <c r="Y878" s="501"/>
      <c r="Z878" s="501"/>
    </row>
    <row r="879" ht="12.75" customHeight="1">
      <c r="A879" s="501"/>
      <c r="B879" s="501"/>
      <c r="C879" s="501"/>
      <c r="D879" s="501"/>
      <c r="E879" s="503"/>
      <c r="F879" s="501"/>
      <c r="G879" s="501"/>
      <c r="H879" s="501"/>
      <c r="I879" s="501"/>
      <c r="J879" s="501"/>
      <c r="K879" s="501"/>
      <c r="L879" s="501"/>
      <c r="M879" s="501"/>
      <c r="N879" s="501"/>
      <c r="O879" s="501"/>
      <c r="P879" s="501"/>
      <c r="Q879" s="501"/>
      <c r="R879" s="501"/>
      <c r="S879" s="501"/>
      <c r="T879" s="501"/>
      <c r="U879" s="501"/>
      <c r="V879" s="501"/>
      <c r="W879" s="501"/>
      <c r="X879" s="501"/>
      <c r="Y879" s="501"/>
      <c r="Z879" s="501"/>
    </row>
    <row r="880" ht="12.75" customHeight="1">
      <c r="A880" s="501"/>
      <c r="B880" s="501"/>
      <c r="C880" s="501"/>
      <c r="D880" s="501"/>
      <c r="E880" s="503"/>
      <c r="F880" s="501"/>
      <c r="G880" s="501"/>
      <c r="H880" s="501"/>
      <c r="I880" s="501"/>
      <c r="J880" s="501"/>
      <c r="K880" s="501"/>
      <c r="L880" s="501"/>
      <c r="M880" s="501"/>
      <c r="N880" s="501"/>
      <c r="O880" s="501"/>
      <c r="P880" s="501"/>
      <c r="Q880" s="501"/>
      <c r="R880" s="501"/>
      <c r="S880" s="501"/>
      <c r="T880" s="501"/>
      <c r="U880" s="501"/>
      <c r="V880" s="501"/>
      <c r="W880" s="501"/>
      <c r="X880" s="501"/>
      <c r="Y880" s="501"/>
      <c r="Z880" s="501"/>
    </row>
    <row r="881" ht="12.75" customHeight="1">
      <c r="A881" s="501"/>
      <c r="B881" s="501"/>
      <c r="C881" s="501"/>
      <c r="D881" s="501"/>
      <c r="E881" s="503"/>
      <c r="F881" s="501"/>
      <c r="G881" s="501"/>
      <c r="H881" s="501"/>
      <c r="I881" s="501"/>
      <c r="J881" s="501"/>
      <c r="K881" s="501"/>
      <c r="L881" s="501"/>
      <c r="M881" s="501"/>
      <c r="N881" s="501"/>
      <c r="O881" s="501"/>
      <c r="P881" s="501"/>
      <c r="Q881" s="501"/>
      <c r="R881" s="501"/>
      <c r="S881" s="501"/>
      <c r="T881" s="501"/>
      <c r="U881" s="501"/>
      <c r="V881" s="501"/>
      <c r="W881" s="501"/>
      <c r="X881" s="501"/>
      <c r="Y881" s="501"/>
      <c r="Z881" s="501"/>
    </row>
    <row r="882" ht="12.75" customHeight="1">
      <c r="A882" s="501"/>
      <c r="B882" s="501"/>
      <c r="C882" s="501"/>
      <c r="D882" s="501"/>
      <c r="E882" s="503"/>
      <c r="F882" s="501"/>
      <c r="G882" s="501"/>
      <c r="H882" s="501"/>
      <c r="I882" s="501"/>
      <c r="J882" s="501"/>
      <c r="K882" s="501"/>
      <c r="L882" s="501"/>
      <c r="M882" s="501"/>
      <c r="N882" s="501"/>
      <c r="O882" s="501"/>
      <c r="P882" s="501"/>
      <c r="Q882" s="501"/>
      <c r="R882" s="501"/>
      <c r="S882" s="501"/>
      <c r="T882" s="501"/>
      <c r="U882" s="501"/>
      <c r="V882" s="501"/>
      <c r="W882" s="501"/>
      <c r="X882" s="501"/>
      <c r="Y882" s="501"/>
      <c r="Z882" s="501"/>
    </row>
    <row r="883" ht="12.75" customHeight="1">
      <c r="A883" s="501"/>
      <c r="B883" s="501"/>
      <c r="C883" s="501"/>
      <c r="D883" s="501"/>
      <c r="E883" s="503"/>
      <c r="F883" s="501"/>
      <c r="G883" s="501"/>
      <c r="H883" s="501"/>
      <c r="I883" s="501"/>
      <c r="J883" s="501"/>
      <c r="K883" s="501"/>
      <c r="L883" s="501"/>
      <c r="M883" s="501"/>
      <c r="N883" s="501"/>
      <c r="O883" s="501"/>
      <c r="P883" s="501"/>
      <c r="Q883" s="501"/>
      <c r="R883" s="501"/>
      <c r="S883" s="501"/>
      <c r="T883" s="501"/>
      <c r="U883" s="501"/>
      <c r="V883" s="501"/>
      <c r="W883" s="501"/>
      <c r="X883" s="501"/>
      <c r="Y883" s="501"/>
      <c r="Z883" s="501"/>
    </row>
    <row r="884" ht="12.75" customHeight="1">
      <c r="A884" s="501"/>
      <c r="B884" s="501"/>
      <c r="C884" s="501"/>
      <c r="D884" s="501"/>
      <c r="E884" s="503"/>
      <c r="F884" s="501"/>
      <c r="G884" s="501"/>
      <c r="H884" s="501"/>
      <c r="I884" s="501"/>
      <c r="J884" s="501"/>
      <c r="K884" s="501"/>
      <c r="L884" s="501"/>
      <c r="M884" s="501"/>
      <c r="N884" s="501"/>
      <c r="O884" s="501"/>
      <c r="P884" s="501"/>
      <c r="Q884" s="501"/>
      <c r="R884" s="501"/>
      <c r="S884" s="501"/>
      <c r="T884" s="501"/>
      <c r="U884" s="501"/>
      <c r="V884" s="501"/>
      <c r="W884" s="501"/>
      <c r="X884" s="501"/>
      <c r="Y884" s="501"/>
      <c r="Z884" s="501"/>
    </row>
    <row r="885" ht="12.75" customHeight="1">
      <c r="A885" s="501"/>
      <c r="B885" s="501"/>
      <c r="C885" s="501"/>
      <c r="D885" s="501"/>
      <c r="E885" s="503"/>
      <c r="F885" s="501"/>
      <c r="G885" s="501"/>
      <c r="H885" s="501"/>
      <c r="I885" s="501"/>
      <c r="J885" s="501"/>
      <c r="K885" s="501"/>
      <c r="L885" s="501"/>
      <c r="M885" s="501"/>
      <c r="N885" s="501"/>
      <c r="O885" s="501"/>
      <c r="P885" s="501"/>
      <c r="Q885" s="501"/>
      <c r="R885" s="501"/>
      <c r="S885" s="501"/>
      <c r="T885" s="501"/>
      <c r="U885" s="501"/>
      <c r="V885" s="501"/>
      <c r="W885" s="501"/>
      <c r="X885" s="501"/>
      <c r="Y885" s="501"/>
      <c r="Z885" s="501"/>
    </row>
    <row r="886" ht="12.75" customHeight="1">
      <c r="A886" s="501"/>
      <c r="B886" s="501"/>
      <c r="C886" s="501"/>
      <c r="D886" s="501"/>
      <c r="E886" s="503"/>
      <c r="F886" s="501"/>
      <c r="G886" s="501"/>
      <c r="H886" s="501"/>
      <c r="I886" s="501"/>
      <c r="J886" s="501"/>
      <c r="K886" s="501"/>
      <c r="L886" s="501"/>
      <c r="M886" s="501"/>
      <c r="N886" s="501"/>
      <c r="O886" s="501"/>
      <c r="P886" s="501"/>
      <c r="Q886" s="501"/>
      <c r="R886" s="501"/>
      <c r="S886" s="501"/>
      <c r="T886" s="501"/>
      <c r="U886" s="501"/>
      <c r="V886" s="501"/>
      <c r="W886" s="501"/>
      <c r="X886" s="501"/>
      <c r="Y886" s="501"/>
      <c r="Z886" s="501"/>
    </row>
    <row r="887" ht="12.75" customHeight="1">
      <c r="A887" s="501"/>
      <c r="B887" s="501"/>
      <c r="C887" s="501"/>
      <c r="D887" s="501"/>
      <c r="E887" s="503"/>
      <c r="F887" s="501"/>
      <c r="G887" s="501"/>
      <c r="H887" s="501"/>
      <c r="I887" s="501"/>
      <c r="J887" s="501"/>
      <c r="K887" s="501"/>
      <c r="L887" s="501"/>
      <c r="M887" s="501"/>
      <c r="N887" s="501"/>
      <c r="O887" s="501"/>
      <c r="P887" s="501"/>
      <c r="Q887" s="501"/>
      <c r="R887" s="501"/>
      <c r="S887" s="501"/>
      <c r="T887" s="501"/>
      <c r="U887" s="501"/>
      <c r="V887" s="501"/>
      <c r="W887" s="501"/>
      <c r="X887" s="501"/>
      <c r="Y887" s="501"/>
      <c r="Z887" s="501"/>
    </row>
    <row r="888" ht="12.75" customHeight="1">
      <c r="A888" s="501"/>
      <c r="B888" s="501"/>
      <c r="C888" s="501"/>
      <c r="D888" s="501"/>
      <c r="E888" s="503"/>
      <c r="F888" s="501"/>
      <c r="G888" s="501"/>
      <c r="H888" s="501"/>
      <c r="I888" s="501"/>
      <c r="J888" s="501"/>
      <c r="K888" s="501"/>
      <c r="L888" s="501"/>
      <c r="M888" s="501"/>
      <c r="N888" s="501"/>
      <c r="O888" s="501"/>
      <c r="P888" s="501"/>
      <c r="Q888" s="501"/>
      <c r="R888" s="501"/>
      <c r="S888" s="501"/>
      <c r="T888" s="501"/>
      <c r="U888" s="501"/>
      <c r="V888" s="501"/>
      <c r="W888" s="501"/>
      <c r="X888" s="501"/>
      <c r="Y888" s="501"/>
      <c r="Z888" s="501"/>
    </row>
    <row r="889" ht="12.75" customHeight="1">
      <c r="A889" s="501"/>
      <c r="B889" s="501"/>
      <c r="C889" s="501"/>
      <c r="D889" s="501"/>
      <c r="E889" s="503"/>
      <c r="F889" s="501"/>
      <c r="G889" s="501"/>
      <c r="H889" s="501"/>
      <c r="I889" s="501"/>
      <c r="J889" s="501"/>
      <c r="K889" s="501"/>
      <c r="L889" s="501"/>
      <c r="M889" s="501"/>
      <c r="N889" s="501"/>
      <c r="O889" s="501"/>
      <c r="P889" s="501"/>
      <c r="Q889" s="501"/>
      <c r="R889" s="501"/>
      <c r="S889" s="501"/>
      <c r="T889" s="501"/>
      <c r="U889" s="501"/>
      <c r="V889" s="501"/>
      <c r="W889" s="501"/>
      <c r="X889" s="501"/>
      <c r="Y889" s="501"/>
      <c r="Z889" s="501"/>
    </row>
    <row r="890" ht="12.75" customHeight="1">
      <c r="A890" s="501"/>
      <c r="B890" s="501"/>
      <c r="C890" s="501"/>
      <c r="D890" s="501"/>
      <c r="E890" s="503"/>
      <c r="F890" s="501"/>
      <c r="G890" s="501"/>
      <c r="H890" s="501"/>
      <c r="I890" s="501"/>
      <c r="J890" s="501"/>
      <c r="K890" s="501"/>
      <c r="L890" s="501"/>
      <c r="M890" s="501"/>
      <c r="N890" s="501"/>
      <c r="O890" s="501"/>
      <c r="P890" s="501"/>
      <c r="Q890" s="501"/>
      <c r="R890" s="501"/>
      <c r="S890" s="501"/>
      <c r="T890" s="501"/>
      <c r="U890" s="501"/>
      <c r="V890" s="501"/>
      <c r="W890" s="501"/>
      <c r="X890" s="501"/>
      <c r="Y890" s="501"/>
      <c r="Z890" s="501"/>
    </row>
    <row r="891" ht="12.75" customHeight="1">
      <c r="A891" s="501"/>
      <c r="B891" s="501"/>
      <c r="C891" s="501"/>
      <c r="D891" s="501"/>
      <c r="E891" s="503"/>
      <c r="F891" s="501"/>
      <c r="G891" s="501"/>
      <c r="H891" s="501"/>
      <c r="I891" s="501"/>
      <c r="J891" s="501"/>
      <c r="K891" s="501"/>
      <c r="L891" s="501"/>
      <c r="M891" s="501"/>
      <c r="N891" s="501"/>
      <c r="O891" s="501"/>
      <c r="P891" s="501"/>
      <c r="Q891" s="501"/>
      <c r="R891" s="501"/>
      <c r="S891" s="501"/>
      <c r="T891" s="501"/>
      <c r="U891" s="501"/>
      <c r="V891" s="501"/>
      <c r="W891" s="501"/>
      <c r="X891" s="501"/>
      <c r="Y891" s="501"/>
      <c r="Z891" s="501"/>
    </row>
    <row r="892" ht="12.75" customHeight="1">
      <c r="A892" s="501"/>
      <c r="B892" s="501"/>
      <c r="C892" s="501"/>
      <c r="D892" s="501"/>
      <c r="E892" s="503"/>
      <c r="F892" s="501"/>
      <c r="G892" s="501"/>
      <c r="H892" s="501"/>
      <c r="I892" s="501"/>
      <c r="J892" s="501"/>
      <c r="K892" s="501"/>
      <c r="L892" s="501"/>
      <c r="M892" s="501"/>
      <c r="N892" s="501"/>
      <c r="O892" s="501"/>
      <c r="P892" s="501"/>
      <c r="Q892" s="501"/>
      <c r="R892" s="501"/>
      <c r="S892" s="501"/>
      <c r="T892" s="501"/>
      <c r="U892" s="501"/>
      <c r="V892" s="501"/>
      <c r="W892" s="501"/>
      <c r="X892" s="501"/>
      <c r="Y892" s="501"/>
      <c r="Z892" s="501"/>
    </row>
    <row r="893" ht="12.75" customHeight="1">
      <c r="A893" s="501"/>
      <c r="B893" s="501"/>
      <c r="C893" s="501"/>
      <c r="D893" s="501"/>
      <c r="E893" s="503"/>
      <c r="F893" s="501"/>
      <c r="G893" s="501"/>
      <c r="H893" s="501"/>
      <c r="I893" s="501"/>
      <c r="J893" s="501"/>
      <c r="K893" s="501"/>
      <c r="L893" s="501"/>
      <c r="M893" s="501"/>
      <c r="N893" s="501"/>
      <c r="O893" s="501"/>
      <c r="P893" s="501"/>
      <c r="Q893" s="501"/>
      <c r="R893" s="501"/>
      <c r="S893" s="501"/>
      <c r="T893" s="501"/>
      <c r="U893" s="501"/>
      <c r="V893" s="501"/>
      <c r="W893" s="501"/>
      <c r="X893" s="501"/>
      <c r="Y893" s="501"/>
      <c r="Z893" s="501"/>
    </row>
    <row r="894" ht="12.75" customHeight="1">
      <c r="A894" s="501"/>
      <c r="B894" s="501"/>
      <c r="C894" s="501"/>
      <c r="D894" s="501"/>
      <c r="E894" s="503"/>
      <c r="F894" s="501"/>
      <c r="G894" s="501"/>
      <c r="H894" s="501"/>
      <c r="I894" s="501"/>
      <c r="J894" s="501"/>
      <c r="K894" s="501"/>
      <c r="L894" s="501"/>
      <c r="M894" s="501"/>
      <c r="N894" s="501"/>
      <c r="O894" s="501"/>
      <c r="P894" s="501"/>
      <c r="Q894" s="501"/>
      <c r="R894" s="501"/>
      <c r="S894" s="501"/>
      <c r="T894" s="501"/>
      <c r="U894" s="501"/>
      <c r="V894" s="501"/>
      <c r="W894" s="501"/>
      <c r="X894" s="501"/>
      <c r="Y894" s="501"/>
      <c r="Z894" s="501"/>
    </row>
    <row r="895" ht="12.75" customHeight="1">
      <c r="A895" s="501"/>
      <c r="B895" s="501"/>
      <c r="C895" s="501"/>
      <c r="D895" s="501"/>
      <c r="E895" s="503"/>
      <c r="F895" s="501"/>
      <c r="G895" s="501"/>
      <c r="H895" s="501"/>
      <c r="I895" s="501"/>
      <c r="J895" s="501"/>
      <c r="K895" s="501"/>
      <c r="L895" s="501"/>
      <c r="M895" s="501"/>
      <c r="N895" s="501"/>
      <c r="O895" s="501"/>
      <c r="P895" s="501"/>
      <c r="Q895" s="501"/>
      <c r="R895" s="501"/>
      <c r="S895" s="501"/>
      <c r="T895" s="501"/>
      <c r="U895" s="501"/>
      <c r="V895" s="501"/>
      <c r="W895" s="501"/>
      <c r="X895" s="501"/>
      <c r="Y895" s="501"/>
      <c r="Z895" s="501"/>
    </row>
    <row r="896" ht="12.75" customHeight="1">
      <c r="A896" s="501"/>
      <c r="B896" s="501"/>
      <c r="C896" s="501"/>
      <c r="D896" s="501"/>
      <c r="E896" s="503"/>
      <c r="F896" s="501"/>
      <c r="G896" s="501"/>
      <c r="H896" s="501"/>
      <c r="I896" s="501"/>
      <c r="J896" s="501"/>
      <c r="K896" s="501"/>
      <c r="L896" s="501"/>
      <c r="M896" s="501"/>
      <c r="N896" s="501"/>
      <c r="O896" s="501"/>
      <c r="P896" s="501"/>
      <c r="Q896" s="501"/>
      <c r="R896" s="501"/>
      <c r="S896" s="501"/>
      <c r="T896" s="501"/>
      <c r="U896" s="501"/>
      <c r="V896" s="501"/>
      <c r="W896" s="501"/>
      <c r="X896" s="501"/>
      <c r="Y896" s="501"/>
      <c r="Z896" s="501"/>
    </row>
    <row r="897" ht="12.75" customHeight="1">
      <c r="A897" s="501"/>
      <c r="B897" s="501"/>
      <c r="C897" s="501"/>
      <c r="D897" s="501"/>
      <c r="E897" s="503"/>
      <c r="F897" s="501"/>
      <c r="G897" s="501"/>
      <c r="H897" s="501"/>
      <c r="I897" s="501"/>
      <c r="J897" s="501"/>
      <c r="K897" s="501"/>
      <c r="L897" s="501"/>
      <c r="M897" s="501"/>
      <c r="N897" s="501"/>
      <c r="O897" s="501"/>
      <c r="P897" s="501"/>
      <c r="Q897" s="501"/>
      <c r="R897" s="501"/>
      <c r="S897" s="501"/>
      <c r="T897" s="501"/>
      <c r="U897" s="501"/>
      <c r="V897" s="501"/>
      <c r="W897" s="501"/>
      <c r="X897" s="501"/>
      <c r="Y897" s="501"/>
      <c r="Z897" s="501"/>
    </row>
    <row r="898" ht="12.75" customHeight="1">
      <c r="A898" s="501"/>
      <c r="B898" s="501"/>
      <c r="C898" s="501"/>
      <c r="D898" s="501"/>
      <c r="E898" s="503"/>
      <c r="F898" s="501"/>
      <c r="G898" s="501"/>
      <c r="H898" s="501"/>
      <c r="I898" s="501"/>
      <c r="J898" s="501"/>
      <c r="K898" s="501"/>
      <c r="L898" s="501"/>
      <c r="M898" s="501"/>
      <c r="N898" s="501"/>
      <c r="O898" s="501"/>
      <c r="P898" s="501"/>
      <c r="Q898" s="501"/>
      <c r="R898" s="501"/>
      <c r="S898" s="501"/>
      <c r="T898" s="501"/>
      <c r="U898" s="501"/>
      <c r="V898" s="501"/>
      <c r="W898" s="501"/>
      <c r="X898" s="501"/>
      <c r="Y898" s="501"/>
      <c r="Z898" s="501"/>
    </row>
    <row r="899" ht="12.75" customHeight="1">
      <c r="A899" s="501"/>
      <c r="B899" s="501"/>
      <c r="C899" s="501"/>
      <c r="D899" s="501"/>
      <c r="E899" s="503"/>
      <c r="F899" s="501"/>
      <c r="G899" s="501"/>
      <c r="H899" s="501"/>
      <c r="I899" s="501"/>
      <c r="J899" s="501"/>
      <c r="K899" s="501"/>
      <c r="L899" s="501"/>
      <c r="M899" s="501"/>
      <c r="N899" s="501"/>
      <c r="O899" s="501"/>
      <c r="P899" s="501"/>
      <c r="Q899" s="501"/>
      <c r="R899" s="501"/>
      <c r="S899" s="501"/>
      <c r="T899" s="501"/>
      <c r="U899" s="501"/>
      <c r="V899" s="501"/>
      <c r="W899" s="501"/>
      <c r="X899" s="501"/>
      <c r="Y899" s="501"/>
      <c r="Z899" s="501"/>
    </row>
    <row r="900" ht="12.75" customHeight="1">
      <c r="A900" s="501"/>
      <c r="B900" s="501"/>
      <c r="C900" s="501"/>
      <c r="D900" s="501"/>
      <c r="E900" s="503"/>
      <c r="F900" s="501"/>
      <c r="G900" s="501"/>
      <c r="H900" s="501"/>
      <c r="I900" s="501"/>
      <c r="J900" s="501"/>
      <c r="K900" s="501"/>
      <c r="L900" s="501"/>
      <c r="M900" s="501"/>
      <c r="N900" s="501"/>
      <c r="O900" s="501"/>
      <c r="P900" s="501"/>
      <c r="Q900" s="501"/>
      <c r="R900" s="501"/>
      <c r="S900" s="501"/>
      <c r="T900" s="501"/>
      <c r="U900" s="501"/>
      <c r="V900" s="501"/>
      <c r="W900" s="501"/>
      <c r="X900" s="501"/>
      <c r="Y900" s="501"/>
      <c r="Z900" s="501"/>
    </row>
    <row r="901" ht="12.75" customHeight="1">
      <c r="A901" s="501"/>
      <c r="B901" s="501"/>
      <c r="C901" s="501"/>
      <c r="D901" s="501"/>
      <c r="E901" s="503"/>
      <c r="F901" s="501"/>
      <c r="G901" s="501"/>
      <c r="H901" s="501"/>
      <c r="I901" s="501"/>
      <c r="J901" s="501"/>
      <c r="K901" s="501"/>
      <c r="L901" s="501"/>
      <c r="M901" s="501"/>
      <c r="N901" s="501"/>
      <c r="O901" s="501"/>
      <c r="P901" s="501"/>
      <c r="Q901" s="501"/>
      <c r="R901" s="501"/>
      <c r="S901" s="501"/>
      <c r="T901" s="501"/>
      <c r="U901" s="501"/>
      <c r="V901" s="501"/>
      <c r="W901" s="501"/>
      <c r="X901" s="501"/>
      <c r="Y901" s="501"/>
      <c r="Z901" s="501"/>
    </row>
    <row r="902" ht="12.75" customHeight="1">
      <c r="A902" s="501"/>
      <c r="B902" s="501"/>
      <c r="C902" s="501"/>
      <c r="D902" s="501"/>
      <c r="E902" s="503"/>
      <c r="F902" s="501"/>
      <c r="G902" s="501"/>
      <c r="H902" s="501"/>
      <c r="I902" s="501"/>
      <c r="J902" s="501"/>
      <c r="K902" s="501"/>
      <c r="L902" s="501"/>
      <c r="M902" s="501"/>
      <c r="N902" s="501"/>
      <c r="O902" s="501"/>
      <c r="P902" s="501"/>
      <c r="Q902" s="501"/>
      <c r="R902" s="501"/>
      <c r="S902" s="501"/>
      <c r="T902" s="501"/>
      <c r="U902" s="501"/>
      <c r="V902" s="501"/>
      <c r="W902" s="501"/>
      <c r="X902" s="501"/>
      <c r="Y902" s="501"/>
      <c r="Z902" s="501"/>
    </row>
    <row r="903" ht="12.75" customHeight="1">
      <c r="A903" s="501"/>
      <c r="B903" s="501"/>
      <c r="C903" s="501"/>
      <c r="D903" s="501"/>
      <c r="E903" s="503"/>
      <c r="F903" s="501"/>
      <c r="G903" s="501"/>
      <c r="H903" s="501"/>
      <c r="I903" s="501"/>
      <c r="J903" s="501"/>
      <c r="K903" s="501"/>
      <c r="L903" s="501"/>
      <c r="M903" s="501"/>
      <c r="N903" s="501"/>
      <c r="O903" s="501"/>
      <c r="P903" s="501"/>
      <c r="Q903" s="501"/>
      <c r="R903" s="501"/>
      <c r="S903" s="501"/>
      <c r="T903" s="501"/>
      <c r="U903" s="501"/>
      <c r="V903" s="501"/>
      <c r="W903" s="501"/>
      <c r="X903" s="501"/>
      <c r="Y903" s="501"/>
      <c r="Z903" s="501"/>
    </row>
    <row r="904" ht="12.75" customHeight="1">
      <c r="A904" s="501"/>
      <c r="B904" s="501"/>
      <c r="C904" s="501"/>
      <c r="D904" s="501"/>
      <c r="E904" s="503"/>
      <c r="F904" s="501"/>
      <c r="G904" s="501"/>
      <c r="H904" s="501"/>
      <c r="I904" s="501"/>
      <c r="J904" s="501"/>
      <c r="K904" s="501"/>
      <c r="L904" s="501"/>
      <c r="M904" s="501"/>
      <c r="N904" s="501"/>
      <c r="O904" s="501"/>
      <c r="P904" s="501"/>
      <c r="Q904" s="501"/>
      <c r="R904" s="501"/>
      <c r="S904" s="501"/>
      <c r="T904" s="501"/>
      <c r="U904" s="501"/>
      <c r="V904" s="501"/>
      <c r="W904" s="501"/>
      <c r="X904" s="501"/>
      <c r="Y904" s="501"/>
      <c r="Z904" s="501"/>
    </row>
    <row r="905" ht="12.75" customHeight="1">
      <c r="A905" s="501"/>
      <c r="B905" s="501"/>
      <c r="C905" s="501"/>
      <c r="D905" s="501"/>
      <c r="E905" s="503"/>
      <c r="F905" s="501"/>
      <c r="G905" s="501"/>
      <c r="H905" s="501"/>
      <c r="I905" s="501"/>
      <c r="J905" s="501"/>
      <c r="K905" s="501"/>
      <c r="L905" s="501"/>
      <c r="M905" s="501"/>
      <c r="N905" s="501"/>
      <c r="O905" s="501"/>
      <c r="P905" s="501"/>
      <c r="Q905" s="501"/>
      <c r="R905" s="501"/>
      <c r="S905" s="501"/>
      <c r="T905" s="501"/>
      <c r="U905" s="501"/>
      <c r="V905" s="501"/>
      <c r="W905" s="501"/>
      <c r="X905" s="501"/>
      <c r="Y905" s="501"/>
      <c r="Z905" s="501"/>
    </row>
    <row r="906" ht="12.75" customHeight="1">
      <c r="A906" s="501"/>
      <c r="B906" s="501"/>
      <c r="C906" s="501"/>
      <c r="D906" s="501"/>
      <c r="E906" s="503"/>
      <c r="F906" s="501"/>
      <c r="G906" s="501"/>
      <c r="H906" s="501"/>
      <c r="I906" s="501"/>
      <c r="J906" s="501"/>
      <c r="K906" s="501"/>
      <c r="L906" s="501"/>
      <c r="M906" s="501"/>
      <c r="N906" s="501"/>
      <c r="O906" s="501"/>
      <c r="P906" s="501"/>
      <c r="Q906" s="501"/>
      <c r="R906" s="501"/>
      <c r="S906" s="501"/>
      <c r="T906" s="501"/>
      <c r="U906" s="501"/>
      <c r="V906" s="501"/>
      <c r="W906" s="501"/>
      <c r="X906" s="501"/>
      <c r="Y906" s="501"/>
      <c r="Z906" s="501"/>
    </row>
    <row r="907" ht="12.75" customHeight="1">
      <c r="A907" s="501"/>
      <c r="B907" s="501"/>
      <c r="C907" s="501"/>
      <c r="D907" s="501"/>
      <c r="E907" s="503"/>
      <c r="F907" s="501"/>
      <c r="G907" s="501"/>
      <c r="H907" s="501"/>
      <c r="I907" s="501"/>
      <c r="J907" s="501"/>
      <c r="K907" s="501"/>
      <c r="L907" s="501"/>
      <c r="M907" s="501"/>
      <c r="N907" s="501"/>
      <c r="O907" s="501"/>
      <c r="P907" s="501"/>
      <c r="Q907" s="501"/>
      <c r="R907" s="501"/>
      <c r="S907" s="501"/>
      <c r="T907" s="501"/>
      <c r="U907" s="501"/>
      <c r="V907" s="501"/>
      <c r="W907" s="501"/>
      <c r="X907" s="501"/>
      <c r="Y907" s="501"/>
      <c r="Z907" s="501"/>
    </row>
    <row r="908" ht="12.75" customHeight="1">
      <c r="A908" s="501"/>
      <c r="B908" s="501"/>
      <c r="C908" s="501"/>
      <c r="D908" s="501"/>
      <c r="E908" s="503"/>
      <c r="F908" s="501"/>
      <c r="G908" s="501"/>
      <c r="H908" s="501"/>
      <c r="I908" s="501"/>
      <c r="J908" s="501"/>
      <c r="K908" s="501"/>
      <c r="L908" s="501"/>
      <c r="M908" s="501"/>
      <c r="N908" s="501"/>
      <c r="O908" s="501"/>
      <c r="P908" s="501"/>
      <c r="Q908" s="501"/>
      <c r="R908" s="501"/>
      <c r="S908" s="501"/>
      <c r="T908" s="501"/>
      <c r="U908" s="501"/>
      <c r="V908" s="501"/>
      <c r="W908" s="501"/>
      <c r="X908" s="501"/>
      <c r="Y908" s="501"/>
      <c r="Z908" s="501"/>
    </row>
    <row r="909" ht="12.75" customHeight="1">
      <c r="A909" s="501"/>
      <c r="B909" s="501"/>
      <c r="C909" s="501"/>
      <c r="D909" s="501"/>
      <c r="E909" s="503"/>
      <c r="F909" s="501"/>
      <c r="G909" s="501"/>
      <c r="H909" s="501"/>
      <c r="I909" s="501"/>
      <c r="J909" s="501"/>
      <c r="K909" s="501"/>
      <c r="L909" s="501"/>
      <c r="M909" s="501"/>
      <c r="N909" s="501"/>
      <c r="O909" s="501"/>
      <c r="P909" s="501"/>
      <c r="Q909" s="501"/>
      <c r="R909" s="501"/>
      <c r="S909" s="501"/>
      <c r="T909" s="501"/>
      <c r="U909" s="501"/>
      <c r="V909" s="501"/>
      <c r="W909" s="501"/>
      <c r="X909" s="501"/>
      <c r="Y909" s="501"/>
      <c r="Z909" s="501"/>
    </row>
    <row r="910" ht="12.75" customHeight="1">
      <c r="A910" s="501"/>
      <c r="B910" s="501"/>
      <c r="C910" s="501"/>
      <c r="D910" s="501"/>
      <c r="E910" s="503"/>
      <c r="F910" s="501"/>
      <c r="G910" s="501"/>
      <c r="H910" s="501"/>
      <c r="I910" s="501"/>
      <c r="J910" s="501"/>
      <c r="K910" s="501"/>
      <c r="L910" s="501"/>
      <c r="M910" s="501"/>
      <c r="N910" s="501"/>
      <c r="O910" s="501"/>
      <c r="P910" s="501"/>
      <c r="Q910" s="501"/>
      <c r="R910" s="501"/>
      <c r="S910" s="501"/>
      <c r="T910" s="501"/>
      <c r="U910" s="501"/>
      <c r="V910" s="501"/>
      <c r="W910" s="501"/>
      <c r="X910" s="501"/>
      <c r="Y910" s="501"/>
      <c r="Z910" s="501"/>
    </row>
    <row r="911" ht="12.75" customHeight="1">
      <c r="A911" s="501"/>
      <c r="B911" s="501"/>
      <c r="C911" s="501"/>
      <c r="D911" s="501"/>
      <c r="E911" s="503"/>
      <c r="F911" s="501"/>
      <c r="G911" s="501"/>
      <c r="H911" s="501"/>
      <c r="I911" s="501"/>
      <c r="J911" s="501"/>
      <c r="K911" s="501"/>
      <c r="L911" s="501"/>
      <c r="M911" s="501"/>
      <c r="N911" s="501"/>
      <c r="O911" s="501"/>
      <c r="P911" s="501"/>
      <c r="Q911" s="501"/>
      <c r="R911" s="501"/>
      <c r="S911" s="501"/>
      <c r="T911" s="501"/>
      <c r="U911" s="501"/>
      <c r="V911" s="501"/>
      <c r="W911" s="501"/>
      <c r="X911" s="501"/>
      <c r="Y911" s="501"/>
      <c r="Z911" s="501"/>
    </row>
    <row r="912" ht="12.75" customHeight="1">
      <c r="A912" s="501"/>
      <c r="B912" s="501"/>
      <c r="C912" s="501"/>
      <c r="D912" s="501"/>
      <c r="E912" s="503"/>
      <c r="F912" s="501"/>
      <c r="G912" s="501"/>
      <c r="H912" s="501"/>
      <c r="I912" s="501"/>
      <c r="J912" s="501"/>
      <c r="K912" s="501"/>
      <c r="L912" s="501"/>
      <c r="M912" s="501"/>
      <c r="N912" s="501"/>
      <c r="O912" s="501"/>
      <c r="P912" s="501"/>
      <c r="Q912" s="501"/>
      <c r="R912" s="501"/>
      <c r="S912" s="501"/>
      <c r="T912" s="501"/>
      <c r="U912" s="501"/>
      <c r="V912" s="501"/>
      <c r="W912" s="501"/>
      <c r="X912" s="501"/>
      <c r="Y912" s="501"/>
      <c r="Z912" s="501"/>
    </row>
    <row r="913" ht="12.75" customHeight="1">
      <c r="A913" s="501"/>
      <c r="B913" s="501"/>
      <c r="C913" s="501"/>
      <c r="D913" s="501"/>
      <c r="E913" s="503"/>
      <c r="F913" s="501"/>
      <c r="G913" s="501"/>
      <c r="H913" s="501"/>
      <c r="I913" s="501"/>
      <c r="J913" s="501"/>
      <c r="K913" s="501"/>
      <c r="L913" s="501"/>
      <c r="M913" s="501"/>
      <c r="N913" s="501"/>
      <c r="O913" s="501"/>
      <c r="P913" s="501"/>
      <c r="Q913" s="501"/>
      <c r="R913" s="501"/>
      <c r="S913" s="501"/>
      <c r="T913" s="501"/>
      <c r="U913" s="501"/>
      <c r="V913" s="501"/>
      <c r="W913" s="501"/>
      <c r="X913" s="501"/>
      <c r="Y913" s="501"/>
      <c r="Z913" s="501"/>
    </row>
    <row r="914" ht="12.75" customHeight="1">
      <c r="A914" s="501"/>
      <c r="B914" s="501"/>
      <c r="C914" s="501"/>
      <c r="D914" s="501"/>
      <c r="E914" s="503"/>
      <c r="F914" s="501"/>
      <c r="G914" s="501"/>
      <c r="H914" s="501"/>
      <c r="I914" s="501"/>
      <c r="J914" s="501"/>
      <c r="K914" s="501"/>
      <c r="L914" s="501"/>
      <c r="M914" s="501"/>
      <c r="N914" s="501"/>
      <c r="O914" s="501"/>
      <c r="P914" s="501"/>
      <c r="Q914" s="501"/>
      <c r="R914" s="501"/>
      <c r="S914" s="501"/>
      <c r="T914" s="501"/>
      <c r="U914" s="501"/>
      <c r="V914" s="501"/>
      <c r="W914" s="501"/>
      <c r="X914" s="501"/>
      <c r="Y914" s="501"/>
      <c r="Z914" s="501"/>
    </row>
    <row r="915" ht="12.75" customHeight="1">
      <c r="A915" s="501"/>
      <c r="B915" s="501"/>
      <c r="C915" s="501"/>
      <c r="D915" s="501"/>
      <c r="E915" s="503"/>
      <c r="F915" s="501"/>
      <c r="G915" s="501"/>
      <c r="H915" s="501"/>
      <c r="I915" s="501"/>
      <c r="J915" s="501"/>
      <c r="K915" s="501"/>
      <c r="L915" s="501"/>
      <c r="M915" s="501"/>
      <c r="N915" s="501"/>
      <c r="O915" s="501"/>
      <c r="P915" s="501"/>
      <c r="Q915" s="501"/>
      <c r="R915" s="501"/>
      <c r="S915" s="501"/>
      <c r="T915" s="501"/>
      <c r="U915" s="501"/>
      <c r="V915" s="501"/>
      <c r="W915" s="501"/>
      <c r="X915" s="501"/>
      <c r="Y915" s="501"/>
      <c r="Z915" s="501"/>
    </row>
    <row r="916" ht="12.75" customHeight="1">
      <c r="A916" s="501"/>
      <c r="B916" s="501"/>
      <c r="C916" s="501"/>
      <c r="D916" s="501"/>
      <c r="E916" s="503"/>
      <c r="F916" s="501"/>
      <c r="G916" s="501"/>
      <c r="H916" s="501"/>
      <c r="I916" s="501"/>
      <c r="J916" s="501"/>
      <c r="K916" s="501"/>
      <c r="L916" s="501"/>
      <c r="M916" s="501"/>
      <c r="N916" s="501"/>
      <c r="O916" s="501"/>
      <c r="P916" s="501"/>
      <c r="Q916" s="501"/>
      <c r="R916" s="501"/>
      <c r="S916" s="501"/>
      <c r="T916" s="501"/>
      <c r="U916" s="501"/>
      <c r="V916" s="501"/>
      <c r="W916" s="501"/>
      <c r="X916" s="501"/>
      <c r="Y916" s="501"/>
      <c r="Z916" s="501"/>
    </row>
    <row r="917" ht="12.75" customHeight="1">
      <c r="A917" s="501"/>
      <c r="B917" s="501"/>
      <c r="C917" s="501"/>
      <c r="D917" s="501"/>
      <c r="E917" s="503"/>
      <c r="F917" s="501"/>
      <c r="G917" s="501"/>
      <c r="H917" s="501"/>
      <c r="I917" s="501"/>
      <c r="J917" s="501"/>
      <c r="K917" s="501"/>
      <c r="L917" s="501"/>
      <c r="M917" s="501"/>
      <c r="N917" s="501"/>
      <c r="O917" s="501"/>
      <c r="P917" s="501"/>
      <c r="Q917" s="501"/>
      <c r="R917" s="501"/>
      <c r="S917" s="501"/>
      <c r="T917" s="501"/>
      <c r="U917" s="501"/>
      <c r="V917" s="501"/>
      <c r="W917" s="501"/>
      <c r="X917" s="501"/>
      <c r="Y917" s="501"/>
      <c r="Z917" s="501"/>
    </row>
    <row r="918" ht="12.75" customHeight="1">
      <c r="A918" s="501"/>
      <c r="B918" s="501"/>
      <c r="C918" s="501"/>
      <c r="D918" s="501"/>
      <c r="E918" s="503"/>
      <c r="F918" s="501"/>
      <c r="G918" s="501"/>
      <c r="H918" s="501"/>
      <c r="I918" s="501"/>
      <c r="J918" s="501"/>
      <c r="K918" s="501"/>
      <c r="L918" s="501"/>
      <c r="M918" s="501"/>
      <c r="N918" s="501"/>
      <c r="O918" s="501"/>
      <c r="P918" s="501"/>
      <c r="Q918" s="501"/>
      <c r="R918" s="501"/>
      <c r="S918" s="501"/>
      <c r="T918" s="501"/>
      <c r="U918" s="501"/>
      <c r="V918" s="501"/>
      <c r="W918" s="501"/>
      <c r="X918" s="501"/>
      <c r="Y918" s="501"/>
      <c r="Z918" s="501"/>
    </row>
    <row r="919" ht="12.75" customHeight="1">
      <c r="A919" s="501"/>
      <c r="B919" s="501"/>
      <c r="C919" s="501"/>
      <c r="D919" s="501"/>
      <c r="E919" s="503"/>
      <c r="F919" s="501"/>
      <c r="G919" s="501"/>
      <c r="H919" s="501"/>
      <c r="I919" s="501"/>
      <c r="J919" s="501"/>
      <c r="K919" s="501"/>
      <c r="L919" s="501"/>
      <c r="M919" s="501"/>
      <c r="N919" s="501"/>
      <c r="O919" s="501"/>
      <c r="P919" s="501"/>
      <c r="Q919" s="501"/>
      <c r="R919" s="501"/>
      <c r="S919" s="501"/>
      <c r="T919" s="501"/>
      <c r="U919" s="501"/>
      <c r="V919" s="501"/>
      <c r="W919" s="501"/>
      <c r="X919" s="501"/>
      <c r="Y919" s="501"/>
      <c r="Z919" s="501"/>
    </row>
    <row r="920" ht="12.75" customHeight="1">
      <c r="A920" s="501"/>
      <c r="B920" s="501"/>
      <c r="C920" s="501"/>
      <c r="D920" s="501"/>
      <c r="E920" s="503"/>
      <c r="F920" s="501"/>
      <c r="G920" s="501"/>
      <c r="H920" s="501"/>
      <c r="I920" s="501"/>
      <c r="J920" s="501"/>
      <c r="K920" s="501"/>
      <c r="L920" s="501"/>
      <c r="M920" s="501"/>
      <c r="N920" s="501"/>
      <c r="O920" s="501"/>
      <c r="P920" s="501"/>
      <c r="Q920" s="501"/>
      <c r="R920" s="501"/>
      <c r="S920" s="501"/>
      <c r="T920" s="501"/>
      <c r="U920" s="501"/>
      <c r="V920" s="501"/>
      <c r="W920" s="501"/>
      <c r="X920" s="501"/>
      <c r="Y920" s="501"/>
      <c r="Z920" s="501"/>
    </row>
    <row r="921" ht="12.75" customHeight="1">
      <c r="A921" s="501"/>
      <c r="B921" s="501"/>
      <c r="C921" s="501"/>
      <c r="D921" s="501"/>
      <c r="E921" s="503"/>
      <c r="F921" s="501"/>
      <c r="G921" s="501"/>
      <c r="H921" s="501"/>
      <c r="I921" s="501"/>
      <c r="J921" s="501"/>
      <c r="K921" s="501"/>
      <c r="L921" s="501"/>
      <c r="M921" s="501"/>
      <c r="N921" s="501"/>
      <c r="O921" s="501"/>
      <c r="P921" s="501"/>
      <c r="Q921" s="501"/>
      <c r="R921" s="501"/>
      <c r="S921" s="501"/>
      <c r="T921" s="501"/>
      <c r="U921" s="501"/>
      <c r="V921" s="501"/>
      <c r="W921" s="501"/>
      <c r="X921" s="501"/>
      <c r="Y921" s="501"/>
      <c r="Z921" s="501"/>
    </row>
    <row r="922" ht="12.75" customHeight="1">
      <c r="A922" s="501"/>
      <c r="B922" s="501"/>
      <c r="C922" s="501"/>
      <c r="D922" s="501"/>
      <c r="E922" s="503"/>
      <c r="F922" s="501"/>
      <c r="G922" s="501"/>
      <c r="H922" s="501"/>
      <c r="I922" s="501"/>
      <c r="J922" s="501"/>
      <c r="K922" s="501"/>
      <c r="L922" s="501"/>
      <c r="M922" s="501"/>
      <c r="N922" s="501"/>
      <c r="O922" s="501"/>
      <c r="P922" s="501"/>
      <c r="Q922" s="501"/>
      <c r="R922" s="501"/>
      <c r="S922" s="501"/>
      <c r="T922" s="501"/>
      <c r="U922" s="501"/>
      <c r="V922" s="501"/>
      <c r="W922" s="501"/>
      <c r="X922" s="501"/>
      <c r="Y922" s="501"/>
      <c r="Z922" s="501"/>
    </row>
    <row r="923" ht="12.75" customHeight="1">
      <c r="A923" s="501"/>
      <c r="B923" s="501"/>
      <c r="C923" s="501"/>
      <c r="D923" s="501"/>
      <c r="E923" s="503"/>
      <c r="F923" s="501"/>
      <c r="G923" s="501"/>
      <c r="H923" s="501"/>
      <c r="I923" s="501"/>
      <c r="J923" s="501"/>
      <c r="K923" s="501"/>
      <c r="L923" s="501"/>
      <c r="M923" s="501"/>
      <c r="N923" s="501"/>
      <c r="O923" s="501"/>
      <c r="P923" s="501"/>
      <c r="Q923" s="501"/>
      <c r="R923" s="501"/>
      <c r="S923" s="501"/>
      <c r="T923" s="501"/>
      <c r="U923" s="501"/>
      <c r="V923" s="501"/>
      <c r="W923" s="501"/>
      <c r="X923" s="501"/>
      <c r="Y923" s="501"/>
      <c r="Z923" s="501"/>
    </row>
    <row r="924" ht="12.75" customHeight="1">
      <c r="A924" s="501"/>
      <c r="B924" s="501"/>
      <c r="C924" s="501"/>
      <c r="D924" s="501"/>
      <c r="E924" s="503"/>
      <c r="F924" s="501"/>
      <c r="G924" s="501"/>
      <c r="H924" s="501"/>
      <c r="I924" s="501"/>
      <c r="J924" s="501"/>
      <c r="K924" s="501"/>
      <c r="L924" s="501"/>
      <c r="M924" s="501"/>
      <c r="N924" s="501"/>
      <c r="O924" s="501"/>
      <c r="P924" s="501"/>
      <c r="Q924" s="501"/>
      <c r="R924" s="501"/>
      <c r="S924" s="501"/>
      <c r="T924" s="501"/>
      <c r="U924" s="501"/>
      <c r="V924" s="501"/>
      <c r="W924" s="501"/>
      <c r="X924" s="501"/>
      <c r="Y924" s="501"/>
      <c r="Z924" s="501"/>
    </row>
    <row r="925" ht="12.75" customHeight="1">
      <c r="A925" s="501"/>
      <c r="B925" s="501"/>
      <c r="C925" s="501"/>
      <c r="D925" s="501"/>
      <c r="E925" s="503"/>
      <c r="F925" s="501"/>
      <c r="G925" s="501"/>
      <c r="H925" s="501"/>
      <c r="I925" s="501"/>
      <c r="J925" s="501"/>
      <c r="K925" s="501"/>
      <c r="L925" s="501"/>
      <c r="M925" s="501"/>
      <c r="N925" s="501"/>
      <c r="O925" s="501"/>
      <c r="P925" s="501"/>
      <c r="Q925" s="501"/>
      <c r="R925" s="501"/>
      <c r="S925" s="501"/>
      <c r="T925" s="501"/>
      <c r="U925" s="501"/>
      <c r="V925" s="501"/>
      <c r="W925" s="501"/>
      <c r="X925" s="501"/>
      <c r="Y925" s="501"/>
      <c r="Z925" s="501"/>
    </row>
    <row r="926" ht="12.75" customHeight="1">
      <c r="A926" s="501"/>
      <c r="B926" s="501"/>
      <c r="C926" s="501"/>
      <c r="D926" s="501"/>
      <c r="E926" s="503"/>
      <c r="F926" s="501"/>
      <c r="G926" s="501"/>
      <c r="H926" s="501"/>
      <c r="I926" s="501"/>
      <c r="J926" s="501"/>
      <c r="K926" s="501"/>
      <c r="L926" s="501"/>
      <c r="M926" s="501"/>
      <c r="N926" s="501"/>
      <c r="O926" s="501"/>
      <c r="P926" s="501"/>
      <c r="Q926" s="501"/>
      <c r="R926" s="501"/>
      <c r="S926" s="501"/>
      <c r="T926" s="501"/>
      <c r="U926" s="501"/>
      <c r="V926" s="501"/>
      <c r="W926" s="501"/>
      <c r="X926" s="501"/>
      <c r="Y926" s="501"/>
      <c r="Z926" s="501"/>
    </row>
    <row r="927" ht="12.75" customHeight="1">
      <c r="A927" s="501"/>
      <c r="B927" s="501"/>
      <c r="C927" s="501"/>
      <c r="D927" s="501"/>
      <c r="E927" s="503"/>
      <c r="F927" s="501"/>
      <c r="G927" s="501"/>
      <c r="H927" s="501"/>
      <c r="I927" s="501"/>
      <c r="J927" s="501"/>
      <c r="K927" s="501"/>
      <c r="L927" s="501"/>
      <c r="M927" s="501"/>
      <c r="N927" s="501"/>
      <c r="O927" s="501"/>
      <c r="P927" s="501"/>
      <c r="Q927" s="501"/>
      <c r="R927" s="501"/>
      <c r="S927" s="501"/>
      <c r="T927" s="501"/>
      <c r="U927" s="501"/>
      <c r="V927" s="501"/>
      <c r="W927" s="501"/>
      <c r="X927" s="501"/>
      <c r="Y927" s="501"/>
      <c r="Z927" s="501"/>
    </row>
    <row r="928" ht="12.75" customHeight="1">
      <c r="A928" s="501"/>
      <c r="B928" s="501"/>
      <c r="C928" s="501"/>
      <c r="D928" s="501"/>
      <c r="E928" s="503"/>
      <c r="F928" s="501"/>
      <c r="G928" s="501"/>
      <c r="H928" s="501"/>
      <c r="I928" s="501"/>
      <c r="J928" s="501"/>
      <c r="K928" s="501"/>
      <c r="L928" s="501"/>
      <c r="M928" s="501"/>
      <c r="N928" s="501"/>
      <c r="O928" s="501"/>
      <c r="P928" s="501"/>
      <c r="Q928" s="501"/>
      <c r="R928" s="501"/>
      <c r="S928" s="501"/>
      <c r="T928" s="501"/>
      <c r="U928" s="501"/>
      <c r="V928" s="501"/>
      <c r="W928" s="501"/>
      <c r="X928" s="501"/>
      <c r="Y928" s="501"/>
      <c r="Z928" s="501"/>
    </row>
    <row r="929" ht="12.75" customHeight="1">
      <c r="A929" s="501"/>
      <c r="B929" s="501"/>
      <c r="C929" s="501"/>
      <c r="D929" s="501"/>
      <c r="E929" s="503"/>
      <c r="F929" s="501"/>
      <c r="G929" s="501"/>
      <c r="H929" s="501"/>
      <c r="I929" s="501"/>
      <c r="J929" s="501"/>
      <c r="K929" s="501"/>
      <c r="L929" s="501"/>
      <c r="M929" s="501"/>
      <c r="N929" s="501"/>
      <c r="O929" s="501"/>
      <c r="P929" s="501"/>
      <c r="Q929" s="501"/>
      <c r="R929" s="501"/>
      <c r="S929" s="501"/>
      <c r="T929" s="501"/>
      <c r="U929" s="501"/>
      <c r="V929" s="501"/>
      <c r="W929" s="501"/>
      <c r="X929" s="501"/>
      <c r="Y929" s="501"/>
      <c r="Z929" s="501"/>
    </row>
    <row r="930" ht="12.75" customHeight="1">
      <c r="A930" s="501"/>
      <c r="B930" s="501"/>
      <c r="C930" s="501"/>
      <c r="D930" s="501"/>
      <c r="E930" s="503"/>
      <c r="F930" s="501"/>
      <c r="G930" s="501"/>
      <c r="H930" s="501"/>
      <c r="I930" s="501"/>
      <c r="J930" s="501"/>
      <c r="K930" s="501"/>
      <c r="L930" s="501"/>
      <c r="M930" s="501"/>
      <c r="N930" s="501"/>
      <c r="O930" s="501"/>
      <c r="P930" s="501"/>
      <c r="Q930" s="501"/>
      <c r="R930" s="501"/>
      <c r="S930" s="501"/>
      <c r="T930" s="501"/>
      <c r="U930" s="501"/>
      <c r="V930" s="501"/>
      <c r="W930" s="501"/>
      <c r="X930" s="501"/>
      <c r="Y930" s="501"/>
      <c r="Z930" s="501"/>
    </row>
    <row r="931" ht="12.75" customHeight="1">
      <c r="A931" s="501"/>
      <c r="B931" s="501"/>
      <c r="C931" s="501"/>
      <c r="D931" s="501"/>
      <c r="E931" s="503"/>
      <c r="F931" s="501"/>
      <c r="G931" s="501"/>
      <c r="H931" s="501"/>
      <c r="I931" s="501"/>
      <c r="J931" s="501"/>
      <c r="K931" s="501"/>
      <c r="L931" s="501"/>
      <c r="M931" s="501"/>
      <c r="N931" s="501"/>
      <c r="O931" s="501"/>
      <c r="P931" s="501"/>
      <c r="Q931" s="501"/>
      <c r="R931" s="501"/>
      <c r="S931" s="501"/>
      <c r="T931" s="501"/>
      <c r="U931" s="501"/>
      <c r="V931" s="501"/>
      <c r="W931" s="501"/>
      <c r="X931" s="501"/>
      <c r="Y931" s="501"/>
      <c r="Z931" s="501"/>
    </row>
    <row r="932" ht="12.75" customHeight="1">
      <c r="A932" s="501"/>
      <c r="B932" s="501"/>
      <c r="C932" s="501"/>
      <c r="D932" s="501"/>
      <c r="E932" s="503"/>
      <c r="F932" s="501"/>
      <c r="G932" s="501"/>
      <c r="H932" s="501"/>
      <c r="I932" s="501"/>
      <c r="J932" s="501"/>
      <c r="K932" s="501"/>
      <c r="L932" s="501"/>
      <c r="M932" s="501"/>
      <c r="N932" s="501"/>
      <c r="O932" s="501"/>
      <c r="P932" s="501"/>
      <c r="Q932" s="501"/>
      <c r="R932" s="501"/>
      <c r="S932" s="501"/>
      <c r="T932" s="501"/>
      <c r="U932" s="501"/>
      <c r="V932" s="501"/>
      <c r="W932" s="501"/>
      <c r="X932" s="501"/>
      <c r="Y932" s="501"/>
      <c r="Z932" s="501"/>
    </row>
    <row r="933" ht="12.75" customHeight="1">
      <c r="A933" s="501"/>
      <c r="B933" s="501"/>
      <c r="C933" s="501"/>
      <c r="D933" s="501"/>
      <c r="E933" s="503"/>
      <c r="F933" s="501"/>
      <c r="G933" s="501"/>
      <c r="H933" s="501"/>
      <c r="I933" s="501"/>
      <c r="J933" s="501"/>
      <c r="K933" s="501"/>
      <c r="L933" s="501"/>
      <c r="M933" s="501"/>
      <c r="N933" s="501"/>
      <c r="O933" s="501"/>
      <c r="P933" s="501"/>
      <c r="Q933" s="501"/>
      <c r="R933" s="501"/>
      <c r="S933" s="501"/>
      <c r="T933" s="501"/>
      <c r="U933" s="501"/>
      <c r="V933" s="501"/>
      <c r="W933" s="501"/>
      <c r="X933" s="501"/>
      <c r="Y933" s="501"/>
      <c r="Z933" s="501"/>
    </row>
    <row r="934" ht="12.75" customHeight="1">
      <c r="A934" s="501"/>
      <c r="B934" s="501"/>
      <c r="C934" s="501"/>
      <c r="D934" s="501"/>
      <c r="E934" s="503"/>
      <c r="F934" s="501"/>
      <c r="G934" s="501"/>
      <c r="H934" s="501"/>
      <c r="I934" s="501"/>
      <c r="J934" s="501"/>
      <c r="K934" s="501"/>
      <c r="L934" s="501"/>
      <c r="M934" s="501"/>
      <c r="N934" s="501"/>
      <c r="O934" s="501"/>
      <c r="P934" s="501"/>
      <c r="Q934" s="501"/>
      <c r="R934" s="501"/>
      <c r="S934" s="501"/>
      <c r="T934" s="501"/>
      <c r="U934" s="501"/>
      <c r="V934" s="501"/>
      <c r="W934" s="501"/>
      <c r="X934" s="501"/>
      <c r="Y934" s="501"/>
      <c r="Z934" s="501"/>
    </row>
    <row r="935" ht="12.75" customHeight="1">
      <c r="A935" s="501"/>
      <c r="B935" s="501"/>
      <c r="C935" s="501"/>
      <c r="D935" s="501"/>
      <c r="E935" s="503"/>
      <c r="F935" s="501"/>
      <c r="G935" s="501"/>
      <c r="H935" s="501"/>
      <c r="I935" s="501"/>
      <c r="J935" s="501"/>
      <c r="K935" s="501"/>
      <c r="L935" s="501"/>
      <c r="M935" s="501"/>
      <c r="N935" s="501"/>
      <c r="O935" s="501"/>
      <c r="P935" s="501"/>
      <c r="Q935" s="501"/>
      <c r="R935" s="501"/>
      <c r="S935" s="501"/>
      <c r="T935" s="501"/>
      <c r="U935" s="501"/>
      <c r="V935" s="501"/>
      <c r="W935" s="501"/>
      <c r="X935" s="501"/>
      <c r="Y935" s="501"/>
      <c r="Z935" s="501"/>
    </row>
    <row r="936" ht="12.75" customHeight="1">
      <c r="A936" s="501"/>
      <c r="B936" s="501"/>
      <c r="C936" s="501"/>
      <c r="D936" s="501"/>
      <c r="E936" s="503"/>
      <c r="F936" s="501"/>
      <c r="G936" s="501"/>
      <c r="H936" s="501"/>
      <c r="I936" s="501"/>
      <c r="J936" s="501"/>
      <c r="K936" s="501"/>
      <c r="L936" s="501"/>
      <c r="M936" s="501"/>
      <c r="N936" s="501"/>
      <c r="O936" s="501"/>
      <c r="P936" s="501"/>
      <c r="Q936" s="501"/>
      <c r="R936" s="501"/>
      <c r="S936" s="501"/>
      <c r="T936" s="501"/>
      <c r="U936" s="501"/>
      <c r="V936" s="501"/>
      <c r="W936" s="501"/>
      <c r="X936" s="501"/>
      <c r="Y936" s="501"/>
      <c r="Z936" s="501"/>
    </row>
    <row r="937" ht="12.75" customHeight="1">
      <c r="A937" s="501"/>
      <c r="B937" s="501"/>
      <c r="C937" s="501"/>
      <c r="D937" s="501"/>
      <c r="E937" s="503"/>
      <c r="F937" s="501"/>
      <c r="G937" s="501"/>
      <c r="H937" s="501"/>
      <c r="I937" s="501"/>
      <c r="J937" s="501"/>
      <c r="K937" s="501"/>
      <c r="L937" s="501"/>
      <c r="M937" s="501"/>
      <c r="N937" s="501"/>
      <c r="O937" s="501"/>
      <c r="P937" s="501"/>
      <c r="Q937" s="501"/>
      <c r="R937" s="501"/>
      <c r="S937" s="501"/>
      <c r="T937" s="501"/>
      <c r="U937" s="501"/>
      <c r="V937" s="501"/>
      <c r="W937" s="501"/>
      <c r="X937" s="501"/>
      <c r="Y937" s="501"/>
      <c r="Z937" s="501"/>
    </row>
    <row r="938" ht="12.75" customHeight="1">
      <c r="A938" s="501"/>
      <c r="B938" s="501"/>
      <c r="C938" s="501"/>
      <c r="D938" s="501"/>
      <c r="E938" s="503"/>
      <c r="F938" s="501"/>
      <c r="G938" s="501"/>
      <c r="H938" s="501"/>
      <c r="I938" s="501"/>
      <c r="J938" s="501"/>
      <c r="K938" s="501"/>
      <c r="L938" s="501"/>
      <c r="M938" s="501"/>
      <c r="N938" s="501"/>
      <c r="O938" s="501"/>
      <c r="P938" s="501"/>
      <c r="Q938" s="501"/>
      <c r="R938" s="501"/>
      <c r="S938" s="501"/>
      <c r="T938" s="501"/>
      <c r="U938" s="501"/>
      <c r="V938" s="501"/>
      <c r="W938" s="501"/>
      <c r="X938" s="501"/>
      <c r="Y938" s="501"/>
      <c r="Z938" s="501"/>
    </row>
    <row r="939" ht="12.75" customHeight="1">
      <c r="A939" s="501"/>
      <c r="B939" s="501"/>
      <c r="C939" s="501"/>
      <c r="D939" s="501"/>
      <c r="E939" s="503"/>
      <c r="F939" s="501"/>
      <c r="G939" s="501"/>
      <c r="H939" s="501"/>
      <c r="I939" s="501"/>
      <c r="J939" s="501"/>
      <c r="K939" s="501"/>
      <c r="L939" s="501"/>
      <c r="M939" s="501"/>
      <c r="N939" s="501"/>
      <c r="O939" s="501"/>
      <c r="P939" s="501"/>
      <c r="Q939" s="501"/>
      <c r="R939" s="501"/>
      <c r="S939" s="501"/>
      <c r="T939" s="501"/>
      <c r="U939" s="501"/>
      <c r="V939" s="501"/>
      <c r="W939" s="501"/>
      <c r="X939" s="501"/>
      <c r="Y939" s="501"/>
      <c r="Z939" s="501"/>
    </row>
    <row r="940" ht="12.75" customHeight="1">
      <c r="A940" s="501"/>
      <c r="B940" s="501"/>
      <c r="C940" s="501"/>
      <c r="D940" s="501"/>
      <c r="E940" s="503"/>
      <c r="F940" s="501"/>
      <c r="G940" s="501"/>
      <c r="H940" s="501"/>
      <c r="I940" s="501"/>
      <c r="J940" s="501"/>
      <c r="K940" s="501"/>
      <c r="L940" s="501"/>
      <c r="M940" s="501"/>
      <c r="N940" s="501"/>
      <c r="O940" s="501"/>
      <c r="P940" s="501"/>
      <c r="Q940" s="501"/>
      <c r="R940" s="501"/>
      <c r="S940" s="501"/>
      <c r="T940" s="501"/>
      <c r="U940" s="501"/>
      <c r="V940" s="501"/>
      <c r="W940" s="501"/>
      <c r="X940" s="501"/>
      <c r="Y940" s="501"/>
      <c r="Z940" s="501"/>
    </row>
    <row r="941" ht="12.75" customHeight="1">
      <c r="A941" s="501"/>
      <c r="B941" s="501"/>
      <c r="C941" s="501"/>
      <c r="D941" s="501"/>
      <c r="E941" s="503"/>
      <c r="F941" s="501"/>
      <c r="G941" s="501"/>
      <c r="H941" s="501"/>
      <c r="I941" s="501"/>
      <c r="J941" s="501"/>
      <c r="K941" s="501"/>
      <c r="L941" s="501"/>
      <c r="M941" s="501"/>
      <c r="N941" s="501"/>
      <c r="O941" s="501"/>
      <c r="P941" s="501"/>
      <c r="Q941" s="501"/>
      <c r="R941" s="501"/>
      <c r="S941" s="501"/>
      <c r="T941" s="501"/>
      <c r="U941" s="501"/>
      <c r="V941" s="501"/>
      <c r="W941" s="501"/>
      <c r="X941" s="501"/>
      <c r="Y941" s="501"/>
      <c r="Z941" s="501"/>
    </row>
    <row r="942" ht="12.75" customHeight="1">
      <c r="A942" s="501"/>
      <c r="B942" s="501"/>
      <c r="C942" s="501"/>
      <c r="D942" s="501"/>
      <c r="E942" s="503"/>
      <c r="F942" s="501"/>
      <c r="G942" s="501"/>
      <c r="H942" s="501"/>
      <c r="I942" s="501"/>
      <c r="J942" s="501"/>
      <c r="K942" s="501"/>
      <c r="L942" s="501"/>
      <c r="M942" s="501"/>
      <c r="N942" s="501"/>
      <c r="O942" s="501"/>
      <c r="P942" s="501"/>
      <c r="Q942" s="501"/>
      <c r="R942" s="501"/>
      <c r="S942" s="501"/>
      <c r="T942" s="501"/>
      <c r="U942" s="501"/>
      <c r="V942" s="501"/>
      <c r="W942" s="501"/>
      <c r="X942" s="501"/>
      <c r="Y942" s="501"/>
      <c r="Z942" s="501"/>
    </row>
    <row r="943" ht="12.75" customHeight="1">
      <c r="A943" s="501"/>
      <c r="B943" s="501"/>
      <c r="C943" s="501"/>
      <c r="D943" s="501"/>
      <c r="E943" s="503"/>
      <c r="F943" s="501"/>
      <c r="G943" s="501"/>
      <c r="H943" s="501"/>
      <c r="I943" s="501"/>
      <c r="J943" s="501"/>
      <c r="K943" s="501"/>
      <c r="L943" s="501"/>
      <c r="M943" s="501"/>
      <c r="N943" s="501"/>
      <c r="O943" s="501"/>
      <c r="P943" s="501"/>
      <c r="Q943" s="501"/>
      <c r="R943" s="501"/>
      <c r="S943" s="501"/>
      <c r="T943" s="501"/>
      <c r="U943" s="501"/>
      <c r="V943" s="501"/>
      <c r="W943" s="501"/>
      <c r="X943" s="501"/>
      <c r="Y943" s="501"/>
      <c r="Z943" s="501"/>
    </row>
    <row r="944" ht="12.75" customHeight="1">
      <c r="A944" s="501"/>
      <c r="B944" s="501"/>
      <c r="C944" s="501"/>
      <c r="D944" s="501"/>
      <c r="E944" s="503"/>
      <c r="F944" s="501"/>
      <c r="G944" s="501"/>
      <c r="H944" s="501"/>
      <c r="I944" s="501"/>
      <c r="J944" s="501"/>
      <c r="K944" s="501"/>
      <c r="L944" s="501"/>
      <c r="M944" s="501"/>
      <c r="N944" s="501"/>
      <c r="O944" s="501"/>
      <c r="P944" s="501"/>
      <c r="Q944" s="501"/>
      <c r="R944" s="501"/>
      <c r="S944" s="501"/>
      <c r="T944" s="501"/>
      <c r="U944" s="501"/>
      <c r="V944" s="501"/>
      <c r="W944" s="501"/>
      <c r="X944" s="501"/>
      <c r="Y944" s="501"/>
      <c r="Z944" s="501"/>
    </row>
    <row r="945" ht="12.75" customHeight="1">
      <c r="A945" s="501"/>
      <c r="B945" s="501"/>
      <c r="C945" s="501"/>
      <c r="D945" s="501"/>
      <c r="E945" s="503"/>
      <c r="F945" s="501"/>
      <c r="G945" s="501"/>
      <c r="H945" s="501"/>
      <c r="I945" s="501"/>
      <c r="J945" s="501"/>
      <c r="K945" s="501"/>
      <c r="L945" s="501"/>
      <c r="M945" s="501"/>
      <c r="N945" s="501"/>
      <c r="O945" s="501"/>
      <c r="P945" s="501"/>
      <c r="Q945" s="501"/>
      <c r="R945" s="501"/>
      <c r="S945" s="501"/>
      <c r="T945" s="501"/>
      <c r="U945" s="501"/>
      <c r="V945" s="501"/>
      <c r="W945" s="501"/>
      <c r="X945" s="501"/>
      <c r="Y945" s="501"/>
      <c r="Z945" s="501"/>
    </row>
    <row r="946" ht="12.75" customHeight="1">
      <c r="A946" s="501"/>
      <c r="B946" s="501"/>
      <c r="C946" s="501"/>
      <c r="D946" s="501"/>
      <c r="E946" s="503"/>
      <c r="F946" s="501"/>
      <c r="G946" s="501"/>
      <c r="H946" s="501"/>
      <c r="I946" s="501"/>
      <c r="J946" s="501"/>
      <c r="K946" s="501"/>
      <c r="L946" s="501"/>
      <c r="M946" s="501"/>
      <c r="N946" s="501"/>
      <c r="O946" s="501"/>
      <c r="P946" s="501"/>
      <c r="Q946" s="501"/>
      <c r="R946" s="501"/>
      <c r="S946" s="501"/>
      <c r="T946" s="501"/>
      <c r="U946" s="501"/>
      <c r="V946" s="501"/>
      <c r="W946" s="501"/>
      <c r="X946" s="501"/>
      <c r="Y946" s="501"/>
      <c r="Z946" s="501"/>
    </row>
    <row r="947" ht="12.75" customHeight="1">
      <c r="A947" s="501"/>
      <c r="B947" s="501"/>
      <c r="C947" s="501"/>
      <c r="D947" s="501"/>
      <c r="E947" s="503"/>
      <c r="F947" s="501"/>
      <c r="G947" s="501"/>
      <c r="H947" s="501"/>
      <c r="I947" s="501"/>
      <c r="J947" s="501"/>
      <c r="K947" s="501"/>
      <c r="L947" s="501"/>
      <c r="M947" s="501"/>
      <c r="N947" s="501"/>
      <c r="O947" s="501"/>
      <c r="P947" s="501"/>
      <c r="Q947" s="501"/>
      <c r="R947" s="501"/>
      <c r="S947" s="501"/>
      <c r="T947" s="501"/>
      <c r="U947" s="501"/>
      <c r="V947" s="501"/>
      <c r="W947" s="501"/>
      <c r="X947" s="501"/>
      <c r="Y947" s="501"/>
      <c r="Z947" s="501"/>
    </row>
    <row r="948" ht="12.75" customHeight="1">
      <c r="A948" s="501"/>
      <c r="B948" s="501"/>
      <c r="C948" s="501"/>
      <c r="D948" s="501"/>
      <c r="E948" s="503"/>
      <c r="F948" s="501"/>
      <c r="G948" s="501"/>
      <c r="H948" s="501"/>
      <c r="I948" s="501"/>
      <c r="J948" s="501"/>
      <c r="K948" s="501"/>
      <c r="L948" s="501"/>
      <c r="M948" s="501"/>
      <c r="N948" s="501"/>
      <c r="O948" s="501"/>
      <c r="P948" s="501"/>
      <c r="Q948" s="501"/>
      <c r="R948" s="501"/>
      <c r="S948" s="501"/>
      <c r="T948" s="501"/>
      <c r="U948" s="501"/>
      <c r="V948" s="501"/>
      <c r="W948" s="501"/>
      <c r="X948" s="501"/>
      <c r="Y948" s="501"/>
      <c r="Z948" s="501"/>
    </row>
    <row r="949" ht="12.75" customHeight="1">
      <c r="A949" s="501"/>
      <c r="B949" s="501"/>
      <c r="C949" s="501"/>
      <c r="D949" s="501"/>
      <c r="E949" s="503"/>
      <c r="F949" s="501"/>
      <c r="G949" s="501"/>
      <c r="H949" s="501"/>
      <c r="I949" s="501"/>
      <c r="J949" s="501"/>
      <c r="K949" s="501"/>
      <c r="L949" s="501"/>
      <c r="M949" s="501"/>
      <c r="N949" s="501"/>
      <c r="O949" s="501"/>
      <c r="P949" s="501"/>
      <c r="Q949" s="501"/>
      <c r="R949" s="501"/>
      <c r="S949" s="501"/>
      <c r="T949" s="501"/>
      <c r="U949" s="501"/>
      <c r="V949" s="501"/>
      <c r="W949" s="501"/>
      <c r="X949" s="501"/>
      <c r="Y949" s="501"/>
      <c r="Z949" s="501"/>
    </row>
    <row r="950" ht="12.75" customHeight="1">
      <c r="A950" s="501"/>
      <c r="B950" s="501"/>
      <c r="C950" s="501"/>
      <c r="D950" s="501"/>
      <c r="E950" s="503"/>
      <c r="F950" s="501"/>
      <c r="G950" s="501"/>
      <c r="H950" s="501"/>
      <c r="I950" s="501"/>
      <c r="J950" s="501"/>
      <c r="K950" s="501"/>
      <c r="L950" s="501"/>
      <c r="M950" s="501"/>
      <c r="N950" s="501"/>
      <c r="O950" s="501"/>
      <c r="P950" s="501"/>
      <c r="Q950" s="501"/>
      <c r="R950" s="501"/>
      <c r="S950" s="501"/>
      <c r="T950" s="501"/>
      <c r="U950" s="501"/>
      <c r="V950" s="501"/>
      <c r="W950" s="501"/>
      <c r="X950" s="501"/>
      <c r="Y950" s="501"/>
      <c r="Z950" s="501"/>
    </row>
    <row r="951" ht="12.75" customHeight="1">
      <c r="A951" s="501"/>
      <c r="B951" s="501"/>
      <c r="C951" s="501"/>
      <c r="D951" s="501"/>
      <c r="E951" s="503"/>
      <c r="F951" s="501"/>
      <c r="G951" s="501"/>
      <c r="H951" s="501"/>
      <c r="I951" s="501"/>
      <c r="J951" s="501"/>
      <c r="K951" s="501"/>
      <c r="L951" s="501"/>
      <c r="M951" s="501"/>
      <c r="N951" s="501"/>
      <c r="O951" s="501"/>
      <c r="P951" s="501"/>
      <c r="Q951" s="501"/>
      <c r="R951" s="501"/>
      <c r="S951" s="501"/>
      <c r="T951" s="501"/>
      <c r="U951" s="501"/>
      <c r="V951" s="501"/>
      <c r="W951" s="501"/>
      <c r="X951" s="501"/>
      <c r="Y951" s="501"/>
      <c r="Z951" s="501"/>
    </row>
    <row r="952" ht="12.75" customHeight="1">
      <c r="A952" s="501"/>
      <c r="B952" s="501"/>
      <c r="C952" s="501"/>
      <c r="D952" s="501"/>
      <c r="E952" s="503"/>
      <c r="F952" s="501"/>
      <c r="G952" s="501"/>
      <c r="H952" s="501"/>
      <c r="I952" s="501"/>
      <c r="J952" s="501"/>
      <c r="K952" s="501"/>
      <c r="L952" s="501"/>
      <c r="M952" s="501"/>
      <c r="N952" s="501"/>
      <c r="O952" s="501"/>
      <c r="P952" s="501"/>
      <c r="Q952" s="501"/>
      <c r="R952" s="501"/>
      <c r="S952" s="501"/>
      <c r="T952" s="501"/>
      <c r="U952" s="501"/>
      <c r="V952" s="501"/>
      <c r="W952" s="501"/>
      <c r="X952" s="501"/>
      <c r="Y952" s="501"/>
      <c r="Z952" s="501"/>
    </row>
    <row r="953" ht="12.75" customHeight="1">
      <c r="A953" s="501"/>
      <c r="B953" s="501"/>
      <c r="C953" s="501"/>
      <c r="D953" s="501"/>
      <c r="E953" s="503"/>
      <c r="F953" s="501"/>
      <c r="G953" s="501"/>
      <c r="H953" s="501"/>
      <c r="I953" s="501"/>
      <c r="J953" s="501"/>
      <c r="K953" s="501"/>
      <c r="L953" s="501"/>
      <c r="M953" s="501"/>
      <c r="N953" s="501"/>
      <c r="O953" s="501"/>
      <c r="P953" s="501"/>
      <c r="Q953" s="501"/>
      <c r="R953" s="501"/>
      <c r="S953" s="501"/>
      <c r="T953" s="501"/>
      <c r="U953" s="501"/>
      <c r="V953" s="501"/>
      <c r="W953" s="501"/>
      <c r="X953" s="501"/>
      <c r="Y953" s="501"/>
      <c r="Z953" s="501"/>
    </row>
    <row r="954" ht="12.75" customHeight="1">
      <c r="A954" s="501"/>
      <c r="B954" s="501"/>
      <c r="C954" s="501"/>
      <c r="D954" s="501"/>
      <c r="E954" s="503"/>
      <c r="F954" s="501"/>
      <c r="G954" s="501"/>
      <c r="H954" s="501"/>
      <c r="I954" s="501"/>
      <c r="J954" s="501"/>
      <c r="K954" s="501"/>
      <c r="L954" s="501"/>
      <c r="M954" s="501"/>
      <c r="N954" s="501"/>
      <c r="O954" s="501"/>
      <c r="P954" s="501"/>
      <c r="Q954" s="501"/>
      <c r="R954" s="501"/>
      <c r="S954" s="501"/>
      <c r="T954" s="501"/>
      <c r="U954" s="501"/>
      <c r="V954" s="501"/>
      <c r="W954" s="501"/>
      <c r="X954" s="501"/>
      <c r="Y954" s="501"/>
      <c r="Z954" s="501"/>
    </row>
    <row r="955" ht="12.75" customHeight="1">
      <c r="A955" s="501"/>
      <c r="B955" s="501"/>
      <c r="C955" s="501"/>
      <c r="D955" s="501"/>
      <c r="E955" s="503"/>
      <c r="F955" s="501"/>
      <c r="G955" s="501"/>
      <c r="H955" s="501"/>
      <c r="I955" s="501"/>
      <c r="J955" s="501"/>
      <c r="K955" s="501"/>
      <c r="L955" s="501"/>
      <c r="M955" s="501"/>
      <c r="N955" s="501"/>
      <c r="O955" s="501"/>
      <c r="P955" s="501"/>
      <c r="Q955" s="501"/>
      <c r="R955" s="501"/>
      <c r="S955" s="501"/>
      <c r="T955" s="501"/>
      <c r="U955" s="501"/>
      <c r="V955" s="501"/>
      <c r="W955" s="501"/>
      <c r="X955" s="501"/>
      <c r="Y955" s="501"/>
      <c r="Z955" s="501"/>
    </row>
    <row r="956" ht="12.75" customHeight="1">
      <c r="A956" s="501"/>
      <c r="B956" s="501"/>
      <c r="C956" s="501"/>
      <c r="D956" s="501"/>
      <c r="E956" s="503"/>
      <c r="F956" s="501"/>
      <c r="G956" s="501"/>
      <c r="H956" s="501"/>
      <c r="I956" s="501"/>
      <c r="J956" s="501"/>
      <c r="K956" s="501"/>
      <c r="L956" s="501"/>
      <c r="M956" s="501"/>
      <c r="N956" s="501"/>
      <c r="O956" s="501"/>
      <c r="P956" s="501"/>
      <c r="Q956" s="501"/>
      <c r="R956" s="501"/>
      <c r="S956" s="501"/>
      <c r="T956" s="501"/>
      <c r="U956" s="501"/>
      <c r="V956" s="501"/>
      <c r="W956" s="501"/>
      <c r="X956" s="501"/>
      <c r="Y956" s="501"/>
      <c r="Z956" s="501"/>
    </row>
    <row r="957" ht="12.75" customHeight="1">
      <c r="A957" s="501"/>
      <c r="B957" s="501"/>
      <c r="C957" s="501"/>
      <c r="D957" s="501"/>
      <c r="E957" s="503"/>
      <c r="F957" s="501"/>
      <c r="G957" s="501"/>
      <c r="H957" s="501"/>
      <c r="I957" s="501"/>
      <c r="J957" s="501"/>
      <c r="K957" s="501"/>
      <c r="L957" s="501"/>
      <c r="M957" s="501"/>
      <c r="N957" s="501"/>
      <c r="O957" s="501"/>
      <c r="P957" s="501"/>
      <c r="Q957" s="501"/>
      <c r="R957" s="501"/>
      <c r="S957" s="501"/>
      <c r="T957" s="501"/>
      <c r="U957" s="501"/>
      <c r="V957" s="501"/>
      <c r="W957" s="501"/>
      <c r="X957" s="501"/>
      <c r="Y957" s="501"/>
      <c r="Z957" s="501"/>
    </row>
    <row r="958" ht="12.75" customHeight="1">
      <c r="A958" s="501"/>
      <c r="B958" s="501"/>
      <c r="C958" s="501"/>
      <c r="D958" s="501"/>
      <c r="E958" s="503"/>
      <c r="F958" s="501"/>
      <c r="G958" s="501"/>
      <c r="H958" s="501"/>
      <c r="I958" s="501"/>
      <c r="J958" s="501"/>
      <c r="K958" s="501"/>
      <c r="L958" s="501"/>
      <c r="M958" s="501"/>
      <c r="N958" s="501"/>
      <c r="O958" s="501"/>
      <c r="P958" s="501"/>
      <c r="Q958" s="501"/>
      <c r="R958" s="501"/>
      <c r="S958" s="501"/>
      <c r="T958" s="501"/>
      <c r="U958" s="501"/>
      <c r="V958" s="501"/>
      <c r="W958" s="501"/>
      <c r="X958" s="501"/>
      <c r="Y958" s="501"/>
      <c r="Z958" s="501"/>
    </row>
    <row r="959" ht="12.75" customHeight="1">
      <c r="A959" s="501"/>
      <c r="B959" s="501"/>
      <c r="C959" s="501"/>
      <c r="D959" s="501"/>
      <c r="E959" s="503"/>
      <c r="F959" s="501"/>
      <c r="G959" s="501"/>
      <c r="H959" s="501"/>
      <c r="I959" s="501"/>
      <c r="J959" s="501"/>
      <c r="K959" s="501"/>
      <c r="L959" s="501"/>
      <c r="M959" s="501"/>
      <c r="N959" s="501"/>
      <c r="O959" s="501"/>
      <c r="P959" s="501"/>
      <c r="Q959" s="501"/>
      <c r="R959" s="501"/>
      <c r="S959" s="501"/>
      <c r="T959" s="501"/>
      <c r="U959" s="501"/>
      <c r="V959" s="501"/>
      <c r="W959" s="501"/>
      <c r="X959" s="501"/>
      <c r="Y959" s="501"/>
      <c r="Z959" s="501"/>
    </row>
    <row r="960" ht="12.75" customHeight="1">
      <c r="A960" s="501"/>
      <c r="B960" s="501"/>
      <c r="C960" s="501"/>
      <c r="D960" s="501"/>
      <c r="E960" s="503"/>
      <c r="F960" s="501"/>
      <c r="G960" s="501"/>
      <c r="H960" s="501"/>
      <c r="I960" s="501"/>
      <c r="J960" s="501"/>
      <c r="K960" s="501"/>
      <c r="L960" s="501"/>
      <c r="M960" s="501"/>
      <c r="N960" s="501"/>
      <c r="O960" s="501"/>
      <c r="P960" s="501"/>
      <c r="Q960" s="501"/>
      <c r="R960" s="501"/>
      <c r="S960" s="501"/>
      <c r="T960" s="501"/>
      <c r="U960" s="501"/>
      <c r="V960" s="501"/>
      <c r="W960" s="501"/>
      <c r="X960" s="501"/>
      <c r="Y960" s="501"/>
      <c r="Z960" s="501"/>
    </row>
    <row r="961" ht="12.75" customHeight="1">
      <c r="A961" s="501"/>
      <c r="B961" s="501"/>
      <c r="C961" s="501"/>
      <c r="D961" s="501"/>
      <c r="E961" s="503"/>
      <c r="F961" s="501"/>
      <c r="G961" s="501"/>
      <c r="H961" s="501"/>
      <c r="I961" s="501"/>
      <c r="J961" s="501"/>
      <c r="K961" s="501"/>
      <c r="L961" s="501"/>
      <c r="M961" s="501"/>
      <c r="N961" s="501"/>
      <c r="O961" s="501"/>
      <c r="P961" s="501"/>
      <c r="Q961" s="501"/>
      <c r="R961" s="501"/>
      <c r="S961" s="501"/>
      <c r="T961" s="501"/>
      <c r="U961" s="501"/>
      <c r="V961" s="501"/>
      <c r="W961" s="501"/>
      <c r="X961" s="501"/>
      <c r="Y961" s="501"/>
      <c r="Z961" s="501"/>
    </row>
    <row r="962" ht="12.75" customHeight="1">
      <c r="A962" s="501"/>
      <c r="B962" s="501"/>
      <c r="C962" s="501"/>
      <c r="D962" s="501"/>
      <c r="E962" s="503"/>
      <c r="F962" s="501"/>
      <c r="G962" s="501"/>
      <c r="H962" s="501"/>
      <c r="I962" s="501"/>
      <c r="J962" s="501"/>
      <c r="K962" s="501"/>
      <c r="L962" s="501"/>
      <c r="M962" s="501"/>
      <c r="N962" s="501"/>
      <c r="O962" s="501"/>
      <c r="P962" s="501"/>
      <c r="Q962" s="501"/>
      <c r="R962" s="501"/>
      <c r="S962" s="501"/>
      <c r="T962" s="501"/>
      <c r="U962" s="501"/>
      <c r="V962" s="501"/>
      <c r="W962" s="501"/>
      <c r="X962" s="501"/>
      <c r="Y962" s="501"/>
      <c r="Z962" s="501"/>
    </row>
    <row r="963" ht="12.75" customHeight="1">
      <c r="A963" s="501"/>
      <c r="B963" s="501"/>
      <c r="C963" s="501"/>
      <c r="D963" s="501"/>
      <c r="E963" s="503"/>
      <c r="F963" s="501"/>
      <c r="G963" s="501"/>
      <c r="H963" s="501"/>
      <c r="I963" s="501"/>
      <c r="J963" s="501"/>
      <c r="K963" s="501"/>
      <c r="L963" s="501"/>
      <c r="M963" s="501"/>
      <c r="N963" s="501"/>
      <c r="O963" s="501"/>
      <c r="P963" s="501"/>
      <c r="Q963" s="501"/>
      <c r="R963" s="501"/>
      <c r="S963" s="501"/>
      <c r="T963" s="501"/>
      <c r="U963" s="501"/>
      <c r="V963" s="501"/>
      <c r="W963" s="501"/>
      <c r="X963" s="501"/>
      <c r="Y963" s="501"/>
      <c r="Z963" s="501"/>
    </row>
    <row r="964" ht="12.75" customHeight="1">
      <c r="A964" s="501"/>
      <c r="B964" s="501"/>
      <c r="C964" s="501"/>
      <c r="D964" s="501"/>
      <c r="E964" s="503"/>
      <c r="F964" s="501"/>
      <c r="G964" s="501"/>
      <c r="H964" s="501"/>
      <c r="I964" s="501"/>
      <c r="J964" s="501"/>
      <c r="K964" s="501"/>
      <c r="L964" s="501"/>
      <c r="M964" s="501"/>
      <c r="N964" s="501"/>
      <c r="O964" s="501"/>
      <c r="P964" s="501"/>
      <c r="Q964" s="501"/>
      <c r="R964" s="501"/>
      <c r="S964" s="501"/>
      <c r="T964" s="501"/>
      <c r="U964" s="501"/>
      <c r="V964" s="501"/>
      <c r="W964" s="501"/>
      <c r="X964" s="501"/>
      <c r="Y964" s="501"/>
      <c r="Z964" s="501"/>
    </row>
    <row r="965" ht="12.75" customHeight="1">
      <c r="A965" s="501"/>
      <c r="B965" s="501"/>
      <c r="C965" s="501"/>
      <c r="D965" s="501"/>
      <c r="E965" s="503"/>
      <c r="F965" s="501"/>
      <c r="G965" s="501"/>
      <c r="H965" s="501"/>
      <c r="I965" s="501"/>
      <c r="J965" s="501"/>
      <c r="K965" s="501"/>
      <c r="L965" s="501"/>
      <c r="M965" s="501"/>
      <c r="N965" s="501"/>
      <c r="O965" s="501"/>
      <c r="P965" s="501"/>
      <c r="Q965" s="501"/>
      <c r="R965" s="501"/>
      <c r="S965" s="501"/>
      <c r="T965" s="501"/>
      <c r="U965" s="501"/>
      <c r="V965" s="501"/>
      <c r="W965" s="501"/>
      <c r="X965" s="501"/>
      <c r="Y965" s="501"/>
      <c r="Z965" s="501"/>
    </row>
    <row r="966" ht="12.75" customHeight="1">
      <c r="A966" s="501"/>
      <c r="B966" s="501"/>
      <c r="C966" s="501"/>
      <c r="D966" s="501"/>
      <c r="E966" s="503"/>
      <c r="F966" s="501"/>
      <c r="G966" s="501"/>
      <c r="H966" s="501"/>
      <c r="I966" s="501"/>
      <c r="J966" s="501"/>
      <c r="K966" s="501"/>
      <c r="L966" s="501"/>
      <c r="M966" s="501"/>
      <c r="N966" s="501"/>
      <c r="O966" s="501"/>
      <c r="P966" s="501"/>
      <c r="Q966" s="501"/>
      <c r="R966" s="501"/>
      <c r="S966" s="501"/>
      <c r="T966" s="501"/>
      <c r="U966" s="501"/>
      <c r="V966" s="501"/>
      <c r="W966" s="501"/>
      <c r="X966" s="501"/>
      <c r="Y966" s="501"/>
      <c r="Z966" s="501"/>
    </row>
    <row r="967" ht="12.75" customHeight="1">
      <c r="A967" s="501"/>
      <c r="B967" s="501"/>
      <c r="C967" s="501"/>
      <c r="D967" s="501"/>
      <c r="E967" s="503"/>
      <c r="F967" s="501"/>
      <c r="G967" s="501"/>
      <c r="H967" s="501"/>
      <c r="I967" s="501"/>
      <c r="J967" s="501"/>
      <c r="K967" s="501"/>
      <c r="L967" s="501"/>
      <c r="M967" s="501"/>
      <c r="N967" s="501"/>
      <c r="O967" s="501"/>
      <c r="P967" s="501"/>
      <c r="Q967" s="501"/>
      <c r="R967" s="501"/>
      <c r="S967" s="501"/>
      <c r="T967" s="501"/>
      <c r="U967" s="501"/>
      <c r="V967" s="501"/>
      <c r="W967" s="501"/>
      <c r="X967" s="501"/>
      <c r="Y967" s="501"/>
      <c r="Z967" s="501"/>
    </row>
    <row r="968" ht="12.75" customHeight="1">
      <c r="A968" s="501"/>
      <c r="B968" s="501"/>
      <c r="C968" s="501"/>
      <c r="D968" s="501"/>
      <c r="E968" s="503"/>
      <c r="F968" s="501"/>
      <c r="G968" s="501"/>
      <c r="H968" s="501"/>
      <c r="I968" s="501"/>
      <c r="J968" s="501"/>
      <c r="K968" s="501"/>
      <c r="L968" s="501"/>
      <c r="M968" s="501"/>
      <c r="N968" s="501"/>
      <c r="O968" s="501"/>
      <c r="P968" s="501"/>
      <c r="Q968" s="501"/>
      <c r="R968" s="501"/>
      <c r="S968" s="501"/>
      <c r="T968" s="501"/>
      <c r="U968" s="501"/>
      <c r="V968" s="501"/>
      <c r="W968" s="501"/>
      <c r="X968" s="501"/>
      <c r="Y968" s="501"/>
      <c r="Z968" s="501"/>
    </row>
    <row r="969" ht="12.75" customHeight="1">
      <c r="A969" s="501"/>
      <c r="B969" s="501"/>
      <c r="C969" s="501"/>
      <c r="D969" s="501"/>
      <c r="E969" s="503"/>
      <c r="F969" s="501"/>
      <c r="G969" s="501"/>
      <c r="H969" s="501"/>
      <c r="I969" s="501"/>
      <c r="J969" s="501"/>
      <c r="K969" s="501"/>
      <c r="L969" s="501"/>
      <c r="M969" s="501"/>
      <c r="N969" s="501"/>
      <c r="O969" s="501"/>
      <c r="P969" s="501"/>
      <c r="Q969" s="501"/>
      <c r="R969" s="501"/>
      <c r="S969" s="501"/>
      <c r="T969" s="501"/>
      <c r="U969" s="501"/>
      <c r="V969" s="501"/>
      <c r="W969" s="501"/>
      <c r="X969" s="501"/>
      <c r="Y969" s="501"/>
      <c r="Z969" s="501"/>
    </row>
    <row r="970" ht="12.75" customHeight="1">
      <c r="A970" s="501"/>
      <c r="B970" s="501"/>
      <c r="C970" s="501"/>
      <c r="D970" s="501"/>
      <c r="E970" s="503"/>
      <c r="F970" s="501"/>
      <c r="G970" s="501"/>
      <c r="H970" s="501"/>
      <c r="I970" s="501"/>
      <c r="J970" s="501"/>
      <c r="K970" s="501"/>
      <c r="L970" s="501"/>
      <c r="M970" s="501"/>
      <c r="N970" s="501"/>
      <c r="O970" s="501"/>
      <c r="P970" s="501"/>
      <c r="Q970" s="501"/>
      <c r="R970" s="501"/>
      <c r="S970" s="501"/>
      <c r="T970" s="501"/>
      <c r="U970" s="501"/>
      <c r="V970" s="501"/>
      <c r="W970" s="501"/>
      <c r="X970" s="501"/>
      <c r="Y970" s="501"/>
      <c r="Z970" s="501"/>
    </row>
    <row r="971" ht="12.75" customHeight="1">
      <c r="A971" s="501"/>
      <c r="B971" s="501"/>
      <c r="C971" s="501"/>
      <c r="D971" s="501"/>
      <c r="E971" s="503"/>
      <c r="F971" s="501"/>
      <c r="G971" s="501"/>
      <c r="H971" s="501"/>
      <c r="I971" s="501"/>
      <c r="J971" s="501"/>
      <c r="K971" s="501"/>
      <c r="L971" s="501"/>
      <c r="M971" s="501"/>
      <c r="N971" s="501"/>
      <c r="O971" s="501"/>
      <c r="P971" s="501"/>
      <c r="Q971" s="501"/>
      <c r="R971" s="501"/>
      <c r="S971" s="501"/>
      <c r="T971" s="501"/>
      <c r="U971" s="501"/>
      <c r="V971" s="501"/>
      <c r="W971" s="501"/>
      <c r="X971" s="501"/>
      <c r="Y971" s="501"/>
      <c r="Z971" s="501"/>
    </row>
    <row r="972" ht="12.75" customHeight="1">
      <c r="A972" s="501"/>
      <c r="B972" s="501"/>
      <c r="C972" s="501"/>
      <c r="D972" s="501"/>
      <c r="E972" s="503"/>
      <c r="F972" s="501"/>
      <c r="G972" s="501"/>
      <c r="H972" s="501"/>
      <c r="I972" s="501"/>
      <c r="J972" s="501"/>
      <c r="K972" s="501"/>
      <c r="L972" s="501"/>
      <c r="M972" s="501"/>
      <c r="N972" s="501"/>
      <c r="O972" s="501"/>
      <c r="P972" s="501"/>
      <c r="Q972" s="501"/>
      <c r="R972" s="501"/>
      <c r="S972" s="501"/>
      <c r="T972" s="501"/>
      <c r="U972" s="501"/>
      <c r="V972" s="501"/>
      <c r="W972" s="501"/>
      <c r="X972" s="501"/>
      <c r="Y972" s="501"/>
      <c r="Z972" s="501"/>
    </row>
    <row r="973" ht="12.75" customHeight="1">
      <c r="A973" s="501"/>
      <c r="B973" s="501"/>
      <c r="C973" s="501"/>
      <c r="D973" s="501"/>
      <c r="E973" s="503"/>
      <c r="F973" s="501"/>
      <c r="G973" s="501"/>
      <c r="H973" s="501"/>
      <c r="I973" s="501"/>
      <c r="J973" s="501"/>
      <c r="K973" s="501"/>
      <c r="L973" s="501"/>
      <c r="M973" s="501"/>
      <c r="N973" s="501"/>
      <c r="O973" s="501"/>
      <c r="P973" s="501"/>
      <c r="Q973" s="501"/>
      <c r="R973" s="501"/>
      <c r="S973" s="501"/>
      <c r="T973" s="501"/>
      <c r="U973" s="501"/>
      <c r="V973" s="501"/>
      <c r="W973" s="501"/>
      <c r="X973" s="501"/>
      <c r="Y973" s="501"/>
      <c r="Z973" s="501"/>
    </row>
    <row r="974" ht="12.75" customHeight="1">
      <c r="A974" s="501"/>
      <c r="B974" s="501"/>
      <c r="C974" s="501"/>
      <c r="D974" s="501"/>
      <c r="E974" s="503"/>
      <c r="F974" s="501"/>
      <c r="G974" s="501"/>
      <c r="H974" s="501"/>
      <c r="I974" s="501"/>
      <c r="J974" s="501"/>
      <c r="K974" s="501"/>
      <c r="L974" s="501"/>
      <c r="M974" s="501"/>
      <c r="N974" s="501"/>
      <c r="O974" s="501"/>
      <c r="P974" s="501"/>
      <c r="Q974" s="501"/>
      <c r="R974" s="501"/>
      <c r="S974" s="501"/>
      <c r="T974" s="501"/>
      <c r="U974" s="501"/>
      <c r="V974" s="501"/>
      <c r="W974" s="501"/>
      <c r="X974" s="501"/>
      <c r="Y974" s="501"/>
      <c r="Z974" s="501"/>
    </row>
    <row r="975" ht="12.75" customHeight="1">
      <c r="A975" s="501"/>
      <c r="B975" s="501"/>
      <c r="C975" s="501"/>
      <c r="D975" s="501"/>
      <c r="E975" s="503"/>
      <c r="F975" s="501"/>
      <c r="G975" s="501"/>
      <c r="H975" s="501"/>
      <c r="I975" s="501"/>
      <c r="J975" s="501"/>
      <c r="K975" s="501"/>
      <c r="L975" s="501"/>
      <c r="M975" s="501"/>
      <c r="N975" s="501"/>
      <c r="O975" s="501"/>
      <c r="P975" s="501"/>
      <c r="Q975" s="501"/>
      <c r="R975" s="501"/>
      <c r="S975" s="501"/>
      <c r="T975" s="501"/>
      <c r="U975" s="501"/>
      <c r="V975" s="501"/>
      <c r="W975" s="501"/>
      <c r="X975" s="501"/>
      <c r="Y975" s="501"/>
      <c r="Z975" s="501"/>
    </row>
    <row r="976" ht="12.75" customHeight="1">
      <c r="A976" s="501"/>
      <c r="B976" s="501"/>
      <c r="C976" s="501"/>
      <c r="D976" s="501"/>
      <c r="E976" s="503"/>
      <c r="F976" s="501"/>
      <c r="G976" s="501"/>
      <c r="H976" s="501"/>
      <c r="I976" s="501"/>
      <c r="J976" s="501"/>
      <c r="K976" s="501"/>
      <c r="L976" s="501"/>
      <c r="M976" s="501"/>
      <c r="N976" s="501"/>
      <c r="O976" s="501"/>
      <c r="P976" s="501"/>
      <c r="Q976" s="501"/>
      <c r="R976" s="501"/>
      <c r="S976" s="501"/>
      <c r="T976" s="501"/>
      <c r="U976" s="501"/>
      <c r="V976" s="501"/>
      <c r="W976" s="501"/>
      <c r="X976" s="501"/>
      <c r="Y976" s="501"/>
      <c r="Z976" s="501"/>
    </row>
    <row r="977" ht="12.75" customHeight="1">
      <c r="A977" s="501"/>
      <c r="B977" s="501"/>
      <c r="C977" s="501"/>
      <c r="D977" s="501"/>
      <c r="E977" s="503"/>
      <c r="F977" s="501"/>
      <c r="G977" s="501"/>
      <c r="H977" s="501"/>
      <c r="I977" s="501"/>
      <c r="J977" s="501"/>
      <c r="K977" s="501"/>
      <c r="L977" s="501"/>
      <c r="M977" s="501"/>
      <c r="N977" s="501"/>
      <c r="O977" s="501"/>
      <c r="P977" s="501"/>
      <c r="Q977" s="501"/>
      <c r="R977" s="501"/>
      <c r="S977" s="501"/>
      <c r="T977" s="501"/>
      <c r="U977" s="501"/>
      <c r="V977" s="501"/>
      <c r="W977" s="501"/>
      <c r="X977" s="501"/>
      <c r="Y977" s="501"/>
      <c r="Z977" s="501"/>
    </row>
    <row r="978" ht="12.75" customHeight="1">
      <c r="A978" s="501"/>
      <c r="B978" s="501"/>
      <c r="C978" s="501"/>
      <c r="D978" s="501"/>
      <c r="E978" s="503"/>
      <c r="F978" s="501"/>
      <c r="G978" s="501"/>
      <c r="H978" s="501"/>
      <c r="I978" s="501"/>
      <c r="J978" s="501"/>
      <c r="K978" s="501"/>
      <c r="L978" s="501"/>
      <c r="M978" s="501"/>
      <c r="N978" s="501"/>
      <c r="O978" s="501"/>
      <c r="P978" s="501"/>
      <c r="Q978" s="501"/>
      <c r="R978" s="501"/>
      <c r="S978" s="501"/>
      <c r="T978" s="501"/>
      <c r="U978" s="501"/>
      <c r="V978" s="501"/>
      <c r="W978" s="501"/>
      <c r="X978" s="501"/>
      <c r="Y978" s="501"/>
      <c r="Z978" s="501"/>
    </row>
    <row r="979" ht="12.75" customHeight="1">
      <c r="A979" s="501"/>
      <c r="B979" s="501"/>
      <c r="C979" s="501"/>
      <c r="D979" s="501"/>
      <c r="E979" s="503"/>
      <c r="F979" s="501"/>
      <c r="G979" s="501"/>
      <c r="H979" s="501"/>
      <c r="I979" s="501"/>
      <c r="J979" s="501"/>
      <c r="K979" s="501"/>
      <c r="L979" s="501"/>
      <c r="M979" s="501"/>
      <c r="N979" s="501"/>
      <c r="O979" s="501"/>
      <c r="P979" s="501"/>
      <c r="Q979" s="501"/>
      <c r="R979" s="501"/>
      <c r="S979" s="501"/>
      <c r="T979" s="501"/>
      <c r="U979" s="501"/>
      <c r="V979" s="501"/>
      <c r="W979" s="501"/>
      <c r="X979" s="501"/>
      <c r="Y979" s="501"/>
      <c r="Z979" s="501"/>
    </row>
    <row r="980" ht="12.75" customHeight="1">
      <c r="A980" s="501"/>
      <c r="B980" s="501"/>
      <c r="C980" s="501"/>
      <c r="D980" s="501"/>
      <c r="E980" s="503"/>
      <c r="F980" s="501"/>
      <c r="G980" s="501"/>
      <c r="H980" s="501"/>
      <c r="I980" s="501"/>
      <c r="J980" s="501"/>
      <c r="K980" s="501"/>
      <c r="L980" s="501"/>
      <c r="M980" s="501"/>
      <c r="N980" s="501"/>
      <c r="O980" s="501"/>
      <c r="P980" s="501"/>
      <c r="Q980" s="501"/>
      <c r="R980" s="501"/>
      <c r="S980" s="501"/>
      <c r="T980" s="501"/>
      <c r="U980" s="501"/>
      <c r="V980" s="501"/>
      <c r="W980" s="501"/>
      <c r="X980" s="501"/>
      <c r="Y980" s="501"/>
      <c r="Z980" s="501"/>
    </row>
    <row r="981" ht="12.75" customHeight="1">
      <c r="A981" s="501"/>
      <c r="B981" s="501"/>
      <c r="C981" s="501"/>
      <c r="D981" s="501"/>
      <c r="E981" s="503"/>
      <c r="F981" s="501"/>
      <c r="G981" s="501"/>
      <c r="H981" s="501"/>
      <c r="I981" s="501"/>
      <c r="J981" s="501"/>
      <c r="K981" s="501"/>
      <c r="L981" s="501"/>
      <c r="M981" s="501"/>
      <c r="N981" s="501"/>
      <c r="O981" s="501"/>
      <c r="P981" s="501"/>
      <c r="Q981" s="501"/>
      <c r="R981" s="501"/>
      <c r="S981" s="501"/>
      <c r="T981" s="501"/>
      <c r="U981" s="501"/>
      <c r="V981" s="501"/>
      <c r="W981" s="501"/>
      <c r="X981" s="501"/>
      <c r="Y981" s="501"/>
      <c r="Z981" s="501"/>
    </row>
    <row r="982" ht="12.75" customHeight="1">
      <c r="A982" s="501"/>
      <c r="B982" s="501"/>
      <c r="C982" s="501"/>
      <c r="D982" s="501"/>
      <c r="E982" s="503"/>
      <c r="F982" s="501"/>
      <c r="G982" s="501"/>
      <c r="H982" s="501"/>
      <c r="I982" s="501"/>
      <c r="J982" s="501"/>
      <c r="K982" s="501"/>
      <c r="L982" s="501"/>
      <c r="M982" s="501"/>
      <c r="N982" s="501"/>
      <c r="O982" s="501"/>
      <c r="P982" s="501"/>
      <c r="Q982" s="501"/>
      <c r="R982" s="501"/>
      <c r="S982" s="501"/>
      <c r="T982" s="501"/>
      <c r="U982" s="501"/>
      <c r="V982" s="501"/>
      <c r="W982" s="501"/>
      <c r="X982" s="501"/>
      <c r="Y982" s="501"/>
      <c r="Z982" s="501"/>
    </row>
    <row r="983" ht="12.75" customHeight="1">
      <c r="A983" s="501"/>
      <c r="B983" s="501"/>
      <c r="C983" s="501"/>
      <c r="D983" s="501"/>
      <c r="E983" s="503"/>
      <c r="F983" s="501"/>
      <c r="G983" s="501"/>
      <c r="H983" s="501"/>
      <c r="I983" s="501"/>
      <c r="J983" s="501"/>
      <c r="K983" s="501"/>
      <c r="L983" s="501"/>
      <c r="M983" s="501"/>
      <c r="N983" s="501"/>
      <c r="O983" s="501"/>
      <c r="P983" s="501"/>
      <c r="Q983" s="501"/>
      <c r="R983" s="501"/>
      <c r="S983" s="501"/>
      <c r="T983" s="501"/>
      <c r="U983" s="501"/>
      <c r="V983" s="501"/>
      <c r="W983" s="501"/>
      <c r="X983" s="501"/>
      <c r="Y983" s="501"/>
      <c r="Z983" s="501"/>
    </row>
    <row r="984" ht="12.75" customHeight="1">
      <c r="A984" s="501"/>
      <c r="B984" s="501"/>
      <c r="C984" s="501"/>
      <c r="D984" s="501"/>
      <c r="E984" s="503"/>
      <c r="F984" s="501"/>
      <c r="G984" s="501"/>
      <c r="H984" s="501"/>
      <c r="I984" s="501"/>
      <c r="J984" s="501"/>
      <c r="K984" s="501"/>
      <c r="L984" s="501"/>
      <c r="M984" s="501"/>
      <c r="N984" s="501"/>
      <c r="O984" s="501"/>
      <c r="P984" s="501"/>
      <c r="Q984" s="501"/>
      <c r="R984" s="501"/>
      <c r="S984" s="501"/>
      <c r="T984" s="501"/>
      <c r="U984" s="501"/>
      <c r="V984" s="501"/>
      <c r="W984" s="501"/>
      <c r="X984" s="501"/>
      <c r="Y984" s="501"/>
      <c r="Z984" s="501"/>
    </row>
    <row r="985" ht="12.75" customHeight="1">
      <c r="A985" s="501"/>
      <c r="B985" s="501"/>
      <c r="C985" s="501"/>
      <c r="D985" s="501"/>
      <c r="E985" s="503"/>
      <c r="F985" s="501"/>
      <c r="G985" s="501"/>
      <c r="H985" s="501"/>
      <c r="I985" s="501"/>
      <c r="J985" s="501"/>
      <c r="K985" s="501"/>
      <c r="L985" s="501"/>
      <c r="M985" s="501"/>
      <c r="N985" s="501"/>
      <c r="O985" s="501"/>
      <c r="P985" s="501"/>
      <c r="Q985" s="501"/>
      <c r="R985" s="501"/>
      <c r="S985" s="501"/>
      <c r="T985" s="501"/>
      <c r="U985" s="501"/>
      <c r="V985" s="501"/>
      <c r="W985" s="501"/>
      <c r="X985" s="501"/>
      <c r="Y985" s="501"/>
      <c r="Z985" s="501"/>
    </row>
    <row r="986" ht="12.75" customHeight="1">
      <c r="A986" s="501"/>
      <c r="B986" s="501"/>
      <c r="C986" s="501"/>
      <c r="D986" s="501"/>
      <c r="E986" s="503"/>
      <c r="F986" s="501"/>
      <c r="G986" s="501"/>
      <c r="H986" s="501"/>
      <c r="I986" s="501"/>
      <c r="J986" s="501"/>
      <c r="K986" s="501"/>
      <c r="L986" s="501"/>
      <c r="M986" s="501"/>
      <c r="N986" s="501"/>
      <c r="O986" s="501"/>
      <c r="P986" s="501"/>
      <c r="Q986" s="501"/>
      <c r="R986" s="501"/>
      <c r="S986" s="501"/>
      <c r="T986" s="501"/>
      <c r="U986" s="501"/>
      <c r="V986" s="501"/>
      <c r="W986" s="501"/>
      <c r="X986" s="501"/>
      <c r="Y986" s="501"/>
      <c r="Z986" s="501"/>
    </row>
    <row r="987" ht="12.75" customHeight="1">
      <c r="A987" s="501"/>
      <c r="B987" s="501"/>
      <c r="C987" s="501"/>
      <c r="D987" s="501"/>
      <c r="E987" s="503"/>
      <c r="F987" s="501"/>
      <c r="G987" s="501"/>
      <c r="H987" s="501"/>
      <c r="I987" s="501"/>
      <c r="J987" s="501"/>
      <c r="K987" s="501"/>
      <c r="L987" s="501"/>
      <c r="M987" s="501"/>
      <c r="N987" s="501"/>
      <c r="O987" s="501"/>
      <c r="P987" s="501"/>
      <c r="Q987" s="501"/>
      <c r="R987" s="501"/>
      <c r="S987" s="501"/>
      <c r="T987" s="501"/>
      <c r="U987" s="501"/>
      <c r="V987" s="501"/>
      <c r="W987" s="501"/>
      <c r="X987" s="501"/>
      <c r="Y987" s="501"/>
      <c r="Z987" s="501"/>
    </row>
    <row r="988" ht="12.75" customHeight="1">
      <c r="A988" s="501"/>
      <c r="B988" s="501"/>
      <c r="C988" s="501"/>
      <c r="D988" s="501"/>
      <c r="E988" s="503"/>
      <c r="F988" s="501"/>
      <c r="G988" s="501"/>
      <c r="H988" s="501"/>
      <c r="I988" s="501"/>
      <c r="J988" s="501"/>
      <c r="K988" s="501"/>
      <c r="L988" s="501"/>
      <c r="M988" s="501"/>
      <c r="N988" s="501"/>
      <c r="O988" s="501"/>
      <c r="P988" s="501"/>
      <c r="Q988" s="501"/>
      <c r="R988" s="501"/>
      <c r="S988" s="501"/>
      <c r="T988" s="501"/>
      <c r="U988" s="501"/>
      <c r="V988" s="501"/>
      <c r="W988" s="501"/>
      <c r="X988" s="501"/>
      <c r="Y988" s="501"/>
      <c r="Z988" s="501"/>
    </row>
    <row r="989" ht="12.75" customHeight="1">
      <c r="A989" s="501"/>
      <c r="B989" s="501"/>
      <c r="C989" s="501"/>
      <c r="D989" s="501"/>
      <c r="E989" s="503"/>
      <c r="F989" s="501"/>
      <c r="G989" s="501"/>
      <c r="H989" s="501"/>
      <c r="I989" s="501"/>
      <c r="J989" s="501"/>
      <c r="K989" s="501"/>
      <c r="L989" s="501"/>
      <c r="M989" s="501"/>
      <c r="N989" s="501"/>
      <c r="O989" s="501"/>
      <c r="P989" s="501"/>
      <c r="Q989" s="501"/>
      <c r="R989" s="501"/>
      <c r="S989" s="501"/>
      <c r="T989" s="501"/>
      <c r="U989" s="501"/>
      <c r="V989" s="501"/>
      <c r="W989" s="501"/>
      <c r="X989" s="501"/>
      <c r="Y989" s="501"/>
      <c r="Z989" s="501"/>
    </row>
    <row r="990" ht="12.75" customHeight="1">
      <c r="A990" s="501"/>
      <c r="B990" s="501"/>
      <c r="C990" s="501"/>
      <c r="D990" s="501"/>
      <c r="E990" s="503"/>
      <c r="F990" s="501"/>
      <c r="G990" s="501"/>
      <c r="H990" s="501"/>
      <c r="I990" s="501"/>
      <c r="J990" s="501"/>
      <c r="K990" s="501"/>
      <c r="L990" s="501"/>
      <c r="M990" s="501"/>
      <c r="N990" s="501"/>
      <c r="O990" s="501"/>
      <c r="P990" s="501"/>
      <c r="Q990" s="501"/>
      <c r="R990" s="501"/>
      <c r="S990" s="501"/>
      <c r="T990" s="501"/>
      <c r="U990" s="501"/>
      <c r="V990" s="501"/>
      <c r="W990" s="501"/>
      <c r="X990" s="501"/>
      <c r="Y990" s="501"/>
      <c r="Z990" s="501"/>
    </row>
    <row r="991" ht="12.75" customHeight="1">
      <c r="A991" s="501"/>
      <c r="B991" s="501"/>
      <c r="C991" s="501"/>
      <c r="D991" s="501"/>
      <c r="E991" s="503"/>
      <c r="F991" s="501"/>
      <c r="G991" s="501"/>
      <c r="H991" s="501"/>
      <c r="I991" s="501"/>
      <c r="J991" s="501"/>
      <c r="K991" s="501"/>
      <c r="L991" s="501"/>
      <c r="M991" s="501"/>
      <c r="N991" s="501"/>
      <c r="O991" s="501"/>
      <c r="P991" s="501"/>
      <c r="Q991" s="501"/>
      <c r="R991" s="501"/>
      <c r="S991" s="501"/>
      <c r="T991" s="501"/>
      <c r="U991" s="501"/>
      <c r="V991" s="501"/>
      <c r="W991" s="501"/>
      <c r="X991" s="501"/>
      <c r="Y991" s="501"/>
      <c r="Z991" s="501"/>
    </row>
    <row r="992" ht="12.75" customHeight="1">
      <c r="A992" s="501"/>
      <c r="B992" s="501"/>
      <c r="C992" s="501"/>
      <c r="D992" s="501"/>
      <c r="E992" s="503"/>
      <c r="F992" s="501"/>
      <c r="G992" s="501"/>
      <c r="H992" s="501"/>
      <c r="I992" s="501"/>
      <c r="J992" s="501"/>
      <c r="K992" s="501"/>
      <c r="L992" s="501"/>
      <c r="M992" s="501"/>
      <c r="N992" s="501"/>
      <c r="O992" s="501"/>
      <c r="P992" s="501"/>
      <c r="Q992" s="501"/>
      <c r="R992" s="501"/>
      <c r="S992" s="501"/>
      <c r="T992" s="501"/>
      <c r="U992" s="501"/>
      <c r="V992" s="501"/>
      <c r="W992" s="501"/>
      <c r="X992" s="501"/>
      <c r="Y992" s="501"/>
      <c r="Z992" s="501"/>
    </row>
    <row r="993" ht="12.75" customHeight="1">
      <c r="A993" s="501"/>
      <c r="B993" s="501"/>
      <c r="C993" s="501"/>
      <c r="D993" s="501"/>
      <c r="E993" s="503"/>
      <c r="F993" s="501"/>
      <c r="G993" s="501"/>
      <c r="H993" s="501"/>
      <c r="I993" s="501"/>
      <c r="J993" s="501"/>
      <c r="K993" s="501"/>
      <c r="L993" s="501"/>
      <c r="M993" s="501"/>
      <c r="N993" s="501"/>
      <c r="O993" s="501"/>
      <c r="P993" s="501"/>
      <c r="Q993" s="501"/>
      <c r="R993" s="501"/>
      <c r="S993" s="501"/>
      <c r="T993" s="501"/>
      <c r="U993" s="501"/>
      <c r="V993" s="501"/>
      <c r="W993" s="501"/>
      <c r="X993" s="501"/>
      <c r="Y993" s="501"/>
      <c r="Z993" s="501"/>
    </row>
    <row r="994" ht="12.75" customHeight="1">
      <c r="A994" s="501"/>
      <c r="B994" s="501"/>
      <c r="C994" s="501"/>
      <c r="D994" s="501"/>
      <c r="E994" s="503"/>
      <c r="F994" s="501"/>
      <c r="G994" s="501"/>
      <c r="H994" s="501"/>
      <c r="I994" s="501"/>
      <c r="J994" s="501"/>
      <c r="K994" s="501"/>
      <c r="L994" s="501"/>
      <c r="M994" s="501"/>
      <c r="N994" s="501"/>
      <c r="O994" s="501"/>
      <c r="P994" s="501"/>
      <c r="Q994" s="501"/>
      <c r="R994" s="501"/>
      <c r="S994" s="501"/>
      <c r="T994" s="501"/>
      <c r="U994" s="501"/>
      <c r="V994" s="501"/>
      <c r="W994" s="501"/>
      <c r="X994" s="501"/>
      <c r="Y994" s="501"/>
      <c r="Z994" s="501"/>
    </row>
    <row r="995" ht="12.75" customHeight="1">
      <c r="A995" s="501"/>
      <c r="B995" s="501"/>
      <c r="C995" s="501"/>
      <c r="D995" s="501"/>
      <c r="E995" s="503"/>
      <c r="F995" s="501"/>
      <c r="G995" s="501"/>
      <c r="H995" s="501"/>
      <c r="I995" s="501"/>
      <c r="J995" s="501"/>
      <c r="K995" s="501"/>
      <c r="L995" s="501"/>
      <c r="M995" s="501"/>
      <c r="N995" s="501"/>
      <c r="O995" s="501"/>
      <c r="P995" s="501"/>
      <c r="Q995" s="501"/>
      <c r="R995" s="501"/>
      <c r="S995" s="501"/>
      <c r="T995" s="501"/>
      <c r="U995" s="501"/>
      <c r="V995" s="501"/>
      <c r="W995" s="501"/>
      <c r="X995" s="501"/>
      <c r="Y995" s="501"/>
      <c r="Z995" s="501"/>
    </row>
    <row r="996" ht="12.75" customHeight="1">
      <c r="A996" s="501"/>
      <c r="B996" s="501"/>
      <c r="C996" s="501"/>
      <c r="D996" s="501"/>
      <c r="E996" s="503"/>
      <c r="F996" s="501"/>
      <c r="G996" s="501"/>
      <c r="H996" s="501"/>
      <c r="I996" s="501"/>
      <c r="J996" s="501"/>
      <c r="K996" s="501"/>
      <c r="L996" s="501"/>
      <c r="M996" s="501"/>
      <c r="N996" s="501"/>
      <c r="O996" s="501"/>
      <c r="P996" s="501"/>
      <c r="Q996" s="501"/>
      <c r="R996" s="501"/>
      <c r="S996" s="501"/>
      <c r="T996" s="501"/>
      <c r="U996" s="501"/>
      <c r="V996" s="501"/>
      <c r="W996" s="501"/>
      <c r="X996" s="501"/>
      <c r="Y996" s="501"/>
      <c r="Z996" s="501"/>
    </row>
    <row r="997" ht="12.75" customHeight="1">
      <c r="A997" s="501"/>
      <c r="B997" s="501"/>
      <c r="C997" s="501"/>
      <c r="D997" s="501"/>
      <c r="E997" s="503"/>
      <c r="F997" s="501"/>
      <c r="G997" s="501"/>
      <c r="H997" s="501"/>
      <c r="I997" s="501"/>
      <c r="J997" s="501"/>
      <c r="K997" s="501"/>
      <c r="L997" s="501"/>
      <c r="M997" s="501"/>
      <c r="N997" s="501"/>
      <c r="O997" s="501"/>
      <c r="P997" s="501"/>
      <c r="Q997" s="501"/>
      <c r="R997" s="501"/>
      <c r="S997" s="501"/>
      <c r="T997" s="501"/>
      <c r="U997" s="501"/>
      <c r="V997" s="501"/>
      <c r="W997" s="501"/>
      <c r="X997" s="501"/>
      <c r="Y997" s="501"/>
      <c r="Z997" s="501"/>
    </row>
    <row r="998" ht="12.75" customHeight="1">
      <c r="A998" s="501"/>
      <c r="B998" s="501"/>
      <c r="C998" s="501"/>
      <c r="D998" s="501"/>
      <c r="E998" s="503"/>
      <c r="F998" s="501"/>
      <c r="G998" s="501"/>
      <c r="H998" s="501"/>
      <c r="I998" s="501"/>
      <c r="J998" s="501"/>
      <c r="K998" s="501"/>
      <c r="L998" s="501"/>
      <c r="M998" s="501"/>
      <c r="N998" s="501"/>
      <c r="O998" s="501"/>
      <c r="P998" s="501"/>
      <c r="Q998" s="501"/>
      <c r="R998" s="501"/>
      <c r="S998" s="501"/>
      <c r="T998" s="501"/>
      <c r="U998" s="501"/>
      <c r="V998" s="501"/>
      <c r="W998" s="501"/>
      <c r="X998" s="501"/>
      <c r="Y998" s="501"/>
      <c r="Z998" s="501"/>
    </row>
    <row r="999" ht="12.75" customHeight="1">
      <c r="A999" s="501"/>
      <c r="B999" s="501"/>
      <c r="C999" s="501"/>
      <c r="D999" s="501"/>
      <c r="E999" s="503"/>
      <c r="F999" s="501"/>
      <c r="G999" s="501"/>
      <c r="H999" s="501"/>
      <c r="I999" s="501"/>
      <c r="J999" s="501"/>
      <c r="K999" s="501"/>
      <c r="L999" s="501"/>
      <c r="M999" s="501"/>
      <c r="N999" s="501"/>
      <c r="O999" s="501"/>
      <c r="P999" s="501"/>
      <c r="Q999" s="501"/>
      <c r="R999" s="501"/>
      <c r="S999" s="501"/>
      <c r="T999" s="501"/>
      <c r="U999" s="501"/>
      <c r="V999" s="501"/>
      <c r="W999" s="501"/>
      <c r="X999" s="501"/>
      <c r="Y999" s="501"/>
      <c r="Z999" s="501"/>
    </row>
    <row r="1000" ht="12.75" customHeight="1">
      <c r="A1000" s="501"/>
      <c r="B1000" s="501"/>
      <c r="C1000" s="501"/>
      <c r="D1000" s="501"/>
      <c r="E1000" s="503"/>
      <c r="F1000" s="501"/>
      <c r="G1000" s="501"/>
      <c r="H1000" s="501"/>
      <c r="I1000" s="501"/>
      <c r="J1000" s="501"/>
      <c r="K1000" s="501"/>
      <c r="L1000" s="501"/>
      <c r="M1000" s="501"/>
      <c r="N1000" s="501"/>
      <c r="O1000" s="501"/>
      <c r="P1000" s="501"/>
      <c r="Q1000" s="501"/>
      <c r="R1000" s="501"/>
      <c r="S1000" s="501"/>
      <c r="T1000" s="501"/>
      <c r="U1000" s="501"/>
      <c r="V1000" s="501"/>
      <c r="W1000" s="501"/>
      <c r="X1000" s="501"/>
      <c r="Y1000" s="501"/>
      <c r="Z1000" s="501"/>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5.0"/>
    <col customWidth="1" min="3" max="3" width="10.14"/>
    <col customWidth="1" min="4" max="4" width="3.57"/>
    <col customWidth="1" min="5" max="5" width="6.43"/>
    <col customWidth="1" min="6" max="6" width="18.57"/>
    <col customWidth="1" min="7" max="7" width="3.57"/>
    <col customWidth="1" min="8" max="8" width="6.43"/>
    <col customWidth="1" min="9" max="9" width="17.29"/>
    <col customWidth="1" min="10" max="10" width="3.57"/>
    <col customWidth="1" min="11" max="11" width="6.43"/>
    <col customWidth="1" min="12" max="12" width="17.29"/>
    <col customWidth="1" min="13" max="13" width="3.57"/>
    <col customWidth="1" min="14" max="14" width="6.43"/>
    <col customWidth="1" min="15" max="15" width="15.14"/>
    <col customWidth="1" min="16" max="16" width="3.57"/>
    <col customWidth="1" min="17" max="17" width="6.43"/>
    <col customWidth="1" min="18" max="18" width="19.29"/>
    <col customWidth="1" min="19" max="19" width="3.57"/>
    <col customWidth="1" min="20" max="20" width="9.0"/>
    <col customWidth="1" min="21" max="21" width="17.29"/>
    <col customWidth="1" min="22" max="22" width="3.57"/>
    <col customWidth="1" min="23" max="23" width="6.43"/>
    <col customWidth="1" min="24" max="24" width="17.29"/>
    <col customWidth="1" min="25" max="25" width="3.57"/>
    <col customWidth="1" min="26" max="26" width="9.0"/>
    <col customWidth="1" min="27" max="27" width="17.29"/>
    <col customWidth="1" min="28" max="28" width="3.57"/>
    <col customWidth="1" min="29" max="29" width="6.43"/>
    <col customWidth="1" min="30" max="30" width="17.29"/>
    <col customWidth="1" min="31" max="31" width="3.57"/>
    <col customWidth="1" min="32" max="32" width="6.43"/>
    <col customWidth="1" min="33" max="33" width="17.29"/>
    <col customWidth="1" min="34" max="34" width="3.57"/>
    <col customWidth="1" min="35" max="35" width="6.43"/>
    <col customWidth="1" min="36" max="36" width="17.29"/>
    <col customWidth="1" min="37" max="37" width="3.57"/>
    <col customWidth="1" min="38" max="38" width="6.43"/>
    <col customWidth="1" min="39" max="39" width="17.29"/>
    <col customWidth="1" min="40" max="40" width="3.57"/>
    <col customWidth="1" min="41" max="41" width="6.43"/>
    <col customWidth="1" min="42" max="42" width="17.29"/>
    <col customWidth="1" min="43" max="43" width="3.57"/>
    <col customWidth="1" min="44" max="44" width="6.43"/>
    <col customWidth="1" min="45" max="45" width="17.29"/>
    <col customWidth="1" min="46" max="46" width="3.57"/>
    <col customWidth="1" min="47" max="47" width="6.43"/>
    <col customWidth="1" min="48" max="48" width="19.29"/>
    <col customWidth="1" min="49" max="49" width="3.57"/>
    <col customWidth="1" min="50" max="50" width="6.43"/>
    <col customWidth="1" min="51" max="51" width="17.29"/>
    <col customWidth="1" min="52" max="52" width="3.57"/>
    <col customWidth="1" min="53" max="53" width="6.43"/>
    <col customWidth="1" min="54" max="54" width="17.29"/>
    <col customWidth="1" min="55" max="55" width="3.57"/>
    <col customWidth="1" min="56" max="56" width="6.43"/>
    <col customWidth="1" min="57" max="57" width="17.29"/>
    <col customWidth="1" min="58" max="58" width="3.57"/>
    <col customWidth="1" min="59" max="59" width="6.43"/>
    <col customWidth="1" min="60" max="60" width="21.43"/>
    <col customWidth="1" min="61" max="61" width="3.57"/>
    <col customWidth="1" min="62" max="62" width="6.43"/>
    <col customWidth="1" min="63" max="63" width="19.29"/>
    <col customWidth="1" min="64" max="64" width="3.57"/>
    <col customWidth="1" min="65" max="65" width="6.43"/>
    <col customWidth="1" min="66" max="66" width="15.14"/>
    <col customWidth="1" min="67" max="67" width="3.57"/>
    <col customWidth="1" min="68" max="68" width="6.43"/>
    <col customWidth="1" min="69" max="69" width="19.14"/>
    <col customWidth="1" min="70" max="70" width="3.57"/>
    <col customWidth="1" min="71" max="71" width="6.43"/>
    <col customWidth="1" min="72" max="72" width="21.43"/>
    <col customWidth="1" min="73" max="73" width="3.57"/>
    <col customWidth="1" min="74" max="74" width="6.43"/>
    <col customWidth="1" min="75" max="75" width="19.29"/>
    <col customWidth="1" min="76" max="76" width="3.57"/>
    <col customWidth="1" min="77" max="77" width="6.43"/>
    <col customWidth="1" min="78" max="78" width="15.14"/>
    <col customWidth="1" min="79" max="79" width="3.57"/>
    <col customWidth="1" min="80" max="80" width="6.43"/>
    <col customWidth="1" min="81" max="81" width="17.29"/>
    <col customWidth="1" min="82" max="82" width="3.57"/>
    <col customWidth="1" min="83" max="83" width="6.43"/>
    <col customWidth="1" min="84" max="84" width="19.29"/>
    <col customWidth="1" min="85" max="85" width="3.57"/>
    <col customWidth="1" min="86" max="86" width="6.43"/>
    <col customWidth="1" min="87" max="87" width="15.14"/>
    <col customWidth="1" min="88" max="88" width="3.57"/>
    <col customWidth="1" min="89" max="89" width="6.43"/>
    <col customWidth="1" min="90" max="90" width="15.14"/>
    <col customWidth="1" min="91" max="91" width="3.57"/>
    <col customWidth="1" min="92" max="92" width="6.43"/>
    <col customWidth="1" min="93" max="93" width="19.29"/>
    <col customWidth="1" min="94" max="94" width="3.57"/>
    <col customWidth="1" min="95" max="95" width="6.43"/>
    <col customWidth="1" min="96" max="96" width="15.14"/>
    <col customWidth="1" min="97" max="97" width="3.57"/>
    <col customWidth="1" min="98" max="98" width="6.43"/>
    <col customWidth="1" min="99" max="99" width="17.29"/>
    <col customWidth="1" min="100" max="100" width="3.57"/>
    <col customWidth="1" min="101" max="101" width="6.43"/>
    <col customWidth="1" min="102" max="102" width="17.29"/>
    <col customWidth="1" min="103" max="103" width="3.57"/>
    <col customWidth="1" min="104" max="104" width="6.43"/>
    <col customWidth="1" min="105" max="105" width="17.29"/>
    <col customWidth="1" min="106" max="106" width="3.57"/>
    <col customWidth="1" min="107" max="107" width="6.43"/>
    <col customWidth="1" min="108" max="108" width="17.29"/>
    <col customWidth="1" min="109" max="109" width="3.57"/>
    <col customWidth="1" min="110" max="110" width="6.43"/>
    <col customWidth="1" min="111" max="111" width="17.29"/>
    <col customWidth="1" min="112" max="112" width="3.57"/>
    <col customWidth="1" min="113" max="113" width="6.43"/>
    <col customWidth="1" min="114" max="114" width="18.43"/>
    <col customWidth="1" min="115" max="115" width="3.57"/>
    <col customWidth="1" min="116" max="116" width="6.43"/>
    <col customWidth="1" min="117" max="117" width="19.29"/>
    <col customWidth="1" min="118" max="118" width="3.57"/>
    <col customWidth="1" min="119" max="119" width="6.43"/>
    <col customWidth="1" min="120" max="120" width="17.29"/>
    <col customWidth="1" min="121" max="121" width="3.57"/>
    <col customWidth="1" min="122" max="122" width="6.43"/>
    <col customWidth="1" min="123" max="123" width="17.29"/>
    <col customWidth="1" min="124" max="124" width="3.57"/>
    <col customWidth="1" min="125" max="125" width="6.43"/>
    <col customWidth="1" min="126" max="126" width="17.29"/>
    <col customWidth="1" min="127" max="127" width="3.57"/>
    <col customWidth="1" min="128" max="128" width="6.43"/>
    <col customWidth="1" min="129" max="129" width="19.29"/>
    <col customWidth="1" min="130" max="130" width="3.57"/>
    <col customWidth="1" min="131" max="131" width="6.43"/>
    <col customWidth="1" min="132" max="132" width="15.86"/>
    <col customWidth="1" min="133" max="133" width="3.57"/>
    <col customWidth="1" min="134" max="134" width="6.43"/>
    <col customWidth="1" min="135" max="135" width="17.29"/>
    <col customWidth="1" min="136" max="136" width="3.57"/>
    <col customWidth="1" min="137" max="137" width="6.43"/>
    <col customWidth="1" min="138" max="138" width="17.29"/>
    <col customWidth="1" min="139" max="139" width="3.57"/>
    <col customWidth="1" min="140" max="140" width="6.43"/>
    <col customWidth="1" min="141" max="141" width="15.14"/>
    <col customWidth="1" min="142" max="142" width="3.57"/>
    <col customWidth="1" min="143" max="143" width="6.43"/>
    <col customWidth="1" min="144" max="144" width="17.29"/>
    <col customWidth="1" min="145" max="145" width="3.57"/>
    <col customWidth="1" min="146" max="146" width="6.43"/>
    <col customWidth="1" min="147" max="147" width="45.71"/>
    <col customWidth="1" min="148" max="148" width="3.57"/>
    <col customWidth="1" min="149" max="149" width="5.0"/>
    <col customWidth="1" min="150" max="151" width="17.71"/>
    <col customWidth="1" min="152" max="152" width="3.57"/>
    <col customWidth="1" min="153" max="153" width="6.43"/>
    <col customWidth="1" min="154" max="154" width="18.57"/>
    <col customWidth="1" min="155" max="155" width="3.57"/>
    <col customWidth="1" min="156" max="156" width="6.43"/>
    <col customWidth="1" min="157" max="157" width="17.29"/>
    <col customWidth="1" min="158" max="158" width="3.57"/>
    <col customWidth="1" min="159" max="159" width="6.43"/>
    <col customWidth="1" min="160" max="160" width="17.29"/>
    <col customWidth="1" min="161" max="161" width="3.57"/>
    <col customWidth="1" min="162" max="162" width="6.43"/>
    <col customWidth="1" min="163" max="163" width="15.14"/>
    <col customWidth="1" min="164" max="164" width="3.57"/>
    <col customWidth="1" min="165" max="165" width="6.43"/>
    <col customWidth="1" min="166" max="166" width="19.29"/>
    <col customWidth="1" min="167" max="167" width="3.57"/>
    <col customWidth="1" min="168" max="168" width="9.0"/>
    <col customWidth="1" min="169" max="169" width="17.29"/>
    <col customWidth="1" min="170" max="170" width="3.57"/>
    <col customWidth="1" min="171" max="171" width="6.43"/>
    <col customWidth="1" min="172" max="172" width="17.29"/>
    <col customWidth="1" min="173" max="173" width="3.57"/>
    <col customWidth="1" min="174" max="174" width="9.0"/>
    <col customWidth="1" min="175" max="175" width="17.29"/>
    <col customWidth="1" min="176" max="176" width="3.57"/>
    <col customWidth="1" min="177" max="177" width="6.43"/>
    <col customWidth="1" min="178" max="178" width="17.29"/>
    <col customWidth="1" min="179" max="179" width="3.57"/>
    <col customWidth="1" min="180" max="180" width="6.43"/>
    <col customWidth="1" min="181" max="181" width="17.29"/>
    <col customWidth="1" min="182" max="182" width="3.57"/>
    <col customWidth="1" min="183" max="183" width="6.43"/>
    <col customWidth="1" min="184" max="184" width="17.29"/>
    <col customWidth="1" min="185" max="185" width="3.57"/>
    <col customWidth="1" min="186" max="186" width="6.43"/>
    <col customWidth="1" min="187" max="187" width="17.29"/>
    <col customWidth="1" min="188" max="188" width="3.57"/>
    <col customWidth="1" min="189" max="189" width="6.43"/>
    <col customWidth="1" min="190" max="190" width="17.29"/>
    <col customWidth="1" min="191" max="191" width="3.57"/>
    <col customWidth="1" min="192" max="192" width="6.43"/>
    <col customWidth="1" min="193" max="193" width="17.29"/>
    <col customWidth="1" min="194" max="194" width="3.57"/>
    <col customWidth="1" min="195" max="195" width="6.43"/>
    <col customWidth="1" min="196" max="196" width="19.29"/>
    <col customWidth="1" min="197" max="197" width="3.57"/>
    <col customWidth="1" min="198" max="198" width="6.43"/>
    <col customWidth="1" min="199" max="199" width="17.29"/>
    <col customWidth="1" min="200" max="200" width="3.57"/>
    <col customWidth="1" min="201" max="201" width="6.43"/>
    <col customWidth="1" min="202" max="202" width="17.29"/>
    <col customWidth="1" min="203" max="203" width="3.57"/>
    <col customWidth="1" min="204" max="204" width="6.43"/>
    <col customWidth="1" min="205" max="205" width="17.29"/>
    <col customWidth="1" min="206" max="206" width="3.57"/>
    <col customWidth="1" min="207" max="207" width="6.43"/>
    <col customWidth="1" min="208" max="208" width="21.43"/>
    <col customWidth="1" min="209" max="209" width="3.57"/>
    <col customWidth="1" min="210" max="210" width="6.43"/>
    <col customWidth="1" min="211" max="211" width="19.29"/>
    <col customWidth="1" min="212" max="212" width="3.57"/>
    <col customWidth="1" min="213" max="213" width="6.43"/>
    <col customWidth="1" min="214" max="214" width="15.14"/>
    <col customWidth="1" min="215" max="215" width="3.57"/>
    <col customWidth="1" min="216" max="216" width="6.43"/>
    <col customWidth="1" min="217" max="217" width="19.14"/>
    <col customWidth="1" min="218" max="218" width="3.57"/>
    <col customWidth="1" min="219" max="219" width="6.43"/>
    <col customWidth="1" min="220" max="220" width="21.43"/>
    <col customWidth="1" min="221" max="221" width="3.57"/>
    <col customWidth="1" min="222" max="222" width="6.43"/>
    <col customWidth="1" min="223" max="223" width="19.29"/>
    <col customWidth="1" min="224" max="224" width="3.57"/>
    <col customWidth="1" min="225" max="225" width="6.43"/>
    <col customWidth="1" min="226" max="226" width="15.14"/>
    <col customWidth="1" min="227" max="227" width="3.57"/>
    <col customWidth="1" min="228" max="228" width="6.43"/>
    <col customWidth="1" min="229" max="229" width="17.29"/>
    <col customWidth="1" min="230" max="230" width="3.57"/>
    <col customWidth="1" min="231" max="231" width="6.43"/>
    <col customWidth="1" min="232" max="232" width="19.29"/>
    <col customWidth="1" min="233" max="233" width="3.57"/>
    <col customWidth="1" min="234" max="234" width="6.43"/>
    <col customWidth="1" min="235" max="235" width="15.14"/>
    <col customWidth="1" min="236" max="236" width="3.57"/>
    <col customWidth="1" min="237" max="237" width="6.43"/>
    <col customWidth="1" min="238" max="238" width="15.14"/>
    <col customWidth="1" min="239" max="239" width="3.57"/>
    <col customWidth="1" min="240" max="240" width="6.43"/>
    <col customWidth="1" min="241" max="241" width="19.29"/>
    <col customWidth="1" min="242" max="242" width="3.57"/>
    <col customWidth="1" min="243" max="243" width="6.43"/>
    <col customWidth="1" min="244" max="244" width="15.14"/>
    <col customWidth="1" min="245" max="245" width="3.57"/>
    <col customWidth="1" min="246" max="246" width="6.43"/>
    <col customWidth="1" min="247" max="247" width="17.29"/>
    <col customWidth="1" min="248" max="248" width="3.57"/>
    <col customWidth="1" min="249" max="249" width="6.43"/>
    <col customWidth="1" min="250" max="250" width="17.29"/>
    <col customWidth="1" min="251" max="251" width="3.57"/>
    <col customWidth="1" min="252" max="252" width="6.43"/>
    <col customWidth="1" min="253" max="253" width="17.29"/>
    <col customWidth="1" min="254" max="254" width="3.57"/>
    <col customWidth="1" min="255" max="255" width="6.43"/>
    <col customWidth="1" min="256" max="256" width="17.29"/>
    <col customWidth="1" min="257" max="257" width="3.57"/>
    <col customWidth="1" min="258" max="258" width="6.43"/>
    <col customWidth="1" min="259" max="259" width="17.29"/>
    <col customWidth="1" min="260" max="260" width="3.57"/>
    <col customWidth="1" min="261" max="261" width="6.43"/>
    <col customWidth="1" min="262" max="262" width="18.43"/>
    <col customWidth="1" min="263" max="263" width="3.57"/>
    <col customWidth="1" min="264" max="264" width="6.43"/>
    <col customWidth="1" min="265" max="265" width="19.29"/>
    <col customWidth="1" min="266" max="266" width="3.57"/>
    <col customWidth="1" min="267" max="267" width="6.43"/>
    <col customWidth="1" min="268" max="268" width="17.29"/>
    <col customWidth="1" min="269" max="269" width="3.57"/>
    <col customWidth="1" min="270" max="270" width="6.43"/>
    <col customWidth="1" min="271" max="271" width="17.29"/>
    <col customWidth="1" min="272" max="272" width="3.57"/>
    <col customWidth="1" min="273" max="273" width="6.43"/>
    <col customWidth="1" min="274" max="274" width="17.29"/>
    <col customWidth="1" min="275" max="275" width="3.57"/>
    <col customWidth="1" min="276" max="276" width="6.43"/>
    <col customWidth="1" min="277" max="277" width="19.29"/>
    <col customWidth="1" min="278" max="278" width="3.57"/>
    <col customWidth="1" min="279" max="279" width="6.43"/>
    <col customWidth="1" min="280" max="280" width="15.86"/>
    <col customWidth="1" min="281" max="281" width="3.57"/>
    <col customWidth="1" min="282" max="282" width="6.43"/>
    <col customWidth="1" min="283" max="283" width="17.29"/>
    <col customWidth="1" min="284" max="284" width="3.57"/>
    <col customWidth="1" min="285" max="285" width="6.43"/>
    <col customWidth="1" min="286" max="286" width="17.29"/>
    <col customWidth="1" min="287" max="287" width="3.57"/>
    <col customWidth="1" min="288" max="288" width="6.43"/>
    <col customWidth="1" min="289" max="289" width="15.14"/>
    <col customWidth="1" min="290" max="290" width="3.57"/>
    <col customWidth="1" min="291" max="291" width="6.43"/>
    <col customWidth="1" min="292" max="292" width="17.29"/>
    <col customWidth="1" min="293" max="293" width="3.57"/>
    <col customWidth="1" min="294" max="294" width="6.43"/>
    <col customWidth="1" min="295" max="295" width="13.0"/>
    <col customWidth="1" min="296" max="296" width="3.57"/>
    <col customWidth="1" min="297" max="297" width="6.43"/>
    <col customWidth="1" min="298" max="298" width="15.14"/>
    <col customWidth="1" min="299" max="299" width="3.57"/>
    <col customWidth="1" min="300" max="300" width="6.43"/>
    <col customWidth="1" min="301" max="301" width="16.14"/>
    <col customWidth="1" min="302" max="302" width="3.57"/>
    <col customWidth="1" min="303" max="303" width="6.43"/>
    <col customWidth="1" min="304" max="304" width="15.14"/>
    <col customWidth="1" min="305" max="305" width="3.57"/>
    <col customWidth="1" min="306" max="306" width="6.43"/>
    <col customWidth="1" min="307" max="307" width="17.14"/>
    <col customWidth="1" min="308" max="308" width="3.57"/>
    <col customWidth="1" min="309" max="309" width="6.43"/>
    <col customWidth="1" min="310" max="310" width="13.0"/>
    <col customWidth="1" min="311" max="311" width="3.57"/>
    <col customWidth="1" min="312" max="312" width="6.43"/>
    <col customWidth="1" min="313" max="313" width="15.14"/>
    <col customWidth="1" min="314" max="314" width="3.57"/>
    <col customWidth="1" min="315" max="315" width="6.43"/>
    <col customWidth="1" min="316" max="316" width="13.0"/>
    <col customWidth="1" min="317" max="317" width="3.57"/>
    <col customWidth="1" min="318" max="318" width="6.43"/>
    <col customWidth="1" min="319" max="319" width="13.0"/>
    <col customWidth="1" min="320" max="320" width="3.57"/>
    <col customWidth="1" min="321" max="321" width="6.43"/>
    <col customWidth="1" min="322" max="322" width="13.0"/>
    <col customWidth="1" min="323" max="323" width="3.57"/>
    <col customWidth="1" min="324" max="324" width="6.43"/>
    <col customWidth="1" min="325" max="325" width="15.14"/>
    <col customWidth="1" min="326" max="326" width="3.57"/>
    <col customWidth="1" min="327" max="327" width="6.43"/>
    <col customWidth="1" min="328" max="328" width="13.0"/>
    <col customWidth="1" min="329" max="329" width="3.57"/>
    <col customWidth="1" min="330" max="330" width="6.43"/>
    <col customWidth="1" min="331" max="331" width="15.14"/>
    <col customWidth="1" min="332" max="332" width="3.57"/>
    <col customWidth="1" min="333" max="333" width="6.43"/>
    <col customWidth="1" min="334" max="334" width="11.0"/>
    <col customWidth="1" min="335" max="335" width="3.57"/>
    <col customWidth="1" min="336" max="336" width="6.43"/>
    <col customWidth="1" min="337" max="337" width="13.0"/>
    <col customWidth="1" min="338" max="338" width="3.57"/>
    <col customWidth="1" min="339" max="339" width="6.43"/>
    <col customWidth="1" min="340" max="340" width="11.0"/>
    <col customWidth="1" min="341" max="341" width="3.57"/>
    <col customWidth="1" min="342" max="342" width="6.43"/>
    <col customWidth="1" min="343" max="343" width="15.14"/>
    <col customWidth="1" min="344" max="344" width="3.57"/>
    <col customWidth="1" min="345" max="345" width="6.43"/>
    <col customWidth="1" min="346" max="346" width="17.29"/>
    <col customWidth="1" min="347" max="347" width="3.57"/>
    <col customWidth="1" min="348" max="348" width="6.43"/>
    <col customWidth="1" min="349" max="349" width="17.29"/>
    <col customWidth="1" min="350" max="350" width="3.57"/>
    <col customWidth="1" min="351" max="351" width="6.43"/>
    <col customWidth="1" min="352" max="352" width="13.0"/>
  </cols>
  <sheetData>
    <row r="1" ht="12.75" customHeight="1">
      <c r="A1" s="528" t="s">
        <v>691</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c r="GT1" s="529"/>
      <c r="GU1" s="529"/>
      <c r="GV1" s="529"/>
      <c r="GW1" s="529"/>
      <c r="GX1" s="529"/>
      <c r="GY1" s="529"/>
      <c r="GZ1" s="529"/>
      <c r="HA1" s="529"/>
      <c r="HB1" s="529"/>
      <c r="HC1" s="529"/>
      <c r="HD1" s="529"/>
      <c r="HE1" s="529"/>
      <c r="HF1" s="529"/>
      <c r="HG1" s="529"/>
      <c r="HH1" s="529"/>
      <c r="HI1" s="529"/>
      <c r="HJ1" s="529"/>
      <c r="HK1" s="529"/>
      <c r="HL1" s="529"/>
      <c r="HM1" s="529"/>
      <c r="HN1" s="529"/>
      <c r="HO1" s="529"/>
      <c r="HP1" s="529"/>
      <c r="HQ1" s="529"/>
      <c r="HR1" s="529"/>
      <c r="HS1" s="529"/>
      <c r="HT1" s="529"/>
      <c r="HU1" s="529"/>
      <c r="HV1" s="529"/>
      <c r="HW1" s="529"/>
      <c r="HX1" s="529"/>
      <c r="HY1" s="529"/>
      <c r="HZ1" s="529"/>
      <c r="IA1" s="529"/>
      <c r="IB1" s="529"/>
      <c r="IC1" s="529"/>
      <c r="ID1" s="529"/>
      <c r="IE1" s="529"/>
      <c r="IF1" s="529"/>
      <c r="IG1" s="529"/>
      <c r="IH1" s="529"/>
      <c r="II1" s="529"/>
      <c r="IJ1" s="529"/>
      <c r="IK1" s="529"/>
      <c r="IL1" s="529"/>
      <c r="IM1" s="529"/>
      <c r="IN1" s="529"/>
      <c r="IO1" s="529"/>
      <c r="IP1" s="529"/>
      <c r="IQ1" s="529"/>
      <c r="IR1" s="529"/>
      <c r="IS1" s="529"/>
      <c r="IT1" s="529"/>
      <c r="IU1" s="529"/>
      <c r="IV1" s="529"/>
      <c r="IW1" s="529"/>
      <c r="IX1" s="529"/>
      <c r="IY1" s="529"/>
      <c r="IZ1" s="529"/>
      <c r="JA1" s="529"/>
      <c r="JB1" s="529"/>
      <c r="JC1" s="529"/>
      <c r="JD1" s="529"/>
      <c r="JE1" s="529"/>
      <c r="JF1" s="529"/>
      <c r="JG1" s="529"/>
      <c r="JH1" s="529"/>
      <c r="JI1" s="529"/>
      <c r="JJ1" s="529"/>
      <c r="JK1" s="529"/>
      <c r="JL1" s="529"/>
      <c r="JM1" s="529"/>
      <c r="JN1" s="529"/>
      <c r="JO1" s="529"/>
      <c r="JP1" s="529"/>
      <c r="JQ1" s="529"/>
      <c r="JR1" s="529"/>
      <c r="JS1" s="529"/>
      <c r="JT1" s="529"/>
      <c r="JU1" s="529"/>
      <c r="JV1" s="529"/>
      <c r="JW1" s="529"/>
      <c r="JX1" s="529"/>
      <c r="JY1" s="529"/>
      <c r="JZ1" s="529"/>
      <c r="KA1" s="529"/>
      <c r="KB1" s="529"/>
      <c r="KC1" s="529"/>
      <c r="KD1" s="529"/>
      <c r="KE1" s="529"/>
      <c r="KF1" s="529"/>
      <c r="KG1" s="529"/>
      <c r="KH1" s="529"/>
      <c r="KI1" s="529"/>
      <c r="KJ1" s="529"/>
      <c r="KK1" s="529"/>
      <c r="KL1" s="529"/>
      <c r="KM1" s="529"/>
      <c r="KN1" s="529"/>
      <c r="KO1" s="529"/>
      <c r="KP1" s="529"/>
      <c r="KQ1" s="529"/>
      <c r="KR1" s="529"/>
      <c r="KS1" s="529"/>
      <c r="KT1" s="529"/>
      <c r="KU1" s="529"/>
      <c r="KV1" s="529"/>
      <c r="KW1" s="529"/>
      <c r="KX1" s="529"/>
      <c r="KY1" s="529"/>
      <c r="KZ1" s="529"/>
      <c r="LA1" s="529"/>
      <c r="LB1" s="529"/>
      <c r="LC1" s="529"/>
      <c r="LD1" s="529"/>
      <c r="LE1" s="529"/>
      <c r="LF1" s="529"/>
      <c r="LG1" s="529"/>
      <c r="LH1" s="529"/>
      <c r="LI1" s="529"/>
      <c r="LJ1" s="529"/>
      <c r="LK1" s="529"/>
      <c r="LL1" s="529"/>
      <c r="LM1" s="529"/>
      <c r="LN1" s="529"/>
      <c r="LO1" s="529"/>
      <c r="LP1" s="529"/>
      <c r="LQ1" s="529"/>
      <c r="LR1" s="529"/>
      <c r="LS1" s="529"/>
      <c r="LT1" s="529"/>
      <c r="LU1" s="529"/>
      <c r="LV1" s="529"/>
      <c r="LW1" s="529"/>
      <c r="LX1" s="529"/>
      <c r="LY1" s="529"/>
      <c r="LZ1" s="529"/>
      <c r="MA1" s="529"/>
      <c r="MB1" s="529"/>
      <c r="MC1" s="529"/>
      <c r="MD1" s="529"/>
      <c r="ME1" s="529"/>
      <c r="MF1" s="529"/>
      <c r="MG1" s="529"/>
      <c r="MH1" s="529"/>
      <c r="MI1" s="529"/>
      <c r="MJ1" s="529"/>
      <c r="MK1" s="529"/>
      <c r="ML1" s="529"/>
      <c r="MM1" s="529"/>
      <c r="MN1" s="529"/>
    </row>
    <row r="2" ht="12.75" customHeight="1">
      <c r="A2" s="529"/>
      <c r="B2" s="529"/>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t="s">
        <v>692</v>
      </c>
      <c r="ET2" s="529"/>
      <c r="EU2" s="529"/>
      <c r="EV2" s="529"/>
      <c r="EW2" s="529"/>
      <c r="EX2" s="529"/>
      <c r="EY2" s="529"/>
      <c r="EZ2" s="529"/>
      <c r="FA2" s="529"/>
      <c r="FB2" s="529"/>
      <c r="FC2" s="529"/>
      <c r="FD2" s="529"/>
      <c r="FE2" s="529"/>
      <c r="FF2" s="529"/>
      <c r="FG2" s="529"/>
      <c r="FH2" s="529"/>
      <c r="FI2" s="529"/>
      <c r="FJ2" s="529"/>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c r="GP2" s="529"/>
      <c r="GQ2" s="529"/>
      <c r="GR2" s="529"/>
      <c r="GS2" s="529"/>
      <c r="GT2" s="529"/>
      <c r="GU2" s="529"/>
      <c r="GV2" s="529"/>
      <c r="GW2" s="529"/>
      <c r="GX2" s="529"/>
      <c r="GY2" s="529"/>
      <c r="GZ2" s="529"/>
      <c r="HA2" s="529"/>
      <c r="HB2" s="529"/>
      <c r="HC2" s="529"/>
      <c r="HD2" s="529"/>
      <c r="HE2" s="529"/>
      <c r="HF2" s="529"/>
      <c r="HG2" s="529"/>
      <c r="HH2" s="529"/>
      <c r="HI2" s="529"/>
      <c r="HJ2" s="529"/>
      <c r="HK2" s="529"/>
      <c r="HL2" s="529"/>
      <c r="HM2" s="529"/>
      <c r="HN2" s="529"/>
      <c r="HO2" s="529"/>
      <c r="HP2" s="529"/>
      <c r="HQ2" s="529"/>
      <c r="HR2" s="529"/>
      <c r="HS2" s="529"/>
      <c r="HT2" s="529"/>
      <c r="HU2" s="529"/>
      <c r="HV2" s="529"/>
      <c r="HW2" s="529"/>
      <c r="HX2" s="529"/>
      <c r="HY2" s="529"/>
      <c r="HZ2" s="529"/>
      <c r="IA2" s="529"/>
      <c r="IB2" s="529"/>
      <c r="IC2" s="529"/>
      <c r="ID2" s="529"/>
      <c r="IE2" s="529"/>
      <c r="IF2" s="529"/>
      <c r="IG2" s="529"/>
      <c r="IH2" s="529"/>
      <c r="II2" s="529"/>
      <c r="IJ2" s="529"/>
      <c r="IK2" s="529"/>
      <c r="IL2" s="529"/>
      <c r="IM2" s="529"/>
      <c r="IN2" s="529"/>
      <c r="IO2" s="529"/>
      <c r="IP2" s="529"/>
      <c r="IQ2" s="529"/>
      <c r="IR2" s="529"/>
      <c r="IS2" s="529"/>
      <c r="IT2" s="529"/>
      <c r="IU2" s="529"/>
      <c r="IV2" s="529"/>
      <c r="IW2" s="529"/>
      <c r="IX2" s="529"/>
      <c r="IY2" s="529"/>
      <c r="IZ2" s="529"/>
      <c r="JA2" s="529"/>
      <c r="JB2" s="529"/>
      <c r="JC2" s="529"/>
      <c r="JD2" s="529"/>
      <c r="JE2" s="529"/>
      <c r="JF2" s="529"/>
      <c r="JG2" s="529"/>
      <c r="JH2" s="529"/>
      <c r="JI2" s="529"/>
      <c r="JJ2" s="529"/>
      <c r="JK2" s="529"/>
      <c r="JL2" s="529"/>
      <c r="JM2" s="529"/>
      <c r="JN2" s="529"/>
      <c r="JO2" s="529"/>
      <c r="JP2" s="529"/>
      <c r="JQ2" s="529"/>
      <c r="JR2" s="529"/>
      <c r="JS2" s="529"/>
      <c r="JT2" s="529"/>
      <c r="JU2" s="529"/>
      <c r="JV2" s="529"/>
      <c r="JW2" s="529"/>
      <c r="JX2" s="529"/>
      <c r="JY2" s="529"/>
      <c r="JZ2" s="529"/>
      <c r="KA2" s="529"/>
      <c r="KB2" s="529"/>
      <c r="KC2" s="529"/>
      <c r="KD2" s="529"/>
      <c r="KE2" s="529"/>
      <c r="KF2" s="529"/>
      <c r="KG2" s="529"/>
      <c r="KH2" s="529"/>
      <c r="KI2" s="529"/>
      <c r="KJ2" s="529"/>
      <c r="KK2" s="529"/>
      <c r="KL2" s="529"/>
      <c r="KM2" s="529"/>
      <c r="KN2" s="529"/>
      <c r="KO2" s="529"/>
      <c r="KP2" s="529"/>
      <c r="KQ2" s="529"/>
      <c r="KR2" s="529"/>
      <c r="KS2" s="529"/>
      <c r="KT2" s="529"/>
      <c r="KU2" s="529"/>
      <c r="KV2" s="529"/>
      <c r="KW2" s="529"/>
      <c r="KX2" s="529"/>
      <c r="KY2" s="529"/>
      <c r="KZ2" s="529"/>
      <c r="LA2" s="529"/>
      <c r="LB2" s="529"/>
      <c r="LC2" s="529"/>
      <c r="LD2" s="529"/>
      <c r="LE2" s="529"/>
      <c r="LF2" s="529"/>
      <c r="LG2" s="529"/>
      <c r="LH2" s="529"/>
      <c r="LI2" s="529"/>
      <c r="LJ2" s="529"/>
      <c r="LK2" s="529"/>
      <c r="LL2" s="529"/>
      <c r="LM2" s="529"/>
      <c r="LN2" s="529"/>
      <c r="LO2" s="529"/>
      <c r="LP2" s="529"/>
      <c r="LQ2" s="529"/>
      <c r="LR2" s="529"/>
      <c r="LS2" s="529"/>
      <c r="LT2" s="529"/>
      <c r="LU2" s="529"/>
      <c r="LV2" s="529"/>
      <c r="LW2" s="529"/>
      <c r="LX2" s="529"/>
      <c r="LY2" s="529"/>
      <c r="LZ2" s="529"/>
      <c r="MA2" s="529"/>
      <c r="MB2" s="529"/>
      <c r="MC2" s="529"/>
      <c r="MD2" s="529"/>
      <c r="ME2" s="529"/>
      <c r="MF2" s="529"/>
      <c r="MG2" s="529"/>
      <c r="MH2" s="529"/>
      <c r="MI2" s="529"/>
      <c r="MJ2" s="529"/>
      <c r="MK2" s="529"/>
      <c r="ML2" s="529"/>
      <c r="MM2" s="529"/>
      <c r="MN2" s="529"/>
    </row>
    <row r="3" ht="12.75" customHeight="1">
      <c r="A3" s="529"/>
      <c r="B3" s="529" t="s">
        <v>693</v>
      </c>
      <c r="C3" s="529"/>
      <c r="D3" s="529"/>
      <c r="E3" s="529" t="s">
        <v>694</v>
      </c>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t="s">
        <v>695</v>
      </c>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c r="GT3" s="529"/>
      <c r="GU3" s="529"/>
      <c r="GV3" s="529"/>
      <c r="GW3" s="529"/>
      <c r="GX3" s="529"/>
      <c r="GY3" s="529"/>
      <c r="GZ3" s="529"/>
      <c r="HA3" s="529"/>
      <c r="HB3" s="529"/>
      <c r="HC3" s="529"/>
      <c r="HD3" s="529"/>
      <c r="HE3" s="529"/>
      <c r="HF3" s="529"/>
      <c r="HG3" s="529"/>
      <c r="HH3" s="529"/>
      <c r="HI3" s="529"/>
      <c r="HJ3" s="529"/>
      <c r="HK3" s="529"/>
      <c r="HL3" s="529"/>
      <c r="HM3" s="529"/>
      <c r="HN3" s="529"/>
      <c r="HO3" s="529"/>
      <c r="HP3" s="529"/>
      <c r="HQ3" s="529"/>
      <c r="HR3" s="529"/>
      <c r="HS3" s="529"/>
      <c r="HT3" s="529"/>
      <c r="HU3" s="529"/>
      <c r="HV3" s="529"/>
      <c r="HW3" s="529"/>
      <c r="HX3" s="529"/>
      <c r="HY3" s="529"/>
      <c r="HZ3" s="529"/>
      <c r="IA3" s="529"/>
      <c r="IB3" s="529"/>
      <c r="IC3" s="529"/>
      <c r="ID3" s="529"/>
      <c r="IE3" s="529"/>
      <c r="IF3" s="529"/>
      <c r="IG3" s="529"/>
      <c r="IH3" s="529"/>
      <c r="II3" s="529"/>
      <c r="IJ3" s="529"/>
      <c r="IK3" s="529"/>
      <c r="IL3" s="529"/>
      <c r="IM3" s="529"/>
      <c r="IN3" s="529"/>
      <c r="IO3" s="529"/>
      <c r="IP3" s="529"/>
      <c r="IQ3" s="529"/>
      <c r="IR3" s="529"/>
      <c r="IS3" s="529"/>
      <c r="IT3" s="529"/>
      <c r="IU3" s="529"/>
      <c r="IV3" s="529"/>
      <c r="IW3" s="529"/>
      <c r="IX3" s="529"/>
      <c r="IY3" s="529"/>
      <c r="IZ3" s="529"/>
      <c r="JA3" s="529"/>
      <c r="JB3" s="529"/>
      <c r="JC3" s="529"/>
      <c r="JD3" s="529"/>
      <c r="JE3" s="529"/>
      <c r="JF3" s="529"/>
      <c r="JG3" s="529"/>
      <c r="JH3" s="529"/>
      <c r="JI3" s="529"/>
      <c r="JJ3" s="529"/>
      <c r="JK3" s="529"/>
      <c r="JL3" s="529"/>
      <c r="JM3" s="529"/>
      <c r="JN3" s="529"/>
      <c r="JO3" s="529"/>
      <c r="JP3" s="529"/>
      <c r="JQ3" s="529"/>
      <c r="JR3" s="529"/>
      <c r="JS3" s="529"/>
      <c r="JT3" s="529"/>
      <c r="JU3" s="529"/>
      <c r="JV3" s="529"/>
      <c r="JW3" s="529"/>
      <c r="JX3" s="529"/>
      <c r="JY3" s="529"/>
      <c r="JZ3" s="529"/>
      <c r="KA3" s="529"/>
      <c r="KB3" s="529"/>
      <c r="KC3" s="529"/>
      <c r="KD3" s="529"/>
      <c r="KE3" s="529"/>
      <c r="KF3" s="529"/>
      <c r="KG3" s="529"/>
      <c r="KH3" s="529"/>
      <c r="KI3" s="529"/>
      <c r="KJ3" s="529"/>
      <c r="KK3" s="529"/>
      <c r="KL3" s="529"/>
      <c r="KM3" s="529"/>
      <c r="KN3" s="529"/>
      <c r="KO3" s="529"/>
      <c r="KP3" s="529"/>
      <c r="KQ3" s="529"/>
      <c r="KR3" s="529"/>
      <c r="KS3" s="529"/>
      <c r="KT3" s="529"/>
      <c r="KU3" s="529"/>
      <c r="KV3" s="529"/>
      <c r="KW3" s="529"/>
      <c r="KX3" s="529"/>
      <c r="KY3" s="529"/>
      <c r="KZ3" s="529"/>
      <c r="LA3" s="529"/>
      <c r="LB3" s="529"/>
      <c r="LC3" s="529"/>
      <c r="LD3" s="529"/>
      <c r="LE3" s="529"/>
      <c r="LF3" s="529"/>
      <c r="LG3" s="529"/>
      <c r="LH3" s="529"/>
      <c r="LI3" s="529"/>
      <c r="LJ3" s="529"/>
      <c r="LK3" s="529"/>
      <c r="LL3" s="529"/>
      <c r="LM3" s="529"/>
      <c r="LN3" s="529"/>
      <c r="LO3" s="529"/>
      <c r="LP3" s="529"/>
      <c r="LQ3" s="529"/>
      <c r="LR3" s="529"/>
      <c r="LS3" s="529"/>
      <c r="LT3" s="529"/>
      <c r="LU3" s="529"/>
      <c r="LV3" s="529"/>
      <c r="LW3" s="529"/>
      <c r="LX3" s="529"/>
      <c r="LY3" s="529"/>
      <c r="LZ3" s="529"/>
      <c r="MA3" s="529"/>
      <c r="MB3" s="529"/>
      <c r="MC3" s="529"/>
      <c r="MD3" s="529"/>
      <c r="ME3" s="529"/>
      <c r="MF3" s="529"/>
      <c r="MG3" s="529"/>
      <c r="MH3" s="529"/>
      <c r="MI3" s="529"/>
      <c r="MJ3" s="529"/>
      <c r="MK3" s="529"/>
      <c r="ML3" s="529"/>
      <c r="MM3" s="529"/>
      <c r="MN3" s="529"/>
    </row>
    <row r="4" ht="12.75" customHeight="1">
      <c r="A4" s="529"/>
      <c r="B4" s="530" t="s">
        <v>696</v>
      </c>
      <c r="C4" s="530" t="s">
        <v>89</v>
      </c>
      <c r="D4" s="529"/>
      <c r="E4" s="530" t="s">
        <v>697</v>
      </c>
      <c r="F4" s="530" t="s">
        <v>698</v>
      </c>
      <c r="G4" s="531"/>
      <c r="H4" s="530" t="s">
        <v>699</v>
      </c>
      <c r="I4" s="530" t="s">
        <v>700</v>
      </c>
      <c r="J4" s="531"/>
      <c r="K4" s="530" t="s">
        <v>701</v>
      </c>
      <c r="L4" s="530" t="s">
        <v>702</v>
      </c>
      <c r="M4" s="531"/>
      <c r="N4" s="530" t="s">
        <v>703</v>
      </c>
      <c r="O4" s="530" t="s">
        <v>704</v>
      </c>
      <c r="P4" s="531"/>
      <c r="Q4" s="530" t="s">
        <v>705</v>
      </c>
      <c r="R4" s="530" t="s">
        <v>706</v>
      </c>
      <c r="S4" s="531"/>
      <c r="T4" s="530" t="s">
        <v>707</v>
      </c>
      <c r="U4" s="530" t="s">
        <v>708</v>
      </c>
      <c r="V4" s="531"/>
      <c r="W4" s="530" t="s">
        <v>709</v>
      </c>
      <c r="X4" s="530" t="s">
        <v>710</v>
      </c>
      <c r="Y4" s="531"/>
      <c r="Z4" s="530" t="s">
        <v>711</v>
      </c>
      <c r="AA4" s="530" t="s">
        <v>712</v>
      </c>
      <c r="AB4" s="531"/>
      <c r="AC4" s="530" t="s">
        <v>713</v>
      </c>
      <c r="AD4" s="530" t="s">
        <v>714</v>
      </c>
      <c r="AE4" s="531"/>
      <c r="AF4" s="530" t="s">
        <v>715</v>
      </c>
      <c r="AG4" s="530" t="s">
        <v>716</v>
      </c>
      <c r="AH4" s="531"/>
      <c r="AI4" s="530" t="s">
        <v>717</v>
      </c>
      <c r="AJ4" s="530" t="s">
        <v>718</v>
      </c>
      <c r="AK4" s="531"/>
      <c r="AL4" s="530" t="s">
        <v>719</v>
      </c>
      <c r="AM4" s="530" t="s">
        <v>720</v>
      </c>
      <c r="AN4" s="531"/>
      <c r="AO4" s="530" t="s">
        <v>721</v>
      </c>
      <c r="AP4" s="530" t="s">
        <v>722</v>
      </c>
      <c r="AQ4" s="531"/>
      <c r="AR4" s="530" t="s">
        <v>723</v>
      </c>
      <c r="AS4" s="530" t="s">
        <v>724</v>
      </c>
      <c r="AT4" s="531"/>
      <c r="AU4" s="530" t="s">
        <v>725</v>
      </c>
      <c r="AV4" s="530" t="s">
        <v>726</v>
      </c>
      <c r="AW4" s="531"/>
      <c r="AX4" s="530" t="s">
        <v>727</v>
      </c>
      <c r="AY4" s="530" t="s">
        <v>728</v>
      </c>
      <c r="AZ4" s="531"/>
      <c r="BA4" s="530" t="s">
        <v>729</v>
      </c>
      <c r="BB4" s="530" t="s">
        <v>730</v>
      </c>
      <c r="BC4" s="531"/>
      <c r="BD4" s="530" t="s">
        <v>731</v>
      </c>
      <c r="BE4" s="530" t="s">
        <v>732</v>
      </c>
      <c r="BF4" s="531"/>
      <c r="BG4" s="530" t="s">
        <v>733</v>
      </c>
      <c r="BH4" s="530" t="s">
        <v>734</v>
      </c>
      <c r="BI4" s="531"/>
      <c r="BJ4" s="530" t="s">
        <v>735</v>
      </c>
      <c r="BK4" s="530" t="s">
        <v>736</v>
      </c>
      <c r="BL4" s="531"/>
      <c r="BM4" s="530" t="s">
        <v>737</v>
      </c>
      <c r="BN4" s="530" t="s">
        <v>738</v>
      </c>
      <c r="BO4" s="531"/>
      <c r="BP4" s="530" t="s">
        <v>739</v>
      </c>
      <c r="BQ4" s="530" t="s">
        <v>740</v>
      </c>
      <c r="BR4" s="531"/>
      <c r="BS4" s="530" t="s">
        <v>741</v>
      </c>
      <c r="BT4" s="530" t="s">
        <v>742</v>
      </c>
      <c r="BU4" s="531"/>
      <c r="BV4" s="530" t="s">
        <v>743</v>
      </c>
      <c r="BW4" s="530" t="s">
        <v>744</v>
      </c>
      <c r="BX4" s="531"/>
      <c r="BY4" s="530" t="s">
        <v>745</v>
      </c>
      <c r="BZ4" s="530" t="s">
        <v>746</v>
      </c>
      <c r="CA4" s="531"/>
      <c r="CB4" s="530" t="s">
        <v>747</v>
      </c>
      <c r="CC4" s="530" t="s">
        <v>748</v>
      </c>
      <c r="CD4" s="531"/>
      <c r="CE4" s="530" t="s">
        <v>749</v>
      </c>
      <c r="CF4" s="530" t="s">
        <v>750</v>
      </c>
      <c r="CG4" s="531"/>
      <c r="CH4" s="530" t="s">
        <v>751</v>
      </c>
      <c r="CI4" s="530" t="s">
        <v>752</v>
      </c>
      <c r="CJ4" s="531"/>
      <c r="CK4" s="530" t="s">
        <v>753</v>
      </c>
      <c r="CL4" s="530" t="s">
        <v>754</v>
      </c>
      <c r="CM4" s="531"/>
      <c r="CN4" s="530" t="s">
        <v>755</v>
      </c>
      <c r="CO4" s="530" t="s">
        <v>756</v>
      </c>
      <c r="CP4" s="531"/>
      <c r="CQ4" s="530" t="s">
        <v>757</v>
      </c>
      <c r="CR4" s="530" t="s">
        <v>758</v>
      </c>
      <c r="CS4" s="531"/>
      <c r="CT4" s="530" t="s">
        <v>759</v>
      </c>
      <c r="CU4" s="530" t="s">
        <v>760</v>
      </c>
      <c r="CV4" s="531"/>
      <c r="CW4" s="530" t="s">
        <v>761</v>
      </c>
      <c r="CX4" s="530" t="s">
        <v>762</v>
      </c>
      <c r="CY4" s="531"/>
      <c r="CZ4" s="530" t="s">
        <v>763</v>
      </c>
      <c r="DA4" s="530" t="s">
        <v>764</v>
      </c>
      <c r="DB4" s="531"/>
      <c r="DC4" s="530" t="s">
        <v>765</v>
      </c>
      <c r="DD4" s="530" t="s">
        <v>766</v>
      </c>
      <c r="DE4" s="531"/>
      <c r="DF4" s="530" t="s">
        <v>767</v>
      </c>
      <c r="DG4" s="530" t="s">
        <v>768</v>
      </c>
      <c r="DH4" s="531"/>
      <c r="DI4" s="530" t="s">
        <v>769</v>
      </c>
      <c r="DJ4" s="530" t="s">
        <v>770</v>
      </c>
      <c r="DK4" s="531"/>
      <c r="DL4" s="530" t="s">
        <v>771</v>
      </c>
      <c r="DM4" s="530" t="s">
        <v>772</v>
      </c>
      <c r="DN4" s="531"/>
      <c r="DO4" s="530" t="s">
        <v>773</v>
      </c>
      <c r="DP4" s="530" t="s">
        <v>774</v>
      </c>
      <c r="DQ4" s="531"/>
      <c r="DR4" s="530" t="s">
        <v>775</v>
      </c>
      <c r="DS4" s="530" t="s">
        <v>776</v>
      </c>
      <c r="DT4" s="531"/>
      <c r="DU4" s="530" t="s">
        <v>777</v>
      </c>
      <c r="DV4" s="530" t="s">
        <v>778</v>
      </c>
      <c r="DW4" s="531"/>
      <c r="DX4" s="530" t="s">
        <v>779</v>
      </c>
      <c r="DY4" s="530" t="s">
        <v>780</v>
      </c>
      <c r="DZ4" s="531"/>
      <c r="EA4" s="530" t="s">
        <v>781</v>
      </c>
      <c r="EB4" s="530" t="s">
        <v>782</v>
      </c>
      <c r="EC4" s="531"/>
      <c r="ED4" s="530" t="s">
        <v>783</v>
      </c>
      <c r="EE4" s="530" t="s">
        <v>784</v>
      </c>
      <c r="EF4" s="531"/>
      <c r="EG4" s="530" t="s">
        <v>785</v>
      </c>
      <c r="EH4" s="530" t="s">
        <v>786</v>
      </c>
      <c r="EI4" s="531"/>
      <c r="EJ4" s="530" t="s">
        <v>787</v>
      </c>
      <c r="EK4" s="530" t="s">
        <v>788</v>
      </c>
      <c r="EL4" s="531"/>
      <c r="EM4" s="530" t="s">
        <v>789</v>
      </c>
      <c r="EN4" s="530" t="s">
        <v>790</v>
      </c>
      <c r="EO4" s="531"/>
      <c r="EP4" s="530" t="s">
        <v>791</v>
      </c>
      <c r="EQ4" s="530" t="s">
        <v>792</v>
      </c>
      <c r="ER4" s="529"/>
      <c r="ES4" s="530" t="s">
        <v>696</v>
      </c>
      <c r="ET4" s="530" t="s">
        <v>793</v>
      </c>
      <c r="EU4" s="530" t="s">
        <v>89</v>
      </c>
      <c r="EV4" s="529"/>
      <c r="EW4" s="530" t="s">
        <v>697</v>
      </c>
      <c r="EX4" s="532" t="s">
        <v>431</v>
      </c>
      <c r="EY4" s="531"/>
      <c r="EZ4" s="530" t="s">
        <v>699</v>
      </c>
      <c r="FA4" s="532" t="s">
        <v>794</v>
      </c>
      <c r="FB4" s="531"/>
      <c r="FC4" s="530" t="s">
        <v>701</v>
      </c>
      <c r="FD4" s="532" t="s">
        <v>795</v>
      </c>
      <c r="FE4" s="531"/>
      <c r="FF4" s="530" t="s">
        <v>703</v>
      </c>
      <c r="FG4" s="532" t="s">
        <v>796</v>
      </c>
      <c r="FH4" s="531"/>
      <c r="FI4" s="530" t="s">
        <v>705</v>
      </c>
      <c r="FJ4" s="532" t="s">
        <v>797</v>
      </c>
      <c r="FK4" s="531"/>
      <c r="FL4" s="530" t="s">
        <v>707</v>
      </c>
      <c r="FM4" s="532" t="s">
        <v>798</v>
      </c>
      <c r="FN4" s="531"/>
      <c r="FO4" s="530" t="s">
        <v>709</v>
      </c>
      <c r="FP4" s="532" t="s">
        <v>799</v>
      </c>
      <c r="FQ4" s="531"/>
      <c r="FR4" s="530" t="s">
        <v>711</v>
      </c>
      <c r="FS4" s="532" t="s">
        <v>800</v>
      </c>
      <c r="FT4" s="531"/>
      <c r="FU4" s="530" t="s">
        <v>713</v>
      </c>
      <c r="FV4" s="532" t="s">
        <v>801</v>
      </c>
      <c r="FW4" s="531"/>
      <c r="FX4" s="530" t="s">
        <v>715</v>
      </c>
      <c r="FY4" s="532" t="s">
        <v>802</v>
      </c>
      <c r="FZ4" s="531"/>
      <c r="GA4" s="530" t="s">
        <v>717</v>
      </c>
      <c r="GB4" s="532" t="s">
        <v>803</v>
      </c>
      <c r="GC4" s="531"/>
      <c r="GD4" s="530" t="s">
        <v>719</v>
      </c>
      <c r="GE4" s="532" t="s">
        <v>804</v>
      </c>
      <c r="GF4" s="531"/>
      <c r="GG4" s="530" t="s">
        <v>721</v>
      </c>
      <c r="GH4" s="532" t="s">
        <v>805</v>
      </c>
      <c r="GI4" s="531"/>
      <c r="GJ4" s="530" t="s">
        <v>723</v>
      </c>
      <c r="GK4" s="532" t="s">
        <v>806</v>
      </c>
      <c r="GL4" s="531"/>
      <c r="GM4" s="530" t="s">
        <v>725</v>
      </c>
      <c r="GN4" s="532" t="s">
        <v>807</v>
      </c>
      <c r="GO4" s="531"/>
      <c r="GP4" s="530" t="s">
        <v>727</v>
      </c>
      <c r="GQ4" s="532" t="s">
        <v>808</v>
      </c>
      <c r="GR4" s="531"/>
      <c r="GS4" s="530" t="s">
        <v>729</v>
      </c>
      <c r="GT4" s="532" t="s">
        <v>809</v>
      </c>
      <c r="GU4" s="531"/>
      <c r="GV4" s="530" t="s">
        <v>731</v>
      </c>
      <c r="GW4" s="532" t="s">
        <v>810</v>
      </c>
      <c r="GX4" s="531"/>
      <c r="GY4" s="530" t="s">
        <v>733</v>
      </c>
      <c r="GZ4" s="532" t="s">
        <v>811</v>
      </c>
      <c r="HA4" s="531"/>
      <c r="HB4" s="530" t="s">
        <v>735</v>
      </c>
      <c r="HC4" s="532" t="s">
        <v>812</v>
      </c>
      <c r="HD4" s="531"/>
      <c r="HE4" s="530" t="s">
        <v>737</v>
      </c>
      <c r="HF4" s="532" t="s">
        <v>813</v>
      </c>
      <c r="HG4" s="531"/>
      <c r="HH4" s="530" t="s">
        <v>739</v>
      </c>
      <c r="HI4" s="532" t="s">
        <v>814</v>
      </c>
      <c r="HJ4" s="531"/>
      <c r="HK4" s="530" t="s">
        <v>741</v>
      </c>
      <c r="HL4" s="532" t="s">
        <v>815</v>
      </c>
      <c r="HM4" s="531"/>
      <c r="HN4" s="530" t="s">
        <v>743</v>
      </c>
      <c r="HO4" s="532" t="s">
        <v>816</v>
      </c>
      <c r="HP4" s="531"/>
      <c r="HQ4" s="530" t="s">
        <v>745</v>
      </c>
      <c r="HR4" s="532" t="s">
        <v>817</v>
      </c>
      <c r="HS4" s="531"/>
      <c r="HT4" s="530" t="s">
        <v>747</v>
      </c>
      <c r="HU4" s="532" t="s">
        <v>818</v>
      </c>
      <c r="HV4" s="531"/>
      <c r="HW4" s="530" t="s">
        <v>749</v>
      </c>
      <c r="HX4" s="532" t="s">
        <v>819</v>
      </c>
      <c r="HY4" s="531"/>
      <c r="HZ4" s="530" t="s">
        <v>751</v>
      </c>
      <c r="IA4" s="532" t="s">
        <v>820</v>
      </c>
      <c r="IB4" s="531"/>
      <c r="IC4" s="530" t="s">
        <v>753</v>
      </c>
      <c r="ID4" s="532" t="s">
        <v>821</v>
      </c>
      <c r="IE4" s="531"/>
      <c r="IF4" s="530" t="s">
        <v>755</v>
      </c>
      <c r="IG4" s="532" t="s">
        <v>822</v>
      </c>
      <c r="IH4" s="531"/>
      <c r="II4" s="530" t="s">
        <v>757</v>
      </c>
      <c r="IJ4" s="532" t="s">
        <v>823</v>
      </c>
      <c r="IK4" s="531"/>
      <c r="IL4" s="530" t="s">
        <v>759</v>
      </c>
      <c r="IM4" s="532" t="s">
        <v>824</v>
      </c>
      <c r="IN4" s="531"/>
      <c r="IO4" s="530" t="s">
        <v>761</v>
      </c>
      <c r="IP4" s="532" t="s">
        <v>825</v>
      </c>
      <c r="IQ4" s="531"/>
      <c r="IR4" s="530" t="s">
        <v>763</v>
      </c>
      <c r="IS4" s="532" t="s">
        <v>826</v>
      </c>
      <c r="IT4" s="531"/>
      <c r="IU4" s="530" t="s">
        <v>765</v>
      </c>
      <c r="IV4" s="532" t="s">
        <v>827</v>
      </c>
      <c r="IW4" s="531"/>
      <c r="IX4" s="530" t="s">
        <v>767</v>
      </c>
      <c r="IY4" s="532" t="s">
        <v>828</v>
      </c>
      <c r="IZ4" s="531"/>
      <c r="JA4" s="530" t="s">
        <v>769</v>
      </c>
      <c r="JB4" s="532" t="s">
        <v>829</v>
      </c>
      <c r="JC4" s="531"/>
      <c r="JD4" s="530" t="s">
        <v>771</v>
      </c>
      <c r="JE4" s="532" t="s">
        <v>830</v>
      </c>
      <c r="JF4" s="531"/>
      <c r="JG4" s="530" t="s">
        <v>773</v>
      </c>
      <c r="JH4" s="532" t="s">
        <v>831</v>
      </c>
      <c r="JI4" s="531"/>
      <c r="JJ4" s="530" t="s">
        <v>775</v>
      </c>
      <c r="JK4" s="532" t="s">
        <v>832</v>
      </c>
      <c r="JL4" s="531"/>
      <c r="JM4" s="530" t="s">
        <v>777</v>
      </c>
      <c r="JN4" s="532" t="s">
        <v>833</v>
      </c>
      <c r="JO4" s="531"/>
      <c r="JP4" s="530" t="s">
        <v>779</v>
      </c>
      <c r="JQ4" s="532" t="s">
        <v>834</v>
      </c>
      <c r="JR4" s="531"/>
      <c r="JS4" s="530" t="s">
        <v>781</v>
      </c>
      <c r="JT4" s="532" t="s">
        <v>835</v>
      </c>
      <c r="JU4" s="531"/>
      <c r="JV4" s="530" t="s">
        <v>783</v>
      </c>
      <c r="JW4" s="532" t="s">
        <v>836</v>
      </c>
      <c r="JX4" s="531"/>
      <c r="JY4" s="530" t="s">
        <v>785</v>
      </c>
      <c r="JZ4" s="532" t="s">
        <v>837</v>
      </c>
      <c r="KA4" s="531"/>
      <c r="KB4" s="530" t="s">
        <v>787</v>
      </c>
      <c r="KC4" s="532" t="s">
        <v>838</v>
      </c>
      <c r="KD4" s="531"/>
      <c r="KE4" s="530" t="s">
        <v>789</v>
      </c>
      <c r="KF4" s="532" t="s">
        <v>839</v>
      </c>
      <c r="KG4" s="529"/>
      <c r="KH4" s="530" t="s">
        <v>840</v>
      </c>
      <c r="KI4" s="532" t="s">
        <v>841</v>
      </c>
      <c r="KJ4" s="529"/>
      <c r="KK4" s="530" t="s">
        <v>842</v>
      </c>
      <c r="KL4" s="532" t="s">
        <v>843</v>
      </c>
      <c r="KM4" s="529"/>
      <c r="KN4" s="530" t="s">
        <v>844</v>
      </c>
      <c r="KO4" s="532" t="s">
        <v>845</v>
      </c>
      <c r="KP4" s="529"/>
      <c r="KQ4" s="530" t="s">
        <v>846</v>
      </c>
      <c r="KR4" s="532" t="s">
        <v>847</v>
      </c>
      <c r="KS4" s="529"/>
      <c r="KT4" s="530" t="s">
        <v>848</v>
      </c>
      <c r="KU4" s="532" t="s">
        <v>849</v>
      </c>
      <c r="KV4" s="529"/>
      <c r="KW4" s="530" t="s">
        <v>850</v>
      </c>
      <c r="KX4" s="532" t="s">
        <v>851</v>
      </c>
      <c r="KY4" s="529"/>
      <c r="KZ4" s="530" t="s">
        <v>852</v>
      </c>
      <c r="LA4" s="532" t="s">
        <v>853</v>
      </c>
      <c r="LB4" s="529"/>
      <c r="LC4" s="530" t="s">
        <v>854</v>
      </c>
      <c r="LD4" s="532" t="s">
        <v>855</v>
      </c>
      <c r="LE4" s="529"/>
      <c r="LF4" s="530" t="s">
        <v>856</v>
      </c>
      <c r="LG4" s="532" t="s">
        <v>857</v>
      </c>
      <c r="LH4" s="529"/>
      <c r="LI4" s="530" t="s">
        <v>858</v>
      </c>
      <c r="LJ4" s="532" t="s">
        <v>859</v>
      </c>
      <c r="LK4" s="529"/>
      <c r="LL4" s="530" t="s">
        <v>860</v>
      </c>
      <c r="LM4" s="532" t="s">
        <v>861</v>
      </c>
      <c r="LN4" s="529"/>
      <c r="LO4" s="530" t="s">
        <v>862</v>
      </c>
      <c r="LP4" s="532" t="s">
        <v>863</v>
      </c>
      <c r="LQ4" s="529"/>
      <c r="LR4" s="530" t="s">
        <v>864</v>
      </c>
      <c r="LS4" s="532" t="s">
        <v>865</v>
      </c>
      <c r="LT4" s="529"/>
      <c r="LU4" s="530" t="s">
        <v>866</v>
      </c>
      <c r="LV4" s="532" t="s">
        <v>867</v>
      </c>
      <c r="LW4" s="529"/>
      <c r="LX4" s="530" t="s">
        <v>868</v>
      </c>
      <c r="LY4" s="532" t="s">
        <v>869</v>
      </c>
      <c r="LZ4" s="529"/>
      <c r="MA4" s="530" t="s">
        <v>870</v>
      </c>
      <c r="MB4" s="532" t="s">
        <v>871</v>
      </c>
      <c r="MC4" s="529"/>
      <c r="MD4" s="530" t="s">
        <v>872</v>
      </c>
      <c r="ME4" s="532" t="s">
        <v>873</v>
      </c>
      <c r="MF4" s="529"/>
      <c r="MG4" s="530" t="s">
        <v>874</v>
      </c>
      <c r="MH4" s="532" t="s">
        <v>875</v>
      </c>
      <c r="MI4" s="531"/>
      <c r="MJ4" s="530" t="s">
        <v>876</v>
      </c>
      <c r="MK4" s="532" t="s">
        <v>877</v>
      </c>
      <c r="ML4" s="529"/>
      <c r="MM4" s="530" t="s">
        <v>878</v>
      </c>
      <c r="MN4" s="532" t="s">
        <v>879</v>
      </c>
    </row>
    <row r="5" ht="12.75" customHeight="1">
      <c r="A5" s="529"/>
      <c r="B5" s="533" t="s">
        <v>880</v>
      </c>
      <c r="C5" s="533" t="s">
        <v>698</v>
      </c>
      <c r="D5" s="529"/>
      <c r="E5" s="509" t="s">
        <v>881</v>
      </c>
      <c r="F5" s="509" t="s">
        <v>882</v>
      </c>
      <c r="G5" s="534"/>
      <c r="H5" s="509" t="s">
        <v>883</v>
      </c>
      <c r="I5" s="509" t="s">
        <v>884</v>
      </c>
      <c r="J5" s="534"/>
      <c r="K5" s="509" t="s">
        <v>885</v>
      </c>
      <c r="L5" s="509" t="s">
        <v>886</v>
      </c>
      <c r="M5" s="534"/>
      <c r="N5" s="509" t="s">
        <v>887</v>
      </c>
      <c r="O5" s="509" t="s">
        <v>888</v>
      </c>
      <c r="P5" s="534"/>
      <c r="Q5" s="509" t="s">
        <v>889</v>
      </c>
      <c r="R5" s="509" t="s">
        <v>890</v>
      </c>
      <c r="S5" s="534"/>
      <c r="T5" s="509" t="s">
        <v>891</v>
      </c>
      <c r="U5" s="509" t="s">
        <v>892</v>
      </c>
      <c r="V5" s="534"/>
      <c r="W5" s="509" t="s">
        <v>893</v>
      </c>
      <c r="X5" s="509" t="s">
        <v>894</v>
      </c>
      <c r="Y5" s="534"/>
      <c r="Z5" s="509" t="s">
        <v>895</v>
      </c>
      <c r="AA5" s="509" t="s">
        <v>896</v>
      </c>
      <c r="AB5" s="534"/>
      <c r="AC5" s="509" t="s">
        <v>897</v>
      </c>
      <c r="AD5" s="509" t="s">
        <v>898</v>
      </c>
      <c r="AE5" s="534"/>
      <c r="AF5" s="509">
        <v>10201.0</v>
      </c>
      <c r="AG5" s="509" t="s">
        <v>899</v>
      </c>
      <c r="AH5" s="534"/>
      <c r="AI5" s="509">
        <v>11101.0</v>
      </c>
      <c r="AJ5" s="509" t="s">
        <v>900</v>
      </c>
      <c r="AK5" s="534"/>
      <c r="AL5" s="509">
        <v>12101.0</v>
      </c>
      <c r="AM5" s="509" t="s">
        <v>901</v>
      </c>
      <c r="AN5" s="534"/>
      <c r="AO5" s="509">
        <v>13101.0</v>
      </c>
      <c r="AP5" s="509" t="s">
        <v>902</v>
      </c>
      <c r="AQ5" s="534"/>
      <c r="AR5" s="509">
        <v>14101.0</v>
      </c>
      <c r="AS5" s="509" t="s">
        <v>903</v>
      </c>
      <c r="AT5" s="534"/>
      <c r="AU5" s="509">
        <v>15101.0</v>
      </c>
      <c r="AV5" s="509" t="s">
        <v>904</v>
      </c>
      <c r="AW5" s="534"/>
      <c r="AX5" s="509">
        <v>16201.0</v>
      </c>
      <c r="AY5" s="509" t="s">
        <v>905</v>
      </c>
      <c r="AZ5" s="534"/>
      <c r="BA5" s="509">
        <v>17201.0</v>
      </c>
      <c r="BB5" s="509" t="s">
        <v>906</v>
      </c>
      <c r="BC5" s="534"/>
      <c r="BD5" s="509">
        <v>18201.0</v>
      </c>
      <c r="BE5" s="509" t="s">
        <v>907</v>
      </c>
      <c r="BF5" s="534"/>
      <c r="BG5" s="509">
        <v>19201.0</v>
      </c>
      <c r="BH5" s="509" t="s">
        <v>908</v>
      </c>
      <c r="BI5" s="534"/>
      <c r="BJ5" s="509">
        <v>20201.0</v>
      </c>
      <c r="BK5" s="509" t="s">
        <v>909</v>
      </c>
      <c r="BL5" s="534"/>
      <c r="BM5" s="509">
        <v>21201.0</v>
      </c>
      <c r="BN5" s="509" t="s">
        <v>910</v>
      </c>
      <c r="BO5" s="534"/>
      <c r="BP5" s="509">
        <v>22101.0</v>
      </c>
      <c r="BQ5" s="509" t="s">
        <v>911</v>
      </c>
      <c r="BR5" s="534"/>
      <c r="BS5" s="509">
        <v>23101.0</v>
      </c>
      <c r="BT5" s="509" t="s">
        <v>912</v>
      </c>
      <c r="BU5" s="534"/>
      <c r="BV5" s="509">
        <v>24201.0</v>
      </c>
      <c r="BW5" s="509" t="s">
        <v>913</v>
      </c>
      <c r="BX5" s="534"/>
      <c r="BY5" s="509">
        <v>25201.0</v>
      </c>
      <c r="BZ5" s="509" t="s">
        <v>914</v>
      </c>
      <c r="CA5" s="534"/>
      <c r="CB5" s="509">
        <v>26101.0</v>
      </c>
      <c r="CC5" s="509" t="s">
        <v>915</v>
      </c>
      <c r="CD5" s="534"/>
      <c r="CE5" s="509">
        <v>27102.0</v>
      </c>
      <c r="CF5" s="509" t="s">
        <v>916</v>
      </c>
      <c r="CG5" s="534"/>
      <c r="CH5" s="509">
        <v>28101.0</v>
      </c>
      <c r="CI5" s="509" t="s">
        <v>917</v>
      </c>
      <c r="CJ5" s="534"/>
      <c r="CK5" s="509">
        <v>29201.0</v>
      </c>
      <c r="CL5" s="509" t="s">
        <v>918</v>
      </c>
      <c r="CM5" s="534"/>
      <c r="CN5" s="509">
        <v>30201.0</v>
      </c>
      <c r="CO5" s="509" t="s">
        <v>919</v>
      </c>
      <c r="CP5" s="534"/>
      <c r="CQ5" s="509">
        <v>31201.0</v>
      </c>
      <c r="CR5" s="509" t="s">
        <v>920</v>
      </c>
      <c r="CS5" s="534"/>
      <c r="CT5" s="509">
        <v>32201.0</v>
      </c>
      <c r="CU5" s="509" t="s">
        <v>921</v>
      </c>
      <c r="CV5" s="534"/>
      <c r="CW5" s="509">
        <v>33101.0</v>
      </c>
      <c r="CX5" s="509" t="s">
        <v>922</v>
      </c>
      <c r="CY5" s="534"/>
      <c r="CZ5" s="509">
        <v>34101.0</v>
      </c>
      <c r="DA5" s="509" t="s">
        <v>923</v>
      </c>
      <c r="DB5" s="534"/>
      <c r="DC5" s="509">
        <v>35201.0</v>
      </c>
      <c r="DD5" s="509" t="s">
        <v>924</v>
      </c>
      <c r="DE5" s="534"/>
      <c r="DF5" s="509">
        <v>36201.0</v>
      </c>
      <c r="DG5" s="509" t="s">
        <v>925</v>
      </c>
      <c r="DH5" s="534"/>
      <c r="DI5" s="509">
        <v>37201.0</v>
      </c>
      <c r="DJ5" s="509" t="s">
        <v>926</v>
      </c>
      <c r="DK5" s="534"/>
      <c r="DL5" s="509">
        <v>38201.0</v>
      </c>
      <c r="DM5" s="509" t="s">
        <v>927</v>
      </c>
      <c r="DN5" s="534"/>
      <c r="DO5" s="509">
        <v>39201.0</v>
      </c>
      <c r="DP5" s="509" t="s">
        <v>928</v>
      </c>
      <c r="DQ5" s="534"/>
      <c r="DR5" s="509">
        <v>40101.0</v>
      </c>
      <c r="DS5" s="509" t="s">
        <v>929</v>
      </c>
      <c r="DT5" s="534"/>
      <c r="DU5" s="509">
        <v>41201.0</v>
      </c>
      <c r="DV5" s="509" t="s">
        <v>930</v>
      </c>
      <c r="DW5" s="534"/>
      <c r="DX5" s="509">
        <v>42201.0</v>
      </c>
      <c r="DY5" s="509" t="s">
        <v>931</v>
      </c>
      <c r="DZ5" s="534"/>
      <c r="EA5" s="509">
        <v>43101.0</v>
      </c>
      <c r="EB5" s="509" t="s">
        <v>932</v>
      </c>
      <c r="EC5" s="534"/>
      <c r="ED5" s="509">
        <v>44201.0</v>
      </c>
      <c r="EE5" s="509" t="s">
        <v>933</v>
      </c>
      <c r="EF5" s="534"/>
      <c r="EG5" s="509">
        <v>45201.0</v>
      </c>
      <c r="EH5" s="509" t="s">
        <v>934</v>
      </c>
      <c r="EI5" s="534"/>
      <c r="EJ5" s="509">
        <v>46201.0</v>
      </c>
      <c r="EK5" s="509" t="s">
        <v>935</v>
      </c>
      <c r="EL5" s="529"/>
      <c r="EM5" s="509">
        <v>47201.0</v>
      </c>
      <c r="EN5" s="509" t="s">
        <v>936</v>
      </c>
      <c r="EO5" s="529"/>
      <c r="EP5" s="506">
        <v>392.0</v>
      </c>
      <c r="EQ5" s="509" t="s">
        <v>937</v>
      </c>
      <c r="ER5" s="529"/>
      <c r="ES5" s="533" t="s">
        <v>880</v>
      </c>
      <c r="ET5" s="535" t="s">
        <v>431</v>
      </c>
      <c r="EU5" s="533" t="s">
        <v>698</v>
      </c>
      <c r="EV5" s="529"/>
      <c r="EW5" s="509" t="s">
        <v>938</v>
      </c>
      <c r="EX5" s="509" t="s">
        <v>939</v>
      </c>
      <c r="EY5" s="534"/>
      <c r="EZ5" s="509" t="s">
        <v>883</v>
      </c>
      <c r="FA5" s="509" t="s">
        <v>884</v>
      </c>
      <c r="FB5" s="534"/>
      <c r="FC5" s="509" t="s">
        <v>885</v>
      </c>
      <c r="FD5" s="509" t="s">
        <v>886</v>
      </c>
      <c r="FE5" s="534"/>
      <c r="FF5" s="509" t="s">
        <v>940</v>
      </c>
      <c r="FG5" s="509" t="s">
        <v>941</v>
      </c>
      <c r="FH5" s="534"/>
      <c r="FI5" s="509" t="s">
        <v>889</v>
      </c>
      <c r="FJ5" s="509" t="s">
        <v>890</v>
      </c>
      <c r="FK5" s="534"/>
      <c r="FL5" s="509" t="s">
        <v>891</v>
      </c>
      <c r="FM5" s="509" t="s">
        <v>892</v>
      </c>
      <c r="FN5" s="534"/>
      <c r="FO5" s="509" t="s">
        <v>893</v>
      </c>
      <c r="FP5" s="509" t="s">
        <v>894</v>
      </c>
      <c r="FQ5" s="534"/>
      <c r="FR5" s="509" t="s">
        <v>895</v>
      </c>
      <c r="FS5" s="509" t="s">
        <v>896</v>
      </c>
      <c r="FT5" s="534"/>
      <c r="FU5" s="509" t="s">
        <v>897</v>
      </c>
      <c r="FV5" s="509" t="s">
        <v>898</v>
      </c>
      <c r="FW5" s="534"/>
      <c r="FX5" s="509">
        <v>10201.0</v>
      </c>
      <c r="FY5" s="509" t="s">
        <v>899</v>
      </c>
      <c r="FZ5" s="534"/>
      <c r="GA5" s="509">
        <v>11201.0</v>
      </c>
      <c r="GB5" s="509" t="s">
        <v>942</v>
      </c>
      <c r="GC5" s="534"/>
      <c r="GD5" s="509">
        <v>12202.0</v>
      </c>
      <c r="GE5" s="509" t="s">
        <v>943</v>
      </c>
      <c r="GF5" s="534"/>
      <c r="GG5" s="509">
        <v>13101.0</v>
      </c>
      <c r="GH5" s="509" t="s">
        <v>902</v>
      </c>
      <c r="GI5" s="534"/>
      <c r="GJ5" s="509">
        <v>14201.0</v>
      </c>
      <c r="GK5" s="509" t="s">
        <v>944</v>
      </c>
      <c r="GL5" s="534"/>
      <c r="GM5" s="509">
        <v>15202.0</v>
      </c>
      <c r="GN5" s="509" t="s">
        <v>945</v>
      </c>
      <c r="GO5" s="534"/>
      <c r="GP5" s="509">
        <v>16201.0</v>
      </c>
      <c r="GQ5" s="509" t="s">
        <v>905</v>
      </c>
      <c r="GR5" s="534"/>
      <c r="GS5" s="509">
        <v>17201.0</v>
      </c>
      <c r="GT5" s="509" t="s">
        <v>906</v>
      </c>
      <c r="GU5" s="534"/>
      <c r="GV5" s="509">
        <v>18201.0</v>
      </c>
      <c r="GW5" s="509" t="s">
        <v>907</v>
      </c>
      <c r="GX5" s="534"/>
      <c r="GY5" s="509">
        <v>19201.0</v>
      </c>
      <c r="GZ5" s="509" t="s">
        <v>908</v>
      </c>
      <c r="HA5" s="534"/>
      <c r="HB5" s="509">
        <v>20201.0</v>
      </c>
      <c r="HC5" s="509" t="s">
        <v>909</v>
      </c>
      <c r="HD5" s="534"/>
      <c r="HE5" s="509">
        <v>21201.0</v>
      </c>
      <c r="HF5" s="509" t="s">
        <v>910</v>
      </c>
      <c r="HG5" s="534"/>
      <c r="HH5" s="509">
        <v>22203.0</v>
      </c>
      <c r="HI5" s="509" t="s">
        <v>946</v>
      </c>
      <c r="HJ5" s="534"/>
      <c r="HK5" s="509">
        <v>23201.0</v>
      </c>
      <c r="HL5" s="509" t="s">
        <v>947</v>
      </c>
      <c r="HM5" s="534"/>
      <c r="HN5" s="509">
        <v>24201.0</v>
      </c>
      <c r="HO5" s="509" t="s">
        <v>913</v>
      </c>
      <c r="HP5" s="534"/>
      <c r="HQ5" s="509">
        <v>25201.0</v>
      </c>
      <c r="HR5" s="509" t="s">
        <v>914</v>
      </c>
      <c r="HS5" s="534"/>
      <c r="HT5" s="509">
        <v>26201.0</v>
      </c>
      <c r="HU5" s="509" t="s">
        <v>948</v>
      </c>
      <c r="HV5" s="534"/>
      <c r="HW5" s="509">
        <v>27202.0</v>
      </c>
      <c r="HX5" s="509" t="s">
        <v>949</v>
      </c>
      <c r="HY5" s="534"/>
      <c r="HZ5" s="509">
        <v>28201.0</v>
      </c>
      <c r="IA5" s="509" t="s">
        <v>950</v>
      </c>
      <c r="IB5" s="534"/>
      <c r="IC5" s="509">
        <v>29201.0</v>
      </c>
      <c r="ID5" s="509" t="s">
        <v>918</v>
      </c>
      <c r="IE5" s="534"/>
      <c r="IF5" s="509">
        <v>30201.0</v>
      </c>
      <c r="IG5" s="509" t="s">
        <v>919</v>
      </c>
      <c r="IH5" s="534"/>
      <c r="II5" s="509">
        <v>31201.0</v>
      </c>
      <c r="IJ5" s="509" t="s">
        <v>920</v>
      </c>
      <c r="IK5" s="534"/>
      <c r="IL5" s="509">
        <v>32201.0</v>
      </c>
      <c r="IM5" s="509" t="s">
        <v>921</v>
      </c>
      <c r="IN5" s="534"/>
      <c r="IO5" s="509">
        <v>33202.0</v>
      </c>
      <c r="IP5" s="509" t="s">
        <v>951</v>
      </c>
      <c r="IQ5" s="534"/>
      <c r="IR5" s="509">
        <v>34202.0</v>
      </c>
      <c r="IS5" s="509" t="s">
        <v>952</v>
      </c>
      <c r="IT5" s="534"/>
      <c r="IU5" s="509">
        <v>35201.0</v>
      </c>
      <c r="IV5" s="509" t="s">
        <v>924</v>
      </c>
      <c r="IW5" s="534"/>
      <c r="IX5" s="509">
        <v>36201.0</v>
      </c>
      <c r="IY5" s="509" t="s">
        <v>925</v>
      </c>
      <c r="IZ5" s="534"/>
      <c r="JA5" s="509">
        <v>37201.0</v>
      </c>
      <c r="JB5" s="509" t="s">
        <v>926</v>
      </c>
      <c r="JC5" s="534"/>
      <c r="JD5" s="509">
        <v>38201.0</v>
      </c>
      <c r="JE5" s="509" t="s">
        <v>927</v>
      </c>
      <c r="JF5" s="534"/>
      <c r="JG5" s="509">
        <v>39201.0</v>
      </c>
      <c r="JH5" s="509" t="s">
        <v>928</v>
      </c>
      <c r="JI5" s="534"/>
      <c r="JJ5" s="509">
        <v>40202.0</v>
      </c>
      <c r="JK5" s="509" t="s">
        <v>953</v>
      </c>
      <c r="JL5" s="534"/>
      <c r="JM5" s="509">
        <v>41201.0</v>
      </c>
      <c r="JN5" s="509" t="s">
        <v>930</v>
      </c>
      <c r="JO5" s="534"/>
      <c r="JP5" s="509">
        <v>42201.0</v>
      </c>
      <c r="JQ5" s="509" t="s">
        <v>931</v>
      </c>
      <c r="JR5" s="534"/>
      <c r="JS5" s="509">
        <v>43202.0</v>
      </c>
      <c r="JT5" s="509" t="s">
        <v>954</v>
      </c>
      <c r="JU5" s="534"/>
      <c r="JV5" s="509">
        <v>44201.0</v>
      </c>
      <c r="JW5" s="509" t="s">
        <v>933</v>
      </c>
      <c r="JX5" s="534"/>
      <c r="JY5" s="509">
        <v>45201.0</v>
      </c>
      <c r="JZ5" s="509" t="s">
        <v>934</v>
      </c>
      <c r="KA5" s="534"/>
      <c r="KB5" s="509">
        <v>46201.0</v>
      </c>
      <c r="KC5" s="509" t="s">
        <v>935</v>
      </c>
      <c r="KD5" s="529"/>
      <c r="KE5" s="509">
        <v>47201.0</v>
      </c>
      <c r="KF5" s="509" t="s">
        <v>936</v>
      </c>
      <c r="KG5" s="529"/>
      <c r="KH5" s="509" t="s">
        <v>881</v>
      </c>
      <c r="KI5" s="509" t="s">
        <v>882</v>
      </c>
      <c r="KJ5" s="529"/>
      <c r="KK5" s="509" t="s">
        <v>887</v>
      </c>
      <c r="KL5" s="509" t="s">
        <v>888</v>
      </c>
      <c r="KM5" s="529"/>
      <c r="KN5" s="509">
        <v>11101.0</v>
      </c>
      <c r="KO5" s="509" t="s">
        <v>900</v>
      </c>
      <c r="KP5" s="529"/>
      <c r="KQ5" s="509">
        <v>12101.0</v>
      </c>
      <c r="KR5" s="509" t="s">
        <v>901</v>
      </c>
      <c r="KS5" s="529"/>
      <c r="KT5" s="509">
        <v>14101.0</v>
      </c>
      <c r="KU5" s="509" t="s">
        <v>903</v>
      </c>
      <c r="KV5" s="529"/>
      <c r="KW5" s="509">
        <v>14131.0</v>
      </c>
      <c r="KX5" s="509" t="s">
        <v>955</v>
      </c>
      <c r="KY5" s="529"/>
      <c r="KZ5" s="509">
        <v>14151.0</v>
      </c>
      <c r="LA5" s="509" t="s">
        <v>956</v>
      </c>
      <c r="LB5" s="529"/>
      <c r="LC5" s="509">
        <v>15101.0</v>
      </c>
      <c r="LD5" s="509" t="s">
        <v>904</v>
      </c>
      <c r="LE5" s="529"/>
      <c r="LF5" s="509">
        <v>22101.0</v>
      </c>
      <c r="LG5" s="509" t="s">
        <v>911</v>
      </c>
      <c r="LH5" s="529"/>
      <c r="LI5" s="509">
        <v>22138.0</v>
      </c>
      <c r="LJ5" s="509" t="s">
        <v>957</v>
      </c>
      <c r="LK5" s="529"/>
      <c r="LL5" s="509">
        <v>23101.0</v>
      </c>
      <c r="LM5" s="509" t="s">
        <v>912</v>
      </c>
      <c r="LN5" s="529"/>
      <c r="LO5" s="509">
        <v>26101.0</v>
      </c>
      <c r="LP5" s="509" t="s">
        <v>915</v>
      </c>
      <c r="LQ5" s="529"/>
      <c r="LR5" s="509">
        <v>27102.0</v>
      </c>
      <c r="LS5" s="509" t="s">
        <v>916</v>
      </c>
      <c r="LT5" s="529"/>
      <c r="LU5" s="509">
        <v>27141.0</v>
      </c>
      <c r="LV5" s="509" t="s">
        <v>958</v>
      </c>
      <c r="LW5" s="529"/>
      <c r="LX5" s="509">
        <v>28101.0</v>
      </c>
      <c r="LY5" s="509" t="s">
        <v>917</v>
      </c>
      <c r="LZ5" s="529"/>
      <c r="MA5" s="509">
        <v>33101.0</v>
      </c>
      <c r="MB5" s="509" t="s">
        <v>922</v>
      </c>
      <c r="MC5" s="529"/>
      <c r="MD5" s="509">
        <v>34101.0</v>
      </c>
      <c r="ME5" s="509" t="s">
        <v>923</v>
      </c>
      <c r="MF5" s="529"/>
      <c r="MG5" s="509">
        <v>40101.0</v>
      </c>
      <c r="MH5" s="509" t="s">
        <v>929</v>
      </c>
      <c r="MJ5" s="509">
        <v>40131.0</v>
      </c>
      <c r="MK5" s="509" t="s">
        <v>959</v>
      </c>
      <c r="ML5" s="529"/>
      <c r="MM5" s="509">
        <v>43101.0</v>
      </c>
      <c r="MN5" s="509" t="s">
        <v>932</v>
      </c>
    </row>
    <row r="6" ht="12.75" customHeight="1">
      <c r="A6" s="529"/>
      <c r="B6" s="533" t="s">
        <v>960</v>
      </c>
      <c r="C6" s="533" t="s">
        <v>700</v>
      </c>
      <c r="D6" s="529"/>
      <c r="E6" s="509" t="s">
        <v>961</v>
      </c>
      <c r="F6" s="509" t="s">
        <v>962</v>
      </c>
      <c r="G6" s="534"/>
      <c r="H6" s="509" t="s">
        <v>963</v>
      </c>
      <c r="I6" s="509" t="s">
        <v>964</v>
      </c>
      <c r="J6" s="534"/>
      <c r="K6" s="509" t="s">
        <v>965</v>
      </c>
      <c r="L6" s="509" t="s">
        <v>966</v>
      </c>
      <c r="M6" s="534"/>
      <c r="N6" s="509" t="s">
        <v>967</v>
      </c>
      <c r="O6" s="509" t="s">
        <v>968</v>
      </c>
      <c r="P6" s="534"/>
      <c r="Q6" s="509" t="s">
        <v>969</v>
      </c>
      <c r="R6" s="509" t="s">
        <v>970</v>
      </c>
      <c r="S6" s="534"/>
      <c r="T6" s="509" t="s">
        <v>971</v>
      </c>
      <c r="U6" s="509" t="s">
        <v>972</v>
      </c>
      <c r="V6" s="534"/>
      <c r="W6" s="509" t="s">
        <v>973</v>
      </c>
      <c r="X6" s="509" t="s">
        <v>974</v>
      </c>
      <c r="Y6" s="534"/>
      <c r="Z6" s="509" t="s">
        <v>975</v>
      </c>
      <c r="AA6" s="509" t="s">
        <v>976</v>
      </c>
      <c r="AB6" s="534"/>
      <c r="AC6" s="509" t="s">
        <v>977</v>
      </c>
      <c r="AD6" s="509" t="s">
        <v>978</v>
      </c>
      <c r="AE6" s="534"/>
      <c r="AF6" s="509">
        <v>10202.0</v>
      </c>
      <c r="AG6" s="509" t="s">
        <v>979</v>
      </c>
      <c r="AH6" s="534"/>
      <c r="AI6" s="509">
        <v>11102.0</v>
      </c>
      <c r="AJ6" s="509" t="s">
        <v>980</v>
      </c>
      <c r="AK6" s="534"/>
      <c r="AL6" s="509">
        <v>12102.0</v>
      </c>
      <c r="AM6" s="509" t="s">
        <v>981</v>
      </c>
      <c r="AN6" s="534"/>
      <c r="AO6" s="509">
        <v>13102.0</v>
      </c>
      <c r="AP6" s="509" t="s">
        <v>982</v>
      </c>
      <c r="AQ6" s="534"/>
      <c r="AR6" s="509">
        <v>14102.0</v>
      </c>
      <c r="AS6" s="509" t="s">
        <v>983</v>
      </c>
      <c r="AT6" s="534"/>
      <c r="AU6" s="509">
        <v>15102.0</v>
      </c>
      <c r="AV6" s="509" t="s">
        <v>984</v>
      </c>
      <c r="AW6" s="534"/>
      <c r="AX6" s="509">
        <v>16202.0</v>
      </c>
      <c r="AY6" s="509" t="s">
        <v>985</v>
      </c>
      <c r="AZ6" s="534"/>
      <c r="BA6" s="509">
        <v>17202.0</v>
      </c>
      <c r="BB6" s="509" t="s">
        <v>986</v>
      </c>
      <c r="BC6" s="534"/>
      <c r="BD6" s="509">
        <v>18202.0</v>
      </c>
      <c r="BE6" s="509" t="s">
        <v>987</v>
      </c>
      <c r="BF6" s="534"/>
      <c r="BG6" s="509">
        <v>19202.0</v>
      </c>
      <c r="BH6" s="509" t="s">
        <v>988</v>
      </c>
      <c r="BI6" s="534"/>
      <c r="BJ6" s="509">
        <v>20202.0</v>
      </c>
      <c r="BK6" s="509" t="s">
        <v>989</v>
      </c>
      <c r="BL6" s="534"/>
      <c r="BM6" s="509">
        <v>21202.0</v>
      </c>
      <c r="BN6" s="509" t="s">
        <v>990</v>
      </c>
      <c r="BO6" s="534"/>
      <c r="BP6" s="509">
        <v>22102.0</v>
      </c>
      <c r="BQ6" s="509" t="s">
        <v>991</v>
      </c>
      <c r="BR6" s="534"/>
      <c r="BS6" s="509">
        <v>23102.0</v>
      </c>
      <c r="BT6" s="509" t="s">
        <v>992</v>
      </c>
      <c r="BU6" s="534"/>
      <c r="BV6" s="509">
        <v>24202.0</v>
      </c>
      <c r="BW6" s="509" t="s">
        <v>993</v>
      </c>
      <c r="BX6" s="534"/>
      <c r="BY6" s="509">
        <v>25202.0</v>
      </c>
      <c r="BZ6" s="509" t="s">
        <v>994</v>
      </c>
      <c r="CA6" s="534"/>
      <c r="CB6" s="509">
        <v>26102.0</v>
      </c>
      <c r="CC6" s="509" t="s">
        <v>995</v>
      </c>
      <c r="CD6" s="534"/>
      <c r="CE6" s="509">
        <v>27103.0</v>
      </c>
      <c r="CF6" s="509" t="s">
        <v>996</v>
      </c>
      <c r="CG6" s="534"/>
      <c r="CH6" s="509">
        <v>28102.0</v>
      </c>
      <c r="CI6" s="509" t="s">
        <v>997</v>
      </c>
      <c r="CJ6" s="534"/>
      <c r="CK6" s="509">
        <v>29202.0</v>
      </c>
      <c r="CL6" s="509" t="s">
        <v>998</v>
      </c>
      <c r="CM6" s="534"/>
      <c r="CN6" s="509">
        <v>30202.0</v>
      </c>
      <c r="CO6" s="509" t="s">
        <v>999</v>
      </c>
      <c r="CP6" s="534"/>
      <c r="CQ6" s="509">
        <v>31202.0</v>
      </c>
      <c r="CR6" s="509" t="s">
        <v>1000</v>
      </c>
      <c r="CS6" s="534"/>
      <c r="CT6" s="509">
        <v>32202.0</v>
      </c>
      <c r="CU6" s="509" t="s">
        <v>1001</v>
      </c>
      <c r="CV6" s="534"/>
      <c r="CW6" s="509">
        <v>33102.0</v>
      </c>
      <c r="CX6" s="509" t="s">
        <v>1002</v>
      </c>
      <c r="CY6" s="534"/>
      <c r="CZ6" s="509">
        <v>34102.0</v>
      </c>
      <c r="DA6" s="509" t="s">
        <v>1003</v>
      </c>
      <c r="DB6" s="534"/>
      <c r="DC6" s="509">
        <v>35202.0</v>
      </c>
      <c r="DD6" s="509" t="s">
        <v>1004</v>
      </c>
      <c r="DE6" s="534"/>
      <c r="DF6" s="509">
        <v>36202.0</v>
      </c>
      <c r="DG6" s="509" t="s">
        <v>1005</v>
      </c>
      <c r="DH6" s="534"/>
      <c r="DI6" s="509">
        <v>37202.0</v>
      </c>
      <c r="DJ6" s="509" t="s">
        <v>1006</v>
      </c>
      <c r="DK6" s="534"/>
      <c r="DL6" s="509">
        <v>38202.0</v>
      </c>
      <c r="DM6" s="509" t="s">
        <v>1007</v>
      </c>
      <c r="DN6" s="534"/>
      <c r="DO6" s="509">
        <v>39202.0</v>
      </c>
      <c r="DP6" s="509" t="s">
        <v>1008</v>
      </c>
      <c r="DQ6" s="534"/>
      <c r="DR6" s="509">
        <v>40103.0</v>
      </c>
      <c r="DS6" s="509" t="s">
        <v>1009</v>
      </c>
      <c r="DT6" s="534"/>
      <c r="DU6" s="509">
        <v>41202.0</v>
      </c>
      <c r="DV6" s="509" t="s">
        <v>1010</v>
      </c>
      <c r="DW6" s="534"/>
      <c r="DX6" s="509">
        <v>42202.0</v>
      </c>
      <c r="DY6" s="509" t="s">
        <v>1011</v>
      </c>
      <c r="DZ6" s="534"/>
      <c r="EA6" s="509">
        <v>43102.0</v>
      </c>
      <c r="EB6" s="509" t="s">
        <v>1012</v>
      </c>
      <c r="EC6" s="534"/>
      <c r="ED6" s="509">
        <v>44202.0</v>
      </c>
      <c r="EE6" s="509" t="s">
        <v>1013</v>
      </c>
      <c r="EF6" s="534"/>
      <c r="EG6" s="509">
        <v>45202.0</v>
      </c>
      <c r="EH6" s="509" t="s">
        <v>1014</v>
      </c>
      <c r="EI6" s="534"/>
      <c r="EJ6" s="509">
        <v>46203.0</v>
      </c>
      <c r="EK6" s="509" t="s">
        <v>1015</v>
      </c>
      <c r="EL6" s="529"/>
      <c r="EM6" s="509">
        <v>47205.0</v>
      </c>
      <c r="EN6" s="509" t="s">
        <v>1016</v>
      </c>
      <c r="EO6" s="529"/>
      <c r="EP6" s="506">
        <v>352.0</v>
      </c>
      <c r="EQ6" s="509" t="s">
        <v>1017</v>
      </c>
      <c r="ER6" s="529"/>
      <c r="ES6" s="533" t="s">
        <v>960</v>
      </c>
      <c r="ET6" s="533" t="s">
        <v>794</v>
      </c>
      <c r="EU6" s="533" t="s">
        <v>700</v>
      </c>
      <c r="EV6" s="529"/>
      <c r="EW6" s="509" t="s">
        <v>1018</v>
      </c>
      <c r="EX6" s="509" t="s">
        <v>1019</v>
      </c>
      <c r="EY6" s="534"/>
      <c r="EZ6" s="509" t="s">
        <v>963</v>
      </c>
      <c r="FA6" s="509" t="s">
        <v>964</v>
      </c>
      <c r="FB6" s="534"/>
      <c r="FC6" s="509" t="s">
        <v>965</v>
      </c>
      <c r="FD6" s="509" t="s">
        <v>966</v>
      </c>
      <c r="FE6" s="534"/>
      <c r="FF6" s="509" t="s">
        <v>1020</v>
      </c>
      <c r="FG6" s="509" t="s">
        <v>1021</v>
      </c>
      <c r="FH6" s="534"/>
      <c r="FI6" s="509" t="s">
        <v>969</v>
      </c>
      <c r="FJ6" s="509" t="s">
        <v>970</v>
      </c>
      <c r="FK6" s="534"/>
      <c r="FL6" s="509" t="s">
        <v>971</v>
      </c>
      <c r="FM6" s="509" t="s">
        <v>972</v>
      </c>
      <c r="FN6" s="534"/>
      <c r="FO6" s="509" t="s">
        <v>973</v>
      </c>
      <c r="FP6" s="509" t="s">
        <v>974</v>
      </c>
      <c r="FQ6" s="534"/>
      <c r="FR6" s="509" t="s">
        <v>975</v>
      </c>
      <c r="FS6" s="509" t="s">
        <v>976</v>
      </c>
      <c r="FT6" s="534"/>
      <c r="FU6" s="509" t="s">
        <v>977</v>
      </c>
      <c r="FV6" s="509" t="s">
        <v>978</v>
      </c>
      <c r="FW6" s="534"/>
      <c r="FX6" s="509">
        <v>10202.0</v>
      </c>
      <c r="FY6" s="509" t="s">
        <v>979</v>
      </c>
      <c r="FZ6" s="534"/>
      <c r="GA6" s="509">
        <v>11202.0</v>
      </c>
      <c r="GB6" s="509" t="s">
        <v>1022</v>
      </c>
      <c r="GC6" s="534"/>
      <c r="GD6" s="509">
        <v>12203.0</v>
      </c>
      <c r="GE6" s="509" t="s">
        <v>1023</v>
      </c>
      <c r="GF6" s="534"/>
      <c r="GG6" s="509">
        <v>13102.0</v>
      </c>
      <c r="GH6" s="509" t="s">
        <v>982</v>
      </c>
      <c r="GI6" s="534"/>
      <c r="GJ6" s="509">
        <v>14203.0</v>
      </c>
      <c r="GK6" s="509" t="s">
        <v>1024</v>
      </c>
      <c r="GL6" s="534"/>
      <c r="GM6" s="509">
        <v>15204.0</v>
      </c>
      <c r="GN6" s="509" t="s">
        <v>1025</v>
      </c>
      <c r="GO6" s="534"/>
      <c r="GP6" s="509">
        <v>16202.0</v>
      </c>
      <c r="GQ6" s="509" t="s">
        <v>985</v>
      </c>
      <c r="GR6" s="534"/>
      <c r="GS6" s="509">
        <v>17202.0</v>
      </c>
      <c r="GT6" s="509" t="s">
        <v>986</v>
      </c>
      <c r="GU6" s="534"/>
      <c r="GV6" s="509">
        <v>18202.0</v>
      </c>
      <c r="GW6" s="509" t="s">
        <v>987</v>
      </c>
      <c r="GX6" s="534"/>
      <c r="GY6" s="509">
        <v>19202.0</v>
      </c>
      <c r="GZ6" s="509" t="s">
        <v>988</v>
      </c>
      <c r="HA6" s="534"/>
      <c r="HB6" s="509">
        <v>20202.0</v>
      </c>
      <c r="HC6" s="509" t="s">
        <v>989</v>
      </c>
      <c r="HD6" s="534"/>
      <c r="HE6" s="509">
        <v>21202.0</v>
      </c>
      <c r="HF6" s="509" t="s">
        <v>990</v>
      </c>
      <c r="HG6" s="534"/>
      <c r="HH6" s="509">
        <v>22205.0</v>
      </c>
      <c r="HI6" s="509" t="s">
        <v>1026</v>
      </c>
      <c r="HJ6" s="534"/>
      <c r="HK6" s="509">
        <v>23202.0</v>
      </c>
      <c r="HL6" s="509" t="s">
        <v>1027</v>
      </c>
      <c r="HM6" s="534"/>
      <c r="HN6" s="509">
        <v>24202.0</v>
      </c>
      <c r="HO6" s="509" t="s">
        <v>993</v>
      </c>
      <c r="HP6" s="534"/>
      <c r="HQ6" s="509">
        <v>25202.0</v>
      </c>
      <c r="HR6" s="509" t="s">
        <v>994</v>
      </c>
      <c r="HS6" s="534"/>
      <c r="HT6" s="509">
        <v>26202.0</v>
      </c>
      <c r="HU6" s="509" t="s">
        <v>1028</v>
      </c>
      <c r="HV6" s="534"/>
      <c r="HW6" s="509">
        <v>27203.0</v>
      </c>
      <c r="HX6" s="509" t="s">
        <v>1029</v>
      </c>
      <c r="HY6" s="534"/>
      <c r="HZ6" s="509">
        <v>28202.0</v>
      </c>
      <c r="IA6" s="509" t="s">
        <v>1030</v>
      </c>
      <c r="IB6" s="534"/>
      <c r="IC6" s="509">
        <v>29202.0</v>
      </c>
      <c r="ID6" s="509" t="s">
        <v>998</v>
      </c>
      <c r="IE6" s="534"/>
      <c r="IF6" s="509">
        <v>30202.0</v>
      </c>
      <c r="IG6" s="509" t="s">
        <v>999</v>
      </c>
      <c r="IH6" s="534"/>
      <c r="II6" s="509">
        <v>31202.0</v>
      </c>
      <c r="IJ6" s="509" t="s">
        <v>1000</v>
      </c>
      <c r="IK6" s="534"/>
      <c r="IL6" s="509">
        <v>32202.0</v>
      </c>
      <c r="IM6" s="509" t="s">
        <v>1001</v>
      </c>
      <c r="IN6" s="534"/>
      <c r="IO6" s="509">
        <v>33203.0</v>
      </c>
      <c r="IP6" s="509" t="s">
        <v>1031</v>
      </c>
      <c r="IQ6" s="534"/>
      <c r="IR6" s="509">
        <v>34203.0</v>
      </c>
      <c r="IS6" s="509" t="s">
        <v>1032</v>
      </c>
      <c r="IT6" s="534"/>
      <c r="IU6" s="509">
        <v>35202.0</v>
      </c>
      <c r="IV6" s="509" t="s">
        <v>1004</v>
      </c>
      <c r="IW6" s="534"/>
      <c r="IX6" s="509">
        <v>36202.0</v>
      </c>
      <c r="IY6" s="509" t="s">
        <v>1005</v>
      </c>
      <c r="IZ6" s="534"/>
      <c r="JA6" s="509">
        <v>37202.0</v>
      </c>
      <c r="JB6" s="509" t="s">
        <v>1006</v>
      </c>
      <c r="JC6" s="534"/>
      <c r="JD6" s="509">
        <v>38202.0</v>
      </c>
      <c r="JE6" s="509" t="s">
        <v>1007</v>
      </c>
      <c r="JF6" s="534"/>
      <c r="JG6" s="509">
        <v>39202.0</v>
      </c>
      <c r="JH6" s="509" t="s">
        <v>1008</v>
      </c>
      <c r="JI6" s="534"/>
      <c r="JJ6" s="509">
        <v>40203.0</v>
      </c>
      <c r="JK6" s="509" t="s">
        <v>1033</v>
      </c>
      <c r="JL6" s="534"/>
      <c r="JM6" s="509">
        <v>41202.0</v>
      </c>
      <c r="JN6" s="509" t="s">
        <v>1010</v>
      </c>
      <c r="JO6" s="534"/>
      <c r="JP6" s="509">
        <v>42202.0</v>
      </c>
      <c r="JQ6" s="509" t="s">
        <v>1011</v>
      </c>
      <c r="JR6" s="534"/>
      <c r="JS6" s="509">
        <v>43203.0</v>
      </c>
      <c r="JT6" s="509" t="s">
        <v>1034</v>
      </c>
      <c r="JU6" s="534"/>
      <c r="JV6" s="509">
        <v>44202.0</v>
      </c>
      <c r="JW6" s="509" t="s">
        <v>1013</v>
      </c>
      <c r="JX6" s="534"/>
      <c r="JY6" s="509">
        <v>45202.0</v>
      </c>
      <c r="JZ6" s="509" t="s">
        <v>1014</v>
      </c>
      <c r="KA6" s="534"/>
      <c r="KB6" s="509">
        <v>46203.0</v>
      </c>
      <c r="KC6" s="509" t="s">
        <v>1015</v>
      </c>
      <c r="KD6" s="529"/>
      <c r="KE6" s="509">
        <v>47205.0</v>
      </c>
      <c r="KF6" s="509" t="s">
        <v>1016</v>
      </c>
      <c r="KG6" s="529"/>
      <c r="KH6" s="509" t="s">
        <v>961</v>
      </c>
      <c r="KI6" s="509" t="s">
        <v>962</v>
      </c>
      <c r="KJ6" s="529"/>
      <c r="KK6" s="509" t="s">
        <v>967</v>
      </c>
      <c r="KL6" s="509" t="s">
        <v>968</v>
      </c>
      <c r="KM6" s="529"/>
      <c r="KN6" s="509">
        <v>11102.0</v>
      </c>
      <c r="KO6" s="509" t="s">
        <v>980</v>
      </c>
      <c r="KP6" s="529"/>
      <c r="KQ6" s="509">
        <v>12102.0</v>
      </c>
      <c r="KR6" s="509" t="s">
        <v>981</v>
      </c>
      <c r="KS6" s="529"/>
      <c r="KT6" s="509">
        <v>14102.0</v>
      </c>
      <c r="KU6" s="509" t="s">
        <v>983</v>
      </c>
      <c r="KV6" s="529"/>
      <c r="KW6" s="509">
        <v>14132.0</v>
      </c>
      <c r="KX6" s="509" t="s">
        <v>1035</v>
      </c>
      <c r="KY6" s="529"/>
      <c r="KZ6" s="509">
        <v>14152.0</v>
      </c>
      <c r="LA6" s="509" t="s">
        <v>1036</v>
      </c>
      <c r="LB6" s="529"/>
      <c r="LC6" s="509">
        <v>15102.0</v>
      </c>
      <c r="LD6" s="509" t="s">
        <v>984</v>
      </c>
      <c r="LE6" s="529"/>
      <c r="LF6" s="509">
        <v>22102.0</v>
      </c>
      <c r="LG6" s="509" t="s">
        <v>991</v>
      </c>
      <c r="LH6" s="529"/>
      <c r="LI6" s="509">
        <v>22139.0</v>
      </c>
      <c r="LJ6" s="509" t="s">
        <v>1037</v>
      </c>
      <c r="LK6" s="529"/>
      <c r="LL6" s="509">
        <v>23102.0</v>
      </c>
      <c r="LM6" s="509" t="s">
        <v>992</v>
      </c>
      <c r="LN6" s="529"/>
      <c r="LO6" s="509">
        <v>26102.0</v>
      </c>
      <c r="LP6" s="509" t="s">
        <v>995</v>
      </c>
      <c r="LQ6" s="529"/>
      <c r="LR6" s="509">
        <v>27103.0</v>
      </c>
      <c r="LS6" s="509" t="s">
        <v>996</v>
      </c>
      <c r="LT6" s="529"/>
      <c r="LU6" s="509">
        <v>27142.0</v>
      </c>
      <c r="LV6" s="509" t="s">
        <v>1038</v>
      </c>
      <c r="LW6" s="529"/>
      <c r="LX6" s="509">
        <v>28102.0</v>
      </c>
      <c r="LY6" s="509" t="s">
        <v>997</v>
      </c>
      <c r="LZ6" s="529"/>
      <c r="MA6" s="509">
        <v>33102.0</v>
      </c>
      <c r="MB6" s="509" t="s">
        <v>1002</v>
      </c>
      <c r="MC6" s="529"/>
      <c r="MD6" s="509">
        <v>34102.0</v>
      </c>
      <c r="ME6" s="509" t="s">
        <v>1003</v>
      </c>
      <c r="MF6" s="529"/>
      <c r="MG6" s="509">
        <v>40103.0</v>
      </c>
      <c r="MH6" s="509" t="s">
        <v>1009</v>
      </c>
      <c r="MJ6" s="509">
        <v>40132.0</v>
      </c>
      <c r="MK6" s="509" t="s">
        <v>1039</v>
      </c>
      <c r="ML6" s="529"/>
      <c r="MM6" s="509">
        <v>43102.0</v>
      </c>
      <c r="MN6" s="509" t="s">
        <v>1012</v>
      </c>
    </row>
    <row r="7" ht="12.75" customHeight="1">
      <c r="A7" s="529"/>
      <c r="B7" s="533" t="s">
        <v>1040</v>
      </c>
      <c r="C7" s="533" t="s">
        <v>702</v>
      </c>
      <c r="D7" s="529"/>
      <c r="E7" s="509" t="s">
        <v>1041</v>
      </c>
      <c r="F7" s="509" t="s">
        <v>1042</v>
      </c>
      <c r="G7" s="534"/>
      <c r="H7" s="509" t="s">
        <v>1043</v>
      </c>
      <c r="I7" s="509" t="s">
        <v>1044</v>
      </c>
      <c r="J7" s="534"/>
      <c r="K7" s="509" t="s">
        <v>1045</v>
      </c>
      <c r="L7" s="509" t="s">
        <v>1046</v>
      </c>
      <c r="M7" s="534"/>
      <c r="N7" s="509" t="s">
        <v>1047</v>
      </c>
      <c r="O7" s="509" t="s">
        <v>1048</v>
      </c>
      <c r="P7" s="534"/>
      <c r="Q7" s="509" t="s">
        <v>1049</v>
      </c>
      <c r="R7" s="509" t="s">
        <v>1050</v>
      </c>
      <c r="S7" s="534"/>
      <c r="T7" s="509" t="s">
        <v>1051</v>
      </c>
      <c r="U7" s="509" t="s">
        <v>1052</v>
      </c>
      <c r="V7" s="534"/>
      <c r="W7" s="509" t="s">
        <v>1053</v>
      </c>
      <c r="X7" s="509" t="s">
        <v>1054</v>
      </c>
      <c r="Y7" s="534"/>
      <c r="Z7" s="509" t="s">
        <v>1055</v>
      </c>
      <c r="AA7" s="509" t="s">
        <v>1056</v>
      </c>
      <c r="AB7" s="534"/>
      <c r="AC7" s="509" t="s">
        <v>1057</v>
      </c>
      <c r="AD7" s="509" t="s">
        <v>1058</v>
      </c>
      <c r="AE7" s="534"/>
      <c r="AF7" s="509">
        <v>10203.0</v>
      </c>
      <c r="AG7" s="509" t="s">
        <v>1059</v>
      </c>
      <c r="AH7" s="534"/>
      <c r="AI7" s="509">
        <v>11103.0</v>
      </c>
      <c r="AJ7" s="509" t="s">
        <v>1060</v>
      </c>
      <c r="AK7" s="534"/>
      <c r="AL7" s="509">
        <v>12103.0</v>
      </c>
      <c r="AM7" s="509" t="s">
        <v>1061</v>
      </c>
      <c r="AN7" s="534"/>
      <c r="AO7" s="509">
        <v>13103.0</v>
      </c>
      <c r="AP7" s="509" t="s">
        <v>1062</v>
      </c>
      <c r="AQ7" s="534"/>
      <c r="AR7" s="509">
        <v>14103.0</v>
      </c>
      <c r="AS7" s="509" t="s">
        <v>1063</v>
      </c>
      <c r="AT7" s="534"/>
      <c r="AU7" s="509">
        <v>15103.0</v>
      </c>
      <c r="AV7" s="509" t="s">
        <v>1064</v>
      </c>
      <c r="AW7" s="534"/>
      <c r="AX7" s="509">
        <v>16204.0</v>
      </c>
      <c r="AY7" s="509" t="s">
        <v>1065</v>
      </c>
      <c r="AZ7" s="534"/>
      <c r="BA7" s="509">
        <v>17203.0</v>
      </c>
      <c r="BB7" s="509" t="s">
        <v>1066</v>
      </c>
      <c r="BC7" s="534"/>
      <c r="BD7" s="509">
        <v>18204.0</v>
      </c>
      <c r="BE7" s="509" t="s">
        <v>1067</v>
      </c>
      <c r="BF7" s="534"/>
      <c r="BG7" s="509">
        <v>19204.0</v>
      </c>
      <c r="BH7" s="509" t="s">
        <v>1068</v>
      </c>
      <c r="BI7" s="534"/>
      <c r="BJ7" s="509">
        <v>20203.0</v>
      </c>
      <c r="BK7" s="509" t="s">
        <v>1069</v>
      </c>
      <c r="BL7" s="534"/>
      <c r="BM7" s="509">
        <v>21203.0</v>
      </c>
      <c r="BN7" s="509" t="s">
        <v>1070</v>
      </c>
      <c r="BO7" s="534"/>
      <c r="BP7" s="509">
        <v>22103.0</v>
      </c>
      <c r="BQ7" s="509" t="s">
        <v>1071</v>
      </c>
      <c r="BR7" s="534"/>
      <c r="BS7" s="509">
        <v>23103.0</v>
      </c>
      <c r="BT7" s="509" t="s">
        <v>1072</v>
      </c>
      <c r="BU7" s="534"/>
      <c r="BV7" s="509">
        <v>24203.0</v>
      </c>
      <c r="BW7" s="509" t="s">
        <v>1073</v>
      </c>
      <c r="BX7" s="534"/>
      <c r="BY7" s="509">
        <v>25203.0</v>
      </c>
      <c r="BZ7" s="509" t="s">
        <v>1074</v>
      </c>
      <c r="CA7" s="534"/>
      <c r="CB7" s="509">
        <v>26103.0</v>
      </c>
      <c r="CC7" s="509" t="s">
        <v>1075</v>
      </c>
      <c r="CD7" s="534"/>
      <c r="CE7" s="509">
        <v>27104.0</v>
      </c>
      <c r="CF7" s="509" t="s">
        <v>1076</v>
      </c>
      <c r="CG7" s="534"/>
      <c r="CH7" s="509">
        <v>28105.0</v>
      </c>
      <c r="CI7" s="509" t="s">
        <v>1077</v>
      </c>
      <c r="CJ7" s="534"/>
      <c r="CK7" s="509">
        <v>29203.0</v>
      </c>
      <c r="CL7" s="509" t="s">
        <v>1078</v>
      </c>
      <c r="CM7" s="534"/>
      <c r="CN7" s="509">
        <v>30203.0</v>
      </c>
      <c r="CO7" s="509" t="s">
        <v>1079</v>
      </c>
      <c r="CP7" s="534"/>
      <c r="CQ7" s="509">
        <v>31203.0</v>
      </c>
      <c r="CR7" s="509" t="s">
        <v>1080</v>
      </c>
      <c r="CS7" s="534"/>
      <c r="CT7" s="509">
        <v>32203.0</v>
      </c>
      <c r="CU7" s="509" t="s">
        <v>1081</v>
      </c>
      <c r="CV7" s="534"/>
      <c r="CW7" s="509">
        <v>33103.0</v>
      </c>
      <c r="CX7" s="509" t="s">
        <v>1082</v>
      </c>
      <c r="CY7" s="534"/>
      <c r="CZ7" s="509">
        <v>34103.0</v>
      </c>
      <c r="DA7" s="509" t="s">
        <v>1083</v>
      </c>
      <c r="DB7" s="534"/>
      <c r="DC7" s="509">
        <v>35203.0</v>
      </c>
      <c r="DD7" s="509" t="s">
        <v>1084</v>
      </c>
      <c r="DE7" s="534"/>
      <c r="DF7" s="509">
        <v>36203.0</v>
      </c>
      <c r="DG7" s="509" t="s">
        <v>1085</v>
      </c>
      <c r="DH7" s="534"/>
      <c r="DI7" s="509">
        <v>37203.0</v>
      </c>
      <c r="DJ7" s="509" t="s">
        <v>1086</v>
      </c>
      <c r="DK7" s="534"/>
      <c r="DL7" s="509">
        <v>38203.0</v>
      </c>
      <c r="DM7" s="509" t="s">
        <v>1087</v>
      </c>
      <c r="DN7" s="534"/>
      <c r="DO7" s="509">
        <v>39203.0</v>
      </c>
      <c r="DP7" s="509" t="s">
        <v>1088</v>
      </c>
      <c r="DQ7" s="534"/>
      <c r="DR7" s="509">
        <v>40105.0</v>
      </c>
      <c r="DS7" s="509" t="s">
        <v>1089</v>
      </c>
      <c r="DT7" s="534"/>
      <c r="DU7" s="509">
        <v>41203.0</v>
      </c>
      <c r="DV7" s="509" t="s">
        <v>1090</v>
      </c>
      <c r="DW7" s="534"/>
      <c r="DX7" s="509">
        <v>42203.0</v>
      </c>
      <c r="DY7" s="509" t="s">
        <v>1091</v>
      </c>
      <c r="DZ7" s="534"/>
      <c r="EA7" s="509">
        <v>43103.0</v>
      </c>
      <c r="EB7" s="509" t="s">
        <v>1092</v>
      </c>
      <c r="EC7" s="534"/>
      <c r="ED7" s="509">
        <v>44203.0</v>
      </c>
      <c r="EE7" s="509" t="s">
        <v>1093</v>
      </c>
      <c r="EF7" s="534"/>
      <c r="EG7" s="509">
        <v>45203.0</v>
      </c>
      <c r="EH7" s="509" t="s">
        <v>1094</v>
      </c>
      <c r="EI7" s="534"/>
      <c r="EJ7" s="509">
        <v>46204.0</v>
      </c>
      <c r="EK7" s="509" t="s">
        <v>1095</v>
      </c>
      <c r="EL7" s="529"/>
      <c r="EM7" s="509">
        <v>47207.0</v>
      </c>
      <c r="EN7" s="509" t="s">
        <v>1096</v>
      </c>
      <c r="EO7" s="529"/>
      <c r="EP7" s="506">
        <v>372.0</v>
      </c>
      <c r="EQ7" s="509" t="s">
        <v>1097</v>
      </c>
      <c r="ER7" s="529"/>
      <c r="ES7" s="533" t="s">
        <v>1040</v>
      </c>
      <c r="ET7" s="533" t="s">
        <v>795</v>
      </c>
      <c r="EU7" s="533" t="s">
        <v>702</v>
      </c>
      <c r="EV7" s="529"/>
      <c r="EW7" s="509" t="s">
        <v>1098</v>
      </c>
      <c r="EX7" s="509" t="s">
        <v>1099</v>
      </c>
      <c r="EY7" s="534"/>
      <c r="EZ7" s="509" t="s">
        <v>1043</v>
      </c>
      <c r="FA7" s="509" t="s">
        <v>1044</v>
      </c>
      <c r="FB7" s="534"/>
      <c r="FC7" s="509" t="s">
        <v>1045</v>
      </c>
      <c r="FD7" s="509" t="s">
        <v>1046</v>
      </c>
      <c r="FE7" s="534"/>
      <c r="FF7" s="509" t="s">
        <v>1100</v>
      </c>
      <c r="FG7" s="509" t="s">
        <v>1101</v>
      </c>
      <c r="FH7" s="534"/>
      <c r="FI7" s="509" t="s">
        <v>1049</v>
      </c>
      <c r="FJ7" s="509" t="s">
        <v>1050</v>
      </c>
      <c r="FK7" s="534"/>
      <c r="FL7" s="509" t="s">
        <v>1051</v>
      </c>
      <c r="FM7" s="509" t="s">
        <v>1052</v>
      </c>
      <c r="FN7" s="534"/>
      <c r="FO7" s="509" t="s">
        <v>1053</v>
      </c>
      <c r="FP7" s="509" t="s">
        <v>1054</v>
      </c>
      <c r="FQ7" s="534"/>
      <c r="FR7" s="509" t="s">
        <v>1055</v>
      </c>
      <c r="FS7" s="509" t="s">
        <v>1056</v>
      </c>
      <c r="FT7" s="534"/>
      <c r="FU7" s="509" t="s">
        <v>1057</v>
      </c>
      <c r="FV7" s="509" t="s">
        <v>1058</v>
      </c>
      <c r="FW7" s="534"/>
      <c r="FX7" s="509">
        <v>10203.0</v>
      </c>
      <c r="FY7" s="509" t="s">
        <v>1059</v>
      </c>
      <c r="FZ7" s="534"/>
      <c r="GA7" s="509">
        <v>11203.0</v>
      </c>
      <c r="GB7" s="509" t="s">
        <v>1102</v>
      </c>
      <c r="GC7" s="534"/>
      <c r="GD7" s="509">
        <v>12204.0</v>
      </c>
      <c r="GE7" s="509" t="s">
        <v>1103</v>
      </c>
      <c r="GF7" s="534"/>
      <c r="GG7" s="509">
        <v>13103.0</v>
      </c>
      <c r="GH7" s="509" t="s">
        <v>1062</v>
      </c>
      <c r="GI7" s="534"/>
      <c r="GJ7" s="509">
        <v>14204.0</v>
      </c>
      <c r="GK7" s="509" t="s">
        <v>1104</v>
      </c>
      <c r="GL7" s="534"/>
      <c r="GM7" s="509">
        <v>15205.0</v>
      </c>
      <c r="GN7" s="509" t="s">
        <v>1105</v>
      </c>
      <c r="GO7" s="534"/>
      <c r="GP7" s="509">
        <v>16204.0</v>
      </c>
      <c r="GQ7" s="509" t="s">
        <v>1065</v>
      </c>
      <c r="GR7" s="534"/>
      <c r="GS7" s="509">
        <v>17203.0</v>
      </c>
      <c r="GT7" s="509" t="s">
        <v>1066</v>
      </c>
      <c r="GU7" s="534"/>
      <c r="GV7" s="509">
        <v>18204.0</v>
      </c>
      <c r="GW7" s="509" t="s">
        <v>1067</v>
      </c>
      <c r="GX7" s="534"/>
      <c r="GY7" s="509">
        <v>19204.0</v>
      </c>
      <c r="GZ7" s="509" t="s">
        <v>1068</v>
      </c>
      <c r="HA7" s="534"/>
      <c r="HB7" s="509">
        <v>20203.0</v>
      </c>
      <c r="HC7" s="509" t="s">
        <v>1069</v>
      </c>
      <c r="HD7" s="534"/>
      <c r="HE7" s="509">
        <v>21203.0</v>
      </c>
      <c r="HF7" s="509" t="s">
        <v>1070</v>
      </c>
      <c r="HG7" s="534"/>
      <c r="HH7" s="509">
        <v>22206.0</v>
      </c>
      <c r="HI7" s="509" t="s">
        <v>1106</v>
      </c>
      <c r="HJ7" s="534"/>
      <c r="HK7" s="509">
        <v>23203.0</v>
      </c>
      <c r="HL7" s="509" t="s">
        <v>1107</v>
      </c>
      <c r="HM7" s="534"/>
      <c r="HN7" s="509">
        <v>24203.0</v>
      </c>
      <c r="HO7" s="509" t="s">
        <v>1073</v>
      </c>
      <c r="HP7" s="534"/>
      <c r="HQ7" s="509">
        <v>25203.0</v>
      </c>
      <c r="HR7" s="509" t="s">
        <v>1074</v>
      </c>
      <c r="HS7" s="534"/>
      <c r="HT7" s="509">
        <v>26203.0</v>
      </c>
      <c r="HU7" s="509" t="s">
        <v>1108</v>
      </c>
      <c r="HV7" s="534"/>
      <c r="HW7" s="509">
        <v>27204.0</v>
      </c>
      <c r="HX7" s="509" t="s">
        <v>1109</v>
      </c>
      <c r="HY7" s="534"/>
      <c r="HZ7" s="509">
        <v>28203.0</v>
      </c>
      <c r="IA7" s="509" t="s">
        <v>1110</v>
      </c>
      <c r="IB7" s="534"/>
      <c r="IC7" s="509">
        <v>29203.0</v>
      </c>
      <c r="ID7" s="509" t="s">
        <v>1078</v>
      </c>
      <c r="IE7" s="534"/>
      <c r="IF7" s="509">
        <v>30203.0</v>
      </c>
      <c r="IG7" s="509" t="s">
        <v>1079</v>
      </c>
      <c r="IH7" s="534"/>
      <c r="II7" s="509">
        <v>31203.0</v>
      </c>
      <c r="IJ7" s="509" t="s">
        <v>1080</v>
      </c>
      <c r="IK7" s="534"/>
      <c r="IL7" s="509">
        <v>32203.0</v>
      </c>
      <c r="IM7" s="509" t="s">
        <v>1081</v>
      </c>
      <c r="IN7" s="534"/>
      <c r="IO7" s="509">
        <v>33204.0</v>
      </c>
      <c r="IP7" s="509" t="s">
        <v>1111</v>
      </c>
      <c r="IQ7" s="534"/>
      <c r="IR7" s="509">
        <v>34204.0</v>
      </c>
      <c r="IS7" s="509" t="s">
        <v>1112</v>
      </c>
      <c r="IT7" s="534"/>
      <c r="IU7" s="509">
        <v>35203.0</v>
      </c>
      <c r="IV7" s="509" t="s">
        <v>1084</v>
      </c>
      <c r="IW7" s="534"/>
      <c r="IX7" s="509">
        <v>36203.0</v>
      </c>
      <c r="IY7" s="509" t="s">
        <v>1085</v>
      </c>
      <c r="IZ7" s="534"/>
      <c r="JA7" s="509">
        <v>37203.0</v>
      </c>
      <c r="JB7" s="509" t="s">
        <v>1086</v>
      </c>
      <c r="JC7" s="534"/>
      <c r="JD7" s="509">
        <v>38203.0</v>
      </c>
      <c r="JE7" s="509" t="s">
        <v>1087</v>
      </c>
      <c r="JF7" s="534"/>
      <c r="JG7" s="509">
        <v>39203.0</v>
      </c>
      <c r="JH7" s="509" t="s">
        <v>1088</v>
      </c>
      <c r="JI7" s="534"/>
      <c r="JJ7" s="509">
        <v>40204.0</v>
      </c>
      <c r="JK7" s="509" t="s">
        <v>1113</v>
      </c>
      <c r="JL7" s="534"/>
      <c r="JM7" s="509">
        <v>41203.0</v>
      </c>
      <c r="JN7" s="509" t="s">
        <v>1090</v>
      </c>
      <c r="JO7" s="534"/>
      <c r="JP7" s="509">
        <v>42203.0</v>
      </c>
      <c r="JQ7" s="509" t="s">
        <v>1091</v>
      </c>
      <c r="JR7" s="534"/>
      <c r="JS7" s="509">
        <v>43204.0</v>
      </c>
      <c r="JT7" s="509" t="s">
        <v>1114</v>
      </c>
      <c r="JU7" s="534"/>
      <c r="JV7" s="509">
        <v>44203.0</v>
      </c>
      <c r="JW7" s="509" t="s">
        <v>1093</v>
      </c>
      <c r="JX7" s="534"/>
      <c r="JY7" s="509">
        <v>45203.0</v>
      </c>
      <c r="JZ7" s="509" t="s">
        <v>1094</v>
      </c>
      <c r="KA7" s="534"/>
      <c r="KB7" s="509">
        <v>46204.0</v>
      </c>
      <c r="KC7" s="509" t="s">
        <v>1095</v>
      </c>
      <c r="KD7" s="529"/>
      <c r="KE7" s="509">
        <v>47207.0</v>
      </c>
      <c r="KF7" s="509" t="s">
        <v>1096</v>
      </c>
      <c r="KG7" s="529"/>
      <c r="KH7" s="509" t="s">
        <v>1041</v>
      </c>
      <c r="KI7" s="509" t="s">
        <v>1042</v>
      </c>
      <c r="KJ7" s="529"/>
      <c r="KK7" s="509" t="s">
        <v>1047</v>
      </c>
      <c r="KL7" s="509" t="s">
        <v>1048</v>
      </c>
      <c r="KM7" s="529"/>
      <c r="KN7" s="509">
        <v>11103.0</v>
      </c>
      <c r="KO7" s="509" t="s">
        <v>1060</v>
      </c>
      <c r="KP7" s="529"/>
      <c r="KQ7" s="509">
        <v>12103.0</v>
      </c>
      <c r="KR7" s="509" t="s">
        <v>1061</v>
      </c>
      <c r="KS7" s="529"/>
      <c r="KT7" s="509">
        <v>14103.0</v>
      </c>
      <c r="KU7" s="509" t="s">
        <v>1063</v>
      </c>
      <c r="KV7" s="529"/>
      <c r="KW7" s="509">
        <v>14133.0</v>
      </c>
      <c r="KX7" s="509" t="s">
        <v>1115</v>
      </c>
      <c r="KY7" s="529"/>
      <c r="KZ7" s="509">
        <v>14153.0</v>
      </c>
      <c r="LA7" s="509" t="s">
        <v>1116</v>
      </c>
      <c r="LB7" s="529"/>
      <c r="LC7" s="509">
        <v>15103.0</v>
      </c>
      <c r="LD7" s="509" t="s">
        <v>1064</v>
      </c>
      <c r="LE7" s="529"/>
      <c r="LF7" s="509">
        <v>22103.0</v>
      </c>
      <c r="LG7" s="509" t="s">
        <v>1071</v>
      </c>
      <c r="LH7" s="529"/>
      <c r="LI7" s="509">
        <v>22140.0</v>
      </c>
      <c r="LJ7" s="509" t="s">
        <v>1117</v>
      </c>
      <c r="LK7" s="529"/>
      <c r="LL7" s="509">
        <v>23103.0</v>
      </c>
      <c r="LM7" s="509" t="s">
        <v>1072</v>
      </c>
      <c r="LN7" s="529"/>
      <c r="LO7" s="509">
        <v>26103.0</v>
      </c>
      <c r="LP7" s="509" t="s">
        <v>1075</v>
      </c>
      <c r="LQ7" s="529"/>
      <c r="LR7" s="509">
        <v>27104.0</v>
      </c>
      <c r="LS7" s="509" t="s">
        <v>1076</v>
      </c>
      <c r="LT7" s="529"/>
      <c r="LU7" s="509">
        <v>27143.0</v>
      </c>
      <c r="LV7" s="509" t="s">
        <v>1118</v>
      </c>
      <c r="LW7" s="529"/>
      <c r="LX7" s="509">
        <v>28105.0</v>
      </c>
      <c r="LY7" s="509" t="s">
        <v>1077</v>
      </c>
      <c r="LZ7" s="529"/>
      <c r="MA7" s="509">
        <v>33103.0</v>
      </c>
      <c r="MB7" s="509" t="s">
        <v>1082</v>
      </c>
      <c r="MC7" s="529"/>
      <c r="MD7" s="509">
        <v>34103.0</v>
      </c>
      <c r="ME7" s="509" t="s">
        <v>1083</v>
      </c>
      <c r="MF7" s="529"/>
      <c r="MG7" s="509">
        <v>40105.0</v>
      </c>
      <c r="MH7" s="509" t="s">
        <v>1089</v>
      </c>
      <c r="MJ7" s="509">
        <v>40133.0</v>
      </c>
      <c r="MK7" s="509" t="s">
        <v>1119</v>
      </c>
      <c r="ML7" s="529"/>
      <c r="MM7" s="509">
        <v>43103.0</v>
      </c>
      <c r="MN7" s="509" t="s">
        <v>1092</v>
      </c>
    </row>
    <row r="8" ht="12.75" customHeight="1">
      <c r="A8" s="529"/>
      <c r="B8" s="533" t="s">
        <v>1120</v>
      </c>
      <c r="C8" s="533" t="s">
        <v>704</v>
      </c>
      <c r="D8" s="529"/>
      <c r="E8" s="509" t="s">
        <v>1121</v>
      </c>
      <c r="F8" s="509" t="s">
        <v>1122</v>
      </c>
      <c r="G8" s="534"/>
      <c r="H8" s="509" t="s">
        <v>1123</v>
      </c>
      <c r="I8" s="509" t="s">
        <v>1124</v>
      </c>
      <c r="J8" s="534"/>
      <c r="K8" s="509" t="s">
        <v>1125</v>
      </c>
      <c r="L8" s="509" t="s">
        <v>1126</v>
      </c>
      <c r="M8" s="534"/>
      <c r="N8" s="509" t="s">
        <v>1127</v>
      </c>
      <c r="O8" s="509" t="s">
        <v>1128</v>
      </c>
      <c r="P8" s="534"/>
      <c r="Q8" s="509" t="s">
        <v>1129</v>
      </c>
      <c r="R8" s="509" t="s">
        <v>1130</v>
      </c>
      <c r="S8" s="534"/>
      <c r="T8" s="509" t="s">
        <v>1131</v>
      </c>
      <c r="U8" s="509" t="s">
        <v>1132</v>
      </c>
      <c r="V8" s="534"/>
      <c r="W8" s="509" t="s">
        <v>1133</v>
      </c>
      <c r="X8" s="509" t="s">
        <v>1134</v>
      </c>
      <c r="Y8" s="534"/>
      <c r="Z8" s="509" t="s">
        <v>1135</v>
      </c>
      <c r="AA8" s="509" t="s">
        <v>1136</v>
      </c>
      <c r="AB8" s="534"/>
      <c r="AC8" s="509" t="s">
        <v>1137</v>
      </c>
      <c r="AD8" s="509" t="s">
        <v>1138</v>
      </c>
      <c r="AE8" s="534"/>
      <c r="AF8" s="509">
        <v>10204.0</v>
      </c>
      <c r="AG8" s="509" t="s">
        <v>1139</v>
      </c>
      <c r="AH8" s="534"/>
      <c r="AI8" s="509">
        <v>11104.0</v>
      </c>
      <c r="AJ8" s="509" t="s">
        <v>1140</v>
      </c>
      <c r="AK8" s="534"/>
      <c r="AL8" s="509">
        <v>12104.0</v>
      </c>
      <c r="AM8" s="509" t="s">
        <v>1141</v>
      </c>
      <c r="AN8" s="534"/>
      <c r="AO8" s="509">
        <v>13104.0</v>
      </c>
      <c r="AP8" s="509" t="s">
        <v>1142</v>
      </c>
      <c r="AQ8" s="534"/>
      <c r="AR8" s="509">
        <v>14104.0</v>
      </c>
      <c r="AS8" s="509" t="s">
        <v>1143</v>
      </c>
      <c r="AT8" s="534"/>
      <c r="AU8" s="509">
        <v>15104.0</v>
      </c>
      <c r="AV8" s="509" t="s">
        <v>1144</v>
      </c>
      <c r="AW8" s="534"/>
      <c r="AX8" s="509">
        <v>16205.0</v>
      </c>
      <c r="AY8" s="509" t="s">
        <v>1145</v>
      </c>
      <c r="AZ8" s="534"/>
      <c r="BA8" s="509">
        <v>17204.0</v>
      </c>
      <c r="BB8" s="509" t="s">
        <v>1146</v>
      </c>
      <c r="BC8" s="534"/>
      <c r="BD8" s="509">
        <v>18205.0</v>
      </c>
      <c r="BE8" s="509" t="s">
        <v>1147</v>
      </c>
      <c r="BF8" s="534"/>
      <c r="BG8" s="509">
        <v>19205.0</v>
      </c>
      <c r="BH8" s="509" t="s">
        <v>1148</v>
      </c>
      <c r="BI8" s="534"/>
      <c r="BJ8" s="509">
        <v>20204.0</v>
      </c>
      <c r="BK8" s="509" t="s">
        <v>1149</v>
      </c>
      <c r="BL8" s="534"/>
      <c r="BM8" s="509">
        <v>21204.0</v>
      </c>
      <c r="BN8" s="509" t="s">
        <v>1150</v>
      </c>
      <c r="BO8" s="534"/>
      <c r="BP8" s="509">
        <v>22138.0</v>
      </c>
      <c r="BQ8" s="509" t="s">
        <v>957</v>
      </c>
      <c r="BR8" s="534"/>
      <c r="BS8" s="509">
        <v>23104.0</v>
      </c>
      <c r="BT8" s="509" t="s">
        <v>1151</v>
      </c>
      <c r="BU8" s="534"/>
      <c r="BV8" s="509">
        <v>24204.0</v>
      </c>
      <c r="BW8" s="509" t="s">
        <v>1152</v>
      </c>
      <c r="BX8" s="534"/>
      <c r="BY8" s="509">
        <v>25204.0</v>
      </c>
      <c r="BZ8" s="509" t="s">
        <v>1153</v>
      </c>
      <c r="CA8" s="534"/>
      <c r="CB8" s="509">
        <v>26104.0</v>
      </c>
      <c r="CC8" s="509" t="s">
        <v>1154</v>
      </c>
      <c r="CD8" s="534"/>
      <c r="CE8" s="509">
        <v>27106.0</v>
      </c>
      <c r="CF8" s="509" t="s">
        <v>1155</v>
      </c>
      <c r="CG8" s="534"/>
      <c r="CH8" s="509">
        <v>28106.0</v>
      </c>
      <c r="CI8" s="509" t="s">
        <v>1156</v>
      </c>
      <c r="CJ8" s="534"/>
      <c r="CK8" s="509">
        <v>29204.0</v>
      </c>
      <c r="CL8" s="509" t="s">
        <v>1157</v>
      </c>
      <c r="CM8" s="534"/>
      <c r="CN8" s="509">
        <v>30204.0</v>
      </c>
      <c r="CO8" s="509" t="s">
        <v>1158</v>
      </c>
      <c r="CP8" s="534"/>
      <c r="CQ8" s="509">
        <v>31204.0</v>
      </c>
      <c r="CR8" s="509" t="s">
        <v>1159</v>
      </c>
      <c r="CS8" s="534"/>
      <c r="CT8" s="509">
        <v>32204.0</v>
      </c>
      <c r="CU8" s="509" t="s">
        <v>1160</v>
      </c>
      <c r="CV8" s="534"/>
      <c r="CW8" s="509">
        <v>33104.0</v>
      </c>
      <c r="CX8" s="509" t="s">
        <v>1161</v>
      </c>
      <c r="CY8" s="534"/>
      <c r="CZ8" s="509">
        <v>34104.0</v>
      </c>
      <c r="DA8" s="509" t="s">
        <v>1162</v>
      </c>
      <c r="DB8" s="534"/>
      <c r="DC8" s="509">
        <v>35204.0</v>
      </c>
      <c r="DD8" s="509" t="s">
        <v>1163</v>
      </c>
      <c r="DE8" s="534"/>
      <c r="DF8" s="509">
        <v>36204.0</v>
      </c>
      <c r="DG8" s="509" t="s">
        <v>1164</v>
      </c>
      <c r="DH8" s="534"/>
      <c r="DI8" s="509">
        <v>37204.0</v>
      </c>
      <c r="DJ8" s="509" t="s">
        <v>1165</v>
      </c>
      <c r="DK8" s="534"/>
      <c r="DL8" s="509">
        <v>38204.0</v>
      </c>
      <c r="DM8" s="509" t="s">
        <v>1166</v>
      </c>
      <c r="DN8" s="534"/>
      <c r="DO8" s="509">
        <v>39204.0</v>
      </c>
      <c r="DP8" s="509" t="s">
        <v>1167</v>
      </c>
      <c r="DQ8" s="534"/>
      <c r="DR8" s="509">
        <v>40106.0</v>
      </c>
      <c r="DS8" s="509" t="s">
        <v>1168</v>
      </c>
      <c r="DT8" s="534"/>
      <c r="DU8" s="509">
        <v>41204.0</v>
      </c>
      <c r="DV8" s="509" t="s">
        <v>1169</v>
      </c>
      <c r="DW8" s="534"/>
      <c r="DX8" s="509">
        <v>42204.0</v>
      </c>
      <c r="DY8" s="509" t="s">
        <v>1170</v>
      </c>
      <c r="DZ8" s="534"/>
      <c r="EA8" s="509">
        <v>43104.0</v>
      </c>
      <c r="EB8" s="509" t="s">
        <v>1171</v>
      </c>
      <c r="EC8" s="534"/>
      <c r="ED8" s="509">
        <v>44204.0</v>
      </c>
      <c r="EE8" s="509" t="s">
        <v>1172</v>
      </c>
      <c r="EF8" s="534"/>
      <c r="EG8" s="509">
        <v>45204.0</v>
      </c>
      <c r="EH8" s="509" t="s">
        <v>1173</v>
      </c>
      <c r="EI8" s="534"/>
      <c r="EJ8" s="509">
        <v>46206.0</v>
      </c>
      <c r="EK8" s="509" t="s">
        <v>1174</v>
      </c>
      <c r="EL8" s="529"/>
      <c r="EM8" s="509">
        <v>47208.0</v>
      </c>
      <c r="EN8" s="509" t="s">
        <v>1175</v>
      </c>
      <c r="EO8" s="529"/>
      <c r="EP8" s="506" t="s">
        <v>1176</v>
      </c>
      <c r="EQ8" s="509" t="s">
        <v>1177</v>
      </c>
      <c r="ER8" s="529"/>
      <c r="ES8" s="533" t="s">
        <v>1120</v>
      </c>
      <c r="ET8" s="533" t="s">
        <v>796</v>
      </c>
      <c r="EU8" s="533" t="s">
        <v>704</v>
      </c>
      <c r="EV8" s="529"/>
      <c r="EW8" s="509" t="s">
        <v>1178</v>
      </c>
      <c r="EX8" s="509" t="s">
        <v>1179</v>
      </c>
      <c r="EY8" s="534"/>
      <c r="EZ8" s="509" t="s">
        <v>1123</v>
      </c>
      <c r="FA8" s="509" t="s">
        <v>1124</v>
      </c>
      <c r="FB8" s="534"/>
      <c r="FC8" s="509" t="s">
        <v>1125</v>
      </c>
      <c r="FD8" s="509" t="s">
        <v>1126</v>
      </c>
      <c r="FE8" s="534"/>
      <c r="FF8" s="509" t="s">
        <v>1180</v>
      </c>
      <c r="FG8" s="509" t="s">
        <v>1181</v>
      </c>
      <c r="FH8" s="534"/>
      <c r="FI8" s="509" t="s">
        <v>1129</v>
      </c>
      <c r="FJ8" s="509" t="s">
        <v>1130</v>
      </c>
      <c r="FK8" s="534"/>
      <c r="FL8" s="509" t="s">
        <v>1131</v>
      </c>
      <c r="FM8" s="509" t="s">
        <v>1132</v>
      </c>
      <c r="FN8" s="534"/>
      <c r="FO8" s="509" t="s">
        <v>1133</v>
      </c>
      <c r="FP8" s="509" t="s">
        <v>1134</v>
      </c>
      <c r="FQ8" s="534"/>
      <c r="FR8" s="509" t="s">
        <v>1135</v>
      </c>
      <c r="FS8" s="509" t="s">
        <v>1136</v>
      </c>
      <c r="FT8" s="534"/>
      <c r="FU8" s="509" t="s">
        <v>1137</v>
      </c>
      <c r="FV8" s="509" t="s">
        <v>1138</v>
      </c>
      <c r="FW8" s="534"/>
      <c r="FX8" s="509">
        <v>10204.0</v>
      </c>
      <c r="FY8" s="509" t="s">
        <v>1139</v>
      </c>
      <c r="FZ8" s="534"/>
      <c r="GA8" s="509">
        <v>11206.0</v>
      </c>
      <c r="GB8" s="509" t="s">
        <v>1182</v>
      </c>
      <c r="GC8" s="534"/>
      <c r="GD8" s="509">
        <v>12205.0</v>
      </c>
      <c r="GE8" s="509" t="s">
        <v>1183</v>
      </c>
      <c r="GF8" s="534"/>
      <c r="GG8" s="509">
        <v>13104.0</v>
      </c>
      <c r="GH8" s="509" t="s">
        <v>1142</v>
      </c>
      <c r="GI8" s="534"/>
      <c r="GJ8" s="509">
        <v>14205.0</v>
      </c>
      <c r="GK8" s="509" t="s">
        <v>1184</v>
      </c>
      <c r="GL8" s="534"/>
      <c r="GM8" s="509">
        <v>15206.0</v>
      </c>
      <c r="GN8" s="509" t="s">
        <v>1185</v>
      </c>
      <c r="GO8" s="534"/>
      <c r="GP8" s="509">
        <v>16205.0</v>
      </c>
      <c r="GQ8" s="509" t="s">
        <v>1145</v>
      </c>
      <c r="GR8" s="534"/>
      <c r="GS8" s="509">
        <v>17204.0</v>
      </c>
      <c r="GT8" s="509" t="s">
        <v>1146</v>
      </c>
      <c r="GU8" s="534"/>
      <c r="GV8" s="509">
        <v>18205.0</v>
      </c>
      <c r="GW8" s="509" t="s">
        <v>1147</v>
      </c>
      <c r="GX8" s="534"/>
      <c r="GY8" s="509">
        <v>19205.0</v>
      </c>
      <c r="GZ8" s="509" t="s">
        <v>1148</v>
      </c>
      <c r="HA8" s="534"/>
      <c r="HB8" s="509">
        <v>20204.0</v>
      </c>
      <c r="HC8" s="509" t="s">
        <v>1149</v>
      </c>
      <c r="HD8" s="534"/>
      <c r="HE8" s="509">
        <v>21204.0</v>
      </c>
      <c r="HF8" s="509" t="s">
        <v>1150</v>
      </c>
      <c r="HG8" s="534"/>
      <c r="HH8" s="509">
        <v>22207.0</v>
      </c>
      <c r="HI8" s="509" t="s">
        <v>1186</v>
      </c>
      <c r="HJ8" s="534"/>
      <c r="HK8" s="509">
        <v>23204.0</v>
      </c>
      <c r="HL8" s="509" t="s">
        <v>1187</v>
      </c>
      <c r="HM8" s="534"/>
      <c r="HN8" s="509">
        <v>24204.0</v>
      </c>
      <c r="HO8" s="509" t="s">
        <v>1152</v>
      </c>
      <c r="HP8" s="534"/>
      <c r="HQ8" s="509">
        <v>25204.0</v>
      </c>
      <c r="HR8" s="509" t="s">
        <v>1153</v>
      </c>
      <c r="HS8" s="534"/>
      <c r="HT8" s="509">
        <v>26204.0</v>
      </c>
      <c r="HU8" s="509" t="s">
        <v>1188</v>
      </c>
      <c r="HV8" s="534"/>
      <c r="HW8" s="509">
        <v>27205.0</v>
      </c>
      <c r="HX8" s="509" t="s">
        <v>1189</v>
      </c>
      <c r="HY8" s="534"/>
      <c r="HZ8" s="509">
        <v>28204.0</v>
      </c>
      <c r="IA8" s="509" t="s">
        <v>1190</v>
      </c>
      <c r="IB8" s="534"/>
      <c r="IC8" s="509">
        <v>29204.0</v>
      </c>
      <c r="ID8" s="509" t="s">
        <v>1157</v>
      </c>
      <c r="IE8" s="534"/>
      <c r="IF8" s="509">
        <v>30204.0</v>
      </c>
      <c r="IG8" s="509" t="s">
        <v>1158</v>
      </c>
      <c r="IH8" s="534"/>
      <c r="II8" s="509">
        <v>31204.0</v>
      </c>
      <c r="IJ8" s="509" t="s">
        <v>1159</v>
      </c>
      <c r="IK8" s="534"/>
      <c r="IL8" s="509">
        <v>32204.0</v>
      </c>
      <c r="IM8" s="509" t="s">
        <v>1160</v>
      </c>
      <c r="IN8" s="534"/>
      <c r="IO8" s="509">
        <v>33205.0</v>
      </c>
      <c r="IP8" s="509" t="s">
        <v>1191</v>
      </c>
      <c r="IQ8" s="534"/>
      <c r="IR8" s="509">
        <v>34205.0</v>
      </c>
      <c r="IS8" s="509" t="s">
        <v>1192</v>
      </c>
      <c r="IT8" s="534"/>
      <c r="IU8" s="509">
        <v>35204.0</v>
      </c>
      <c r="IV8" s="509" t="s">
        <v>1163</v>
      </c>
      <c r="IW8" s="534"/>
      <c r="IX8" s="509">
        <v>36204.0</v>
      </c>
      <c r="IY8" s="509" t="s">
        <v>1164</v>
      </c>
      <c r="IZ8" s="534"/>
      <c r="JA8" s="509">
        <v>37204.0</v>
      </c>
      <c r="JB8" s="509" t="s">
        <v>1165</v>
      </c>
      <c r="JC8" s="534"/>
      <c r="JD8" s="509">
        <v>38204.0</v>
      </c>
      <c r="JE8" s="509" t="s">
        <v>1166</v>
      </c>
      <c r="JF8" s="534"/>
      <c r="JG8" s="509">
        <v>39204.0</v>
      </c>
      <c r="JH8" s="509" t="s">
        <v>1167</v>
      </c>
      <c r="JI8" s="534"/>
      <c r="JJ8" s="509">
        <v>40205.0</v>
      </c>
      <c r="JK8" s="509" t="s">
        <v>1193</v>
      </c>
      <c r="JL8" s="534"/>
      <c r="JM8" s="509">
        <v>41204.0</v>
      </c>
      <c r="JN8" s="509" t="s">
        <v>1169</v>
      </c>
      <c r="JO8" s="534"/>
      <c r="JP8" s="509">
        <v>42204.0</v>
      </c>
      <c r="JQ8" s="509" t="s">
        <v>1170</v>
      </c>
      <c r="JR8" s="534"/>
      <c r="JS8" s="509">
        <v>43205.0</v>
      </c>
      <c r="JT8" s="509" t="s">
        <v>1194</v>
      </c>
      <c r="JU8" s="534"/>
      <c r="JV8" s="509">
        <v>44204.0</v>
      </c>
      <c r="JW8" s="509" t="s">
        <v>1172</v>
      </c>
      <c r="JX8" s="534"/>
      <c r="JY8" s="509">
        <v>45204.0</v>
      </c>
      <c r="JZ8" s="509" t="s">
        <v>1173</v>
      </c>
      <c r="KA8" s="534"/>
      <c r="KB8" s="509">
        <v>46206.0</v>
      </c>
      <c r="KC8" s="509" t="s">
        <v>1174</v>
      </c>
      <c r="KD8" s="529"/>
      <c r="KE8" s="509">
        <v>47208.0</v>
      </c>
      <c r="KF8" s="509" t="s">
        <v>1175</v>
      </c>
      <c r="KG8" s="529"/>
      <c r="KH8" s="509" t="s">
        <v>1121</v>
      </c>
      <c r="KI8" s="509" t="s">
        <v>1122</v>
      </c>
      <c r="KJ8" s="529"/>
      <c r="KK8" s="509" t="s">
        <v>1127</v>
      </c>
      <c r="KL8" s="509" t="s">
        <v>1128</v>
      </c>
      <c r="KM8" s="529"/>
      <c r="KN8" s="509">
        <v>11104.0</v>
      </c>
      <c r="KO8" s="509" t="s">
        <v>1140</v>
      </c>
      <c r="KP8" s="529"/>
      <c r="KQ8" s="509">
        <v>12104.0</v>
      </c>
      <c r="KR8" s="509" t="s">
        <v>1141</v>
      </c>
      <c r="KS8" s="529"/>
      <c r="KT8" s="509">
        <v>14104.0</v>
      </c>
      <c r="KU8" s="509" t="s">
        <v>1143</v>
      </c>
      <c r="KV8" s="529"/>
      <c r="KW8" s="509">
        <v>14134.0</v>
      </c>
      <c r="KX8" s="509" t="s">
        <v>1195</v>
      </c>
      <c r="KY8" s="529"/>
      <c r="KZ8" s="529"/>
      <c r="LA8" s="529"/>
      <c r="LB8" s="529"/>
      <c r="LC8" s="509">
        <v>15104.0</v>
      </c>
      <c r="LD8" s="509" t="s">
        <v>1144</v>
      </c>
      <c r="LE8" s="529"/>
      <c r="LF8" s="529"/>
      <c r="LG8" s="529"/>
      <c r="LH8" s="529"/>
      <c r="LI8" s="529"/>
      <c r="LJ8" s="529"/>
      <c r="LK8" s="529"/>
      <c r="LL8" s="509">
        <v>23104.0</v>
      </c>
      <c r="LM8" s="509" t="s">
        <v>1151</v>
      </c>
      <c r="LN8" s="529"/>
      <c r="LO8" s="509">
        <v>26104.0</v>
      </c>
      <c r="LP8" s="509" t="s">
        <v>1154</v>
      </c>
      <c r="LQ8" s="529"/>
      <c r="LR8" s="509">
        <v>27106.0</v>
      </c>
      <c r="LS8" s="509" t="s">
        <v>1155</v>
      </c>
      <c r="LT8" s="529"/>
      <c r="LU8" s="509">
        <v>27144.0</v>
      </c>
      <c r="LV8" s="509" t="s">
        <v>1196</v>
      </c>
      <c r="LW8" s="529"/>
      <c r="LX8" s="509">
        <v>28106.0</v>
      </c>
      <c r="LY8" s="509" t="s">
        <v>1156</v>
      </c>
      <c r="LZ8" s="529"/>
      <c r="MA8" s="509">
        <v>33104.0</v>
      </c>
      <c r="MB8" s="509" t="s">
        <v>1161</v>
      </c>
      <c r="MC8" s="529"/>
      <c r="MD8" s="509">
        <v>34104.0</v>
      </c>
      <c r="ME8" s="509" t="s">
        <v>1162</v>
      </c>
      <c r="MF8" s="529"/>
      <c r="MG8" s="509">
        <v>40106.0</v>
      </c>
      <c r="MH8" s="509" t="s">
        <v>1168</v>
      </c>
      <c r="MJ8" s="509">
        <v>40134.0</v>
      </c>
      <c r="MK8" s="509" t="s">
        <v>1197</v>
      </c>
      <c r="ML8" s="529"/>
      <c r="MM8" s="509">
        <v>43104.0</v>
      </c>
      <c r="MN8" s="509" t="s">
        <v>1171</v>
      </c>
    </row>
    <row r="9" ht="12.75" customHeight="1">
      <c r="A9" s="529"/>
      <c r="B9" s="533" t="s">
        <v>1198</v>
      </c>
      <c r="C9" s="533" t="s">
        <v>706</v>
      </c>
      <c r="D9" s="529"/>
      <c r="E9" s="509" t="s">
        <v>1199</v>
      </c>
      <c r="F9" s="509" t="s">
        <v>1200</v>
      </c>
      <c r="G9" s="534"/>
      <c r="H9" s="509" t="s">
        <v>1201</v>
      </c>
      <c r="I9" s="509" t="s">
        <v>1202</v>
      </c>
      <c r="J9" s="534"/>
      <c r="K9" s="509" t="s">
        <v>1203</v>
      </c>
      <c r="L9" s="509" t="s">
        <v>1204</v>
      </c>
      <c r="M9" s="534"/>
      <c r="N9" s="509" t="s">
        <v>1205</v>
      </c>
      <c r="O9" s="509" t="s">
        <v>1206</v>
      </c>
      <c r="P9" s="534"/>
      <c r="Q9" s="509" t="s">
        <v>1207</v>
      </c>
      <c r="R9" s="509" t="s">
        <v>1208</v>
      </c>
      <c r="S9" s="534"/>
      <c r="T9" s="509" t="s">
        <v>1209</v>
      </c>
      <c r="U9" s="509" t="s">
        <v>1210</v>
      </c>
      <c r="V9" s="534"/>
      <c r="W9" s="509" t="s">
        <v>1211</v>
      </c>
      <c r="X9" s="509" t="s">
        <v>1212</v>
      </c>
      <c r="Y9" s="534"/>
      <c r="Z9" s="509" t="s">
        <v>1213</v>
      </c>
      <c r="AA9" s="509" t="s">
        <v>1214</v>
      </c>
      <c r="AB9" s="534"/>
      <c r="AC9" s="509" t="s">
        <v>1215</v>
      </c>
      <c r="AD9" s="509" t="s">
        <v>1216</v>
      </c>
      <c r="AE9" s="534"/>
      <c r="AF9" s="509">
        <v>10205.0</v>
      </c>
      <c r="AG9" s="509" t="s">
        <v>1217</v>
      </c>
      <c r="AH9" s="534"/>
      <c r="AI9" s="509">
        <v>11105.0</v>
      </c>
      <c r="AJ9" s="509" t="s">
        <v>1218</v>
      </c>
      <c r="AK9" s="534"/>
      <c r="AL9" s="509">
        <v>12105.0</v>
      </c>
      <c r="AM9" s="509" t="s">
        <v>1219</v>
      </c>
      <c r="AN9" s="534"/>
      <c r="AO9" s="509">
        <v>13105.0</v>
      </c>
      <c r="AP9" s="509" t="s">
        <v>1220</v>
      </c>
      <c r="AQ9" s="534"/>
      <c r="AR9" s="509">
        <v>14105.0</v>
      </c>
      <c r="AS9" s="509" t="s">
        <v>1221</v>
      </c>
      <c r="AT9" s="534"/>
      <c r="AU9" s="509">
        <v>15105.0</v>
      </c>
      <c r="AV9" s="509" t="s">
        <v>1222</v>
      </c>
      <c r="AW9" s="534"/>
      <c r="AX9" s="509">
        <v>16206.0</v>
      </c>
      <c r="AY9" s="509" t="s">
        <v>1223</v>
      </c>
      <c r="AZ9" s="534"/>
      <c r="BA9" s="509">
        <v>17205.0</v>
      </c>
      <c r="BB9" s="509" t="s">
        <v>1224</v>
      </c>
      <c r="BC9" s="534"/>
      <c r="BD9" s="509">
        <v>18206.0</v>
      </c>
      <c r="BE9" s="509" t="s">
        <v>1225</v>
      </c>
      <c r="BF9" s="534"/>
      <c r="BG9" s="509">
        <v>19206.0</v>
      </c>
      <c r="BH9" s="509" t="s">
        <v>1226</v>
      </c>
      <c r="BI9" s="534"/>
      <c r="BJ9" s="509">
        <v>20205.0</v>
      </c>
      <c r="BK9" s="509" t="s">
        <v>1227</v>
      </c>
      <c r="BL9" s="534"/>
      <c r="BM9" s="509">
        <v>21205.0</v>
      </c>
      <c r="BN9" s="509" t="s">
        <v>1228</v>
      </c>
      <c r="BO9" s="534"/>
      <c r="BP9" s="509">
        <v>22139.0</v>
      </c>
      <c r="BQ9" s="509" t="s">
        <v>1037</v>
      </c>
      <c r="BR9" s="534"/>
      <c r="BS9" s="509">
        <v>23105.0</v>
      </c>
      <c r="BT9" s="509" t="s">
        <v>1229</v>
      </c>
      <c r="BU9" s="534"/>
      <c r="BV9" s="509">
        <v>24205.0</v>
      </c>
      <c r="BW9" s="509" t="s">
        <v>1230</v>
      </c>
      <c r="BX9" s="534"/>
      <c r="BY9" s="509">
        <v>25206.0</v>
      </c>
      <c r="BZ9" s="509" t="s">
        <v>1231</v>
      </c>
      <c r="CA9" s="534"/>
      <c r="CB9" s="509">
        <v>26105.0</v>
      </c>
      <c r="CC9" s="509" t="s">
        <v>1232</v>
      </c>
      <c r="CD9" s="534"/>
      <c r="CE9" s="509">
        <v>27107.0</v>
      </c>
      <c r="CF9" s="509" t="s">
        <v>1233</v>
      </c>
      <c r="CG9" s="534"/>
      <c r="CH9" s="509">
        <v>28107.0</v>
      </c>
      <c r="CI9" s="509" t="s">
        <v>1234</v>
      </c>
      <c r="CJ9" s="534"/>
      <c r="CK9" s="509">
        <v>29205.0</v>
      </c>
      <c r="CL9" s="509" t="s">
        <v>1235</v>
      </c>
      <c r="CM9" s="534"/>
      <c r="CN9" s="509">
        <v>30205.0</v>
      </c>
      <c r="CO9" s="509" t="s">
        <v>1236</v>
      </c>
      <c r="CP9" s="534"/>
      <c r="CQ9" s="509">
        <v>31302.0</v>
      </c>
      <c r="CR9" s="509" t="s">
        <v>1237</v>
      </c>
      <c r="CS9" s="534"/>
      <c r="CT9" s="509">
        <v>32205.0</v>
      </c>
      <c r="CU9" s="509" t="s">
        <v>1238</v>
      </c>
      <c r="CV9" s="534"/>
      <c r="CW9" s="509">
        <v>33202.0</v>
      </c>
      <c r="CX9" s="509" t="s">
        <v>951</v>
      </c>
      <c r="CY9" s="534"/>
      <c r="CZ9" s="509">
        <v>34105.0</v>
      </c>
      <c r="DA9" s="509" t="s">
        <v>1239</v>
      </c>
      <c r="DB9" s="534"/>
      <c r="DC9" s="509">
        <v>35206.0</v>
      </c>
      <c r="DD9" s="509" t="s">
        <v>1240</v>
      </c>
      <c r="DE9" s="534"/>
      <c r="DF9" s="509">
        <v>36205.0</v>
      </c>
      <c r="DG9" s="509" t="s">
        <v>1241</v>
      </c>
      <c r="DH9" s="534"/>
      <c r="DI9" s="509">
        <v>37205.0</v>
      </c>
      <c r="DJ9" s="509" t="s">
        <v>1242</v>
      </c>
      <c r="DK9" s="534"/>
      <c r="DL9" s="509">
        <v>38205.0</v>
      </c>
      <c r="DM9" s="509" t="s">
        <v>1243</v>
      </c>
      <c r="DN9" s="534"/>
      <c r="DO9" s="509">
        <v>39205.0</v>
      </c>
      <c r="DP9" s="509" t="s">
        <v>1244</v>
      </c>
      <c r="DQ9" s="534"/>
      <c r="DR9" s="509">
        <v>40107.0</v>
      </c>
      <c r="DS9" s="509" t="s">
        <v>1245</v>
      </c>
      <c r="DT9" s="534"/>
      <c r="DU9" s="509">
        <v>41205.0</v>
      </c>
      <c r="DV9" s="509" t="s">
        <v>1246</v>
      </c>
      <c r="DW9" s="534"/>
      <c r="DX9" s="509">
        <v>42205.0</v>
      </c>
      <c r="DY9" s="509" t="s">
        <v>1247</v>
      </c>
      <c r="DZ9" s="534"/>
      <c r="EA9" s="509">
        <v>43105.0</v>
      </c>
      <c r="EB9" s="509" t="s">
        <v>1248</v>
      </c>
      <c r="EC9" s="534"/>
      <c r="ED9" s="509">
        <v>44205.0</v>
      </c>
      <c r="EE9" s="509" t="s">
        <v>1249</v>
      </c>
      <c r="EF9" s="534"/>
      <c r="EG9" s="509">
        <v>45205.0</v>
      </c>
      <c r="EH9" s="509" t="s">
        <v>1250</v>
      </c>
      <c r="EI9" s="534"/>
      <c r="EJ9" s="509">
        <v>46208.0</v>
      </c>
      <c r="EK9" s="509" t="s">
        <v>1251</v>
      </c>
      <c r="EL9" s="529"/>
      <c r="EM9" s="509">
        <v>47209.0</v>
      </c>
      <c r="EN9" s="509" t="s">
        <v>1252</v>
      </c>
      <c r="EO9" s="529"/>
      <c r="EP9" s="506" t="s">
        <v>1253</v>
      </c>
      <c r="EQ9" s="509" t="s">
        <v>1254</v>
      </c>
      <c r="ER9" s="529"/>
      <c r="ES9" s="533" t="s">
        <v>1198</v>
      </c>
      <c r="ET9" s="533" t="s">
        <v>797</v>
      </c>
      <c r="EU9" s="533" t="s">
        <v>706</v>
      </c>
      <c r="EV9" s="529"/>
      <c r="EW9" s="509" t="s">
        <v>1255</v>
      </c>
      <c r="EX9" s="509" t="s">
        <v>1256</v>
      </c>
      <c r="EY9" s="534"/>
      <c r="EZ9" s="509" t="s">
        <v>1201</v>
      </c>
      <c r="FA9" s="509" t="s">
        <v>1202</v>
      </c>
      <c r="FB9" s="534"/>
      <c r="FC9" s="509" t="s">
        <v>1203</v>
      </c>
      <c r="FD9" s="509" t="s">
        <v>1204</v>
      </c>
      <c r="FE9" s="534"/>
      <c r="FF9" s="509" t="s">
        <v>1257</v>
      </c>
      <c r="FG9" s="509" t="s">
        <v>1258</v>
      </c>
      <c r="FH9" s="534"/>
      <c r="FI9" s="509" t="s">
        <v>1207</v>
      </c>
      <c r="FJ9" s="509" t="s">
        <v>1208</v>
      </c>
      <c r="FK9" s="534"/>
      <c r="FL9" s="509" t="s">
        <v>1209</v>
      </c>
      <c r="FM9" s="509" t="s">
        <v>1210</v>
      </c>
      <c r="FN9" s="534"/>
      <c r="FO9" s="509" t="s">
        <v>1211</v>
      </c>
      <c r="FP9" s="509" t="s">
        <v>1212</v>
      </c>
      <c r="FQ9" s="534"/>
      <c r="FR9" s="509" t="s">
        <v>1213</v>
      </c>
      <c r="FS9" s="509" t="s">
        <v>1214</v>
      </c>
      <c r="FT9" s="534"/>
      <c r="FU9" s="509" t="s">
        <v>1215</v>
      </c>
      <c r="FV9" s="509" t="s">
        <v>1216</v>
      </c>
      <c r="FW9" s="534"/>
      <c r="FX9" s="509">
        <v>10205.0</v>
      </c>
      <c r="FY9" s="509" t="s">
        <v>1217</v>
      </c>
      <c r="FZ9" s="534"/>
      <c r="GA9" s="509">
        <v>11207.0</v>
      </c>
      <c r="GB9" s="509" t="s">
        <v>1259</v>
      </c>
      <c r="GC9" s="534"/>
      <c r="GD9" s="509">
        <v>12206.0</v>
      </c>
      <c r="GE9" s="509" t="s">
        <v>1260</v>
      </c>
      <c r="GF9" s="534"/>
      <c r="GG9" s="509">
        <v>13105.0</v>
      </c>
      <c r="GH9" s="509" t="s">
        <v>1220</v>
      </c>
      <c r="GI9" s="534"/>
      <c r="GJ9" s="509">
        <v>14206.0</v>
      </c>
      <c r="GK9" s="509" t="s">
        <v>1261</v>
      </c>
      <c r="GL9" s="534"/>
      <c r="GM9" s="509">
        <v>15208.0</v>
      </c>
      <c r="GN9" s="509" t="s">
        <v>1262</v>
      </c>
      <c r="GO9" s="534"/>
      <c r="GP9" s="509">
        <v>16206.0</v>
      </c>
      <c r="GQ9" s="509" t="s">
        <v>1223</v>
      </c>
      <c r="GR9" s="534"/>
      <c r="GS9" s="509">
        <v>17205.0</v>
      </c>
      <c r="GT9" s="509" t="s">
        <v>1224</v>
      </c>
      <c r="GU9" s="534"/>
      <c r="GV9" s="509">
        <v>18206.0</v>
      </c>
      <c r="GW9" s="509" t="s">
        <v>1225</v>
      </c>
      <c r="GX9" s="534"/>
      <c r="GY9" s="509">
        <v>19206.0</v>
      </c>
      <c r="GZ9" s="509" t="s">
        <v>1226</v>
      </c>
      <c r="HA9" s="534"/>
      <c r="HB9" s="509">
        <v>20205.0</v>
      </c>
      <c r="HC9" s="509" t="s">
        <v>1227</v>
      </c>
      <c r="HD9" s="534"/>
      <c r="HE9" s="509">
        <v>21205.0</v>
      </c>
      <c r="HF9" s="509" t="s">
        <v>1228</v>
      </c>
      <c r="HG9" s="534"/>
      <c r="HH9" s="509">
        <v>22208.0</v>
      </c>
      <c r="HI9" s="509" t="s">
        <v>1263</v>
      </c>
      <c r="HJ9" s="534"/>
      <c r="HK9" s="509">
        <v>23205.0</v>
      </c>
      <c r="HL9" s="509" t="s">
        <v>1264</v>
      </c>
      <c r="HM9" s="534"/>
      <c r="HN9" s="509">
        <v>24205.0</v>
      </c>
      <c r="HO9" s="509" t="s">
        <v>1230</v>
      </c>
      <c r="HP9" s="534"/>
      <c r="HQ9" s="509">
        <v>25206.0</v>
      </c>
      <c r="HR9" s="509" t="s">
        <v>1231</v>
      </c>
      <c r="HS9" s="534"/>
      <c r="HT9" s="509">
        <v>26205.0</v>
      </c>
      <c r="HU9" s="509" t="s">
        <v>1265</v>
      </c>
      <c r="HV9" s="534"/>
      <c r="HW9" s="509">
        <v>27206.0</v>
      </c>
      <c r="HX9" s="509" t="s">
        <v>1266</v>
      </c>
      <c r="HY9" s="534"/>
      <c r="HZ9" s="509">
        <v>28205.0</v>
      </c>
      <c r="IA9" s="509" t="s">
        <v>1267</v>
      </c>
      <c r="IB9" s="534"/>
      <c r="IC9" s="509">
        <v>29205.0</v>
      </c>
      <c r="ID9" s="509" t="s">
        <v>1235</v>
      </c>
      <c r="IE9" s="534"/>
      <c r="IF9" s="509">
        <v>30205.0</v>
      </c>
      <c r="IG9" s="509" t="s">
        <v>1236</v>
      </c>
      <c r="IH9" s="534"/>
      <c r="II9" s="509">
        <v>31302.0</v>
      </c>
      <c r="IJ9" s="509" t="s">
        <v>1237</v>
      </c>
      <c r="IK9" s="534"/>
      <c r="IL9" s="509">
        <v>32205.0</v>
      </c>
      <c r="IM9" s="509" t="s">
        <v>1238</v>
      </c>
      <c r="IN9" s="534"/>
      <c r="IO9" s="509">
        <v>33207.0</v>
      </c>
      <c r="IP9" s="509" t="s">
        <v>1268</v>
      </c>
      <c r="IQ9" s="534"/>
      <c r="IR9" s="509">
        <v>34207.0</v>
      </c>
      <c r="IS9" s="509" t="s">
        <v>1269</v>
      </c>
      <c r="IT9" s="534"/>
      <c r="IU9" s="509">
        <v>35206.0</v>
      </c>
      <c r="IV9" s="509" t="s">
        <v>1240</v>
      </c>
      <c r="IW9" s="534"/>
      <c r="IX9" s="509">
        <v>36205.0</v>
      </c>
      <c r="IY9" s="509" t="s">
        <v>1241</v>
      </c>
      <c r="IZ9" s="534"/>
      <c r="JA9" s="509">
        <v>37205.0</v>
      </c>
      <c r="JB9" s="509" t="s">
        <v>1242</v>
      </c>
      <c r="JC9" s="534"/>
      <c r="JD9" s="509">
        <v>38205.0</v>
      </c>
      <c r="JE9" s="509" t="s">
        <v>1243</v>
      </c>
      <c r="JF9" s="534"/>
      <c r="JG9" s="509">
        <v>39205.0</v>
      </c>
      <c r="JH9" s="509" t="s">
        <v>1244</v>
      </c>
      <c r="JI9" s="534"/>
      <c r="JJ9" s="509">
        <v>40206.0</v>
      </c>
      <c r="JK9" s="509" t="s">
        <v>1270</v>
      </c>
      <c r="JL9" s="534"/>
      <c r="JM9" s="509">
        <v>41205.0</v>
      </c>
      <c r="JN9" s="509" t="s">
        <v>1246</v>
      </c>
      <c r="JO9" s="534"/>
      <c r="JP9" s="509">
        <v>42205.0</v>
      </c>
      <c r="JQ9" s="509" t="s">
        <v>1247</v>
      </c>
      <c r="JR9" s="534"/>
      <c r="JS9" s="509">
        <v>43206.0</v>
      </c>
      <c r="JT9" s="509" t="s">
        <v>1271</v>
      </c>
      <c r="JU9" s="534"/>
      <c r="JV9" s="509">
        <v>44205.0</v>
      </c>
      <c r="JW9" s="509" t="s">
        <v>1249</v>
      </c>
      <c r="JX9" s="534"/>
      <c r="JY9" s="509">
        <v>45205.0</v>
      </c>
      <c r="JZ9" s="509" t="s">
        <v>1250</v>
      </c>
      <c r="KA9" s="534"/>
      <c r="KB9" s="509">
        <v>46208.0</v>
      </c>
      <c r="KC9" s="509" t="s">
        <v>1251</v>
      </c>
      <c r="KD9" s="529"/>
      <c r="KE9" s="509">
        <v>47209.0</v>
      </c>
      <c r="KF9" s="509" t="s">
        <v>1252</v>
      </c>
      <c r="KG9" s="529"/>
      <c r="KH9" s="509" t="s">
        <v>1199</v>
      </c>
      <c r="KI9" s="509" t="s">
        <v>1200</v>
      </c>
      <c r="KJ9" s="529"/>
      <c r="KK9" s="509" t="s">
        <v>1205</v>
      </c>
      <c r="KL9" s="509" t="s">
        <v>1206</v>
      </c>
      <c r="KM9" s="529"/>
      <c r="KN9" s="509">
        <v>11105.0</v>
      </c>
      <c r="KO9" s="509" t="s">
        <v>1218</v>
      </c>
      <c r="KP9" s="529"/>
      <c r="KQ9" s="509">
        <v>12105.0</v>
      </c>
      <c r="KR9" s="509" t="s">
        <v>1219</v>
      </c>
      <c r="KS9" s="529"/>
      <c r="KT9" s="509">
        <v>14105.0</v>
      </c>
      <c r="KU9" s="509" t="s">
        <v>1221</v>
      </c>
      <c r="KV9" s="529"/>
      <c r="KW9" s="509">
        <v>14135.0</v>
      </c>
      <c r="KX9" s="509" t="s">
        <v>1272</v>
      </c>
      <c r="KY9" s="529"/>
      <c r="KZ9" s="529"/>
      <c r="LA9" s="529"/>
      <c r="LB9" s="529"/>
      <c r="LC9" s="509">
        <v>15105.0</v>
      </c>
      <c r="LD9" s="509" t="s">
        <v>1222</v>
      </c>
      <c r="LE9" s="529"/>
      <c r="LF9" s="529"/>
      <c r="LG9" s="529"/>
      <c r="LH9" s="529"/>
      <c r="LI9" s="529"/>
      <c r="LJ9" s="529"/>
      <c r="LK9" s="529"/>
      <c r="LL9" s="509">
        <v>23105.0</v>
      </c>
      <c r="LM9" s="509" t="s">
        <v>1229</v>
      </c>
      <c r="LN9" s="529"/>
      <c r="LO9" s="509">
        <v>26105.0</v>
      </c>
      <c r="LP9" s="509" t="s">
        <v>1232</v>
      </c>
      <c r="LQ9" s="529"/>
      <c r="LR9" s="509">
        <v>27107.0</v>
      </c>
      <c r="LS9" s="509" t="s">
        <v>1233</v>
      </c>
      <c r="LT9" s="529"/>
      <c r="LU9" s="509">
        <v>27145.0</v>
      </c>
      <c r="LV9" s="509" t="s">
        <v>1273</v>
      </c>
      <c r="LW9" s="529"/>
      <c r="LX9" s="509">
        <v>28107.0</v>
      </c>
      <c r="LY9" s="509" t="s">
        <v>1234</v>
      </c>
      <c r="LZ9" s="529"/>
      <c r="MA9" s="529"/>
      <c r="MB9" s="529"/>
      <c r="MC9" s="529"/>
      <c r="MD9" s="509">
        <v>34105.0</v>
      </c>
      <c r="ME9" s="509" t="s">
        <v>1239</v>
      </c>
      <c r="MF9" s="529"/>
      <c r="MG9" s="509">
        <v>40107.0</v>
      </c>
      <c r="MH9" s="509" t="s">
        <v>1245</v>
      </c>
      <c r="MJ9" s="509">
        <v>40135.0</v>
      </c>
      <c r="MK9" s="509" t="s">
        <v>1274</v>
      </c>
      <c r="ML9" s="529"/>
      <c r="MM9" s="509">
        <v>43105.0</v>
      </c>
      <c r="MN9" s="509" t="s">
        <v>1248</v>
      </c>
    </row>
    <row r="10" ht="12.75" customHeight="1">
      <c r="A10" s="529"/>
      <c r="B10" s="533" t="s">
        <v>1275</v>
      </c>
      <c r="C10" s="533" t="s">
        <v>708</v>
      </c>
      <c r="D10" s="529"/>
      <c r="E10" s="509" t="s">
        <v>1276</v>
      </c>
      <c r="F10" s="509" t="s">
        <v>1277</v>
      </c>
      <c r="G10" s="534"/>
      <c r="H10" s="509" t="s">
        <v>1278</v>
      </c>
      <c r="I10" s="509" t="s">
        <v>1279</v>
      </c>
      <c r="J10" s="534"/>
      <c r="K10" s="509" t="s">
        <v>1280</v>
      </c>
      <c r="L10" s="509" t="s">
        <v>1281</v>
      </c>
      <c r="M10" s="534"/>
      <c r="N10" s="509" t="s">
        <v>940</v>
      </c>
      <c r="O10" s="509" t="s">
        <v>941</v>
      </c>
      <c r="P10" s="534"/>
      <c r="Q10" s="509" t="s">
        <v>1282</v>
      </c>
      <c r="R10" s="509" t="s">
        <v>1283</v>
      </c>
      <c r="S10" s="534"/>
      <c r="T10" s="509" t="s">
        <v>1284</v>
      </c>
      <c r="U10" s="509" t="s">
        <v>1285</v>
      </c>
      <c r="V10" s="534"/>
      <c r="W10" s="509" t="s">
        <v>1286</v>
      </c>
      <c r="X10" s="509" t="s">
        <v>1287</v>
      </c>
      <c r="Y10" s="534"/>
      <c r="Z10" s="509" t="s">
        <v>1288</v>
      </c>
      <c r="AA10" s="509" t="s">
        <v>1289</v>
      </c>
      <c r="AB10" s="534"/>
      <c r="AC10" s="509" t="s">
        <v>1290</v>
      </c>
      <c r="AD10" s="509" t="s">
        <v>1291</v>
      </c>
      <c r="AE10" s="534"/>
      <c r="AF10" s="509">
        <v>10206.0</v>
      </c>
      <c r="AG10" s="509" t="s">
        <v>1292</v>
      </c>
      <c r="AH10" s="534"/>
      <c r="AI10" s="509">
        <v>11106.0</v>
      </c>
      <c r="AJ10" s="509" t="s">
        <v>1293</v>
      </c>
      <c r="AK10" s="534"/>
      <c r="AL10" s="509">
        <v>12106.0</v>
      </c>
      <c r="AM10" s="509" t="s">
        <v>1294</v>
      </c>
      <c r="AN10" s="534"/>
      <c r="AO10" s="509">
        <v>13106.0</v>
      </c>
      <c r="AP10" s="509" t="s">
        <v>1295</v>
      </c>
      <c r="AQ10" s="534"/>
      <c r="AR10" s="509">
        <v>14106.0</v>
      </c>
      <c r="AS10" s="509" t="s">
        <v>1296</v>
      </c>
      <c r="AT10" s="534"/>
      <c r="AU10" s="509">
        <v>15106.0</v>
      </c>
      <c r="AV10" s="509" t="s">
        <v>1297</v>
      </c>
      <c r="AW10" s="534"/>
      <c r="AX10" s="509">
        <v>16207.0</v>
      </c>
      <c r="AY10" s="509" t="s">
        <v>1298</v>
      </c>
      <c r="AZ10" s="534"/>
      <c r="BA10" s="509">
        <v>17206.0</v>
      </c>
      <c r="BB10" s="509" t="s">
        <v>1299</v>
      </c>
      <c r="BC10" s="534"/>
      <c r="BD10" s="509">
        <v>18207.0</v>
      </c>
      <c r="BE10" s="509" t="s">
        <v>1300</v>
      </c>
      <c r="BF10" s="534"/>
      <c r="BG10" s="509">
        <v>19207.0</v>
      </c>
      <c r="BH10" s="509" t="s">
        <v>1301</v>
      </c>
      <c r="BI10" s="534"/>
      <c r="BJ10" s="509">
        <v>20206.0</v>
      </c>
      <c r="BK10" s="509" t="s">
        <v>1302</v>
      </c>
      <c r="BL10" s="534"/>
      <c r="BM10" s="509">
        <v>21206.0</v>
      </c>
      <c r="BN10" s="509" t="s">
        <v>1303</v>
      </c>
      <c r="BO10" s="534"/>
      <c r="BP10" s="509">
        <v>22140.0</v>
      </c>
      <c r="BQ10" s="509" t="s">
        <v>1117</v>
      </c>
      <c r="BR10" s="534"/>
      <c r="BS10" s="509">
        <v>23106.0</v>
      </c>
      <c r="BT10" s="509" t="s">
        <v>1304</v>
      </c>
      <c r="BU10" s="534"/>
      <c r="BV10" s="509">
        <v>24207.0</v>
      </c>
      <c r="BW10" s="509" t="s">
        <v>1305</v>
      </c>
      <c r="BX10" s="534"/>
      <c r="BY10" s="509">
        <v>25207.0</v>
      </c>
      <c r="BZ10" s="509" t="s">
        <v>1306</v>
      </c>
      <c r="CA10" s="534"/>
      <c r="CB10" s="509">
        <v>26106.0</v>
      </c>
      <c r="CC10" s="509" t="s">
        <v>1307</v>
      </c>
      <c r="CD10" s="534"/>
      <c r="CE10" s="509">
        <v>27108.0</v>
      </c>
      <c r="CF10" s="509" t="s">
        <v>1308</v>
      </c>
      <c r="CG10" s="534"/>
      <c r="CH10" s="509">
        <v>28108.0</v>
      </c>
      <c r="CI10" s="509" t="s">
        <v>1309</v>
      </c>
      <c r="CJ10" s="534"/>
      <c r="CK10" s="509">
        <v>29206.0</v>
      </c>
      <c r="CL10" s="509" t="s">
        <v>1310</v>
      </c>
      <c r="CM10" s="534"/>
      <c r="CN10" s="509">
        <v>30206.0</v>
      </c>
      <c r="CO10" s="509" t="s">
        <v>1311</v>
      </c>
      <c r="CP10" s="534"/>
      <c r="CQ10" s="509">
        <v>31325.0</v>
      </c>
      <c r="CR10" s="509" t="s">
        <v>1312</v>
      </c>
      <c r="CS10" s="534"/>
      <c r="CT10" s="509">
        <v>32206.0</v>
      </c>
      <c r="CU10" s="509" t="s">
        <v>1313</v>
      </c>
      <c r="CV10" s="534"/>
      <c r="CW10" s="509">
        <v>33203.0</v>
      </c>
      <c r="CX10" s="509" t="s">
        <v>1031</v>
      </c>
      <c r="CY10" s="534"/>
      <c r="CZ10" s="509">
        <v>34106.0</v>
      </c>
      <c r="DA10" s="509" t="s">
        <v>1314</v>
      </c>
      <c r="DB10" s="534"/>
      <c r="DC10" s="509">
        <v>35207.0</v>
      </c>
      <c r="DD10" s="509" t="s">
        <v>1315</v>
      </c>
      <c r="DE10" s="534"/>
      <c r="DF10" s="509">
        <v>36206.0</v>
      </c>
      <c r="DG10" s="509" t="s">
        <v>1316</v>
      </c>
      <c r="DH10" s="534"/>
      <c r="DI10" s="509">
        <v>37206.0</v>
      </c>
      <c r="DJ10" s="509" t="s">
        <v>1317</v>
      </c>
      <c r="DK10" s="534"/>
      <c r="DL10" s="509">
        <v>38206.0</v>
      </c>
      <c r="DM10" s="509" t="s">
        <v>1318</v>
      </c>
      <c r="DN10" s="534"/>
      <c r="DO10" s="509">
        <v>39206.0</v>
      </c>
      <c r="DP10" s="509" t="s">
        <v>1319</v>
      </c>
      <c r="DQ10" s="534"/>
      <c r="DR10" s="509">
        <v>40108.0</v>
      </c>
      <c r="DS10" s="509" t="s">
        <v>1320</v>
      </c>
      <c r="DT10" s="534"/>
      <c r="DU10" s="509">
        <v>41206.0</v>
      </c>
      <c r="DV10" s="509" t="s">
        <v>1321</v>
      </c>
      <c r="DW10" s="534"/>
      <c r="DX10" s="509">
        <v>42207.0</v>
      </c>
      <c r="DY10" s="509" t="s">
        <v>1322</v>
      </c>
      <c r="DZ10" s="534"/>
      <c r="EA10" s="509">
        <v>43202.0</v>
      </c>
      <c r="EB10" s="509" t="s">
        <v>954</v>
      </c>
      <c r="EC10" s="534"/>
      <c r="ED10" s="509">
        <v>44206.0</v>
      </c>
      <c r="EE10" s="509" t="s">
        <v>1323</v>
      </c>
      <c r="EF10" s="534"/>
      <c r="EG10" s="509">
        <v>45206.0</v>
      </c>
      <c r="EH10" s="509" t="s">
        <v>1324</v>
      </c>
      <c r="EI10" s="534"/>
      <c r="EJ10" s="509">
        <v>46210.0</v>
      </c>
      <c r="EK10" s="509" t="s">
        <v>1325</v>
      </c>
      <c r="EL10" s="529"/>
      <c r="EM10" s="509">
        <v>47210.0</v>
      </c>
      <c r="EN10" s="509" t="s">
        <v>1326</v>
      </c>
      <c r="EO10" s="529"/>
      <c r="EP10" s="506">
        <v>840.0</v>
      </c>
      <c r="EQ10" s="509" t="s">
        <v>1327</v>
      </c>
      <c r="ER10" s="529"/>
      <c r="ES10" s="533" t="s">
        <v>1275</v>
      </c>
      <c r="ET10" s="533" t="s">
        <v>798</v>
      </c>
      <c r="EU10" s="533" t="s">
        <v>708</v>
      </c>
      <c r="EV10" s="529"/>
      <c r="EW10" s="509" t="s">
        <v>1328</v>
      </c>
      <c r="EX10" s="509" t="s">
        <v>1329</v>
      </c>
      <c r="EY10" s="534"/>
      <c r="EZ10" s="509" t="s">
        <v>1278</v>
      </c>
      <c r="FA10" s="509" t="s">
        <v>1279</v>
      </c>
      <c r="FB10" s="534"/>
      <c r="FC10" s="509" t="s">
        <v>1280</v>
      </c>
      <c r="FD10" s="509" t="s">
        <v>1281</v>
      </c>
      <c r="FE10" s="534"/>
      <c r="FF10" s="509" t="s">
        <v>1330</v>
      </c>
      <c r="FG10" s="509" t="s">
        <v>1331</v>
      </c>
      <c r="FH10" s="534"/>
      <c r="FI10" s="509" t="s">
        <v>1282</v>
      </c>
      <c r="FJ10" s="509" t="s">
        <v>1283</v>
      </c>
      <c r="FK10" s="534"/>
      <c r="FL10" s="509" t="s">
        <v>1284</v>
      </c>
      <c r="FM10" s="509" t="s">
        <v>1285</v>
      </c>
      <c r="FN10" s="534"/>
      <c r="FO10" s="509" t="s">
        <v>1286</v>
      </c>
      <c r="FP10" s="509" t="s">
        <v>1287</v>
      </c>
      <c r="FQ10" s="534"/>
      <c r="FR10" s="509" t="s">
        <v>1288</v>
      </c>
      <c r="FS10" s="509" t="s">
        <v>1289</v>
      </c>
      <c r="FT10" s="534"/>
      <c r="FU10" s="509" t="s">
        <v>1290</v>
      </c>
      <c r="FV10" s="509" t="s">
        <v>1291</v>
      </c>
      <c r="FW10" s="534"/>
      <c r="FX10" s="509">
        <v>10206.0</v>
      </c>
      <c r="FY10" s="509" t="s">
        <v>1292</v>
      </c>
      <c r="FZ10" s="534"/>
      <c r="GA10" s="509">
        <v>11208.0</v>
      </c>
      <c r="GB10" s="509" t="s">
        <v>1332</v>
      </c>
      <c r="GC10" s="534"/>
      <c r="GD10" s="509">
        <v>12207.0</v>
      </c>
      <c r="GE10" s="509" t="s">
        <v>1333</v>
      </c>
      <c r="GF10" s="534"/>
      <c r="GG10" s="509">
        <v>13106.0</v>
      </c>
      <c r="GH10" s="509" t="s">
        <v>1295</v>
      </c>
      <c r="GI10" s="534"/>
      <c r="GJ10" s="509">
        <v>14207.0</v>
      </c>
      <c r="GK10" s="509" t="s">
        <v>1334</v>
      </c>
      <c r="GL10" s="534"/>
      <c r="GM10" s="509">
        <v>15209.0</v>
      </c>
      <c r="GN10" s="509" t="s">
        <v>1335</v>
      </c>
      <c r="GO10" s="534"/>
      <c r="GP10" s="509">
        <v>16207.0</v>
      </c>
      <c r="GQ10" s="509" t="s">
        <v>1298</v>
      </c>
      <c r="GR10" s="534"/>
      <c r="GS10" s="509">
        <v>17206.0</v>
      </c>
      <c r="GT10" s="509" t="s">
        <v>1299</v>
      </c>
      <c r="GU10" s="534"/>
      <c r="GV10" s="509">
        <v>18207.0</v>
      </c>
      <c r="GW10" s="509" t="s">
        <v>1300</v>
      </c>
      <c r="GX10" s="534"/>
      <c r="GY10" s="509">
        <v>19207.0</v>
      </c>
      <c r="GZ10" s="509" t="s">
        <v>1301</v>
      </c>
      <c r="HA10" s="534"/>
      <c r="HB10" s="509">
        <v>20206.0</v>
      </c>
      <c r="HC10" s="509" t="s">
        <v>1302</v>
      </c>
      <c r="HD10" s="534"/>
      <c r="HE10" s="509">
        <v>21206.0</v>
      </c>
      <c r="HF10" s="509" t="s">
        <v>1303</v>
      </c>
      <c r="HG10" s="534"/>
      <c r="HH10" s="509">
        <v>22209.0</v>
      </c>
      <c r="HI10" s="509" t="s">
        <v>1336</v>
      </c>
      <c r="HJ10" s="534"/>
      <c r="HK10" s="509">
        <v>23206.0</v>
      </c>
      <c r="HL10" s="509" t="s">
        <v>1337</v>
      </c>
      <c r="HM10" s="534"/>
      <c r="HN10" s="509">
        <v>24207.0</v>
      </c>
      <c r="HO10" s="509" t="s">
        <v>1305</v>
      </c>
      <c r="HP10" s="534"/>
      <c r="HQ10" s="509">
        <v>25207.0</v>
      </c>
      <c r="HR10" s="509" t="s">
        <v>1306</v>
      </c>
      <c r="HS10" s="534"/>
      <c r="HT10" s="509">
        <v>26206.0</v>
      </c>
      <c r="HU10" s="509" t="s">
        <v>1338</v>
      </c>
      <c r="HV10" s="534"/>
      <c r="HW10" s="509">
        <v>27207.0</v>
      </c>
      <c r="HX10" s="509" t="s">
        <v>1339</v>
      </c>
      <c r="HY10" s="534"/>
      <c r="HZ10" s="509">
        <v>28206.0</v>
      </c>
      <c r="IA10" s="509" t="s">
        <v>1340</v>
      </c>
      <c r="IB10" s="534"/>
      <c r="IC10" s="509">
        <v>29206.0</v>
      </c>
      <c r="ID10" s="509" t="s">
        <v>1310</v>
      </c>
      <c r="IE10" s="534"/>
      <c r="IF10" s="509">
        <v>30206.0</v>
      </c>
      <c r="IG10" s="509" t="s">
        <v>1311</v>
      </c>
      <c r="IH10" s="534"/>
      <c r="II10" s="509">
        <v>31325.0</v>
      </c>
      <c r="IJ10" s="509" t="s">
        <v>1312</v>
      </c>
      <c r="IK10" s="534"/>
      <c r="IL10" s="509">
        <v>32206.0</v>
      </c>
      <c r="IM10" s="509" t="s">
        <v>1313</v>
      </c>
      <c r="IN10" s="534"/>
      <c r="IO10" s="509">
        <v>33208.0</v>
      </c>
      <c r="IP10" s="509" t="s">
        <v>1341</v>
      </c>
      <c r="IQ10" s="534"/>
      <c r="IR10" s="509">
        <v>34208.0</v>
      </c>
      <c r="IS10" s="509" t="s">
        <v>1342</v>
      </c>
      <c r="IT10" s="534"/>
      <c r="IU10" s="509">
        <v>35207.0</v>
      </c>
      <c r="IV10" s="509" t="s">
        <v>1315</v>
      </c>
      <c r="IW10" s="534"/>
      <c r="IX10" s="509">
        <v>36206.0</v>
      </c>
      <c r="IY10" s="509" t="s">
        <v>1316</v>
      </c>
      <c r="IZ10" s="534"/>
      <c r="JA10" s="509">
        <v>37206.0</v>
      </c>
      <c r="JB10" s="509" t="s">
        <v>1317</v>
      </c>
      <c r="JC10" s="534"/>
      <c r="JD10" s="509">
        <v>38206.0</v>
      </c>
      <c r="JE10" s="509" t="s">
        <v>1318</v>
      </c>
      <c r="JF10" s="534"/>
      <c r="JG10" s="509">
        <v>39206.0</v>
      </c>
      <c r="JH10" s="509" t="s">
        <v>1319</v>
      </c>
      <c r="JI10" s="534"/>
      <c r="JJ10" s="509">
        <v>40207.0</v>
      </c>
      <c r="JK10" s="509" t="s">
        <v>1343</v>
      </c>
      <c r="JL10" s="534"/>
      <c r="JM10" s="509">
        <v>41206.0</v>
      </c>
      <c r="JN10" s="509" t="s">
        <v>1321</v>
      </c>
      <c r="JO10" s="534"/>
      <c r="JP10" s="509">
        <v>42207.0</v>
      </c>
      <c r="JQ10" s="509" t="s">
        <v>1322</v>
      </c>
      <c r="JR10" s="534"/>
      <c r="JS10" s="509">
        <v>43208.0</v>
      </c>
      <c r="JT10" s="509" t="s">
        <v>1344</v>
      </c>
      <c r="JU10" s="534"/>
      <c r="JV10" s="509">
        <v>44206.0</v>
      </c>
      <c r="JW10" s="509" t="s">
        <v>1323</v>
      </c>
      <c r="JX10" s="534"/>
      <c r="JY10" s="509">
        <v>45206.0</v>
      </c>
      <c r="JZ10" s="509" t="s">
        <v>1324</v>
      </c>
      <c r="KA10" s="534"/>
      <c r="KB10" s="509">
        <v>46210.0</v>
      </c>
      <c r="KC10" s="509" t="s">
        <v>1325</v>
      </c>
      <c r="KD10" s="529"/>
      <c r="KE10" s="509">
        <v>47210.0</v>
      </c>
      <c r="KF10" s="509" t="s">
        <v>1326</v>
      </c>
      <c r="KG10" s="529"/>
      <c r="KH10" s="509" t="s">
        <v>1276</v>
      </c>
      <c r="KI10" s="509" t="s">
        <v>1277</v>
      </c>
      <c r="KJ10" s="529"/>
      <c r="KK10" s="529"/>
      <c r="KL10" s="529"/>
      <c r="KM10" s="529"/>
      <c r="KN10" s="509">
        <v>11106.0</v>
      </c>
      <c r="KO10" s="509" t="s">
        <v>1293</v>
      </c>
      <c r="KP10" s="529"/>
      <c r="KQ10" s="509">
        <v>12106.0</v>
      </c>
      <c r="KR10" s="509" t="s">
        <v>1294</v>
      </c>
      <c r="KS10" s="529"/>
      <c r="KT10" s="509">
        <v>14106.0</v>
      </c>
      <c r="KU10" s="509" t="s">
        <v>1296</v>
      </c>
      <c r="KV10" s="529"/>
      <c r="KW10" s="509">
        <v>14136.0</v>
      </c>
      <c r="KX10" s="509" t="s">
        <v>1345</v>
      </c>
      <c r="KY10" s="529"/>
      <c r="KZ10" s="529"/>
      <c r="LA10" s="529"/>
      <c r="LB10" s="529"/>
      <c r="LC10" s="509">
        <v>15106.0</v>
      </c>
      <c r="LD10" s="509" t="s">
        <v>1297</v>
      </c>
      <c r="LE10" s="529"/>
      <c r="LF10" s="529"/>
      <c r="LG10" s="529"/>
      <c r="LH10" s="529"/>
      <c r="LI10" s="529"/>
      <c r="LJ10" s="529"/>
      <c r="LK10" s="529"/>
      <c r="LL10" s="509">
        <v>23106.0</v>
      </c>
      <c r="LM10" s="509" t="s">
        <v>1304</v>
      </c>
      <c r="LN10" s="529"/>
      <c r="LO10" s="509">
        <v>26106.0</v>
      </c>
      <c r="LP10" s="509" t="s">
        <v>1307</v>
      </c>
      <c r="LQ10" s="529"/>
      <c r="LR10" s="509">
        <v>27108.0</v>
      </c>
      <c r="LS10" s="509" t="s">
        <v>1308</v>
      </c>
      <c r="LT10" s="529"/>
      <c r="LU10" s="509">
        <v>27146.0</v>
      </c>
      <c r="LV10" s="509" t="s">
        <v>1346</v>
      </c>
      <c r="LW10" s="529"/>
      <c r="LX10" s="509">
        <v>28108.0</v>
      </c>
      <c r="LY10" s="509" t="s">
        <v>1309</v>
      </c>
      <c r="LZ10" s="529"/>
      <c r="MA10" s="529"/>
      <c r="MB10" s="529"/>
      <c r="MC10" s="529"/>
      <c r="MD10" s="509">
        <v>34106.0</v>
      </c>
      <c r="ME10" s="509" t="s">
        <v>1314</v>
      </c>
      <c r="MF10" s="529"/>
      <c r="MG10" s="509">
        <v>40108.0</v>
      </c>
      <c r="MH10" s="509" t="s">
        <v>1320</v>
      </c>
      <c r="MJ10" s="509">
        <v>40136.0</v>
      </c>
      <c r="MK10" s="509" t="s">
        <v>1347</v>
      </c>
      <c r="ML10" s="529"/>
      <c r="MM10" s="529"/>
      <c r="MN10" s="529"/>
    </row>
    <row r="11" ht="12.75" customHeight="1">
      <c r="A11" s="529"/>
      <c r="B11" s="533" t="s">
        <v>1348</v>
      </c>
      <c r="C11" s="533" t="s">
        <v>710</v>
      </c>
      <c r="D11" s="529"/>
      <c r="E11" s="509" t="s">
        <v>1349</v>
      </c>
      <c r="F11" s="509" t="s">
        <v>1350</v>
      </c>
      <c r="G11" s="534"/>
      <c r="H11" s="509" t="s">
        <v>1351</v>
      </c>
      <c r="I11" s="509" t="s">
        <v>1352</v>
      </c>
      <c r="J11" s="534"/>
      <c r="K11" s="509" t="s">
        <v>1353</v>
      </c>
      <c r="L11" s="509" t="s">
        <v>1354</v>
      </c>
      <c r="M11" s="534"/>
      <c r="N11" s="509" t="s">
        <v>1020</v>
      </c>
      <c r="O11" s="509" t="s">
        <v>1021</v>
      </c>
      <c r="P11" s="534"/>
      <c r="Q11" s="509" t="s">
        <v>1355</v>
      </c>
      <c r="R11" s="509" t="s">
        <v>1356</v>
      </c>
      <c r="S11" s="534"/>
      <c r="T11" s="509" t="s">
        <v>1357</v>
      </c>
      <c r="U11" s="509" t="s">
        <v>1358</v>
      </c>
      <c r="V11" s="534"/>
      <c r="W11" s="509" t="s">
        <v>1359</v>
      </c>
      <c r="X11" s="509" t="s">
        <v>1360</v>
      </c>
      <c r="Y11" s="534"/>
      <c r="Z11" s="509" t="s">
        <v>1361</v>
      </c>
      <c r="AA11" s="509" t="s">
        <v>1362</v>
      </c>
      <c r="AB11" s="534"/>
      <c r="AC11" s="509" t="s">
        <v>1363</v>
      </c>
      <c r="AD11" s="509" t="s">
        <v>1364</v>
      </c>
      <c r="AE11" s="534"/>
      <c r="AF11" s="509">
        <v>10207.0</v>
      </c>
      <c r="AG11" s="509" t="s">
        <v>1365</v>
      </c>
      <c r="AH11" s="534"/>
      <c r="AI11" s="509">
        <v>11107.0</v>
      </c>
      <c r="AJ11" s="509" t="s">
        <v>1366</v>
      </c>
      <c r="AK11" s="534"/>
      <c r="AL11" s="509">
        <v>12202.0</v>
      </c>
      <c r="AM11" s="509" t="s">
        <v>943</v>
      </c>
      <c r="AN11" s="534"/>
      <c r="AO11" s="509">
        <v>13107.0</v>
      </c>
      <c r="AP11" s="509" t="s">
        <v>1367</v>
      </c>
      <c r="AQ11" s="534"/>
      <c r="AR11" s="509">
        <v>14107.0</v>
      </c>
      <c r="AS11" s="509" t="s">
        <v>1368</v>
      </c>
      <c r="AT11" s="534"/>
      <c r="AU11" s="509">
        <v>15107.0</v>
      </c>
      <c r="AV11" s="509" t="s">
        <v>1369</v>
      </c>
      <c r="AW11" s="534"/>
      <c r="AX11" s="509">
        <v>16208.0</v>
      </c>
      <c r="AY11" s="509" t="s">
        <v>1370</v>
      </c>
      <c r="AZ11" s="534"/>
      <c r="BA11" s="509">
        <v>17207.0</v>
      </c>
      <c r="BB11" s="509" t="s">
        <v>1371</v>
      </c>
      <c r="BC11" s="534"/>
      <c r="BD11" s="509">
        <v>18208.0</v>
      </c>
      <c r="BE11" s="509" t="s">
        <v>1372</v>
      </c>
      <c r="BF11" s="534"/>
      <c r="BG11" s="509">
        <v>19208.0</v>
      </c>
      <c r="BH11" s="509" t="s">
        <v>1373</v>
      </c>
      <c r="BI11" s="534"/>
      <c r="BJ11" s="509">
        <v>20207.0</v>
      </c>
      <c r="BK11" s="509" t="s">
        <v>1374</v>
      </c>
      <c r="BL11" s="534"/>
      <c r="BM11" s="509">
        <v>21207.0</v>
      </c>
      <c r="BN11" s="509" t="s">
        <v>1375</v>
      </c>
      <c r="BO11" s="534"/>
      <c r="BP11" s="509">
        <v>22203.0</v>
      </c>
      <c r="BQ11" s="509" t="s">
        <v>946</v>
      </c>
      <c r="BR11" s="534"/>
      <c r="BS11" s="509">
        <v>23107.0</v>
      </c>
      <c r="BT11" s="509" t="s">
        <v>1376</v>
      </c>
      <c r="BU11" s="534"/>
      <c r="BV11" s="509">
        <v>24208.0</v>
      </c>
      <c r="BW11" s="509" t="s">
        <v>1377</v>
      </c>
      <c r="BX11" s="534"/>
      <c r="BY11" s="509">
        <v>25208.0</v>
      </c>
      <c r="BZ11" s="509" t="s">
        <v>1378</v>
      </c>
      <c r="CA11" s="534"/>
      <c r="CB11" s="509">
        <v>26107.0</v>
      </c>
      <c r="CC11" s="509" t="s">
        <v>1379</v>
      </c>
      <c r="CD11" s="534"/>
      <c r="CE11" s="509">
        <v>27109.0</v>
      </c>
      <c r="CF11" s="509" t="s">
        <v>1380</v>
      </c>
      <c r="CG11" s="534"/>
      <c r="CH11" s="509">
        <v>28109.0</v>
      </c>
      <c r="CI11" s="509" t="s">
        <v>1381</v>
      </c>
      <c r="CJ11" s="534"/>
      <c r="CK11" s="509">
        <v>29207.0</v>
      </c>
      <c r="CL11" s="509" t="s">
        <v>1382</v>
      </c>
      <c r="CM11" s="534"/>
      <c r="CN11" s="509">
        <v>30207.0</v>
      </c>
      <c r="CO11" s="509" t="s">
        <v>1383</v>
      </c>
      <c r="CP11" s="534"/>
      <c r="CQ11" s="509">
        <v>31328.0</v>
      </c>
      <c r="CR11" s="509" t="s">
        <v>1384</v>
      </c>
      <c r="CS11" s="534"/>
      <c r="CT11" s="509">
        <v>32207.0</v>
      </c>
      <c r="CU11" s="509" t="s">
        <v>1385</v>
      </c>
      <c r="CV11" s="534"/>
      <c r="CW11" s="509">
        <v>33204.0</v>
      </c>
      <c r="CX11" s="509" t="s">
        <v>1111</v>
      </c>
      <c r="CY11" s="534"/>
      <c r="CZ11" s="509">
        <v>34107.0</v>
      </c>
      <c r="DA11" s="509" t="s">
        <v>1386</v>
      </c>
      <c r="DB11" s="534"/>
      <c r="DC11" s="509">
        <v>35208.0</v>
      </c>
      <c r="DD11" s="509" t="s">
        <v>1387</v>
      </c>
      <c r="DE11" s="534"/>
      <c r="DF11" s="509">
        <v>36207.0</v>
      </c>
      <c r="DG11" s="509" t="s">
        <v>1388</v>
      </c>
      <c r="DH11" s="534"/>
      <c r="DI11" s="509">
        <v>37207.0</v>
      </c>
      <c r="DJ11" s="509" t="s">
        <v>1389</v>
      </c>
      <c r="DK11" s="534"/>
      <c r="DL11" s="509">
        <v>38207.0</v>
      </c>
      <c r="DM11" s="509" t="s">
        <v>1390</v>
      </c>
      <c r="DN11" s="534"/>
      <c r="DO11" s="509">
        <v>39208.0</v>
      </c>
      <c r="DP11" s="509" t="s">
        <v>1391</v>
      </c>
      <c r="DQ11" s="534"/>
      <c r="DR11" s="509">
        <v>40109.0</v>
      </c>
      <c r="DS11" s="509" t="s">
        <v>1392</v>
      </c>
      <c r="DT11" s="534"/>
      <c r="DU11" s="509">
        <v>41207.0</v>
      </c>
      <c r="DV11" s="509" t="s">
        <v>1393</v>
      </c>
      <c r="DW11" s="534"/>
      <c r="DX11" s="509">
        <v>42208.0</v>
      </c>
      <c r="DY11" s="509" t="s">
        <v>1394</v>
      </c>
      <c r="DZ11" s="534"/>
      <c r="EA11" s="509">
        <v>43203.0</v>
      </c>
      <c r="EB11" s="509" t="s">
        <v>1034</v>
      </c>
      <c r="EC11" s="534"/>
      <c r="ED11" s="509">
        <v>44207.0</v>
      </c>
      <c r="EE11" s="509" t="s">
        <v>1395</v>
      </c>
      <c r="EF11" s="534"/>
      <c r="EG11" s="509">
        <v>45207.0</v>
      </c>
      <c r="EH11" s="509" t="s">
        <v>1396</v>
      </c>
      <c r="EI11" s="534"/>
      <c r="EJ11" s="509">
        <v>46213.0</v>
      </c>
      <c r="EK11" s="509" t="s">
        <v>1397</v>
      </c>
      <c r="EL11" s="529"/>
      <c r="EM11" s="509">
        <v>47211.0</v>
      </c>
      <c r="EN11" s="509" t="s">
        <v>1398</v>
      </c>
      <c r="EO11" s="529"/>
      <c r="EP11" s="506">
        <v>850.0</v>
      </c>
      <c r="EQ11" s="509" t="s">
        <v>1399</v>
      </c>
      <c r="ER11" s="529"/>
      <c r="ES11" s="533" t="s">
        <v>1348</v>
      </c>
      <c r="ET11" s="533" t="s">
        <v>799</v>
      </c>
      <c r="EU11" s="533" t="s">
        <v>710</v>
      </c>
      <c r="EV11" s="529"/>
      <c r="EW11" s="509" t="s">
        <v>1400</v>
      </c>
      <c r="EX11" s="509" t="s">
        <v>1401</v>
      </c>
      <c r="EY11" s="534"/>
      <c r="EZ11" s="509" t="s">
        <v>1351</v>
      </c>
      <c r="FA11" s="509" t="s">
        <v>1352</v>
      </c>
      <c r="FB11" s="534"/>
      <c r="FC11" s="509" t="s">
        <v>1353</v>
      </c>
      <c r="FD11" s="509" t="s">
        <v>1354</v>
      </c>
      <c r="FE11" s="534"/>
      <c r="FF11" s="509" t="s">
        <v>1402</v>
      </c>
      <c r="FG11" s="509" t="s">
        <v>1403</v>
      </c>
      <c r="FH11" s="534"/>
      <c r="FI11" s="509" t="s">
        <v>1355</v>
      </c>
      <c r="FJ11" s="509" t="s">
        <v>1356</v>
      </c>
      <c r="FK11" s="534"/>
      <c r="FL11" s="509" t="s">
        <v>1357</v>
      </c>
      <c r="FM11" s="509" t="s">
        <v>1358</v>
      </c>
      <c r="FN11" s="534"/>
      <c r="FO11" s="509" t="s">
        <v>1359</v>
      </c>
      <c r="FP11" s="509" t="s">
        <v>1360</v>
      </c>
      <c r="FQ11" s="534"/>
      <c r="FR11" s="509" t="s">
        <v>1361</v>
      </c>
      <c r="FS11" s="509" t="s">
        <v>1362</v>
      </c>
      <c r="FT11" s="534"/>
      <c r="FU11" s="509" t="s">
        <v>1363</v>
      </c>
      <c r="FV11" s="509" t="s">
        <v>1364</v>
      </c>
      <c r="FW11" s="534"/>
      <c r="FX11" s="509">
        <v>10207.0</v>
      </c>
      <c r="FY11" s="509" t="s">
        <v>1365</v>
      </c>
      <c r="FZ11" s="534"/>
      <c r="GA11" s="509">
        <v>11209.0</v>
      </c>
      <c r="GB11" s="509" t="s">
        <v>1404</v>
      </c>
      <c r="GC11" s="534"/>
      <c r="GD11" s="509">
        <v>12208.0</v>
      </c>
      <c r="GE11" s="509" t="s">
        <v>1405</v>
      </c>
      <c r="GF11" s="534"/>
      <c r="GG11" s="509">
        <v>13107.0</v>
      </c>
      <c r="GH11" s="509" t="s">
        <v>1367</v>
      </c>
      <c r="GI11" s="534"/>
      <c r="GJ11" s="509">
        <v>14208.0</v>
      </c>
      <c r="GK11" s="509" t="s">
        <v>1406</v>
      </c>
      <c r="GL11" s="534"/>
      <c r="GM11" s="509">
        <v>15210.0</v>
      </c>
      <c r="GN11" s="509" t="s">
        <v>1407</v>
      </c>
      <c r="GO11" s="534"/>
      <c r="GP11" s="509">
        <v>16208.0</v>
      </c>
      <c r="GQ11" s="509" t="s">
        <v>1370</v>
      </c>
      <c r="GR11" s="534"/>
      <c r="GS11" s="509">
        <v>17207.0</v>
      </c>
      <c r="GT11" s="509" t="s">
        <v>1371</v>
      </c>
      <c r="GU11" s="534"/>
      <c r="GV11" s="509">
        <v>18208.0</v>
      </c>
      <c r="GW11" s="509" t="s">
        <v>1372</v>
      </c>
      <c r="GX11" s="534"/>
      <c r="GY11" s="509">
        <v>19208.0</v>
      </c>
      <c r="GZ11" s="509" t="s">
        <v>1373</v>
      </c>
      <c r="HA11" s="534"/>
      <c r="HB11" s="509">
        <v>20207.0</v>
      </c>
      <c r="HC11" s="509" t="s">
        <v>1374</v>
      </c>
      <c r="HD11" s="534"/>
      <c r="HE11" s="509">
        <v>21207.0</v>
      </c>
      <c r="HF11" s="509" t="s">
        <v>1375</v>
      </c>
      <c r="HG11" s="534"/>
      <c r="HH11" s="509">
        <v>22210.0</v>
      </c>
      <c r="HI11" s="509" t="s">
        <v>1408</v>
      </c>
      <c r="HJ11" s="534"/>
      <c r="HK11" s="509">
        <v>23207.0</v>
      </c>
      <c r="HL11" s="509" t="s">
        <v>1409</v>
      </c>
      <c r="HM11" s="534"/>
      <c r="HN11" s="509">
        <v>24208.0</v>
      </c>
      <c r="HO11" s="509" t="s">
        <v>1377</v>
      </c>
      <c r="HP11" s="534"/>
      <c r="HQ11" s="509">
        <v>25208.0</v>
      </c>
      <c r="HR11" s="509" t="s">
        <v>1378</v>
      </c>
      <c r="HS11" s="534"/>
      <c r="HT11" s="509">
        <v>26207.0</v>
      </c>
      <c r="HU11" s="509" t="s">
        <v>1410</v>
      </c>
      <c r="HV11" s="534"/>
      <c r="HW11" s="509">
        <v>27208.0</v>
      </c>
      <c r="HX11" s="509" t="s">
        <v>1411</v>
      </c>
      <c r="HY11" s="534"/>
      <c r="HZ11" s="509">
        <v>28207.0</v>
      </c>
      <c r="IA11" s="509" t="s">
        <v>1412</v>
      </c>
      <c r="IB11" s="534"/>
      <c r="IC11" s="509">
        <v>29207.0</v>
      </c>
      <c r="ID11" s="509" t="s">
        <v>1382</v>
      </c>
      <c r="IE11" s="534"/>
      <c r="IF11" s="509">
        <v>30207.0</v>
      </c>
      <c r="IG11" s="509" t="s">
        <v>1383</v>
      </c>
      <c r="IH11" s="534"/>
      <c r="II11" s="509">
        <v>31328.0</v>
      </c>
      <c r="IJ11" s="509" t="s">
        <v>1384</v>
      </c>
      <c r="IK11" s="534"/>
      <c r="IL11" s="509">
        <v>32207.0</v>
      </c>
      <c r="IM11" s="509" t="s">
        <v>1385</v>
      </c>
      <c r="IN11" s="534"/>
      <c r="IO11" s="509">
        <v>33209.0</v>
      </c>
      <c r="IP11" s="509" t="s">
        <v>1413</v>
      </c>
      <c r="IQ11" s="534"/>
      <c r="IR11" s="509">
        <v>34209.0</v>
      </c>
      <c r="IS11" s="509" t="s">
        <v>1414</v>
      </c>
      <c r="IT11" s="534"/>
      <c r="IU11" s="509">
        <v>35208.0</v>
      </c>
      <c r="IV11" s="509" t="s">
        <v>1387</v>
      </c>
      <c r="IW11" s="534"/>
      <c r="IX11" s="509">
        <v>36207.0</v>
      </c>
      <c r="IY11" s="509" t="s">
        <v>1388</v>
      </c>
      <c r="IZ11" s="534"/>
      <c r="JA11" s="509">
        <v>37207.0</v>
      </c>
      <c r="JB11" s="509" t="s">
        <v>1389</v>
      </c>
      <c r="JC11" s="534"/>
      <c r="JD11" s="509">
        <v>38207.0</v>
      </c>
      <c r="JE11" s="509" t="s">
        <v>1390</v>
      </c>
      <c r="JF11" s="534"/>
      <c r="JG11" s="509">
        <v>39208.0</v>
      </c>
      <c r="JH11" s="509" t="s">
        <v>1391</v>
      </c>
      <c r="JI11" s="534"/>
      <c r="JJ11" s="509">
        <v>40210.0</v>
      </c>
      <c r="JK11" s="509" t="s">
        <v>1415</v>
      </c>
      <c r="JL11" s="534"/>
      <c r="JM11" s="509">
        <v>41207.0</v>
      </c>
      <c r="JN11" s="509" t="s">
        <v>1393</v>
      </c>
      <c r="JO11" s="534"/>
      <c r="JP11" s="509">
        <v>42208.0</v>
      </c>
      <c r="JQ11" s="509" t="s">
        <v>1394</v>
      </c>
      <c r="JR11" s="534"/>
      <c r="JS11" s="509">
        <v>43210.0</v>
      </c>
      <c r="JT11" s="509" t="s">
        <v>1416</v>
      </c>
      <c r="JU11" s="534"/>
      <c r="JV11" s="509">
        <v>44207.0</v>
      </c>
      <c r="JW11" s="509" t="s">
        <v>1395</v>
      </c>
      <c r="JX11" s="534"/>
      <c r="JY11" s="509">
        <v>45207.0</v>
      </c>
      <c r="JZ11" s="509" t="s">
        <v>1396</v>
      </c>
      <c r="KA11" s="534"/>
      <c r="KB11" s="509">
        <v>46213.0</v>
      </c>
      <c r="KC11" s="509" t="s">
        <v>1397</v>
      </c>
      <c r="KD11" s="529"/>
      <c r="KE11" s="509">
        <v>47211.0</v>
      </c>
      <c r="KF11" s="509" t="s">
        <v>1398</v>
      </c>
      <c r="KG11" s="529"/>
      <c r="KH11" s="509" t="s">
        <v>1349</v>
      </c>
      <c r="KI11" s="509" t="s">
        <v>1350</v>
      </c>
      <c r="KJ11" s="529"/>
      <c r="KK11" s="529"/>
      <c r="KL11" s="529"/>
      <c r="KM11" s="529"/>
      <c r="KN11" s="509">
        <v>11107.0</v>
      </c>
      <c r="KO11" s="509" t="s">
        <v>1366</v>
      </c>
      <c r="KP11" s="529"/>
      <c r="KQ11" s="529"/>
      <c r="KR11" s="529"/>
      <c r="KS11" s="529"/>
      <c r="KT11" s="509">
        <v>14107.0</v>
      </c>
      <c r="KU11" s="509" t="s">
        <v>1368</v>
      </c>
      <c r="KV11" s="529"/>
      <c r="KW11" s="509">
        <v>14137.0</v>
      </c>
      <c r="KX11" s="509" t="s">
        <v>1417</v>
      </c>
      <c r="KY11" s="529"/>
      <c r="KZ11" s="529"/>
      <c r="LA11" s="529"/>
      <c r="LB11" s="529"/>
      <c r="LC11" s="509">
        <v>15107.0</v>
      </c>
      <c r="LD11" s="509" t="s">
        <v>1369</v>
      </c>
      <c r="LE11" s="529"/>
      <c r="LF11" s="529"/>
      <c r="LG11" s="529"/>
      <c r="LH11" s="529"/>
      <c r="LI11" s="529"/>
      <c r="LJ11" s="529"/>
      <c r="LK11" s="529"/>
      <c r="LL11" s="509">
        <v>23107.0</v>
      </c>
      <c r="LM11" s="509" t="s">
        <v>1376</v>
      </c>
      <c r="LN11" s="529"/>
      <c r="LO11" s="509">
        <v>26107.0</v>
      </c>
      <c r="LP11" s="509" t="s">
        <v>1379</v>
      </c>
      <c r="LQ11" s="529"/>
      <c r="LR11" s="509">
        <v>27109.0</v>
      </c>
      <c r="LS11" s="509" t="s">
        <v>1380</v>
      </c>
      <c r="LT11" s="529"/>
      <c r="LU11" s="509">
        <v>27147.0</v>
      </c>
      <c r="LV11" s="509" t="s">
        <v>1418</v>
      </c>
      <c r="LW11" s="529"/>
      <c r="LX11" s="509">
        <v>28109.0</v>
      </c>
      <c r="LY11" s="509" t="s">
        <v>1381</v>
      </c>
      <c r="LZ11" s="529"/>
      <c r="MA11" s="529"/>
      <c r="MB11" s="529"/>
      <c r="MC11" s="529"/>
      <c r="MD11" s="509">
        <v>34107.0</v>
      </c>
      <c r="ME11" s="509" t="s">
        <v>1386</v>
      </c>
      <c r="MF11" s="529"/>
      <c r="MG11" s="509">
        <v>40109.0</v>
      </c>
      <c r="MH11" s="509" t="s">
        <v>1392</v>
      </c>
      <c r="MJ11" s="509">
        <v>40137.0</v>
      </c>
      <c r="MK11" s="509" t="s">
        <v>1419</v>
      </c>
      <c r="ML11" s="529"/>
      <c r="MM11" s="529"/>
      <c r="MN11" s="529"/>
    </row>
    <row r="12" ht="12.75" customHeight="1">
      <c r="A12" s="529"/>
      <c r="B12" s="533" t="s">
        <v>1420</v>
      </c>
      <c r="C12" s="533" t="s">
        <v>712</v>
      </c>
      <c r="D12" s="529"/>
      <c r="E12" s="509" t="s">
        <v>1421</v>
      </c>
      <c r="F12" s="509" t="s">
        <v>1422</v>
      </c>
      <c r="G12" s="534"/>
      <c r="H12" s="509" t="s">
        <v>1423</v>
      </c>
      <c r="I12" s="509" t="s">
        <v>1424</v>
      </c>
      <c r="J12" s="534"/>
      <c r="K12" s="509" t="s">
        <v>1425</v>
      </c>
      <c r="L12" s="509" t="s">
        <v>1426</v>
      </c>
      <c r="M12" s="534"/>
      <c r="N12" s="509" t="s">
        <v>1100</v>
      </c>
      <c r="O12" s="509" t="s">
        <v>1101</v>
      </c>
      <c r="P12" s="534"/>
      <c r="Q12" s="509" t="s">
        <v>1427</v>
      </c>
      <c r="R12" s="509" t="s">
        <v>1428</v>
      </c>
      <c r="S12" s="534"/>
      <c r="T12" s="509" t="s">
        <v>1429</v>
      </c>
      <c r="U12" s="509" t="s">
        <v>1430</v>
      </c>
      <c r="V12" s="534"/>
      <c r="W12" s="509" t="s">
        <v>1431</v>
      </c>
      <c r="X12" s="509" t="s">
        <v>1432</v>
      </c>
      <c r="Y12" s="534"/>
      <c r="Z12" s="509" t="s">
        <v>1433</v>
      </c>
      <c r="AA12" s="509" t="s">
        <v>1434</v>
      </c>
      <c r="AB12" s="534"/>
      <c r="AC12" s="509" t="s">
        <v>1435</v>
      </c>
      <c r="AD12" s="509" t="s">
        <v>1436</v>
      </c>
      <c r="AE12" s="534"/>
      <c r="AF12" s="509">
        <v>10208.0</v>
      </c>
      <c r="AG12" s="509" t="s">
        <v>1437</v>
      </c>
      <c r="AH12" s="534"/>
      <c r="AI12" s="509">
        <v>11108.0</v>
      </c>
      <c r="AJ12" s="509" t="s">
        <v>1438</v>
      </c>
      <c r="AK12" s="534"/>
      <c r="AL12" s="509">
        <v>12203.0</v>
      </c>
      <c r="AM12" s="509" t="s">
        <v>1023</v>
      </c>
      <c r="AN12" s="534"/>
      <c r="AO12" s="509">
        <v>13108.0</v>
      </c>
      <c r="AP12" s="509" t="s">
        <v>1439</v>
      </c>
      <c r="AQ12" s="534"/>
      <c r="AR12" s="509">
        <v>14108.0</v>
      </c>
      <c r="AS12" s="509" t="s">
        <v>1440</v>
      </c>
      <c r="AT12" s="534"/>
      <c r="AU12" s="509">
        <v>15108.0</v>
      </c>
      <c r="AV12" s="509" t="s">
        <v>1441</v>
      </c>
      <c r="AW12" s="534"/>
      <c r="AX12" s="509">
        <v>16209.0</v>
      </c>
      <c r="AY12" s="509" t="s">
        <v>1442</v>
      </c>
      <c r="AZ12" s="534"/>
      <c r="BA12" s="509">
        <v>17209.0</v>
      </c>
      <c r="BB12" s="509" t="s">
        <v>1443</v>
      </c>
      <c r="BC12" s="534"/>
      <c r="BD12" s="509">
        <v>18209.0</v>
      </c>
      <c r="BE12" s="509" t="s">
        <v>1444</v>
      </c>
      <c r="BF12" s="534"/>
      <c r="BG12" s="509">
        <v>19209.0</v>
      </c>
      <c r="BH12" s="509" t="s">
        <v>1445</v>
      </c>
      <c r="BI12" s="534"/>
      <c r="BJ12" s="509">
        <v>20208.0</v>
      </c>
      <c r="BK12" s="509" t="s">
        <v>1446</v>
      </c>
      <c r="BL12" s="534"/>
      <c r="BM12" s="509">
        <v>21208.0</v>
      </c>
      <c r="BN12" s="509" t="s">
        <v>1447</v>
      </c>
      <c r="BO12" s="534"/>
      <c r="BP12" s="509">
        <v>22205.0</v>
      </c>
      <c r="BQ12" s="509" t="s">
        <v>1026</v>
      </c>
      <c r="BR12" s="534"/>
      <c r="BS12" s="509">
        <v>23108.0</v>
      </c>
      <c r="BT12" s="509" t="s">
        <v>1448</v>
      </c>
      <c r="BU12" s="534"/>
      <c r="BV12" s="509">
        <v>24209.0</v>
      </c>
      <c r="BW12" s="509" t="s">
        <v>1449</v>
      </c>
      <c r="BX12" s="534"/>
      <c r="BY12" s="509">
        <v>25209.0</v>
      </c>
      <c r="BZ12" s="509" t="s">
        <v>1450</v>
      </c>
      <c r="CA12" s="534"/>
      <c r="CB12" s="509">
        <v>26108.0</v>
      </c>
      <c r="CC12" s="509" t="s">
        <v>1451</v>
      </c>
      <c r="CD12" s="534"/>
      <c r="CE12" s="509">
        <v>27111.0</v>
      </c>
      <c r="CF12" s="509" t="s">
        <v>1452</v>
      </c>
      <c r="CG12" s="534"/>
      <c r="CH12" s="509">
        <v>28110.0</v>
      </c>
      <c r="CI12" s="509" t="s">
        <v>1453</v>
      </c>
      <c r="CJ12" s="534"/>
      <c r="CK12" s="509">
        <v>29208.0</v>
      </c>
      <c r="CL12" s="509" t="s">
        <v>1454</v>
      </c>
      <c r="CM12" s="534"/>
      <c r="CN12" s="509">
        <v>30208.0</v>
      </c>
      <c r="CO12" s="509" t="s">
        <v>1455</v>
      </c>
      <c r="CP12" s="534"/>
      <c r="CQ12" s="509">
        <v>31329.0</v>
      </c>
      <c r="CR12" s="509" t="s">
        <v>1456</v>
      </c>
      <c r="CS12" s="534"/>
      <c r="CT12" s="509">
        <v>32209.0</v>
      </c>
      <c r="CU12" s="509" t="s">
        <v>1457</v>
      </c>
      <c r="CV12" s="534"/>
      <c r="CW12" s="509">
        <v>33205.0</v>
      </c>
      <c r="CX12" s="509" t="s">
        <v>1191</v>
      </c>
      <c r="CY12" s="534"/>
      <c r="CZ12" s="509">
        <v>34108.0</v>
      </c>
      <c r="DA12" s="509" t="s">
        <v>1458</v>
      </c>
      <c r="DB12" s="534"/>
      <c r="DC12" s="509">
        <v>35210.0</v>
      </c>
      <c r="DD12" s="509" t="s">
        <v>1459</v>
      </c>
      <c r="DE12" s="534"/>
      <c r="DF12" s="509">
        <v>36208.0</v>
      </c>
      <c r="DG12" s="509" t="s">
        <v>1460</v>
      </c>
      <c r="DH12" s="534"/>
      <c r="DI12" s="509">
        <v>37208.0</v>
      </c>
      <c r="DJ12" s="509" t="s">
        <v>1461</v>
      </c>
      <c r="DK12" s="534"/>
      <c r="DL12" s="509">
        <v>38210.0</v>
      </c>
      <c r="DM12" s="509" t="s">
        <v>1462</v>
      </c>
      <c r="DN12" s="534"/>
      <c r="DO12" s="509">
        <v>39209.0</v>
      </c>
      <c r="DP12" s="509" t="s">
        <v>1463</v>
      </c>
      <c r="DQ12" s="534"/>
      <c r="DR12" s="509">
        <v>40131.0</v>
      </c>
      <c r="DS12" s="509" t="s">
        <v>959</v>
      </c>
      <c r="DT12" s="534"/>
      <c r="DU12" s="509">
        <v>41208.0</v>
      </c>
      <c r="DV12" s="509" t="s">
        <v>1464</v>
      </c>
      <c r="DW12" s="534"/>
      <c r="DX12" s="509">
        <v>42209.0</v>
      </c>
      <c r="DY12" s="509" t="s">
        <v>1465</v>
      </c>
      <c r="DZ12" s="534"/>
      <c r="EA12" s="509">
        <v>43204.0</v>
      </c>
      <c r="EB12" s="509" t="s">
        <v>1114</v>
      </c>
      <c r="EC12" s="534"/>
      <c r="ED12" s="509">
        <v>44208.0</v>
      </c>
      <c r="EE12" s="509" t="s">
        <v>1466</v>
      </c>
      <c r="EF12" s="534"/>
      <c r="EG12" s="509">
        <v>45208.0</v>
      </c>
      <c r="EH12" s="509" t="s">
        <v>1467</v>
      </c>
      <c r="EI12" s="534"/>
      <c r="EJ12" s="509">
        <v>46214.0</v>
      </c>
      <c r="EK12" s="509" t="s">
        <v>1468</v>
      </c>
      <c r="EL12" s="529"/>
      <c r="EM12" s="509">
        <v>47212.0</v>
      </c>
      <c r="EN12" s="509" t="s">
        <v>1469</v>
      </c>
      <c r="EO12" s="529"/>
      <c r="EP12" s="506" t="s">
        <v>1470</v>
      </c>
      <c r="EQ12" s="509" t="s">
        <v>1471</v>
      </c>
      <c r="ER12" s="529"/>
      <c r="ES12" s="533" t="s">
        <v>1420</v>
      </c>
      <c r="ET12" s="533" t="s">
        <v>800</v>
      </c>
      <c r="EU12" s="533" t="s">
        <v>712</v>
      </c>
      <c r="EV12" s="529"/>
      <c r="EW12" s="509" t="s">
        <v>1472</v>
      </c>
      <c r="EX12" s="509" t="s">
        <v>1473</v>
      </c>
      <c r="EY12" s="534"/>
      <c r="EZ12" s="509" t="s">
        <v>1423</v>
      </c>
      <c r="FA12" s="509" t="s">
        <v>1424</v>
      </c>
      <c r="FB12" s="534"/>
      <c r="FC12" s="509" t="s">
        <v>1425</v>
      </c>
      <c r="FD12" s="509" t="s">
        <v>1426</v>
      </c>
      <c r="FE12" s="534"/>
      <c r="FF12" s="509" t="s">
        <v>1474</v>
      </c>
      <c r="FG12" s="509" t="s">
        <v>1475</v>
      </c>
      <c r="FH12" s="534"/>
      <c r="FI12" s="509" t="s">
        <v>1427</v>
      </c>
      <c r="FJ12" s="509" t="s">
        <v>1428</v>
      </c>
      <c r="FK12" s="534"/>
      <c r="FL12" s="509" t="s">
        <v>1429</v>
      </c>
      <c r="FM12" s="509" t="s">
        <v>1430</v>
      </c>
      <c r="FN12" s="534"/>
      <c r="FO12" s="509" t="s">
        <v>1431</v>
      </c>
      <c r="FP12" s="509" t="s">
        <v>1432</v>
      </c>
      <c r="FQ12" s="534"/>
      <c r="FR12" s="509" t="s">
        <v>1433</v>
      </c>
      <c r="FS12" s="509" t="s">
        <v>1434</v>
      </c>
      <c r="FT12" s="534"/>
      <c r="FU12" s="509" t="s">
        <v>1435</v>
      </c>
      <c r="FV12" s="509" t="s">
        <v>1436</v>
      </c>
      <c r="FW12" s="534"/>
      <c r="FX12" s="509">
        <v>10208.0</v>
      </c>
      <c r="FY12" s="509" t="s">
        <v>1437</v>
      </c>
      <c r="FZ12" s="534"/>
      <c r="GA12" s="509">
        <v>11210.0</v>
      </c>
      <c r="GB12" s="509" t="s">
        <v>1476</v>
      </c>
      <c r="GC12" s="534"/>
      <c r="GD12" s="509">
        <v>12210.0</v>
      </c>
      <c r="GE12" s="509" t="s">
        <v>1477</v>
      </c>
      <c r="GF12" s="534"/>
      <c r="GG12" s="509">
        <v>13108.0</v>
      </c>
      <c r="GH12" s="509" t="s">
        <v>1439</v>
      </c>
      <c r="GI12" s="534"/>
      <c r="GJ12" s="509">
        <v>14210.0</v>
      </c>
      <c r="GK12" s="509" t="s">
        <v>1478</v>
      </c>
      <c r="GL12" s="534"/>
      <c r="GM12" s="509">
        <v>15211.0</v>
      </c>
      <c r="GN12" s="509" t="s">
        <v>1479</v>
      </c>
      <c r="GO12" s="534"/>
      <c r="GP12" s="509">
        <v>16209.0</v>
      </c>
      <c r="GQ12" s="509" t="s">
        <v>1442</v>
      </c>
      <c r="GR12" s="534"/>
      <c r="GS12" s="509">
        <v>17209.0</v>
      </c>
      <c r="GT12" s="509" t="s">
        <v>1443</v>
      </c>
      <c r="GU12" s="534"/>
      <c r="GV12" s="509">
        <v>18209.0</v>
      </c>
      <c r="GW12" s="509" t="s">
        <v>1444</v>
      </c>
      <c r="GX12" s="534"/>
      <c r="GY12" s="509">
        <v>19209.0</v>
      </c>
      <c r="GZ12" s="509" t="s">
        <v>1445</v>
      </c>
      <c r="HA12" s="534"/>
      <c r="HB12" s="509">
        <v>20208.0</v>
      </c>
      <c r="HC12" s="509" t="s">
        <v>1446</v>
      </c>
      <c r="HD12" s="534"/>
      <c r="HE12" s="509">
        <v>21208.0</v>
      </c>
      <c r="HF12" s="509" t="s">
        <v>1447</v>
      </c>
      <c r="HG12" s="534"/>
      <c r="HH12" s="509">
        <v>22211.0</v>
      </c>
      <c r="HI12" s="509" t="s">
        <v>1480</v>
      </c>
      <c r="HJ12" s="534"/>
      <c r="HK12" s="509">
        <v>23208.0</v>
      </c>
      <c r="HL12" s="509" t="s">
        <v>1481</v>
      </c>
      <c r="HM12" s="534"/>
      <c r="HN12" s="509">
        <v>24209.0</v>
      </c>
      <c r="HO12" s="509" t="s">
        <v>1449</v>
      </c>
      <c r="HP12" s="534"/>
      <c r="HQ12" s="509">
        <v>25209.0</v>
      </c>
      <c r="HR12" s="509" t="s">
        <v>1450</v>
      </c>
      <c r="HS12" s="534"/>
      <c r="HT12" s="509">
        <v>26208.0</v>
      </c>
      <c r="HU12" s="509" t="s">
        <v>1482</v>
      </c>
      <c r="HV12" s="534"/>
      <c r="HW12" s="509">
        <v>27209.0</v>
      </c>
      <c r="HX12" s="509" t="s">
        <v>1483</v>
      </c>
      <c r="HY12" s="534"/>
      <c r="HZ12" s="509">
        <v>28208.0</v>
      </c>
      <c r="IA12" s="509" t="s">
        <v>1484</v>
      </c>
      <c r="IB12" s="534"/>
      <c r="IC12" s="509">
        <v>29208.0</v>
      </c>
      <c r="ID12" s="509" t="s">
        <v>1454</v>
      </c>
      <c r="IE12" s="534"/>
      <c r="IF12" s="509">
        <v>30208.0</v>
      </c>
      <c r="IG12" s="509" t="s">
        <v>1455</v>
      </c>
      <c r="IH12" s="534"/>
      <c r="II12" s="509">
        <v>31329.0</v>
      </c>
      <c r="IJ12" s="509" t="s">
        <v>1456</v>
      </c>
      <c r="IK12" s="534"/>
      <c r="IL12" s="509">
        <v>32209.0</v>
      </c>
      <c r="IM12" s="509" t="s">
        <v>1457</v>
      </c>
      <c r="IN12" s="534"/>
      <c r="IO12" s="509">
        <v>33210.0</v>
      </c>
      <c r="IP12" s="509" t="s">
        <v>1485</v>
      </c>
      <c r="IQ12" s="534"/>
      <c r="IR12" s="509">
        <v>34210.0</v>
      </c>
      <c r="IS12" s="509" t="s">
        <v>1486</v>
      </c>
      <c r="IT12" s="534"/>
      <c r="IU12" s="509">
        <v>35210.0</v>
      </c>
      <c r="IV12" s="509" t="s">
        <v>1459</v>
      </c>
      <c r="IW12" s="534"/>
      <c r="IX12" s="509">
        <v>36208.0</v>
      </c>
      <c r="IY12" s="509" t="s">
        <v>1460</v>
      </c>
      <c r="IZ12" s="534"/>
      <c r="JA12" s="509">
        <v>37208.0</v>
      </c>
      <c r="JB12" s="509" t="s">
        <v>1461</v>
      </c>
      <c r="JC12" s="534"/>
      <c r="JD12" s="509">
        <v>38210.0</v>
      </c>
      <c r="JE12" s="509" t="s">
        <v>1462</v>
      </c>
      <c r="JF12" s="534"/>
      <c r="JG12" s="509">
        <v>39209.0</v>
      </c>
      <c r="JH12" s="509" t="s">
        <v>1463</v>
      </c>
      <c r="JI12" s="534"/>
      <c r="JJ12" s="509">
        <v>40211.0</v>
      </c>
      <c r="JK12" s="509" t="s">
        <v>1487</v>
      </c>
      <c r="JL12" s="534"/>
      <c r="JM12" s="509">
        <v>41208.0</v>
      </c>
      <c r="JN12" s="509" t="s">
        <v>1464</v>
      </c>
      <c r="JO12" s="534"/>
      <c r="JP12" s="509">
        <v>42209.0</v>
      </c>
      <c r="JQ12" s="509" t="s">
        <v>1465</v>
      </c>
      <c r="JR12" s="534"/>
      <c r="JS12" s="509">
        <v>43211.0</v>
      </c>
      <c r="JT12" s="509" t="s">
        <v>1488</v>
      </c>
      <c r="JU12" s="534"/>
      <c r="JV12" s="509">
        <v>44208.0</v>
      </c>
      <c r="JW12" s="509" t="s">
        <v>1466</v>
      </c>
      <c r="JX12" s="534"/>
      <c r="JY12" s="509">
        <v>45208.0</v>
      </c>
      <c r="JZ12" s="509" t="s">
        <v>1467</v>
      </c>
      <c r="KA12" s="534"/>
      <c r="KB12" s="509">
        <v>46214.0</v>
      </c>
      <c r="KC12" s="509" t="s">
        <v>1468</v>
      </c>
      <c r="KD12" s="529"/>
      <c r="KE12" s="509">
        <v>47212.0</v>
      </c>
      <c r="KF12" s="509" t="s">
        <v>1469</v>
      </c>
      <c r="KG12" s="529"/>
      <c r="KH12" s="509" t="s">
        <v>1421</v>
      </c>
      <c r="KI12" s="509" t="s">
        <v>1422</v>
      </c>
      <c r="KJ12" s="529"/>
      <c r="KK12" s="529"/>
      <c r="KL12" s="529"/>
      <c r="KM12" s="529"/>
      <c r="KN12" s="509">
        <v>11108.0</v>
      </c>
      <c r="KO12" s="509" t="s">
        <v>1438</v>
      </c>
      <c r="KP12" s="529"/>
      <c r="KQ12" s="529"/>
      <c r="KR12" s="529"/>
      <c r="KS12" s="529"/>
      <c r="KT12" s="509">
        <v>14108.0</v>
      </c>
      <c r="KU12" s="509" t="s">
        <v>1440</v>
      </c>
      <c r="KV12" s="529"/>
      <c r="KW12" s="529"/>
      <c r="KX12" s="529"/>
      <c r="KY12" s="529"/>
      <c r="KZ12" s="529"/>
      <c r="LA12" s="529"/>
      <c r="LB12" s="529"/>
      <c r="LC12" s="509">
        <v>15108.0</v>
      </c>
      <c r="LD12" s="509" t="s">
        <v>1441</v>
      </c>
      <c r="LE12" s="529"/>
      <c r="LF12" s="529"/>
      <c r="LG12" s="529"/>
      <c r="LH12" s="529"/>
      <c r="LI12" s="529"/>
      <c r="LJ12" s="529"/>
      <c r="LK12" s="529"/>
      <c r="LL12" s="509">
        <v>23108.0</v>
      </c>
      <c r="LM12" s="509" t="s">
        <v>1448</v>
      </c>
      <c r="LN12" s="529"/>
      <c r="LO12" s="509">
        <v>26108.0</v>
      </c>
      <c r="LP12" s="509" t="s">
        <v>1451</v>
      </c>
      <c r="LQ12" s="529"/>
      <c r="LR12" s="509">
        <v>27111.0</v>
      </c>
      <c r="LS12" s="509" t="s">
        <v>1452</v>
      </c>
      <c r="LT12" s="529"/>
      <c r="LU12" s="529"/>
      <c r="LV12" s="529"/>
      <c r="LW12" s="529"/>
      <c r="LX12" s="509">
        <v>28110.0</v>
      </c>
      <c r="LY12" s="509" t="s">
        <v>1453</v>
      </c>
      <c r="LZ12" s="529"/>
      <c r="MA12" s="529"/>
      <c r="MB12" s="529"/>
      <c r="MC12" s="529"/>
      <c r="MD12" s="509">
        <v>34108.0</v>
      </c>
      <c r="ME12" s="509" t="s">
        <v>1458</v>
      </c>
      <c r="MF12" s="529"/>
      <c r="MG12" s="529"/>
      <c r="MH12" s="529"/>
      <c r="MJ12" s="529"/>
      <c r="MK12" s="529"/>
      <c r="ML12" s="529"/>
      <c r="MM12" s="529"/>
      <c r="MN12" s="529"/>
    </row>
    <row r="13" ht="12.75" customHeight="1">
      <c r="A13" s="529"/>
      <c r="B13" s="533" t="s">
        <v>1489</v>
      </c>
      <c r="C13" s="533" t="s">
        <v>714</v>
      </c>
      <c r="D13" s="529"/>
      <c r="E13" s="509" t="s">
        <v>1490</v>
      </c>
      <c r="F13" s="509" t="s">
        <v>1491</v>
      </c>
      <c r="G13" s="534"/>
      <c r="H13" s="509" t="s">
        <v>1492</v>
      </c>
      <c r="I13" s="509" t="s">
        <v>1493</v>
      </c>
      <c r="J13" s="534"/>
      <c r="K13" s="509" t="s">
        <v>1494</v>
      </c>
      <c r="L13" s="509" t="s">
        <v>1495</v>
      </c>
      <c r="M13" s="534"/>
      <c r="N13" s="509" t="s">
        <v>1180</v>
      </c>
      <c r="O13" s="509" t="s">
        <v>1181</v>
      </c>
      <c r="P13" s="534"/>
      <c r="Q13" s="509" t="s">
        <v>1496</v>
      </c>
      <c r="R13" s="509" t="s">
        <v>1497</v>
      </c>
      <c r="S13" s="534"/>
      <c r="T13" s="509" t="s">
        <v>1498</v>
      </c>
      <c r="U13" s="509" t="s">
        <v>1499</v>
      </c>
      <c r="V13" s="534"/>
      <c r="W13" s="509" t="s">
        <v>1500</v>
      </c>
      <c r="X13" s="509" t="s">
        <v>1501</v>
      </c>
      <c r="Y13" s="534"/>
      <c r="Z13" s="509" t="s">
        <v>1502</v>
      </c>
      <c r="AA13" s="509" t="s">
        <v>1503</v>
      </c>
      <c r="AB13" s="534"/>
      <c r="AC13" s="509" t="s">
        <v>1504</v>
      </c>
      <c r="AD13" s="509" t="s">
        <v>1505</v>
      </c>
      <c r="AE13" s="534"/>
      <c r="AF13" s="509">
        <v>10209.0</v>
      </c>
      <c r="AG13" s="509" t="s">
        <v>1506</v>
      </c>
      <c r="AH13" s="534"/>
      <c r="AI13" s="509">
        <v>11109.0</v>
      </c>
      <c r="AJ13" s="509" t="s">
        <v>1507</v>
      </c>
      <c r="AK13" s="534"/>
      <c r="AL13" s="509">
        <v>12204.0</v>
      </c>
      <c r="AM13" s="509" t="s">
        <v>1103</v>
      </c>
      <c r="AN13" s="534"/>
      <c r="AO13" s="509">
        <v>13109.0</v>
      </c>
      <c r="AP13" s="509" t="s">
        <v>1508</v>
      </c>
      <c r="AQ13" s="534"/>
      <c r="AR13" s="509">
        <v>14109.0</v>
      </c>
      <c r="AS13" s="509" t="s">
        <v>1509</v>
      </c>
      <c r="AT13" s="534"/>
      <c r="AU13" s="509">
        <v>15202.0</v>
      </c>
      <c r="AV13" s="509" t="s">
        <v>945</v>
      </c>
      <c r="AW13" s="534"/>
      <c r="AX13" s="509">
        <v>16210.0</v>
      </c>
      <c r="AY13" s="509" t="s">
        <v>1510</v>
      </c>
      <c r="AZ13" s="534"/>
      <c r="BA13" s="509">
        <v>17210.0</v>
      </c>
      <c r="BB13" s="509" t="s">
        <v>1511</v>
      </c>
      <c r="BC13" s="534"/>
      <c r="BD13" s="509">
        <v>18210.0</v>
      </c>
      <c r="BE13" s="509" t="s">
        <v>1512</v>
      </c>
      <c r="BF13" s="534"/>
      <c r="BG13" s="509">
        <v>19210.0</v>
      </c>
      <c r="BH13" s="509" t="s">
        <v>1513</v>
      </c>
      <c r="BI13" s="534"/>
      <c r="BJ13" s="509">
        <v>20209.0</v>
      </c>
      <c r="BK13" s="509" t="s">
        <v>1514</v>
      </c>
      <c r="BL13" s="534"/>
      <c r="BM13" s="509">
        <v>21209.0</v>
      </c>
      <c r="BN13" s="509" t="s">
        <v>1515</v>
      </c>
      <c r="BO13" s="534"/>
      <c r="BP13" s="509">
        <v>22206.0</v>
      </c>
      <c r="BQ13" s="509" t="s">
        <v>1106</v>
      </c>
      <c r="BR13" s="534"/>
      <c r="BS13" s="509">
        <v>23109.0</v>
      </c>
      <c r="BT13" s="509" t="s">
        <v>1516</v>
      </c>
      <c r="BU13" s="534"/>
      <c r="BV13" s="509">
        <v>24210.0</v>
      </c>
      <c r="BW13" s="509" t="s">
        <v>1517</v>
      </c>
      <c r="BX13" s="534"/>
      <c r="BY13" s="509">
        <v>25210.0</v>
      </c>
      <c r="BZ13" s="509" t="s">
        <v>1518</v>
      </c>
      <c r="CA13" s="534"/>
      <c r="CB13" s="509">
        <v>26109.0</v>
      </c>
      <c r="CC13" s="509" t="s">
        <v>1519</v>
      </c>
      <c r="CD13" s="534"/>
      <c r="CE13" s="509">
        <v>27113.0</v>
      </c>
      <c r="CF13" s="509" t="s">
        <v>1520</v>
      </c>
      <c r="CG13" s="534"/>
      <c r="CH13" s="509">
        <v>28111.0</v>
      </c>
      <c r="CI13" s="509" t="s">
        <v>1521</v>
      </c>
      <c r="CJ13" s="534"/>
      <c r="CK13" s="509">
        <v>29209.0</v>
      </c>
      <c r="CL13" s="509" t="s">
        <v>1522</v>
      </c>
      <c r="CM13" s="534"/>
      <c r="CN13" s="509">
        <v>30209.0</v>
      </c>
      <c r="CO13" s="509" t="s">
        <v>1523</v>
      </c>
      <c r="CP13" s="534"/>
      <c r="CQ13" s="509">
        <v>31364.0</v>
      </c>
      <c r="CR13" s="509" t="s">
        <v>1524</v>
      </c>
      <c r="CS13" s="534"/>
      <c r="CT13" s="509">
        <v>32343.0</v>
      </c>
      <c r="CU13" s="509" t="s">
        <v>1525</v>
      </c>
      <c r="CV13" s="534"/>
      <c r="CW13" s="509">
        <v>33207.0</v>
      </c>
      <c r="CX13" s="509" t="s">
        <v>1268</v>
      </c>
      <c r="CY13" s="534"/>
      <c r="CZ13" s="509">
        <v>34202.0</v>
      </c>
      <c r="DA13" s="509" t="s">
        <v>952</v>
      </c>
      <c r="DB13" s="534"/>
      <c r="DC13" s="509">
        <v>35211.0</v>
      </c>
      <c r="DD13" s="509" t="s">
        <v>1526</v>
      </c>
      <c r="DE13" s="534"/>
      <c r="DF13" s="509">
        <v>36301.0</v>
      </c>
      <c r="DG13" s="509" t="s">
        <v>1527</v>
      </c>
      <c r="DH13" s="534"/>
      <c r="DI13" s="509">
        <v>37322.0</v>
      </c>
      <c r="DJ13" s="509" t="s">
        <v>1528</v>
      </c>
      <c r="DK13" s="534"/>
      <c r="DL13" s="509">
        <v>38213.0</v>
      </c>
      <c r="DM13" s="509" t="s">
        <v>1529</v>
      </c>
      <c r="DN13" s="534"/>
      <c r="DO13" s="509">
        <v>39210.0</v>
      </c>
      <c r="DP13" s="509" t="s">
        <v>1530</v>
      </c>
      <c r="DQ13" s="534"/>
      <c r="DR13" s="509">
        <v>40132.0</v>
      </c>
      <c r="DS13" s="509" t="s">
        <v>1039</v>
      </c>
      <c r="DT13" s="534"/>
      <c r="DU13" s="509">
        <v>41209.0</v>
      </c>
      <c r="DV13" s="509" t="s">
        <v>1531</v>
      </c>
      <c r="DW13" s="534"/>
      <c r="DX13" s="509">
        <v>42210.0</v>
      </c>
      <c r="DY13" s="509" t="s">
        <v>1532</v>
      </c>
      <c r="DZ13" s="534"/>
      <c r="EA13" s="509">
        <v>43205.0</v>
      </c>
      <c r="EB13" s="509" t="s">
        <v>1194</v>
      </c>
      <c r="EC13" s="534"/>
      <c r="ED13" s="509">
        <v>44209.0</v>
      </c>
      <c r="EE13" s="509" t="s">
        <v>1533</v>
      </c>
      <c r="EF13" s="534"/>
      <c r="EG13" s="509">
        <v>45209.0</v>
      </c>
      <c r="EH13" s="509" t="s">
        <v>1534</v>
      </c>
      <c r="EI13" s="534"/>
      <c r="EJ13" s="509">
        <v>46215.0</v>
      </c>
      <c r="EK13" s="509" t="s">
        <v>1535</v>
      </c>
      <c r="EL13" s="529"/>
      <c r="EM13" s="509">
        <v>47213.0</v>
      </c>
      <c r="EN13" s="509" t="s">
        <v>1536</v>
      </c>
      <c r="EO13" s="529"/>
      <c r="EP13" s="506">
        <v>784.0</v>
      </c>
      <c r="EQ13" s="509" t="s">
        <v>1537</v>
      </c>
      <c r="ER13" s="529"/>
      <c r="ES13" s="533" t="s">
        <v>1489</v>
      </c>
      <c r="ET13" s="533" t="s">
        <v>801</v>
      </c>
      <c r="EU13" s="533" t="s">
        <v>714</v>
      </c>
      <c r="EV13" s="529"/>
      <c r="EW13" s="509" t="s">
        <v>1538</v>
      </c>
      <c r="EX13" s="509" t="s">
        <v>1539</v>
      </c>
      <c r="EY13" s="534"/>
      <c r="EZ13" s="509" t="s">
        <v>1492</v>
      </c>
      <c r="FA13" s="509" t="s">
        <v>1493</v>
      </c>
      <c r="FB13" s="534"/>
      <c r="FC13" s="509" t="s">
        <v>1494</v>
      </c>
      <c r="FD13" s="509" t="s">
        <v>1495</v>
      </c>
      <c r="FE13" s="534"/>
      <c r="FF13" s="509" t="s">
        <v>1540</v>
      </c>
      <c r="FG13" s="509" t="s">
        <v>1541</v>
      </c>
      <c r="FH13" s="534"/>
      <c r="FI13" s="509" t="s">
        <v>1496</v>
      </c>
      <c r="FJ13" s="509" t="s">
        <v>1497</v>
      </c>
      <c r="FK13" s="534"/>
      <c r="FL13" s="509" t="s">
        <v>1498</v>
      </c>
      <c r="FM13" s="509" t="s">
        <v>1499</v>
      </c>
      <c r="FN13" s="534"/>
      <c r="FO13" s="509" t="s">
        <v>1500</v>
      </c>
      <c r="FP13" s="509" t="s">
        <v>1501</v>
      </c>
      <c r="FQ13" s="534"/>
      <c r="FR13" s="509" t="s">
        <v>1502</v>
      </c>
      <c r="FS13" s="509" t="s">
        <v>1503</v>
      </c>
      <c r="FT13" s="534"/>
      <c r="FU13" s="509" t="s">
        <v>1504</v>
      </c>
      <c r="FV13" s="509" t="s">
        <v>1505</v>
      </c>
      <c r="FW13" s="534"/>
      <c r="FX13" s="509">
        <v>10209.0</v>
      </c>
      <c r="FY13" s="509" t="s">
        <v>1506</v>
      </c>
      <c r="FZ13" s="534"/>
      <c r="GA13" s="509">
        <v>11211.0</v>
      </c>
      <c r="GB13" s="509" t="s">
        <v>1542</v>
      </c>
      <c r="GC13" s="534"/>
      <c r="GD13" s="509">
        <v>12211.0</v>
      </c>
      <c r="GE13" s="509" t="s">
        <v>1543</v>
      </c>
      <c r="GF13" s="534"/>
      <c r="GG13" s="509">
        <v>13109.0</v>
      </c>
      <c r="GH13" s="509" t="s">
        <v>1508</v>
      </c>
      <c r="GI13" s="534"/>
      <c r="GJ13" s="509">
        <v>14211.0</v>
      </c>
      <c r="GK13" s="509" t="s">
        <v>1544</v>
      </c>
      <c r="GL13" s="534"/>
      <c r="GM13" s="509">
        <v>15212.0</v>
      </c>
      <c r="GN13" s="509" t="s">
        <v>1545</v>
      </c>
      <c r="GO13" s="534"/>
      <c r="GP13" s="509">
        <v>16210.0</v>
      </c>
      <c r="GQ13" s="509" t="s">
        <v>1510</v>
      </c>
      <c r="GR13" s="534"/>
      <c r="GS13" s="509">
        <v>17210.0</v>
      </c>
      <c r="GT13" s="509" t="s">
        <v>1511</v>
      </c>
      <c r="GU13" s="534"/>
      <c r="GV13" s="509">
        <v>18210.0</v>
      </c>
      <c r="GW13" s="509" t="s">
        <v>1512</v>
      </c>
      <c r="GX13" s="534"/>
      <c r="GY13" s="509">
        <v>19210.0</v>
      </c>
      <c r="GZ13" s="509" t="s">
        <v>1513</v>
      </c>
      <c r="HA13" s="534"/>
      <c r="HB13" s="509">
        <v>20209.0</v>
      </c>
      <c r="HC13" s="509" t="s">
        <v>1514</v>
      </c>
      <c r="HD13" s="534"/>
      <c r="HE13" s="509">
        <v>21209.0</v>
      </c>
      <c r="HF13" s="509" t="s">
        <v>1515</v>
      </c>
      <c r="HG13" s="534"/>
      <c r="HH13" s="509">
        <v>22212.0</v>
      </c>
      <c r="HI13" s="509" t="s">
        <v>1546</v>
      </c>
      <c r="HJ13" s="534"/>
      <c r="HK13" s="509">
        <v>23209.0</v>
      </c>
      <c r="HL13" s="509" t="s">
        <v>1547</v>
      </c>
      <c r="HM13" s="534"/>
      <c r="HN13" s="509">
        <v>24210.0</v>
      </c>
      <c r="HO13" s="509" t="s">
        <v>1517</v>
      </c>
      <c r="HP13" s="534"/>
      <c r="HQ13" s="509">
        <v>25210.0</v>
      </c>
      <c r="HR13" s="509" t="s">
        <v>1518</v>
      </c>
      <c r="HS13" s="534"/>
      <c r="HT13" s="509">
        <v>26209.0</v>
      </c>
      <c r="HU13" s="509" t="s">
        <v>1548</v>
      </c>
      <c r="HV13" s="534"/>
      <c r="HW13" s="509">
        <v>27210.0</v>
      </c>
      <c r="HX13" s="509" t="s">
        <v>1549</v>
      </c>
      <c r="HY13" s="534"/>
      <c r="HZ13" s="509">
        <v>28209.0</v>
      </c>
      <c r="IA13" s="509" t="s">
        <v>1550</v>
      </c>
      <c r="IB13" s="534"/>
      <c r="IC13" s="509">
        <v>29209.0</v>
      </c>
      <c r="ID13" s="509" t="s">
        <v>1522</v>
      </c>
      <c r="IE13" s="534"/>
      <c r="IF13" s="509">
        <v>30209.0</v>
      </c>
      <c r="IG13" s="509" t="s">
        <v>1523</v>
      </c>
      <c r="IH13" s="534"/>
      <c r="II13" s="509">
        <v>31364.0</v>
      </c>
      <c r="IJ13" s="509" t="s">
        <v>1524</v>
      </c>
      <c r="IK13" s="534"/>
      <c r="IL13" s="509">
        <v>32343.0</v>
      </c>
      <c r="IM13" s="509" t="s">
        <v>1525</v>
      </c>
      <c r="IN13" s="534"/>
      <c r="IO13" s="509">
        <v>33211.0</v>
      </c>
      <c r="IP13" s="509" t="s">
        <v>1551</v>
      </c>
      <c r="IQ13" s="534"/>
      <c r="IR13" s="509">
        <v>34211.0</v>
      </c>
      <c r="IS13" s="509" t="s">
        <v>1552</v>
      </c>
      <c r="IT13" s="534"/>
      <c r="IU13" s="509">
        <v>35211.0</v>
      </c>
      <c r="IV13" s="509" t="s">
        <v>1526</v>
      </c>
      <c r="IW13" s="534"/>
      <c r="IX13" s="509">
        <v>36301.0</v>
      </c>
      <c r="IY13" s="509" t="s">
        <v>1527</v>
      </c>
      <c r="IZ13" s="534"/>
      <c r="JA13" s="509">
        <v>37322.0</v>
      </c>
      <c r="JB13" s="509" t="s">
        <v>1528</v>
      </c>
      <c r="JC13" s="534"/>
      <c r="JD13" s="509">
        <v>38213.0</v>
      </c>
      <c r="JE13" s="509" t="s">
        <v>1529</v>
      </c>
      <c r="JF13" s="534"/>
      <c r="JG13" s="509">
        <v>39210.0</v>
      </c>
      <c r="JH13" s="509" t="s">
        <v>1530</v>
      </c>
      <c r="JI13" s="534"/>
      <c r="JJ13" s="509">
        <v>40212.0</v>
      </c>
      <c r="JK13" s="509" t="s">
        <v>1553</v>
      </c>
      <c r="JL13" s="534"/>
      <c r="JM13" s="509">
        <v>41209.0</v>
      </c>
      <c r="JN13" s="509" t="s">
        <v>1531</v>
      </c>
      <c r="JO13" s="534"/>
      <c r="JP13" s="509">
        <v>42210.0</v>
      </c>
      <c r="JQ13" s="509" t="s">
        <v>1532</v>
      </c>
      <c r="JR13" s="534"/>
      <c r="JS13" s="509">
        <v>43212.0</v>
      </c>
      <c r="JT13" s="509" t="s">
        <v>1554</v>
      </c>
      <c r="JU13" s="534"/>
      <c r="JV13" s="509">
        <v>44209.0</v>
      </c>
      <c r="JW13" s="509" t="s">
        <v>1533</v>
      </c>
      <c r="JX13" s="534"/>
      <c r="JY13" s="509">
        <v>45209.0</v>
      </c>
      <c r="JZ13" s="509" t="s">
        <v>1534</v>
      </c>
      <c r="KA13" s="534"/>
      <c r="KB13" s="509">
        <v>46215.0</v>
      </c>
      <c r="KC13" s="509" t="s">
        <v>1535</v>
      </c>
      <c r="KD13" s="529"/>
      <c r="KE13" s="509">
        <v>47213.0</v>
      </c>
      <c r="KF13" s="509" t="s">
        <v>1536</v>
      </c>
      <c r="KG13" s="529"/>
      <c r="KH13" s="509" t="s">
        <v>1490</v>
      </c>
      <c r="KI13" s="509" t="s">
        <v>1491</v>
      </c>
      <c r="KJ13" s="529"/>
      <c r="KK13" s="529"/>
      <c r="KL13" s="529"/>
      <c r="KM13" s="529"/>
      <c r="KN13" s="509">
        <v>11109.0</v>
      </c>
      <c r="KO13" s="509" t="s">
        <v>1507</v>
      </c>
      <c r="KP13" s="529"/>
      <c r="KQ13" s="529"/>
      <c r="KR13" s="529"/>
      <c r="KS13" s="529"/>
      <c r="KT13" s="509">
        <v>14109.0</v>
      </c>
      <c r="KU13" s="509" t="s">
        <v>1509</v>
      </c>
      <c r="KV13" s="529"/>
      <c r="KW13" s="529"/>
      <c r="KX13" s="529"/>
      <c r="KY13" s="529"/>
      <c r="KZ13" s="529"/>
      <c r="LA13" s="529"/>
      <c r="LB13" s="529"/>
      <c r="LC13" s="529"/>
      <c r="LD13" s="529"/>
      <c r="LE13" s="529"/>
      <c r="LF13" s="529"/>
      <c r="LG13" s="529"/>
      <c r="LH13" s="529"/>
      <c r="LI13" s="529"/>
      <c r="LJ13" s="529"/>
      <c r="LK13" s="529"/>
      <c r="LL13" s="509">
        <v>23109.0</v>
      </c>
      <c r="LM13" s="509" t="s">
        <v>1516</v>
      </c>
      <c r="LN13" s="529"/>
      <c r="LO13" s="509">
        <v>26109.0</v>
      </c>
      <c r="LP13" s="509" t="s">
        <v>1519</v>
      </c>
      <c r="LQ13" s="529"/>
      <c r="LR13" s="509">
        <v>27113.0</v>
      </c>
      <c r="LS13" s="509" t="s">
        <v>1520</v>
      </c>
      <c r="LT13" s="529"/>
      <c r="LU13" s="529"/>
      <c r="LV13" s="529"/>
      <c r="LW13" s="529"/>
      <c r="LX13" s="509">
        <v>28111.0</v>
      </c>
      <c r="LY13" s="509" t="s">
        <v>1521</v>
      </c>
      <c r="LZ13" s="529"/>
      <c r="MA13" s="529"/>
      <c r="MB13" s="529"/>
      <c r="MC13" s="529"/>
      <c r="MD13" s="529"/>
      <c r="ME13" s="529"/>
      <c r="MF13" s="529"/>
      <c r="MG13" s="529"/>
      <c r="MH13" s="529"/>
      <c r="MJ13" s="529"/>
      <c r="MK13" s="529"/>
      <c r="ML13" s="529"/>
      <c r="MM13" s="529"/>
      <c r="MN13" s="529"/>
    </row>
    <row r="14" ht="12.75" customHeight="1">
      <c r="A14" s="529"/>
      <c r="B14" s="533" t="s">
        <v>1555</v>
      </c>
      <c r="C14" s="533" t="s">
        <v>716</v>
      </c>
      <c r="D14" s="529"/>
      <c r="E14" s="509" t="s">
        <v>1556</v>
      </c>
      <c r="F14" s="509" t="s">
        <v>1557</v>
      </c>
      <c r="G14" s="534"/>
      <c r="H14" s="509" t="s">
        <v>1558</v>
      </c>
      <c r="I14" s="509" t="s">
        <v>1559</v>
      </c>
      <c r="J14" s="534"/>
      <c r="K14" s="509" t="s">
        <v>1560</v>
      </c>
      <c r="L14" s="509" t="s">
        <v>1561</v>
      </c>
      <c r="M14" s="534"/>
      <c r="N14" s="509" t="s">
        <v>1257</v>
      </c>
      <c r="O14" s="509" t="s">
        <v>1258</v>
      </c>
      <c r="P14" s="534"/>
      <c r="Q14" s="509" t="s">
        <v>1562</v>
      </c>
      <c r="R14" s="509" t="s">
        <v>1563</v>
      </c>
      <c r="S14" s="534"/>
      <c r="T14" s="509" t="s">
        <v>1564</v>
      </c>
      <c r="U14" s="509" t="s">
        <v>1565</v>
      </c>
      <c r="V14" s="534"/>
      <c r="W14" s="509" t="s">
        <v>1566</v>
      </c>
      <c r="X14" s="509" t="s">
        <v>1567</v>
      </c>
      <c r="Y14" s="534"/>
      <c r="Z14" s="509" t="s">
        <v>1568</v>
      </c>
      <c r="AA14" s="509" t="s">
        <v>1569</v>
      </c>
      <c r="AB14" s="534"/>
      <c r="AC14" s="509" t="s">
        <v>1570</v>
      </c>
      <c r="AD14" s="509" t="s">
        <v>1571</v>
      </c>
      <c r="AE14" s="534"/>
      <c r="AF14" s="509">
        <v>10210.0</v>
      </c>
      <c r="AG14" s="509" t="s">
        <v>1572</v>
      </c>
      <c r="AH14" s="534"/>
      <c r="AI14" s="509">
        <v>11110.0</v>
      </c>
      <c r="AJ14" s="509" t="s">
        <v>1573</v>
      </c>
      <c r="AK14" s="534"/>
      <c r="AL14" s="509">
        <v>12205.0</v>
      </c>
      <c r="AM14" s="509" t="s">
        <v>1183</v>
      </c>
      <c r="AN14" s="534"/>
      <c r="AO14" s="509">
        <v>13110.0</v>
      </c>
      <c r="AP14" s="509" t="s">
        <v>1574</v>
      </c>
      <c r="AQ14" s="534"/>
      <c r="AR14" s="509">
        <v>14110.0</v>
      </c>
      <c r="AS14" s="509" t="s">
        <v>1575</v>
      </c>
      <c r="AT14" s="534"/>
      <c r="AU14" s="509">
        <v>15204.0</v>
      </c>
      <c r="AV14" s="509" t="s">
        <v>1025</v>
      </c>
      <c r="AW14" s="534"/>
      <c r="AX14" s="509">
        <v>16211.0</v>
      </c>
      <c r="AY14" s="509" t="s">
        <v>1576</v>
      </c>
      <c r="AZ14" s="534"/>
      <c r="BA14" s="509">
        <v>17211.0</v>
      </c>
      <c r="BB14" s="509" t="s">
        <v>1577</v>
      </c>
      <c r="BC14" s="534"/>
      <c r="BD14" s="509">
        <v>18322.0</v>
      </c>
      <c r="BE14" s="509" t="s">
        <v>1578</v>
      </c>
      <c r="BF14" s="534"/>
      <c r="BG14" s="509">
        <v>19211.0</v>
      </c>
      <c r="BH14" s="509" t="s">
        <v>1579</v>
      </c>
      <c r="BI14" s="534"/>
      <c r="BJ14" s="509">
        <v>20210.0</v>
      </c>
      <c r="BK14" s="509" t="s">
        <v>1580</v>
      </c>
      <c r="BL14" s="534"/>
      <c r="BM14" s="509">
        <v>21210.0</v>
      </c>
      <c r="BN14" s="509" t="s">
        <v>1581</v>
      </c>
      <c r="BO14" s="534"/>
      <c r="BP14" s="509">
        <v>22207.0</v>
      </c>
      <c r="BQ14" s="509" t="s">
        <v>1186</v>
      </c>
      <c r="BR14" s="534"/>
      <c r="BS14" s="509">
        <v>23110.0</v>
      </c>
      <c r="BT14" s="509" t="s">
        <v>1582</v>
      </c>
      <c r="BU14" s="534"/>
      <c r="BV14" s="509">
        <v>24211.0</v>
      </c>
      <c r="BW14" s="509" t="s">
        <v>1583</v>
      </c>
      <c r="BX14" s="534"/>
      <c r="BY14" s="509">
        <v>25211.0</v>
      </c>
      <c r="BZ14" s="509" t="s">
        <v>1584</v>
      </c>
      <c r="CA14" s="534"/>
      <c r="CB14" s="509">
        <v>26110.0</v>
      </c>
      <c r="CC14" s="509" t="s">
        <v>1585</v>
      </c>
      <c r="CD14" s="534"/>
      <c r="CE14" s="509">
        <v>27114.0</v>
      </c>
      <c r="CF14" s="509" t="s">
        <v>1586</v>
      </c>
      <c r="CG14" s="534"/>
      <c r="CH14" s="509">
        <v>28201.0</v>
      </c>
      <c r="CI14" s="509" t="s">
        <v>950</v>
      </c>
      <c r="CJ14" s="534"/>
      <c r="CK14" s="509">
        <v>29210.0</v>
      </c>
      <c r="CL14" s="509" t="s">
        <v>1587</v>
      </c>
      <c r="CM14" s="534"/>
      <c r="CN14" s="509">
        <v>30304.0</v>
      </c>
      <c r="CO14" s="509" t="s">
        <v>1588</v>
      </c>
      <c r="CP14" s="534"/>
      <c r="CQ14" s="509">
        <v>31370.0</v>
      </c>
      <c r="CR14" s="509" t="s">
        <v>1589</v>
      </c>
      <c r="CS14" s="534"/>
      <c r="CT14" s="509">
        <v>32386.0</v>
      </c>
      <c r="CU14" s="509" t="s">
        <v>1590</v>
      </c>
      <c r="CV14" s="534"/>
      <c r="CW14" s="509">
        <v>33208.0</v>
      </c>
      <c r="CX14" s="509" t="s">
        <v>1341</v>
      </c>
      <c r="CY14" s="534"/>
      <c r="CZ14" s="509">
        <v>34203.0</v>
      </c>
      <c r="DA14" s="509" t="s">
        <v>1032</v>
      </c>
      <c r="DB14" s="534"/>
      <c r="DC14" s="509">
        <v>35212.0</v>
      </c>
      <c r="DD14" s="509" t="s">
        <v>1591</v>
      </c>
      <c r="DE14" s="534"/>
      <c r="DF14" s="509">
        <v>36302.0</v>
      </c>
      <c r="DG14" s="509" t="s">
        <v>1592</v>
      </c>
      <c r="DH14" s="534"/>
      <c r="DI14" s="509">
        <v>37324.0</v>
      </c>
      <c r="DJ14" s="509" t="s">
        <v>1593</v>
      </c>
      <c r="DK14" s="534"/>
      <c r="DL14" s="509">
        <v>38214.0</v>
      </c>
      <c r="DM14" s="509" t="s">
        <v>1594</v>
      </c>
      <c r="DN14" s="534"/>
      <c r="DO14" s="509">
        <v>39211.0</v>
      </c>
      <c r="DP14" s="509" t="s">
        <v>1595</v>
      </c>
      <c r="DQ14" s="534"/>
      <c r="DR14" s="509">
        <v>40133.0</v>
      </c>
      <c r="DS14" s="509" t="s">
        <v>1119</v>
      </c>
      <c r="DT14" s="534"/>
      <c r="DU14" s="509">
        <v>41210.0</v>
      </c>
      <c r="DV14" s="509" t="s">
        <v>1596</v>
      </c>
      <c r="DW14" s="534"/>
      <c r="DX14" s="509">
        <v>42211.0</v>
      </c>
      <c r="DY14" s="509" t="s">
        <v>1597</v>
      </c>
      <c r="DZ14" s="534"/>
      <c r="EA14" s="509">
        <v>43206.0</v>
      </c>
      <c r="EB14" s="509" t="s">
        <v>1271</v>
      </c>
      <c r="EC14" s="534"/>
      <c r="ED14" s="509">
        <v>44210.0</v>
      </c>
      <c r="EE14" s="509" t="s">
        <v>1598</v>
      </c>
      <c r="EF14" s="534"/>
      <c r="EG14" s="509">
        <v>45341.0</v>
      </c>
      <c r="EH14" s="509" t="s">
        <v>1599</v>
      </c>
      <c r="EI14" s="534"/>
      <c r="EJ14" s="509">
        <v>46216.0</v>
      </c>
      <c r="EK14" s="509" t="s">
        <v>1600</v>
      </c>
      <c r="EL14" s="529"/>
      <c r="EM14" s="509">
        <v>47214.0</v>
      </c>
      <c r="EN14" s="509" t="s">
        <v>1601</v>
      </c>
      <c r="EO14" s="529"/>
      <c r="EP14" s="506" t="s">
        <v>1602</v>
      </c>
      <c r="EQ14" s="509" t="s">
        <v>1603</v>
      </c>
      <c r="ER14" s="529"/>
      <c r="ES14" s="533" t="s">
        <v>1555</v>
      </c>
      <c r="ET14" s="533" t="s">
        <v>802</v>
      </c>
      <c r="EU14" s="533" t="s">
        <v>716</v>
      </c>
      <c r="EV14" s="529"/>
      <c r="EW14" s="509" t="s">
        <v>1604</v>
      </c>
      <c r="EX14" s="509" t="s">
        <v>1605</v>
      </c>
      <c r="EY14" s="534"/>
      <c r="EZ14" s="509" t="s">
        <v>1558</v>
      </c>
      <c r="FA14" s="509" t="s">
        <v>1559</v>
      </c>
      <c r="FB14" s="534"/>
      <c r="FC14" s="509" t="s">
        <v>1560</v>
      </c>
      <c r="FD14" s="509" t="s">
        <v>1561</v>
      </c>
      <c r="FE14" s="534"/>
      <c r="FF14" s="509" t="s">
        <v>1606</v>
      </c>
      <c r="FG14" s="509" t="s">
        <v>1607</v>
      </c>
      <c r="FH14" s="534"/>
      <c r="FI14" s="509" t="s">
        <v>1562</v>
      </c>
      <c r="FJ14" s="509" t="s">
        <v>1563</v>
      </c>
      <c r="FK14" s="534"/>
      <c r="FL14" s="509" t="s">
        <v>1564</v>
      </c>
      <c r="FM14" s="509" t="s">
        <v>1565</v>
      </c>
      <c r="FN14" s="534"/>
      <c r="FO14" s="509" t="s">
        <v>1566</v>
      </c>
      <c r="FP14" s="509" t="s">
        <v>1567</v>
      </c>
      <c r="FQ14" s="534"/>
      <c r="FR14" s="509" t="s">
        <v>1568</v>
      </c>
      <c r="FS14" s="509" t="s">
        <v>1569</v>
      </c>
      <c r="FT14" s="534"/>
      <c r="FU14" s="509" t="s">
        <v>1570</v>
      </c>
      <c r="FV14" s="509" t="s">
        <v>1571</v>
      </c>
      <c r="FW14" s="534"/>
      <c r="FX14" s="509">
        <v>10210.0</v>
      </c>
      <c r="FY14" s="509" t="s">
        <v>1572</v>
      </c>
      <c r="FZ14" s="534"/>
      <c r="GA14" s="509">
        <v>11212.0</v>
      </c>
      <c r="GB14" s="509" t="s">
        <v>1608</v>
      </c>
      <c r="GC14" s="534"/>
      <c r="GD14" s="509">
        <v>12212.0</v>
      </c>
      <c r="GE14" s="509" t="s">
        <v>1609</v>
      </c>
      <c r="GF14" s="534"/>
      <c r="GG14" s="509">
        <v>13110.0</v>
      </c>
      <c r="GH14" s="509" t="s">
        <v>1574</v>
      </c>
      <c r="GI14" s="534"/>
      <c r="GJ14" s="509">
        <v>14212.0</v>
      </c>
      <c r="GK14" s="509" t="s">
        <v>1610</v>
      </c>
      <c r="GL14" s="534"/>
      <c r="GM14" s="509">
        <v>15213.0</v>
      </c>
      <c r="GN14" s="509" t="s">
        <v>1611</v>
      </c>
      <c r="GO14" s="534"/>
      <c r="GP14" s="509">
        <v>16211.0</v>
      </c>
      <c r="GQ14" s="509" t="s">
        <v>1576</v>
      </c>
      <c r="GR14" s="534"/>
      <c r="GS14" s="509">
        <v>17211.0</v>
      </c>
      <c r="GT14" s="509" t="s">
        <v>1577</v>
      </c>
      <c r="GU14" s="534"/>
      <c r="GV14" s="509">
        <v>18322.0</v>
      </c>
      <c r="GW14" s="509" t="s">
        <v>1578</v>
      </c>
      <c r="GX14" s="534"/>
      <c r="GY14" s="509">
        <v>19211.0</v>
      </c>
      <c r="GZ14" s="509" t="s">
        <v>1579</v>
      </c>
      <c r="HA14" s="534"/>
      <c r="HB14" s="509">
        <v>20210.0</v>
      </c>
      <c r="HC14" s="509" t="s">
        <v>1580</v>
      </c>
      <c r="HD14" s="534"/>
      <c r="HE14" s="509">
        <v>21210.0</v>
      </c>
      <c r="HF14" s="509" t="s">
        <v>1581</v>
      </c>
      <c r="HG14" s="534"/>
      <c r="HH14" s="509">
        <v>22213.0</v>
      </c>
      <c r="HI14" s="509" t="s">
        <v>1612</v>
      </c>
      <c r="HJ14" s="534"/>
      <c r="HK14" s="509">
        <v>23210.0</v>
      </c>
      <c r="HL14" s="509" t="s">
        <v>1613</v>
      </c>
      <c r="HM14" s="534"/>
      <c r="HN14" s="509">
        <v>24211.0</v>
      </c>
      <c r="HO14" s="509" t="s">
        <v>1583</v>
      </c>
      <c r="HP14" s="534"/>
      <c r="HQ14" s="509">
        <v>25211.0</v>
      </c>
      <c r="HR14" s="509" t="s">
        <v>1584</v>
      </c>
      <c r="HS14" s="534"/>
      <c r="HT14" s="509">
        <v>26210.0</v>
      </c>
      <c r="HU14" s="509" t="s">
        <v>1614</v>
      </c>
      <c r="HV14" s="534"/>
      <c r="HW14" s="509">
        <v>27211.0</v>
      </c>
      <c r="HX14" s="509" t="s">
        <v>1615</v>
      </c>
      <c r="HY14" s="534"/>
      <c r="HZ14" s="509">
        <v>28210.0</v>
      </c>
      <c r="IA14" s="509" t="s">
        <v>1616</v>
      </c>
      <c r="IB14" s="534"/>
      <c r="IC14" s="509">
        <v>29210.0</v>
      </c>
      <c r="ID14" s="509" t="s">
        <v>1587</v>
      </c>
      <c r="IE14" s="534"/>
      <c r="IF14" s="509">
        <v>30304.0</v>
      </c>
      <c r="IG14" s="509" t="s">
        <v>1588</v>
      </c>
      <c r="IH14" s="534"/>
      <c r="II14" s="509">
        <v>31370.0</v>
      </c>
      <c r="IJ14" s="509" t="s">
        <v>1589</v>
      </c>
      <c r="IK14" s="534"/>
      <c r="IL14" s="509">
        <v>32386.0</v>
      </c>
      <c r="IM14" s="509" t="s">
        <v>1590</v>
      </c>
      <c r="IN14" s="534"/>
      <c r="IO14" s="509">
        <v>33212.0</v>
      </c>
      <c r="IP14" s="509" t="s">
        <v>1617</v>
      </c>
      <c r="IQ14" s="534"/>
      <c r="IR14" s="509">
        <v>34212.0</v>
      </c>
      <c r="IS14" s="509" t="s">
        <v>1618</v>
      </c>
      <c r="IT14" s="534"/>
      <c r="IU14" s="509">
        <v>35212.0</v>
      </c>
      <c r="IV14" s="509" t="s">
        <v>1591</v>
      </c>
      <c r="IW14" s="534"/>
      <c r="IX14" s="509">
        <v>36302.0</v>
      </c>
      <c r="IY14" s="509" t="s">
        <v>1592</v>
      </c>
      <c r="IZ14" s="534"/>
      <c r="JA14" s="509">
        <v>37324.0</v>
      </c>
      <c r="JB14" s="509" t="s">
        <v>1593</v>
      </c>
      <c r="JC14" s="534"/>
      <c r="JD14" s="509">
        <v>38214.0</v>
      </c>
      <c r="JE14" s="509" t="s">
        <v>1594</v>
      </c>
      <c r="JF14" s="534"/>
      <c r="JG14" s="509">
        <v>39211.0</v>
      </c>
      <c r="JH14" s="509" t="s">
        <v>1595</v>
      </c>
      <c r="JI14" s="534"/>
      <c r="JJ14" s="509">
        <v>40213.0</v>
      </c>
      <c r="JK14" s="509" t="s">
        <v>1619</v>
      </c>
      <c r="JL14" s="534"/>
      <c r="JM14" s="509">
        <v>41210.0</v>
      </c>
      <c r="JN14" s="509" t="s">
        <v>1596</v>
      </c>
      <c r="JO14" s="534"/>
      <c r="JP14" s="509">
        <v>42211.0</v>
      </c>
      <c r="JQ14" s="509" t="s">
        <v>1597</v>
      </c>
      <c r="JR14" s="534"/>
      <c r="JS14" s="509">
        <v>43213.0</v>
      </c>
      <c r="JT14" s="509" t="s">
        <v>1620</v>
      </c>
      <c r="JU14" s="534"/>
      <c r="JV14" s="509">
        <v>44210.0</v>
      </c>
      <c r="JW14" s="509" t="s">
        <v>1598</v>
      </c>
      <c r="JX14" s="534"/>
      <c r="JY14" s="509">
        <v>45341.0</v>
      </c>
      <c r="JZ14" s="509" t="s">
        <v>1599</v>
      </c>
      <c r="KA14" s="534"/>
      <c r="KB14" s="509">
        <v>46216.0</v>
      </c>
      <c r="KC14" s="509" t="s">
        <v>1600</v>
      </c>
      <c r="KD14" s="529"/>
      <c r="KE14" s="509">
        <v>47214.0</v>
      </c>
      <c r="KF14" s="509" t="s">
        <v>1601</v>
      </c>
      <c r="KG14" s="529"/>
      <c r="KH14" s="509" t="s">
        <v>1556</v>
      </c>
      <c r="KI14" s="509" t="s">
        <v>1557</v>
      </c>
      <c r="KJ14" s="529"/>
      <c r="KK14" s="529"/>
      <c r="KL14" s="529"/>
      <c r="KM14" s="529"/>
      <c r="KN14" s="509">
        <v>11110.0</v>
      </c>
      <c r="KO14" s="509" t="s">
        <v>1573</v>
      </c>
      <c r="KP14" s="529"/>
      <c r="KQ14" s="529"/>
      <c r="KR14" s="529"/>
      <c r="KS14" s="529"/>
      <c r="KT14" s="509">
        <v>14110.0</v>
      </c>
      <c r="KU14" s="509" t="s">
        <v>1575</v>
      </c>
      <c r="KV14" s="529"/>
      <c r="KW14" s="529"/>
      <c r="KX14" s="529"/>
      <c r="KY14" s="529"/>
      <c r="KZ14" s="529"/>
      <c r="LA14" s="529"/>
      <c r="LB14" s="529"/>
      <c r="LC14" s="529"/>
      <c r="LD14" s="529"/>
      <c r="LE14" s="529"/>
      <c r="LF14" s="529"/>
      <c r="LG14" s="529"/>
      <c r="LH14" s="529"/>
      <c r="LI14" s="529"/>
      <c r="LJ14" s="529"/>
      <c r="LK14" s="529"/>
      <c r="LL14" s="509">
        <v>23110.0</v>
      </c>
      <c r="LM14" s="509" t="s">
        <v>1582</v>
      </c>
      <c r="LN14" s="529"/>
      <c r="LO14" s="509">
        <v>26110.0</v>
      </c>
      <c r="LP14" s="509" t="s">
        <v>1585</v>
      </c>
      <c r="LQ14" s="529"/>
      <c r="LR14" s="509">
        <v>27114.0</v>
      </c>
      <c r="LS14" s="509" t="s">
        <v>1586</v>
      </c>
      <c r="LT14" s="529"/>
      <c r="LU14" s="529"/>
      <c r="LV14" s="529"/>
      <c r="LW14" s="529"/>
      <c r="LX14" s="529"/>
      <c r="LY14" s="529"/>
      <c r="LZ14" s="529"/>
      <c r="MA14" s="529"/>
      <c r="MB14" s="529"/>
      <c r="MC14" s="529"/>
      <c r="MD14" s="529"/>
      <c r="ME14" s="529"/>
      <c r="MF14" s="529"/>
      <c r="MG14" s="529"/>
      <c r="MH14" s="529"/>
      <c r="MJ14" s="529"/>
      <c r="MK14" s="529"/>
      <c r="ML14" s="529"/>
      <c r="MM14" s="529"/>
      <c r="MN14" s="529"/>
    </row>
    <row r="15" ht="12.75" customHeight="1">
      <c r="A15" s="529"/>
      <c r="B15" s="533" t="s">
        <v>1621</v>
      </c>
      <c r="C15" s="533" t="s">
        <v>718</v>
      </c>
      <c r="D15" s="529"/>
      <c r="E15" s="509" t="s">
        <v>938</v>
      </c>
      <c r="F15" s="509" t="s">
        <v>939</v>
      </c>
      <c r="G15" s="534"/>
      <c r="H15" s="509" t="s">
        <v>1622</v>
      </c>
      <c r="I15" s="509" t="s">
        <v>1623</v>
      </c>
      <c r="J15" s="534"/>
      <c r="K15" s="509" t="s">
        <v>1624</v>
      </c>
      <c r="L15" s="509" t="s">
        <v>1625</v>
      </c>
      <c r="M15" s="534"/>
      <c r="N15" s="509" t="s">
        <v>1330</v>
      </c>
      <c r="O15" s="509" t="s">
        <v>1331</v>
      </c>
      <c r="P15" s="534"/>
      <c r="Q15" s="509" t="s">
        <v>1626</v>
      </c>
      <c r="R15" s="509" t="s">
        <v>1627</v>
      </c>
      <c r="S15" s="534"/>
      <c r="T15" s="509" t="s">
        <v>1628</v>
      </c>
      <c r="U15" s="509" t="s">
        <v>1629</v>
      </c>
      <c r="V15" s="534"/>
      <c r="W15" s="509" t="s">
        <v>1630</v>
      </c>
      <c r="X15" s="509" t="s">
        <v>1631</v>
      </c>
      <c r="Y15" s="534"/>
      <c r="Z15" s="509" t="s">
        <v>1632</v>
      </c>
      <c r="AA15" s="509" t="s">
        <v>1633</v>
      </c>
      <c r="AB15" s="534"/>
      <c r="AC15" s="509" t="s">
        <v>1634</v>
      </c>
      <c r="AD15" s="509" t="s">
        <v>1635</v>
      </c>
      <c r="AE15" s="534"/>
      <c r="AF15" s="509">
        <v>10211.0</v>
      </c>
      <c r="AG15" s="509" t="s">
        <v>1636</v>
      </c>
      <c r="AH15" s="534"/>
      <c r="AI15" s="509">
        <v>11201.0</v>
      </c>
      <c r="AJ15" s="509" t="s">
        <v>942</v>
      </c>
      <c r="AK15" s="534"/>
      <c r="AL15" s="509">
        <v>12206.0</v>
      </c>
      <c r="AM15" s="509" t="s">
        <v>1260</v>
      </c>
      <c r="AN15" s="534"/>
      <c r="AO15" s="509">
        <v>13111.0</v>
      </c>
      <c r="AP15" s="509" t="s">
        <v>1637</v>
      </c>
      <c r="AQ15" s="534"/>
      <c r="AR15" s="509">
        <v>14111.0</v>
      </c>
      <c r="AS15" s="509" t="s">
        <v>1638</v>
      </c>
      <c r="AT15" s="534"/>
      <c r="AU15" s="509">
        <v>15205.0</v>
      </c>
      <c r="AV15" s="509" t="s">
        <v>1105</v>
      </c>
      <c r="AW15" s="534"/>
      <c r="AX15" s="509">
        <v>16321.0</v>
      </c>
      <c r="AY15" s="509" t="s">
        <v>1639</v>
      </c>
      <c r="AZ15" s="534"/>
      <c r="BA15" s="509">
        <v>17212.0</v>
      </c>
      <c r="BB15" s="509" t="s">
        <v>1640</v>
      </c>
      <c r="BC15" s="534"/>
      <c r="BD15" s="509">
        <v>18382.0</v>
      </c>
      <c r="BE15" s="509" t="s">
        <v>1641</v>
      </c>
      <c r="BF15" s="534"/>
      <c r="BG15" s="509">
        <v>19212.0</v>
      </c>
      <c r="BH15" s="509" t="s">
        <v>1642</v>
      </c>
      <c r="BI15" s="534"/>
      <c r="BJ15" s="509">
        <v>20211.0</v>
      </c>
      <c r="BK15" s="509" t="s">
        <v>1643</v>
      </c>
      <c r="BL15" s="534"/>
      <c r="BM15" s="509">
        <v>21211.0</v>
      </c>
      <c r="BN15" s="509" t="s">
        <v>1644</v>
      </c>
      <c r="BO15" s="534"/>
      <c r="BP15" s="509">
        <v>22208.0</v>
      </c>
      <c r="BQ15" s="509" t="s">
        <v>1263</v>
      </c>
      <c r="BR15" s="534"/>
      <c r="BS15" s="509">
        <v>23111.0</v>
      </c>
      <c r="BT15" s="509" t="s">
        <v>1645</v>
      </c>
      <c r="BU15" s="534"/>
      <c r="BV15" s="509">
        <v>24212.0</v>
      </c>
      <c r="BW15" s="509" t="s">
        <v>1646</v>
      </c>
      <c r="BX15" s="534"/>
      <c r="BY15" s="509">
        <v>25212.0</v>
      </c>
      <c r="BZ15" s="509" t="s">
        <v>1647</v>
      </c>
      <c r="CA15" s="534"/>
      <c r="CB15" s="509">
        <v>26111.0</v>
      </c>
      <c r="CC15" s="509" t="s">
        <v>1648</v>
      </c>
      <c r="CD15" s="534"/>
      <c r="CE15" s="509">
        <v>27115.0</v>
      </c>
      <c r="CF15" s="509" t="s">
        <v>1649</v>
      </c>
      <c r="CG15" s="534"/>
      <c r="CH15" s="509">
        <v>28202.0</v>
      </c>
      <c r="CI15" s="509" t="s">
        <v>1030</v>
      </c>
      <c r="CJ15" s="534"/>
      <c r="CK15" s="509">
        <v>29211.0</v>
      </c>
      <c r="CL15" s="509" t="s">
        <v>1650</v>
      </c>
      <c r="CM15" s="534"/>
      <c r="CN15" s="509">
        <v>30341.0</v>
      </c>
      <c r="CO15" s="509" t="s">
        <v>1651</v>
      </c>
      <c r="CP15" s="534"/>
      <c r="CQ15" s="509">
        <v>31371.0</v>
      </c>
      <c r="CR15" s="509" t="s">
        <v>1652</v>
      </c>
      <c r="CS15" s="534"/>
      <c r="CT15" s="509">
        <v>32441.0</v>
      </c>
      <c r="CU15" s="509" t="s">
        <v>1653</v>
      </c>
      <c r="CV15" s="534"/>
      <c r="CW15" s="509">
        <v>33209.0</v>
      </c>
      <c r="CX15" s="509" t="s">
        <v>1413</v>
      </c>
      <c r="CY15" s="534"/>
      <c r="CZ15" s="509">
        <v>34204.0</v>
      </c>
      <c r="DA15" s="509" t="s">
        <v>1112</v>
      </c>
      <c r="DB15" s="534"/>
      <c r="DC15" s="509">
        <v>35213.0</v>
      </c>
      <c r="DD15" s="509" t="s">
        <v>1654</v>
      </c>
      <c r="DE15" s="534"/>
      <c r="DF15" s="509">
        <v>36321.0</v>
      </c>
      <c r="DG15" s="509" t="s">
        <v>1655</v>
      </c>
      <c r="DH15" s="534"/>
      <c r="DI15" s="509">
        <v>37341.0</v>
      </c>
      <c r="DJ15" s="509" t="s">
        <v>1656</v>
      </c>
      <c r="DK15" s="534"/>
      <c r="DL15" s="509">
        <v>38215.0</v>
      </c>
      <c r="DM15" s="509" t="s">
        <v>1657</v>
      </c>
      <c r="DN15" s="534"/>
      <c r="DO15" s="509">
        <v>39212.0</v>
      </c>
      <c r="DP15" s="509" t="s">
        <v>1658</v>
      </c>
      <c r="DQ15" s="534"/>
      <c r="DR15" s="509">
        <v>40134.0</v>
      </c>
      <c r="DS15" s="509" t="s">
        <v>1197</v>
      </c>
      <c r="DT15" s="534"/>
      <c r="DU15" s="509">
        <v>41327.0</v>
      </c>
      <c r="DV15" s="509" t="s">
        <v>1659</v>
      </c>
      <c r="DW15" s="534"/>
      <c r="DX15" s="509">
        <v>42212.0</v>
      </c>
      <c r="DY15" s="509" t="s">
        <v>1660</v>
      </c>
      <c r="DZ15" s="534"/>
      <c r="EA15" s="509">
        <v>43208.0</v>
      </c>
      <c r="EB15" s="509" t="s">
        <v>1344</v>
      </c>
      <c r="EC15" s="534"/>
      <c r="ED15" s="509">
        <v>44211.0</v>
      </c>
      <c r="EE15" s="509" t="s">
        <v>1661</v>
      </c>
      <c r="EF15" s="534"/>
      <c r="EG15" s="509">
        <v>45361.0</v>
      </c>
      <c r="EH15" s="509" t="s">
        <v>1662</v>
      </c>
      <c r="EI15" s="534"/>
      <c r="EJ15" s="509">
        <v>46217.0</v>
      </c>
      <c r="EK15" s="509" t="s">
        <v>1663</v>
      </c>
      <c r="EL15" s="529"/>
      <c r="EM15" s="509">
        <v>47215.0</v>
      </c>
      <c r="EN15" s="509" t="s">
        <v>1664</v>
      </c>
      <c r="EO15" s="529"/>
      <c r="EP15" s="506" t="s">
        <v>1665</v>
      </c>
      <c r="EQ15" s="509" t="s">
        <v>1666</v>
      </c>
      <c r="ER15" s="529"/>
      <c r="ES15" s="533" t="s">
        <v>1621</v>
      </c>
      <c r="ET15" s="533" t="s">
        <v>803</v>
      </c>
      <c r="EU15" s="533" t="s">
        <v>718</v>
      </c>
      <c r="EV15" s="529"/>
      <c r="EW15" s="509" t="s">
        <v>1667</v>
      </c>
      <c r="EX15" s="509" t="s">
        <v>1668</v>
      </c>
      <c r="EY15" s="534"/>
      <c r="EZ15" s="509" t="s">
        <v>1622</v>
      </c>
      <c r="FA15" s="509" t="s">
        <v>1623</v>
      </c>
      <c r="FB15" s="534"/>
      <c r="FC15" s="509" t="s">
        <v>1624</v>
      </c>
      <c r="FD15" s="509" t="s">
        <v>1625</v>
      </c>
      <c r="FE15" s="534"/>
      <c r="FF15" s="509" t="s">
        <v>1669</v>
      </c>
      <c r="FG15" s="509" t="s">
        <v>1670</v>
      </c>
      <c r="FH15" s="534"/>
      <c r="FI15" s="509" t="s">
        <v>1626</v>
      </c>
      <c r="FJ15" s="509" t="s">
        <v>1627</v>
      </c>
      <c r="FK15" s="534"/>
      <c r="FL15" s="509" t="s">
        <v>1628</v>
      </c>
      <c r="FM15" s="509" t="s">
        <v>1629</v>
      </c>
      <c r="FN15" s="534"/>
      <c r="FO15" s="509" t="s">
        <v>1630</v>
      </c>
      <c r="FP15" s="509" t="s">
        <v>1631</v>
      </c>
      <c r="FQ15" s="534"/>
      <c r="FR15" s="509" t="s">
        <v>1632</v>
      </c>
      <c r="FS15" s="509" t="s">
        <v>1633</v>
      </c>
      <c r="FT15" s="534"/>
      <c r="FU15" s="509" t="s">
        <v>1634</v>
      </c>
      <c r="FV15" s="509" t="s">
        <v>1635</v>
      </c>
      <c r="FW15" s="534"/>
      <c r="FX15" s="509">
        <v>10211.0</v>
      </c>
      <c r="FY15" s="509" t="s">
        <v>1636</v>
      </c>
      <c r="FZ15" s="534"/>
      <c r="GA15" s="509">
        <v>11214.0</v>
      </c>
      <c r="GB15" s="509" t="s">
        <v>1671</v>
      </c>
      <c r="GC15" s="534"/>
      <c r="GD15" s="509">
        <v>12213.0</v>
      </c>
      <c r="GE15" s="509" t="s">
        <v>1672</v>
      </c>
      <c r="GF15" s="534"/>
      <c r="GG15" s="509">
        <v>13111.0</v>
      </c>
      <c r="GH15" s="509" t="s">
        <v>1637</v>
      </c>
      <c r="GI15" s="534"/>
      <c r="GJ15" s="509">
        <v>14213.0</v>
      </c>
      <c r="GK15" s="509" t="s">
        <v>1673</v>
      </c>
      <c r="GL15" s="534"/>
      <c r="GM15" s="509">
        <v>15216.0</v>
      </c>
      <c r="GN15" s="509" t="s">
        <v>1674</v>
      </c>
      <c r="GO15" s="534"/>
      <c r="GP15" s="509">
        <v>16321.0</v>
      </c>
      <c r="GQ15" s="509" t="s">
        <v>1639</v>
      </c>
      <c r="GR15" s="534"/>
      <c r="GS15" s="509">
        <v>17212.0</v>
      </c>
      <c r="GT15" s="509" t="s">
        <v>1640</v>
      </c>
      <c r="GU15" s="534"/>
      <c r="GV15" s="509">
        <v>18382.0</v>
      </c>
      <c r="GW15" s="509" t="s">
        <v>1641</v>
      </c>
      <c r="GX15" s="534"/>
      <c r="GY15" s="509">
        <v>19212.0</v>
      </c>
      <c r="GZ15" s="509" t="s">
        <v>1642</v>
      </c>
      <c r="HA15" s="534"/>
      <c r="HB15" s="509">
        <v>20211.0</v>
      </c>
      <c r="HC15" s="509" t="s">
        <v>1643</v>
      </c>
      <c r="HD15" s="534"/>
      <c r="HE15" s="509">
        <v>21211.0</v>
      </c>
      <c r="HF15" s="509" t="s">
        <v>1644</v>
      </c>
      <c r="HG15" s="534"/>
      <c r="HH15" s="509">
        <v>22214.0</v>
      </c>
      <c r="HI15" s="509" t="s">
        <v>1675</v>
      </c>
      <c r="HJ15" s="534"/>
      <c r="HK15" s="509">
        <v>23211.0</v>
      </c>
      <c r="HL15" s="509" t="s">
        <v>1676</v>
      </c>
      <c r="HM15" s="534"/>
      <c r="HN15" s="509">
        <v>24212.0</v>
      </c>
      <c r="HO15" s="509" t="s">
        <v>1646</v>
      </c>
      <c r="HP15" s="534"/>
      <c r="HQ15" s="509">
        <v>25212.0</v>
      </c>
      <c r="HR15" s="509" t="s">
        <v>1647</v>
      </c>
      <c r="HS15" s="534"/>
      <c r="HT15" s="509">
        <v>26211.0</v>
      </c>
      <c r="HU15" s="509" t="s">
        <v>1677</v>
      </c>
      <c r="HV15" s="534"/>
      <c r="HW15" s="509">
        <v>27212.0</v>
      </c>
      <c r="HX15" s="509" t="s">
        <v>1678</v>
      </c>
      <c r="HY15" s="534"/>
      <c r="HZ15" s="509">
        <v>28212.0</v>
      </c>
      <c r="IA15" s="509" t="s">
        <v>1679</v>
      </c>
      <c r="IB15" s="534"/>
      <c r="IC15" s="509">
        <v>29211.0</v>
      </c>
      <c r="ID15" s="509" t="s">
        <v>1650</v>
      </c>
      <c r="IE15" s="534"/>
      <c r="IF15" s="509">
        <v>30341.0</v>
      </c>
      <c r="IG15" s="509" t="s">
        <v>1651</v>
      </c>
      <c r="IH15" s="534"/>
      <c r="II15" s="509">
        <v>31371.0</v>
      </c>
      <c r="IJ15" s="509" t="s">
        <v>1652</v>
      </c>
      <c r="IK15" s="534"/>
      <c r="IL15" s="509">
        <v>32441.0</v>
      </c>
      <c r="IM15" s="509" t="s">
        <v>1653</v>
      </c>
      <c r="IN15" s="534"/>
      <c r="IO15" s="509">
        <v>33213.0</v>
      </c>
      <c r="IP15" s="509" t="s">
        <v>1680</v>
      </c>
      <c r="IQ15" s="534"/>
      <c r="IR15" s="509">
        <v>34213.0</v>
      </c>
      <c r="IS15" s="509" t="s">
        <v>1681</v>
      </c>
      <c r="IT15" s="534"/>
      <c r="IU15" s="509">
        <v>35213.0</v>
      </c>
      <c r="IV15" s="509" t="s">
        <v>1654</v>
      </c>
      <c r="IW15" s="534"/>
      <c r="IX15" s="509">
        <v>36321.0</v>
      </c>
      <c r="IY15" s="509" t="s">
        <v>1655</v>
      </c>
      <c r="IZ15" s="534"/>
      <c r="JA15" s="509">
        <v>37341.0</v>
      </c>
      <c r="JB15" s="509" t="s">
        <v>1656</v>
      </c>
      <c r="JC15" s="534"/>
      <c r="JD15" s="509">
        <v>38215.0</v>
      </c>
      <c r="JE15" s="509" t="s">
        <v>1657</v>
      </c>
      <c r="JF15" s="534"/>
      <c r="JG15" s="509">
        <v>39212.0</v>
      </c>
      <c r="JH15" s="509" t="s">
        <v>1658</v>
      </c>
      <c r="JI15" s="534"/>
      <c r="JJ15" s="509">
        <v>40214.0</v>
      </c>
      <c r="JK15" s="509" t="s">
        <v>1682</v>
      </c>
      <c r="JL15" s="534"/>
      <c r="JM15" s="509">
        <v>41327.0</v>
      </c>
      <c r="JN15" s="509" t="s">
        <v>1659</v>
      </c>
      <c r="JO15" s="534"/>
      <c r="JP15" s="509">
        <v>42212.0</v>
      </c>
      <c r="JQ15" s="509" t="s">
        <v>1660</v>
      </c>
      <c r="JR15" s="534"/>
      <c r="JS15" s="509">
        <v>43214.0</v>
      </c>
      <c r="JT15" s="509" t="s">
        <v>1683</v>
      </c>
      <c r="JU15" s="534"/>
      <c r="JV15" s="509">
        <v>44211.0</v>
      </c>
      <c r="JW15" s="509" t="s">
        <v>1661</v>
      </c>
      <c r="JX15" s="534"/>
      <c r="JY15" s="509">
        <v>45361.0</v>
      </c>
      <c r="JZ15" s="509" t="s">
        <v>1662</v>
      </c>
      <c r="KA15" s="534"/>
      <c r="KB15" s="509">
        <v>46217.0</v>
      </c>
      <c r="KC15" s="509" t="s">
        <v>1663</v>
      </c>
      <c r="KD15" s="529"/>
      <c r="KE15" s="509">
        <v>47215.0</v>
      </c>
      <c r="KF15" s="509" t="s">
        <v>1664</v>
      </c>
      <c r="KG15" s="529"/>
      <c r="KH15" s="529"/>
      <c r="KI15" s="529"/>
      <c r="KJ15" s="529"/>
      <c r="KK15" s="529"/>
      <c r="KL15" s="529"/>
      <c r="KM15" s="529"/>
      <c r="KN15" s="529"/>
      <c r="KO15" s="529"/>
      <c r="KP15" s="529"/>
      <c r="KQ15" s="529"/>
      <c r="KR15" s="529"/>
      <c r="KS15" s="529"/>
      <c r="KT15" s="509">
        <v>14111.0</v>
      </c>
      <c r="KU15" s="509" t="s">
        <v>1638</v>
      </c>
      <c r="KV15" s="529"/>
      <c r="KW15" s="529"/>
      <c r="KX15" s="529"/>
      <c r="KY15" s="529"/>
      <c r="KZ15" s="529"/>
      <c r="LA15" s="529"/>
      <c r="LB15" s="529"/>
      <c r="LC15" s="529"/>
      <c r="LD15" s="529"/>
      <c r="LE15" s="529"/>
      <c r="LF15" s="529"/>
      <c r="LG15" s="529"/>
      <c r="LH15" s="529"/>
      <c r="LI15" s="529"/>
      <c r="LJ15" s="529"/>
      <c r="LK15" s="529"/>
      <c r="LL15" s="509">
        <v>23111.0</v>
      </c>
      <c r="LM15" s="509" t="s">
        <v>1645</v>
      </c>
      <c r="LN15" s="529"/>
      <c r="LO15" s="509">
        <v>26111.0</v>
      </c>
      <c r="LP15" s="509" t="s">
        <v>1648</v>
      </c>
      <c r="LQ15" s="529"/>
      <c r="LR15" s="509">
        <v>27115.0</v>
      </c>
      <c r="LS15" s="509" t="s">
        <v>1649</v>
      </c>
      <c r="LT15" s="529"/>
      <c r="LU15" s="529"/>
      <c r="LV15" s="529"/>
      <c r="LW15" s="529"/>
      <c r="LX15" s="529"/>
      <c r="LY15" s="529"/>
      <c r="LZ15" s="529"/>
      <c r="MA15" s="529"/>
      <c r="MB15" s="529"/>
      <c r="MC15" s="529"/>
      <c r="MD15" s="529"/>
      <c r="ME15" s="529"/>
      <c r="MF15" s="529"/>
      <c r="MG15" s="529"/>
      <c r="MH15" s="529"/>
      <c r="MJ15" s="529"/>
      <c r="MK15" s="529"/>
      <c r="ML15" s="529"/>
      <c r="MM15" s="529"/>
      <c r="MN15" s="529"/>
    </row>
    <row r="16" ht="12.75" customHeight="1">
      <c r="A16" s="529"/>
      <c r="B16" s="533" t="s">
        <v>1684</v>
      </c>
      <c r="C16" s="533" t="s">
        <v>720</v>
      </c>
      <c r="D16" s="529"/>
      <c r="E16" s="509" t="s">
        <v>1018</v>
      </c>
      <c r="F16" s="509" t="s">
        <v>1019</v>
      </c>
      <c r="G16" s="534"/>
      <c r="H16" s="509" t="s">
        <v>1685</v>
      </c>
      <c r="I16" s="509" t="s">
        <v>1686</v>
      </c>
      <c r="J16" s="534"/>
      <c r="K16" s="509" t="s">
        <v>1687</v>
      </c>
      <c r="L16" s="509" t="s">
        <v>1688</v>
      </c>
      <c r="M16" s="534"/>
      <c r="N16" s="509" t="s">
        <v>1402</v>
      </c>
      <c r="O16" s="509" t="s">
        <v>1403</v>
      </c>
      <c r="P16" s="534"/>
      <c r="Q16" s="509" t="s">
        <v>1689</v>
      </c>
      <c r="R16" s="509" t="s">
        <v>1690</v>
      </c>
      <c r="S16" s="534"/>
      <c r="T16" s="509" t="s">
        <v>1691</v>
      </c>
      <c r="U16" s="509" t="s">
        <v>1692</v>
      </c>
      <c r="V16" s="534"/>
      <c r="W16" s="509" t="s">
        <v>1693</v>
      </c>
      <c r="X16" s="509" t="s">
        <v>1694</v>
      </c>
      <c r="Y16" s="534"/>
      <c r="Z16" s="509" t="s">
        <v>1695</v>
      </c>
      <c r="AA16" s="509" t="s">
        <v>1696</v>
      </c>
      <c r="AB16" s="534"/>
      <c r="AC16" s="509" t="s">
        <v>1697</v>
      </c>
      <c r="AD16" s="509" t="s">
        <v>1698</v>
      </c>
      <c r="AE16" s="534"/>
      <c r="AF16" s="509">
        <v>10212.0</v>
      </c>
      <c r="AG16" s="509" t="s">
        <v>1699</v>
      </c>
      <c r="AH16" s="534"/>
      <c r="AI16" s="509">
        <v>11202.0</v>
      </c>
      <c r="AJ16" s="509" t="s">
        <v>1022</v>
      </c>
      <c r="AK16" s="534"/>
      <c r="AL16" s="509">
        <v>12207.0</v>
      </c>
      <c r="AM16" s="509" t="s">
        <v>1333</v>
      </c>
      <c r="AN16" s="534"/>
      <c r="AO16" s="509">
        <v>13112.0</v>
      </c>
      <c r="AP16" s="509" t="s">
        <v>1700</v>
      </c>
      <c r="AQ16" s="534"/>
      <c r="AR16" s="509">
        <v>14112.0</v>
      </c>
      <c r="AS16" s="509" t="s">
        <v>1701</v>
      </c>
      <c r="AT16" s="534"/>
      <c r="AU16" s="509">
        <v>15206.0</v>
      </c>
      <c r="AV16" s="509" t="s">
        <v>1185</v>
      </c>
      <c r="AW16" s="534"/>
      <c r="AX16" s="509">
        <v>16322.0</v>
      </c>
      <c r="AY16" s="509" t="s">
        <v>1702</v>
      </c>
      <c r="AZ16" s="534"/>
      <c r="BA16" s="509">
        <v>17324.0</v>
      </c>
      <c r="BB16" s="509" t="s">
        <v>1703</v>
      </c>
      <c r="BC16" s="534"/>
      <c r="BD16" s="509">
        <v>18404.0</v>
      </c>
      <c r="BE16" s="509" t="s">
        <v>1704</v>
      </c>
      <c r="BF16" s="534"/>
      <c r="BG16" s="509">
        <v>19213.0</v>
      </c>
      <c r="BH16" s="509" t="s">
        <v>1705</v>
      </c>
      <c r="BI16" s="534"/>
      <c r="BJ16" s="509">
        <v>20212.0</v>
      </c>
      <c r="BK16" s="509" t="s">
        <v>1706</v>
      </c>
      <c r="BL16" s="534"/>
      <c r="BM16" s="509">
        <v>21212.0</v>
      </c>
      <c r="BN16" s="509" t="s">
        <v>1707</v>
      </c>
      <c r="BO16" s="534"/>
      <c r="BP16" s="509">
        <v>22209.0</v>
      </c>
      <c r="BQ16" s="509" t="s">
        <v>1336</v>
      </c>
      <c r="BR16" s="534"/>
      <c r="BS16" s="509">
        <v>23112.0</v>
      </c>
      <c r="BT16" s="509" t="s">
        <v>1708</v>
      </c>
      <c r="BU16" s="534"/>
      <c r="BV16" s="509">
        <v>24214.0</v>
      </c>
      <c r="BW16" s="509" t="s">
        <v>1709</v>
      </c>
      <c r="BX16" s="534"/>
      <c r="BY16" s="509">
        <v>25213.0</v>
      </c>
      <c r="BZ16" s="509" t="s">
        <v>1710</v>
      </c>
      <c r="CA16" s="534"/>
      <c r="CB16" s="509">
        <v>26201.0</v>
      </c>
      <c r="CC16" s="509" t="s">
        <v>948</v>
      </c>
      <c r="CD16" s="534"/>
      <c r="CE16" s="509">
        <v>27116.0</v>
      </c>
      <c r="CF16" s="509" t="s">
        <v>1711</v>
      </c>
      <c r="CG16" s="534"/>
      <c r="CH16" s="509">
        <v>28203.0</v>
      </c>
      <c r="CI16" s="509" t="s">
        <v>1110</v>
      </c>
      <c r="CJ16" s="534"/>
      <c r="CK16" s="509">
        <v>29212.0</v>
      </c>
      <c r="CL16" s="509" t="s">
        <v>1712</v>
      </c>
      <c r="CM16" s="534"/>
      <c r="CN16" s="509">
        <v>30343.0</v>
      </c>
      <c r="CO16" s="509" t="s">
        <v>1713</v>
      </c>
      <c r="CP16" s="534"/>
      <c r="CQ16" s="509">
        <v>31372.0</v>
      </c>
      <c r="CR16" s="509" t="s">
        <v>1714</v>
      </c>
      <c r="CS16" s="534"/>
      <c r="CT16" s="509">
        <v>32448.0</v>
      </c>
      <c r="CU16" s="509" t="s">
        <v>1715</v>
      </c>
      <c r="CV16" s="534"/>
      <c r="CW16" s="509">
        <v>33210.0</v>
      </c>
      <c r="CX16" s="509" t="s">
        <v>1485</v>
      </c>
      <c r="CY16" s="534"/>
      <c r="CZ16" s="509">
        <v>34205.0</v>
      </c>
      <c r="DA16" s="509" t="s">
        <v>1192</v>
      </c>
      <c r="DB16" s="534"/>
      <c r="DC16" s="509">
        <v>35215.0</v>
      </c>
      <c r="DD16" s="509" t="s">
        <v>1716</v>
      </c>
      <c r="DE16" s="534"/>
      <c r="DF16" s="509">
        <v>36341.0</v>
      </c>
      <c r="DG16" s="509" t="s">
        <v>1717</v>
      </c>
      <c r="DH16" s="534"/>
      <c r="DI16" s="509">
        <v>37364.0</v>
      </c>
      <c r="DJ16" s="509" t="s">
        <v>1718</v>
      </c>
      <c r="DK16" s="534"/>
      <c r="DL16" s="509">
        <v>38356.0</v>
      </c>
      <c r="DM16" s="509" t="s">
        <v>1719</v>
      </c>
      <c r="DN16" s="534"/>
      <c r="DO16" s="509">
        <v>39301.0</v>
      </c>
      <c r="DP16" s="509" t="s">
        <v>1720</v>
      </c>
      <c r="DQ16" s="534"/>
      <c r="DR16" s="509">
        <v>40135.0</v>
      </c>
      <c r="DS16" s="509" t="s">
        <v>1274</v>
      </c>
      <c r="DT16" s="534"/>
      <c r="DU16" s="509">
        <v>41341.0</v>
      </c>
      <c r="DV16" s="509" t="s">
        <v>1721</v>
      </c>
      <c r="DW16" s="534"/>
      <c r="DX16" s="509">
        <v>42213.0</v>
      </c>
      <c r="DY16" s="509" t="s">
        <v>1722</v>
      </c>
      <c r="DZ16" s="534"/>
      <c r="EA16" s="509">
        <v>43210.0</v>
      </c>
      <c r="EB16" s="509" t="s">
        <v>1416</v>
      </c>
      <c r="EC16" s="534"/>
      <c r="ED16" s="509">
        <v>44212.0</v>
      </c>
      <c r="EE16" s="509" t="s">
        <v>1723</v>
      </c>
      <c r="EF16" s="534"/>
      <c r="EG16" s="509">
        <v>45382.0</v>
      </c>
      <c r="EH16" s="509" t="s">
        <v>1724</v>
      </c>
      <c r="EI16" s="534"/>
      <c r="EJ16" s="509">
        <v>46218.0</v>
      </c>
      <c r="EK16" s="509" t="s">
        <v>1725</v>
      </c>
      <c r="EL16" s="529"/>
      <c r="EM16" s="509">
        <v>47301.0</v>
      </c>
      <c r="EN16" s="509" t="s">
        <v>1726</v>
      </c>
      <c r="EO16" s="529"/>
      <c r="EP16" s="506">
        <v>533.0</v>
      </c>
      <c r="EQ16" s="509" t="s">
        <v>1727</v>
      </c>
      <c r="ER16" s="529"/>
      <c r="ES16" s="533" t="s">
        <v>1684</v>
      </c>
      <c r="ET16" s="533" t="s">
        <v>804</v>
      </c>
      <c r="EU16" s="533" t="s">
        <v>720</v>
      </c>
      <c r="EV16" s="529"/>
      <c r="EW16" s="509" t="s">
        <v>1728</v>
      </c>
      <c r="EX16" s="509" t="s">
        <v>1729</v>
      </c>
      <c r="EY16" s="534"/>
      <c r="EZ16" s="509" t="s">
        <v>1685</v>
      </c>
      <c r="FA16" s="509" t="s">
        <v>1686</v>
      </c>
      <c r="FB16" s="534"/>
      <c r="FC16" s="509" t="s">
        <v>1687</v>
      </c>
      <c r="FD16" s="509" t="s">
        <v>1688</v>
      </c>
      <c r="FE16" s="534"/>
      <c r="FF16" s="509" t="s">
        <v>1730</v>
      </c>
      <c r="FG16" s="509" t="s">
        <v>1731</v>
      </c>
      <c r="FH16" s="534"/>
      <c r="FI16" s="509" t="s">
        <v>1689</v>
      </c>
      <c r="FJ16" s="509" t="s">
        <v>1690</v>
      </c>
      <c r="FK16" s="534"/>
      <c r="FL16" s="509" t="s">
        <v>1691</v>
      </c>
      <c r="FM16" s="509" t="s">
        <v>1692</v>
      </c>
      <c r="FN16" s="534"/>
      <c r="FO16" s="509" t="s">
        <v>1693</v>
      </c>
      <c r="FP16" s="509" t="s">
        <v>1694</v>
      </c>
      <c r="FQ16" s="534"/>
      <c r="FR16" s="509" t="s">
        <v>1695</v>
      </c>
      <c r="FS16" s="509" t="s">
        <v>1696</v>
      </c>
      <c r="FT16" s="534"/>
      <c r="FU16" s="509" t="s">
        <v>1697</v>
      </c>
      <c r="FV16" s="509" t="s">
        <v>1698</v>
      </c>
      <c r="FW16" s="534"/>
      <c r="FX16" s="509">
        <v>10212.0</v>
      </c>
      <c r="FY16" s="509" t="s">
        <v>1699</v>
      </c>
      <c r="FZ16" s="534"/>
      <c r="GA16" s="509">
        <v>11215.0</v>
      </c>
      <c r="GB16" s="509" t="s">
        <v>1732</v>
      </c>
      <c r="GC16" s="534"/>
      <c r="GD16" s="509">
        <v>12215.0</v>
      </c>
      <c r="GE16" s="509" t="s">
        <v>1733</v>
      </c>
      <c r="GF16" s="534"/>
      <c r="GG16" s="509">
        <v>13112.0</v>
      </c>
      <c r="GH16" s="509" t="s">
        <v>1700</v>
      </c>
      <c r="GI16" s="534"/>
      <c r="GJ16" s="509">
        <v>14214.0</v>
      </c>
      <c r="GK16" s="509" t="s">
        <v>1734</v>
      </c>
      <c r="GL16" s="534"/>
      <c r="GM16" s="509">
        <v>15217.0</v>
      </c>
      <c r="GN16" s="509" t="s">
        <v>1735</v>
      </c>
      <c r="GO16" s="534"/>
      <c r="GP16" s="509">
        <v>16322.0</v>
      </c>
      <c r="GQ16" s="509" t="s">
        <v>1702</v>
      </c>
      <c r="GR16" s="534"/>
      <c r="GS16" s="509">
        <v>17324.0</v>
      </c>
      <c r="GT16" s="509" t="s">
        <v>1703</v>
      </c>
      <c r="GU16" s="534"/>
      <c r="GV16" s="509">
        <v>18404.0</v>
      </c>
      <c r="GW16" s="509" t="s">
        <v>1704</v>
      </c>
      <c r="GX16" s="534"/>
      <c r="GY16" s="509">
        <v>19213.0</v>
      </c>
      <c r="GZ16" s="509" t="s">
        <v>1705</v>
      </c>
      <c r="HA16" s="534"/>
      <c r="HB16" s="509">
        <v>20212.0</v>
      </c>
      <c r="HC16" s="509" t="s">
        <v>1706</v>
      </c>
      <c r="HD16" s="534"/>
      <c r="HE16" s="509">
        <v>21212.0</v>
      </c>
      <c r="HF16" s="509" t="s">
        <v>1707</v>
      </c>
      <c r="HG16" s="534"/>
      <c r="HH16" s="509">
        <v>22215.0</v>
      </c>
      <c r="HI16" s="509" t="s">
        <v>1736</v>
      </c>
      <c r="HJ16" s="534"/>
      <c r="HK16" s="509">
        <v>23212.0</v>
      </c>
      <c r="HL16" s="509" t="s">
        <v>1737</v>
      </c>
      <c r="HM16" s="534"/>
      <c r="HN16" s="509">
        <v>24214.0</v>
      </c>
      <c r="HO16" s="509" t="s">
        <v>1709</v>
      </c>
      <c r="HP16" s="534"/>
      <c r="HQ16" s="509">
        <v>25213.0</v>
      </c>
      <c r="HR16" s="509" t="s">
        <v>1710</v>
      </c>
      <c r="HS16" s="534"/>
      <c r="HT16" s="509">
        <v>26212.0</v>
      </c>
      <c r="HU16" s="509" t="s">
        <v>1738</v>
      </c>
      <c r="HV16" s="534"/>
      <c r="HW16" s="509">
        <v>27213.0</v>
      </c>
      <c r="HX16" s="509" t="s">
        <v>1739</v>
      </c>
      <c r="HY16" s="534"/>
      <c r="HZ16" s="509">
        <v>28213.0</v>
      </c>
      <c r="IA16" s="509" t="s">
        <v>1740</v>
      </c>
      <c r="IB16" s="534"/>
      <c r="IC16" s="509">
        <v>29212.0</v>
      </c>
      <c r="ID16" s="509" t="s">
        <v>1712</v>
      </c>
      <c r="IE16" s="534"/>
      <c r="IF16" s="509">
        <v>30343.0</v>
      </c>
      <c r="IG16" s="509" t="s">
        <v>1713</v>
      </c>
      <c r="IH16" s="534"/>
      <c r="II16" s="509">
        <v>31372.0</v>
      </c>
      <c r="IJ16" s="509" t="s">
        <v>1714</v>
      </c>
      <c r="IK16" s="534"/>
      <c r="IL16" s="509">
        <v>32448.0</v>
      </c>
      <c r="IM16" s="509" t="s">
        <v>1715</v>
      </c>
      <c r="IN16" s="534"/>
      <c r="IO16" s="509">
        <v>33214.0</v>
      </c>
      <c r="IP16" s="509" t="s">
        <v>1741</v>
      </c>
      <c r="IQ16" s="534"/>
      <c r="IR16" s="509">
        <v>34214.0</v>
      </c>
      <c r="IS16" s="509" t="s">
        <v>1742</v>
      </c>
      <c r="IT16" s="534"/>
      <c r="IU16" s="509">
        <v>35215.0</v>
      </c>
      <c r="IV16" s="509" t="s">
        <v>1716</v>
      </c>
      <c r="IW16" s="534"/>
      <c r="IX16" s="509">
        <v>36341.0</v>
      </c>
      <c r="IY16" s="509" t="s">
        <v>1717</v>
      </c>
      <c r="IZ16" s="534"/>
      <c r="JA16" s="509">
        <v>37364.0</v>
      </c>
      <c r="JB16" s="509" t="s">
        <v>1718</v>
      </c>
      <c r="JC16" s="534"/>
      <c r="JD16" s="509">
        <v>38356.0</v>
      </c>
      <c r="JE16" s="509" t="s">
        <v>1719</v>
      </c>
      <c r="JF16" s="534"/>
      <c r="JG16" s="509">
        <v>39301.0</v>
      </c>
      <c r="JH16" s="509" t="s">
        <v>1720</v>
      </c>
      <c r="JI16" s="534"/>
      <c r="JJ16" s="509">
        <v>40215.0</v>
      </c>
      <c r="JK16" s="509" t="s">
        <v>1743</v>
      </c>
      <c r="JL16" s="534"/>
      <c r="JM16" s="509">
        <v>41341.0</v>
      </c>
      <c r="JN16" s="509" t="s">
        <v>1721</v>
      </c>
      <c r="JO16" s="534"/>
      <c r="JP16" s="509">
        <v>42213.0</v>
      </c>
      <c r="JQ16" s="509" t="s">
        <v>1722</v>
      </c>
      <c r="JR16" s="534"/>
      <c r="JS16" s="509">
        <v>43215.0</v>
      </c>
      <c r="JT16" s="509" t="s">
        <v>1744</v>
      </c>
      <c r="JU16" s="534"/>
      <c r="JV16" s="509">
        <v>44212.0</v>
      </c>
      <c r="JW16" s="509" t="s">
        <v>1723</v>
      </c>
      <c r="JX16" s="534"/>
      <c r="JY16" s="509">
        <v>45382.0</v>
      </c>
      <c r="JZ16" s="509" t="s">
        <v>1724</v>
      </c>
      <c r="KA16" s="534"/>
      <c r="KB16" s="509">
        <v>46218.0</v>
      </c>
      <c r="KC16" s="509" t="s">
        <v>1725</v>
      </c>
      <c r="KD16" s="529"/>
      <c r="KE16" s="509">
        <v>47301.0</v>
      </c>
      <c r="KF16" s="509" t="s">
        <v>1726</v>
      </c>
      <c r="KG16" s="529"/>
      <c r="KH16" s="529"/>
      <c r="KI16" s="529"/>
      <c r="KJ16" s="529"/>
      <c r="KK16" s="529"/>
      <c r="KL16" s="529"/>
      <c r="KM16" s="529"/>
      <c r="KN16" s="529"/>
      <c r="KO16" s="529"/>
      <c r="KP16" s="529"/>
      <c r="KQ16" s="529"/>
      <c r="KR16" s="529"/>
      <c r="KS16" s="529"/>
      <c r="KT16" s="509">
        <v>14112.0</v>
      </c>
      <c r="KU16" s="509" t="s">
        <v>1701</v>
      </c>
      <c r="KV16" s="529"/>
      <c r="KW16" s="529"/>
      <c r="KX16" s="529"/>
      <c r="KY16" s="529"/>
      <c r="KZ16" s="529"/>
      <c r="LA16" s="529"/>
      <c r="LB16" s="529"/>
      <c r="LC16" s="529"/>
      <c r="LD16" s="529"/>
      <c r="LE16" s="529"/>
      <c r="LF16" s="529"/>
      <c r="LG16" s="529"/>
      <c r="LH16" s="529"/>
      <c r="LI16" s="529"/>
      <c r="LJ16" s="529"/>
      <c r="LK16" s="529"/>
      <c r="LL16" s="509">
        <v>23112.0</v>
      </c>
      <c r="LM16" s="509" t="s">
        <v>1708</v>
      </c>
      <c r="LN16" s="529"/>
      <c r="LO16" s="529"/>
      <c r="LP16" s="529"/>
      <c r="LQ16" s="529"/>
      <c r="LR16" s="509">
        <v>27116.0</v>
      </c>
      <c r="LS16" s="509" t="s">
        <v>1711</v>
      </c>
      <c r="LT16" s="529"/>
      <c r="LU16" s="529"/>
      <c r="LV16" s="529"/>
      <c r="LW16" s="529"/>
      <c r="LX16" s="529"/>
      <c r="LY16" s="529"/>
      <c r="LZ16" s="529"/>
      <c r="MA16" s="529"/>
      <c r="MB16" s="529"/>
      <c r="MC16" s="529"/>
      <c r="MD16" s="529"/>
      <c r="ME16" s="529"/>
      <c r="MF16" s="529"/>
      <c r="MG16" s="529"/>
      <c r="MH16" s="529"/>
      <c r="MJ16" s="529"/>
      <c r="MK16" s="529"/>
      <c r="ML16" s="529"/>
      <c r="MM16" s="529"/>
      <c r="MN16" s="529"/>
    </row>
    <row r="17" ht="12.75" customHeight="1">
      <c r="A17" s="529"/>
      <c r="B17" s="533" t="s">
        <v>1745</v>
      </c>
      <c r="C17" s="533" t="s">
        <v>722</v>
      </c>
      <c r="D17" s="529"/>
      <c r="E17" s="509" t="s">
        <v>1098</v>
      </c>
      <c r="F17" s="509" t="s">
        <v>1099</v>
      </c>
      <c r="G17" s="534"/>
      <c r="H17" s="509" t="s">
        <v>1746</v>
      </c>
      <c r="I17" s="509" t="s">
        <v>1747</v>
      </c>
      <c r="J17" s="534"/>
      <c r="K17" s="509" t="s">
        <v>1748</v>
      </c>
      <c r="L17" s="509" t="s">
        <v>1749</v>
      </c>
      <c r="M17" s="534"/>
      <c r="N17" s="509" t="s">
        <v>1474</v>
      </c>
      <c r="O17" s="509" t="s">
        <v>1475</v>
      </c>
      <c r="P17" s="534"/>
      <c r="Q17" s="509" t="s">
        <v>1750</v>
      </c>
      <c r="R17" s="509" t="s">
        <v>1751</v>
      </c>
      <c r="S17" s="534"/>
      <c r="T17" s="509" t="s">
        <v>1752</v>
      </c>
      <c r="U17" s="509" t="s">
        <v>1753</v>
      </c>
      <c r="V17" s="534"/>
      <c r="W17" s="509" t="s">
        <v>1754</v>
      </c>
      <c r="X17" s="509" t="s">
        <v>1755</v>
      </c>
      <c r="Y17" s="534"/>
      <c r="Z17" s="509" t="s">
        <v>1756</v>
      </c>
      <c r="AA17" s="509" t="s">
        <v>1757</v>
      </c>
      <c r="AB17" s="534"/>
      <c r="AC17" s="509" t="s">
        <v>1758</v>
      </c>
      <c r="AD17" s="509" t="s">
        <v>1759</v>
      </c>
      <c r="AE17" s="534"/>
      <c r="AF17" s="509">
        <v>10344.0</v>
      </c>
      <c r="AG17" s="509" t="s">
        <v>1760</v>
      </c>
      <c r="AH17" s="534"/>
      <c r="AI17" s="509">
        <v>11203.0</v>
      </c>
      <c r="AJ17" s="509" t="s">
        <v>1102</v>
      </c>
      <c r="AK17" s="534"/>
      <c r="AL17" s="509">
        <v>12208.0</v>
      </c>
      <c r="AM17" s="509" t="s">
        <v>1405</v>
      </c>
      <c r="AN17" s="534"/>
      <c r="AO17" s="509">
        <v>13113.0</v>
      </c>
      <c r="AP17" s="509" t="s">
        <v>1761</v>
      </c>
      <c r="AQ17" s="534"/>
      <c r="AR17" s="509">
        <v>14113.0</v>
      </c>
      <c r="AS17" s="509" t="s">
        <v>1762</v>
      </c>
      <c r="AT17" s="534"/>
      <c r="AU17" s="509">
        <v>15208.0</v>
      </c>
      <c r="AV17" s="509" t="s">
        <v>1262</v>
      </c>
      <c r="AW17" s="534"/>
      <c r="AX17" s="509">
        <v>16323.0</v>
      </c>
      <c r="AY17" s="509" t="s">
        <v>1763</v>
      </c>
      <c r="AZ17" s="534"/>
      <c r="BA17" s="509">
        <v>17361.0</v>
      </c>
      <c r="BB17" s="509" t="s">
        <v>1764</v>
      </c>
      <c r="BC17" s="534"/>
      <c r="BD17" s="509">
        <v>18423.0</v>
      </c>
      <c r="BE17" s="509" t="s">
        <v>1765</v>
      </c>
      <c r="BF17" s="534"/>
      <c r="BG17" s="509">
        <v>19214.0</v>
      </c>
      <c r="BH17" s="509" t="s">
        <v>1766</v>
      </c>
      <c r="BI17" s="534"/>
      <c r="BJ17" s="509">
        <v>20213.0</v>
      </c>
      <c r="BK17" s="509" t="s">
        <v>1767</v>
      </c>
      <c r="BL17" s="534"/>
      <c r="BM17" s="509">
        <v>21213.0</v>
      </c>
      <c r="BN17" s="509" t="s">
        <v>1768</v>
      </c>
      <c r="BO17" s="534"/>
      <c r="BP17" s="509">
        <v>22210.0</v>
      </c>
      <c r="BQ17" s="509" t="s">
        <v>1408</v>
      </c>
      <c r="BR17" s="534"/>
      <c r="BS17" s="509">
        <v>23113.0</v>
      </c>
      <c r="BT17" s="509" t="s">
        <v>1769</v>
      </c>
      <c r="BU17" s="534"/>
      <c r="BV17" s="509">
        <v>24215.0</v>
      </c>
      <c r="BW17" s="509" t="s">
        <v>1770</v>
      </c>
      <c r="BX17" s="534"/>
      <c r="BY17" s="509">
        <v>25214.0</v>
      </c>
      <c r="BZ17" s="509" t="s">
        <v>1771</v>
      </c>
      <c r="CA17" s="534"/>
      <c r="CB17" s="509">
        <v>26202.0</v>
      </c>
      <c r="CC17" s="509" t="s">
        <v>1028</v>
      </c>
      <c r="CD17" s="534"/>
      <c r="CE17" s="509">
        <v>27117.0</v>
      </c>
      <c r="CF17" s="509" t="s">
        <v>1772</v>
      </c>
      <c r="CG17" s="534"/>
      <c r="CH17" s="509">
        <v>28204.0</v>
      </c>
      <c r="CI17" s="509" t="s">
        <v>1190</v>
      </c>
      <c r="CJ17" s="534"/>
      <c r="CK17" s="509">
        <v>29322.0</v>
      </c>
      <c r="CL17" s="509" t="s">
        <v>1773</v>
      </c>
      <c r="CM17" s="534"/>
      <c r="CN17" s="509">
        <v>30344.0</v>
      </c>
      <c r="CO17" s="509" t="s">
        <v>1774</v>
      </c>
      <c r="CP17" s="534"/>
      <c r="CQ17" s="509">
        <v>31384.0</v>
      </c>
      <c r="CR17" s="509" t="s">
        <v>1775</v>
      </c>
      <c r="CS17" s="534"/>
      <c r="CT17" s="509">
        <v>32449.0</v>
      </c>
      <c r="CU17" s="509" t="s">
        <v>1776</v>
      </c>
      <c r="CV17" s="534"/>
      <c r="CW17" s="509">
        <v>33211.0</v>
      </c>
      <c r="CX17" s="509" t="s">
        <v>1551</v>
      </c>
      <c r="CY17" s="534"/>
      <c r="CZ17" s="509">
        <v>34207.0</v>
      </c>
      <c r="DA17" s="509" t="s">
        <v>1269</v>
      </c>
      <c r="DB17" s="534"/>
      <c r="DC17" s="509">
        <v>35216.0</v>
      </c>
      <c r="DD17" s="509" t="s">
        <v>1777</v>
      </c>
      <c r="DE17" s="534"/>
      <c r="DF17" s="509">
        <v>36342.0</v>
      </c>
      <c r="DG17" s="509" t="s">
        <v>1778</v>
      </c>
      <c r="DH17" s="534"/>
      <c r="DI17" s="509">
        <v>37386.0</v>
      </c>
      <c r="DJ17" s="509" t="s">
        <v>1779</v>
      </c>
      <c r="DK17" s="534"/>
      <c r="DL17" s="509">
        <v>38386.0</v>
      </c>
      <c r="DM17" s="509" t="s">
        <v>1780</v>
      </c>
      <c r="DN17" s="534"/>
      <c r="DO17" s="509">
        <v>39302.0</v>
      </c>
      <c r="DP17" s="509" t="s">
        <v>1781</v>
      </c>
      <c r="DQ17" s="534"/>
      <c r="DR17" s="509">
        <v>40136.0</v>
      </c>
      <c r="DS17" s="509" t="s">
        <v>1347</v>
      </c>
      <c r="DT17" s="534"/>
      <c r="DU17" s="509">
        <v>41345.0</v>
      </c>
      <c r="DV17" s="509" t="s">
        <v>1782</v>
      </c>
      <c r="DW17" s="534"/>
      <c r="DX17" s="509">
        <v>42214.0</v>
      </c>
      <c r="DY17" s="509" t="s">
        <v>1783</v>
      </c>
      <c r="DZ17" s="534"/>
      <c r="EA17" s="509">
        <v>43211.0</v>
      </c>
      <c r="EB17" s="509" t="s">
        <v>1488</v>
      </c>
      <c r="EC17" s="534"/>
      <c r="ED17" s="509">
        <v>44213.0</v>
      </c>
      <c r="EE17" s="509" t="s">
        <v>1784</v>
      </c>
      <c r="EF17" s="534"/>
      <c r="EG17" s="509">
        <v>45383.0</v>
      </c>
      <c r="EH17" s="509" t="s">
        <v>1785</v>
      </c>
      <c r="EI17" s="534"/>
      <c r="EJ17" s="509">
        <v>46219.0</v>
      </c>
      <c r="EK17" s="509" t="s">
        <v>1786</v>
      </c>
      <c r="EL17" s="529"/>
      <c r="EM17" s="509">
        <v>47302.0</v>
      </c>
      <c r="EN17" s="509" t="s">
        <v>1787</v>
      </c>
      <c r="EO17" s="529"/>
      <c r="EP17" s="506" t="s">
        <v>1788</v>
      </c>
      <c r="EQ17" s="509" t="s">
        <v>1789</v>
      </c>
      <c r="ER17" s="529"/>
      <c r="ES17" s="533" t="s">
        <v>1745</v>
      </c>
      <c r="ET17" s="533" t="s">
        <v>805</v>
      </c>
      <c r="EU17" s="533" t="s">
        <v>722</v>
      </c>
      <c r="EV17" s="529"/>
      <c r="EW17" s="509" t="s">
        <v>1790</v>
      </c>
      <c r="EX17" s="509" t="s">
        <v>1791</v>
      </c>
      <c r="EY17" s="534"/>
      <c r="EZ17" s="509" t="s">
        <v>1746</v>
      </c>
      <c r="FA17" s="509" t="s">
        <v>1747</v>
      </c>
      <c r="FB17" s="534"/>
      <c r="FC17" s="509" t="s">
        <v>1748</v>
      </c>
      <c r="FD17" s="509" t="s">
        <v>1749</v>
      </c>
      <c r="FE17" s="534"/>
      <c r="FF17" s="509" t="s">
        <v>1792</v>
      </c>
      <c r="FG17" s="509" t="s">
        <v>1793</v>
      </c>
      <c r="FH17" s="534"/>
      <c r="FI17" s="509" t="s">
        <v>1750</v>
      </c>
      <c r="FJ17" s="509" t="s">
        <v>1751</v>
      </c>
      <c r="FK17" s="534"/>
      <c r="FL17" s="509" t="s">
        <v>1752</v>
      </c>
      <c r="FM17" s="509" t="s">
        <v>1753</v>
      </c>
      <c r="FN17" s="534"/>
      <c r="FO17" s="509" t="s">
        <v>1754</v>
      </c>
      <c r="FP17" s="509" t="s">
        <v>1755</v>
      </c>
      <c r="FQ17" s="534"/>
      <c r="FR17" s="509" t="s">
        <v>1756</v>
      </c>
      <c r="FS17" s="509" t="s">
        <v>1757</v>
      </c>
      <c r="FT17" s="534"/>
      <c r="FU17" s="509" t="s">
        <v>1758</v>
      </c>
      <c r="FV17" s="509" t="s">
        <v>1759</v>
      </c>
      <c r="FW17" s="534"/>
      <c r="FX17" s="509">
        <v>10344.0</v>
      </c>
      <c r="FY17" s="509" t="s">
        <v>1760</v>
      </c>
      <c r="FZ17" s="534"/>
      <c r="GA17" s="509">
        <v>11216.0</v>
      </c>
      <c r="GB17" s="509" t="s">
        <v>1794</v>
      </c>
      <c r="GC17" s="534"/>
      <c r="GD17" s="509">
        <v>12216.0</v>
      </c>
      <c r="GE17" s="509" t="s">
        <v>1795</v>
      </c>
      <c r="GF17" s="534"/>
      <c r="GG17" s="509">
        <v>13113.0</v>
      </c>
      <c r="GH17" s="509" t="s">
        <v>1761</v>
      </c>
      <c r="GI17" s="534"/>
      <c r="GJ17" s="509">
        <v>14215.0</v>
      </c>
      <c r="GK17" s="509" t="s">
        <v>1796</v>
      </c>
      <c r="GL17" s="534"/>
      <c r="GM17" s="509">
        <v>15218.0</v>
      </c>
      <c r="GN17" s="509" t="s">
        <v>1797</v>
      </c>
      <c r="GO17" s="534"/>
      <c r="GP17" s="509">
        <v>16323.0</v>
      </c>
      <c r="GQ17" s="509" t="s">
        <v>1763</v>
      </c>
      <c r="GR17" s="534"/>
      <c r="GS17" s="509">
        <v>17361.0</v>
      </c>
      <c r="GT17" s="509" t="s">
        <v>1764</v>
      </c>
      <c r="GU17" s="534"/>
      <c r="GV17" s="509">
        <v>18423.0</v>
      </c>
      <c r="GW17" s="509" t="s">
        <v>1765</v>
      </c>
      <c r="GX17" s="534"/>
      <c r="GY17" s="509">
        <v>19214.0</v>
      </c>
      <c r="GZ17" s="509" t="s">
        <v>1766</v>
      </c>
      <c r="HA17" s="534"/>
      <c r="HB17" s="509">
        <v>20213.0</v>
      </c>
      <c r="HC17" s="509" t="s">
        <v>1767</v>
      </c>
      <c r="HD17" s="534"/>
      <c r="HE17" s="509">
        <v>21213.0</v>
      </c>
      <c r="HF17" s="509" t="s">
        <v>1768</v>
      </c>
      <c r="HG17" s="534"/>
      <c r="HH17" s="509">
        <v>22216.0</v>
      </c>
      <c r="HI17" s="509" t="s">
        <v>1798</v>
      </c>
      <c r="HJ17" s="534"/>
      <c r="HK17" s="509">
        <v>23213.0</v>
      </c>
      <c r="HL17" s="509" t="s">
        <v>1799</v>
      </c>
      <c r="HM17" s="534"/>
      <c r="HN17" s="509">
        <v>24215.0</v>
      </c>
      <c r="HO17" s="509" t="s">
        <v>1770</v>
      </c>
      <c r="HP17" s="534"/>
      <c r="HQ17" s="509">
        <v>25214.0</v>
      </c>
      <c r="HR17" s="509" t="s">
        <v>1771</v>
      </c>
      <c r="HS17" s="534"/>
      <c r="HT17" s="509">
        <v>26213.0</v>
      </c>
      <c r="HU17" s="509" t="s">
        <v>1800</v>
      </c>
      <c r="HV17" s="534"/>
      <c r="HW17" s="509">
        <v>27214.0</v>
      </c>
      <c r="HX17" s="509" t="s">
        <v>1801</v>
      </c>
      <c r="HY17" s="534"/>
      <c r="HZ17" s="509">
        <v>28214.0</v>
      </c>
      <c r="IA17" s="509" t="s">
        <v>1802</v>
      </c>
      <c r="IB17" s="534"/>
      <c r="IC17" s="509">
        <v>29322.0</v>
      </c>
      <c r="ID17" s="509" t="s">
        <v>1773</v>
      </c>
      <c r="IE17" s="534"/>
      <c r="IF17" s="509">
        <v>30344.0</v>
      </c>
      <c r="IG17" s="509" t="s">
        <v>1774</v>
      </c>
      <c r="IH17" s="534"/>
      <c r="II17" s="509">
        <v>31384.0</v>
      </c>
      <c r="IJ17" s="509" t="s">
        <v>1775</v>
      </c>
      <c r="IK17" s="534"/>
      <c r="IL17" s="509">
        <v>32449.0</v>
      </c>
      <c r="IM17" s="509" t="s">
        <v>1776</v>
      </c>
      <c r="IN17" s="534"/>
      <c r="IO17" s="509">
        <v>33215.0</v>
      </c>
      <c r="IP17" s="509" t="s">
        <v>1803</v>
      </c>
      <c r="IQ17" s="534"/>
      <c r="IR17" s="509">
        <v>34215.0</v>
      </c>
      <c r="IS17" s="509" t="s">
        <v>1804</v>
      </c>
      <c r="IT17" s="534"/>
      <c r="IU17" s="509">
        <v>35216.0</v>
      </c>
      <c r="IV17" s="509" t="s">
        <v>1777</v>
      </c>
      <c r="IW17" s="534"/>
      <c r="IX17" s="509">
        <v>36342.0</v>
      </c>
      <c r="IY17" s="509" t="s">
        <v>1778</v>
      </c>
      <c r="IZ17" s="534"/>
      <c r="JA17" s="509">
        <v>37386.0</v>
      </c>
      <c r="JB17" s="509" t="s">
        <v>1779</v>
      </c>
      <c r="JC17" s="534"/>
      <c r="JD17" s="509">
        <v>38386.0</v>
      </c>
      <c r="JE17" s="509" t="s">
        <v>1780</v>
      </c>
      <c r="JF17" s="534"/>
      <c r="JG17" s="509">
        <v>39302.0</v>
      </c>
      <c r="JH17" s="509" t="s">
        <v>1781</v>
      </c>
      <c r="JI17" s="534"/>
      <c r="JJ17" s="509">
        <v>40216.0</v>
      </c>
      <c r="JK17" s="509" t="s">
        <v>1805</v>
      </c>
      <c r="JL17" s="534"/>
      <c r="JM17" s="509">
        <v>41345.0</v>
      </c>
      <c r="JN17" s="509" t="s">
        <v>1782</v>
      </c>
      <c r="JO17" s="534"/>
      <c r="JP17" s="509">
        <v>42214.0</v>
      </c>
      <c r="JQ17" s="509" t="s">
        <v>1783</v>
      </c>
      <c r="JR17" s="534"/>
      <c r="JS17" s="509">
        <v>43216.0</v>
      </c>
      <c r="JT17" s="509" t="s">
        <v>1806</v>
      </c>
      <c r="JU17" s="534"/>
      <c r="JV17" s="509">
        <v>44213.0</v>
      </c>
      <c r="JW17" s="509" t="s">
        <v>1784</v>
      </c>
      <c r="JX17" s="534"/>
      <c r="JY17" s="509">
        <v>45383.0</v>
      </c>
      <c r="JZ17" s="509" t="s">
        <v>1785</v>
      </c>
      <c r="KA17" s="534"/>
      <c r="KB17" s="509">
        <v>46219.0</v>
      </c>
      <c r="KC17" s="509" t="s">
        <v>1786</v>
      </c>
      <c r="KD17" s="529"/>
      <c r="KE17" s="509">
        <v>47302.0</v>
      </c>
      <c r="KF17" s="509" t="s">
        <v>1787</v>
      </c>
      <c r="KG17" s="529"/>
      <c r="KH17" s="529"/>
      <c r="KI17" s="529"/>
      <c r="KJ17" s="529"/>
      <c r="KK17" s="529"/>
      <c r="KL17" s="529"/>
      <c r="KM17" s="529"/>
      <c r="KN17" s="529"/>
      <c r="KO17" s="529"/>
      <c r="KP17" s="529"/>
      <c r="KQ17" s="529"/>
      <c r="KR17" s="529"/>
      <c r="KS17" s="529"/>
      <c r="KT17" s="509">
        <v>14113.0</v>
      </c>
      <c r="KU17" s="509" t="s">
        <v>1762</v>
      </c>
      <c r="KV17" s="529"/>
      <c r="KW17" s="529"/>
      <c r="KX17" s="529"/>
      <c r="KY17" s="529"/>
      <c r="KZ17" s="529"/>
      <c r="LA17" s="529"/>
      <c r="LB17" s="529"/>
      <c r="LC17" s="529"/>
      <c r="LD17" s="529"/>
      <c r="LE17" s="529"/>
      <c r="LF17" s="529"/>
      <c r="LG17" s="529"/>
      <c r="LH17" s="529"/>
      <c r="LI17" s="529"/>
      <c r="LJ17" s="529"/>
      <c r="LK17" s="529"/>
      <c r="LL17" s="509">
        <v>23113.0</v>
      </c>
      <c r="LM17" s="509" t="s">
        <v>1769</v>
      </c>
      <c r="LN17" s="529"/>
      <c r="LO17" s="529"/>
      <c r="LP17" s="529"/>
      <c r="LQ17" s="529"/>
      <c r="LR17" s="509">
        <v>27117.0</v>
      </c>
      <c r="LS17" s="509" t="s">
        <v>1772</v>
      </c>
      <c r="LT17" s="529"/>
      <c r="LU17" s="529"/>
      <c r="LV17" s="529"/>
      <c r="LW17" s="529"/>
      <c r="LX17" s="529"/>
      <c r="LY17" s="529"/>
      <c r="LZ17" s="529"/>
      <c r="MA17" s="529"/>
      <c r="MB17" s="529"/>
      <c r="MC17" s="529"/>
      <c r="MD17" s="529"/>
      <c r="ME17" s="529"/>
      <c r="MF17" s="529"/>
      <c r="MG17" s="529"/>
      <c r="MH17" s="529"/>
      <c r="MJ17" s="529"/>
      <c r="MK17" s="529"/>
      <c r="ML17" s="529"/>
      <c r="MM17" s="529"/>
      <c r="MN17" s="529"/>
    </row>
    <row r="18" ht="12.75" customHeight="1">
      <c r="A18" s="529"/>
      <c r="B18" s="533" t="s">
        <v>1807</v>
      </c>
      <c r="C18" s="533" t="s">
        <v>724</v>
      </c>
      <c r="D18" s="529"/>
      <c r="E18" s="509" t="s">
        <v>1178</v>
      </c>
      <c r="F18" s="509" t="s">
        <v>1179</v>
      </c>
      <c r="G18" s="534"/>
      <c r="H18" s="509" t="s">
        <v>1808</v>
      </c>
      <c r="I18" s="509" t="s">
        <v>1809</v>
      </c>
      <c r="J18" s="534"/>
      <c r="K18" s="509" t="s">
        <v>1810</v>
      </c>
      <c r="L18" s="509" t="s">
        <v>1811</v>
      </c>
      <c r="M18" s="534"/>
      <c r="N18" s="509" t="s">
        <v>1540</v>
      </c>
      <c r="O18" s="509" t="s">
        <v>1541</v>
      </c>
      <c r="P18" s="534"/>
      <c r="Q18" s="509" t="s">
        <v>1812</v>
      </c>
      <c r="R18" s="509" t="s">
        <v>1813</v>
      </c>
      <c r="S18" s="534"/>
      <c r="T18" s="509" t="s">
        <v>1814</v>
      </c>
      <c r="U18" s="509" t="s">
        <v>1815</v>
      </c>
      <c r="V18" s="534"/>
      <c r="W18" s="509" t="s">
        <v>1816</v>
      </c>
      <c r="X18" s="509" t="s">
        <v>1817</v>
      </c>
      <c r="Y18" s="534"/>
      <c r="Z18" s="509" t="s">
        <v>1818</v>
      </c>
      <c r="AA18" s="509" t="s">
        <v>1819</v>
      </c>
      <c r="AB18" s="534"/>
      <c r="AC18" s="509" t="s">
        <v>1820</v>
      </c>
      <c r="AD18" s="509" t="s">
        <v>1821</v>
      </c>
      <c r="AE18" s="534"/>
      <c r="AF18" s="509">
        <v>10345.0</v>
      </c>
      <c r="AG18" s="509" t="s">
        <v>1822</v>
      </c>
      <c r="AH18" s="534"/>
      <c r="AI18" s="509">
        <v>11206.0</v>
      </c>
      <c r="AJ18" s="509" t="s">
        <v>1182</v>
      </c>
      <c r="AK18" s="534"/>
      <c r="AL18" s="509">
        <v>12210.0</v>
      </c>
      <c r="AM18" s="509" t="s">
        <v>1477</v>
      </c>
      <c r="AN18" s="534"/>
      <c r="AO18" s="509">
        <v>13114.0</v>
      </c>
      <c r="AP18" s="509" t="s">
        <v>1823</v>
      </c>
      <c r="AQ18" s="534"/>
      <c r="AR18" s="509">
        <v>14114.0</v>
      </c>
      <c r="AS18" s="509" t="s">
        <v>1824</v>
      </c>
      <c r="AT18" s="534"/>
      <c r="AU18" s="509">
        <v>15209.0</v>
      </c>
      <c r="AV18" s="509" t="s">
        <v>1335</v>
      </c>
      <c r="AW18" s="534"/>
      <c r="AX18" s="509">
        <v>16342.0</v>
      </c>
      <c r="AY18" s="509" t="s">
        <v>1825</v>
      </c>
      <c r="AZ18" s="534"/>
      <c r="BA18" s="509">
        <v>17365.0</v>
      </c>
      <c r="BB18" s="509" t="s">
        <v>1826</v>
      </c>
      <c r="BC18" s="534"/>
      <c r="BD18" s="509">
        <v>18442.0</v>
      </c>
      <c r="BE18" s="509" t="s">
        <v>1827</v>
      </c>
      <c r="BF18" s="534"/>
      <c r="BG18" s="509">
        <v>19346.0</v>
      </c>
      <c r="BH18" s="509" t="s">
        <v>1828</v>
      </c>
      <c r="BI18" s="534"/>
      <c r="BJ18" s="509">
        <v>20214.0</v>
      </c>
      <c r="BK18" s="509" t="s">
        <v>1829</v>
      </c>
      <c r="BL18" s="534"/>
      <c r="BM18" s="509">
        <v>21214.0</v>
      </c>
      <c r="BN18" s="509" t="s">
        <v>1830</v>
      </c>
      <c r="BO18" s="534"/>
      <c r="BP18" s="509">
        <v>22211.0</v>
      </c>
      <c r="BQ18" s="509" t="s">
        <v>1480</v>
      </c>
      <c r="BR18" s="534"/>
      <c r="BS18" s="509">
        <v>23114.0</v>
      </c>
      <c r="BT18" s="509" t="s">
        <v>1831</v>
      </c>
      <c r="BU18" s="534"/>
      <c r="BV18" s="509">
        <v>24216.0</v>
      </c>
      <c r="BW18" s="509" t="s">
        <v>1832</v>
      </c>
      <c r="BX18" s="534"/>
      <c r="BY18" s="509">
        <v>25383.0</v>
      </c>
      <c r="BZ18" s="509" t="s">
        <v>1833</v>
      </c>
      <c r="CA18" s="534"/>
      <c r="CB18" s="509">
        <v>26203.0</v>
      </c>
      <c r="CC18" s="509" t="s">
        <v>1108</v>
      </c>
      <c r="CD18" s="534"/>
      <c r="CE18" s="509">
        <v>27118.0</v>
      </c>
      <c r="CF18" s="509" t="s">
        <v>1834</v>
      </c>
      <c r="CG18" s="534"/>
      <c r="CH18" s="509">
        <v>28205.0</v>
      </c>
      <c r="CI18" s="509" t="s">
        <v>1267</v>
      </c>
      <c r="CJ18" s="534"/>
      <c r="CK18" s="509">
        <v>29342.0</v>
      </c>
      <c r="CL18" s="509" t="s">
        <v>1835</v>
      </c>
      <c r="CM18" s="534"/>
      <c r="CN18" s="509">
        <v>30361.0</v>
      </c>
      <c r="CO18" s="509" t="s">
        <v>1836</v>
      </c>
      <c r="CP18" s="534"/>
      <c r="CQ18" s="509">
        <v>31386.0</v>
      </c>
      <c r="CR18" s="509" t="s">
        <v>1837</v>
      </c>
      <c r="CS18" s="534"/>
      <c r="CT18" s="509">
        <v>32501.0</v>
      </c>
      <c r="CU18" s="509" t="s">
        <v>1838</v>
      </c>
      <c r="CV18" s="534"/>
      <c r="CW18" s="509">
        <v>33212.0</v>
      </c>
      <c r="CX18" s="509" t="s">
        <v>1617</v>
      </c>
      <c r="CY18" s="534"/>
      <c r="CZ18" s="509">
        <v>34208.0</v>
      </c>
      <c r="DA18" s="509" t="s">
        <v>1342</v>
      </c>
      <c r="DB18" s="534"/>
      <c r="DC18" s="509">
        <v>35305.0</v>
      </c>
      <c r="DD18" s="509" t="s">
        <v>1839</v>
      </c>
      <c r="DE18" s="534"/>
      <c r="DF18" s="509">
        <v>36368.0</v>
      </c>
      <c r="DG18" s="509" t="s">
        <v>1840</v>
      </c>
      <c r="DH18" s="534"/>
      <c r="DI18" s="509">
        <v>37387.0</v>
      </c>
      <c r="DJ18" s="509" t="s">
        <v>1841</v>
      </c>
      <c r="DK18" s="534"/>
      <c r="DL18" s="509">
        <v>38401.0</v>
      </c>
      <c r="DM18" s="509" t="s">
        <v>1842</v>
      </c>
      <c r="DN18" s="534"/>
      <c r="DO18" s="509">
        <v>39303.0</v>
      </c>
      <c r="DP18" s="509" t="s">
        <v>1843</v>
      </c>
      <c r="DQ18" s="534"/>
      <c r="DR18" s="509">
        <v>40137.0</v>
      </c>
      <c r="DS18" s="509" t="s">
        <v>1419</v>
      </c>
      <c r="DT18" s="534"/>
      <c r="DU18" s="509">
        <v>41346.0</v>
      </c>
      <c r="DV18" s="509" t="s">
        <v>1844</v>
      </c>
      <c r="DW18" s="534"/>
      <c r="DX18" s="509">
        <v>42307.0</v>
      </c>
      <c r="DY18" s="509" t="s">
        <v>1845</v>
      </c>
      <c r="DZ18" s="534"/>
      <c r="EA18" s="509">
        <v>43212.0</v>
      </c>
      <c r="EB18" s="509" t="s">
        <v>1554</v>
      </c>
      <c r="EC18" s="534"/>
      <c r="ED18" s="509">
        <v>44214.0</v>
      </c>
      <c r="EE18" s="509" t="s">
        <v>1846</v>
      </c>
      <c r="EF18" s="534"/>
      <c r="EG18" s="509">
        <v>45401.0</v>
      </c>
      <c r="EH18" s="509" t="s">
        <v>1847</v>
      </c>
      <c r="EI18" s="534"/>
      <c r="EJ18" s="509">
        <v>46220.0</v>
      </c>
      <c r="EK18" s="509" t="s">
        <v>1848</v>
      </c>
      <c r="EL18" s="529"/>
      <c r="EM18" s="509">
        <v>47303.0</v>
      </c>
      <c r="EN18" s="509" t="s">
        <v>1849</v>
      </c>
      <c r="EO18" s="529"/>
      <c r="EP18" s="506" t="s">
        <v>1850</v>
      </c>
      <c r="EQ18" s="509" t="s">
        <v>1851</v>
      </c>
      <c r="ER18" s="529"/>
      <c r="ES18" s="533" t="s">
        <v>1807</v>
      </c>
      <c r="ET18" s="533" t="s">
        <v>806</v>
      </c>
      <c r="EU18" s="533" t="s">
        <v>724</v>
      </c>
      <c r="EV18" s="529"/>
      <c r="EW18" s="509" t="s">
        <v>1852</v>
      </c>
      <c r="EX18" s="509" t="s">
        <v>1853</v>
      </c>
      <c r="EY18" s="534"/>
      <c r="EZ18" s="509" t="s">
        <v>1808</v>
      </c>
      <c r="FA18" s="509" t="s">
        <v>1809</v>
      </c>
      <c r="FB18" s="534"/>
      <c r="FC18" s="509" t="s">
        <v>1810</v>
      </c>
      <c r="FD18" s="509" t="s">
        <v>1811</v>
      </c>
      <c r="FE18" s="534"/>
      <c r="FF18" s="509" t="s">
        <v>1854</v>
      </c>
      <c r="FG18" s="509" t="s">
        <v>1855</v>
      </c>
      <c r="FH18" s="534"/>
      <c r="FI18" s="509" t="s">
        <v>1812</v>
      </c>
      <c r="FJ18" s="509" t="s">
        <v>1813</v>
      </c>
      <c r="FK18" s="534"/>
      <c r="FL18" s="509" t="s">
        <v>1814</v>
      </c>
      <c r="FM18" s="509" t="s">
        <v>1815</v>
      </c>
      <c r="FN18" s="534"/>
      <c r="FO18" s="509" t="s">
        <v>1816</v>
      </c>
      <c r="FP18" s="509" t="s">
        <v>1817</v>
      </c>
      <c r="FQ18" s="534"/>
      <c r="FR18" s="509" t="s">
        <v>1818</v>
      </c>
      <c r="FS18" s="509" t="s">
        <v>1819</v>
      </c>
      <c r="FT18" s="534"/>
      <c r="FU18" s="509" t="s">
        <v>1820</v>
      </c>
      <c r="FV18" s="509" t="s">
        <v>1821</v>
      </c>
      <c r="FW18" s="534"/>
      <c r="FX18" s="509">
        <v>10345.0</v>
      </c>
      <c r="FY18" s="509" t="s">
        <v>1822</v>
      </c>
      <c r="FZ18" s="534"/>
      <c r="GA18" s="509">
        <v>11217.0</v>
      </c>
      <c r="GB18" s="509" t="s">
        <v>1856</v>
      </c>
      <c r="GC18" s="534"/>
      <c r="GD18" s="509">
        <v>12217.0</v>
      </c>
      <c r="GE18" s="509" t="s">
        <v>1857</v>
      </c>
      <c r="GF18" s="534"/>
      <c r="GG18" s="509">
        <v>13114.0</v>
      </c>
      <c r="GH18" s="509" t="s">
        <v>1823</v>
      </c>
      <c r="GI18" s="534"/>
      <c r="GJ18" s="509">
        <v>14216.0</v>
      </c>
      <c r="GK18" s="509" t="s">
        <v>1858</v>
      </c>
      <c r="GL18" s="534"/>
      <c r="GM18" s="509">
        <v>15222.0</v>
      </c>
      <c r="GN18" s="509" t="s">
        <v>1859</v>
      </c>
      <c r="GO18" s="534"/>
      <c r="GP18" s="509">
        <v>16342.0</v>
      </c>
      <c r="GQ18" s="509" t="s">
        <v>1825</v>
      </c>
      <c r="GR18" s="534"/>
      <c r="GS18" s="509">
        <v>17365.0</v>
      </c>
      <c r="GT18" s="509" t="s">
        <v>1826</v>
      </c>
      <c r="GU18" s="534"/>
      <c r="GV18" s="509">
        <v>18442.0</v>
      </c>
      <c r="GW18" s="509" t="s">
        <v>1827</v>
      </c>
      <c r="GX18" s="534"/>
      <c r="GY18" s="509">
        <v>19346.0</v>
      </c>
      <c r="GZ18" s="509" t="s">
        <v>1828</v>
      </c>
      <c r="HA18" s="534"/>
      <c r="HB18" s="509">
        <v>20214.0</v>
      </c>
      <c r="HC18" s="509" t="s">
        <v>1829</v>
      </c>
      <c r="HD18" s="534"/>
      <c r="HE18" s="509">
        <v>21214.0</v>
      </c>
      <c r="HF18" s="509" t="s">
        <v>1830</v>
      </c>
      <c r="HG18" s="534"/>
      <c r="HH18" s="509">
        <v>22219.0</v>
      </c>
      <c r="HI18" s="509" t="s">
        <v>1860</v>
      </c>
      <c r="HJ18" s="534"/>
      <c r="HK18" s="509">
        <v>23214.0</v>
      </c>
      <c r="HL18" s="509" t="s">
        <v>1861</v>
      </c>
      <c r="HM18" s="534"/>
      <c r="HN18" s="509">
        <v>24216.0</v>
      </c>
      <c r="HO18" s="509" t="s">
        <v>1832</v>
      </c>
      <c r="HP18" s="534"/>
      <c r="HQ18" s="509">
        <v>25383.0</v>
      </c>
      <c r="HR18" s="509" t="s">
        <v>1833</v>
      </c>
      <c r="HS18" s="534"/>
      <c r="HT18" s="509">
        <v>26214.0</v>
      </c>
      <c r="HU18" s="509" t="s">
        <v>1862</v>
      </c>
      <c r="HV18" s="534"/>
      <c r="HW18" s="509">
        <v>27215.0</v>
      </c>
      <c r="HX18" s="509" t="s">
        <v>1863</v>
      </c>
      <c r="HY18" s="534"/>
      <c r="HZ18" s="509">
        <v>28215.0</v>
      </c>
      <c r="IA18" s="509" t="s">
        <v>1864</v>
      </c>
      <c r="IB18" s="534"/>
      <c r="IC18" s="509">
        <v>29342.0</v>
      </c>
      <c r="ID18" s="509" t="s">
        <v>1835</v>
      </c>
      <c r="IE18" s="534"/>
      <c r="IF18" s="509">
        <v>30361.0</v>
      </c>
      <c r="IG18" s="509" t="s">
        <v>1836</v>
      </c>
      <c r="IH18" s="534"/>
      <c r="II18" s="509">
        <v>31386.0</v>
      </c>
      <c r="IJ18" s="509" t="s">
        <v>1837</v>
      </c>
      <c r="IK18" s="534"/>
      <c r="IL18" s="509">
        <v>32501.0</v>
      </c>
      <c r="IM18" s="509" t="s">
        <v>1838</v>
      </c>
      <c r="IN18" s="534"/>
      <c r="IO18" s="509">
        <v>33216.0</v>
      </c>
      <c r="IP18" s="509" t="s">
        <v>1865</v>
      </c>
      <c r="IQ18" s="534"/>
      <c r="IR18" s="509">
        <v>34302.0</v>
      </c>
      <c r="IS18" s="509" t="s">
        <v>1866</v>
      </c>
      <c r="IT18" s="534"/>
      <c r="IU18" s="509">
        <v>35305.0</v>
      </c>
      <c r="IV18" s="509" t="s">
        <v>1839</v>
      </c>
      <c r="IW18" s="534"/>
      <c r="IX18" s="509">
        <v>36368.0</v>
      </c>
      <c r="IY18" s="509" t="s">
        <v>1840</v>
      </c>
      <c r="IZ18" s="534"/>
      <c r="JA18" s="509">
        <v>37387.0</v>
      </c>
      <c r="JB18" s="509" t="s">
        <v>1841</v>
      </c>
      <c r="JC18" s="534"/>
      <c r="JD18" s="509">
        <v>38401.0</v>
      </c>
      <c r="JE18" s="509" t="s">
        <v>1842</v>
      </c>
      <c r="JF18" s="534"/>
      <c r="JG18" s="509">
        <v>39303.0</v>
      </c>
      <c r="JH18" s="509" t="s">
        <v>1843</v>
      </c>
      <c r="JI18" s="534"/>
      <c r="JJ18" s="509">
        <v>40217.0</v>
      </c>
      <c r="JK18" s="509" t="s">
        <v>1867</v>
      </c>
      <c r="JL18" s="534"/>
      <c r="JM18" s="509">
        <v>41346.0</v>
      </c>
      <c r="JN18" s="509" t="s">
        <v>1844</v>
      </c>
      <c r="JO18" s="534"/>
      <c r="JP18" s="509">
        <v>42307.0</v>
      </c>
      <c r="JQ18" s="509" t="s">
        <v>1845</v>
      </c>
      <c r="JR18" s="534"/>
      <c r="JS18" s="509">
        <v>43348.0</v>
      </c>
      <c r="JT18" s="509" t="s">
        <v>1868</v>
      </c>
      <c r="JU18" s="534"/>
      <c r="JV18" s="509">
        <v>44214.0</v>
      </c>
      <c r="JW18" s="509" t="s">
        <v>1846</v>
      </c>
      <c r="JX18" s="534"/>
      <c r="JY18" s="509">
        <v>45401.0</v>
      </c>
      <c r="JZ18" s="509" t="s">
        <v>1847</v>
      </c>
      <c r="KA18" s="534"/>
      <c r="KB18" s="509">
        <v>46220.0</v>
      </c>
      <c r="KC18" s="509" t="s">
        <v>1848</v>
      </c>
      <c r="KD18" s="529"/>
      <c r="KE18" s="509">
        <v>47303.0</v>
      </c>
      <c r="KF18" s="509" t="s">
        <v>1849</v>
      </c>
      <c r="KG18" s="529"/>
      <c r="KH18" s="529"/>
      <c r="KI18" s="529"/>
      <c r="KJ18" s="529"/>
      <c r="KK18" s="529"/>
      <c r="KL18" s="529"/>
      <c r="KM18" s="529"/>
      <c r="KN18" s="529"/>
      <c r="KO18" s="529"/>
      <c r="KP18" s="529"/>
      <c r="KQ18" s="529"/>
      <c r="KR18" s="529"/>
      <c r="KS18" s="529"/>
      <c r="KT18" s="509">
        <v>14114.0</v>
      </c>
      <c r="KU18" s="509" t="s">
        <v>1824</v>
      </c>
      <c r="KV18" s="529"/>
      <c r="KW18" s="529"/>
      <c r="KX18" s="529"/>
      <c r="KY18" s="529"/>
      <c r="KZ18" s="529"/>
      <c r="LA18" s="529"/>
      <c r="LB18" s="529"/>
      <c r="LC18" s="529"/>
      <c r="LD18" s="529"/>
      <c r="LE18" s="529"/>
      <c r="LF18" s="529"/>
      <c r="LG18" s="529"/>
      <c r="LH18" s="529"/>
      <c r="LI18" s="529"/>
      <c r="LJ18" s="529"/>
      <c r="LK18" s="529"/>
      <c r="LL18" s="509">
        <v>23114.0</v>
      </c>
      <c r="LM18" s="509" t="s">
        <v>1831</v>
      </c>
      <c r="LN18" s="529"/>
      <c r="LO18" s="529"/>
      <c r="LP18" s="529"/>
      <c r="LQ18" s="529"/>
      <c r="LR18" s="509">
        <v>27118.0</v>
      </c>
      <c r="LS18" s="509" t="s">
        <v>1834</v>
      </c>
      <c r="LT18" s="529"/>
      <c r="LU18" s="529"/>
      <c r="LV18" s="529"/>
      <c r="LW18" s="529"/>
      <c r="LX18" s="529"/>
      <c r="LY18" s="529"/>
      <c r="LZ18" s="529"/>
      <c r="MA18" s="529"/>
      <c r="MB18" s="529"/>
      <c r="MC18" s="529"/>
      <c r="MD18" s="529"/>
      <c r="ME18" s="529"/>
      <c r="MF18" s="529"/>
      <c r="MG18" s="529"/>
      <c r="MH18" s="529"/>
      <c r="MJ18" s="529"/>
      <c r="MK18" s="529"/>
      <c r="ML18" s="529"/>
      <c r="MM18" s="529"/>
      <c r="MN18" s="529"/>
    </row>
    <row r="19" ht="12.75" customHeight="1">
      <c r="A19" s="529"/>
      <c r="B19" s="533" t="s">
        <v>1869</v>
      </c>
      <c r="C19" s="533" t="s">
        <v>726</v>
      </c>
      <c r="D19" s="529"/>
      <c r="E19" s="509" t="s">
        <v>1255</v>
      </c>
      <c r="F19" s="509" t="s">
        <v>1256</v>
      </c>
      <c r="G19" s="534"/>
      <c r="H19" s="509" t="s">
        <v>1870</v>
      </c>
      <c r="I19" s="509" t="s">
        <v>1871</v>
      </c>
      <c r="J19" s="534"/>
      <c r="K19" s="509" t="s">
        <v>1872</v>
      </c>
      <c r="L19" s="509" t="s">
        <v>1873</v>
      </c>
      <c r="M19" s="534"/>
      <c r="N19" s="509" t="s">
        <v>1606</v>
      </c>
      <c r="O19" s="509" t="s">
        <v>1607</v>
      </c>
      <c r="P19" s="534"/>
      <c r="Q19" s="509" t="s">
        <v>1874</v>
      </c>
      <c r="R19" s="509" t="s">
        <v>1875</v>
      </c>
      <c r="S19" s="534"/>
      <c r="T19" s="509" t="s">
        <v>1876</v>
      </c>
      <c r="U19" s="509" t="s">
        <v>1877</v>
      </c>
      <c r="V19" s="534"/>
      <c r="W19" s="509" t="s">
        <v>1878</v>
      </c>
      <c r="X19" s="509" t="s">
        <v>1879</v>
      </c>
      <c r="Y19" s="534"/>
      <c r="Z19" s="509" t="s">
        <v>1880</v>
      </c>
      <c r="AA19" s="509" t="s">
        <v>1881</v>
      </c>
      <c r="AB19" s="534"/>
      <c r="AC19" s="509" t="s">
        <v>1882</v>
      </c>
      <c r="AD19" s="509" t="s">
        <v>1883</v>
      </c>
      <c r="AE19" s="534"/>
      <c r="AF19" s="509">
        <v>10366.0</v>
      </c>
      <c r="AG19" s="509" t="s">
        <v>1884</v>
      </c>
      <c r="AH19" s="534"/>
      <c r="AI19" s="509">
        <v>11207.0</v>
      </c>
      <c r="AJ19" s="509" t="s">
        <v>1259</v>
      </c>
      <c r="AK19" s="534"/>
      <c r="AL19" s="509">
        <v>12211.0</v>
      </c>
      <c r="AM19" s="509" t="s">
        <v>1543</v>
      </c>
      <c r="AN19" s="534"/>
      <c r="AO19" s="509">
        <v>13115.0</v>
      </c>
      <c r="AP19" s="509" t="s">
        <v>1885</v>
      </c>
      <c r="AQ19" s="534"/>
      <c r="AR19" s="509">
        <v>14115.0</v>
      </c>
      <c r="AS19" s="509" t="s">
        <v>1886</v>
      </c>
      <c r="AT19" s="534"/>
      <c r="AU19" s="509">
        <v>15210.0</v>
      </c>
      <c r="AV19" s="509" t="s">
        <v>1407</v>
      </c>
      <c r="AW19" s="534"/>
      <c r="AX19" s="509">
        <v>16343.0</v>
      </c>
      <c r="AY19" s="509" t="s">
        <v>1887</v>
      </c>
      <c r="AZ19" s="534"/>
      <c r="BA19" s="509">
        <v>17384.0</v>
      </c>
      <c r="BB19" s="509" t="s">
        <v>1888</v>
      </c>
      <c r="BC19" s="534"/>
      <c r="BD19" s="509">
        <v>18481.0</v>
      </c>
      <c r="BE19" s="509" t="s">
        <v>1889</v>
      </c>
      <c r="BF19" s="534"/>
      <c r="BG19" s="509">
        <v>19364.0</v>
      </c>
      <c r="BH19" s="509" t="s">
        <v>1890</v>
      </c>
      <c r="BI19" s="534"/>
      <c r="BJ19" s="509">
        <v>20215.0</v>
      </c>
      <c r="BK19" s="509" t="s">
        <v>1891</v>
      </c>
      <c r="BL19" s="534"/>
      <c r="BM19" s="509">
        <v>21215.0</v>
      </c>
      <c r="BN19" s="509" t="s">
        <v>1892</v>
      </c>
      <c r="BO19" s="534"/>
      <c r="BP19" s="509">
        <v>22212.0</v>
      </c>
      <c r="BQ19" s="509" t="s">
        <v>1546</v>
      </c>
      <c r="BR19" s="534"/>
      <c r="BS19" s="509">
        <v>23115.0</v>
      </c>
      <c r="BT19" s="509" t="s">
        <v>1893</v>
      </c>
      <c r="BU19" s="534"/>
      <c r="BV19" s="509">
        <v>24303.0</v>
      </c>
      <c r="BW19" s="509" t="s">
        <v>1894</v>
      </c>
      <c r="BX19" s="534"/>
      <c r="BY19" s="509">
        <v>25384.0</v>
      </c>
      <c r="BZ19" s="509" t="s">
        <v>1895</v>
      </c>
      <c r="CA19" s="534"/>
      <c r="CB19" s="509">
        <v>26204.0</v>
      </c>
      <c r="CC19" s="509" t="s">
        <v>1188</v>
      </c>
      <c r="CD19" s="534"/>
      <c r="CE19" s="509">
        <v>27119.0</v>
      </c>
      <c r="CF19" s="509" t="s">
        <v>1896</v>
      </c>
      <c r="CG19" s="534"/>
      <c r="CH19" s="509">
        <v>28206.0</v>
      </c>
      <c r="CI19" s="509" t="s">
        <v>1340</v>
      </c>
      <c r="CJ19" s="534"/>
      <c r="CK19" s="509">
        <v>29343.0</v>
      </c>
      <c r="CL19" s="509" t="s">
        <v>1897</v>
      </c>
      <c r="CM19" s="534"/>
      <c r="CN19" s="509">
        <v>30362.0</v>
      </c>
      <c r="CO19" s="509" t="s">
        <v>1898</v>
      </c>
      <c r="CP19" s="534"/>
      <c r="CQ19" s="509">
        <v>31389.0</v>
      </c>
      <c r="CR19" s="509" t="s">
        <v>1899</v>
      </c>
      <c r="CS19" s="534"/>
      <c r="CT19" s="509">
        <v>32505.0</v>
      </c>
      <c r="CU19" s="509" t="s">
        <v>1900</v>
      </c>
      <c r="CV19" s="534"/>
      <c r="CW19" s="509">
        <v>33213.0</v>
      </c>
      <c r="CX19" s="509" t="s">
        <v>1680</v>
      </c>
      <c r="CY19" s="534"/>
      <c r="CZ19" s="509">
        <v>34209.0</v>
      </c>
      <c r="DA19" s="509" t="s">
        <v>1414</v>
      </c>
      <c r="DB19" s="534"/>
      <c r="DC19" s="509">
        <v>35321.0</v>
      </c>
      <c r="DD19" s="509" t="s">
        <v>1901</v>
      </c>
      <c r="DE19" s="534"/>
      <c r="DF19" s="509">
        <v>36383.0</v>
      </c>
      <c r="DG19" s="509" t="s">
        <v>1902</v>
      </c>
      <c r="DH19" s="534"/>
      <c r="DI19" s="509">
        <v>37403.0</v>
      </c>
      <c r="DJ19" s="509" t="s">
        <v>1903</v>
      </c>
      <c r="DK19" s="534"/>
      <c r="DL19" s="509">
        <v>38402.0</v>
      </c>
      <c r="DM19" s="509" t="s">
        <v>1904</v>
      </c>
      <c r="DN19" s="534"/>
      <c r="DO19" s="509">
        <v>39304.0</v>
      </c>
      <c r="DP19" s="509" t="s">
        <v>1905</v>
      </c>
      <c r="DQ19" s="534"/>
      <c r="DR19" s="509">
        <v>40202.0</v>
      </c>
      <c r="DS19" s="509" t="s">
        <v>953</v>
      </c>
      <c r="DT19" s="534"/>
      <c r="DU19" s="509">
        <v>41387.0</v>
      </c>
      <c r="DV19" s="509" t="s">
        <v>1906</v>
      </c>
      <c r="DW19" s="534"/>
      <c r="DX19" s="509">
        <v>42308.0</v>
      </c>
      <c r="DY19" s="509" t="s">
        <v>1907</v>
      </c>
      <c r="DZ19" s="534"/>
      <c r="EA19" s="509">
        <v>43213.0</v>
      </c>
      <c r="EB19" s="509" t="s">
        <v>1620</v>
      </c>
      <c r="EC19" s="534"/>
      <c r="ED19" s="509">
        <v>44322.0</v>
      </c>
      <c r="EE19" s="509" t="s">
        <v>1908</v>
      </c>
      <c r="EF19" s="534"/>
      <c r="EG19" s="509">
        <v>45402.0</v>
      </c>
      <c r="EH19" s="509" t="s">
        <v>1909</v>
      </c>
      <c r="EI19" s="534"/>
      <c r="EJ19" s="509">
        <v>46221.0</v>
      </c>
      <c r="EK19" s="509" t="s">
        <v>1910</v>
      </c>
      <c r="EL19" s="529"/>
      <c r="EM19" s="509">
        <v>47306.0</v>
      </c>
      <c r="EN19" s="509" t="s">
        <v>1911</v>
      </c>
      <c r="EO19" s="529"/>
      <c r="EP19" s="506">
        <v>660.0</v>
      </c>
      <c r="EQ19" s="509" t="s">
        <v>1912</v>
      </c>
      <c r="ER19" s="529"/>
      <c r="ES19" s="533" t="s">
        <v>1869</v>
      </c>
      <c r="ET19" s="533" t="s">
        <v>807</v>
      </c>
      <c r="EU19" s="533" t="s">
        <v>726</v>
      </c>
      <c r="EV19" s="529"/>
      <c r="EW19" s="509" t="s">
        <v>1913</v>
      </c>
      <c r="EX19" s="509" t="s">
        <v>1914</v>
      </c>
      <c r="EY19" s="534"/>
      <c r="EZ19" s="509" t="s">
        <v>1870</v>
      </c>
      <c r="FA19" s="509" t="s">
        <v>1871</v>
      </c>
      <c r="FB19" s="534"/>
      <c r="FC19" s="509" t="s">
        <v>1872</v>
      </c>
      <c r="FD19" s="509" t="s">
        <v>1873</v>
      </c>
      <c r="FE19" s="534"/>
      <c r="FF19" s="509" t="s">
        <v>1915</v>
      </c>
      <c r="FG19" s="509" t="s">
        <v>1916</v>
      </c>
      <c r="FH19" s="534"/>
      <c r="FI19" s="509" t="s">
        <v>1874</v>
      </c>
      <c r="FJ19" s="509" t="s">
        <v>1875</v>
      </c>
      <c r="FK19" s="534"/>
      <c r="FL19" s="509" t="s">
        <v>1876</v>
      </c>
      <c r="FM19" s="509" t="s">
        <v>1877</v>
      </c>
      <c r="FN19" s="534"/>
      <c r="FO19" s="509" t="s">
        <v>1878</v>
      </c>
      <c r="FP19" s="509" t="s">
        <v>1879</v>
      </c>
      <c r="FQ19" s="534"/>
      <c r="FR19" s="509" t="s">
        <v>1880</v>
      </c>
      <c r="FS19" s="509" t="s">
        <v>1881</v>
      </c>
      <c r="FT19" s="534"/>
      <c r="FU19" s="509" t="s">
        <v>1882</v>
      </c>
      <c r="FV19" s="509" t="s">
        <v>1883</v>
      </c>
      <c r="FW19" s="534"/>
      <c r="FX19" s="509">
        <v>10366.0</v>
      </c>
      <c r="FY19" s="509" t="s">
        <v>1884</v>
      </c>
      <c r="FZ19" s="534"/>
      <c r="GA19" s="509">
        <v>11218.0</v>
      </c>
      <c r="GB19" s="509" t="s">
        <v>1917</v>
      </c>
      <c r="GC19" s="534"/>
      <c r="GD19" s="509">
        <v>12218.0</v>
      </c>
      <c r="GE19" s="509" t="s">
        <v>1918</v>
      </c>
      <c r="GF19" s="534"/>
      <c r="GG19" s="509">
        <v>13115.0</v>
      </c>
      <c r="GH19" s="509" t="s">
        <v>1885</v>
      </c>
      <c r="GI19" s="534"/>
      <c r="GJ19" s="509">
        <v>14217.0</v>
      </c>
      <c r="GK19" s="509" t="s">
        <v>1919</v>
      </c>
      <c r="GL19" s="534"/>
      <c r="GM19" s="509">
        <v>15223.0</v>
      </c>
      <c r="GN19" s="509" t="s">
        <v>1920</v>
      </c>
      <c r="GO19" s="534"/>
      <c r="GP19" s="509">
        <v>16343.0</v>
      </c>
      <c r="GQ19" s="509" t="s">
        <v>1887</v>
      </c>
      <c r="GR19" s="534"/>
      <c r="GS19" s="509">
        <v>17384.0</v>
      </c>
      <c r="GT19" s="509" t="s">
        <v>1888</v>
      </c>
      <c r="GU19" s="534"/>
      <c r="GV19" s="509">
        <v>18481.0</v>
      </c>
      <c r="GW19" s="509" t="s">
        <v>1889</v>
      </c>
      <c r="GX19" s="534"/>
      <c r="GY19" s="509">
        <v>19364.0</v>
      </c>
      <c r="GZ19" s="509" t="s">
        <v>1890</v>
      </c>
      <c r="HA19" s="534"/>
      <c r="HB19" s="509">
        <v>20215.0</v>
      </c>
      <c r="HC19" s="509" t="s">
        <v>1891</v>
      </c>
      <c r="HD19" s="534"/>
      <c r="HE19" s="509">
        <v>21215.0</v>
      </c>
      <c r="HF19" s="509" t="s">
        <v>1892</v>
      </c>
      <c r="HG19" s="534"/>
      <c r="HH19" s="509">
        <v>22220.0</v>
      </c>
      <c r="HI19" s="509" t="s">
        <v>1921</v>
      </c>
      <c r="HJ19" s="534"/>
      <c r="HK19" s="509">
        <v>23215.0</v>
      </c>
      <c r="HL19" s="509" t="s">
        <v>1922</v>
      </c>
      <c r="HM19" s="534"/>
      <c r="HN19" s="509">
        <v>24303.0</v>
      </c>
      <c r="HO19" s="509" t="s">
        <v>1894</v>
      </c>
      <c r="HP19" s="534"/>
      <c r="HQ19" s="509">
        <v>25384.0</v>
      </c>
      <c r="HR19" s="509" t="s">
        <v>1895</v>
      </c>
      <c r="HS19" s="534"/>
      <c r="HT19" s="509">
        <v>26303.0</v>
      </c>
      <c r="HU19" s="509" t="s">
        <v>1923</v>
      </c>
      <c r="HV19" s="534"/>
      <c r="HW19" s="509">
        <v>27216.0</v>
      </c>
      <c r="HX19" s="509" t="s">
        <v>1924</v>
      </c>
      <c r="HY19" s="534"/>
      <c r="HZ19" s="509">
        <v>28216.0</v>
      </c>
      <c r="IA19" s="509" t="s">
        <v>1925</v>
      </c>
      <c r="IB19" s="534"/>
      <c r="IC19" s="509">
        <v>29343.0</v>
      </c>
      <c r="ID19" s="509" t="s">
        <v>1897</v>
      </c>
      <c r="IE19" s="534"/>
      <c r="IF19" s="509">
        <v>30362.0</v>
      </c>
      <c r="IG19" s="509" t="s">
        <v>1898</v>
      </c>
      <c r="IH19" s="534"/>
      <c r="II19" s="509">
        <v>31389.0</v>
      </c>
      <c r="IJ19" s="509" t="s">
        <v>1899</v>
      </c>
      <c r="IK19" s="534"/>
      <c r="IL19" s="509">
        <v>32505.0</v>
      </c>
      <c r="IM19" s="509" t="s">
        <v>1900</v>
      </c>
      <c r="IN19" s="534"/>
      <c r="IO19" s="509">
        <v>33346.0</v>
      </c>
      <c r="IP19" s="509" t="s">
        <v>1926</v>
      </c>
      <c r="IQ19" s="534"/>
      <c r="IR19" s="509">
        <v>34304.0</v>
      </c>
      <c r="IS19" s="509" t="s">
        <v>1927</v>
      </c>
      <c r="IT19" s="534"/>
      <c r="IU19" s="509">
        <v>35321.0</v>
      </c>
      <c r="IV19" s="509" t="s">
        <v>1901</v>
      </c>
      <c r="IW19" s="534"/>
      <c r="IX19" s="509">
        <v>36383.0</v>
      </c>
      <c r="IY19" s="509" t="s">
        <v>1902</v>
      </c>
      <c r="IZ19" s="534"/>
      <c r="JA19" s="509">
        <v>37403.0</v>
      </c>
      <c r="JB19" s="509" t="s">
        <v>1903</v>
      </c>
      <c r="JC19" s="534"/>
      <c r="JD19" s="509">
        <v>38402.0</v>
      </c>
      <c r="JE19" s="509" t="s">
        <v>1904</v>
      </c>
      <c r="JF19" s="534"/>
      <c r="JG19" s="509">
        <v>39304.0</v>
      </c>
      <c r="JH19" s="509" t="s">
        <v>1905</v>
      </c>
      <c r="JI19" s="534"/>
      <c r="JJ19" s="509">
        <v>40218.0</v>
      </c>
      <c r="JK19" s="509" t="s">
        <v>1928</v>
      </c>
      <c r="JL19" s="534"/>
      <c r="JM19" s="509">
        <v>41387.0</v>
      </c>
      <c r="JN19" s="509" t="s">
        <v>1906</v>
      </c>
      <c r="JO19" s="534"/>
      <c r="JP19" s="509">
        <v>42308.0</v>
      </c>
      <c r="JQ19" s="509" t="s">
        <v>1907</v>
      </c>
      <c r="JR19" s="534"/>
      <c r="JS19" s="509">
        <v>43364.0</v>
      </c>
      <c r="JT19" s="509" t="s">
        <v>1929</v>
      </c>
      <c r="JU19" s="534"/>
      <c r="JV19" s="509">
        <v>44322.0</v>
      </c>
      <c r="JW19" s="509" t="s">
        <v>1908</v>
      </c>
      <c r="JX19" s="534"/>
      <c r="JY19" s="509">
        <v>45402.0</v>
      </c>
      <c r="JZ19" s="509" t="s">
        <v>1909</v>
      </c>
      <c r="KA19" s="534"/>
      <c r="KB19" s="509">
        <v>46221.0</v>
      </c>
      <c r="KC19" s="509" t="s">
        <v>1910</v>
      </c>
      <c r="KD19" s="529"/>
      <c r="KE19" s="509">
        <v>47306.0</v>
      </c>
      <c r="KF19" s="509" t="s">
        <v>1911</v>
      </c>
      <c r="KG19" s="529"/>
      <c r="KH19" s="529"/>
      <c r="KI19" s="529"/>
      <c r="KJ19" s="529"/>
      <c r="KK19" s="529"/>
      <c r="KL19" s="529"/>
      <c r="KM19" s="529"/>
      <c r="KN19" s="529"/>
      <c r="KO19" s="529"/>
      <c r="KP19" s="529"/>
      <c r="KQ19" s="529"/>
      <c r="KR19" s="529"/>
      <c r="KS19" s="529"/>
      <c r="KT19" s="509">
        <v>14115.0</v>
      </c>
      <c r="KU19" s="509" t="s">
        <v>1886</v>
      </c>
      <c r="KV19" s="529"/>
      <c r="KW19" s="529"/>
      <c r="KX19" s="529"/>
      <c r="KY19" s="529"/>
      <c r="KZ19" s="529"/>
      <c r="LA19" s="529"/>
      <c r="LB19" s="529"/>
      <c r="LC19" s="529"/>
      <c r="LD19" s="529"/>
      <c r="LE19" s="529"/>
      <c r="LF19" s="529"/>
      <c r="LG19" s="529"/>
      <c r="LH19" s="529"/>
      <c r="LI19" s="529"/>
      <c r="LJ19" s="529"/>
      <c r="LK19" s="529"/>
      <c r="LL19" s="509">
        <v>23115.0</v>
      </c>
      <c r="LM19" s="509" t="s">
        <v>1893</v>
      </c>
      <c r="LN19" s="529"/>
      <c r="LO19" s="529"/>
      <c r="LP19" s="529"/>
      <c r="LQ19" s="529"/>
      <c r="LR19" s="509">
        <v>27119.0</v>
      </c>
      <c r="LS19" s="509" t="s">
        <v>1896</v>
      </c>
      <c r="LT19" s="529"/>
      <c r="LU19" s="529"/>
      <c r="LV19" s="529"/>
      <c r="LW19" s="529"/>
      <c r="LX19" s="529"/>
      <c r="LY19" s="529"/>
      <c r="LZ19" s="529"/>
      <c r="MA19" s="529"/>
      <c r="MB19" s="529"/>
      <c r="MC19" s="529"/>
      <c r="MD19" s="529"/>
      <c r="ME19" s="529"/>
      <c r="MF19" s="529"/>
      <c r="MG19" s="529"/>
      <c r="MH19" s="529"/>
      <c r="MI19" s="529"/>
      <c r="MJ19" s="529"/>
      <c r="MK19" s="529"/>
      <c r="ML19" s="529"/>
      <c r="MM19" s="529"/>
      <c r="MN19" s="529"/>
    </row>
    <row r="20" ht="12.75" customHeight="1">
      <c r="A20" s="529"/>
      <c r="B20" s="533" t="s">
        <v>1930</v>
      </c>
      <c r="C20" s="533" t="s">
        <v>728</v>
      </c>
      <c r="D20" s="529"/>
      <c r="E20" s="509" t="s">
        <v>1328</v>
      </c>
      <c r="F20" s="509" t="s">
        <v>1329</v>
      </c>
      <c r="G20" s="534"/>
      <c r="H20" s="509" t="s">
        <v>1931</v>
      </c>
      <c r="I20" s="509" t="s">
        <v>1932</v>
      </c>
      <c r="J20" s="534"/>
      <c r="K20" s="509" t="s">
        <v>1933</v>
      </c>
      <c r="L20" s="509" t="s">
        <v>1934</v>
      </c>
      <c r="M20" s="534"/>
      <c r="N20" s="509" t="s">
        <v>1669</v>
      </c>
      <c r="O20" s="509" t="s">
        <v>1670</v>
      </c>
      <c r="P20" s="534"/>
      <c r="Q20" s="509" t="s">
        <v>1935</v>
      </c>
      <c r="R20" s="509" t="s">
        <v>1936</v>
      </c>
      <c r="S20" s="534"/>
      <c r="T20" s="509" t="s">
        <v>1937</v>
      </c>
      <c r="U20" s="509" t="s">
        <v>1938</v>
      </c>
      <c r="V20" s="534"/>
      <c r="W20" s="509" t="s">
        <v>1939</v>
      </c>
      <c r="X20" s="509" t="s">
        <v>1940</v>
      </c>
      <c r="Y20" s="534"/>
      <c r="Z20" s="509" t="s">
        <v>1941</v>
      </c>
      <c r="AA20" s="509" t="s">
        <v>1942</v>
      </c>
      <c r="AB20" s="534"/>
      <c r="AC20" s="509" t="s">
        <v>1943</v>
      </c>
      <c r="AD20" s="509" t="s">
        <v>1944</v>
      </c>
      <c r="AE20" s="534"/>
      <c r="AF20" s="509">
        <v>10367.0</v>
      </c>
      <c r="AG20" s="509" t="s">
        <v>1945</v>
      </c>
      <c r="AH20" s="534"/>
      <c r="AI20" s="509">
        <v>11208.0</v>
      </c>
      <c r="AJ20" s="509" t="s">
        <v>1332</v>
      </c>
      <c r="AK20" s="534"/>
      <c r="AL20" s="509">
        <v>12212.0</v>
      </c>
      <c r="AM20" s="509" t="s">
        <v>1609</v>
      </c>
      <c r="AN20" s="534"/>
      <c r="AO20" s="509">
        <v>13116.0</v>
      </c>
      <c r="AP20" s="509" t="s">
        <v>1946</v>
      </c>
      <c r="AQ20" s="534"/>
      <c r="AR20" s="509">
        <v>14116.0</v>
      </c>
      <c r="AS20" s="509" t="s">
        <v>1947</v>
      </c>
      <c r="AT20" s="534"/>
      <c r="AU20" s="509">
        <v>15211.0</v>
      </c>
      <c r="AV20" s="509" t="s">
        <v>1479</v>
      </c>
      <c r="AW20" s="534"/>
      <c r="AX20" s="529"/>
      <c r="AY20" s="529"/>
      <c r="AZ20" s="534"/>
      <c r="BA20" s="509">
        <v>17386.0</v>
      </c>
      <c r="BB20" s="509" t="s">
        <v>1948</v>
      </c>
      <c r="BC20" s="534"/>
      <c r="BD20" s="509">
        <v>18483.0</v>
      </c>
      <c r="BE20" s="509" t="s">
        <v>1949</v>
      </c>
      <c r="BF20" s="534"/>
      <c r="BG20" s="509">
        <v>19365.0</v>
      </c>
      <c r="BH20" s="509" t="s">
        <v>1950</v>
      </c>
      <c r="BI20" s="534"/>
      <c r="BJ20" s="509">
        <v>20217.0</v>
      </c>
      <c r="BK20" s="509" t="s">
        <v>1951</v>
      </c>
      <c r="BL20" s="534"/>
      <c r="BM20" s="509">
        <v>21216.0</v>
      </c>
      <c r="BN20" s="509" t="s">
        <v>1952</v>
      </c>
      <c r="BO20" s="534"/>
      <c r="BP20" s="509">
        <v>22213.0</v>
      </c>
      <c r="BQ20" s="509" t="s">
        <v>1612</v>
      </c>
      <c r="BR20" s="534"/>
      <c r="BS20" s="509">
        <v>23116.0</v>
      </c>
      <c r="BT20" s="509" t="s">
        <v>1953</v>
      </c>
      <c r="BU20" s="534"/>
      <c r="BV20" s="509">
        <v>24324.0</v>
      </c>
      <c r="BW20" s="509" t="s">
        <v>1954</v>
      </c>
      <c r="BX20" s="534"/>
      <c r="BY20" s="509">
        <v>25425.0</v>
      </c>
      <c r="BZ20" s="509" t="s">
        <v>1955</v>
      </c>
      <c r="CA20" s="534"/>
      <c r="CB20" s="509">
        <v>26205.0</v>
      </c>
      <c r="CC20" s="509" t="s">
        <v>1265</v>
      </c>
      <c r="CD20" s="534"/>
      <c r="CE20" s="509">
        <v>27120.0</v>
      </c>
      <c r="CF20" s="509" t="s">
        <v>1956</v>
      </c>
      <c r="CG20" s="534"/>
      <c r="CH20" s="509">
        <v>28207.0</v>
      </c>
      <c r="CI20" s="509" t="s">
        <v>1412</v>
      </c>
      <c r="CJ20" s="534"/>
      <c r="CK20" s="509">
        <v>29344.0</v>
      </c>
      <c r="CL20" s="509" t="s">
        <v>1957</v>
      </c>
      <c r="CM20" s="534"/>
      <c r="CN20" s="509">
        <v>30366.0</v>
      </c>
      <c r="CO20" s="509" t="s">
        <v>1958</v>
      </c>
      <c r="CP20" s="534"/>
      <c r="CQ20" s="509">
        <v>31390.0</v>
      </c>
      <c r="CR20" s="509" t="s">
        <v>1959</v>
      </c>
      <c r="CS20" s="534"/>
      <c r="CT20" s="509">
        <v>32525.0</v>
      </c>
      <c r="CU20" s="509" t="s">
        <v>1960</v>
      </c>
      <c r="CV20" s="534"/>
      <c r="CW20" s="509">
        <v>33214.0</v>
      </c>
      <c r="CX20" s="509" t="s">
        <v>1741</v>
      </c>
      <c r="CY20" s="534"/>
      <c r="CZ20" s="509">
        <v>34210.0</v>
      </c>
      <c r="DA20" s="509" t="s">
        <v>1486</v>
      </c>
      <c r="DB20" s="534"/>
      <c r="DC20" s="509">
        <v>35341.0</v>
      </c>
      <c r="DD20" s="509" t="s">
        <v>1961</v>
      </c>
      <c r="DE20" s="534"/>
      <c r="DF20" s="509">
        <v>36387.0</v>
      </c>
      <c r="DG20" s="509" t="s">
        <v>1962</v>
      </c>
      <c r="DH20" s="534"/>
      <c r="DI20" s="509">
        <v>37404.0</v>
      </c>
      <c r="DJ20" s="509" t="s">
        <v>1963</v>
      </c>
      <c r="DK20" s="534"/>
      <c r="DL20" s="509">
        <v>38422.0</v>
      </c>
      <c r="DM20" s="509" t="s">
        <v>1964</v>
      </c>
      <c r="DN20" s="534"/>
      <c r="DO20" s="509">
        <v>39305.0</v>
      </c>
      <c r="DP20" s="509" t="s">
        <v>1965</v>
      </c>
      <c r="DQ20" s="534"/>
      <c r="DR20" s="509">
        <v>40203.0</v>
      </c>
      <c r="DS20" s="509" t="s">
        <v>1033</v>
      </c>
      <c r="DT20" s="534"/>
      <c r="DU20" s="509">
        <v>41401.0</v>
      </c>
      <c r="DV20" s="509" t="s">
        <v>1966</v>
      </c>
      <c r="DW20" s="534"/>
      <c r="DX20" s="509">
        <v>42321.0</v>
      </c>
      <c r="DY20" s="509" t="s">
        <v>1967</v>
      </c>
      <c r="DZ20" s="534"/>
      <c r="EA20" s="509">
        <v>43214.0</v>
      </c>
      <c r="EB20" s="509" t="s">
        <v>1683</v>
      </c>
      <c r="EC20" s="534"/>
      <c r="ED20" s="509">
        <v>44341.0</v>
      </c>
      <c r="EE20" s="509" t="s">
        <v>1968</v>
      </c>
      <c r="EF20" s="534"/>
      <c r="EG20" s="509">
        <v>45403.0</v>
      </c>
      <c r="EH20" s="509" t="s">
        <v>1969</v>
      </c>
      <c r="EI20" s="534"/>
      <c r="EJ20" s="509">
        <v>46222.0</v>
      </c>
      <c r="EK20" s="509" t="s">
        <v>1970</v>
      </c>
      <c r="EL20" s="529"/>
      <c r="EM20" s="509">
        <v>47308.0</v>
      </c>
      <c r="EN20" s="509" t="s">
        <v>1971</v>
      </c>
      <c r="EO20" s="529"/>
      <c r="EP20" s="506" t="s">
        <v>1972</v>
      </c>
      <c r="EQ20" s="509" t="s">
        <v>1973</v>
      </c>
      <c r="ER20" s="529"/>
      <c r="ES20" s="533" t="s">
        <v>1930</v>
      </c>
      <c r="ET20" s="533" t="s">
        <v>808</v>
      </c>
      <c r="EU20" s="533" t="s">
        <v>728</v>
      </c>
      <c r="EV20" s="529"/>
      <c r="EW20" s="509" t="s">
        <v>1974</v>
      </c>
      <c r="EX20" s="509" t="s">
        <v>1975</v>
      </c>
      <c r="EY20" s="534"/>
      <c r="EZ20" s="509" t="s">
        <v>1931</v>
      </c>
      <c r="FA20" s="509" t="s">
        <v>1932</v>
      </c>
      <c r="FB20" s="534"/>
      <c r="FC20" s="509" t="s">
        <v>1933</v>
      </c>
      <c r="FD20" s="509" t="s">
        <v>1934</v>
      </c>
      <c r="FE20" s="534"/>
      <c r="FF20" s="509" t="s">
        <v>1976</v>
      </c>
      <c r="FG20" s="509" t="s">
        <v>1977</v>
      </c>
      <c r="FH20" s="534"/>
      <c r="FI20" s="509" t="s">
        <v>1935</v>
      </c>
      <c r="FJ20" s="509" t="s">
        <v>1936</v>
      </c>
      <c r="FK20" s="534"/>
      <c r="FL20" s="509" t="s">
        <v>1937</v>
      </c>
      <c r="FM20" s="509" t="s">
        <v>1938</v>
      </c>
      <c r="FN20" s="534"/>
      <c r="FO20" s="509" t="s">
        <v>1939</v>
      </c>
      <c r="FP20" s="509" t="s">
        <v>1940</v>
      </c>
      <c r="FQ20" s="534"/>
      <c r="FR20" s="509" t="s">
        <v>1941</v>
      </c>
      <c r="FS20" s="509" t="s">
        <v>1942</v>
      </c>
      <c r="FT20" s="534"/>
      <c r="FU20" s="509" t="s">
        <v>1943</v>
      </c>
      <c r="FV20" s="509" t="s">
        <v>1944</v>
      </c>
      <c r="FW20" s="534"/>
      <c r="FX20" s="509">
        <v>10367.0</v>
      </c>
      <c r="FY20" s="509" t="s">
        <v>1945</v>
      </c>
      <c r="FZ20" s="534"/>
      <c r="GA20" s="509">
        <v>11219.0</v>
      </c>
      <c r="GB20" s="509" t="s">
        <v>1978</v>
      </c>
      <c r="GC20" s="534"/>
      <c r="GD20" s="509">
        <v>12219.0</v>
      </c>
      <c r="GE20" s="509" t="s">
        <v>1979</v>
      </c>
      <c r="GF20" s="534"/>
      <c r="GG20" s="509">
        <v>13116.0</v>
      </c>
      <c r="GH20" s="509" t="s">
        <v>1946</v>
      </c>
      <c r="GI20" s="534"/>
      <c r="GJ20" s="509">
        <v>14218.0</v>
      </c>
      <c r="GK20" s="509" t="s">
        <v>1980</v>
      </c>
      <c r="GL20" s="534"/>
      <c r="GM20" s="509">
        <v>15224.0</v>
      </c>
      <c r="GN20" s="509" t="s">
        <v>1981</v>
      </c>
      <c r="GO20" s="534"/>
      <c r="GP20" s="529"/>
      <c r="GQ20" s="529"/>
      <c r="GR20" s="534"/>
      <c r="GS20" s="509">
        <v>17386.0</v>
      </c>
      <c r="GT20" s="509" t="s">
        <v>1948</v>
      </c>
      <c r="GU20" s="534"/>
      <c r="GV20" s="509">
        <v>18483.0</v>
      </c>
      <c r="GW20" s="509" t="s">
        <v>1949</v>
      </c>
      <c r="GX20" s="534"/>
      <c r="GY20" s="509">
        <v>19365.0</v>
      </c>
      <c r="GZ20" s="509" t="s">
        <v>1950</v>
      </c>
      <c r="HA20" s="534"/>
      <c r="HB20" s="509">
        <v>20217.0</v>
      </c>
      <c r="HC20" s="509" t="s">
        <v>1951</v>
      </c>
      <c r="HD20" s="534"/>
      <c r="HE20" s="509">
        <v>21216.0</v>
      </c>
      <c r="HF20" s="509" t="s">
        <v>1952</v>
      </c>
      <c r="HG20" s="534"/>
      <c r="HH20" s="509">
        <v>22221.0</v>
      </c>
      <c r="HI20" s="509" t="s">
        <v>1982</v>
      </c>
      <c r="HJ20" s="534"/>
      <c r="HK20" s="509">
        <v>23216.0</v>
      </c>
      <c r="HL20" s="509" t="s">
        <v>1983</v>
      </c>
      <c r="HM20" s="534"/>
      <c r="HN20" s="509">
        <v>24324.0</v>
      </c>
      <c r="HO20" s="509" t="s">
        <v>1954</v>
      </c>
      <c r="HP20" s="534"/>
      <c r="HQ20" s="509">
        <v>25425.0</v>
      </c>
      <c r="HR20" s="509" t="s">
        <v>1955</v>
      </c>
      <c r="HS20" s="534"/>
      <c r="HT20" s="509">
        <v>26322.0</v>
      </c>
      <c r="HU20" s="509" t="s">
        <v>1984</v>
      </c>
      <c r="HV20" s="534"/>
      <c r="HW20" s="509">
        <v>27217.0</v>
      </c>
      <c r="HX20" s="509" t="s">
        <v>1985</v>
      </c>
      <c r="HY20" s="534"/>
      <c r="HZ20" s="509">
        <v>28217.0</v>
      </c>
      <c r="IA20" s="509" t="s">
        <v>1986</v>
      </c>
      <c r="IB20" s="534"/>
      <c r="IC20" s="509">
        <v>29344.0</v>
      </c>
      <c r="ID20" s="509" t="s">
        <v>1957</v>
      </c>
      <c r="IE20" s="534"/>
      <c r="IF20" s="509">
        <v>30366.0</v>
      </c>
      <c r="IG20" s="509" t="s">
        <v>1958</v>
      </c>
      <c r="IH20" s="534"/>
      <c r="II20" s="509">
        <v>31390.0</v>
      </c>
      <c r="IJ20" s="509" t="s">
        <v>1959</v>
      </c>
      <c r="IK20" s="534"/>
      <c r="IL20" s="509">
        <v>32525.0</v>
      </c>
      <c r="IM20" s="509" t="s">
        <v>1960</v>
      </c>
      <c r="IN20" s="534"/>
      <c r="IO20" s="509">
        <v>33423.0</v>
      </c>
      <c r="IP20" s="509" t="s">
        <v>1987</v>
      </c>
      <c r="IQ20" s="534"/>
      <c r="IR20" s="509">
        <v>34307.0</v>
      </c>
      <c r="IS20" s="509" t="s">
        <v>1988</v>
      </c>
      <c r="IT20" s="534"/>
      <c r="IU20" s="509">
        <v>35341.0</v>
      </c>
      <c r="IV20" s="509" t="s">
        <v>1961</v>
      </c>
      <c r="IW20" s="534"/>
      <c r="IX20" s="509">
        <v>36387.0</v>
      </c>
      <c r="IY20" s="509" t="s">
        <v>1962</v>
      </c>
      <c r="IZ20" s="534"/>
      <c r="JA20" s="509">
        <v>37404.0</v>
      </c>
      <c r="JB20" s="509" t="s">
        <v>1963</v>
      </c>
      <c r="JC20" s="534"/>
      <c r="JD20" s="509">
        <v>38422.0</v>
      </c>
      <c r="JE20" s="509" t="s">
        <v>1964</v>
      </c>
      <c r="JF20" s="534"/>
      <c r="JG20" s="509">
        <v>39305.0</v>
      </c>
      <c r="JH20" s="509" t="s">
        <v>1965</v>
      </c>
      <c r="JI20" s="534"/>
      <c r="JJ20" s="509">
        <v>40219.0</v>
      </c>
      <c r="JK20" s="509" t="s">
        <v>1989</v>
      </c>
      <c r="JL20" s="534"/>
      <c r="JM20" s="509">
        <v>41401.0</v>
      </c>
      <c r="JN20" s="509" t="s">
        <v>1966</v>
      </c>
      <c r="JO20" s="534"/>
      <c r="JP20" s="509">
        <v>42321.0</v>
      </c>
      <c r="JQ20" s="509" t="s">
        <v>1967</v>
      </c>
      <c r="JR20" s="534"/>
      <c r="JS20" s="509">
        <v>43367.0</v>
      </c>
      <c r="JT20" s="509" t="s">
        <v>1990</v>
      </c>
      <c r="JU20" s="534"/>
      <c r="JV20" s="509">
        <v>44341.0</v>
      </c>
      <c r="JW20" s="509" t="s">
        <v>1968</v>
      </c>
      <c r="JX20" s="534"/>
      <c r="JY20" s="509">
        <v>45403.0</v>
      </c>
      <c r="JZ20" s="509" t="s">
        <v>1969</v>
      </c>
      <c r="KA20" s="534"/>
      <c r="KB20" s="509">
        <v>46222.0</v>
      </c>
      <c r="KC20" s="509" t="s">
        <v>1970</v>
      </c>
      <c r="KD20" s="529"/>
      <c r="KE20" s="509">
        <v>47308.0</v>
      </c>
      <c r="KF20" s="509" t="s">
        <v>1971</v>
      </c>
      <c r="KG20" s="529"/>
      <c r="KH20" s="529"/>
      <c r="KI20" s="529"/>
      <c r="KJ20" s="529"/>
      <c r="KK20" s="529"/>
      <c r="KL20" s="529"/>
      <c r="KM20" s="529"/>
      <c r="KN20" s="529"/>
      <c r="KO20" s="529"/>
      <c r="KP20" s="529"/>
      <c r="KQ20" s="529"/>
      <c r="KR20" s="529"/>
      <c r="KS20" s="529"/>
      <c r="KT20" s="509">
        <v>14116.0</v>
      </c>
      <c r="KU20" s="509" t="s">
        <v>1947</v>
      </c>
      <c r="KV20" s="529"/>
      <c r="KW20" s="529"/>
      <c r="KX20" s="529"/>
      <c r="KY20" s="529"/>
      <c r="KZ20" s="529"/>
      <c r="LA20" s="529"/>
      <c r="LB20" s="529"/>
      <c r="LC20" s="529"/>
      <c r="LD20" s="529"/>
      <c r="LE20" s="529"/>
      <c r="LF20" s="529"/>
      <c r="LG20" s="529"/>
      <c r="LH20" s="529"/>
      <c r="LI20" s="529"/>
      <c r="LJ20" s="529"/>
      <c r="LK20" s="529"/>
      <c r="LL20" s="509">
        <v>23116.0</v>
      </c>
      <c r="LM20" s="509" t="s">
        <v>1953</v>
      </c>
      <c r="LN20" s="529"/>
      <c r="LO20" s="529"/>
      <c r="LP20" s="529"/>
      <c r="LQ20" s="529"/>
      <c r="LR20" s="509">
        <v>27120.0</v>
      </c>
      <c r="LS20" s="509" t="s">
        <v>1956</v>
      </c>
      <c r="LT20" s="529"/>
      <c r="LU20" s="529"/>
      <c r="LV20" s="529"/>
      <c r="LW20" s="529"/>
      <c r="LX20" s="529"/>
      <c r="LY20" s="529"/>
      <c r="LZ20" s="529"/>
      <c r="MA20" s="529"/>
      <c r="MB20" s="529"/>
      <c r="MC20" s="529"/>
      <c r="MD20" s="529"/>
      <c r="ME20" s="529"/>
      <c r="MF20" s="529"/>
      <c r="MG20" s="529"/>
      <c r="MH20" s="529"/>
      <c r="MI20" s="529"/>
      <c r="MJ20" s="529"/>
      <c r="MK20" s="529"/>
      <c r="ML20" s="529"/>
      <c r="MM20" s="529"/>
      <c r="MN20" s="529"/>
    </row>
    <row r="21" ht="12.75" customHeight="1">
      <c r="A21" s="529"/>
      <c r="B21" s="533" t="s">
        <v>1991</v>
      </c>
      <c r="C21" s="533" t="s">
        <v>730</v>
      </c>
      <c r="D21" s="529"/>
      <c r="E21" s="509" t="s">
        <v>1400</v>
      </c>
      <c r="F21" s="509" t="s">
        <v>1401</v>
      </c>
      <c r="G21" s="534"/>
      <c r="H21" s="509" t="s">
        <v>1992</v>
      </c>
      <c r="I21" s="509" t="s">
        <v>1993</v>
      </c>
      <c r="J21" s="534"/>
      <c r="K21" s="509" t="s">
        <v>1994</v>
      </c>
      <c r="L21" s="509" t="s">
        <v>1995</v>
      </c>
      <c r="M21" s="534"/>
      <c r="N21" s="509" t="s">
        <v>1730</v>
      </c>
      <c r="O21" s="509" t="s">
        <v>1731</v>
      </c>
      <c r="P21" s="534"/>
      <c r="Q21" s="509" t="s">
        <v>1996</v>
      </c>
      <c r="R21" s="509" t="s">
        <v>1997</v>
      </c>
      <c r="S21" s="534"/>
      <c r="T21" s="509" t="s">
        <v>1998</v>
      </c>
      <c r="U21" s="509" t="s">
        <v>1999</v>
      </c>
      <c r="V21" s="534"/>
      <c r="W21" s="509" t="s">
        <v>2000</v>
      </c>
      <c r="X21" s="509" t="s">
        <v>2001</v>
      </c>
      <c r="Y21" s="534"/>
      <c r="Z21" s="509" t="s">
        <v>2002</v>
      </c>
      <c r="AA21" s="509" t="s">
        <v>2003</v>
      </c>
      <c r="AB21" s="534"/>
      <c r="AC21" s="509" t="s">
        <v>2004</v>
      </c>
      <c r="AD21" s="509" t="s">
        <v>2005</v>
      </c>
      <c r="AE21" s="534"/>
      <c r="AF21" s="509">
        <v>10382.0</v>
      </c>
      <c r="AG21" s="509" t="s">
        <v>2006</v>
      </c>
      <c r="AH21" s="534"/>
      <c r="AI21" s="509">
        <v>11209.0</v>
      </c>
      <c r="AJ21" s="509" t="s">
        <v>1404</v>
      </c>
      <c r="AK21" s="534"/>
      <c r="AL21" s="509">
        <v>12213.0</v>
      </c>
      <c r="AM21" s="509" t="s">
        <v>1672</v>
      </c>
      <c r="AN21" s="534"/>
      <c r="AO21" s="509">
        <v>13117.0</v>
      </c>
      <c r="AP21" s="509" t="s">
        <v>2007</v>
      </c>
      <c r="AQ21" s="534"/>
      <c r="AR21" s="509">
        <v>14117.0</v>
      </c>
      <c r="AS21" s="509" t="s">
        <v>2008</v>
      </c>
      <c r="AT21" s="534"/>
      <c r="AU21" s="509">
        <v>15212.0</v>
      </c>
      <c r="AV21" s="509" t="s">
        <v>1545</v>
      </c>
      <c r="AW21" s="534"/>
      <c r="AX21" s="529"/>
      <c r="AY21" s="529"/>
      <c r="AZ21" s="534"/>
      <c r="BA21" s="509">
        <v>17407.0</v>
      </c>
      <c r="BB21" s="509" t="s">
        <v>2009</v>
      </c>
      <c r="BC21" s="534"/>
      <c r="BD21" s="509">
        <v>18501.0</v>
      </c>
      <c r="BE21" s="509" t="s">
        <v>2010</v>
      </c>
      <c r="BF21" s="534"/>
      <c r="BG21" s="509">
        <v>19366.0</v>
      </c>
      <c r="BH21" s="509" t="s">
        <v>2011</v>
      </c>
      <c r="BI21" s="534"/>
      <c r="BJ21" s="509">
        <v>20218.0</v>
      </c>
      <c r="BK21" s="509" t="s">
        <v>2012</v>
      </c>
      <c r="BL21" s="534"/>
      <c r="BM21" s="509">
        <v>21217.0</v>
      </c>
      <c r="BN21" s="509" t="s">
        <v>2013</v>
      </c>
      <c r="BO21" s="534"/>
      <c r="BP21" s="509">
        <v>22214.0</v>
      </c>
      <c r="BQ21" s="509" t="s">
        <v>1675</v>
      </c>
      <c r="BR21" s="534"/>
      <c r="BS21" s="509">
        <v>23201.0</v>
      </c>
      <c r="BT21" s="509" t="s">
        <v>947</v>
      </c>
      <c r="BU21" s="534"/>
      <c r="BV21" s="509">
        <v>24341.0</v>
      </c>
      <c r="BW21" s="509" t="s">
        <v>2014</v>
      </c>
      <c r="BX21" s="534"/>
      <c r="BY21" s="509">
        <v>25441.0</v>
      </c>
      <c r="BZ21" s="509" t="s">
        <v>2015</v>
      </c>
      <c r="CA21" s="534"/>
      <c r="CB21" s="509">
        <v>26206.0</v>
      </c>
      <c r="CC21" s="509" t="s">
        <v>1338</v>
      </c>
      <c r="CD21" s="534"/>
      <c r="CE21" s="509">
        <v>27121.0</v>
      </c>
      <c r="CF21" s="509" t="s">
        <v>2016</v>
      </c>
      <c r="CG21" s="534"/>
      <c r="CH21" s="509">
        <v>28208.0</v>
      </c>
      <c r="CI21" s="509" t="s">
        <v>1484</v>
      </c>
      <c r="CJ21" s="534"/>
      <c r="CK21" s="509">
        <v>29345.0</v>
      </c>
      <c r="CL21" s="509" t="s">
        <v>2017</v>
      </c>
      <c r="CM21" s="534"/>
      <c r="CN21" s="509">
        <v>30381.0</v>
      </c>
      <c r="CO21" s="509" t="s">
        <v>2018</v>
      </c>
      <c r="CP21" s="534"/>
      <c r="CQ21" s="509">
        <v>31401.0</v>
      </c>
      <c r="CR21" s="509" t="s">
        <v>2019</v>
      </c>
      <c r="CS21" s="534"/>
      <c r="CT21" s="509">
        <v>32526.0</v>
      </c>
      <c r="CU21" s="509" t="s">
        <v>2020</v>
      </c>
      <c r="CV21" s="534"/>
      <c r="CW21" s="509">
        <v>33215.0</v>
      </c>
      <c r="CX21" s="509" t="s">
        <v>1803</v>
      </c>
      <c r="CY21" s="534"/>
      <c r="CZ21" s="509">
        <v>34211.0</v>
      </c>
      <c r="DA21" s="509" t="s">
        <v>1552</v>
      </c>
      <c r="DB21" s="534"/>
      <c r="DC21" s="509">
        <v>35343.0</v>
      </c>
      <c r="DD21" s="509" t="s">
        <v>2021</v>
      </c>
      <c r="DE21" s="534"/>
      <c r="DF21" s="509">
        <v>36388.0</v>
      </c>
      <c r="DG21" s="509" t="s">
        <v>2022</v>
      </c>
      <c r="DH21" s="534"/>
      <c r="DI21" s="509">
        <v>37406.0</v>
      </c>
      <c r="DJ21" s="509" t="s">
        <v>2023</v>
      </c>
      <c r="DK21" s="534"/>
      <c r="DL21" s="509">
        <v>38442.0</v>
      </c>
      <c r="DM21" s="509" t="s">
        <v>2024</v>
      </c>
      <c r="DN21" s="534"/>
      <c r="DO21" s="509">
        <v>39306.0</v>
      </c>
      <c r="DP21" s="509" t="s">
        <v>2025</v>
      </c>
      <c r="DQ21" s="534"/>
      <c r="DR21" s="509">
        <v>40204.0</v>
      </c>
      <c r="DS21" s="509" t="s">
        <v>1113</v>
      </c>
      <c r="DT21" s="534"/>
      <c r="DU21" s="509">
        <v>41423.0</v>
      </c>
      <c r="DV21" s="509" t="s">
        <v>2026</v>
      </c>
      <c r="DW21" s="534"/>
      <c r="DX21" s="509">
        <v>42322.0</v>
      </c>
      <c r="DY21" s="509" t="s">
        <v>2027</v>
      </c>
      <c r="DZ21" s="534"/>
      <c r="EA21" s="509">
        <v>43215.0</v>
      </c>
      <c r="EB21" s="509" t="s">
        <v>1744</v>
      </c>
      <c r="EC21" s="534"/>
      <c r="ED21" s="509">
        <v>44461.0</v>
      </c>
      <c r="EE21" s="509" t="s">
        <v>2028</v>
      </c>
      <c r="EF21" s="534"/>
      <c r="EG21" s="509">
        <v>45404.0</v>
      </c>
      <c r="EH21" s="509" t="s">
        <v>2029</v>
      </c>
      <c r="EI21" s="534"/>
      <c r="EJ21" s="509">
        <v>46223.0</v>
      </c>
      <c r="EK21" s="509" t="s">
        <v>2030</v>
      </c>
      <c r="EL21" s="529"/>
      <c r="EM21" s="509">
        <v>47311.0</v>
      </c>
      <c r="EN21" s="509" t="s">
        <v>2031</v>
      </c>
      <c r="EO21" s="529"/>
      <c r="EP21" s="506" t="s">
        <v>2032</v>
      </c>
      <c r="EQ21" s="509" t="s">
        <v>2033</v>
      </c>
      <c r="ER21" s="529"/>
      <c r="ES21" s="533" t="s">
        <v>1991</v>
      </c>
      <c r="ET21" s="533" t="s">
        <v>809</v>
      </c>
      <c r="EU21" s="533" t="s">
        <v>730</v>
      </c>
      <c r="EV21" s="529"/>
      <c r="EW21" s="509" t="s">
        <v>2034</v>
      </c>
      <c r="EX21" s="509" t="s">
        <v>2035</v>
      </c>
      <c r="EY21" s="534"/>
      <c r="EZ21" s="509" t="s">
        <v>1992</v>
      </c>
      <c r="FA21" s="509" t="s">
        <v>1993</v>
      </c>
      <c r="FB21" s="534"/>
      <c r="FC21" s="509" t="s">
        <v>1994</v>
      </c>
      <c r="FD21" s="509" t="s">
        <v>1995</v>
      </c>
      <c r="FE21" s="534"/>
      <c r="FF21" s="509" t="s">
        <v>2036</v>
      </c>
      <c r="FG21" s="509" t="s">
        <v>2037</v>
      </c>
      <c r="FH21" s="534"/>
      <c r="FI21" s="509" t="s">
        <v>1996</v>
      </c>
      <c r="FJ21" s="509" t="s">
        <v>1997</v>
      </c>
      <c r="FK21" s="534"/>
      <c r="FL21" s="509" t="s">
        <v>1998</v>
      </c>
      <c r="FM21" s="509" t="s">
        <v>1999</v>
      </c>
      <c r="FN21" s="534"/>
      <c r="FO21" s="509" t="s">
        <v>2000</v>
      </c>
      <c r="FP21" s="509" t="s">
        <v>2001</v>
      </c>
      <c r="FQ21" s="534"/>
      <c r="FR21" s="509" t="s">
        <v>2002</v>
      </c>
      <c r="FS21" s="509" t="s">
        <v>2003</v>
      </c>
      <c r="FT21" s="534"/>
      <c r="FU21" s="509" t="s">
        <v>2004</v>
      </c>
      <c r="FV21" s="509" t="s">
        <v>2005</v>
      </c>
      <c r="FW21" s="534"/>
      <c r="FX21" s="509">
        <v>10382.0</v>
      </c>
      <c r="FY21" s="509" t="s">
        <v>2006</v>
      </c>
      <c r="FZ21" s="534"/>
      <c r="GA21" s="509">
        <v>11221.0</v>
      </c>
      <c r="GB21" s="509" t="s">
        <v>2038</v>
      </c>
      <c r="GC21" s="534"/>
      <c r="GD21" s="509">
        <v>12220.0</v>
      </c>
      <c r="GE21" s="509" t="s">
        <v>2039</v>
      </c>
      <c r="GF21" s="534"/>
      <c r="GG21" s="509">
        <v>13117.0</v>
      </c>
      <c r="GH21" s="509" t="s">
        <v>2007</v>
      </c>
      <c r="GI21" s="534"/>
      <c r="GJ21" s="509">
        <v>14301.0</v>
      </c>
      <c r="GK21" s="509" t="s">
        <v>2040</v>
      </c>
      <c r="GL21" s="534"/>
      <c r="GM21" s="509">
        <v>15225.0</v>
      </c>
      <c r="GN21" s="509" t="s">
        <v>2041</v>
      </c>
      <c r="GO21" s="534"/>
      <c r="GP21" s="529"/>
      <c r="GQ21" s="529"/>
      <c r="GR21" s="534"/>
      <c r="GS21" s="509">
        <v>17407.0</v>
      </c>
      <c r="GT21" s="509" t="s">
        <v>2009</v>
      </c>
      <c r="GU21" s="534"/>
      <c r="GV21" s="509">
        <v>18501.0</v>
      </c>
      <c r="GW21" s="509" t="s">
        <v>2010</v>
      </c>
      <c r="GX21" s="534"/>
      <c r="GY21" s="509">
        <v>19366.0</v>
      </c>
      <c r="GZ21" s="509" t="s">
        <v>2011</v>
      </c>
      <c r="HA21" s="534"/>
      <c r="HB21" s="509">
        <v>20218.0</v>
      </c>
      <c r="HC21" s="509" t="s">
        <v>2012</v>
      </c>
      <c r="HD21" s="534"/>
      <c r="HE21" s="509">
        <v>21217.0</v>
      </c>
      <c r="HF21" s="509" t="s">
        <v>2013</v>
      </c>
      <c r="HG21" s="534"/>
      <c r="HH21" s="509">
        <v>22222.0</v>
      </c>
      <c r="HI21" s="509" t="s">
        <v>2042</v>
      </c>
      <c r="HJ21" s="534"/>
      <c r="HK21" s="509">
        <v>23217.0</v>
      </c>
      <c r="HL21" s="509" t="s">
        <v>2043</v>
      </c>
      <c r="HM21" s="534"/>
      <c r="HN21" s="509">
        <v>24341.0</v>
      </c>
      <c r="HO21" s="509" t="s">
        <v>2014</v>
      </c>
      <c r="HP21" s="534"/>
      <c r="HQ21" s="509">
        <v>25441.0</v>
      </c>
      <c r="HR21" s="509" t="s">
        <v>2015</v>
      </c>
      <c r="HS21" s="534"/>
      <c r="HT21" s="509">
        <v>26343.0</v>
      </c>
      <c r="HU21" s="509" t="s">
        <v>2044</v>
      </c>
      <c r="HV21" s="534"/>
      <c r="HW21" s="509">
        <v>27218.0</v>
      </c>
      <c r="HX21" s="509" t="s">
        <v>2045</v>
      </c>
      <c r="HY21" s="534"/>
      <c r="HZ21" s="509">
        <v>28218.0</v>
      </c>
      <c r="IA21" s="509" t="s">
        <v>2046</v>
      </c>
      <c r="IB21" s="534"/>
      <c r="IC21" s="509">
        <v>29345.0</v>
      </c>
      <c r="ID21" s="509" t="s">
        <v>2017</v>
      </c>
      <c r="IE21" s="534"/>
      <c r="IF21" s="509">
        <v>30381.0</v>
      </c>
      <c r="IG21" s="509" t="s">
        <v>2018</v>
      </c>
      <c r="IH21" s="534"/>
      <c r="II21" s="509">
        <v>31401.0</v>
      </c>
      <c r="IJ21" s="509" t="s">
        <v>2019</v>
      </c>
      <c r="IK21" s="534"/>
      <c r="IL21" s="509">
        <v>32526.0</v>
      </c>
      <c r="IM21" s="509" t="s">
        <v>2020</v>
      </c>
      <c r="IN21" s="534"/>
      <c r="IO21" s="509">
        <v>33445.0</v>
      </c>
      <c r="IP21" s="509" t="s">
        <v>2047</v>
      </c>
      <c r="IQ21" s="534"/>
      <c r="IR21" s="509">
        <v>34309.0</v>
      </c>
      <c r="IS21" s="509" t="s">
        <v>2048</v>
      </c>
      <c r="IT21" s="534"/>
      <c r="IU21" s="509">
        <v>35343.0</v>
      </c>
      <c r="IV21" s="509" t="s">
        <v>2021</v>
      </c>
      <c r="IW21" s="534"/>
      <c r="IX21" s="509">
        <v>36388.0</v>
      </c>
      <c r="IY21" s="509" t="s">
        <v>2022</v>
      </c>
      <c r="IZ21" s="534"/>
      <c r="JA21" s="509">
        <v>37406.0</v>
      </c>
      <c r="JB21" s="509" t="s">
        <v>2023</v>
      </c>
      <c r="JC21" s="534"/>
      <c r="JD21" s="509">
        <v>38442.0</v>
      </c>
      <c r="JE21" s="509" t="s">
        <v>2024</v>
      </c>
      <c r="JF21" s="534"/>
      <c r="JG21" s="509">
        <v>39306.0</v>
      </c>
      <c r="JH21" s="509" t="s">
        <v>2025</v>
      </c>
      <c r="JI21" s="534"/>
      <c r="JJ21" s="509">
        <v>40220.0</v>
      </c>
      <c r="JK21" s="509" t="s">
        <v>2049</v>
      </c>
      <c r="JL21" s="534"/>
      <c r="JM21" s="509">
        <v>41423.0</v>
      </c>
      <c r="JN21" s="509" t="s">
        <v>2026</v>
      </c>
      <c r="JO21" s="534"/>
      <c r="JP21" s="509">
        <v>42322.0</v>
      </c>
      <c r="JQ21" s="509" t="s">
        <v>2027</v>
      </c>
      <c r="JR21" s="534"/>
      <c r="JS21" s="509">
        <v>43368.0</v>
      </c>
      <c r="JT21" s="509" t="s">
        <v>2050</v>
      </c>
      <c r="JU21" s="534"/>
      <c r="JV21" s="509">
        <v>44461.0</v>
      </c>
      <c r="JW21" s="509" t="s">
        <v>2028</v>
      </c>
      <c r="JX21" s="534"/>
      <c r="JY21" s="509">
        <v>45404.0</v>
      </c>
      <c r="JZ21" s="509" t="s">
        <v>2029</v>
      </c>
      <c r="KA21" s="534"/>
      <c r="KB21" s="509">
        <v>46223.0</v>
      </c>
      <c r="KC21" s="509" t="s">
        <v>2030</v>
      </c>
      <c r="KD21" s="529"/>
      <c r="KE21" s="509">
        <v>47311.0</v>
      </c>
      <c r="KF21" s="509" t="s">
        <v>2031</v>
      </c>
      <c r="KG21" s="529"/>
      <c r="KH21" s="529"/>
      <c r="KI21" s="529"/>
      <c r="KJ21" s="529"/>
      <c r="KK21" s="529"/>
      <c r="KL21" s="529"/>
      <c r="KM21" s="529"/>
      <c r="KN21" s="529"/>
      <c r="KO21" s="529"/>
      <c r="KP21" s="529"/>
      <c r="KQ21" s="529"/>
      <c r="KR21" s="529"/>
      <c r="KS21" s="529"/>
      <c r="KT21" s="509">
        <v>14117.0</v>
      </c>
      <c r="KU21" s="509" t="s">
        <v>2008</v>
      </c>
      <c r="KV21" s="529"/>
      <c r="KW21" s="529"/>
      <c r="KX21" s="529"/>
      <c r="KY21" s="529"/>
      <c r="KZ21" s="529"/>
      <c r="LA21" s="529"/>
      <c r="LB21" s="529"/>
      <c r="LC21" s="529"/>
      <c r="LD21" s="529"/>
      <c r="LE21" s="529"/>
      <c r="LF21" s="529"/>
      <c r="LG21" s="529"/>
      <c r="LH21" s="529"/>
      <c r="LI21" s="529"/>
      <c r="LJ21" s="529"/>
      <c r="LK21" s="529"/>
      <c r="LL21" s="529"/>
      <c r="LM21" s="529"/>
      <c r="LN21" s="529"/>
      <c r="LO21" s="529"/>
      <c r="LP21" s="529"/>
      <c r="LQ21" s="529"/>
      <c r="LR21" s="509">
        <v>27121.0</v>
      </c>
      <c r="LS21" s="509" t="s">
        <v>2016</v>
      </c>
      <c r="LT21" s="529"/>
      <c r="LU21" s="529"/>
      <c r="LV21" s="529"/>
      <c r="LW21" s="529"/>
      <c r="LX21" s="529"/>
      <c r="LY21" s="529"/>
      <c r="LZ21" s="529"/>
      <c r="MA21" s="529"/>
      <c r="MB21" s="529"/>
      <c r="MC21" s="529"/>
      <c r="MD21" s="529"/>
      <c r="ME21" s="529"/>
      <c r="MF21" s="529"/>
      <c r="MG21" s="529"/>
      <c r="MH21" s="529"/>
      <c r="MI21" s="529"/>
      <c r="MJ21" s="529"/>
      <c r="MK21" s="529"/>
      <c r="ML21" s="529"/>
      <c r="MM21" s="529"/>
      <c r="MN21" s="529"/>
    </row>
    <row r="22" ht="12.75" customHeight="1">
      <c r="A22" s="529"/>
      <c r="B22" s="533" t="s">
        <v>2051</v>
      </c>
      <c r="C22" s="533" t="s">
        <v>732</v>
      </c>
      <c r="D22" s="529"/>
      <c r="E22" s="509" t="s">
        <v>1472</v>
      </c>
      <c r="F22" s="509" t="s">
        <v>1473</v>
      </c>
      <c r="G22" s="534"/>
      <c r="H22" s="509" t="s">
        <v>2052</v>
      </c>
      <c r="I22" s="509" t="s">
        <v>2053</v>
      </c>
      <c r="J22" s="534"/>
      <c r="K22" s="509" t="s">
        <v>2054</v>
      </c>
      <c r="L22" s="509" t="s">
        <v>2055</v>
      </c>
      <c r="M22" s="534"/>
      <c r="N22" s="509" t="s">
        <v>1792</v>
      </c>
      <c r="O22" s="509" t="s">
        <v>1793</v>
      </c>
      <c r="P22" s="534"/>
      <c r="Q22" s="509" t="s">
        <v>2056</v>
      </c>
      <c r="R22" s="509" t="s">
        <v>2057</v>
      </c>
      <c r="S22" s="534"/>
      <c r="T22" s="509" t="s">
        <v>2058</v>
      </c>
      <c r="U22" s="509" t="s">
        <v>2059</v>
      </c>
      <c r="V22" s="534"/>
      <c r="W22" s="509" t="s">
        <v>2060</v>
      </c>
      <c r="X22" s="509" t="s">
        <v>2061</v>
      </c>
      <c r="Y22" s="534"/>
      <c r="Z22" s="509" t="s">
        <v>2062</v>
      </c>
      <c r="AA22" s="509" t="s">
        <v>2063</v>
      </c>
      <c r="AB22" s="534"/>
      <c r="AC22" s="509" t="s">
        <v>2064</v>
      </c>
      <c r="AD22" s="509" t="s">
        <v>2065</v>
      </c>
      <c r="AE22" s="534"/>
      <c r="AF22" s="509">
        <v>10383.0</v>
      </c>
      <c r="AG22" s="509" t="s">
        <v>2066</v>
      </c>
      <c r="AH22" s="534"/>
      <c r="AI22" s="509">
        <v>11210.0</v>
      </c>
      <c r="AJ22" s="509" t="s">
        <v>1476</v>
      </c>
      <c r="AK22" s="534"/>
      <c r="AL22" s="509">
        <v>12215.0</v>
      </c>
      <c r="AM22" s="509" t="s">
        <v>1733</v>
      </c>
      <c r="AN22" s="534"/>
      <c r="AO22" s="509">
        <v>13118.0</v>
      </c>
      <c r="AP22" s="509" t="s">
        <v>2067</v>
      </c>
      <c r="AQ22" s="534"/>
      <c r="AR22" s="509">
        <v>14118.0</v>
      </c>
      <c r="AS22" s="509" t="s">
        <v>2068</v>
      </c>
      <c r="AT22" s="534"/>
      <c r="AU22" s="509">
        <v>15213.0</v>
      </c>
      <c r="AV22" s="509" t="s">
        <v>1611</v>
      </c>
      <c r="AW22" s="534"/>
      <c r="AX22" s="529"/>
      <c r="AY22" s="529"/>
      <c r="AZ22" s="534"/>
      <c r="BA22" s="509">
        <v>17461.0</v>
      </c>
      <c r="BB22" s="509" t="s">
        <v>2069</v>
      </c>
      <c r="BC22" s="534"/>
      <c r="BD22" s="529"/>
      <c r="BE22" s="529"/>
      <c r="BF22" s="534"/>
      <c r="BG22" s="509">
        <v>19368.0</v>
      </c>
      <c r="BH22" s="509" t="s">
        <v>2070</v>
      </c>
      <c r="BI22" s="534"/>
      <c r="BJ22" s="509">
        <v>20219.0</v>
      </c>
      <c r="BK22" s="509" t="s">
        <v>2071</v>
      </c>
      <c r="BL22" s="534"/>
      <c r="BM22" s="509">
        <v>21218.0</v>
      </c>
      <c r="BN22" s="509" t="s">
        <v>2072</v>
      </c>
      <c r="BO22" s="534"/>
      <c r="BP22" s="509">
        <v>22215.0</v>
      </c>
      <c r="BQ22" s="509" t="s">
        <v>1736</v>
      </c>
      <c r="BR22" s="534"/>
      <c r="BS22" s="509">
        <v>23202.0</v>
      </c>
      <c r="BT22" s="509" t="s">
        <v>1027</v>
      </c>
      <c r="BU22" s="534"/>
      <c r="BV22" s="509">
        <v>24343.0</v>
      </c>
      <c r="BW22" s="509" t="s">
        <v>2073</v>
      </c>
      <c r="BX22" s="534"/>
      <c r="BY22" s="509">
        <v>25442.0</v>
      </c>
      <c r="BZ22" s="509" t="s">
        <v>2074</v>
      </c>
      <c r="CA22" s="534"/>
      <c r="CB22" s="509">
        <v>26207.0</v>
      </c>
      <c r="CC22" s="509" t="s">
        <v>1410</v>
      </c>
      <c r="CD22" s="534"/>
      <c r="CE22" s="509">
        <v>27122.0</v>
      </c>
      <c r="CF22" s="509" t="s">
        <v>2075</v>
      </c>
      <c r="CG22" s="534"/>
      <c r="CH22" s="509">
        <v>28209.0</v>
      </c>
      <c r="CI22" s="509" t="s">
        <v>1550</v>
      </c>
      <c r="CJ22" s="534"/>
      <c r="CK22" s="509">
        <v>29361.0</v>
      </c>
      <c r="CL22" s="509" t="s">
        <v>2076</v>
      </c>
      <c r="CM22" s="534"/>
      <c r="CN22" s="509">
        <v>30382.0</v>
      </c>
      <c r="CO22" s="509" t="s">
        <v>2077</v>
      </c>
      <c r="CP22" s="534"/>
      <c r="CQ22" s="509">
        <v>31402.0</v>
      </c>
      <c r="CR22" s="509" t="s">
        <v>2078</v>
      </c>
      <c r="CS22" s="534"/>
      <c r="CT22" s="509">
        <v>32527.0</v>
      </c>
      <c r="CU22" s="509" t="s">
        <v>2079</v>
      </c>
      <c r="CV22" s="534"/>
      <c r="CW22" s="509">
        <v>33216.0</v>
      </c>
      <c r="CX22" s="509" t="s">
        <v>1865</v>
      </c>
      <c r="CY22" s="534"/>
      <c r="CZ22" s="509">
        <v>34212.0</v>
      </c>
      <c r="DA22" s="509" t="s">
        <v>1618</v>
      </c>
      <c r="DB22" s="534"/>
      <c r="DC22" s="509">
        <v>35344.0</v>
      </c>
      <c r="DD22" s="509" t="s">
        <v>2080</v>
      </c>
      <c r="DE22" s="534"/>
      <c r="DF22" s="509">
        <v>36401.0</v>
      </c>
      <c r="DG22" s="509" t="s">
        <v>2081</v>
      </c>
      <c r="DH22" s="534"/>
      <c r="DI22" s="529"/>
      <c r="DJ22" s="529"/>
      <c r="DK22" s="534"/>
      <c r="DL22" s="509">
        <v>38484.0</v>
      </c>
      <c r="DM22" s="509" t="s">
        <v>2082</v>
      </c>
      <c r="DN22" s="534"/>
      <c r="DO22" s="509">
        <v>39307.0</v>
      </c>
      <c r="DP22" s="509" t="s">
        <v>2083</v>
      </c>
      <c r="DQ22" s="534"/>
      <c r="DR22" s="509">
        <v>40205.0</v>
      </c>
      <c r="DS22" s="509" t="s">
        <v>1193</v>
      </c>
      <c r="DT22" s="534"/>
      <c r="DU22" s="509">
        <v>41424.0</v>
      </c>
      <c r="DV22" s="509" t="s">
        <v>2084</v>
      </c>
      <c r="DW22" s="534"/>
      <c r="DX22" s="509">
        <v>42323.0</v>
      </c>
      <c r="DY22" s="509" t="s">
        <v>2085</v>
      </c>
      <c r="DZ22" s="534"/>
      <c r="EA22" s="509">
        <v>43216.0</v>
      </c>
      <c r="EB22" s="509" t="s">
        <v>1806</v>
      </c>
      <c r="EC22" s="534"/>
      <c r="ED22" s="509">
        <v>44462.0</v>
      </c>
      <c r="EE22" s="509" t="s">
        <v>2086</v>
      </c>
      <c r="EF22" s="534"/>
      <c r="EG22" s="509">
        <v>45405.0</v>
      </c>
      <c r="EH22" s="509" t="s">
        <v>2087</v>
      </c>
      <c r="EI22" s="534"/>
      <c r="EJ22" s="509">
        <v>46224.0</v>
      </c>
      <c r="EK22" s="509" t="s">
        <v>2088</v>
      </c>
      <c r="EL22" s="529"/>
      <c r="EM22" s="509">
        <v>47313.0</v>
      </c>
      <c r="EN22" s="509" t="s">
        <v>2089</v>
      </c>
      <c r="EO22" s="529"/>
      <c r="EP22" s="506" t="s">
        <v>2090</v>
      </c>
      <c r="EQ22" s="509" t="s">
        <v>2091</v>
      </c>
      <c r="ER22" s="529"/>
      <c r="ES22" s="533" t="s">
        <v>2051</v>
      </c>
      <c r="ET22" s="533" t="s">
        <v>810</v>
      </c>
      <c r="EU22" s="533" t="s">
        <v>732</v>
      </c>
      <c r="EV22" s="529"/>
      <c r="EW22" s="509" t="s">
        <v>2092</v>
      </c>
      <c r="EX22" s="509" t="s">
        <v>2093</v>
      </c>
      <c r="EY22" s="534"/>
      <c r="EZ22" s="509" t="s">
        <v>2052</v>
      </c>
      <c r="FA22" s="509" t="s">
        <v>2053</v>
      </c>
      <c r="FB22" s="534"/>
      <c r="FC22" s="509" t="s">
        <v>2054</v>
      </c>
      <c r="FD22" s="509" t="s">
        <v>2055</v>
      </c>
      <c r="FE22" s="534"/>
      <c r="FF22" s="509" t="s">
        <v>2094</v>
      </c>
      <c r="FG22" s="509" t="s">
        <v>2095</v>
      </c>
      <c r="FH22" s="534"/>
      <c r="FI22" s="509" t="s">
        <v>2056</v>
      </c>
      <c r="FJ22" s="509" t="s">
        <v>2057</v>
      </c>
      <c r="FK22" s="534"/>
      <c r="FL22" s="509" t="s">
        <v>2058</v>
      </c>
      <c r="FM22" s="509" t="s">
        <v>2059</v>
      </c>
      <c r="FN22" s="534"/>
      <c r="FO22" s="509" t="s">
        <v>2060</v>
      </c>
      <c r="FP22" s="509" t="s">
        <v>2061</v>
      </c>
      <c r="FQ22" s="534"/>
      <c r="FR22" s="509" t="s">
        <v>2062</v>
      </c>
      <c r="FS22" s="509" t="s">
        <v>2063</v>
      </c>
      <c r="FT22" s="534"/>
      <c r="FU22" s="509" t="s">
        <v>2064</v>
      </c>
      <c r="FV22" s="509" t="s">
        <v>2065</v>
      </c>
      <c r="FW22" s="534"/>
      <c r="FX22" s="509">
        <v>10383.0</v>
      </c>
      <c r="FY22" s="509" t="s">
        <v>2066</v>
      </c>
      <c r="FZ22" s="534"/>
      <c r="GA22" s="509">
        <v>11222.0</v>
      </c>
      <c r="GB22" s="509" t="s">
        <v>2096</v>
      </c>
      <c r="GC22" s="534"/>
      <c r="GD22" s="509">
        <v>12221.0</v>
      </c>
      <c r="GE22" s="509" t="s">
        <v>2097</v>
      </c>
      <c r="GF22" s="534"/>
      <c r="GG22" s="509">
        <v>13118.0</v>
      </c>
      <c r="GH22" s="509" t="s">
        <v>2067</v>
      </c>
      <c r="GI22" s="534"/>
      <c r="GJ22" s="509">
        <v>14321.0</v>
      </c>
      <c r="GK22" s="509" t="s">
        <v>2098</v>
      </c>
      <c r="GL22" s="534"/>
      <c r="GM22" s="509">
        <v>15226.0</v>
      </c>
      <c r="GN22" s="509" t="s">
        <v>2099</v>
      </c>
      <c r="GO22" s="534"/>
      <c r="GP22" s="529"/>
      <c r="GQ22" s="529"/>
      <c r="GR22" s="534"/>
      <c r="GS22" s="509">
        <v>17461.0</v>
      </c>
      <c r="GT22" s="509" t="s">
        <v>2069</v>
      </c>
      <c r="GU22" s="534"/>
      <c r="GV22" s="529"/>
      <c r="GW22" s="529"/>
      <c r="GX22" s="534"/>
      <c r="GY22" s="509">
        <v>19368.0</v>
      </c>
      <c r="GZ22" s="509" t="s">
        <v>2070</v>
      </c>
      <c r="HA22" s="534"/>
      <c r="HB22" s="509">
        <v>20219.0</v>
      </c>
      <c r="HC22" s="509" t="s">
        <v>2071</v>
      </c>
      <c r="HD22" s="534"/>
      <c r="HE22" s="509">
        <v>21218.0</v>
      </c>
      <c r="HF22" s="509" t="s">
        <v>2072</v>
      </c>
      <c r="HG22" s="534"/>
      <c r="HH22" s="509">
        <v>22223.0</v>
      </c>
      <c r="HI22" s="509" t="s">
        <v>2100</v>
      </c>
      <c r="HJ22" s="534"/>
      <c r="HK22" s="509">
        <v>23219.0</v>
      </c>
      <c r="HL22" s="509" t="s">
        <v>2101</v>
      </c>
      <c r="HM22" s="534"/>
      <c r="HN22" s="509">
        <v>24343.0</v>
      </c>
      <c r="HO22" s="509" t="s">
        <v>2073</v>
      </c>
      <c r="HP22" s="534"/>
      <c r="HQ22" s="509">
        <v>25442.0</v>
      </c>
      <c r="HR22" s="509" t="s">
        <v>2074</v>
      </c>
      <c r="HS22" s="534"/>
      <c r="HT22" s="509">
        <v>26344.0</v>
      </c>
      <c r="HU22" s="509" t="s">
        <v>2102</v>
      </c>
      <c r="HV22" s="534"/>
      <c r="HW22" s="509">
        <v>27219.0</v>
      </c>
      <c r="HX22" s="509" t="s">
        <v>2103</v>
      </c>
      <c r="HY22" s="534"/>
      <c r="HZ22" s="509">
        <v>28219.0</v>
      </c>
      <c r="IA22" s="509" t="s">
        <v>2104</v>
      </c>
      <c r="IB22" s="534"/>
      <c r="IC22" s="509">
        <v>29361.0</v>
      </c>
      <c r="ID22" s="509" t="s">
        <v>2076</v>
      </c>
      <c r="IE22" s="534"/>
      <c r="IF22" s="509">
        <v>30382.0</v>
      </c>
      <c r="IG22" s="509" t="s">
        <v>2077</v>
      </c>
      <c r="IH22" s="534"/>
      <c r="II22" s="509">
        <v>31402.0</v>
      </c>
      <c r="IJ22" s="509" t="s">
        <v>2078</v>
      </c>
      <c r="IK22" s="534"/>
      <c r="IL22" s="509">
        <v>32527.0</v>
      </c>
      <c r="IM22" s="509" t="s">
        <v>2079</v>
      </c>
      <c r="IN22" s="534"/>
      <c r="IO22" s="509">
        <v>33461.0</v>
      </c>
      <c r="IP22" s="509" t="s">
        <v>2105</v>
      </c>
      <c r="IQ22" s="534"/>
      <c r="IR22" s="509">
        <v>34368.0</v>
      </c>
      <c r="IS22" s="509" t="s">
        <v>2106</v>
      </c>
      <c r="IT22" s="534"/>
      <c r="IU22" s="509">
        <v>35344.0</v>
      </c>
      <c r="IV22" s="509" t="s">
        <v>2080</v>
      </c>
      <c r="IW22" s="534"/>
      <c r="IX22" s="509">
        <v>36401.0</v>
      </c>
      <c r="IY22" s="509" t="s">
        <v>2081</v>
      </c>
      <c r="IZ22" s="534"/>
      <c r="JA22" s="529"/>
      <c r="JB22" s="529"/>
      <c r="JC22" s="534"/>
      <c r="JD22" s="509">
        <v>38484.0</v>
      </c>
      <c r="JE22" s="509" t="s">
        <v>2082</v>
      </c>
      <c r="JF22" s="534"/>
      <c r="JG22" s="509">
        <v>39307.0</v>
      </c>
      <c r="JH22" s="509" t="s">
        <v>2083</v>
      </c>
      <c r="JI22" s="534"/>
      <c r="JJ22" s="509">
        <v>40221.0</v>
      </c>
      <c r="JK22" s="509" t="s">
        <v>2107</v>
      </c>
      <c r="JL22" s="534"/>
      <c r="JM22" s="509">
        <v>41424.0</v>
      </c>
      <c r="JN22" s="509" t="s">
        <v>2084</v>
      </c>
      <c r="JO22" s="534"/>
      <c r="JP22" s="509">
        <v>42323.0</v>
      </c>
      <c r="JQ22" s="509" t="s">
        <v>2085</v>
      </c>
      <c r="JR22" s="534"/>
      <c r="JS22" s="509">
        <v>43369.0</v>
      </c>
      <c r="JT22" s="509" t="s">
        <v>2108</v>
      </c>
      <c r="JU22" s="534"/>
      <c r="JV22" s="509">
        <v>44462.0</v>
      </c>
      <c r="JW22" s="509" t="s">
        <v>2086</v>
      </c>
      <c r="JX22" s="534"/>
      <c r="JY22" s="509">
        <v>45405.0</v>
      </c>
      <c r="JZ22" s="509" t="s">
        <v>2087</v>
      </c>
      <c r="KA22" s="534"/>
      <c r="KB22" s="509">
        <v>46224.0</v>
      </c>
      <c r="KC22" s="509" t="s">
        <v>2088</v>
      </c>
      <c r="KD22" s="529"/>
      <c r="KE22" s="509">
        <v>47313.0</v>
      </c>
      <c r="KF22" s="509" t="s">
        <v>2089</v>
      </c>
      <c r="KG22" s="529"/>
      <c r="KH22" s="529"/>
      <c r="KI22" s="529"/>
      <c r="KJ22" s="529"/>
      <c r="KK22" s="529"/>
      <c r="KL22" s="529"/>
      <c r="KM22" s="529"/>
      <c r="KN22" s="529"/>
      <c r="KO22" s="529"/>
      <c r="KP22" s="529"/>
      <c r="KQ22" s="529"/>
      <c r="KR22" s="529"/>
      <c r="KS22" s="529"/>
      <c r="KT22" s="509">
        <v>14118.0</v>
      </c>
      <c r="KU22" s="509" t="s">
        <v>2068</v>
      </c>
      <c r="KV22" s="529"/>
      <c r="KW22" s="529"/>
      <c r="KX22" s="529"/>
      <c r="KY22" s="529"/>
      <c r="KZ22" s="529"/>
      <c r="LA22" s="529"/>
      <c r="LB22" s="529"/>
      <c r="LC22" s="529"/>
      <c r="LD22" s="529"/>
      <c r="LE22" s="529"/>
      <c r="LF22" s="529"/>
      <c r="LG22" s="529"/>
      <c r="LH22" s="529"/>
      <c r="LI22" s="529"/>
      <c r="LJ22" s="529"/>
      <c r="LK22" s="529"/>
      <c r="LL22" s="529"/>
      <c r="LM22" s="529"/>
      <c r="LN22" s="529"/>
      <c r="LO22" s="529"/>
      <c r="LP22" s="529"/>
      <c r="LQ22" s="529"/>
      <c r="LR22" s="509">
        <v>27122.0</v>
      </c>
      <c r="LS22" s="509" t="s">
        <v>2075</v>
      </c>
      <c r="LT22" s="529"/>
      <c r="LU22" s="529"/>
      <c r="LV22" s="529"/>
      <c r="LW22" s="529"/>
      <c r="LX22" s="529"/>
      <c r="LY22" s="529"/>
      <c r="LZ22" s="529"/>
      <c r="MA22" s="529"/>
      <c r="MB22" s="529"/>
      <c r="MC22" s="529"/>
      <c r="MD22" s="529"/>
      <c r="ME22" s="529"/>
      <c r="MF22" s="529"/>
      <c r="MG22" s="529"/>
      <c r="MH22" s="529"/>
      <c r="MI22" s="529"/>
      <c r="MJ22" s="529"/>
      <c r="MK22" s="529"/>
      <c r="ML22" s="529"/>
      <c r="MM22" s="529"/>
      <c r="MN22" s="529"/>
    </row>
    <row r="23" ht="12.75" customHeight="1">
      <c r="A23" s="529"/>
      <c r="B23" s="533" t="s">
        <v>2109</v>
      </c>
      <c r="C23" s="533" t="s">
        <v>734</v>
      </c>
      <c r="D23" s="529"/>
      <c r="E23" s="509" t="s">
        <v>1538</v>
      </c>
      <c r="F23" s="509" t="s">
        <v>1539</v>
      </c>
      <c r="G23" s="534"/>
      <c r="H23" s="509" t="s">
        <v>2110</v>
      </c>
      <c r="I23" s="509" t="s">
        <v>2111</v>
      </c>
      <c r="J23" s="534"/>
      <c r="K23" s="509" t="s">
        <v>2112</v>
      </c>
      <c r="L23" s="509" t="s">
        <v>2113</v>
      </c>
      <c r="M23" s="534"/>
      <c r="N23" s="509" t="s">
        <v>1854</v>
      </c>
      <c r="O23" s="509" t="s">
        <v>1855</v>
      </c>
      <c r="P23" s="534"/>
      <c r="Q23" s="509" t="s">
        <v>2114</v>
      </c>
      <c r="R23" s="509" t="s">
        <v>2115</v>
      </c>
      <c r="S23" s="534"/>
      <c r="T23" s="509" t="s">
        <v>2116</v>
      </c>
      <c r="U23" s="509" t="s">
        <v>2117</v>
      </c>
      <c r="V23" s="534"/>
      <c r="W23" s="509" t="s">
        <v>2118</v>
      </c>
      <c r="X23" s="509" t="s">
        <v>2119</v>
      </c>
      <c r="Y23" s="534"/>
      <c r="Z23" s="509" t="s">
        <v>2120</v>
      </c>
      <c r="AA23" s="509" t="s">
        <v>2121</v>
      </c>
      <c r="AB23" s="534"/>
      <c r="AC23" s="509" t="s">
        <v>2122</v>
      </c>
      <c r="AD23" s="509" t="s">
        <v>2123</v>
      </c>
      <c r="AE23" s="534"/>
      <c r="AF23" s="509">
        <v>10384.0</v>
      </c>
      <c r="AG23" s="509" t="s">
        <v>2124</v>
      </c>
      <c r="AH23" s="534"/>
      <c r="AI23" s="509">
        <v>11211.0</v>
      </c>
      <c r="AJ23" s="509" t="s">
        <v>1542</v>
      </c>
      <c r="AK23" s="534"/>
      <c r="AL23" s="509">
        <v>12216.0</v>
      </c>
      <c r="AM23" s="509" t="s">
        <v>1795</v>
      </c>
      <c r="AN23" s="534"/>
      <c r="AO23" s="509">
        <v>13119.0</v>
      </c>
      <c r="AP23" s="509" t="s">
        <v>2125</v>
      </c>
      <c r="AQ23" s="534"/>
      <c r="AR23" s="509">
        <v>14131.0</v>
      </c>
      <c r="AS23" s="509" t="s">
        <v>955</v>
      </c>
      <c r="AT23" s="534"/>
      <c r="AU23" s="509">
        <v>15216.0</v>
      </c>
      <c r="AV23" s="509" t="s">
        <v>1674</v>
      </c>
      <c r="AW23" s="534"/>
      <c r="AX23" s="529"/>
      <c r="AY23" s="529"/>
      <c r="AZ23" s="534"/>
      <c r="BA23" s="509">
        <v>17463.0</v>
      </c>
      <c r="BB23" s="509" t="s">
        <v>2126</v>
      </c>
      <c r="BC23" s="534"/>
      <c r="BD23" s="529"/>
      <c r="BE23" s="529"/>
      <c r="BF23" s="534"/>
      <c r="BG23" s="509">
        <v>19384.0</v>
      </c>
      <c r="BH23" s="509" t="s">
        <v>2127</v>
      </c>
      <c r="BI23" s="534"/>
      <c r="BJ23" s="509">
        <v>20220.0</v>
      </c>
      <c r="BK23" s="509" t="s">
        <v>2128</v>
      </c>
      <c r="BL23" s="534"/>
      <c r="BM23" s="509">
        <v>21219.0</v>
      </c>
      <c r="BN23" s="509" t="s">
        <v>2129</v>
      </c>
      <c r="BO23" s="534"/>
      <c r="BP23" s="509">
        <v>22216.0</v>
      </c>
      <c r="BQ23" s="509" t="s">
        <v>1798</v>
      </c>
      <c r="BR23" s="534"/>
      <c r="BS23" s="509">
        <v>23203.0</v>
      </c>
      <c r="BT23" s="509" t="s">
        <v>1107</v>
      </c>
      <c r="BU23" s="534"/>
      <c r="BV23" s="509">
        <v>24344.0</v>
      </c>
      <c r="BW23" s="509" t="s">
        <v>2130</v>
      </c>
      <c r="BX23" s="534"/>
      <c r="BY23" s="509">
        <v>25443.0</v>
      </c>
      <c r="BZ23" s="509" t="s">
        <v>2131</v>
      </c>
      <c r="CA23" s="534"/>
      <c r="CB23" s="509">
        <v>26208.0</v>
      </c>
      <c r="CC23" s="509" t="s">
        <v>1482</v>
      </c>
      <c r="CD23" s="534"/>
      <c r="CE23" s="509">
        <v>27123.0</v>
      </c>
      <c r="CF23" s="509" t="s">
        <v>2132</v>
      </c>
      <c r="CG23" s="534"/>
      <c r="CH23" s="509">
        <v>28210.0</v>
      </c>
      <c r="CI23" s="509" t="s">
        <v>1616</v>
      </c>
      <c r="CJ23" s="534"/>
      <c r="CK23" s="509">
        <v>29362.0</v>
      </c>
      <c r="CL23" s="509" t="s">
        <v>2133</v>
      </c>
      <c r="CM23" s="534"/>
      <c r="CN23" s="509">
        <v>30383.0</v>
      </c>
      <c r="CO23" s="509" t="s">
        <v>2134</v>
      </c>
      <c r="CP23" s="534"/>
      <c r="CQ23" s="509">
        <v>31403.0</v>
      </c>
      <c r="CR23" s="509" t="s">
        <v>2135</v>
      </c>
      <c r="CS23" s="534"/>
      <c r="CT23" s="509">
        <v>32528.0</v>
      </c>
      <c r="CU23" s="509" t="s">
        <v>2136</v>
      </c>
      <c r="CV23" s="534"/>
      <c r="CW23" s="509">
        <v>33346.0</v>
      </c>
      <c r="CX23" s="509" t="s">
        <v>1926</v>
      </c>
      <c r="CY23" s="534"/>
      <c r="CZ23" s="509">
        <v>34213.0</v>
      </c>
      <c r="DA23" s="509" t="s">
        <v>1681</v>
      </c>
      <c r="DB23" s="534"/>
      <c r="DC23" s="509">
        <v>35502.0</v>
      </c>
      <c r="DD23" s="509" t="s">
        <v>2137</v>
      </c>
      <c r="DE23" s="534"/>
      <c r="DF23" s="509">
        <v>36402.0</v>
      </c>
      <c r="DG23" s="509" t="s">
        <v>2138</v>
      </c>
      <c r="DH23" s="534"/>
      <c r="DI23" s="529"/>
      <c r="DJ23" s="529"/>
      <c r="DK23" s="534"/>
      <c r="DL23" s="509">
        <v>38488.0</v>
      </c>
      <c r="DM23" s="509" t="s">
        <v>2139</v>
      </c>
      <c r="DN23" s="534"/>
      <c r="DO23" s="509">
        <v>39341.0</v>
      </c>
      <c r="DP23" s="509" t="s">
        <v>2140</v>
      </c>
      <c r="DQ23" s="534"/>
      <c r="DR23" s="509">
        <v>40206.0</v>
      </c>
      <c r="DS23" s="509" t="s">
        <v>1270</v>
      </c>
      <c r="DT23" s="534"/>
      <c r="DU23" s="509">
        <v>41425.0</v>
      </c>
      <c r="DV23" s="509" t="s">
        <v>2141</v>
      </c>
      <c r="DW23" s="534"/>
      <c r="DX23" s="509">
        <v>42383.0</v>
      </c>
      <c r="DY23" s="509" t="s">
        <v>2142</v>
      </c>
      <c r="DZ23" s="534"/>
      <c r="EA23" s="509">
        <v>43348.0</v>
      </c>
      <c r="EB23" s="509" t="s">
        <v>1868</v>
      </c>
      <c r="EC23" s="534"/>
      <c r="ED23" s="529"/>
      <c r="EE23" s="529"/>
      <c r="EF23" s="534"/>
      <c r="EG23" s="509">
        <v>45406.0</v>
      </c>
      <c r="EH23" s="509" t="s">
        <v>2143</v>
      </c>
      <c r="EI23" s="534"/>
      <c r="EJ23" s="509">
        <v>46225.0</v>
      </c>
      <c r="EK23" s="509" t="s">
        <v>2144</v>
      </c>
      <c r="EL23" s="529"/>
      <c r="EM23" s="509">
        <v>47314.0</v>
      </c>
      <c r="EN23" s="509" t="s">
        <v>2145</v>
      </c>
      <c r="EO23" s="529"/>
      <c r="EP23" s="506">
        <v>887.0</v>
      </c>
      <c r="EQ23" s="509" t="s">
        <v>2146</v>
      </c>
      <c r="ER23" s="529"/>
      <c r="ES23" s="533" t="s">
        <v>2109</v>
      </c>
      <c r="ET23" s="533" t="s">
        <v>811</v>
      </c>
      <c r="EU23" s="533" t="s">
        <v>734</v>
      </c>
      <c r="EV23" s="529"/>
      <c r="EW23" s="509" t="s">
        <v>2147</v>
      </c>
      <c r="EX23" s="509" t="s">
        <v>2148</v>
      </c>
      <c r="EY23" s="534"/>
      <c r="EZ23" s="509" t="s">
        <v>2110</v>
      </c>
      <c r="FA23" s="509" t="s">
        <v>2111</v>
      </c>
      <c r="FB23" s="534"/>
      <c r="FC23" s="509" t="s">
        <v>2112</v>
      </c>
      <c r="FD23" s="509" t="s">
        <v>2113</v>
      </c>
      <c r="FE23" s="534"/>
      <c r="FF23" s="509" t="s">
        <v>2149</v>
      </c>
      <c r="FG23" s="509" t="s">
        <v>2150</v>
      </c>
      <c r="FH23" s="534"/>
      <c r="FI23" s="509" t="s">
        <v>2114</v>
      </c>
      <c r="FJ23" s="509" t="s">
        <v>2115</v>
      </c>
      <c r="FK23" s="534"/>
      <c r="FL23" s="509" t="s">
        <v>2116</v>
      </c>
      <c r="FM23" s="509" t="s">
        <v>2117</v>
      </c>
      <c r="FN23" s="534"/>
      <c r="FO23" s="509" t="s">
        <v>2118</v>
      </c>
      <c r="FP23" s="509" t="s">
        <v>2119</v>
      </c>
      <c r="FQ23" s="534"/>
      <c r="FR23" s="509" t="s">
        <v>2120</v>
      </c>
      <c r="FS23" s="509" t="s">
        <v>2121</v>
      </c>
      <c r="FT23" s="534"/>
      <c r="FU23" s="509" t="s">
        <v>2122</v>
      </c>
      <c r="FV23" s="509" t="s">
        <v>2123</v>
      </c>
      <c r="FW23" s="534"/>
      <c r="FX23" s="509">
        <v>10384.0</v>
      </c>
      <c r="FY23" s="509" t="s">
        <v>2124</v>
      </c>
      <c r="FZ23" s="534"/>
      <c r="GA23" s="509">
        <v>11223.0</v>
      </c>
      <c r="GB23" s="509" t="s">
        <v>2151</v>
      </c>
      <c r="GC23" s="534"/>
      <c r="GD23" s="509">
        <v>12222.0</v>
      </c>
      <c r="GE23" s="509" t="s">
        <v>2152</v>
      </c>
      <c r="GF23" s="534"/>
      <c r="GG23" s="509">
        <v>13119.0</v>
      </c>
      <c r="GH23" s="509" t="s">
        <v>2125</v>
      </c>
      <c r="GI23" s="534"/>
      <c r="GJ23" s="509">
        <v>14341.0</v>
      </c>
      <c r="GK23" s="509" t="s">
        <v>2153</v>
      </c>
      <c r="GL23" s="534"/>
      <c r="GM23" s="509">
        <v>15227.0</v>
      </c>
      <c r="GN23" s="509" t="s">
        <v>2154</v>
      </c>
      <c r="GO23" s="534"/>
      <c r="GP23" s="529"/>
      <c r="GQ23" s="529"/>
      <c r="GR23" s="534"/>
      <c r="GS23" s="509">
        <v>17463.0</v>
      </c>
      <c r="GT23" s="509" t="s">
        <v>2126</v>
      </c>
      <c r="GU23" s="534"/>
      <c r="GV23" s="529"/>
      <c r="GW23" s="529"/>
      <c r="GX23" s="534"/>
      <c r="GY23" s="509">
        <v>19384.0</v>
      </c>
      <c r="GZ23" s="509" t="s">
        <v>2127</v>
      </c>
      <c r="HA23" s="534"/>
      <c r="HB23" s="509">
        <v>20220.0</v>
      </c>
      <c r="HC23" s="509" t="s">
        <v>2128</v>
      </c>
      <c r="HD23" s="534"/>
      <c r="HE23" s="509">
        <v>21219.0</v>
      </c>
      <c r="HF23" s="509" t="s">
        <v>2129</v>
      </c>
      <c r="HG23" s="534"/>
      <c r="HH23" s="509">
        <v>22224.0</v>
      </c>
      <c r="HI23" s="509" t="s">
        <v>2155</v>
      </c>
      <c r="HJ23" s="534"/>
      <c r="HK23" s="509">
        <v>23220.0</v>
      </c>
      <c r="HL23" s="509" t="s">
        <v>2156</v>
      </c>
      <c r="HM23" s="534"/>
      <c r="HN23" s="509">
        <v>24344.0</v>
      </c>
      <c r="HO23" s="509" t="s">
        <v>2130</v>
      </c>
      <c r="HP23" s="534"/>
      <c r="HQ23" s="509">
        <v>25443.0</v>
      </c>
      <c r="HR23" s="509" t="s">
        <v>2131</v>
      </c>
      <c r="HS23" s="534"/>
      <c r="HT23" s="509">
        <v>26364.0</v>
      </c>
      <c r="HU23" s="509" t="s">
        <v>2157</v>
      </c>
      <c r="HV23" s="534"/>
      <c r="HW23" s="509">
        <v>27220.0</v>
      </c>
      <c r="HX23" s="509" t="s">
        <v>2158</v>
      </c>
      <c r="HY23" s="534"/>
      <c r="HZ23" s="509">
        <v>28220.0</v>
      </c>
      <c r="IA23" s="509" t="s">
        <v>2159</v>
      </c>
      <c r="IB23" s="534"/>
      <c r="IC23" s="509">
        <v>29362.0</v>
      </c>
      <c r="ID23" s="509" t="s">
        <v>2133</v>
      </c>
      <c r="IE23" s="534"/>
      <c r="IF23" s="509">
        <v>30383.0</v>
      </c>
      <c r="IG23" s="509" t="s">
        <v>2134</v>
      </c>
      <c r="IH23" s="534"/>
      <c r="II23" s="509">
        <v>31403.0</v>
      </c>
      <c r="IJ23" s="509" t="s">
        <v>2135</v>
      </c>
      <c r="IK23" s="534"/>
      <c r="IL23" s="509">
        <v>32528.0</v>
      </c>
      <c r="IM23" s="509" t="s">
        <v>2136</v>
      </c>
      <c r="IN23" s="534"/>
      <c r="IO23" s="509">
        <v>33586.0</v>
      </c>
      <c r="IP23" s="509" t="s">
        <v>2160</v>
      </c>
      <c r="IQ23" s="534"/>
      <c r="IR23" s="509">
        <v>34369.0</v>
      </c>
      <c r="IS23" s="509" t="s">
        <v>2161</v>
      </c>
      <c r="IT23" s="534"/>
      <c r="IU23" s="509">
        <v>35502.0</v>
      </c>
      <c r="IV23" s="509" t="s">
        <v>2137</v>
      </c>
      <c r="IW23" s="534"/>
      <c r="IX23" s="509">
        <v>36402.0</v>
      </c>
      <c r="IY23" s="509" t="s">
        <v>2138</v>
      </c>
      <c r="IZ23" s="534"/>
      <c r="JA23" s="529"/>
      <c r="JB23" s="529"/>
      <c r="JC23" s="534"/>
      <c r="JD23" s="509">
        <v>38488.0</v>
      </c>
      <c r="JE23" s="509" t="s">
        <v>2139</v>
      </c>
      <c r="JF23" s="534"/>
      <c r="JG23" s="509">
        <v>39341.0</v>
      </c>
      <c r="JH23" s="509" t="s">
        <v>2140</v>
      </c>
      <c r="JI23" s="534"/>
      <c r="JJ23" s="509">
        <v>40223.0</v>
      </c>
      <c r="JK23" s="509" t="s">
        <v>2162</v>
      </c>
      <c r="JL23" s="534"/>
      <c r="JM23" s="509">
        <v>41425.0</v>
      </c>
      <c r="JN23" s="509" t="s">
        <v>2141</v>
      </c>
      <c r="JO23" s="534"/>
      <c r="JP23" s="509">
        <v>42383.0</v>
      </c>
      <c r="JQ23" s="509" t="s">
        <v>2142</v>
      </c>
      <c r="JR23" s="534"/>
      <c r="JS23" s="509">
        <v>43403.0</v>
      </c>
      <c r="JT23" s="509" t="s">
        <v>2163</v>
      </c>
      <c r="JU23" s="534"/>
      <c r="JV23" s="529"/>
      <c r="JW23" s="529"/>
      <c r="JX23" s="534"/>
      <c r="JY23" s="509">
        <v>45406.0</v>
      </c>
      <c r="JZ23" s="509" t="s">
        <v>2143</v>
      </c>
      <c r="KA23" s="534"/>
      <c r="KB23" s="509">
        <v>46225.0</v>
      </c>
      <c r="KC23" s="509" t="s">
        <v>2144</v>
      </c>
      <c r="KD23" s="529"/>
      <c r="KE23" s="509">
        <v>47314.0</v>
      </c>
      <c r="KF23" s="509" t="s">
        <v>2145</v>
      </c>
      <c r="KG23" s="529"/>
      <c r="KH23" s="529"/>
      <c r="KI23" s="529"/>
      <c r="KJ23" s="529"/>
      <c r="KK23" s="529"/>
      <c r="KL23" s="529"/>
      <c r="KM23" s="529"/>
      <c r="KN23" s="529"/>
      <c r="KO23" s="529"/>
      <c r="KP23" s="529"/>
      <c r="KQ23" s="529"/>
      <c r="KR23" s="529"/>
      <c r="KS23" s="529"/>
      <c r="KT23" s="529"/>
      <c r="KU23" s="529"/>
      <c r="KV23" s="529"/>
      <c r="KW23" s="529"/>
      <c r="KX23" s="529"/>
      <c r="KY23" s="529"/>
      <c r="KZ23" s="529"/>
      <c r="LA23" s="529"/>
      <c r="LB23" s="529"/>
      <c r="LC23" s="529"/>
      <c r="LD23" s="529"/>
      <c r="LE23" s="529"/>
      <c r="LF23" s="529"/>
      <c r="LG23" s="529"/>
      <c r="LH23" s="529"/>
      <c r="LI23" s="529"/>
      <c r="LJ23" s="529"/>
      <c r="LK23" s="529"/>
      <c r="LL23" s="529"/>
      <c r="LM23" s="529"/>
      <c r="LN23" s="529"/>
      <c r="LO23" s="529"/>
      <c r="LP23" s="529"/>
      <c r="LQ23" s="529"/>
      <c r="LR23" s="509">
        <v>27123.0</v>
      </c>
      <c r="LS23" s="509" t="s">
        <v>2132</v>
      </c>
      <c r="LT23" s="529"/>
      <c r="LU23" s="529"/>
      <c r="LV23" s="529"/>
      <c r="LW23" s="529"/>
      <c r="LX23" s="529"/>
      <c r="LY23" s="529"/>
      <c r="LZ23" s="529"/>
      <c r="MA23" s="529"/>
      <c r="MB23" s="529"/>
      <c r="MC23" s="529"/>
      <c r="MD23" s="529"/>
      <c r="ME23" s="529"/>
      <c r="MF23" s="529"/>
      <c r="MG23" s="529"/>
      <c r="MH23" s="529"/>
      <c r="MI23" s="529"/>
      <c r="MJ23" s="529"/>
      <c r="MK23" s="529"/>
      <c r="ML23" s="529"/>
      <c r="MM23" s="529"/>
      <c r="MN23" s="529"/>
    </row>
    <row r="24" ht="12.75" customHeight="1">
      <c r="A24" s="529"/>
      <c r="B24" s="533" t="s">
        <v>2164</v>
      </c>
      <c r="C24" s="533" t="s">
        <v>736</v>
      </c>
      <c r="D24" s="529"/>
      <c r="E24" s="509" t="s">
        <v>1604</v>
      </c>
      <c r="F24" s="509" t="s">
        <v>1605</v>
      </c>
      <c r="G24" s="534"/>
      <c r="H24" s="509" t="s">
        <v>2165</v>
      </c>
      <c r="I24" s="509" t="s">
        <v>2166</v>
      </c>
      <c r="J24" s="534"/>
      <c r="K24" s="509" t="s">
        <v>2167</v>
      </c>
      <c r="L24" s="509" t="s">
        <v>2168</v>
      </c>
      <c r="M24" s="534"/>
      <c r="N24" s="509" t="s">
        <v>1915</v>
      </c>
      <c r="O24" s="509" t="s">
        <v>1916</v>
      </c>
      <c r="P24" s="534"/>
      <c r="Q24" s="509" t="s">
        <v>2169</v>
      </c>
      <c r="R24" s="509" t="s">
        <v>2170</v>
      </c>
      <c r="S24" s="534"/>
      <c r="T24" s="509" t="s">
        <v>2171</v>
      </c>
      <c r="U24" s="509" t="s">
        <v>2172</v>
      </c>
      <c r="V24" s="534"/>
      <c r="W24" s="509" t="s">
        <v>2173</v>
      </c>
      <c r="X24" s="509" t="s">
        <v>2174</v>
      </c>
      <c r="Y24" s="534"/>
      <c r="Z24" s="509" t="s">
        <v>2175</v>
      </c>
      <c r="AA24" s="509" t="s">
        <v>2176</v>
      </c>
      <c r="AB24" s="534"/>
      <c r="AC24" s="509" t="s">
        <v>2177</v>
      </c>
      <c r="AD24" s="509" t="s">
        <v>2178</v>
      </c>
      <c r="AE24" s="534"/>
      <c r="AF24" s="509">
        <v>10421.0</v>
      </c>
      <c r="AG24" s="509" t="s">
        <v>2179</v>
      </c>
      <c r="AH24" s="534"/>
      <c r="AI24" s="509">
        <v>11212.0</v>
      </c>
      <c r="AJ24" s="509" t="s">
        <v>1608</v>
      </c>
      <c r="AK24" s="534"/>
      <c r="AL24" s="509">
        <v>12217.0</v>
      </c>
      <c r="AM24" s="509" t="s">
        <v>1857</v>
      </c>
      <c r="AN24" s="534"/>
      <c r="AO24" s="509">
        <v>13120.0</v>
      </c>
      <c r="AP24" s="509" t="s">
        <v>2180</v>
      </c>
      <c r="AQ24" s="534"/>
      <c r="AR24" s="509">
        <v>14132.0</v>
      </c>
      <c r="AS24" s="509" t="s">
        <v>1035</v>
      </c>
      <c r="AT24" s="534"/>
      <c r="AU24" s="509">
        <v>15217.0</v>
      </c>
      <c r="AV24" s="509" t="s">
        <v>1735</v>
      </c>
      <c r="AW24" s="534"/>
      <c r="AX24" s="529"/>
      <c r="AY24" s="529"/>
      <c r="AZ24" s="534"/>
      <c r="BA24" s="529"/>
      <c r="BB24" s="529"/>
      <c r="BC24" s="534"/>
      <c r="BD24" s="529"/>
      <c r="BE24" s="529"/>
      <c r="BF24" s="534"/>
      <c r="BG24" s="509">
        <v>19422.0</v>
      </c>
      <c r="BH24" s="509" t="s">
        <v>2181</v>
      </c>
      <c r="BI24" s="534"/>
      <c r="BJ24" s="509">
        <v>20303.0</v>
      </c>
      <c r="BK24" s="509" t="s">
        <v>2182</v>
      </c>
      <c r="BL24" s="534"/>
      <c r="BM24" s="509">
        <v>21220.0</v>
      </c>
      <c r="BN24" s="509" t="s">
        <v>2183</v>
      </c>
      <c r="BO24" s="534"/>
      <c r="BP24" s="509">
        <v>22219.0</v>
      </c>
      <c r="BQ24" s="509" t="s">
        <v>1860</v>
      </c>
      <c r="BR24" s="534"/>
      <c r="BS24" s="509">
        <v>23204.0</v>
      </c>
      <c r="BT24" s="509" t="s">
        <v>1187</v>
      </c>
      <c r="BU24" s="534"/>
      <c r="BV24" s="509">
        <v>24441.0</v>
      </c>
      <c r="BW24" s="509" t="s">
        <v>2184</v>
      </c>
      <c r="BX24" s="534"/>
      <c r="BY24" s="529"/>
      <c r="BZ24" s="529"/>
      <c r="CA24" s="534"/>
      <c r="CB24" s="509">
        <v>26209.0</v>
      </c>
      <c r="CC24" s="509" t="s">
        <v>1548</v>
      </c>
      <c r="CD24" s="534"/>
      <c r="CE24" s="509">
        <v>27124.0</v>
      </c>
      <c r="CF24" s="509" t="s">
        <v>2185</v>
      </c>
      <c r="CG24" s="534"/>
      <c r="CH24" s="509">
        <v>28212.0</v>
      </c>
      <c r="CI24" s="509" t="s">
        <v>1679</v>
      </c>
      <c r="CJ24" s="534"/>
      <c r="CK24" s="509">
        <v>29363.0</v>
      </c>
      <c r="CL24" s="509" t="s">
        <v>2186</v>
      </c>
      <c r="CM24" s="534"/>
      <c r="CN24" s="509">
        <v>30390.0</v>
      </c>
      <c r="CO24" s="509" t="s">
        <v>2187</v>
      </c>
      <c r="CP24" s="534"/>
      <c r="CQ24" s="529"/>
      <c r="CR24" s="529"/>
      <c r="CS24" s="534"/>
      <c r="CT24" s="529"/>
      <c r="CU24" s="529"/>
      <c r="CV24" s="534"/>
      <c r="CW24" s="509">
        <v>33423.0</v>
      </c>
      <c r="CX24" s="509" t="s">
        <v>1987</v>
      </c>
      <c r="CY24" s="534"/>
      <c r="CZ24" s="509">
        <v>34214.0</v>
      </c>
      <c r="DA24" s="509" t="s">
        <v>1742</v>
      </c>
      <c r="DB24" s="534"/>
      <c r="DC24" s="529"/>
      <c r="DD24" s="529"/>
      <c r="DE24" s="534"/>
      <c r="DF24" s="509">
        <v>36403.0</v>
      </c>
      <c r="DG24" s="509" t="s">
        <v>2188</v>
      </c>
      <c r="DH24" s="534"/>
      <c r="DI24" s="529"/>
      <c r="DJ24" s="529"/>
      <c r="DK24" s="534"/>
      <c r="DL24" s="509">
        <v>38506.0</v>
      </c>
      <c r="DM24" s="509" t="s">
        <v>2189</v>
      </c>
      <c r="DN24" s="534"/>
      <c r="DO24" s="509">
        <v>39344.0</v>
      </c>
      <c r="DP24" s="509" t="s">
        <v>2190</v>
      </c>
      <c r="DQ24" s="534"/>
      <c r="DR24" s="509">
        <v>40207.0</v>
      </c>
      <c r="DS24" s="509" t="s">
        <v>1343</v>
      </c>
      <c r="DT24" s="534"/>
      <c r="DU24" s="509">
        <v>41441.0</v>
      </c>
      <c r="DV24" s="509" t="s">
        <v>2191</v>
      </c>
      <c r="DW24" s="534"/>
      <c r="DX24" s="509">
        <v>42391.0</v>
      </c>
      <c r="DY24" s="509" t="s">
        <v>2192</v>
      </c>
      <c r="DZ24" s="534"/>
      <c r="EA24" s="509">
        <v>43364.0</v>
      </c>
      <c r="EB24" s="509" t="s">
        <v>1929</v>
      </c>
      <c r="EC24" s="534"/>
      <c r="ED24" s="529"/>
      <c r="EE24" s="529"/>
      <c r="EF24" s="534"/>
      <c r="EG24" s="509">
        <v>45421.0</v>
      </c>
      <c r="EH24" s="509" t="s">
        <v>2193</v>
      </c>
      <c r="EI24" s="534"/>
      <c r="EJ24" s="509">
        <v>46303.0</v>
      </c>
      <c r="EK24" s="509" t="s">
        <v>2194</v>
      </c>
      <c r="EL24" s="529"/>
      <c r="EM24" s="509">
        <v>47315.0</v>
      </c>
      <c r="EN24" s="509" t="s">
        <v>2195</v>
      </c>
      <c r="EO24" s="529"/>
      <c r="EP24" s="506">
        <v>826.0</v>
      </c>
      <c r="EQ24" s="509" t="s">
        <v>2196</v>
      </c>
      <c r="ER24" s="529"/>
      <c r="ES24" s="533" t="s">
        <v>2164</v>
      </c>
      <c r="ET24" s="533" t="s">
        <v>812</v>
      </c>
      <c r="EU24" s="533" t="s">
        <v>736</v>
      </c>
      <c r="EV24" s="529"/>
      <c r="EW24" s="509" t="s">
        <v>2197</v>
      </c>
      <c r="EX24" s="509" t="s">
        <v>2198</v>
      </c>
      <c r="EY24" s="534"/>
      <c r="EZ24" s="509" t="s">
        <v>2165</v>
      </c>
      <c r="FA24" s="509" t="s">
        <v>2166</v>
      </c>
      <c r="FB24" s="534"/>
      <c r="FC24" s="509" t="s">
        <v>2167</v>
      </c>
      <c r="FD24" s="509" t="s">
        <v>2168</v>
      </c>
      <c r="FE24" s="534"/>
      <c r="FF24" s="509" t="s">
        <v>2199</v>
      </c>
      <c r="FG24" s="509" t="s">
        <v>2200</v>
      </c>
      <c r="FH24" s="534"/>
      <c r="FI24" s="509" t="s">
        <v>2169</v>
      </c>
      <c r="FJ24" s="509" t="s">
        <v>2170</v>
      </c>
      <c r="FK24" s="534"/>
      <c r="FL24" s="509" t="s">
        <v>2171</v>
      </c>
      <c r="FM24" s="509" t="s">
        <v>2172</v>
      </c>
      <c r="FN24" s="534"/>
      <c r="FO24" s="509" t="s">
        <v>2173</v>
      </c>
      <c r="FP24" s="509" t="s">
        <v>2174</v>
      </c>
      <c r="FQ24" s="534"/>
      <c r="FR24" s="509" t="s">
        <v>2175</v>
      </c>
      <c r="FS24" s="509" t="s">
        <v>2176</v>
      </c>
      <c r="FT24" s="534"/>
      <c r="FU24" s="509" t="s">
        <v>2177</v>
      </c>
      <c r="FV24" s="509" t="s">
        <v>2178</v>
      </c>
      <c r="FW24" s="534"/>
      <c r="FX24" s="509">
        <v>10421.0</v>
      </c>
      <c r="FY24" s="509" t="s">
        <v>2179</v>
      </c>
      <c r="FZ24" s="534"/>
      <c r="GA24" s="509">
        <v>11224.0</v>
      </c>
      <c r="GB24" s="509" t="s">
        <v>2201</v>
      </c>
      <c r="GC24" s="534"/>
      <c r="GD24" s="509">
        <v>12223.0</v>
      </c>
      <c r="GE24" s="509" t="s">
        <v>2202</v>
      </c>
      <c r="GF24" s="534"/>
      <c r="GG24" s="509">
        <v>13120.0</v>
      </c>
      <c r="GH24" s="509" t="s">
        <v>2180</v>
      </c>
      <c r="GI24" s="534"/>
      <c r="GJ24" s="509">
        <v>14342.0</v>
      </c>
      <c r="GK24" s="509" t="s">
        <v>2203</v>
      </c>
      <c r="GL24" s="534"/>
      <c r="GM24" s="509">
        <v>15307.0</v>
      </c>
      <c r="GN24" s="509" t="s">
        <v>2204</v>
      </c>
      <c r="GO24" s="534"/>
      <c r="GP24" s="529"/>
      <c r="GQ24" s="529"/>
      <c r="GR24" s="534"/>
      <c r="GS24" s="529"/>
      <c r="GT24" s="529"/>
      <c r="GU24" s="534"/>
      <c r="GV24" s="529"/>
      <c r="GW24" s="529"/>
      <c r="GX24" s="534"/>
      <c r="GY24" s="509">
        <v>19422.0</v>
      </c>
      <c r="GZ24" s="509" t="s">
        <v>2181</v>
      </c>
      <c r="HA24" s="534"/>
      <c r="HB24" s="509">
        <v>20303.0</v>
      </c>
      <c r="HC24" s="509" t="s">
        <v>2182</v>
      </c>
      <c r="HD24" s="534"/>
      <c r="HE24" s="509">
        <v>21220.0</v>
      </c>
      <c r="HF24" s="509" t="s">
        <v>2183</v>
      </c>
      <c r="HG24" s="534"/>
      <c r="HH24" s="509">
        <v>22225.0</v>
      </c>
      <c r="HI24" s="509" t="s">
        <v>2205</v>
      </c>
      <c r="HJ24" s="534"/>
      <c r="HK24" s="509">
        <v>23221.0</v>
      </c>
      <c r="HL24" s="509" t="s">
        <v>2206</v>
      </c>
      <c r="HM24" s="534"/>
      <c r="HN24" s="509">
        <v>24441.0</v>
      </c>
      <c r="HO24" s="509" t="s">
        <v>2184</v>
      </c>
      <c r="HP24" s="534"/>
      <c r="HQ24" s="529"/>
      <c r="HR24" s="529"/>
      <c r="HS24" s="534"/>
      <c r="HT24" s="509">
        <v>26365.0</v>
      </c>
      <c r="HU24" s="509" t="s">
        <v>2207</v>
      </c>
      <c r="HV24" s="534"/>
      <c r="HW24" s="509">
        <v>27221.0</v>
      </c>
      <c r="HX24" s="509" t="s">
        <v>2208</v>
      </c>
      <c r="HY24" s="534"/>
      <c r="HZ24" s="509">
        <v>28221.0</v>
      </c>
      <c r="IA24" s="509" t="s">
        <v>2209</v>
      </c>
      <c r="IB24" s="534"/>
      <c r="IC24" s="509">
        <v>29363.0</v>
      </c>
      <c r="ID24" s="509" t="s">
        <v>2186</v>
      </c>
      <c r="IE24" s="534"/>
      <c r="IF24" s="509">
        <v>30390.0</v>
      </c>
      <c r="IG24" s="509" t="s">
        <v>2187</v>
      </c>
      <c r="IH24" s="534"/>
      <c r="II24" s="529"/>
      <c r="IJ24" s="529"/>
      <c r="IK24" s="534"/>
      <c r="IL24" s="529"/>
      <c r="IM24" s="529"/>
      <c r="IN24" s="534"/>
      <c r="IO24" s="509">
        <v>33606.0</v>
      </c>
      <c r="IP24" s="509" t="s">
        <v>2210</v>
      </c>
      <c r="IQ24" s="534"/>
      <c r="IR24" s="509">
        <v>34431.0</v>
      </c>
      <c r="IS24" s="509" t="s">
        <v>2211</v>
      </c>
      <c r="IT24" s="534"/>
      <c r="IU24" s="529"/>
      <c r="IV24" s="529"/>
      <c r="IW24" s="534"/>
      <c r="IX24" s="509">
        <v>36403.0</v>
      </c>
      <c r="IY24" s="509" t="s">
        <v>2188</v>
      </c>
      <c r="IZ24" s="534"/>
      <c r="JA24" s="529"/>
      <c r="JB24" s="529"/>
      <c r="JC24" s="534"/>
      <c r="JD24" s="509">
        <v>38506.0</v>
      </c>
      <c r="JE24" s="509" t="s">
        <v>2189</v>
      </c>
      <c r="JF24" s="534"/>
      <c r="JG24" s="509">
        <v>39344.0</v>
      </c>
      <c r="JH24" s="509" t="s">
        <v>2190</v>
      </c>
      <c r="JI24" s="534"/>
      <c r="JJ24" s="509">
        <v>40224.0</v>
      </c>
      <c r="JK24" s="509" t="s">
        <v>2212</v>
      </c>
      <c r="JL24" s="534"/>
      <c r="JM24" s="509">
        <v>41441.0</v>
      </c>
      <c r="JN24" s="509" t="s">
        <v>2191</v>
      </c>
      <c r="JO24" s="534"/>
      <c r="JP24" s="509">
        <v>42391.0</v>
      </c>
      <c r="JQ24" s="509" t="s">
        <v>2192</v>
      </c>
      <c r="JR24" s="534"/>
      <c r="JS24" s="509">
        <v>43404.0</v>
      </c>
      <c r="JT24" s="509" t="s">
        <v>2213</v>
      </c>
      <c r="JU24" s="534"/>
      <c r="JV24" s="529"/>
      <c r="JW24" s="529"/>
      <c r="JX24" s="534"/>
      <c r="JY24" s="509">
        <v>45421.0</v>
      </c>
      <c r="JZ24" s="509" t="s">
        <v>2193</v>
      </c>
      <c r="KA24" s="534"/>
      <c r="KB24" s="509">
        <v>46303.0</v>
      </c>
      <c r="KC24" s="509" t="s">
        <v>2194</v>
      </c>
      <c r="KD24" s="529"/>
      <c r="KE24" s="509">
        <v>47315.0</v>
      </c>
      <c r="KF24" s="509" t="s">
        <v>2195</v>
      </c>
      <c r="KG24" s="529"/>
      <c r="KH24" s="529"/>
      <c r="KI24" s="529"/>
      <c r="KJ24" s="529"/>
      <c r="KK24" s="529"/>
      <c r="KL24" s="529"/>
      <c r="KM24" s="529"/>
      <c r="KN24" s="529"/>
      <c r="KO24" s="529"/>
      <c r="KP24" s="529"/>
      <c r="KQ24" s="529"/>
      <c r="KR24" s="529"/>
      <c r="KS24" s="529"/>
      <c r="KT24" s="529"/>
      <c r="KU24" s="529"/>
      <c r="KV24" s="529"/>
      <c r="KW24" s="529"/>
      <c r="KX24" s="529"/>
      <c r="KY24" s="529"/>
      <c r="KZ24" s="529"/>
      <c r="LA24" s="529"/>
      <c r="LB24" s="529"/>
      <c r="LC24" s="529"/>
      <c r="LD24" s="529"/>
      <c r="LE24" s="529"/>
      <c r="LF24" s="529"/>
      <c r="LG24" s="529"/>
      <c r="LH24" s="529"/>
      <c r="LI24" s="529"/>
      <c r="LJ24" s="529"/>
      <c r="LK24" s="529"/>
      <c r="LL24" s="529"/>
      <c r="LM24" s="529"/>
      <c r="LN24" s="529"/>
      <c r="LO24" s="529"/>
      <c r="LP24" s="529"/>
      <c r="LQ24" s="529"/>
      <c r="LR24" s="509">
        <v>27124.0</v>
      </c>
      <c r="LS24" s="509" t="s">
        <v>2185</v>
      </c>
      <c r="LT24" s="529"/>
      <c r="LU24" s="529"/>
      <c r="LV24" s="529"/>
      <c r="LW24" s="529"/>
      <c r="LX24" s="529"/>
      <c r="LY24" s="529"/>
      <c r="LZ24" s="529"/>
      <c r="MA24" s="529"/>
      <c r="MB24" s="529"/>
      <c r="MC24" s="529"/>
      <c r="MD24" s="529"/>
      <c r="ME24" s="529"/>
      <c r="MF24" s="529"/>
      <c r="MG24" s="529"/>
      <c r="MH24" s="529"/>
      <c r="MI24" s="529"/>
      <c r="MJ24" s="529"/>
      <c r="MK24" s="529"/>
      <c r="ML24" s="529"/>
      <c r="MM24" s="529"/>
      <c r="MN24" s="529"/>
    </row>
    <row r="25" ht="12.75" customHeight="1">
      <c r="A25" s="529"/>
      <c r="B25" s="533" t="s">
        <v>2214</v>
      </c>
      <c r="C25" s="533" t="s">
        <v>738</v>
      </c>
      <c r="D25" s="529"/>
      <c r="E25" s="509" t="s">
        <v>1667</v>
      </c>
      <c r="F25" s="509" t="s">
        <v>1668</v>
      </c>
      <c r="G25" s="534"/>
      <c r="H25" s="509" t="s">
        <v>2215</v>
      </c>
      <c r="I25" s="509" t="s">
        <v>2216</v>
      </c>
      <c r="J25" s="534"/>
      <c r="K25" s="509" t="s">
        <v>2217</v>
      </c>
      <c r="L25" s="509" t="s">
        <v>2218</v>
      </c>
      <c r="M25" s="534"/>
      <c r="N25" s="509" t="s">
        <v>1976</v>
      </c>
      <c r="O25" s="509" t="s">
        <v>1977</v>
      </c>
      <c r="P25" s="534"/>
      <c r="Q25" s="509" t="s">
        <v>2219</v>
      </c>
      <c r="R25" s="509" t="s">
        <v>2220</v>
      </c>
      <c r="S25" s="534"/>
      <c r="T25" s="509" t="s">
        <v>2221</v>
      </c>
      <c r="U25" s="509" t="s">
        <v>2222</v>
      </c>
      <c r="V25" s="534"/>
      <c r="W25" s="509" t="s">
        <v>2223</v>
      </c>
      <c r="X25" s="509" t="s">
        <v>2224</v>
      </c>
      <c r="Y25" s="534"/>
      <c r="Z25" s="509" t="s">
        <v>2225</v>
      </c>
      <c r="AA25" s="509" t="s">
        <v>2226</v>
      </c>
      <c r="AB25" s="534"/>
      <c r="AC25" s="509" t="s">
        <v>2227</v>
      </c>
      <c r="AD25" s="509" t="s">
        <v>2228</v>
      </c>
      <c r="AE25" s="534"/>
      <c r="AF25" s="509">
        <v>10424.0</v>
      </c>
      <c r="AG25" s="509" t="s">
        <v>2229</v>
      </c>
      <c r="AH25" s="534"/>
      <c r="AI25" s="509">
        <v>11214.0</v>
      </c>
      <c r="AJ25" s="509" t="s">
        <v>1671</v>
      </c>
      <c r="AK25" s="534"/>
      <c r="AL25" s="509">
        <v>12218.0</v>
      </c>
      <c r="AM25" s="509" t="s">
        <v>1918</v>
      </c>
      <c r="AN25" s="534"/>
      <c r="AO25" s="509">
        <v>13121.0</v>
      </c>
      <c r="AP25" s="509" t="s">
        <v>2230</v>
      </c>
      <c r="AQ25" s="534"/>
      <c r="AR25" s="509">
        <v>14133.0</v>
      </c>
      <c r="AS25" s="509" t="s">
        <v>1115</v>
      </c>
      <c r="AT25" s="534"/>
      <c r="AU25" s="509">
        <v>15218.0</v>
      </c>
      <c r="AV25" s="509" t="s">
        <v>1797</v>
      </c>
      <c r="AW25" s="534"/>
      <c r="AX25" s="529"/>
      <c r="AY25" s="529"/>
      <c r="AZ25" s="534"/>
      <c r="BA25" s="529"/>
      <c r="BB25" s="529"/>
      <c r="BC25" s="534"/>
      <c r="BD25" s="529"/>
      <c r="BE25" s="529"/>
      <c r="BF25" s="534"/>
      <c r="BG25" s="509">
        <v>19423.0</v>
      </c>
      <c r="BH25" s="509" t="s">
        <v>2231</v>
      </c>
      <c r="BI25" s="534"/>
      <c r="BJ25" s="509">
        <v>20304.0</v>
      </c>
      <c r="BK25" s="509" t="s">
        <v>2232</v>
      </c>
      <c r="BL25" s="534"/>
      <c r="BM25" s="509">
        <v>21221.0</v>
      </c>
      <c r="BN25" s="509" t="s">
        <v>2233</v>
      </c>
      <c r="BO25" s="534"/>
      <c r="BP25" s="509">
        <v>22220.0</v>
      </c>
      <c r="BQ25" s="509" t="s">
        <v>1921</v>
      </c>
      <c r="BR25" s="534"/>
      <c r="BS25" s="509">
        <v>23205.0</v>
      </c>
      <c r="BT25" s="509" t="s">
        <v>1264</v>
      </c>
      <c r="BU25" s="534"/>
      <c r="BV25" s="509">
        <v>24442.0</v>
      </c>
      <c r="BW25" s="509" t="s">
        <v>2234</v>
      </c>
      <c r="BX25" s="534"/>
      <c r="BY25" s="529"/>
      <c r="BZ25" s="529"/>
      <c r="CA25" s="534"/>
      <c r="CB25" s="509">
        <v>26210.0</v>
      </c>
      <c r="CC25" s="509" t="s">
        <v>1614</v>
      </c>
      <c r="CD25" s="534"/>
      <c r="CE25" s="509">
        <v>27125.0</v>
      </c>
      <c r="CF25" s="509" t="s">
        <v>2235</v>
      </c>
      <c r="CG25" s="534"/>
      <c r="CH25" s="509">
        <v>28213.0</v>
      </c>
      <c r="CI25" s="509" t="s">
        <v>1740</v>
      </c>
      <c r="CJ25" s="534"/>
      <c r="CK25" s="509">
        <v>29385.0</v>
      </c>
      <c r="CL25" s="509" t="s">
        <v>2236</v>
      </c>
      <c r="CM25" s="534"/>
      <c r="CN25" s="509">
        <v>30391.0</v>
      </c>
      <c r="CO25" s="509" t="s">
        <v>2237</v>
      </c>
      <c r="CP25" s="534"/>
      <c r="CQ25" s="529"/>
      <c r="CR25" s="529"/>
      <c r="CS25" s="534"/>
      <c r="CT25" s="529"/>
      <c r="CU25" s="529"/>
      <c r="CV25" s="534"/>
      <c r="CW25" s="509">
        <v>33445.0</v>
      </c>
      <c r="CX25" s="509" t="s">
        <v>2047</v>
      </c>
      <c r="CY25" s="534"/>
      <c r="CZ25" s="509">
        <v>34215.0</v>
      </c>
      <c r="DA25" s="509" t="s">
        <v>1804</v>
      </c>
      <c r="DB25" s="534"/>
      <c r="DC25" s="529"/>
      <c r="DD25" s="529"/>
      <c r="DE25" s="534"/>
      <c r="DF25" s="509">
        <v>36404.0</v>
      </c>
      <c r="DG25" s="509" t="s">
        <v>2238</v>
      </c>
      <c r="DH25" s="534"/>
      <c r="DI25" s="529"/>
      <c r="DJ25" s="529"/>
      <c r="DK25" s="534"/>
      <c r="DL25" s="529"/>
      <c r="DM25" s="529"/>
      <c r="DN25" s="534"/>
      <c r="DO25" s="509">
        <v>39363.0</v>
      </c>
      <c r="DP25" s="509" t="s">
        <v>2239</v>
      </c>
      <c r="DQ25" s="534"/>
      <c r="DR25" s="509">
        <v>40210.0</v>
      </c>
      <c r="DS25" s="509" t="s">
        <v>1415</v>
      </c>
      <c r="DT25" s="534"/>
      <c r="DU25" s="529"/>
      <c r="DV25" s="529"/>
      <c r="DW25" s="534"/>
      <c r="DX25" s="509">
        <v>42411.0</v>
      </c>
      <c r="DY25" s="509" t="s">
        <v>2240</v>
      </c>
      <c r="DZ25" s="534"/>
      <c r="EA25" s="509">
        <v>43367.0</v>
      </c>
      <c r="EB25" s="509" t="s">
        <v>1990</v>
      </c>
      <c r="EC25" s="534"/>
      <c r="ED25" s="529"/>
      <c r="EE25" s="529"/>
      <c r="EF25" s="534"/>
      <c r="EG25" s="509">
        <v>45429.0</v>
      </c>
      <c r="EH25" s="509" t="s">
        <v>2241</v>
      </c>
      <c r="EI25" s="534"/>
      <c r="EJ25" s="509">
        <v>46304.0</v>
      </c>
      <c r="EK25" s="509" t="s">
        <v>2242</v>
      </c>
      <c r="EL25" s="529"/>
      <c r="EM25" s="509">
        <v>47324.0</v>
      </c>
      <c r="EN25" s="509" t="s">
        <v>2243</v>
      </c>
      <c r="EO25" s="529"/>
      <c r="EP25" s="506" t="s">
        <v>2244</v>
      </c>
      <c r="EQ25" s="509" t="s">
        <v>2245</v>
      </c>
      <c r="ER25" s="529"/>
      <c r="ES25" s="533" t="s">
        <v>2214</v>
      </c>
      <c r="ET25" s="533" t="s">
        <v>813</v>
      </c>
      <c r="EU25" s="533" t="s">
        <v>738</v>
      </c>
      <c r="EV25" s="529"/>
      <c r="EW25" s="509" t="s">
        <v>2246</v>
      </c>
      <c r="EX25" s="509" t="s">
        <v>2247</v>
      </c>
      <c r="EY25" s="534"/>
      <c r="EZ25" s="509" t="s">
        <v>2215</v>
      </c>
      <c r="FA25" s="509" t="s">
        <v>2216</v>
      </c>
      <c r="FB25" s="534"/>
      <c r="FC25" s="509" t="s">
        <v>2217</v>
      </c>
      <c r="FD25" s="509" t="s">
        <v>2218</v>
      </c>
      <c r="FE25" s="534"/>
      <c r="FF25" s="509" t="s">
        <v>2248</v>
      </c>
      <c r="FG25" s="509" t="s">
        <v>2249</v>
      </c>
      <c r="FH25" s="534"/>
      <c r="FI25" s="509" t="s">
        <v>2219</v>
      </c>
      <c r="FJ25" s="509" t="s">
        <v>2220</v>
      </c>
      <c r="FK25" s="534"/>
      <c r="FL25" s="509" t="s">
        <v>2221</v>
      </c>
      <c r="FM25" s="509" t="s">
        <v>2222</v>
      </c>
      <c r="FN25" s="534"/>
      <c r="FO25" s="509" t="s">
        <v>2223</v>
      </c>
      <c r="FP25" s="509" t="s">
        <v>2224</v>
      </c>
      <c r="FQ25" s="534"/>
      <c r="FR25" s="509" t="s">
        <v>2225</v>
      </c>
      <c r="FS25" s="509" t="s">
        <v>2226</v>
      </c>
      <c r="FT25" s="534"/>
      <c r="FU25" s="509" t="s">
        <v>2227</v>
      </c>
      <c r="FV25" s="509" t="s">
        <v>2228</v>
      </c>
      <c r="FW25" s="534"/>
      <c r="FX25" s="509">
        <v>10424.0</v>
      </c>
      <c r="FY25" s="509" t="s">
        <v>2229</v>
      </c>
      <c r="FZ25" s="534"/>
      <c r="GA25" s="509">
        <v>11225.0</v>
      </c>
      <c r="GB25" s="509" t="s">
        <v>2250</v>
      </c>
      <c r="GC25" s="534"/>
      <c r="GD25" s="509">
        <v>12224.0</v>
      </c>
      <c r="GE25" s="509" t="s">
        <v>2251</v>
      </c>
      <c r="GF25" s="534"/>
      <c r="GG25" s="509">
        <v>13121.0</v>
      </c>
      <c r="GH25" s="509" t="s">
        <v>2230</v>
      </c>
      <c r="GI25" s="534"/>
      <c r="GJ25" s="509">
        <v>14361.0</v>
      </c>
      <c r="GK25" s="509" t="s">
        <v>2252</v>
      </c>
      <c r="GL25" s="534"/>
      <c r="GM25" s="509">
        <v>15342.0</v>
      </c>
      <c r="GN25" s="509" t="s">
        <v>2253</v>
      </c>
      <c r="GO25" s="534"/>
      <c r="GP25" s="529"/>
      <c r="GQ25" s="529"/>
      <c r="GR25" s="534"/>
      <c r="GS25" s="529"/>
      <c r="GT25" s="529"/>
      <c r="GU25" s="534"/>
      <c r="GV25" s="529"/>
      <c r="GW25" s="529"/>
      <c r="GX25" s="534"/>
      <c r="GY25" s="509">
        <v>19423.0</v>
      </c>
      <c r="GZ25" s="509" t="s">
        <v>2231</v>
      </c>
      <c r="HA25" s="534"/>
      <c r="HB25" s="509">
        <v>20304.0</v>
      </c>
      <c r="HC25" s="509" t="s">
        <v>2232</v>
      </c>
      <c r="HD25" s="534"/>
      <c r="HE25" s="509">
        <v>21221.0</v>
      </c>
      <c r="HF25" s="509" t="s">
        <v>2233</v>
      </c>
      <c r="HG25" s="534"/>
      <c r="HH25" s="509">
        <v>22226.0</v>
      </c>
      <c r="HI25" s="509" t="s">
        <v>2254</v>
      </c>
      <c r="HJ25" s="534"/>
      <c r="HK25" s="509">
        <v>23222.0</v>
      </c>
      <c r="HL25" s="509" t="s">
        <v>2255</v>
      </c>
      <c r="HM25" s="534"/>
      <c r="HN25" s="509">
        <v>24442.0</v>
      </c>
      <c r="HO25" s="509" t="s">
        <v>2234</v>
      </c>
      <c r="HP25" s="534"/>
      <c r="HQ25" s="529"/>
      <c r="HR25" s="529"/>
      <c r="HS25" s="534"/>
      <c r="HT25" s="509">
        <v>26366.0</v>
      </c>
      <c r="HU25" s="509" t="s">
        <v>2256</v>
      </c>
      <c r="HV25" s="534"/>
      <c r="HW25" s="509">
        <v>27222.0</v>
      </c>
      <c r="HX25" s="509" t="s">
        <v>2257</v>
      </c>
      <c r="HY25" s="534"/>
      <c r="HZ25" s="509">
        <v>28222.0</v>
      </c>
      <c r="IA25" s="509" t="s">
        <v>2258</v>
      </c>
      <c r="IB25" s="534"/>
      <c r="IC25" s="509">
        <v>29385.0</v>
      </c>
      <c r="ID25" s="509" t="s">
        <v>2236</v>
      </c>
      <c r="IE25" s="534"/>
      <c r="IF25" s="509">
        <v>30391.0</v>
      </c>
      <c r="IG25" s="509" t="s">
        <v>2237</v>
      </c>
      <c r="IH25" s="534"/>
      <c r="II25" s="529"/>
      <c r="IJ25" s="529"/>
      <c r="IK25" s="534"/>
      <c r="IL25" s="529"/>
      <c r="IM25" s="529"/>
      <c r="IN25" s="534"/>
      <c r="IO25" s="509">
        <v>33622.0</v>
      </c>
      <c r="IP25" s="509" t="s">
        <v>2259</v>
      </c>
      <c r="IQ25" s="534"/>
      <c r="IR25" s="509">
        <v>34462.0</v>
      </c>
      <c r="IS25" s="509" t="s">
        <v>2260</v>
      </c>
      <c r="IT25" s="534"/>
      <c r="IU25" s="529"/>
      <c r="IV25" s="529"/>
      <c r="IW25" s="534"/>
      <c r="IX25" s="509">
        <v>36404.0</v>
      </c>
      <c r="IY25" s="509" t="s">
        <v>2238</v>
      </c>
      <c r="IZ25" s="534"/>
      <c r="JA25" s="529"/>
      <c r="JB25" s="529"/>
      <c r="JC25" s="534"/>
      <c r="JD25" s="529"/>
      <c r="JE25" s="529"/>
      <c r="JF25" s="534"/>
      <c r="JG25" s="509">
        <v>39363.0</v>
      </c>
      <c r="JH25" s="509" t="s">
        <v>2239</v>
      </c>
      <c r="JI25" s="534"/>
      <c r="JJ25" s="509">
        <v>40225.0</v>
      </c>
      <c r="JK25" s="509" t="s">
        <v>2261</v>
      </c>
      <c r="JL25" s="534"/>
      <c r="JM25" s="529"/>
      <c r="JN25" s="529"/>
      <c r="JO25" s="534"/>
      <c r="JP25" s="509">
        <v>42411.0</v>
      </c>
      <c r="JQ25" s="509" t="s">
        <v>2240</v>
      </c>
      <c r="JR25" s="534"/>
      <c r="JS25" s="509">
        <v>43423.0</v>
      </c>
      <c r="JT25" s="509" t="s">
        <v>2262</v>
      </c>
      <c r="JU25" s="534"/>
      <c r="JV25" s="529"/>
      <c r="JW25" s="529"/>
      <c r="JX25" s="534"/>
      <c r="JY25" s="509">
        <v>45429.0</v>
      </c>
      <c r="JZ25" s="509" t="s">
        <v>2241</v>
      </c>
      <c r="KA25" s="534"/>
      <c r="KB25" s="509">
        <v>46304.0</v>
      </c>
      <c r="KC25" s="509" t="s">
        <v>2242</v>
      </c>
      <c r="KD25" s="529"/>
      <c r="KE25" s="509">
        <v>47324.0</v>
      </c>
      <c r="KF25" s="509" t="s">
        <v>2243</v>
      </c>
      <c r="KG25" s="529"/>
      <c r="KH25" s="529"/>
      <c r="KI25" s="529"/>
      <c r="KJ25" s="529"/>
      <c r="KK25" s="529"/>
      <c r="KL25" s="529"/>
      <c r="KM25" s="529"/>
      <c r="KN25" s="529"/>
      <c r="KO25" s="529"/>
      <c r="KP25" s="529"/>
      <c r="KQ25" s="529"/>
      <c r="KR25" s="529"/>
      <c r="KS25" s="529"/>
      <c r="KT25" s="529"/>
      <c r="KU25" s="529"/>
      <c r="KV25" s="529"/>
      <c r="KW25" s="529"/>
      <c r="KX25" s="529"/>
      <c r="KY25" s="529"/>
      <c r="KZ25" s="529"/>
      <c r="LA25" s="529"/>
      <c r="LB25" s="529"/>
      <c r="LC25" s="529"/>
      <c r="LD25" s="529"/>
      <c r="LE25" s="529"/>
      <c r="LF25" s="529"/>
      <c r="LG25" s="529"/>
      <c r="LH25" s="529"/>
      <c r="LI25" s="529"/>
      <c r="LJ25" s="529"/>
      <c r="LK25" s="529"/>
      <c r="LL25" s="529"/>
      <c r="LM25" s="529"/>
      <c r="LN25" s="529"/>
      <c r="LO25" s="529"/>
      <c r="LP25" s="529"/>
      <c r="LQ25" s="529"/>
      <c r="LR25" s="509">
        <v>27125.0</v>
      </c>
      <c r="LS25" s="509" t="s">
        <v>2235</v>
      </c>
      <c r="LT25" s="529"/>
      <c r="LU25" s="529"/>
      <c r="LV25" s="529"/>
      <c r="LW25" s="529"/>
      <c r="LX25" s="529"/>
      <c r="LY25" s="529"/>
      <c r="LZ25" s="529"/>
      <c r="MA25" s="529"/>
      <c r="MB25" s="529"/>
      <c r="MC25" s="529"/>
      <c r="MD25" s="529"/>
      <c r="ME25" s="529"/>
      <c r="MF25" s="529"/>
      <c r="MG25" s="529"/>
      <c r="MH25" s="529"/>
      <c r="MI25" s="529"/>
      <c r="MJ25" s="529"/>
      <c r="MK25" s="529"/>
      <c r="ML25" s="529"/>
      <c r="MM25" s="529"/>
      <c r="MN25" s="529"/>
    </row>
    <row r="26" ht="12.75" customHeight="1">
      <c r="A26" s="529"/>
      <c r="B26" s="533" t="s">
        <v>2263</v>
      </c>
      <c r="C26" s="533" t="s">
        <v>740</v>
      </c>
      <c r="D26" s="529"/>
      <c r="E26" s="509" t="s">
        <v>1728</v>
      </c>
      <c r="F26" s="509" t="s">
        <v>1729</v>
      </c>
      <c r="G26" s="534"/>
      <c r="H26" s="509" t="s">
        <v>2264</v>
      </c>
      <c r="I26" s="509" t="s">
        <v>2265</v>
      </c>
      <c r="J26" s="534"/>
      <c r="K26" s="509" t="s">
        <v>2266</v>
      </c>
      <c r="L26" s="509" t="s">
        <v>2267</v>
      </c>
      <c r="M26" s="534"/>
      <c r="N26" s="509" t="s">
        <v>2036</v>
      </c>
      <c r="O26" s="509" t="s">
        <v>2037</v>
      </c>
      <c r="P26" s="534"/>
      <c r="Q26" s="509" t="s">
        <v>2268</v>
      </c>
      <c r="R26" s="509" t="s">
        <v>2269</v>
      </c>
      <c r="S26" s="534"/>
      <c r="T26" s="509" t="s">
        <v>2270</v>
      </c>
      <c r="U26" s="509" t="s">
        <v>2271</v>
      </c>
      <c r="V26" s="534"/>
      <c r="W26" s="509" t="s">
        <v>2272</v>
      </c>
      <c r="X26" s="509" t="s">
        <v>2273</v>
      </c>
      <c r="Y26" s="534"/>
      <c r="Z26" s="509" t="s">
        <v>2274</v>
      </c>
      <c r="AA26" s="509" t="s">
        <v>2275</v>
      </c>
      <c r="AB26" s="534"/>
      <c r="AC26" s="509" t="s">
        <v>2276</v>
      </c>
      <c r="AD26" s="509" t="s">
        <v>2277</v>
      </c>
      <c r="AE26" s="534"/>
      <c r="AF26" s="509">
        <v>10425.0</v>
      </c>
      <c r="AG26" s="509" t="s">
        <v>2278</v>
      </c>
      <c r="AH26" s="534"/>
      <c r="AI26" s="509">
        <v>11215.0</v>
      </c>
      <c r="AJ26" s="509" t="s">
        <v>1732</v>
      </c>
      <c r="AK26" s="534"/>
      <c r="AL26" s="509">
        <v>12219.0</v>
      </c>
      <c r="AM26" s="509" t="s">
        <v>1979</v>
      </c>
      <c r="AN26" s="534"/>
      <c r="AO26" s="509">
        <v>13122.0</v>
      </c>
      <c r="AP26" s="509" t="s">
        <v>2279</v>
      </c>
      <c r="AQ26" s="534"/>
      <c r="AR26" s="509">
        <v>14134.0</v>
      </c>
      <c r="AS26" s="509" t="s">
        <v>1195</v>
      </c>
      <c r="AT26" s="534"/>
      <c r="AU26" s="509">
        <v>15222.0</v>
      </c>
      <c r="AV26" s="509" t="s">
        <v>1859</v>
      </c>
      <c r="AW26" s="534"/>
      <c r="AX26" s="529"/>
      <c r="AY26" s="529"/>
      <c r="AZ26" s="534"/>
      <c r="BA26" s="529"/>
      <c r="BB26" s="529"/>
      <c r="BC26" s="534"/>
      <c r="BD26" s="529"/>
      <c r="BE26" s="529"/>
      <c r="BF26" s="534"/>
      <c r="BG26" s="509">
        <v>19424.0</v>
      </c>
      <c r="BH26" s="509" t="s">
        <v>2280</v>
      </c>
      <c r="BI26" s="534"/>
      <c r="BJ26" s="509">
        <v>20305.0</v>
      </c>
      <c r="BK26" s="509" t="s">
        <v>2281</v>
      </c>
      <c r="BL26" s="534"/>
      <c r="BM26" s="509">
        <v>21302.0</v>
      </c>
      <c r="BN26" s="509" t="s">
        <v>2282</v>
      </c>
      <c r="BO26" s="534"/>
      <c r="BP26" s="509">
        <v>22221.0</v>
      </c>
      <c r="BQ26" s="509" t="s">
        <v>1982</v>
      </c>
      <c r="BR26" s="534"/>
      <c r="BS26" s="509">
        <v>23206.0</v>
      </c>
      <c r="BT26" s="509" t="s">
        <v>1337</v>
      </c>
      <c r="BU26" s="534"/>
      <c r="BV26" s="509">
        <v>24443.0</v>
      </c>
      <c r="BW26" s="509" t="s">
        <v>2283</v>
      </c>
      <c r="BX26" s="534"/>
      <c r="BY26" s="529"/>
      <c r="BZ26" s="529"/>
      <c r="CA26" s="534"/>
      <c r="CB26" s="509">
        <v>26211.0</v>
      </c>
      <c r="CC26" s="509" t="s">
        <v>1677</v>
      </c>
      <c r="CD26" s="534"/>
      <c r="CE26" s="509">
        <v>27126.0</v>
      </c>
      <c r="CF26" s="509" t="s">
        <v>2284</v>
      </c>
      <c r="CG26" s="534"/>
      <c r="CH26" s="509">
        <v>28214.0</v>
      </c>
      <c r="CI26" s="509" t="s">
        <v>1802</v>
      </c>
      <c r="CJ26" s="534"/>
      <c r="CK26" s="509">
        <v>29386.0</v>
      </c>
      <c r="CL26" s="509" t="s">
        <v>2285</v>
      </c>
      <c r="CM26" s="534"/>
      <c r="CN26" s="509">
        <v>30392.0</v>
      </c>
      <c r="CO26" s="509" t="s">
        <v>2286</v>
      </c>
      <c r="CP26" s="534"/>
      <c r="CQ26" s="529"/>
      <c r="CR26" s="529"/>
      <c r="CS26" s="534"/>
      <c r="CT26" s="529"/>
      <c r="CU26" s="529"/>
      <c r="CV26" s="534"/>
      <c r="CW26" s="509">
        <v>33461.0</v>
      </c>
      <c r="CX26" s="509" t="s">
        <v>2105</v>
      </c>
      <c r="CY26" s="534"/>
      <c r="CZ26" s="509">
        <v>34302.0</v>
      </c>
      <c r="DA26" s="509" t="s">
        <v>1866</v>
      </c>
      <c r="DB26" s="534"/>
      <c r="DC26" s="529"/>
      <c r="DD26" s="529"/>
      <c r="DE26" s="534"/>
      <c r="DF26" s="509">
        <v>36405.0</v>
      </c>
      <c r="DG26" s="509" t="s">
        <v>2287</v>
      </c>
      <c r="DH26" s="534"/>
      <c r="DI26" s="529"/>
      <c r="DJ26" s="529"/>
      <c r="DK26" s="534"/>
      <c r="DL26" s="529"/>
      <c r="DM26" s="529"/>
      <c r="DN26" s="534"/>
      <c r="DO26" s="509">
        <v>39364.0</v>
      </c>
      <c r="DP26" s="509" t="s">
        <v>2288</v>
      </c>
      <c r="DQ26" s="534"/>
      <c r="DR26" s="509">
        <v>40211.0</v>
      </c>
      <c r="DS26" s="509" t="s">
        <v>1487</v>
      </c>
      <c r="DT26" s="534"/>
      <c r="DU26" s="529"/>
      <c r="DV26" s="529"/>
      <c r="DW26" s="534"/>
      <c r="DX26" s="529"/>
      <c r="DY26" s="529"/>
      <c r="DZ26" s="534"/>
      <c r="EA26" s="509">
        <v>43368.0</v>
      </c>
      <c r="EB26" s="509" t="s">
        <v>2050</v>
      </c>
      <c r="EC26" s="534"/>
      <c r="ED26" s="529"/>
      <c r="EE26" s="529"/>
      <c r="EF26" s="534"/>
      <c r="EG26" s="509">
        <v>45430.0</v>
      </c>
      <c r="EH26" s="509" t="s">
        <v>2289</v>
      </c>
      <c r="EI26" s="534"/>
      <c r="EJ26" s="509">
        <v>46392.0</v>
      </c>
      <c r="EK26" s="509" t="s">
        <v>2290</v>
      </c>
      <c r="EL26" s="529"/>
      <c r="EM26" s="509">
        <v>47325.0</v>
      </c>
      <c r="EN26" s="509" t="s">
        <v>2291</v>
      </c>
      <c r="EO26" s="529"/>
      <c r="EP26" s="506" t="s">
        <v>2292</v>
      </c>
      <c r="EQ26" s="509" t="s">
        <v>2293</v>
      </c>
      <c r="ER26" s="529"/>
      <c r="ES26" s="533" t="s">
        <v>2263</v>
      </c>
      <c r="ET26" s="533" t="s">
        <v>814</v>
      </c>
      <c r="EU26" s="533" t="s">
        <v>740</v>
      </c>
      <c r="EV26" s="529"/>
      <c r="EW26" s="509" t="s">
        <v>2294</v>
      </c>
      <c r="EX26" s="509" t="s">
        <v>2295</v>
      </c>
      <c r="EY26" s="534"/>
      <c r="EZ26" s="509" t="s">
        <v>2264</v>
      </c>
      <c r="FA26" s="509" t="s">
        <v>2265</v>
      </c>
      <c r="FB26" s="534"/>
      <c r="FC26" s="509" t="s">
        <v>2266</v>
      </c>
      <c r="FD26" s="509" t="s">
        <v>2267</v>
      </c>
      <c r="FE26" s="534"/>
      <c r="FF26" s="509" t="s">
        <v>2296</v>
      </c>
      <c r="FG26" s="509" t="s">
        <v>2297</v>
      </c>
      <c r="FH26" s="534"/>
      <c r="FI26" s="509" t="s">
        <v>2268</v>
      </c>
      <c r="FJ26" s="509" t="s">
        <v>2269</v>
      </c>
      <c r="FK26" s="534"/>
      <c r="FL26" s="509" t="s">
        <v>2270</v>
      </c>
      <c r="FM26" s="509" t="s">
        <v>2271</v>
      </c>
      <c r="FN26" s="534"/>
      <c r="FO26" s="509" t="s">
        <v>2272</v>
      </c>
      <c r="FP26" s="509" t="s">
        <v>2273</v>
      </c>
      <c r="FQ26" s="534"/>
      <c r="FR26" s="509" t="s">
        <v>2274</v>
      </c>
      <c r="FS26" s="509" t="s">
        <v>2275</v>
      </c>
      <c r="FT26" s="534"/>
      <c r="FU26" s="509" t="s">
        <v>2276</v>
      </c>
      <c r="FV26" s="509" t="s">
        <v>2277</v>
      </c>
      <c r="FW26" s="534"/>
      <c r="FX26" s="509">
        <v>10425.0</v>
      </c>
      <c r="FY26" s="509" t="s">
        <v>2278</v>
      </c>
      <c r="FZ26" s="534"/>
      <c r="GA26" s="509">
        <v>11227.0</v>
      </c>
      <c r="GB26" s="509" t="s">
        <v>2298</v>
      </c>
      <c r="GC26" s="534"/>
      <c r="GD26" s="509">
        <v>12225.0</v>
      </c>
      <c r="GE26" s="509" t="s">
        <v>2299</v>
      </c>
      <c r="GF26" s="534"/>
      <c r="GG26" s="509">
        <v>13122.0</v>
      </c>
      <c r="GH26" s="509" t="s">
        <v>2279</v>
      </c>
      <c r="GI26" s="534"/>
      <c r="GJ26" s="509">
        <v>14362.0</v>
      </c>
      <c r="GK26" s="509" t="s">
        <v>2300</v>
      </c>
      <c r="GL26" s="534"/>
      <c r="GM26" s="509">
        <v>15361.0</v>
      </c>
      <c r="GN26" s="509" t="s">
        <v>2301</v>
      </c>
      <c r="GO26" s="534"/>
      <c r="GP26" s="529"/>
      <c r="GQ26" s="529"/>
      <c r="GR26" s="534"/>
      <c r="GS26" s="529"/>
      <c r="GT26" s="529"/>
      <c r="GU26" s="534"/>
      <c r="GV26" s="529"/>
      <c r="GW26" s="529"/>
      <c r="GX26" s="534"/>
      <c r="GY26" s="509">
        <v>19424.0</v>
      </c>
      <c r="GZ26" s="509" t="s">
        <v>2280</v>
      </c>
      <c r="HA26" s="534"/>
      <c r="HB26" s="509">
        <v>20305.0</v>
      </c>
      <c r="HC26" s="509" t="s">
        <v>2281</v>
      </c>
      <c r="HD26" s="534"/>
      <c r="HE26" s="509">
        <v>21302.0</v>
      </c>
      <c r="HF26" s="509" t="s">
        <v>2282</v>
      </c>
      <c r="HG26" s="534"/>
      <c r="HH26" s="509">
        <v>22301.0</v>
      </c>
      <c r="HI26" s="509" t="s">
        <v>2302</v>
      </c>
      <c r="HJ26" s="534"/>
      <c r="HK26" s="509">
        <v>23223.0</v>
      </c>
      <c r="HL26" s="509" t="s">
        <v>2303</v>
      </c>
      <c r="HM26" s="534"/>
      <c r="HN26" s="509">
        <v>24443.0</v>
      </c>
      <c r="HO26" s="509" t="s">
        <v>2283</v>
      </c>
      <c r="HP26" s="534"/>
      <c r="HQ26" s="529"/>
      <c r="HR26" s="529"/>
      <c r="HS26" s="534"/>
      <c r="HT26" s="509">
        <v>26367.0</v>
      </c>
      <c r="HU26" s="509" t="s">
        <v>2304</v>
      </c>
      <c r="HV26" s="534"/>
      <c r="HW26" s="509">
        <v>27223.0</v>
      </c>
      <c r="HX26" s="509" t="s">
        <v>2305</v>
      </c>
      <c r="HY26" s="534"/>
      <c r="HZ26" s="509">
        <v>28223.0</v>
      </c>
      <c r="IA26" s="509" t="s">
        <v>2306</v>
      </c>
      <c r="IB26" s="534"/>
      <c r="IC26" s="509">
        <v>29386.0</v>
      </c>
      <c r="ID26" s="509" t="s">
        <v>2285</v>
      </c>
      <c r="IE26" s="534"/>
      <c r="IF26" s="509">
        <v>30392.0</v>
      </c>
      <c r="IG26" s="509" t="s">
        <v>2286</v>
      </c>
      <c r="IH26" s="534"/>
      <c r="II26" s="529"/>
      <c r="IJ26" s="529"/>
      <c r="IK26" s="534"/>
      <c r="IL26" s="529"/>
      <c r="IM26" s="529"/>
      <c r="IN26" s="534"/>
      <c r="IO26" s="509">
        <v>33623.0</v>
      </c>
      <c r="IP26" s="509" t="s">
        <v>2307</v>
      </c>
      <c r="IQ26" s="534"/>
      <c r="IR26" s="509">
        <v>34545.0</v>
      </c>
      <c r="IS26" s="509" t="s">
        <v>2308</v>
      </c>
      <c r="IT26" s="534"/>
      <c r="IU26" s="529"/>
      <c r="IV26" s="529"/>
      <c r="IW26" s="534"/>
      <c r="IX26" s="509">
        <v>36405.0</v>
      </c>
      <c r="IY26" s="509" t="s">
        <v>2287</v>
      </c>
      <c r="IZ26" s="534"/>
      <c r="JA26" s="529"/>
      <c r="JB26" s="529"/>
      <c r="JC26" s="534"/>
      <c r="JD26" s="529"/>
      <c r="JE26" s="529"/>
      <c r="JF26" s="534"/>
      <c r="JG26" s="509">
        <v>39364.0</v>
      </c>
      <c r="JH26" s="509" t="s">
        <v>2288</v>
      </c>
      <c r="JI26" s="534"/>
      <c r="JJ26" s="509">
        <v>40226.0</v>
      </c>
      <c r="JK26" s="509" t="s">
        <v>2309</v>
      </c>
      <c r="JL26" s="534"/>
      <c r="JM26" s="529"/>
      <c r="JN26" s="529"/>
      <c r="JO26" s="534"/>
      <c r="JP26" s="529"/>
      <c r="JQ26" s="529"/>
      <c r="JR26" s="534"/>
      <c r="JS26" s="509">
        <v>43424.0</v>
      </c>
      <c r="JT26" s="509" t="s">
        <v>2310</v>
      </c>
      <c r="JU26" s="534"/>
      <c r="JV26" s="529"/>
      <c r="JW26" s="529"/>
      <c r="JX26" s="534"/>
      <c r="JY26" s="509">
        <v>45430.0</v>
      </c>
      <c r="JZ26" s="509" t="s">
        <v>2289</v>
      </c>
      <c r="KA26" s="534"/>
      <c r="KB26" s="509">
        <v>46392.0</v>
      </c>
      <c r="KC26" s="509" t="s">
        <v>2290</v>
      </c>
      <c r="KD26" s="529"/>
      <c r="KE26" s="509">
        <v>47325.0</v>
      </c>
      <c r="KF26" s="509" t="s">
        <v>2291</v>
      </c>
      <c r="KG26" s="529"/>
      <c r="KH26" s="529"/>
      <c r="KI26" s="529"/>
      <c r="KJ26" s="529"/>
      <c r="KK26" s="529"/>
      <c r="KL26" s="529"/>
      <c r="KM26" s="529"/>
      <c r="KN26" s="529"/>
      <c r="KO26" s="529"/>
      <c r="KP26" s="529"/>
      <c r="KQ26" s="529"/>
      <c r="KR26" s="529"/>
      <c r="KS26" s="529"/>
      <c r="KT26" s="529"/>
      <c r="KU26" s="529"/>
      <c r="KV26" s="529"/>
      <c r="KW26" s="529"/>
      <c r="KX26" s="529"/>
      <c r="KY26" s="529"/>
      <c r="KZ26" s="529"/>
      <c r="LA26" s="529"/>
      <c r="LB26" s="529"/>
      <c r="LC26" s="529"/>
      <c r="LD26" s="529"/>
      <c r="LE26" s="529"/>
      <c r="LF26" s="529"/>
      <c r="LG26" s="529"/>
      <c r="LH26" s="529"/>
      <c r="LI26" s="529"/>
      <c r="LJ26" s="529"/>
      <c r="LK26" s="529"/>
      <c r="LL26" s="529"/>
      <c r="LM26" s="529"/>
      <c r="LN26" s="529"/>
      <c r="LO26" s="529"/>
      <c r="LP26" s="529"/>
      <c r="LQ26" s="529"/>
      <c r="LR26" s="509">
        <v>27126.0</v>
      </c>
      <c r="LS26" s="509" t="s">
        <v>2284</v>
      </c>
      <c r="LT26" s="529"/>
      <c r="LU26" s="529"/>
      <c r="LV26" s="529"/>
      <c r="LW26" s="529"/>
      <c r="LX26" s="529"/>
      <c r="LY26" s="529"/>
      <c r="LZ26" s="529"/>
      <c r="MA26" s="529"/>
      <c r="MB26" s="529"/>
      <c r="MC26" s="529"/>
      <c r="MD26" s="529"/>
      <c r="ME26" s="529"/>
      <c r="MF26" s="529"/>
      <c r="MG26" s="529"/>
      <c r="MH26" s="529"/>
      <c r="MI26" s="529"/>
      <c r="MJ26" s="529"/>
      <c r="MK26" s="529"/>
      <c r="ML26" s="529"/>
      <c r="MM26" s="529"/>
      <c r="MN26" s="529"/>
    </row>
    <row r="27" ht="12.75" customHeight="1">
      <c r="A27" s="529"/>
      <c r="B27" s="533" t="s">
        <v>2311</v>
      </c>
      <c r="C27" s="533" t="s">
        <v>742</v>
      </c>
      <c r="D27" s="529"/>
      <c r="E27" s="509" t="s">
        <v>1790</v>
      </c>
      <c r="F27" s="509" t="s">
        <v>1791</v>
      </c>
      <c r="G27" s="534"/>
      <c r="H27" s="509" t="s">
        <v>2312</v>
      </c>
      <c r="I27" s="509" t="s">
        <v>2313</v>
      </c>
      <c r="J27" s="534"/>
      <c r="K27" s="509" t="s">
        <v>2314</v>
      </c>
      <c r="L27" s="509" t="s">
        <v>2315</v>
      </c>
      <c r="M27" s="534"/>
      <c r="N27" s="509" t="s">
        <v>2094</v>
      </c>
      <c r="O27" s="509" t="s">
        <v>2095</v>
      </c>
      <c r="P27" s="534"/>
      <c r="Q27" s="509" t="s">
        <v>2316</v>
      </c>
      <c r="R27" s="509" t="s">
        <v>2317</v>
      </c>
      <c r="S27" s="534"/>
      <c r="T27" s="509" t="s">
        <v>2318</v>
      </c>
      <c r="U27" s="509" t="s">
        <v>2319</v>
      </c>
      <c r="V27" s="534"/>
      <c r="W27" s="509" t="s">
        <v>2320</v>
      </c>
      <c r="X27" s="509" t="s">
        <v>2321</v>
      </c>
      <c r="Y27" s="534"/>
      <c r="Z27" s="509" t="s">
        <v>2322</v>
      </c>
      <c r="AA27" s="509" t="s">
        <v>2323</v>
      </c>
      <c r="AB27" s="534"/>
      <c r="AC27" s="509" t="s">
        <v>2324</v>
      </c>
      <c r="AD27" s="509" t="s">
        <v>2325</v>
      </c>
      <c r="AE27" s="534"/>
      <c r="AF27" s="509">
        <v>10426.0</v>
      </c>
      <c r="AG27" s="509" t="s">
        <v>2326</v>
      </c>
      <c r="AH27" s="534"/>
      <c r="AI27" s="509">
        <v>11216.0</v>
      </c>
      <c r="AJ27" s="509" t="s">
        <v>1794</v>
      </c>
      <c r="AK27" s="534"/>
      <c r="AL27" s="509">
        <v>12220.0</v>
      </c>
      <c r="AM27" s="509" t="s">
        <v>2039</v>
      </c>
      <c r="AN27" s="534"/>
      <c r="AO27" s="509">
        <v>13123.0</v>
      </c>
      <c r="AP27" s="509" t="s">
        <v>2327</v>
      </c>
      <c r="AQ27" s="534"/>
      <c r="AR27" s="509">
        <v>14135.0</v>
      </c>
      <c r="AS27" s="509" t="s">
        <v>1272</v>
      </c>
      <c r="AT27" s="534"/>
      <c r="AU27" s="509">
        <v>15223.0</v>
      </c>
      <c r="AV27" s="509" t="s">
        <v>1920</v>
      </c>
      <c r="AW27" s="534"/>
      <c r="AX27" s="529"/>
      <c r="AY27" s="529"/>
      <c r="AZ27" s="534"/>
      <c r="BA27" s="529"/>
      <c r="BB27" s="529"/>
      <c r="BC27" s="534"/>
      <c r="BD27" s="529"/>
      <c r="BE27" s="529"/>
      <c r="BF27" s="534"/>
      <c r="BG27" s="509">
        <v>19425.0</v>
      </c>
      <c r="BH27" s="509" t="s">
        <v>2328</v>
      </c>
      <c r="BI27" s="534"/>
      <c r="BJ27" s="509">
        <v>20306.0</v>
      </c>
      <c r="BK27" s="509" t="s">
        <v>2329</v>
      </c>
      <c r="BL27" s="534"/>
      <c r="BM27" s="509">
        <v>21303.0</v>
      </c>
      <c r="BN27" s="509" t="s">
        <v>2330</v>
      </c>
      <c r="BO27" s="534"/>
      <c r="BP27" s="509">
        <v>22222.0</v>
      </c>
      <c r="BQ27" s="509" t="s">
        <v>2042</v>
      </c>
      <c r="BR27" s="534"/>
      <c r="BS27" s="509">
        <v>23207.0</v>
      </c>
      <c r="BT27" s="509" t="s">
        <v>1409</v>
      </c>
      <c r="BU27" s="534"/>
      <c r="BV27" s="509">
        <v>24461.0</v>
      </c>
      <c r="BW27" s="509" t="s">
        <v>2331</v>
      </c>
      <c r="BX27" s="534"/>
      <c r="BY27" s="529"/>
      <c r="BZ27" s="529"/>
      <c r="CA27" s="534"/>
      <c r="CB27" s="509">
        <v>26212.0</v>
      </c>
      <c r="CC27" s="509" t="s">
        <v>1738</v>
      </c>
      <c r="CD27" s="534"/>
      <c r="CE27" s="509">
        <v>27127.0</v>
      </c>
      <c r="CF27" s="509" t="s">
        <v>2332</v>
      </c>
      <c r="CG27" s="534"/>
      <c r="CH27" s="509">
        <v>28215.0</v>
      </c>
      <c r="CI27" s="509" t="s">
        <v>1864</v>
      </c>
      <c r="CJ27" s="534"/>
      <c r="CK27" s="509">
        <v>29401.0</v>
      </c>
      <c r="CL27" s="509" t="s">
        <v>2333</v>
      </c>
      <c r="CM27" s="534"/>
      <c r="CN27" s="509">
        <v>30401.0</v>
      </c>
      <c r="CO27" s="509" t="s">
        <v>2334</v>
      </c>
      <c r="CP27" s="534"/>
      <c r="CQ27" s="529"/>
      <c r="CR27" s="529"/>
      <c r="CS27" s="534"/>
      <c r="CT27" s="529"/>
      <c r="CU27" s="529"/>
      <c r="CV27" s="534"/>
      <c r="CW27" s="509">
        <v>33586.0</v>
      </c>
      <c r="CX27" s="509" t="s">
        <v>2160</v>
      </c>
      <c r="CY27" s="534"/>
      <c r="CZ27" s="509">
        <v>34304.0</v>
      </c>
      <c r="DA27" s="509" t="s">
        <v>1927</v>
      </c>
      <c r="DB27" s="534"/>
      <c r="DC27" s="529"/>
      <c r="DD27" s="529"/>
      <c r="DE27" s="534"/>
      <c r="DF27" s="509">
        <v>36468.0</v>
      </c>
      <c r="DG27" s="509" t="s">
        <v>2335</v>
      </c>
      <c r="DH27" s="534"/>
      <c r="DI27" s="529"/>
      <c r="DJ27" s="529"/>
      <c r="DK27" s="534"/>
      <c r="DL27" s="529"/>
      <c r="DM27" s="529"/>
      <c r="DN27" s="534"/>
      <c r="DO27" s="509">
        <v>39386.0</v>
      </c>
      <c r="DP27" s="509" t="s">
        <v>2336</v>
      </c>
      <c r="DQ27" s="534"/>
      <c r="DR27" s="509">
        <v>40212.0</v>
      </c>
      <c r="DS27" s="509" t="s">
        <v>1553</v>
      </c>
      <c r="DT27" s="534"/>
      <c r="DU27" s="529"/>
      <c r="DV27" s="529"/>
      <c r="DW27" s="534"/>
      <c r="DX27" s="529"/>
      <c r="DY27" s="529"/>
      <c r="DZ27" s="534"/>
      <c r="EA27" s="509">
        <v>43369.0</v>
      </c>
      <c r="EB27" s="509" t="s">
        <v>2108</v>
      </c>
      <c r="EC27" s="534"/>
      <c r="ED27" s="529"/>
      <c r="EE27" s="529"/>
      <c r="EF27" s="534"/>
      <c r="EG27" s="509">
        <v>45431.0</v>
      </c>
      <c r="EH27" s="509" t="s">
        <v>2337</v>
      </c>
      <c r="EI27" s="534"/>
      <c r="EJ27" s="509">
        <v>46404.0</v>
      </c>
      <c r="EK27" s="509" t="s">
        <v>2338</v>
      </c>
      <c r="EL27" s="529"/>
      <c r="EM27" s="509">
        <v>47326.0</v>
      </c>
      <c r="EN27" s="509" t="s">
        <v>2339</v>
      </c>
      <c r="EO27" s="529"/>
      <c r="EP27" s="506">
        <v>376.0</v>
      </c>
      <c r="EQ27" s="509" t="s">
        <v>2340</v>
      </c>
      <c r="ER27" s="529"/>
      <c r="ES27" s="533" t="s">
        <v>2311</v>
      </c>
      <c r="ET27" s="533" t="s">
        <v>815</v>
      </c>
      <c r="EU27" s="533" t="s">
        <v>742</v>
      </c>
      <c r="EV27" s="529"/>
      <c r="EW27" s="509" t="s">
        <v>2341</v>
      </c>
      <c r="EX27" s="509" t="s">
        <v>2342</v>
      </c>
      <c r="EY27" s="534"/>
      <c r="EZ27" s="509" t="s">
        <v>2312</v>
      </c>
      <c r="FA27" s="509" t="s">
        <v>2313</v>
      </c>
      <c r="FB27" s="534"/>
      <c r="FC27" s="509" t="s">
        <v>2314</v>
      </c>
      <c r="FD27" s="509" t="s">
        <v>2315</v>
      </c>
      <c r="FE27" s="534"/>
      <c r="FF27" s="509" t="s">
        <v>2343</v>
      </c>
      <c r="FG27" s="509" t="s">
        <v>2344</v>
      </c>
      <c r="FH27" s="534"/>
      <c r="FI27" s="509" t="s">
        <v>2316</v>
      </c>
      <c r="FJ27" s="509" t="s">
        <v>2317</v>
      </c>
      <c r="FK27" s="534"/>
      <c r="FL27" s="509" t="s">
        <v>2318</v>
      </c>
      <c r="FM27" s="509" t="s">
        <v>2319</v>
      </c>
      <c r="FN27" s="534"/>
      <c r="FO27" s="509" t="s">
        <v>2320</v>
      </c>
      <c r="FP27" s="509" t="s">
        <v>2321</v>
      </c>
      <c r="FQ27" s="534"/>
      <c r="FR27" s="509" t="s">
        <v>2322</v>
      </c>
      <c r="FS27" s="509" t="s">
        <v>2323</v>
      </c>
      <c r="FT27" s="534"/>
      <c r="FU27" s="509" t="s">
        <v>2324</v>
      </c>
      <c r="FV27" s="509" t="s">
        <v>2325</v>
      </c>
      <c r="FW27" s="534"/>
      <c r="FX27" s="509">
        <v>10426.0</v>
      </c>
      <c r="FY27" s="509" t="s">
        <v>2326</v>
      </c>
      <c r="FZ27" s="534"/>
      <c r="GA27" s="509">
        <v>11228.0</v>
      </c>
      <c r="GB27" s="509" t="s">
        <v>2345</v>
      </c>
      <c r="GC27" s="534"/>
      <c r="GD27" s="509">
        <v>12226.0</v>
      </c>
      <c r="GE27" s="509" t="s">
        <v>2346</v>
      </c>
      <c r="GF27" s="534"/>
      <c r="GG27" s="509">
        <v>13123.0</v>
      </c>
      <c r="GH27" s="509" t="s">
        <v>2327</v>
      </c>
      <c r="GI27" s="534"/>
      <c r="GJ27" s="509">
        <v>14363.0</v>
      </c>
      <c r="GK27" s="509" t="s">
        <v>2347</v>
      </c>
      <c r="GL27" s="534"/>
      <c r="GM27" s="509">
        <v>15385.0</v>
      </c>
      <c r="GN27" s="509" t="s">
        <v>2348</v>
      </c>
      <c r="GO27" s="534"/>
      <c r="GP27" s="529"/>
      <c r="GQ27" s="529"/>
      <c r="GR27" s="534"/>
      <c r="GS27" s="529"/>
      <c r="GT27" s="529"/>
      <c r="GU27" s="534"/>
      <c r="GV27" s="529"/>
      <c r="GW27" s="529"/>
      <c r="GX27" s="534"/>
      <c r="GY27" s="509">
        <v>19425.0</v>
      </c>
      <c r="GZ27" s="509" t="s">
        <v>2328</v>
      </c>
      <c r="HA27" s="534"/>
      <c r="HB27" s="509">
        <v>20306.0</v>
      </c>
      <c r="HC27" s="509" t="s">
        <v>2329</v>
      </c>
      <c r="HD27" s="534"/>
      <c r="HE27" s="509">
        <v>21303.0</v>
      </c>
      <c r="HF27" s="509" t="s">
        <v>2330</v>
      </c>
      <c r="HG27" s="534"/>
      <c r="HH27" s="509">
        <v>22302.0</v>
      </c>
      <c r="HI27" s="509" t="s">
        <v>2349</v>
      </c>
      <c r="HJ27" s="534"/>
      <c r="HK27" s="509">
        <v>23224.0</v>
      </c>
      <c r="HL27" s="509" t="s">
        <v>2350</v>
      </c>
      <c r="HM27" s="534"/>
      <c r="HN27" s="509">
        <v>24461.0</v>
      </c>
      <c r="HO27" s="509" t="s">
        <v>2331</v>
      </c>
      <c r="HP27" s="534"/>
      <c r="HQ27" s="529"/>
      <c r="HR27" s="529"/>
      <c r="HS27" s="534"/>
      <c r="HT27" s="509">
        <v>26407.0</v>
      </c>
      <c r="HU27" s="509" t="s">
        <v>2351</v>
      </c>
      <c r="HV27" s="534"/>
      <c r="HW27" s="509">
        <v>27224.0</v>
      </c>
      <c r="HX27" s="509" t="s">
        <v>2352</v>
      </c>
      <c r="HY27" s="534"/>
      <c r="HZ27" s="509">
        <v>28224.0</v>
      </c>
      <c r="IA27" s="509" t="s">
        <v>2353</v>
      </c>
      <c r="IB27" s="534"/>
      <c r="IC27" s="509">
        <v>29401.0</v>
      </c>
      <c r="ID27" s="509" t="s">
        <v>2333</v>
      </c>
      <c r="IE27" s="534"/>
      <c r="IF27" s="509">
        <v>30401.0</v>
      </c>
      <c r="IG27" s="509" t="s">
        <v>2334</v>
      </c>
      <c r="IH27" s="534"/>
      <c r="II27" s="529"/>
      <c r="IJ27" s="529"/>
      <c r="IK27" s="534"/>
      <c r="IL27" s="529"/>
      <c r="IM27" s="529"/>
      <c r="IN27" s="534"/>
      <c r="IO27" s="509">
        <v>33643.0</v>
      </c>
      <c r="IP27" s="509" t="s">
        <v>2354</v>
      </c>
      <c r="IQ27" s="534"/>
      <c r="IR27" s="529"/>
      <c r="IS27" s="529"/>
      <c r="IT27" s="534"/>
      <c r="IU27" s="529"/>
      <c r="IV27" s="529"/>
      <c r="IW27" s="534"/>
      <c r="IX27" s="509">
        <v>36468.0</v>
      </c>
      <c r="IY27" s="509" t="s">
        <v>2335</v>
      </c>
      <c r="IZ27" s="534"/>
      <c r="JA27" s="529"/>
      <c r="JB27" s="529"/>
      <c r="JC27" s="534"/>
      <c r="JD27" s="529"/>
      <c r="JE27" s="529"/>
      <c r="JF27" s="534"/>
      <c r="JG27" s="509">
        <v>39386.0</v>
      </c>
      <c r="JH27" s="509" t="s">
        <v>2336</v>
      </c>
      <c r="JI27" s="534"/>
      <c r="JJ27" s="509">
        <v>40227.0</v>
      </c>
      <c r="JK27" s="509" t="s">
        <v>2355</v>
      </c>
      <c r="JL27" s="534"/>
      <c r="JM27" s="529"/>
      <c r="JN27" s="529"/>
      <c r="JO27" s="534"/>
      <c r="JP27" s="529"/>
      <c r="JQ27" s="529"/>
      <c r="JR27" s="534"/>
      <c r="JS27" s="509">
        <v>43425.0</v>
      </c>
      <c r="JT27" s="509" t="s">
        <v>2356</v>
      </c>
      <c r="JU27" s="534"/>
      <c r="JV27" s="529"/>
      <c r="JW27" s="529"/>
      <c r="JX27" s="534"/>
      <c r="JY27" s="509">
        <v>45431.0</v>
      </c>
      <c r="JZ27" s="509" t="s">
        <v>2337</v>
      </c>
      <c r="KA27" s="534"/>
      <c r="KB27" s="509">
        <v>46404.0</v>
      </c>
      <c r="KC27" s="509" t="s">
        <v>2338</v>
      </c>
      <c r="KD27" s="529"/>
      <c r="KE27" s="509">
        <v>47326.0</v>
      </c>
      <c r="KF27" s="509" t="s">
        <v>2339</v>
      </c>
      <c r="KG27" s="529"/>
      <c r="KH27" s="529"/>
      <c r="KI27" s="529"/>
      <c r="KJ27" s="529"/>
      <c r="KK27" s="529"/>
      <c r="KL27" s="529"/>
      <c r="KM27" s="529"/>
      <c r="KN27" s="529"/>
      <c r="KO27" s="529"/>
      <c r="KP27" s="529"/>
      <c r="KQ27" s="529"/>
      <c r="KR27" s="529"/>
      <c r="KS27" s="529"/>
      <c r="KT27" s="529"/>
      <c r="KU27" s="529"/>
      <c r="KV27" s="529"/>
      <c r="KW27" s="529"/>
      <c r="KX27" s="529"/>
      <c r="KY27" s="529"/>
      <c r="KZ27" s="529"/>
      <c r="LA27" s="529"/>
      <c r="LB27" s="529"/>
      <c r="LC27" s="529"/>
      <c r="LD27" s="529"/>
      <c r="LE27" s="529"/>
      <c r="LF27" s="529"/>
      <c r="LG27" s="529"/>
      <c r="LH27" s="529"/>
      <c r="LI27" s="529"/>
      <c r="LJ27" s="529"/>
      <c r="LK27" s="529"/>
      <c r="LL27" s="529"/>
      <c r="LM27" s="529"/>
      <c r="LN27" s="529"/>
      <c r="LO27" s="529"/>
      <c r="LP27" s="529"/>
      <c r="LQ27" s="529"/>
      <c r="LR27" s="509">
        <v>27127.0</v>
      </c>
      <c r="LS27" s="509" t="s">
        <v>2332</v>
      </c>
      <c r="LT27" s="529"/>
      <c r="LU27" s="529"/>
      <c r="LV27" s="529"/>
      <c r="LW27" s="529"/>
      <c r="LX27" s="529"/>
      <c r="LY27" s="529"/>
      <c r="LZ27" s="529"/>
      <c r="MA27" s="529"/>
      <c r="MB27" s="529"/>
      <c r="MC27" s="529"/>
      <c r="MD27" s="529"/>
      <c r="ME27" s="529"/>
      <c r="MF27" s="529"/>
      <c r="MG27" s="529"/>
      <c r="MH27" s="529"/>
      <c r="MI27" s="529"/>
      <c r="MJ27" s="529"/>
      <c r="MK27" s="529"/>
      <c r="ML27" s="529"/>
      <c r="MM27" s="529"/>
      <c r="MN27" s="529"/>
    </row>
    <row r="28" ht="12.75" customHeight="1">
      <c r="A28" s="529"/>
      <c r="B28" s="533" t="s">
        <v>2357</v>
      </c>
      <c r="C28" s="533" t="s">
        <v>744</v>
      </c>
      <c r="D28" s="529"/>
      <c r="E28" s="509" t="s">
        <v>1852</v>
      </c>
      <c r="F28" s="509" t="s">
        <v>1853</v>
      </c>
      <c r="G28" s="534"/>
      <c r="H28" s="509" t="s">
        <v>2358</v>
      </c>
      <c r="I28" s="509" t="s">
        <v>2359</v>
      </c>
      <c r="J28" s="534"/>
      <c r="K28" s="509" t="s">
        <v>2360</v>
      </c>
      <c r="L28" s="509" t="s">
        <v>2361</v>
      </c>
      <c r="M28" s="534"/>
      <c r="N28" s="509" t="s">
        <v>2149</v>
      </c>
      <c r="O28" s="509" t="s">
        <v>2150</v>
      </c>
      <c r="P28" s="534"/>
      <c r="Q28" s="509" t="s">
        <v>2362</v>
      </c>
      <c r="R28" s="509" t="s">
        <v>2363</v>
      </c>
      <c r="S28" s="534"/>
      <c r="T28" s="509" t="s">
        <v>2364</v>
      </c>
      <c r="U28" s="509" t="s">
        <v>2365</v>
      </c>
      <c r="V28" s="534"/>
      <c r="W28" s="509" t="s">
        <v>2366</v>
      </c>
      <c r="X28" s="509" t="s">
        <v>2367</v>
      </c>
      <c r="Y28" s="534"/>
      <c r="Z28" s="509" t="s">
        <v>2368</v>
      </c>
      <c r="AA28" s="509" t="s">
        <v>2369</v>
      </c>
      <c r="AB28" s="534"/>
      <c r="AC28" s="509" t="s">
        <v>2370</v>
      </c>
      <c r="AD28" s="509" t="s">
        <v>2371</v>
      </c>
      <c r="AE28" s="534"/>
      <c r="AF28" s="509">
        <v>10428.0</v>
      </c>
      <c r="AG28" s="509" t="s">
        <v>2372</v>
      </c>
      <c r="AH28" s="534"/>
      <c r="AI28" s="509">
        <v>11217.0</v>
      </c>
      <c r="AJ28" s="509" t="s">
        <v>1856</v>
      </c>
      <c r="AK28" s="534"/>
      <c r="AL28" s="509">
        <v>12221.0</v>
      </c>
      <c r="AM28" s="509" t="s">
        <v>2097</v>
      </c>
      <c r="AN28" s="534"/>
      <c r="AO28" s="509">
        <v>13201.0</v>
      </c>
      <c r="AP28" s="509" t="s">
        <v>2373</v>
      </c>
      <c r="AQ28" s="534"/>
      <c r="AR28" s="509">
        <v>14136.0</v>
      </c>
      <c r="AS28" s="509" t="s">
        <v>1345</v>
      </c>
      <c r="AT28" s="534"/>
      <c r="AU28" s="509">
        <v>15224.0</v>
      </c>
      <c r="AV28" s="509" t="s">
        <v>1981</v>
      </c>
      <c r="AW28" s="534"/>
      <c r="AX28" s="529"/>
      <c r="AY28" s="529"/>
      <c r="AZ28" s="534"/>
      <c r="BA28" s="529"/>
      <c r="BB28" s="529"/>
      <c r="BC28" s="534"/>
      <c r="BD28" s="529"/>
      <c r="BE28" s="529"/>
      <c r="BF28" s="534"/>
      <c r="BG28" s="509">
        <v>19429.0</v>
      </c>
      <c r="BH28" s="509" t="s">
        <v>2374</v>
      </c>
      <c r="BI28" s="534"/>
      <c r="BJ28" s="509">
        <v>20307.0</v>
      </c>
      <c r="BK28" s="509" t="s">
        <v>2375</v>
      </c>
      <c r="BL28" s="534"/>
      <c r="BM28" s="509">
        <v>21341.0</v>
      </c>
      <c r="BN28" s="509" t="s">
        <v>2376</v>
      </c>
      <c r="BO28" s="534"/>
      <c r="BP28" s="509">
        <v>22223.0</v>
      </c>
      <c r="BQ28" s="509" t="s">
        <v>2100</v>
      </c>
      <c r="BR28" s="534"/>
      <c r="BS28" s="509">
        <v>23208.0</v>
      </c>
      <c r="BT28" s="509" t="s">
        <v>1481</v>
      </c>
      <c r="BU28" s="534"/>
      <c r="BV28" s="509">
        <v>24470.0</v>
      </c>
      <c r="BW28" s="509" t="s">
        <v>2377</v>
      </c>
      <c r="BX28" s="534"/>
      <c r="BY28" s="529"/>
      <c r="BZ28" s="529"/>
      <c r="CA28" s="534"/>
      <c r="CB28" s="509">
        <v>26213.0</v>
      </c>
      <c r="CC28" s="509" t="s">
        <v>1800</v>
      </c>
      <c r="CD28" s="534"/>
      <c r="CE28" s="509">
        <v>27128.0</v>
      </c>
      <c r="CF28" s="509" t="s">
        <v>2378</v>
      </c>
      <c r="CG28" s="534"/>
      <c r="CH28" s="509">
        <v>28216.0</v>
      </c>
      <c r="CI28" s="509" t="s">
        <v>1925</v>
      </c>
      <c r="CJ28" s="534"/>
      <c r="CK28" s="509">
        <v>29402.0</v>
      </c>
      <c r="CL28" s="509" t="s">
        <v>2379</v>
      </c>
      <c r="CM28" s="534"/>
      <c r="CN28" s="509">
        <v>30404.0</v>
      </c>
      <c r="CO28" s="509" t="s">
        <v>2380</v>
      </c>
      <c r="CP28" s="534"/>
      <c r="CQ28" s="529"/>
      <c r="CR28" s="529"/>
      <c r="CS28" s="534"/>
      <c r="CT28" s="529"/>
      <c r="CU28" s="529"/>
      <c r="CV28" s="534"/>
      <c r="CW28" s="509">
        <v>33606.0</v>
      </c>
      <c r="CX28" s="509" t="s">
        <v>2210</v>
      </c>
      <c r="CY28" s="534"/>
      <c r="CZ28" s="509">
        <v>34307.0</v>
      </c>
      <c r="DA28" s="509" t="s">
        <v>1988</v>
      </c>
      <c r="DB28" s="534"/>
      <c r="DC28" s="529"/>
      <c r="DD28" s="529"/>
      <c r="DE28" s="534"/>
      <c r="DF28" s="509">
        <v>36489.0</v>
      </c>
      <c r="DG28" s="509" t="s">
        <v>2381</v>
      </c>
      <c r="DH28" s="534"/>
      <c r="DI28" s="529"/>
      <c r="DJ28" s="529"/>
      <c r="DK28" s="534"/>
      <c r="DL28" s="529"/>
      <c r="DM28" s="529"/>
      <c r="DN28" s="534"/>
      <c r="DO28" s="509">
        <v>39387.0</v>
      </c>
      <c r="DP28" s="509" t="s">
        <v>2382</v>
      </c>
      <c r="DQ28" s="534"/>
      <c r="DR28" s="509">
        <v>40213.0</v>
      </c>
      <c r="DS28" s="509" t="s">
        <v>1619</v>
      </c>
      <c r="DT28" s="534"/>
      <c r="DU28" s="529"/>
      <c r="DV28" s="529"/>
      <c r="DW28" s="534"/>
      <c r="DX28" s="529"/>
      <c r="DY28" s="529"/>
      <c r="DZ28" s="534"/>
      <c r="EA28" s="509">
        <v>43403.0</v>
      </c>
      <c r="EB28" s="509" t="s">
        <v>2163</v>
      </c>
      <c r="EC28" s="534"/>
      <c r="ED28" s="529"/>
      <c r="EE28" s="529"/>
      <c r="EF28" s="534"/>
      <c r="EG28" s="509">
        <v>45441.0</v>
      </c>
      <c r="EH28" s="509" t="s">
        <v>2383</v>
      </c>
      <c r="EI28" s="534"/>
      <c r="EJ28" s="509">
        <v>46452.0</v>
      </c>
      <c r="EK28" s="509" t="s">
        <v>2384</v>
      </c>
      <c r="EL28" s="529"/>
      <c r="EM28" s="509">
        <v>47327.0</v>
      </c>
      <c r="EN28" s="509" t="s">
        <v>2385</v>
      </c>
      <c r="EO28" s="529"/>
      <c r="EP28" s="506">
        <v>380.0</v>
      </c>
      <c r="EQ28" s="509" t="s">
        <v>2386</v>
      </c>
      <c r="ER28" s="529"/>
      <c r="ES28" s="533" t="s">
        <v>2357</v>
      </c>
      <c r="ET28" s="533" t="s">
        <v>816</v>
      </c>
      <c r="EU28" s="533" t="s">
        <v>744</v>
      </c>
      <c r="EV28" s="529"/>
      <c r="EW28" s="509" t="s">
        <v>2387</v>
      </c>
      <c r="EX28" s="509" t="s">
        <v>2388</v>
      </c>
      <c r="EY28" s="534"/>
      <c r="EZ28" s="509" t="s">
        <v>2358</v>
      </c>
      <c r="FA28" s="509" t="s">
        <v>2359</v>
      </c>
      <c r="FB28" s="534"/>
      <c r="FC28" s="509" t="s">
        <v>2360</v>
      </c>
      <c r="FD28" s="509" t="s">
        <v>2361</v>
      </c>
      <c r="FE28" s="534"/>
      <c r="FF28" s="509" t="s">
        <v>2389</v>
      </c>
      <c r="FG28" s="509" t="s">
        <v>2390</v>
      </c>
      <c r="FH28" s="534"/>
      <c r="FI28" s="509" t="s">
        <v>2362</v>
      </c>
      <c r="FJ28" s="509" t="s">
        <v>2363</v>
      </c>
      <c r="FK28" s="534"/>
      <c r="FL28" s="509" t="s">
        <v>2364</v>
      </c>
      <c r="FM28" s="509" t="s">
        <v>2365</v>
      </c>
      <c r="FN28" s="534"/>
      <c r="FO28" s="509" t="s">
        <v>2366</v>
      </c>
      <c r="FP28" s="509" t="s">
        <v>2367</v>
      </c>
      <c r="FQ28" s="534"/>
      <c r="FR28" s="509" t="s">
        <v>2368</v>
      </c>
      <c r="FS28" s="509" t="s">
        <v>2369</v>
      </c>
      <c r="FT28" s="534"/>
      <c r="FU28" s="509" t="s">
        <v>2370</v>
      </c>
      <c r="FV28" s="509" t="s">
        <v>2371</v>
      </c>
      <c r="FW28" s="534"/>
      <c r="FX28" s="509">
        <v>10428.0</v>
      </c>
      <c r="FY28" s="509" t="s">
        <v>2372</v>
      </c>
      <c r="FZ28" s="534"/>
      <c r="GA28" s="509">
        <v>11229.0</v>
      </c>
      <c r="GB28" s="509" t="s">
        <v>2391</v>
      </c>
      <c r="GC28" s="534"/>
      <c r="GD28" s="509">
        <v>12227.0</v>
      </c>
      <c r="GE28" s="509" t="s">
        <v>2392</v>
      </c>
      <c r="GF28" s="534"/>
      <c r="GG28" s="509">
        <v>13201.0</v>
      </c>
      <c r="GH28" s="509" t="s">
        <v>2373</v>
      </c>
      <c r="GI28" s="534"/>
      <c r="GJ28" s="509">
        <v>14364.0</v>
      </c>
      <c r="GK28" s="509" t="s">
        <v>2393</v>
      </c>
      <c r="GL28" s="534"/>
      <c r="GM28" s="509">
        <v>15405.0</v>
      </c>
      <c r="GN28" s="509" t="s">
        <v>2394</v>
      </c>
      <c r="GO28" s="534"/>
      <c r="GP28" s="529"/>
      <c r="GQ28" s="529"/>
      <c r="GR28" s="534"/>
      <c r="GS28" s="529"/>
      <c r="GT28" s="529"/>
      <c r="GU28" s="534"/>
      <c r="GV28" s="529"/>
      <c r="GW28" s="529"/>
      <c r="GX28" s="534"/>
      <c r="GY28" s="509">
        <v>19429.0</v>
      </c>
      <c r="GZ28" s="509" t="s">
        <v>2374</v>
      </c>
      <c r="HA28" s="534"/>
      <c r="HB28" s="509">
        <v>20307.0</v>
      </c>
      <c r="HC28" s="509" t="s">
        <v>2375</v>
      </c>
      <c r="HD28" s="534"/>
      <c r="HE28" s="509">
        <v>21341.0</v>
      </c>
      <c r="HF28" s="509" t="s">
        <v>2376</v>
      </c>
      <c r="HG28" s="534"/>
      <c r="HH28" s="509">
        <v>22304.0</v>
      </c>
      <c r="HI28" s="509" t="s">
        <v>2395</v>
      </c>
      <c r="HJ28" s="534"/>
      <c r="HK28" s="509">
        <v>23225.0</v>
      </c>
      <c r="HL28" s="509" t="s">
        <v>2396</v>
      </c>
      <c r="HM28" s="534"/>
      <c r="HN28" s="509">
        <v>24470.0</v>
      </c>
      <c r="HO28" s="509" t="s">
        <v>2377</v>
      </c>
      <c r="HP28" s="534"/>
      <c r="HQ28" s="529"/>
      <c r="HR28" s="529"/>
      <c r="HS28" s="534"/>
      <c r="HT28" s="509">
        <v>26463.0</v>
      </c>
      <c r="HU28" s="509" t="s">
        <v>2397</v>
      </c>
      <c r="HV28" s="534"/>
      <c r="HW28" s="509">
        <v>27225.0</v>
      </c>
      <c r="HX28" s="509" t="s">
        <v>2398</v>
      </c>
      <c r="HY28" s="534"/>
      <c r="HZ28" s="509">
        <v>28225.0</v>
      </c>
      <c r="IA28" s="509" t="s">
        <v>2399</v>
      </c>
      <c r="IB28" s="534"/>
      <c r="IC28" s="509">
        <v>29402.0</v>
      </c>
      <c r="ID28" s="509" t="s">
        <v>2379</v>
      </c>
      <c r="IE28" s="534"/>
      <c r="IF28" s="509">
        <v>30404.0</v>
      </c>
      <c r="IG28" s="509" t="s">
        <v>2380</v>
      </c>
      <c r="IH28" s="534"/>
      <c r="II28" s="529"/>
      <c r="IJ28" s="529"/>
      <c r="IK28" s="534"/>
      <c r="IL28" s="529"/>
      <c r="IM28" s="529"/>
      <c r="IN28" s="534"/>
      <c r="IO28" s="509">
        <v>33663.0</v>
      </c>
      <c r="IP28" s="509" t="s">
        <v>2400</v>
      </c>
      <c r="IQ28" s="534"/>
      <c r="IR28" s="529"/>
      <c r="IS28" s="529"/>
      <c r="IT28" s="534"/>
      <c r="IU28" s="529"/>
      <c r="IV28" s="529"/>
      <c r="IW28" s="534"/>
      <c r="IX28" s="509">
        <v>36489.0</v>
      </c>
      <c r="IY28" s="509" t="s">
        <v>2381</v>
      </c>
      <c r="IZ28" s="534"/>
      <c r="JA28" s="529"/>
      <c r="JB28" s="529"/>
      <c r="JC28" s="534"/>
      <c r="JD28" s="529"/>
      <c r="JE28" s="529"/>
      <c r="JF28" s="534"/>
      <c r="JG28" s="509">
        <v>39387.0</v>
      </c>
      <c r="JH28" s="509" t="s">
        <v>2382</v>
      </c>
      <c r="JI28" s="534"/>
      <c r="JJ28" s="509">
        <v>40228.0</v>
      </c>
      <c r="JK28" s="509" t="s">
        <v>2401</v>
      </c>
      <c r="JL28" s="534"/>
      <c r="JM28" s="529"/>
      <c r="JN28" s="529"/>
      <c r="JO28" s="534"/>
      <c r="JP28" s="529"/>
      <c r="JQ28" s="529"/>
      <c r="JR28" s="534"/>
      <c r="JS28" s="509">
        <v>43428.0</v>
      </c>
      <c r="JT28" s="509" t="s">
        <v>2402</v>
      </c>
      <c r="JU28" s="534"/>
      <c r="JV28" s="529"/>
      <c r="JW28" s="529"/>
      <c r="JX28" s="534"/>
      <c r="JY28" s="509">
        <v>45441.0</v>
      </c>
      <c r="JZ28" s="509" t="s">
        <v>2383</v>
      </c>
      <c r="KA28" s="534"/>
      <c r="KB28" s="509">
        <v>46452.0</v>
      </c>
      <c r="KC28" s="509" t="s">
        <v>2384</v>
      </c>
      <c r="KD28" s="529"/>
      <c r="KE28" s="509">
        <v>47327.0</v>
      </c>
      <c r="KF28" s="509" t="s">
        <v>2385</v>
      </c>
      <c r="KG28" s="529"/>
      <c r="KH28" s="529"/>
      <c r="KI28" s="529"/>
      <c r="KJ28" s="529"/>
      <c r="KK28" s="529"/>
      <c r="KL28" s="529"/>
      <c r="KM28" s="529"/>
      <c r="KN28" s="529"/>
      <c r="KO28" s="529"/>
      <c r="KP28" s="529"/>
      <c r="KQ28" s="529"/>
      <c r="KR28" s="529"/>
      <c r="KS28" s="529"/>
      <c r="KT28" s="529"/>
      <c r="KU28" s="529"/>
      <c r="KV28" s="529"/>
      <c r="KW28" s="529"/>
      <c r="KX28" s="529"/>
      <c r="KY28" s="529"/>
      <c r="KZ28" s="529"/>
      <c r="LA28" s="529"/>
      <c r="LB28" s="529"/>
      <c r="LC28" s="529"/>
      <c r="LD28" s="529"/>
      <c r="LE28" s="529"/>
      <c r="LF28" s="529"/>
      <c r="LG28" s="529"/>
      <c r="LH28" s="529"/>
      <c r="LI28" s="529"/>
      <c r="LJ28" s="529"/>
      <c r="LK28" s="529"/>
      <c r="LL28" s="529"/>
      <c r="LM28" s="529"/>
      <c r="LN28" s="529"/>
      <c r="LO28" s="529"/>
      <c r="LP28" s="529"/>
      <c r="LQ28" s="529"/>
      <c r="LR28" s="509">
        <v>27128.0</v>
      </c>
      <c r="LS28" s="509" t="s">
        <v>2378</v>
      </c>
      <c r="LT28" s="529"/>
      <c r="LU28" s="529"/>
      <c r="LV28" s="529"/>
      <c r="LW28" s="529"/>
      <c r="LX28" s="529"/>
      <c r="LY28" s="529"/>
      <c r="LZ28" s="529"/>
      <c r="MA28" s="529"/>
      <c r="MB28" s="529"/>
      <c r="MC28" s="529"/>
      <c r="MD28" s="529"/>
      <c r="ME28" s="529"/>
      <c r="MF28" s="529"/>
      <c r="MG28" s="529"/>
      <c r="MH28" s="529"/>
      <c r="MI28" s="529"/>
      <c r="MJ28" s="529"/>
      <c r="MK28" s="529"/>
      <c r="ML28" s="529"/>
      <c r="MM28" s="529"/>
      <c r="MN28" s="529"/>
    </row>
    <row r="29" ht="12.75" customHeight="1">
      <c r="A29" s="529"/>
      <c r="B29" s="533" t="s">
        <v>2403</v>
      </c>
      <c r="C29" s="533" t="s">
        <v>746</v>
      </c>
      <c r="D29" s="529"/>
      <c r="E29" s="509" t="s">
        <v>1913</v>
      </c>
      <c r="F29" s="509" t="s">
        <v>1914</v>
      </c>
      <c r="G29" s="534"/>
      <c r="H29" s="509" t="s">
        <v>2404</v>
      </c>
      <c r="I29" s="509" t="s">
        <v>2405</v>
      </c>
      <c r="J29" s="534"/>
      <c r="K29" s="509" t="s">
        <v>2406</v>
      </c>
      <c r="L29" s="509" t="s">
        <v>2407</v>
      </c>
      <c r="M29" s="534"/>
      <c r="N29" s="509" t="s">
        <v>2199</v>
      </c>
      <c r="O29" s="509" t="s">
        <v>2200</v>
      </c>
      <c r="P29" s="534"/>
      <c r="Q29" s="509" t="s">
        <v>2408</v>
      </c>
      <c r="R29" s="509" t="s">
        <v>2409</v>
      </c>
      <c r="S29" s="534"/>
      <c r="T29" s="509" t="s">
        <v>2410</v>
      </c>
      <c r="U29" s="509" t="s">
        <v>2411</v>
      </c>
      <c r="V29" s="534"/>
      <c r="W29" s="509" t="s">
        <v>2412</v>
      </c>
      <c r="X29" s="509" t="s">
        <v>2413</v>
      </c>
      <c r="Y29" s="534"/>
      <c r="Z29" s="509" t="s">
        <v>2414</v>
      </c>
      <c r="AA29" s="509" t="s">
        <v>2415</v>
      </c>
      <c r="AB29" s="534"/>
      <c r="AC29" s="509" t="s">
        <v>2416</v>
      </c>
      <c r="AD29" s="509" t="s">
        <v>2417</v>
      </c>
      <c r="AE29" s="534"/>
      <c r="AF29" s="509">
        <v>10429.0</v>
      </c>
      <c r="AG29" s="509" t="s">
        <v>2418</v>
      </c>
      <c r="AH29" s="534"/>
      <c r="AI29" s="509">
        <v>11218.0</v>
      </c>
      <c r="AJ29" s="509" t="s">
        <v>1917</v>
      </c>
      <c r="AK29" s="534"/>
      <c r="AL29" s="509">
        <v>12222.0</v>
      </c>
      <c r="AM29" s="509" t="s">
        <v>2152</v>
      </c>
      <c r="AN29" s="534"/>
      <c r="AO29" s="509">
        <v>13202.0</v>
      </c>
      <c r="AP29" s="509" t="s">
        <v>2419</v>
      </c>
      <c r="AQ29" s="534"/>
      <c r="AR29" s="509">
        <v>14137.0</v>
      </c>
      <c r="AS29" s="509" t="s">
        <v>1417</v>
      </c>
      <c r="AT29" s="534"/>
      <c r="AU29" s="509">
        <v>15225.0</v>
      </c>
      <c r="AV29" s="509" t="s">
        <v>2041</v>
      </c>
      <c r="AW29" s="534"/>
      <c r="AX29" s="529"/>
      <c r="AY29" s="529"/>
      <c r="AZ29" s="534"/>
      <c r="BA29" s="529"/>
      <c r="BB29" s="529"/>
      <c r="BC29" s="534"/>
      <c r="BD29" s="529"/>
      <c r="BE29" s="529"/>
      <c r="BF29" s="534"/>
      <c r="BG29" s="509">
        <v>19430.0</v>
      </c>
      <c r="BH29" s="509" t="s">
        <v>2420</v>
      </c>
      <c r="BI29" s="534"/>
      <c r="BJ29" s="509">
        <v>20309.0</v>
      </c>
      <c r="BK29" s="509" t="s">
        <v>2421</v>
      </c>
      <c r="BL29" s="534"/>
      <c r="BM29" s="509">
        <v>21361.0</v>
      </c>
      <c r="BN29" s="509" t="s">
        <v>2422</v>
      </c>
      <c r="BO29" s="534"/>
      <c r="BP29" s="509">
        <v>22224.0</v>
      </c>
      <c r="BQ29" s="509" t="s">
        <v>2155</v>
      </c>
      <c r="BR29" s="534"/>
      <c r="BS29" s="509">
        <v>23209.0</v>
      </c>
      <c r="BT29" s="509" t="s">
        <v>1547</v>
      </c>
      <c r="BU29" s="534"/>
      <c r="BV29" s="509">
        <v>24471.0</v>
      </c>
      <c r="BW29" s="509" t="s">
        <v>2423</v>
      </c>
      <c r="BX29" s="534"/>
      <c r="BY29" s="529"/>
      <c r="BZ29" s="529"/>
      <c r="CA29" s="534"/>
      <c r="CB29" s="509">
        <v>26214.0</v>
      </c>
      <c r="CC29" s="509" t="s">
        <v>1862</v>
      </c>
      <c r="CD29" s="534"/>
      <c r="CE29" s="509">
        <v>27141.0</v>
      </c>
      <c r="CF29" s="509" t="s">
        <v>958</v>
      </c>
      <c r="CG29" s="534"/>
      <c r="CH29" s="509">
        <v>28217.0</v>
      </c>
      <c r="CI29" s="509" t="s">
        <v>1986</v>
      </c>
      <c r="CJ29" s="534"/>
      <c r="CK29" s="509">
        <v>29424.0</v>
      </c>
      <c r="CL29" s="509" t="s">
        <v>2424</v>
      </c>
      <c r="CM29" s="534"/>
      <c r="CN29" s="509">
        <v>30406.0</v>
      </c>
      <c r="CO29" s="509" t="s">
        <v>2425</v>
      </c>
      <c r="CP29" s="534"/>
      <c r="CQ29" s="529"/>
      <c r="CR29" s="529"/>
      <c r="CS29" s="534"/>
      <c r="CT29" s="529"/>
      <c r="CU29" s="529"/>
      <c r="CV29" s="534"/>
      <c r="CW29" s="509">
        <v>33622.0</v>
      </c>
      <c r="CX29" s="509" t="s">
        <v>2259</v>
      </c>
      <c r="CY29" s="534"/>
      <c r="CZ29" s="509">
        <v>34309.0</v>
      </c>
      <c r="DA29" s="509" t="s">
        <v>2048</v>
      </c>
      <c r="DB29" s="534"/>
      <c r="DC29" s="529"/>
      <c r="DD29" s="529"/>
      <c r="DE29" s="534"/>
      <c r="DF29" s="529"/>
      <c r="DG29" s="529"/>
      <c r="DH29" s="534"/>
      <c r="DI29" s="529"/>
      <c r="DJ29" s="529"/>
      <c r="DK29" s="534"/>
      <c r="DL29" s="529"/>
      <c r="DM29" s="529"/>
      <c r="DN29" s="534"/>
      <c r="DO29" s="509">
        <v>39401.0</v>
      </c>
      <c r="DP29" s="509" t="s">
        <v>2426</v>
      </c>
      <c r="DQ29" s="534"/>
      <c r="DR29" s="509">
        <v>40214.0</v>
      </c>
      <c r="DS29" s="509" t="s">
        <v>1682</v>
      </c>
      <c r="DT29" s="534"/>
      <c r="DU29" s="529"/>
      <c r="DV29" s="529"/>
      <c r="DW29" s="534"/>
      <c r="DX29" s="529"/>
      <c r="DY29" s="529"/>
      <c r="DZ29" s="534"/>
      <c r="EA29" s="509">
        <v>43404.0</v>
      </c>
      <c r="EB29" s="509" t="s">
        <v>2213</v>
      </c>
      <c r="EC29" s="534"/>
      <c r="ED29" s="529"/>
      <c r="EE29" s="529"/>
      <c r="EF29" s="534"/>
      <c r="EG29" s="509">
        <v>45442.0</v>
      </c>
      <c r="EH29" s="509" t="s">
        <v>2427</v>
      </c>
      <c r="EI29" s="534"/>
      <c r="EJ29" s="509">
        <v>46468.0</v>
      </c>
      <c r="EK29" s="509" t="s">
        <v>2428</v>
      </c>
      <c r="EL29" s="529"/>
      <c r="EM29" s="509">
        <v>47328.0</v>
      </c>
      <c r="EN29" s="509" t="s">
        <v>2429</v>
      </c>
      <c r="EO29" s="529"/>
      <c r="EP29" s="506">
        <v>368.0</v>
      </c>
      <c r="EQ29" s="509" t="s">
        <v>2430</v>
      </c>
      <c r="ER29" s="529"/>
      <c r="ES29" s="533" t="s">
        <v>2403</v>
      </c>
      <c r="ET29" s="533" t="s">
        <v>817</v>
      </c>
      <c r="EU29" s="533" t="s">
        <v>746</v>
      </c>
      <c r="EV29" s="529"/>
      <c r="EW29" s="509" t="s">
        <v>2431</v>
      </c>
      <c r="EX29" s="509" t="s">
        <v>2432</v>
      </c>
      <c r="EY29" s="534"/>
      <c r="EZ29" s="509" t="s">
        <v>2404</v>
      </c>
      <c r="FA29" s="509" t="s">
        <v>2405</v>
      </c>
      <c r="FB29" s="534"/>
      <c r="FC29" s="509" t="s">
        <v>2406</v>
      </c>
      <c r="FD29" s="509" t="s">
        <v>2407</v>
      </c>
      <c r="FE29" s="534"/>
      <c r="FF29" s="509" t="s">
        <v>2433</v>
      </c>
      <c r="FG29" s="509" t="s">
        <v>2434</v>
      </c>
      <c r="FH29" s="534"/>
      <c r="FI29" s="509" t="s">
        <v>2408</v>
      </c>
      <c r="FJ29" s="509" t="s">
        <v>2409</v>
      </c>
      <c r="FK29" s="534"/>
      <c r="FL29" s="509" t="s">
        <v>2410</v>
      </c>
      <c r="FM29" s="509" t="s">
        <v>2411</v>
      </c>
      <c r="FN29" s="534"/>
      <c r="FO29" s="509" t="s">
        <v>2412</v>
      </c>
      <c r="FP29" s="509" t="s">
        <v>2413</v>
      </c>
      <c r="FQ29" s="534"/>
      <c r="FR29" s="509" t="s">
        <v>2414</v>
      </c>
      <c r="FS29" s="509" t="s">
        <v>2415</v>
      </c>
      <c r="FT29" s="534"/>
      <c r="FU29" s="509" t="s">
        <v>2416</v>
      </c>
      <c r="FV29" s="509" t="s">
        <v>2417</v>
      </c>
      <c r="FW29" s="534"/>
      <c r="FX29" s="509">
        <v>10429.0</v>
      </c>
      <c r="FY29" s="509" t="s">
        <v>2418</v>
      </c>
      <c r="FZ29" s="534"/>
      <c r="GA29" s="509">
        <v>11230.0</v>
      </c>
      <c r="GB29" s="509" t="s">
        <v>2435</v>
      </c>
      <c r="GC29" s="534"/>
      <c r="GD29" s="509">
        <v>12228.0</v>
      </c>
      <c r="GE29" s="509" t="s">
        <v>2436</v>
      </c>
      <c r="GF29" s="534"/>
      <c r="GG29" s="509">
        <v>13202.0</v>
      </c>
      <c r="GH29" s="509" t="s">
        <v>2419</v>
      </c>
      <c r="GI29" s="534"/>
      <c r="GJ29" s="509">
        <v>14366.0</v>
      </c>
      <c r="GK29" s="509" t="s">
        <v>2437</v>
      </c>
      <c r="GL29" s="534"/>
      <c r="GM29" s="509">
        <v>15461.0</v>
      </c>
      <c r="GN29" s="509" t="s">
        <v>2438</v>
      </c>
      <c r="GO29" s="534"/>
      <c r="GP29" s="529"/>
      <c r="GQ29" s="529"/>
      <c r="GR29" s="534"/>
      <c r="GS29" s="529"/>
      <c r="GT29" s="529"/>
      <c r="GU29" s="534"/>
      <c r="GV29" s="529"/>
      <c r="GW29" s="529"/>
      <c r="GX29" s="534"/>
      <c r="GY29" s="509">
        <v>19430.0</v>
      </c>
      <c r="GZ29" s="509" t="s">
        <v>2420</v>
      </c>
      <c r="HA29" s="534"/>
      <c r="HB29" s="509">
        <v>20309.0</v>
      </c>
      <c r="HC29" s="509" t="s">
        <v>2421</v>
      </c>
      <c r="HD29" s="534"/>
      <c r="HE29" s="509">
        <v>21361.0</v>
      </c>
      <c r="HF29" s="509" t="s">
        <v>2422</v>
      </c>
      <c r="HG29" s="534"/>
      <c r="HH29" s="509">
        <v>22305.0</v>
      </c>
      <c r="HI29" s="509" t="s">
        <v>2439</v>
      </c>
      <c r="HJ29" s="534"/>
      <c r="HK29" s="509">
        <v>23226.0</v>
      </c>
      <c r="HL29" s="509" t="s">
        <v>2440</v>
      </c>
      <c r="HM29" s="534"/>
      <c r="HN29" s="509">
        <v>24471.0</v>
      </c>
      <c r="HO29" s="509" t="s">
        <v>2423</v>
      </c>
      <c r="HP29" s="534"/>
      <c r="HQ29" s="529"/>
      <c r="HR29" s="529"/>
      <c r="HS29" s="534"/>
      <c r="HT29" s="509">
        <v>26465.0</v>
      </c>
      <c r="HU29" s="509" t="s">
        <v>2441</v>
      </c>
      <c r="HV29" s="534"/>
      <c r="HW29" s="509">
        <v>27226.0</v>
      </c>
      <c r="HX29" s="509" t="s">
        <v>2442</v>
      </c>
      <c r="HY29" s="534"/>
      <c r="HZ29" s="509">
        <v>28226.0</v>
      </c>
      <c r="IA29" s="509" t="s">
        <v>2443</v>
      </c>
      <c r="IB29" s="534"/>
      <c r="IC29" s="509">
        <v>29424.0</v>
      </c>
      <c r="ID29" s="509" t="s">
        <v>2424</v>
      </c>
      <c r="IE29" s="534"/>
      <c r="IF29" s="509">
        <v>30406.0</v>
      </c>
      <c r="IG29" s="509" t="s">
        <v>2425</v>
      </c>
      <c r="IH29" s="534"/>
      <c r="II29" s="529"/>
      <c r="IJ29" s="529"/>
      <c r="IK29" s="534"/>
      <c r="IL29" s="529"/>
      <c r="IM29" s="529"/>
      <c r="IN29" s="534"/>
      <c r="IO29" s="509">
        <v>33666.0</v>
      </c>
      <c r="IP29" s="509" t="s">
        <v>2444</v>
      </c>
      <c r="IQ29" s="534"/>
      <c r="IR29" s="529"/>
      <c r="IS29" s="529"/>
      <c r="IT29" s="534"/>
      <c r="IU29" s="529"/>
      <c r="IV29" s="529"/>
      <c r="IW29" s="534"/>
      <c r="IX29" s="529"/>
      <c r="IY29" s="529"/>
      <c r="IZ29" s="534"/>
      <c r="JA29" s="529"/>
      <c r="JB29" s="529"/>
      <c r="JC29" s="534"/>
      <c r="JD29" s="529"/>
      <c r="JE29" s="529"/>
      <c r="JF29" s="534"/>
      <c r="JG29" s="509">
        <v>39401.0</v>
      </c>
      <c r="JH29" s="509" t="s">
        <v>2426</v>
      </c>
      <c r="JI29" s="534"/>
      <c r="JJ29" s="509">
        <v>40229.0</v>
      </c>
      <c r="JK29" s="509" t="s">
        <v>2445</v>
      </c>
      <c r="JL29" s="534"/>
      <c r="JM29" s="529"/>
      <c r="JN29" s="529"/>
      <c r="JO29" s="534"/>
      <c r="JP29" s="529"/>
      <c r="JQ29" s="529"/>
      <c r="JR29" s="534"/>
      <c r="JS29" s="509">
        <v>43432.0</v>
      </c>
      <c r="JT29" s="509" t="s">
        <v>2446</v>
      </c>
      <c r="JU29" s="534"/>
      <c r="JV29" s="529"/>
      <c r="JW29" s="529"/>
      <c r="JX29" s="534"/>
      <c r="JY29" s="509">
        <v>45442.0</v>
      </c>
      <c r="JZ29" s="509" t="s">
        <v>2427</v>
      </c>
      <c r="KA29" s="534"/>
      <c r="KB29" s="509">
        <v>46468.0</v>
      </c>
      <c r="KC29" s="509" t="s">
        <v>2428</v>
      </c>
      <c r="KD29" s="529"/>
      <c r="KE29" s="509">
        <v>47328.0</v>
      </c>
      <c r="KF29" s="509" t="s">
        <v>2429</v>
      </c>
      <c r="KG29" s="529"/>
      <c r="KH29" s="529"/>
      <c r="KI29" s="529"/>
      <c r="KJ29" s="529"/>
      <c r="KK29" s="529"/>
      <c r="KL29" s="529"/>
      <c r="KM29" s="529"/>
      <c r="KN29" s="529"/>
      <c r="KO29" s="529"/>
      <c r="KP29" s="529"/>
      <c r="KQ29" s="529"/>
      <c r="KR29" s="529"/>
      <c r="KS29" s="529"/>
      <c r="KT29" s="529"/>
      <c r="KU29" s="529"/>
      <c r="KV29" s="529"/>
      <c r="KW29" s="529"/>
      <c r="KX29" s="529"/>
      <c r="KY29" s="529"/>
      <c r="KZ29" s="529"/>
      <c r="LA29" s="529"/>
      <c r="LB29" s="529"/>
      <c r="LC29" s="529"/>
      <c r="LD29" s="529"/>
      <c r="LE29" s="529"/>
      <c r="LF29" s="529"/>
      <c r="LG29" s="529"/>
      <c r="LH29" s="529"/>
      <c r="LI29" s="529"/>
      <c r="LJ29" s="529"/>
      <c r="LK29" s="529"/>
      <c r="LL29" s="529"/>
      <c r="LM29" s="529"/>
      <c r="LN29" s="529"/>
      <c r="LO29" s="529"/>
      <c r="LP29" s="529"/>
      <c r="LQ29" s="529"/>
      <c r="LR29" s="529"/>
      <c r="LS29" s="529"/>
      <c r="LT29" s="529"/>
      <c r="LU29" s="529"/>
      <c r="LV29" s="529"/>
      <c r="LW29" s="529"/>
      <c r="LX29" s="529"/>
      <c r="LY29" s="529"/>
      <c r="LZ29" s="529"/>
      <c r="MA29" s="529"/>
      <c r="MB29" s="529"/>
      <c r="MC29" s="529"/>
      <c r="MD29" s="529"/>
      <c r="ME29" s="529"/>
      <c r="MF29" s="529"/>
      <c r="MG29" s="529"/>
      <c r="MH29" s="529"/>
      <c r="MI29" s="529"/>
      <c r="MJ29" s="529"/>
      <c r="MK29" s="529"/>
      <c r="ML29" s="529"/>
      <c r="MM29" s="529"/>
      <c r="MN29" s="529"/>
    </row>
    <row r="30" ht="12.75" customHeight="1">
      <c r="A30" s="529"/>
      <c r="B30" s="533" t="s">
        <v>2447</v>
      </c>
      <c r="C30" s="533" t="s">
        <v>748</v>
      </c>
      <c r="D30" s="529"/>
      <c r="E30" s="509" t="s">
        <v>1974</v>
      </c>
      <c r="F30" s="509" t="s">
        <v>1975</v>
      </c>
      <c r="G30" s="534"/>
      <c r="H30" s="509" t="s">
        <v>2448</v>
      </c>
      <c r="I30" s="509" t="s">
        <v>2449</v>
      </c>
      <c r="J30" s="534"/>
      <c r="K30" s="509" t="s">
        <v>2450</v>
      </c>
      <c r="L30" s="509" t="s">
        <v>2451</v>
      </c>
      <c r="M30" s="534"/>
      <c r="N30" s="509" t="s">
        <v>2248</v>
      </c>
      <c r="O30" s="509" t="s">
        <v>2249</v>
      </c>
      <c r="P30" s="534"/>
      <c r="Q30" s="529"/>
      <c r="R30" s="529"/>
      <c r="S30" s="534"/>
      <c r="T30" s="509" t="s">
        <v>2452</v>
      </c>
      <c r="U30" s="509" t="s">
        <v>2453</v>
      </c>
      <c r="V30" s="534"/>
      <c r="W30" s="509" t="s">
        <v>2454</v>
      </c>
      <c r="X30" s="509" t="s">
        <v>2455</v>
      </c>
      <c r="Y30" s="534"/>
      <c r="Z30" s="509" t="s">
        <v>2456</v>
      </c>
      <c r="AA30" s="509" t="s">
        <v>2457</v>
      </c>
      <c r="AB30" s="534"/>
      <c r="AC30" s="529"/>
      <c r="AD30" s="529"/>
      <c r="AE30" s="534"/>
      <c r="AF30" s="509">
        <v>10443.0</v>
      </c>
      <c r="AG30" s="509" t="s">
        <v>2458</v>
      </c>
      <c r="AH30" s="534"/>
      <c r="AI30" s="509">
        <v>11219.0</v>
      </c>
      <c r="AJ30" s="509" t="s">
        <v>1978</v>
      </c>
      <c r="AK30" s="534"/>
      <c r="AL30" s="509">
        <v>12223.0</v>
      </c>
      <c r="AM30" s="509" t="s">
        <v>2202</v>
      </c>
      <c r="AN30" s="534"/>
      <c r="AO30" s="509">
        <v>13203.0</v>
      </c>
      <c r="AP30" s="509" t="s">
        <v>2459</v>
      </c>
      <c r="AQ30" s="534"/>
      <c r="AR30" s="509">
        <v>14151.0</v>
      </c>
      <c r="AS30" s="509" t="s">
        <v>956</v>
      </c>
      <c r="AT30" s="534"/>
      <c r="AU30" s="509">
        <v>15226.0</v>
      </c>
      <c r="AV30" s="509" t="s">
        <v>2099</v>
      </c>
      <c r="AW30" s="534"/>
      <c r="AX30" s="529"/>
      <c r="AY30" s="529"/>
      <c r="AZ30" s="534"/>
      <c r="BA30" s="529"/>
      <c r="BB30" s="529"/>
      <c r="BC30" s="534"/>
      <c r="BD30" s="529"/>
      <c r="BE30" s="529"/>
      <c r="BF30" s="534"/>
      <c r="BG30" s="509">
        <v>19442.0</v>
      </c>
      <c r="BH30" s="509" t="s">
        <v>2460</v>
      </c>
      <c r="BI30" s="534"/>
      <c r="BJ30" s="509">
        <v>20321.0</v>
      </c>
      <c r="BK30" s="509" t="s">
        <v>2461</v>
      </c>
      <c r="BL30" s="534"/>
      <c r="BM30" s="509">
        <v>21362.0</v>
      </c>
      <c r="BN30" s="509" t="s">
        <v>2462</v>
      </c>
      <c r="BO30" s="534"/>
      <c r="BP30" s="509">
        <v>22225.0</v>
      </c>
      <c r="BQ30" s="509" t="s">
        <v>2205</v>
      </c>
      <c r="BR30" s="534"/>
      <c r="BS30" s="509">
        <v>23210.0</v>
      </c>
      <c r="BT30" s="509" t="s">
        <v>1613</v>
      </c>
      <c r="BU30" s="534"/>
      <c r="BV30" s="509">
        <v>24472.0</v>
      </c>
      <c r="BW30" s="509" t="s">
        <v>2463</v>
      </c>
      <c r="BX30" s="534"/>
      <c r="BY30" s="529"/>
      <c r="BZ30" s="529"/>
      <c r="CA30" s="534"/>
      <c r="CB30" s="509">
        <v>26303.0</v>
      </c>
      <c r="CC30" s="509" t="s">
        <v>1923</v>
      </c>
      <c r="CD30" s="534"/>
      <c r="CE30" s="509">
        <v>27142.0</v>
      </c>
      <c r="CF30" s="509" t="s">
        <v>1038</v>
      </c>
      <c r="CG30" s="534"/>
      <c r="CH30" s="509">
        <v>28218.0</v>
      </c>
      <c r="CI30" s="509" t="s">
        <v>2046</v>
      </c>
      <c r="CJ30" s="534"/>
      <c r="CK30" s="509">
        <v>29425.0</v>
      </c>
      <c r="CL30" s="509" t="s">
        <v>2464</v>
      </c>
      <c r="CM30" s="534"/>
      <c r="CN30" s="509">
        <v>30421.0</v>
      </c>
      <c r="CO30" s="509" t="s">
        <v>2465</v>
      </c>
      <c r="CP30" s="534"/>
      <c r="CQ30" s="529"/>
      <c r="CR30" s="529"/>
      <c r="CS30" s="534"/>
      <c r="CT30" s="529"/>
      <c r="CU30" s="529"/>
      <c r="CV30" s="534"/>
      <c r="CW30" s="509">
        <v>33623.0</v>
      </c>
      <c r="CX30" s="509" t="s">
        <v>2307</v>
      </c>
      <c r="CY30" s="534"/>
      <c r="CZ30" s="509">
        <v>34368.0</v>
      </c>
      <c r="DA30" s="509" t="s">
        <v>2106</v>
      </c>
      <c r="DB30" s="534"/>
      <c r="DC30" s="529"/>
      <c r="DD30" s="529"/>
      <c r="DE30" s="534"/>
      <c r="DF30" s="529"/>
      <c r="DG30" s="529"/>
      <c r="DH30" s="534"/>
      <c r="DI30" s="529"/>
      <c r="DJ30" s="529"/>
      <c r="DK30" s="534"/>
      <c r="DL30" s="529"/>
      <c r="DM30" s="529"/>
      <c r="DN30" s="534"/>
      <c r="DO30" s="509">
        <v>39402.0</v>
      </c>
      <c r="DP30" s="509" t="s">
        <v>2466</v>
      </c>
      <c r="DQ30" s="534"/>
      <c r="DR30" s="509">
        <v>40215.0</v>
      </c>
      <c r="DS30" s="509" t="s">
        <v>1743</v>
      </c>
      <c r="DT30" s="534"/>
      <c r="DU30" s="529"/>
      <c r="DV30" s="529"/>
      <c r="DW30" s="534"/>
      <c r="DX30" s="529"/>
      <c r="DY30" s="529"/>
      <c r="DZ30" s="534"/>
      <c r="EA30" s="509">
        <v>43423.0</v>
      </c>
      <c r="EB30" s="509" t="s">
        <v>2262</v>
      </c>
      <c r="EC30" s="534"/>
      <c r="ED30" s="529"/>
      <c r="EE30" s="529"/>
      <c r="EF30" s="534"/>
      <c r="EG30" s="509">
        <v>45443.0</v>
      </c>
      <c r="EH30" s="509" t="s">
        <v>2467</v>
      </c>
      <c r="EI30" s="534"/>
      <c r="EJ30" s="509">
        <v>46482.0</v>
      </c>
      <c r="EK30" s="509" t="s">
        <v>2468</v>
      </c>
      <c r="EL30" s="529"/>
      <c r="EM30" s="509">
        <v>47329.0</v>
      </c>
      <c r="EN30" s="509" t="s">
        <v>2469</v>
      </c>
      <c r="EO30" s="529"/>
      <c r="EP30" s="506">
        <v>364.0</v>
      </c>
      <c r="EQ30" s="509" t="s">
        <v>2470</v>
      </c>
      <c r="ER30" s="529"/>
      <c r="ES30" s="533" t="s">
        <v>2447</v>
      </c>
      <c r="ET30" s="533" t="s">
        <v>818</v>
      </c>
      <c r="EU30" s="533" t="s">
        <v>748</v>
      </c>
      <c r="EV30" s="529"/>
      <c r="EW30" s="509" t="s">
        <v>2471</v>
      </c>
      <c r="EX30" s="509" t="s">
        <v>2472</v>
      </c>
      <c r="EY30" s="534"/>
      <c r="EZ30" s="509" t="s">
        <v>2448</v>
      </c>
      <c r="FA30" s="509" t="s">
        <v>2449</v>
      </c>
      <c r="FB30" s="534"/>
      <c r="FC30" s="509" t="s">
        <v>2450</v>
      </c>
      <c r="FD30" s="509" t="s">
        <v>2451</v>
      </c>
      <c r="FE30" s="534"/>
      <c r="FF30" s="509" t="s">
        <v>2473</v>
      </c>
      <c r="FG30" s="509" t="s">
        <v>2474</v>
      </c>
      <c r="FH30" s="534"/>
      <c r="FI30" s="529"/>
      <c r="FJ30" s="529"/>
      <c r="FK30" s="534"/>
      <c r="FL30" s="509" t="s">
        <v>2452</v>
      </c>
      <c r="FM30" s="509" t="s">
        <v>2453</v>
      </c>
      <c r="FN30" s="534"/>
      <c r="FO30" s="509" t="s">
        <v>2454</v>
      </c>
      <c r="FP30" s="509" t="s">
        <v>2455</v>
      </c>
      <c r="FQ30" s="534"/>
      <c r="FR30" s="509" t="s">
        <v>2456</v>
      </c>
      <c r="FS30" s="509" t="s">
        <v>2457</v>
      </c>
      <c r="FT30" s="534"/>
      <c r="FU30" s="529"/>
      <c r="FV30" s="529"/>
      <c r="FW30" s="534"/>
      <c r="FX30" s="509">
        <v>10443.0</v>
      </c>
      <c r="FY30" s="509" t="s">
        <v>2458</v>
      </c>
      <c r="FZ30" s="534"/>
      <c r="GA30" s="509">
        <v>11231.0</v>
      </c>
      <c r="GB30" s="509" t="s">
        <v>2475</v>
      </c>
      <c r="GC30" s="534"/>
      <c r="GD30" s="509">
        <v>12229.0</v>
      </c>
      <c r="GE30" s="509" t="s">
        <v>2476</v>
      </c>
      <c r="GF30" s="534"/>
      <c r="GG30" s="509">
        <v>13203.0</v>
      </c>
      <c r="GH30" s="509" t="s">
        <v>2459</v>
      </c>
      <c r="GI30" s="534"/>
      <c r="GJ30" s="509">
        <v>14382.0</v>
      </c>
      <c r="GK30" s="509" t="s">
        <v>2477</v>
      </c>
      <c r="GL30" s="534"/>
      <c r="GM30" s="509">
        <v>15482.0</v>
      </c>
      <c r="GN30" s="509" t="s">
        <v>2478</v>
      </c>
      <c r="GO30" s="534"/>
      <c r="GP30" s="529"/>
      <c r="GQ30" s="529"/>
      <c r="GR30" s="534"/>
      <c r="GS30" s="529"/>
      <c r="GT30" s="529"/>
      <c r="GU30" s="534"/>
      <c r="GV30" s="529"/>
      <c r="GW30" s="529"/>
      <c r="GX30" s="534"/>
      <c r="GY30" s="509">
        <v>19442.0</v>
      </c>
      <c r="GZ30" s="509" t="s">
        <v>2460</v>
      </c>
      <c r="HA30" s="534"/>
      <c r="HB30" s="509">
        <v>20321.0</v>
      </c>
      <c r="HC30" s="509" t="s">
        <v>2461</v>
      </c>
      <c r="HD30" s="534"/>
      <c r="HE30" s="509">
        <v>21362.0</v>
      </c>
      <c r="HF30" s="509" t="s">
        <v>2462</v>
      </c>
      <c r="HG30" s="534"/>
      <c r="HH30" s="509">
        <v>22306.0</v>
      </c>
      <c r="HI30" s="509" t="s">
        <v>2479</v>
      </c>
      <c r="HJ30" s="534"/>
      <c r="HK30" s="509">
        <v>23227.0</v>
      </c>
      <c r="HL30" s="509" t="s">
        <v>2480</v>
      </c>
      <c r="HM30" s="534"/>
      <c r="HN30" s="509">
        <v>24472.0</v>
      </c>
      <c r="HO30" s="509" t="s">
        <v>2463</v>
      </c>
      <c r="HP30" s="534"/>
      <c r="HQ30" s="529"/>
      <c r="HR30" s="529"/>
      <c r="HS30" s="534"/>
      <c r="HT30" s="529"/>
      <c r="HU30" s="529"/>
      <c r="HV30" s="534"/>
      <c r="HW30" s="509">
        <v>27227.0</v>
      </c>
      <c r="HX30" s="509" t="s">
        <v>2481</v>
      </c>
      <c r="HY30" s="534"/>
      <c r="HZ30" s="509">
        <v>28227.0</v>
      </c>
      <c r="IA30" s="509" t="s">
        <v>2482</v>
      </c>
      <c r="IB30" s="534"/>
      <c r="IC30" s="509">
        <v>29425.0</v>
      </c>
      <c r="ID30" s="509" t="s">
        <v>2464</v>
      </c>
      <c r="IE30" s="534"/>
      <c r="IF30" s="509">
        <v>30421.0</v>
      </c>
      <c r="IG30" s="509" t="s">
        <v>2465</v>
      </c>
      <c r="IH30" s="534"/>
      <c r="II30" s="529"/>
      <c r="IJ30" s="529"/>
      <c r="IK30" s="534"/>
      <c r="IL30" s="529"/>
      <c r="IM30" s="529"/>
      <c r="IN30" s="534"/>
      <c r="IO30" s="509">
        <v>33681.0</v>
      </c>
      <c r="IP30" s="509" t="s">
        <v>2483</v>
      </c>
      <c r="IQ30" s="534"/>
      <c r="IR30" s="529"/>
      <c r="IS30" s="529"/>
      <c r="IT30" s="534"/>
      <c r="IU30" s="529"/>
      <c r="IV30" s="529"/>
      <c r="IW30" s="534"/>
      <c r="IX30" s="529"/>
      <c r="IY30" s="529"/>
      <c r="IZ30" s="534"/>
      <c r="JA30" s="529"/>
      <c r="JB30" s="529"/>
      <c r="JC30" s="534"/>
      <c r="JD30" s="529"/>
      <c r="JE30" s="529"/>
      <c r="JF30" s="534"/>
      <c r="JG30" s="509">
        <v>39402.0</v>
      </c>
      <c r="JH30" s="509" t="s">
        <v>2466</v>
      </c>
      <c r="JI30" s="534"/>
      <c r="JJ30" s="509">
        <v>40230.0</v>
      </c>
      <c r="JK30" s="509" t="s">
        <v>2484</v>
      </c>
      <c r="JL30" s="534"/>
      <c r="JM30" s="529"/>
      <c r="JN30" s="529"/>
      <c r="JO30" s="534"/>
      <c r="JP30" s="529"/>
      <c r="JQ30" s="529"/>
      <c r="JR30" s="534"/>
      <c r="JS30" s="509">
        <v>43433.0</v>
      </c>
      <c r="JT30" s="509" t="s">
        <v>2485</v>
      </c>
      <c r="JU30" s="534"/>
      <c r="JV30" s="529"/>
      <c r="JW30" s="529"/>
      <c r="JX30" s="534"/>
      <c r="JY30" s="509">
        <v>45443.0</v>
      </c>
      <c r="JZ30" s="509" t="s">
        <v>2467</v>
      </c>
      <c r="KA30" s="534"/>
      <c r="KB30" s="509">
        <v>46482.0</v>
      </c>
      <c r="KC30" s="509" t="s">
        <v>2468</v>
      </c>
      <c r="KD30" s="529"/>
      <c r="KE30" s="509">
        <v>47329.0</v>
      </c>
      <c r="KF30" s="509" t="s">
        <v>2469</v>
      </c>
      <c r="KG30" s="529"/>
      <c r="KH30" s="529"/>
      <c r="KI30" s="529"/>
      <c r="KJ30" s="529"/>
      <c r="KK30" s="529"/>
      <c r="KL30" s="529"/>
      <c r="KM30" s="529"/>
      <c r="KN30" s="529"/>
      <c r="KO30" s="529"/>
      <c r="KP30" s="529"/>
      <c r="KQ30" s="529"/>
      <c r="KR30" s="529"/>
      <c r="KS30" s="529"/>
      <c r="KT30" s="529"/>
      <c r="KU30" s="529"/>
      <c r="KV30" s="529"/>
      <c r="KW30" s="529"/>
      <c r="KX30" s="529"/>
      <c r="KY30" s="529"/>
      <c r="KZ30" s="529"/>
      <c r="LA30" s="529"/>
      <c r="LB30" s="529"/>
      <c r="LC30" s="529"/>
      <c r="LD30" s="529"/>
      <c r="LE30" s="529"/>
      <c r="LF30" s="529"/>
      <c r="LG30" s="529"/>
      <c r="LH30" s="529"/>
      <c r="LI30" s="529"/>
      <c r="LJ30" s="529"/>
      <c r="LK30" s="529"/>
      <c r="LL30" s="529"/>
      <c r="LM30" s="529"/>
      <c r="LN30" s="529"/>
      <c r="LO30" s="529"/>
      <c r="LP30" s="529"/>
      <c r="LQ30" s="529"/>
      <c r="LR30" s="529"/>
      <c r="LS30" s="529"/>
      <c r="LT30" s="529"/>
      <c r="LU30" s="529"/>
      <c r="LV30" s="529"/>
      <c r="LW30" s="529"/>
      <c r="LX30" s="529"/>
      <c r="LY30" s="529"/>
      <c r="LZ30" s="529"/>
      <c r="MA30" s="529"/>
      <c r="MB30" s="529"/>
      <c r="MC30" s="529"/>
      <c r="MD30" s="529"/>
      <c r="ME30" s="529"/>
      <c r="MF30" s="529"/>
      <c r="MG30" s="529"/>
      <c r="MH30" s="529"/>
      <c r="MI30" s="529"/>
      <c r="MJ30" s="529"/>
      <c r="MK30" s="529"/>
      <c r="ML30" s="529"/>
      <c r="MM30" s="529"/>
      <c r="MN30" s="529"/>
    </row>
    <row r="31" ht="12.75" customHeight="1">
      <c r="A31" s="529"/>
      <c r="B31" s="533" t="s">
        <v>2486</v>
      </c>
      <c r="C31" s="533" t="s">
        <v>750</v>
      </c>
      <c r="D31" s="529"/>
      <c r="E31" s="509" t="s">
        <v>2034</v>
      </c>
      <c r="F31" s="509" t="s">
        <v>2035</v>
      </c>
      <c r="G31" s="534"/>
      <c r="H31" s="509" t="s">
        <v>2487</v>
      </c>
      <c r="I31" s="509" t="s">
        <v>2488</v>
      </c>
      <c r="J31" s="534"/>
      <c r="K31" s="509" t="s">
        <v>2489</v>
      </c>
      <c r="L31" s="509" t="s">
        <v>2490</v>
      </c>
      <c r="M31" s="534"/>
      <c r="N31" s="509" t="s">
        <v>2296</v>
      </c>
      <c r="O31" s="509" t="s">
        <v>2297</v>
      </c>
      <c r="P31" s="534"/>
      <c r="Q31" s="529"/>
      <c r="R31" s="529"/>
      <c r="S31" s="534"/>
      <c r="T31" s="509" t="s">
        <v>2491</v>
      </c>
      <c r="U31" s="509" t="s">
        <v>2492</v>
      </c>
      <c r="V31" s="534"/>
      <c r="W31" s="509" t="s">
        <v>2493</v>
      </c>
      <c r="X31" s="509" t="s">
        <v>2494</v>
      </c>
      <c r="Y31" s="534"/>
      <c r="Z31" s="509" t="s">
        <v>2495</v>
      </c>
      <c r="AA31" s="509" t="s">
        <v>2496</v>
      </c>
      <c r="AB31" s="534"/>
      <c r="AC31" s="529"/>
      <c r="AD31" s="529"/>
      <c r="AE31" s="534"/>
      <c r="AF31" s="509">
        <v>10444.0</v>
      </c>
      <c r="AG31" s="509" t="s">
        <v>2497</v>
      </c>
      <c r="AH31" s="534"/>
      <c r="AI31" s="509">
        <v>11221.0</v>
      </c>
      <c r="AJ31" s="509" t="s">
        <v>2038</v>
      </c>
      <c r="AK31" s="534"/>
      <c r="AL31" s="509">
        <v>12224.0</v>
      </c>
      <c r="AM31" s="509" t="s">
        <v>2251</v>
      </c>
      <c r="AN31" s="534"/>
      <c r="AO31" s="509">
        <v>13204.0</v>
      </c>
      <c r="AP31" s="509" t="s">
        <v>2498</v>
      </c>
      <c r="AQ31" s="534"/>
      <c r="AR31" s="509">
        <v>14152.0</v>
      </c>
      <c r="AS31" s="509" t="s">
        <v>1036</v>
      </c>
      <c r="AT31" s="534"/>
      <c r="AU31" s="509">
        <v>15227.0</v>
      </c>
      <c r="AV31" s="509" t="s">
        <v>2154</v>
      </c>
      <c r="AW31" s="534"/>
      <c r="AX31" s="529"/>
      <c r="AY31" s="529"/>
      <c r="AZ31" s="534"/>
      <c r="BA31" s="529"/>
      <c r="BB31" s="529"/>
      <c r="BC31" s="534"/>
      <c r="BD31" s="529"/>
      <c r="BE31" s="529"/>
      <c r="BF31" s="534"/>
      <c r="BG31" s="509">
        <v>19443.0</v>
      </c>
      <c r="BH31" s="509" t="s">
        <v>2499</v>
      </c>
      <c r="BI31" s="534"/>
      <c r="BJ31" s="509">
        <v>20323.0</v>
      </c>
      <c r="BK31" s="509" t="s">
        <v>2500</v>
      </c>
      <c r="BL31" s="534"/>
      <c r="BM31" s="509">
        <v>21381.0</v>
      </c>
      <c r="BN31" s="509" t="s">
        <v>2501</v>
      </c>
      <c r="BO31" s="534"/>
      <c r="BP31" s="509">
        <v>22226.0</v>
      </c>
      <c r="BQ31" s="509" t="s">
        <v>2254</v>
      </c>
      <c r="BR31" s="534"/>
      <c r="BS31" s="509">
        <v>23211.0</v>
      </c>
      <c r="BT31" s="509" t="s">
        <v>1676</v>
      </c>
      <c r="BU31" s="534"/>
      <c r="BV31" s="509">
        <v>24543.0</v>
      </c>
      <c r="BW31" s="509" t="s">
        <v>2502</v>
      </c>
      <c r="BX31" s="534"/>
      <c r="BY31" s="529"/>
      <c r="BZ31" s="529"/>
      <c r="CA31" s="534"/>
      <c r="CB31" s="509">
        <v>26322.0</v>
      </c>
      <c r="CC31" s="509" t="s">
        <v>1984</v>
      </c>
      <c r="CD31" s="534"/>
      <c r="CE31" s="509">
        <v>27143.0</v>
      </c>
      <c r="CF31" s="509" t="s">
        <v>1118</v>
      </c>
      <c r="CG31" s="534"/>
      <c r="CH31" s="509">
        <v>28219.0</v>
      </c>
      <c r="CI31" s="509" t="s">
        <v>2104</v>
      </c>
      <c r="CJ31" s="534"/>
      <c r="CK31" s="509">
        <v>29426.0</v>
      </c>
      <c r="CL31" s="509" t="s">
        <v>2503</v>
      </c>
      <c r="CM31" s="534"/>
      <c r="CN31" s="509">
        <v>30422.0</v>
      </c>
      <c r="CO31" s="509" t="s">
        <v>2504</v>
      </c>
      <c r="CP31" s="534"/>
      <c r="CQ31" s="529"/>
      <c r="CR31" s="529"/>
      <c r="CS31" s="534"/>
      <c r="CT31" s="529"/>
      <c r="CU31" s="529"/>
      <c r="CV31" s="534"/>
      <c r="CW31" s="509">
        <v>33643.0</v>
      </c>
      <c r="CX31" s="509" t="s">
        <v>2354</v>
      </c>
      <c r="CY31" s="534"/>
      <c r="CZ31" s="509">
        <v>34369.0</v>
      </c>
      <c r="DA31" s="509" t="s">
        <v>2161</v>
      </c>
      <c r="DB31" s="534"/>
      <c r="DC31" s="529"/>
      <c r="DD31" s="529"/>
      <c r="DE31" s="534"/>
      <c r="DF31" s="529"/>
      <c r="DG31" s="529"/>
      <c r="DH31" s="534"/>
      <c r="DI31" s="529"/>
      <c r="DJ31" s="529"/>
      <c r="DK31" s="534"/>
      <c r="DL31" s="529"/>
      <c r="DM31" s="529"/>
      <c r="DN31" s="534"/>
      <c r="DO31" s="509">
        <v>39403.0</v>
      </c>
      <c r="DP31" s="509" t="s">
        <v>2505</v>
      </c>
      <c r="DQ31" s="534"/>
      <c r="DR31" s="509">
        <v>40216.0</v>
      </c>
      <c r="DS31" s="509" t="s">
        <v>1805</v>
      </c>
      <c r="DT31" s="534"/>
      <c r="DU31" s="529"/>
      <c r="DV31" s="529"/>
      <c r="DW31" s="534"/>
      <c r="DX31" s="529"/>
      <c r="DY31" s="529"/>
      <c r="DZ31" s="534"/>
      <c r="EA31" s="509">
        <v>43424.0</v>
      </c>
      <c r="EB31" s="509" t="s">
        <v>2310</v>
      </c>
      <c r="EC31" s="534"/>
      <c r="ED31" s="529"/>
      <c r="EE31" s="529"/>
      <c r="EF31" s="534"/>
      <c r="EG31" s="529"/>
      <c r="EH31" s="529"/>
      <c r="EI31" s="534"/>
      <c r="EJ31" s="509">
        <v>46490.0</v>
      </c>
      <c r="EK31" s="509" t="s">
        <v>2506</v>
      </c>
      <c r="EL31" s="529"/>
      <c r="EM31" s="509">
        <v>47348.0</v>
      </c>
      <c r="EN31" s="509" t="s">
        <v>2507</v>
      </c>
      <c r="EO31" s="529"/>
      <c r="EP31" s="506">
        <v>356.0</v>
      </c>
      <c r="EQ31" s="509" t="s">
        <v>2508</v>
      </c>
      <c r="ER31" s="529"/>
      <c r="ES31" s="533" t="s">
        <v>2486</v>
      </c>
      <c r="ET31" s="533" t="s">
        <v>819</v>
      </c>
      <c r="EU31" s="533" t="s">
        <v>750</v>
      </c>
      <c r="EV31" s="529"/>
      <c r="EW31" s="509" t="s">
        <v>2509</v>
      </c>
      <c r="EX31" s="509" t="s">
        <v>2510</v>
      </c>
      <c r="EY31" s="534"/>
      <c r="EZ31" s="509" t="s">
        <v>2487</v>
      </c>
      <c r="FA31" s="509" t="s">
        <v>2488</v>
      </c>
      <c r="FB31" s="534"/>
      <c r="FC31" s="509" t="s">
        <v>2489</v>
      </c>
      <c r="FD31" s="509" t="s">
        <v>2490</v>
      </c>
      <c r="FE31" s="534"/>
      <c r="FF31" s="509" t="s">
        <v>2511</v>
      </c>
      <c r="FG31" s="509" t="s">
        <v>2512</v>
      </c>
      <c r="FH31" s="534"/>
      <c r="FI31" s="529"/>
      <c r="FJ31" s="529"/>
      <c r="FK31" s="534"/>
      <c r="FL31" s="509" t="s">
        <v>2491</v>
      </c>
      <c r="FM31" s="509" t="s">
        <v>2492</v>
      </c>
      <c r="FN31" s="534"/>
      <c r="FO31" s="509" t="s">
        <v>2493</v>
      </c>
      <c r="FP31" s="509" t="s">
        <v>2494</v>
      </c>
      <c r="FQ31" s="534"/>
      <c r="FR31" s="509" t="s">
        <v>2495</v>
      </c>
      <c r="FS31" s="509" t="s">
        <v>2496</v>
      </c>
      <c r="FT31" s="534"/>
      <c r="FU31" s="529"/>
      <c r="FV31" s="529"/>
      <c r="FW31" s="534"/>
      <c r="FX31" s="509">
        <v>10444.0</v>
      </c>
      <c r="FY31" s="509" t="s">
        <v>2497</v>
      </c>
      <c r="FZ31" s="534"/>
      <c r="GA31" s="509">
        <v>11232.0</v>
      </c>
      <c r="GB31" s="509" t="s">
        <v>2513</v>
      </c>
      <c r="GC31" s="534"/>
      <c r="GD31" s="509">
        <v>12230.0</v>
      </c>
      <c r="GE31" s="509" t="s">
        <v>2514</v>
      </c>
      <c r="GF31" s="534"/>
      <c r="GG31" s="509">
        <v>13204.0</v>
      </c>
      <c r="GH31" s="509" t="s">
        <v>2498</v>
      </c>
      <c r="GI31" s="534"/>
      <c r="GJ31" s="509">
        <v>14383.0</v>
      </c>
      <c r="GK31" s="509" t="s">
        <v>2515</v>
      </c>
      <c r="GL31" s="534"/>
      <c r="GM31" s="509">
        <v>15504.0</v>
      </c>
      <c r="GN31" s="509" t="s">
        <v>2516</v>
      </c>
      <c r="GO31" s="534"/>
      <c r="GP31" s="529"/>
      <c r="GQ31" s="529"/>
      <c r="GR31" s="534"/>
      <c r="GS31" s="529"/>
      <c r="GT31" s="529"/>
      <c r="GU31" s="534"/>
      <c r="GV31" s="529"/>
      <c r="GW31" s="529"/>
      <c r="GX31" s="534"/>
      <c r="GY31" s="509">
        <v>19443.0</v>
      </c>
      <c r="GZ31" s="509" t="s">
        <v>2499</v>
      </c>
      <c r="HA31" s="534"/>
      <c r="HB31" s="509">
        <v>20323.0</v>
      </c>
      <c r="HC31" s="509" t="s">
        <v>2500</v>
      </c>
      <c r="HD31" s="534"/>
      <c r="HE31" s="509">
        <v>21381.0</v>
      </c>
      <c r="HF31" s="509" t="s">
        <v>2501</v>
      </c>
      <c r="HG31" s="534"/>
      <c r="HH31" s="509">
        <v>22325.0</v>
      </c>
      <c r="HI31" s="509" t="s">
        <v>2517</v>
      </c>
      <c r="HJ31" s="534"/>
      <c r="HK31" s="509">
        <v>23228.0</v>
      </c>
      <c r="HL31" s="509" t="s">
        <v>2518</v>
      </c>
      <c r="HM31" s="534"/>
      <c r="HN31" s="509">
        <v>24543.0</v>
      </c>
      <c r="HO31" s="509" t="s">
        <v>2502</v>
      </c>
      <c r="HP31" s="534"/>
      <c r="HQ31" s="529"/>
      <c r="HR31" s="529"/>
      <c r="HS31" s="534"/>
      <c r="HT31" s="529"/>
      <c r="HU31" s="529"/>
      <c r="HV31" s="534"/>
      <c r="HW31" s="509">
        <v>27228.0</v>
      </c>
      <c r="HX31" s="509" t="s">
        <v>2519</v>
      </c>
      <c r="HY31" s="534"/>
      <c r="HZ31" s="509">
        <v>28228.0</v>
      </c>
      <c r="IA31" s="509" t="s">
        <v>2520</v>
      </c>
      <c r="IB31" s="534"/>
      <c r="IC31" s="509">
        <v>29426.0</v>
      </c>
      <c r="ID31" s="509" t="s">
        <v>2503</v>
      </c>
      <c r="IE31" s="534"/>
      <c r="IF31" s="509">
        <v>30422.0</v>
      </c>
      <c r="IG31" s="509" t="s">
        <v>2504</v>
      </c>
      <c r="IH31" s="534"/>
      <c r="II31" s="529"/>
      <c r="IJ31" s="529"/>
      <c r="IK31" s="534"/>
      <c r="IL31" s="529"/>
      <c r="IM31" s="529"/>
      <c r="IN31" s="534"/>
      <c r="IO31" s="529"/>
      <c r="IP31" s="529"/>
      <c r="IQ31" s="534"/>
      <c r="IR31" s="529"/>
      <c r="IS31" s="529"/>
      <c r="IT31" s="534"/>
      <c r="IU31" s="529"/>
      <c r="IV31" s="529"/>
      <c r="IW31" s="534"/>
      <c r="IX31" s="529"/>
      <c r="IY31" s="529"/>
      <c r="IZ31" s="534"/>
      <c r="JA31" s="529"/>
      <c r="JB31" s="529"/>
      <c r="JC31" s="534"/>
      <c r="JD31" s="529"/>
      <c r="JE31" s="529"/>
      <c r="JF31" s="534"/>
      <c r="JG31" s="509">
        <v>39403.0</v>
      </c>
      <c r="JH31" s="509" t="s">
        <v>2505</v>
      </c>
      <c r="JI31" s="534"/>
      <c r="JJ31" s="509">
        <v>40231.0</v>
      </c>
      <c r="JK31" s="509" t="s">
        <v>2521</v>
      </c>
      <c r="JL31" s="534"/>
      <c r="JM31" s="529"/>
      <c r="JN31" s="529"/>
      <c r="JO31" s="534"/>
      <c r="JP31" s="529"/>
      <c r="JQ31" s="529"/>
      <c r="JR31" s="534"/>
      <c r="JS31" s="509">
        <v>43441.0</v>
      </c>
      <c r="JT31" s="509" t="s">
        <v>2522</v>
      </c>
      <c r="JU31" s="534"/>
      <c r="JV31" s="529"/>
      <c r="JW31" s="529"/>
      <c r="JX31" s="534"/>
      <c r="JY31" s="529"/>
      <c r="JZ31" s="529"/>
      <c r="KA31" s="534"/>
      <c r="KB31" s="509">
        <v>46490.0</v>
      </c>
      <c r="KC31" s="509" t="s">
        <v>2506</v>
      </c>
      <c r="KD31" s="529"/>
      <c r="KE31" s="509">
        <v>47348.0</v>
      </c>
      <c r="KF31" s="509" t="s">
        <v>2507</v>
      </c>
      <c r="KG31" s="529"/>
      <c r="KH31" s="529"/>
      <c r="KI31" s="529"/>
      <c r="KJ31" s="529"/>
      <c r="KK31" s="529"/>
      <c r="KL31" s="529"/>
      <c r="KM31" s="529"/>
      <c r="KN31" s="529"/>
      <c r="KO31" s="529"/>
      <c r="KP31" s="529"/>
      <c r="KQ31" s="529"/>
      <c r="KR31" s="529"/>
      <c r="KS31" s="529"/>
      <c r="KT31" s="529"/>
      <c r="KU31" s="529"/>
      <c r="KV31" s="529"/>
      <c r="KW31" s="529"/>
      <c r="KX31" s="529"/>
      <c r="KY31" s="529"/>
      <c r="KZ31" s="529"/>
      <c r="LA31" s="529"/>
      <c r="LB31" s="529"/>
      <c r="LC31" s="529"/>
      <c r="LD31" s="529"/>
      <c r="LE31" s="529"/>
      <c r="LF31" s="529"/>
      <c r="LG31" s="529"/>
      <c r="LH31" s="529"/>
      <c r="LI31" s="529"/>
      <c r="LJ31" s="529"/>
      <c r="LK31" s="529"/>
      <c r="LL31" s="529"/>
      <c r="LM31" s="529"/>
      <c r="LN31" s="529"/>
      <c r="LO31" s="529"/>
      <c r="LP31" s="529"/>
      <c r="LQ31" s="529"/>
      <c r="LR31" s="529"/>
      <c r="LS31" s="529"/>
      <c r="LT31" s="529"/>
      <c r="LU31" s="529"/>
      <c r="LV31" s="529"/>
      <c r="LW31" s="529"/>
      <c r="LX31" s="529"/>
      <c r="LY31" s="529"/>
      <c r="LZ31" s="529"/>
      <c r="MA31" s="529"/>
      <c r="MB31" s="529"/>
      <c r="MC31" s="529"/>
      <c r="MD31" s="529"/>
      <c r="ME31" s="529"/>
      <c r="MF31" s="529"/>
      <c r="MG31" s="529"/>
      <c r="MH31" s="529"/>
      <c r="MI31" s="529"/>
      <c r="MJ31" s="529"/>
      <c r="MK31" s="529"/>
      <c r="ML31" s="529"/>
      <c r="MM31" s="529"/>
      <c r="MN31" s="529"/>
    </row>
    <row r="32" ht="12.75" customHeight="1">
      <c r="A32" s="529"/>
      <c r="B32" s="533" t="s">
        <v>2523</v>
      </c>
      <c r="C32" s="533" t="s">
        <v>752</v>
      </c>
      <c r="D32" s="529"/>
      <c r="E32" s="509" t="s">
        <v>2092</v>
      </c>
      <c r="F32" s="509" t="s">
        <v>2093</v>
      </c>
      <c r="G32" s="534"/>
      <c r="H32" s="509" t="s">
        <v>2524</v>
      </c>
      <c r="I32" s="509" t="s">
        <v>2525</v>
      </c>
      <c r="J32" s="534"/>
      <c r="K32" s="509" t="s">
        <v>2526</v>
      </c>
      <c r="L32" s="509" t="s">
        <v>2527</v>
      </c>
      <c r="M32" s="534"/>
      <c r="N32" s="509" t="s">
        <v>2343</v>
      </c>
      <c r="O32" s="509" t="s">
        <v>2344</v>
      </c>
      <c r="P32" s="534"/>
      <c r="Q32" s="529"/>
      <c r="R32" s="529"/>
      <c r="S32" s="534"/>
      <c r="T32" s="509" t="s">
        <v>2528</v>
      </c>
      <c r="U32" s="509" t="s">
        <v>2529</v>
      </c>
      <c r="V32" s="534"/>
      <c r="W32" s="509" t="s">
        <v>2530</v>
      </c>
      <c r="X32" s="509" t="s">
        <v>2531</v>
      </c>
      <c r="Y32" s="534"/>
      <c r="Z32" s="509" t="s">
        <v>2532</v>
      </c>
      <c r="AA32" s="509" t="s">
        <v>2533</v>
      </c>
      <c r="AB32" s="534"/>
      <c r="AC32" s="529"/>
      <c r="AD32" s="529"/>
      <c r="AE32" s="534"/>
      <c r="AF32" s="509">
        <v>10448.0</v>
      </c>
      <c r="AG32" s="509" t="s">
        <v>2534</v>
      </c>
      <c r="AH32" s="534"/>
      <c r="AI32" s="509">
        <v>11222.0</v>
      </c>
      <c r="AJ32" s="509" t="s">
        <v>2096</v>
      </c>
      <c r="AK32" s="534"/>
      <c r="AL32" s="509">
        <v>12225.0</v>
      </c>
      <c r="AM32" s="509" t="s">
        <v>2299</v>
      </c>
      <c r="AN32" s="534"/>
      <c r="AO32" s="509">
        <v>13205.0</v>
      </c>
      <c r="AP32" s="509" t="s">
        <v>2535</v>
      </c>
      <c r="AQ32" s="534"/>
      <c r="AR32" s="509">
        <v>14153.0</v>
      </c>
      <c r="AS32" s="509" t="s">
        <v>1116</v>
      </c>
      <c r="AT32" s="534"/>
      <c r="AU32" s="509">
        <v>15307.0</v>
      </c>
      <c r="AV32" s="509" t="s">
        <v>2204</v>
      </c>
      <c r="AW32" s="534"/>
      <c r="AX32" s="529"/>
      <c r="AY32" s="529"/>
      <c r="AZ32" s="534"/>
      <c r="BA32" s="529"/>
      <c r="BB32" s="529"/>
      <c r="BC32" s="534"/>
      <c r="BD32" s="529"/>
      <c r="BE32" s="529"/>
      <c r="BF32" s="534"/>
      <c r="BG32" s="529"/>
      <c r="BH32" s="529"/>
      <c r="BI32" s="534"/>
      <c r="BJ32" s="509">
        <v>20324.0</v>
      </c>
      <c r="BK32" s="509" t="s">
        <v>2536</v>
      </c>
      <c r="BL32" s="534"/>
      <c r="BM32" s="509">
        <v>21382.0</v>
      </c>
      <c r="BN32" s="509" t="s">
        <v>2537</v>
      </c>
      <c r="BO32" s="534"/>
      <c r="BP32" s="509">
        <v>22301.0</v>
      </c>
      <c r="BQ32" s="509" t="s">
        <v>2302</v>
      </c>
      <c r="BR32" s="534"/>
      <c r="BS32" s="509">
        <v>23212.0</v>
      </c>
      <c r="BT32" s="509" t="s">
        <v>1737</v>
      </c>
      <c r="BU32" s="534"/>
      <c r="BV32" s="509">
        <v>24561.0</v>
      </c>
      <c r="BW32" s="509" t="s">
        <v>2538</v>
      </c>
      <c r="BX32" s="534"/>
      <c r="BY32" s="529"/>
      <c r="BZ32" s="529"/>
      <c r="CA32" s="534"/>
      <c r="CB32" s="509">
        <v>26343.0</v>
      </c>
      <c r="CC32" s="509" t="s">
        <v>2044</v>
      </c>
      <c r="CD32" s="534"/>
      <c r="CE32" s="509">
        <v>27144.0</v>
      </c>
      <c r="CF32" s="509" t="s">
        <v>1196</v>
      </c>
      <c r="CG32" s="534"/>
      <c r="CH32" s="509">
        <v>28220.0</v>
      </c>
      <c r="CI32" s="509" t="s">
        <v>2159</v>
      </c>
      <c r="CJ32" s="534"/>
      <c r="CK32" s="509">
        <v>29427.0</v>
      </c>
      <c r="CL32" s="509" t="s">
        <v>2539</v>
      </c>
      <c r="CM32" s="534"/>
      <c r="CN32" s="509">
        <v>30424.0</v>
      </c>
      <c r="CO32" s="509" t="s">
        <v>2540</v>
      </c>
      <c r="CP32" s="534"/>
      <c r="CQ32" s="529"/>
      <c r="CR32" s="529"/>
      <c r="CS32" s="534"/>
      <c r="CT32" s="529"/>
      <c r="CU32" s="529"/>
      <c r="CV32" s="534"/>
      <c r="CW32" s="509">
        <v>33663.0</v>
      </c>
      <c r="CX32" s="509" t="s">
        <v>2400</v>
      </c>
      <c r="CY32" s="534"/>
      <c r="CZ32" s="509">
        <v>34431.0</v>
      </c>
      <c r="DA32" s="509" t="s">
        <v>2211</v>
      </c>
      <c r="DB32" s="534"/>
      <c r="DC32" s="529"/>
      <c r="DD32" s="529"/>
      <c r="DE32" s="534"/>
      <c r="DF32" s="529"/>
      <c r="DG32" s="529"/>
      <c r="DH32" s="534"/>
      <c r="DI32" s="529"/>
      <c r="DJ32" s="529"/>
      <c r="DK32" s="534"/>
      <c r="DL32" s="529"/>
      <c r="DM32" s="529"/>
      <c r="DN32" s="534"/>
      <c r="DO32" s="509">
        <v>39405.0</v>
      </c>
      <c r="DP32" s="509" t="s">
        <v>2541</v>
      </c>
      <c r="DQ32" s="534"/>
      <c r="DR32" s="509">
        <v>40217.0</v>
      </c>
      <c r="DS32" s="509" t="s">
        <v>1867</v>
      </c>
      <c r="DT32" s="534"/>
      <c r="DU32" s="529"/>
      <c r="DV32" s="529"/>
      <c r="DW32" s="534"/>
      <c r="DX32" s="529"/>
      <c r="DY32" s="529"/>
      <c r="DZ32" s="534"/>
      <c r="EA32" s="509">
        <v>43425.0</v>
      </c>
      <c r="EB32" s="509" t="s">
        <v>2356</v>
      </c>
      <c r="EC32" s="534"/>
      <c r="ED32" s="529"/>
      <c r="EE32" s="529"/>
      <c r="EF32" s="534"/>
      <c r="EG32" s="529"/>
      <c r="EH32" s="529"/>
      <c r="EI32" s="534"/>
      <c r="EJ32" s="509">
        <v>46491.0</v>
      </c>
      <c r="EK32" s="509" t="s">
        <v>2542</v>
      </c>
      <c r="EL32" s="529"/>
      <c r="EM32" s="509">
        <v>47350.0</v>
      </c>
      <c r="EN32" s="509" t="s">
        <v>2543</v>
      </c>
      <c r="EO32" s="529"/>
      <c r="EP32" s="506">
        <v>360.0</v>
      </c>
      <c r="EQ32" s="509" t="s">
        <v>2544</v>
      </c>
      <c r="ER32" s="529"/>
      <c r="ES32" s="533" t="s">
        <v>2523</v>
      </c>
      <c r="ET32" s="533" t="s">
        <v>820</v>
      </c>
      <c r="EU32" s="533" t="s">
        <v>752</v>
      </c>
      <c r="EV32" s="529"/>
      <c r="EW32" s="509" t="s">
        <v>2545</v>
      </c>
      <c r="EX32" s="509" t="s">
        <v>2546</v>
      </c>
      <c r="EY32" s="534"/>
      <c r="EZ32" s="509" t="s">
        <v>2524</v>
      </c>
      <c r="FA32" s="509" t="s">
        <v>2525</v>
      </c>
      <c r="FB32" s="534"/>
      <c r="FC32" s="509" t="s">
        <v>2526</v>
      </c>
      <c r="FD32" s="509" t="s">
        <v>2527</v>
      </c>
      <c r="FE32" s="534"/>
      <c r="FF32" s="509" t="s">
        <v>2547</v>
      </c>
      <c r="FG32" s="509" t="s">
        <v>2548</v>
      </c>
      <c r="FH32" s="534"/>
      <c r="FI32" s="529"/>
      <c r="FJ32" s="529"/>
      <c r="FK32" s="534"/>
      <c r="FL32" s="509" t="s">
        <v>2528</v>
      </c>
      <c r="FM32" s="509" t="s">
        <v>2529</v>
      </c>
      <c r="FN32" s="534"/>
      <c r="FO32" s="509" t="s">
        <v>2530</v>
      </c>
      <c r="FP32" s="509" t="s">
        <v>2531</v>
      </c>
      <c r="FQ32" s="534"/>
      <c r="FR32" s="509" t="s">
        <v>2532</v>
      </c>
      <c r="FS32" s="509" t="s">
        <v>2533</v>
      </c>
      <c r="FT32" s="534"/>
      <c r="FU32" s="529"/>
      <c r="FV32" s="529"/>
      <c r="FW32" s="534"/>
      <c r="FX32" s="509">
        <v>10448.0</v>
      </c>
      <c r="FY32" s="509" t="s">
        <v>2534</v>
      </c>
      <c r="FZ32" s="534"/>
      <c r="GA32" s="509">
        <v>11233.0</v>
      </c>
      <c r="GB32" s="509" t="s">
        <v>2549</v>
      </c>
      <c r="GC32" s="534"/>
      <c r="GD32" s="509">
        <v>12231.0</v>
      </c>
      <c r="GE32" s="509" t="s">
        <v>2550</v>
      </c>
      <c r="GF32" s="534"/>
      <c r="GG32" s="509">
        <v>13205.0</v>
      </c>
      <c r="GH32" s="509" t="s">
        <v>2535</v>
      </c>
      <c r="GI32" s="534"/>
      <c r="GJ32" s="509">
        <v>14384.0</v>
      </c>
      <c r="GK32" s="509" t="s">
        <v>2551</v>
      </c>
      <c r="GL32" s="534"/>
      <c r="GM32" s="509">
        <v>15581.0</v>
      </c>
      <c r="GN32" s="509" t="s">
        <v>2552</v>
      </c>
      <c r="GO32" s="534"/>
      <c r="GP32" s="529"/>
      <c r="GQ32" s="529"/>
      <c r="GR32" s="534"/>
      <c r="GS32" s="529"/>
      <c r="GT32" s="529"/>
      <c r="GU32" s="534"/>
      <c r="GV32" s="529"/>
      <c r="GW32" s="529"/>
      <c r="GX32" s="534"/>
      <c r="GY32" s="529"/>
      <c r="GZ32" s="529"/>
      <c r="HA32" s="534"/>
      <c r="HB32" s="509">
        <v>20324.0</v>
      </c>
      <c r="HC32" s="509" t="s">
        <v>2536</v>
      </c>
      <c r="HD32" s="534"/>
      <c r="HE32" s="509">
        <v>21382.0</v>
      </c>
      <c r="HF32" s="509" t="s">
        <v>2537</v>
      </c>
      <c r="HG32" s="534"/>
      <c r="HH32" s="509">
        <v>22341.0</v>
      </c>
      <c r="HI32" s="509" t="s">
        <v>2553</v>
      </c>
      <c r="HJ32" s="534"/>
      <c r="HK32" s="509">
        <v>23229.0</v>
      </c>
      <c r="HL32" s="509" t="s">
        <v>2554</v>
      </c>
      <c r="HM32" s="534"/>
      <c r="HN32" s="509">
        <v>24561.0</v>
      </c>
      <c r="HO32" s="509" t="s">
        <v>2538</v>
      </c>
      <c r="HP32" s="534"/>
      <c r="HQ32" s="529"/>
      <c r="HR32" s="529"/>
      <c r="HS32" s="534"/>
      <c r="HT32" s="529"/>
      <c r="HU32" s="529"/>
      <c r="HV32" s="534"/>
      <c r="HW32" s="509">
        <v>27229.0</v>
      </c>
      <c r="HX32" s="509" t="s">
        <v>2555</v>
      </c>
      <c r="HY32" s="534"/>
      <c r="HZ32" s="509">
        <v>28229.0</v>
      </c>
      <c r="IA32" s="509" t="s">
        <v>2556</v>
      </c>
      <c r="IB32" s="534"/>
      <c r="IC32" s="509">
        <v>29427.0</v>
      </c>
      <c r="ID32" s="509" t="s">
        <v>2539</v>
      </c>
      <c r="IE32" s="534"/>
      <c r="IF32" s="509">
        <v>30424.0</v>
      </c>
      <c r="IG32" s="509" t="s">
        <v>2540</v>
      </c>
      <c r="IH32" s="534"/>
      <c r="II32" s="529"/>
      <c r="IJ32" s="529"/>
      <c r="IK32" s="534"/>
      <c r="IL32" s="529"/>
      <c r="IM32" s="529"/>
      <c r="IN32" s="534"/>
      <c r="IO32" s="529"/>
      <c r="IP32" s="529"/>
      <c r="IQ32" s="534"/>
      <c r="IR32" s="529"/>
      <c r="IS32" s="529"/>
      <c r="IT32" s="534"/>
      <c r="IU32" s="529"/>
      <c r="IV32" s="529"/>
      <c r="IW32" s="534"/>
      <c r="IX32" s="529"/>
      <c r="IY32" s="529"/>
      <c r="IZ32" s="534"/>
      <c r="JA32" s="529"/>
      <c r="JB32" s="529"/>
      <c r="JC32" s="534"/>
      <c r="JD32" s="529"/>
      <c r="JE32" s="529"/>
      <c r="JF32" s="534"/>
      <c r="JG32" s="509">
        <v>39405.0</v>
      </c>
      <c r="JH32" s="509" t="s">
        <v>2541</v>
      </c>
      <c r="JI32" s="534"/>
      <c r="JJ32" s="509">
        <v>40341.0</v>
      </c>
      <c r="JK32" s="509" t="s">
        <v>2557</v>
      </c>
      <c r="JL32" s="534"/>
      <c r="JM32" s="529"/>
      <c r="JN32" s="529"/>
      <c r="JO32" s="534"/>
      <c r="JP32" s="529"/>
      <c r="JQ32" s="529"/>
      <c r="JR32" s="534"/>
      <c r="JS32" s="509">
        <v>43442.0</v>
      </c>
      <c r="JT32" s="509" t="s">
        <v>2558</v>
      </c>
      <c r="JU32" s="534"/>
      <c r="JV32" s="529"/>
      <c r="JW32" s="529"/>
      <c r="JX32" s="534"/>
      <c r="JY32" s="529"/>
      <c r="JZ32" s="529"/>
      <c r="KA32" s="534"/>
      <c r="KB32" s="509">
        <v>46491.0</v>
      </c>
      <c r="KC32" s="509" t="s">
        <v>2542</v>
      </c>
      <c r="KD32" s="529"/>
      <c r="KE32" s="509">
        <v>47350.0</v>
      </c>
      <c r="KF32" s="509" t="s">
        <v>2543</v>
      </c>
      <c r="KG32" s="529"/>
      <c r="KH32" s="529"/>
      <c r="KI32" s="529"/>
      <c r="KJ32" s="529"/>
      <c r="KK32" s="529"/>
      <c r="KL32" s="529"/>
      <c r="KM32" s="529"/>
      <c r="KN32" s="529"/>
      <c r="KO32" s="529"/>
      <c r="KP32" s="529"/>
      <c r="KQ32" s="529"/>
      <c r="KR32" s="529"/>
      <c r="KS32" s="529"/>
      <c r="KT32" s="529"/>
      <c r="KU32" s="529"/>
      <c r="KV32" s="529"/>
      <c r="KW32" s="529"/>
      <c r="KX32" s="529"/>
      <c r="KY32" s="529"/>
      <c r="KZ32" s="529"/>
      <c r="LA32" s="529"/>
      <c r="LB32" s="529"/>
      <c r="LC32" s="529"/>
      <c r="LD32" s="529"/>
      <c r="LE32" s="529"/>
      <c r="LF32" s="529"/>
      <c r="LG32" s="529"/>
      <c r="LH32" s="529"/>
      <c r="LI32" s="529"/>
      <c r="LJ32" s="529"/>
      <c r="LK32" s="529"/>
      <c r="LL32" s="529"/>
      <c r="LM32" s="529"/>
      <c r="LN32" s="529"/>
      <c r="LO32" s="529"/>
      <c r="LP32" s="529"/>
      <c r="LQ32" s="529"/>
      <c r="LR32" s="529"/>
      <c r="LS32" s="529"/>
      <c r="LT32" s="529"/>
      <c r="LU32" s="529"/>
      <c r="LV32" s="529"/>
      <c r="LW32" s="529"/>
      <c r="LX32" s="529"/>
      <c r="LY32" s="529"/>
      <c r="LZ32" s="529"/>
      <c r="MA32" s="529"/>
      <c r="MB32" s="529"/>
      <c r="MC32" s="529"/>
      <c r="MD32" s="529"/>
      <c r="ME32" s="529"/>
      <c r="MF32" s="529"/>
      <c r="MG32" s="529"/>
      <c r="MH32" s="529"/>
      <c r="MI32" s="529"/>
      <c r="MJ32" s="529"/>
      <c r="MK32" s="529"/>
      <c r="ML32" s="529"/>
      <c r="MM32" s="529"/>
      <c r="MN32" s="529"/>
    </row>
    <row r="33" ht="12.75" customHeight="1">
      <c r="A33" s="529"/>
      <c r="B33" s="533" t="s">
        <v>2559</v>
      </c>
      <c r="C33" s="533" t="s">
        <v>754</v>
      </c>
      <c r="D33" s="529"/>
      <c r="E33" s="509" t="s">
        <v>2147</v>
      </c>
      <c r="F33" s="509" t="s">
        <v>2148</v>
      </c>
      <c r="G33" s="534"/>
      <c r="H33" s="509" t="s">
        <v>2560</v>
      </c>
      <c r="I33" s="509" t="s">
        <v>2561</v>
      </c>
      <c r="J33" s="534"/>
      <c r="K33" s="509" t="s">
        <v>2562</v>
      </c>
      <c r="L33" s="509" t="s">
        <v>2563</v>
      </c>
      <c r="M33" s="534"/>
      <c r="N33" s="509" t="s">
        <v>2389</v>
      </c>
      <c r="O33" s="509" t="s">
        <v>2390</v>
      </c>
      <c r="P33" s="534"/>
      <c r="Q33" s="529"/>
      <c r="R33" s="529"/>
      <c r="S33" s="534"/>
      <c r="T33" s="509" t="s">
        <v>2564</v>
      </c>
      <c r="U33" s="509" t="s">
        <v>2565</v>
      </c>
      <c r="V33" s="534"/>
      <c r="W33" s="509" t="s">
        <v>2566</v>
      </c>
      <c r="X33" s="509" t="s">
        <v>2567</v>
      </c>
      <c r="Y33" s="534"/>
      <c r="Z33" s="509" t="s">
        <v>2568</v>
      </c>
      <c r="AA33" s="509" t="s">
        <v>2569</v>
      </c>
      <c r="AB33" s="534"/>
      <c r="AC33" s="529"/>
      <c r="AD33" s="529"/>
      <c r="AE33" s="534"/>
      <c r="AF33" s="509">
        <v>10449.0</v>
      </c>
      <c r="AG33" s="509" t="s">
        <v>2570</v>
      </c>
      <c r="AH33" s="534"/>
      <c r="AI33" s="509">
        <v>11223.0</v>
      </c>
      <c r="AJ33" s="509" t="s">
        <v>2151</v>
      </c>
      <c r="AK33" s="534"/>
      <c r="AL33" s="509">
        <v>12226.0</v>
      </c>
      <c r="AM33" s="509" t="s">
        <v>2346</v>
      </c>
      <c r="AN33" s="534"/>
      <c r="AO33" s="509">
        <v>13206.0</v>
      </c>
      <c r="AP33" s="509" t="s">
        <v>1342</v>
      </c>
      <c r="AQ33" s="534"/>
      <c r="AR33" s="509">
        <v>14201.0</v>
      </c>
      <c r="AS33" s="509" t="s">
        <v>944</v>
      </c>
      <c r="AT33" s="534"/>
      <c r="AU33" s="509">
        <v>15342.0</v>
      </c>
      <c r="AV33" s="509" t="s">
        <v>2253</v>
      </c>
      <c r="AW33" s="534"/>
      <c r="AX33" s="529"/>
      <c r="AY33" s="529"/>
      <c r="AZ33" s="534"/>
      <c r="BA33" s="529"/>
      <c r="BB33" s="529"/>
      <c r="BC33" s="534"/>
      <c r="BD33" s="529"/>
      <c r="BE33" s="529"/>
      <c r="BF33" s="534"/>
      <c r="BG33" s="529"/>
      <c r="BH33" s="529"/>
      <c r="BI33" s="534"/>
      <c r="BJ33" s="509">
        <v>20349.0</v>
      </c>
      <c r="BK33" s="509" t="s">
        <v>2571</v>
      </c>
      <c r="BL33" s="534"/>
      <c r="BM33" s="509">
        <v>21383.0</v>
      </c>
      <c r="BN33" s="509" t="s">
        <v>2572</v>
      </c>
      <c r="BO33" s="534"/>
      <c r="BP33" s="509">
        <v>22302.0</v>
      </c>
      <c r="BQ33" s="509" t="s">
        <v>2349</v>
      </c>
      <c r="BR33" s="534"/>
      <c r="BS33" s="509">
        <v>23213.0</v>
      </c>
      <c r="BT33" s="509" t="s">
        <v>1799</v>
      </c>
      <c r="BU33" s="534"/>
      <c r="BV33" s="509">
        <v>24562.0</v>
      </c>
      <c r="BW33" s="509" t="s">
        <v>2573</v>
      </c>
      <c r="BX33" s="534"/>
      <c r="BY33" s="529"/>
      <c r="BZ33" s="529"/>
      <c r="CA33" s="534"/>
      <c r="CB33" s="509">
        <v>26344.0</v>
      </c>
      <c r="CC33" s="509" t="s">
        <v>2102</v>
      </c>
      <c r="CD33" s="534"/>
      <c r="CE33" s="509">
        <v>27145.0</v>
      </c>
      <c r="CF33" s="509" t="s">
        <v>1273</v>
      </c>
      <c r="CG33" s="534"/>
      <c r="CH33" s="509">
        <v>28221.0</v>
      </c>
      <c r="CI33" s="509" t="s">
        <v>2209</v>
      </c>
      <c r="CJ33" s="534"/>
      <c r="CK33" s="509">
        <v>29441.0</v>
      </c>
      <c r="CL33" s="509" t="s">
        <v>2574</v>
      </c>
      <c r="CM33" s="534"/>
      <c r="CN33" s="509">
        <v>30427.0</v>
      </c>
      <c r="CO33" s="509" t="s">
        <v>2575</v>
      </c>
      <c r="CP33" s="534"/>
      <c r="CQ33" s="529"/>
      <c r="CR33" s="529"/>
      <c r="CS33" s="534"/>
      <c r="CT33" s="529"/>
      <c r="CU33" s="529"/>
      <c r="CV33" s="534"/>
      <c r="CW33" s="509">
        <v>33666.0</v>
      </c>
      <c r="CX33" s="509" t="s">
        <v>2444</v>
      </c>
      <c r="CY33" s="534"/>
      <c r="CZ33" s="509">
        <v>34462.0</v>
      </c>
      <c r="DA33" s="509" t="s">
        <v>2260</v>
      </c>
      <c r="DB33" s="534"/>
      <c r="DC33" s="529"/>
      <c r="DD33" s="529"/>
      <c r="DE33" s="534"/>
      <c r="DF33" s="529"/>
      <c r="DG33" s="529"/>
      <c r="DH33" s="534"/>
      <c r="DI33" s="529"/>
      <c r="DJ33" s="529"/>
      <c r="DK33" s="534"/>
      <c r="DL33" s="529"/>
      <c r="DM33" s="529"/>
      <c r="DN33" s="534"/>
      <c r="DO33" s="509">
        <v>39410.0</v>
      </c>
      <c r="DP33" s="509" t="s">
        <v>2576</v>
      </c>
      <c r="DQ33" s="534"/>
      <c r="DR33" s="509">
        <v>40218.0</v>
      </c>
      <c r="DS33" s="509" t="s">
        <v>1928</v>
      </c>
      <c r="DT33" s="534"/>
      <c r="DU33" s="529"/>
      <c r="DV33" s="529"/>
      <c r="DW33" s="534"/>
      <c r="DX33" s="529"/>
      <c r="DY33" s="529"/>
      <c r="DZ33" s="534"/>
      <c r="EA33" s="509">
        <v>43428.0</v>
      </c>
      <c r="EB33" s="509" t="s">
        <v>2402</v>
      </c>
      <c r="EC33" s="534"/>
      <c r="ED33" s="529"/>
      <c r="EE33" s="529"/>
      <c r="EF33" s="534"/>
      <c r="EG33" s="529"/>
      <c r="EH33" s="529"/>
      <c r="EI33" s="534"/>
      <c r="EJ33" s="509">
        <v>46492.0</v>
      </c>
      <c r="EK33" s="509" t="s">
        <v>2577</v>
      </c>
      <c r="EL33" s="529"/>
      <c r="EM33" s="509">
        <v>47353.0</v>
      </c>
      <c r="EN33" s="509" t="s">
        <v>2578</v>
      </c>
      <c r="EO33" s="529"/>
      <c r="EP33" s="506">
        <v>876.0</v>
      </c>
      <c r="EQ33" s="509" t="s">
        <v>2579</v>
      </c>
      <c r="ER33" s="529"/>
      <c r="ES33" s="533" t="s">
        <v>2559</v>
      </c>
      <c r="ET33" s="533" t="s">
        <v>821</v>
      </c>
      <c r="EU33" s="533" t="s">
        <v>754</v>
      </c>
      <c r="EV33" s="529"/>
      <c r="EW33" s="509" t="s">
        <v>2580</v>
      </c>
      <c r="EX33" s="509" t="s">
        <v>2581</v>
      </c>
      <c r="EY33" s="534"/>
      <c r="EZ33" s="509" t="s">
        <v>2560</v>
      </c>
      <c r="FA33" s="509" t="s">
        <v>2561</v>
      </c>
      <c r="FB33" s="534"/>
      <c r="FC33" s="509" t="s">
        <v>2562</v>
      </c>
      <c r="FD33" s="509" t="s">
        <v>2563</v>
      </c>
      <c r="FE33" s="534"/>
      <c r="FF33" s="509" t="s">
        <v>2582</v>
      </c>
      <c r="FG33" s="509" t="s">
        <v>2583</v>
      </c>
      <c r="FH33" s="534"/>
      <c r="FI33" s="529"/>
      <c r="FJ33" s="529"/>
      <c r="FK33" s="534"/>
      <c r="FL33" s="509" t="s">
        <v>2564</v>
      </c>
      <c r="FM33" s="509" t="s">
        <v>2565</v>
      </c>
      <c r="FN33" s="534"/>
      <c r="FO33" s="509" t="s">
        <v>2566</v>
      </c>
      <c r="FP33" s="509" t="s">
        <v>2567</v>
      </c>
      <c r="FQ33" s="534"/>
      <c r="FR33" s="509" t="s">
        <v>2568</v>
      </c>
      <c r="FS33" s="509" t="s">
        <v>2569</v>
      </c>
      <c r="FT33" s="534"/>
      <c r="FU33" s="529"/>
      <c r="FV33" s="529"/>
      <c r="FW33" s="534"/>
      <c r="FX33" s="509">
        <v>10449.0</v>
      </c>
      <c r="FY33" s="509" t="s">
        <v>2570</v>
      </c>
      <c r="FZ33" s="534"/>
      <c r="GA33" s="509">
        <v>11234.0</v>
      </c>
      <c r="GB33" s="509" t="s">
        <v>2584</v>
      </c>
      <c r="GC33" s="534"/>
      <c r="GD33" s="509">
        <v>12232.0</v>
      </c>
      <c r="GE33" s="509" t="s">
        <v>2585</v>
      </c>
      <c r="GF33" s="534"/>
      <c r="GG33" s="509">
        <v>13206.0</v>
      </c>
      <c r="GH33" s="509" t="s">
        <v>1342</v>
      </c>
      <c r="GI33" s="534"/>
      <c r="GJ33" s="509">
        <v>14401.0</v>
      </c>
      <c r="GK33" s="509" t="s">
        <v>2586</v>
      </c>
      <c r="GL33" s="534"/>
      <c r="GM33" s="509">
        <v>15586.0</v>
      </c>
      <c r="GN33" s="509" t="s">
        <v>2587</v>
      </c>
      <c r="GO33" s="534"/>
      <c r="GP33" s="529"/>
      <c r="GQ33" s="529"/>
      <c r="GR33" s="534"/>
      <c r="GS33" s="529"/>
      <c r="GT33" s="529"/>
      <c r="GU33" s="534"/>
      <c r="GV33" s="529"/>
      <c r="GW33" s="529"/>
      <c r="GX33" s="534"/>
      <c r="GY33" s="529"/>
      <c r="GZ33" s="529"/>
      <c r="HA33" s="534"/>
      <c r="HB33" s="509">
        <v>20349.0</v>
      </c>
      <c r="HC33" s="509" t="s">
        <v>2571</v>
      </c>
      <c r="HD33" s="534"/>
      <c r="HE33" s="509">
        <v>21383.0</v>
      </c>
      <c r="HF33" s="509" t="s">
        <v>2572</v>
      </c>
      <c r="HG33" s="534"/>
      <c r="HH33" s="509">
        <v>22342.0</v>
      </c>
      <c r="HI33" s="509" t="s">
        <v>2588</v>
      </c>
      <c r="HJ33" s="534"/>
      <c r="HK33" s="509">
        <v>23230.0</v>
      </c>
      <c r="HL33" s="509" t="s">
        <v>2589</v>
      </c>
      <c r="HM33" s="534"/>
      <c r="HN33" s="509">
        <v>24562.0</v>
      </c>
      <c r="HO33" s="509" t="s">
        <v>2573</v>
      </c>
      <c r="HP33" s="534"/>
      <c r="HQ33" s="529"/>
      <c r="HR33" s="529"/>
      <c r="HS33" s="534"/>
      <c r="HT33" s="529"/>
      <c r="HU33" s="529"/>
      <c r="HV33" s="534"/>
      <c r="HW33" s="509">
        <v>27230.0</v>
      </c>
      <c r="HX33" s="509" t="s">
        <v>2590</v>
      </c>
      <c r="HY33" s="534"/>
      <c r="HZ33" s="509">
        <v>28301.0</v>
      </c>
      <c r="IA33" s="509" t="s">
        <v>2591</v>
      </c>
      <c r="IB33" s="534"/>
      <c r="IC33" s="509">
        <v>29441.0</v>
      </c>
      <c r="ID33" s="509" t="s">
        <v>2574</v>
      </c>
      <c r="IE33" s="534"/>
      <c r="IF33" s="509">
        <v>30427.0</v>
      </c>
      <c r="IG33" s="509" t="s">
        <v>2575</v>
      </c>
      <c r="IH33" s="534"/>
      <c r="II33" s="529"/>
      <c r="IJ33" s="529"/>
      <c r="IK33" s="534"/>
      <c r="IL33" s="529"/>
      <c r="IM33" s="529"/>
      <c r="IN33" s="534"/>
      <c r="IO33" s="529"/>
      <c r="IP33" s="529"/>
      <c r="IQ33" s="534"/>
      <c r="IR33" s="529"/>
      <c r="IS33" s="529"/>
      <c r="IT33" s="534"/>
      <c r="IU33" s="529"/>
      <c r="IV33" s="529"/>
      <c r="IW33" s="534"/>
      <c r="IX33" s="529"/>
      <c r="IY33" s="529"/>
      <c r="IZ33" s="534"/>
      <c r="JA33" s="529"/>
      <c r="JB33" s="529"/>
      <c r="JC33" s="534"/>
      <c r="JD33" s="529"/>
      <c r="JE33" s="529"/>
      <c r="JF33" s="534"/>
      <c r="JG33" s="509">
        <v>39410.0</v>
      </c>
      <c r="JH33" s="509" t="s">
        <v>2576</v>
      </c>
      <c r="JI33" s="534"/>
      <c r="JJ33" s="509">
        <v>40342.0</v>
      </c>
      <c r="JK33" s="509" t="s">
        <v>2592</v>
      </c>
      <c r="JL33" s="534"/>
      <c r="JM33" s="529"/>
      <c r="JN33" s="529"/>
      <c r="JO33" s="534"/>
      <c r="JP33" s="529"/>
      <c r="JQ33" s="529"/>
      <c r="JR33" s="534"/>
      <c r="JS33" s="509">
        <v>43443.0</v>
      </c>
      <c r="JT33" s="509" t="s">
        <v>2593</v>
      </c>
      <c r="JU33" s="534"/>
      <c r="JV33" s="529"/>
      <c r="JW33" s="529"/>
      <c r="JX33" s="534"/>
      <c r="JY33" s="529"/>
      <c r="JZ33" s="529"/>
      <c r="KA33" s="534"/>
      <c r="KB33" s="509">
        <v>46492.0</v>
      </c>
      <c r="KC33" s="509" t="s">
        <v>2577</v>
      </c>
      <c r="KD33" s="529"/>
      <c r="KE33" s="509">
        <v>47353.0</v>
      </c>
      <c r="KF33" s="509" t="s">
        <v>2578</v>
      </c>
      <c r="KG33" s="529"/>
      <c r="KH33" s="529"/>
      <c r="KI33" s="529"/>
      <c r="KJ33" s="529"/>
      <c r="KK33" s="529"/>
      <c r="KL33" s="529"/>
      <c r="KM33" s="529"/>
      <c r="KN33" s="529"/>
      <c r="KO33" s="529"/>
      <c r="KP33" s="529"/>
      <c r="KQ33" s="529"/>
      <c r="KR33" s="529"/>
      <c r="KS33" s="529"/>
      <c r="KT33" s="529"/>
      <c r="KU33" s="529"/>
      <c r="KV33" s="529"/>
      <c r="KW33" s="529"/>
      <c r="KX33" s="529"/>
      <c r="KY33" s="529"/>
      <c r="KZ33" s="529"/>
      <c r="LA33" s="529"/>
      <c r="LB33" s="529"/>
      <c r="LC33" s="529"/>
      <c r="LD33" s="529"/>
      <c r="LE33" s="529"/>
      <c r="LF33" s="529"/>
      <c r="LG33" s="529"/>
      <c r="LH33" s="529"/>
      <c r="LI33" s="529"/>
      <c r="LJ33" s="529"/>
      <c r="LK33" s="529"/>
      <c r="LL33" s="529"/>
      <c r="LM33" s="529"/>
      <c r="LN33" s="529"/>
      <c r="LO33" s="529"/>
      <c r="LP33" s="529"/>
      <c r="LQ33" s="529"/>
      <c r="LR33" s="529"/>
      <c r="LS33" s="529"/>
      <c r="LT33" s="529"/>
      <c r="LU33" s="529"/>
      <c r="LV33" s="529"/>
      <c r="LW33" s="529"/>
      <c r="LX33" s="529"/>
      <c r="LY33" s="529"/>
      <c r="LZ33" s="529"/>
      <c r="MA33" s="529"/>
      <c r="MB33" s="529"/>
      <c r="MC33" s="529"/>
      <c r="MD33" s="529"/>
      <c r="ME33" s="529"/>
      <c r="MF33" s="529"/>
      <c r="MG33" s="529"/>
      <c r="MH33" s="529"/>
      <c r="MI33" s="529"/>
      <c r="MJ33" s="529"/>
      <c r="MK33" s="529"/>
      <c r="ML33" s="529"/>
      <c r="MM33" s="529"/>
      <c r="MN33" s="529"/>
    </row>
    <row r="34" ht="12.75" customHeight="1">
      <c r="A34" s="529"/>
      <c r="B34" s="533" t="s">
        <v>2594</v>
      </c>
      <c r="C34" s="533" t="s">
        <v>756</v>
      </c>
      <c r="D34" s="529"/>
      <c r="E34" s="509" t="s">
        <v>2197</v>
      </c>
      <c r="F34" s="509" t="s">
        <v>2198</v>
      </c>
      <c r="G34" s="534"/>
      <c r="H34" s="509" t="s">
        <v>2595</v>
      </c>
      <c r="I34" s="509" t="s">
        <v>2596</v>
      </c>
      <c r="J34" s="534"/>
      <c r="K34" s="509" t="s">
        <v>2597</v>
      </c>
      <c r="L34" s="509" t="s">
        <v>2598</v>
      </c>
      <c r="M34" s="534"/>
      <c r="N34" s="509" t="s">
        <v>2433</v>
      </c>
      <c r="O34" s="509" t="s">
        <v>2434</v>
      </c>
      <c r="P34" s="534"/>
      <c r="Q34" s="529"/>
      <c r="R34" s="529"/>
      <c r="S34" s="534"/>
      <c r="T34" s="509" t="s">
        <v>2599</v>
      </c>
      <c r="U34" s="509" t="s">
        <v>2600</v>
      </c>
      <c r="V34" s="534"/>
      <c r="W34" s="509" t="s">
        <v>2601</v>
      </c>
      <c r="X34" s="509" t="s">
        <v>2602</v>
      </c>
      <c r="Y34" s="534"/>
      <c r="Z34" s="509" t="s">
        <v>2603</v>
      </c>
      <c r="AA34" s="509" t="s">
        <v>2604</v>
      </c>
      <c r="AB34" s="534"/>
      <c r="AC34" s="529"/>
      <c r="AD34" s="529"/>
      <c r="AE34" s="534"/>
      <c r="AF34" s="509">
        <v>10464.0</v>
      </c>
      <c r="AG34" s="509" t="s">
        <v>2605</v>
      </c>
      <c r="AH34" s="534"/>
      <c r="AI34" s="509">
        <v>11224.0</v>
      </c>
      <c r="AJ34" s="509" t="s">
        <v>2201</v>
      </c>
      <c r="AK34" s="534"/>
      <c r="AL34" s="509">
        <v>12227.0</v>
      </c>
      <c r="AM34" s="509" t="s">
        <v>2392</v>
      </c>
      <c r="AN34" s="534"/>
      <c r="AO34" s="509">
        <v>13207.0</v>
      </c>
      <c r="AP34" s="509" t="s">
        <v>2606</v>
      </c>
      <c r="AQ34" s="534"/>
      <c r="AR34" s="509">
        <v>14203.0</v>
      </c>
      <c r="AS34" s="509" t="s">
        <v>1024</v>
      </c>
      <c r="AT34" s="534"/>
      <c r="AU34" s="509">
        <v>15361.0</v>
      </c>
      <c r="AV34" s="509" t="s">
        <v>2301</v>
      </c>
      <c r="AW34" s="534"/>
      <c r="AX34" s="529"/>
      <c r="AY34" s="529"/>
      <c r="AZ34" s="534"/>
      <c r="BA34" s="529"/>
      <c r="BB34" s="529"/>
      <c r="BC34" s="534"/>
      <c r="BD34" s="529"/>
      <c r="BE34" s="529"/>
      <c r="BF34" s="534"/>
      <c r="BG34" s="529"/>
      <c r="BH34" s="529"/>
      <c r="BI34" s="534"/>
      <c r="BJ34" s="509">
        <v>20350.0</v>
      </c>
      <c r="BK34" s="509" t="s">
        <v>2607</v>
      </c>
      <c r="BL34" s="534"/>
      <c r="BM34" s="509">
        <v>21401.0</v>
      </c>
      <c r="BN34" s="509" t="s">
        <v>2608</v>
      </c>
      <c r="BO34" s="534"/>
      <c r="BP34" s="509">
        <v>22304.0</v>
      </c>
      <c r="BQ34" s="509" t="s">
        <v>2395</v>
      </c>
      <c r="BR34" s="534"/>
      <c r="BS34" s="509">
        <v>23214.0</v>
      </c>
      <c r="BT34" s="509" t="s">
        <v>1861</v>
      </c>
      <c r="BU34" s="534"/>
      <c r="BV34" s="529"/>
      <c r="BW34" s="529"/>
      <c r="BX34" s="534"/>
      <c r="BY34" s="529"/>
      <c r="BZ34" s="529"/>
      <c r="CA34" s="534"/>
      <c r="CB34" s="509">
        <v>26364.0</v>
      </c>
      <c r="CC34" s="509" t="s">
        <v>2157</v>
      </c>
      <c r="CD34" s="534"/>
      <c r="CE34" s="509">
        <v>27146.0</v>
      </c>
      <c r="CF34" s="509" t="s">
        <v>1346</v>
      </c>
      <c r="CG34" s="534"/>
      <c r="CH34" s="509">
        <v>28222.0</v>
      </c>
      <c r="CI34" s="509" t="s">
        <v>2258</v>
      </c>
      <c r="CJ34" s="534"/>
      <c r="CK34" s="509">
        <v>29442.0</v>
      </c>
      <c r="CL34" s="509" t="s">
        <v>2609</v>
      </c>
      <c r="CM34" s="534"/>
      <c r="CN34" s="509">
        <v>30428.0</v>
      </c>
      <c r="CO34" s="509" t="s">
        <v>2610</v>
      </c>
      <c r="CP34" s="534"/>
      <c r="CQ34" s="529"/>
      <c r="CR34" s="529"/>
      <c r="CS34" s="534"/>
      <c r="CT34" s="529"/>
      <c r="CU34" s="529"/>
      <c r="CV34" s="534"/>
      <c r="CW34" s="509">
        <v>33681.0</v>
      </c>
      <c r="CX34" s="509" t="s">
        <v>2483</v>
      </c>
      <c r="CY34" s="534"/>
      <c r="CZ34" s="509">
        <v>34545.0</v>
      </c>
      <c r="DA34" s="509" t="s">
        <v>2308</v>
      </c>
      <c r="DB34" s="534"/>
      <c r="DC34" s="529"/>
      <c r="DD34" s="529"/>
      <c r="DE34" s="534"/>
      <c r="DF34" s="529"/>
      <c r="DG34" s="529"/>
      <c r="DH34" s="534"/>
      <c r="DI34" s="529"/>
      <c r="DJ34" s="529"/>
      <c r="DK34" s="534"/>
      <c r="DL34" s="529"/>
      <c r="DM34" s="529"/>
      <c r="DN34" s="534"/>
      <c r="DO34" s="509">
        <v>39411.0</v>
      </c>
      <c r="DP34" s="509" t="s">
        <v>2611</v>
      </c>
      <c r="DQ34" s="534"/>
      <c r="DR34" s="509">
        <v>40219.0</v>
      </c>
      <c r="DS34" s="509" t="s">
        <v>1989</v>
      </c>
      <c r="DT34" s="534"/>
      <c r="DU34" s="529"/>
      <c r="DV34" s="529"/>
      <c r="DW34" s="534"/>
      <c r="DX34" s="529"/>
      <c r="DY34" s="529"/>
      <c r="DZ34" s="534"/>
      <c r="EA34" s="509">
        <v>43432.0</v>
      </c>
      <c r="EB34" s="509" t="s">
        <v>2446</v>
      </c>
      <c r="EC34" s="534"/>
      <c r="ED34" s="529"/>
      <c r="EE34" s="529"/>
      <c r="EF34" s="534"/>
      <c r="EG34" s="529"/>
      <c r="EH34" s="529"/>
      <c r="EI34" s="534"/>
      <c r="EJ34" s="509">
        <v>46501.0</v>
      </c>
      <c r="EK34" s="509" t="s">
        <v>2612</v>
      </c>
      <c r="EL34" s="529"/>
      <c r="EM34" s="509">
        <v>47354.0</v>
      </c>
      <c r="EN34" s="509" t="s">
        <v>2613</v>
      </c>
      <c r="EO34" s="529"/>
      <c r="EP34" s="506">
        <v>800.0</v>
      </c>
      <c r="EQ34" s="509" t="s">
        <v>2614</v>
      </c>
      <c r="ER34" s="529"/>
      <c r="ES34" s="533" t="s">
        <v>2594</v>
      </c>
      <c r="ET34" s="533" t="s">
        <v>822</v>
      </c>
      <c r="EU34" s="533" t="s">
        <v>756</v>
      </c>
      <c r="EV34" s="529"/>
      <c r="EW34" s="509" t="s">
        <v>2615</v>
      </c>
      <c r="EX34" s="509" t="s">
        <v>2616</v>
      </c>
      <c r="EY34" s="534"/>
      <c r="EZ34" s="509" t="s">
        <v>2595</v>
      </c>
      <c r="FA34" s="509" t="s">
        <v>2596</v>
      </c>
      <c r="FB34" s="534"/>
      <c r="FC34" s="509" t="s">
        <v>2597</v>
      </c>
      <c r="FD34" s="509" t="s">
        <v>2598</v>
      </c>
      <c r="FE34" s="534"/>
      <c r="FF34" s="509" t="s">
        <v>2617</v>
      </c>
      <c r="FG34" s="509" t="s">
        <v>2618</v>
      </c>
      <c r="FH34" s="534"/>
      <c r="FI34" s="529"/>
      <c r="FJ34" s="529"/>
      <c r="FK34" s="534"/>
      <c r="FL34" s="509" t="s">
        <v>2599</v>
      </c>
      <c r="FM34" s="509" t="s">
        <v>2600</v>
      </c>
      <c r="FN34" s="534"/>
      <c r="FO34" s="509" t="s">
        <v>2601</v>
      </c>
      <c r="FP34" s="509" t="s">
        <v>2602</v>
      </c>
      <c r="FQ34" s="534"/>
      <c r="FR34" s="509" t="s">
        <v>2603</v>
      </c>
      <c r="FS34" s="509" t="s">
        <v>2604</v>
      </c>
      <c r="FT34" s="534"/>
      <c r="FU34" s="529"/>
      <c r="FV34" s="529"/>
      <c r="FW34" s="534"/>
      <c r="FX34" s="509">
        <v>10464.0</v>
      </c>
      <c r="FY34" s="509" t="s">
        <v>2605</v>
      </c>
      <c r="FZ34" s="534"/>
      <c r="GA34" s="509">
        <v>11235.0</v>
      </c>
      <c r="GB34" s="509" t="s">
        <v>2619</v>
      </c>
      <c r="GC34" s="534"/>
      <c r="GD34" s="509">
        <v>12233.0</v>
      </c>
      <c r="GE34" s="509" t="s">
        <v>2620</v>
      </c>
      <c r="GF34" s="534"/>
      <c r="GG34" s="509">
        <v>13207.0</v>
      </c>
      <c r="GH34" s="509" t="s">
        <v>2606</v>
      </c>
      <c r="GI34" s="534"/>
      <c r="GJ34" s="509">
        <v>14402.0</v>
      </c>
      <c r="GK34" s="509" t="s">
        <v>2621</v>
      </c>
      <c r="GL34" s="534"/>
      <c r="GM34" s="529"/>
      <c r="GN34" s="529"/>
      <c r="GO34" s="534"/>
      <c r="GP34" s="529"/>
      <c r="GQ34" s="529"/>
      <c r="GR34" s="534"/>
      <c r="GS34" s="529"/>
      <c r="GT34" s="529"/>
      <c r="GU34" s="534"/>
      <c r="GV34" s="529"/>
      <c r="GW34" s="529"/>
      <c r="GX34" s="534"/>
      <c r="GY34" s="529"/>
      <c r="GZ34" s="529"/>
      <c r="HA34" s="534"/>
      <c r="HB34" s="509">
        <v>20350.0</v>
      </c>
      <c r="HC34" s="509" t="s">
        <v>2607</v>
      </c>
      <c r="HD34" s="534"/>
      <c r="HE34" s="509">
        <v>21401.0</v>
      </c>
      <c r="HF34" s="509" t="s">
        <v>2608</v>
      </c>
      <c r="HG34" s="534"/>
      <c r="HH34" s="509">
        <v>22344.0</v>
      </c>
      <c r="HI34" s="509" t="s">
        <v>2622</v>
      </c>
      <c r="HJ34" s="534"/>
      <c r="HK34" s="509">
        <v>23231.0</v>
      </c>
      <c r="HL34" s="509" t="s">
        <v>2623</v>
      </c>
      <c r="HM34" s="534"/>
      <c r="HN34" s="529"/>
      <c r="HO34" s="529"/>
      <c r="HP34" s="534"/>
      <c r="HQ34" s="529"/>
      <c r="HR34" s="529"/>
      <c r="HS34" s="534"/>
      <c r="HT34" s="529"/>
      <c r="HU34" s="529"/>
      <c r="HV34" s="534"/>
      <c r="HW34" s="509">
        <v>27231.0</v>
      </c>
      <c r="HX34" s="509" t="s">
        <v>2624</v>
      </c>
      <c r="HY34" s="534"/>
      <c r="HZ34" s="509">
        <v>28365.0</v>
      </c>
      <c r="IA34" s="509" t="s">
        <v>2625</v>
      </c>
      <c r="IB34" s="534"/>
      <c r="IC34" s="509">
        <v>29442.0</v>
      </c>
      <c r="ID34" s="509" t="s">
        <v>2609</v>
      </c>
      <c r="IE34" s="534"/>
      <c r="IF34" s="509">
        <v>30428.0</v>
      </c>
      <c r="IG34" s="509" t="s">
        <v>2610</v>
      </c>
      <c r="IH34" s="534"/>
      <c r="II34" s="529"/>
      <c r="IJ34" s="529"/>
      <c r="IK34" s="534"/>
      <c r="IL34" s="529"/>
      <c r="IM34" s="529"/>
      <c r="IN34" s="534"/>
      <c r="IO34" s="529"/>
      <c r="IP34" s="529"/>
      <c r="IQ34" s="534"/>
      <c r="IR34" s="529"/>
      <c r="IS34" s="529"/>
      <c r="IT34" s="534"/>
      <c r="IU34" s="529"/>
      <c r="IV34" s="529"/>
      <c r="IW34" s="534"/>
      <c r="IX34" s="529"/>
      <c r="IY34" s="529"/>
      <c r="IZ34" s="534"/>
      <c r="JA34" s="529"/>
      <c r="JB34" s="529"/>
      <c r="JC34" s="534"/>
      <c r="JD34" s="529"/>
      <c r="JE34" s="529"/>
      <c r="JF34" s="534"/>
      <c r="JG34" s="509">
        <v>39411.0</v>
      </c>
      <c r="JH34" s="509" t="s">
        <v>2611</v>
      </c>
      <c r="JI34" s="534"/>
      <c r="JJ34" s="509">
        <v>40343.0</v>
      </c>
      <c r="JK34" s="509" t="s">
        <v>2626</v>
      </c>
      <c r="JL34" s="534"/>
      <c r="JM34" s="529"/>
      <c r="JN34" s="529"/>
      <c r="JO34" s="534"/>
      <c r="JP34" s="529"/>
      <c r="JQ34" s="529"/>
      <c r="JR34" s="534"/>
      <c r="JS34" s="509">
        <v>43444.0</v>
      </c>
      <c r="JT34" s="509" t="s">
        <v>2627</v>
      </c>
      <c r="JU34" s="534"/>
      <c r="JV34" s="529"/>
      <c r="JW34" s="529"/>
      <c r="JX34" s="534"/>
      <c r="JY34" s="529"/>
      <c r="JZ34" s="529"/>
      <c r="KA34" s="534"/>
      <c r="KB34" s="509">
        <v>46501.0</v>
      </c>
      <c r="KC34" s="509" t="s">
        <v>2612</v>
      </c>
      <c r="KD34" s="529"/>
      <c r="KE34" s="509">
        <v>47354.0</v>
      </c>
      <c r="KF34" s="509" t="s">
        <v>2613</v>
      </c>
      <c r="KG34" s="529"/>
      <c r="KH34" s="529"/>
      <c r="KI34" s="529"/>
      <c r="KJ34" s="529"/>
      <c r="KK34" s="529"/>
      <c r="KL34" s="529"/>
      <c r="KM34" s="529"/>
      <c r="KN34" s="529"/>
      <c r="KO34" s="529"/>
      <c r="KP34" s="529"/>
      <c r="KQ34" s="529"/>
      <c r="KR34" s="529"/>
      <c r="KS34" s="529"/>
      <c r="KT34" s="529"/>
      <c r="KU34" s="529"/>
      <c r="KV34" s="529"/>
      <c r="KW34" s="529"/>
      <c r="KX34" s="529"/>
      <c r="KY34" s="529"/>
      <c r="KZ34" s="529"/>
      <c r="LA34" s="529"/>
      <c r="LB34" s="529"/>
      <c r="LC34" s="529"/>
      <c r="LD34" s="529"/>
      <c r="LE34" s="529"/>
      <c r="LF34" s="529"/>
      <c r="LG34" s="529"/>
      <c r="LH34" s="529"/>
      <c r="LI34" s="529"/>
      <c r="LJ34" s="529"/>
      <c r="LK34" s="529"/>
      <c r="LL34" s="529"/>
      <c r="LM34" s="529"/>
      <c r="LN34" s="529"/>
      <c r="LO34" s="529"/>
      <c r="LP34" s="529"/>
      <c r="LQ34" s="529"/>
      <c r="LR34" s="529"/>
      <c r="LS34" s="529"/>
      <c r="LT34" s="529"/>
      <c r="LU34" s="529"/>
      <c r="LV34" s="529"/>
      <c r="LW34" s="529"/>
      <c r="LX34" s="529"/>
      <c r="LY34" s="529"/>
      <c r="LZ34" s="529"/>
      <c r="MA34" s="529"/>
      <c r="MB34" s="529"/>
      <c r="MC34" s="529"/>
      <c r="MD34" s="529"/>
      <c r="ME34" s="529"/>
      <c r="MF34" s="529"/>
      <c r="MG34" s="529"/>
      <c r="MH34" s="529"/>
      <c r="MI34" s="529"/>
      <c r="MJ34" s="529"/>
      <c r="MK34" s="529"/>
      <c r="ML34" s="529"/>
      <c r="MM34" s="529"/>
      <c r="MN34" s="529"/>
    </row>
    <row r="35" ht="12.75" customHeight="1">
      <c r="A35" s="529"/>
      <c r="B35" s="533" t="s">
        <v>2628</v>
      </c>
      <c r="C35" s="533" t="s">
        <v>758</v>
      </c>
      <c r="D35" s="529"/>
      <c r="E35" s="509" t="s">
        <v>2246</v>
      </c>
      <c r="F35" s="509" t="s">
        <v>2247</v>
      </c>
      <c r="G35" s="534"/>
      <c r="H35" s="509" t="s">
        <v>2629</v>
      </c>
      <c r="I35" s="509" t="s">
        <v>2630</v>
      </c>
      <c r="J35" s="534"/>
      <c r="K35" s="509" t="s">
        <v>2631</v>
      </c>
      <c r="L35" s="509" t="s">
        <v>2632</v>
      </c>
      <c r="M35" s="534"/>
      <c r="N35" s="509" t="s">
        <v>2473</v>
      </c>
      <c r="O35" s="509" t="s">
        <v>2474</v>
      </c>
      <c r="P35" s="534"/>
      <c r="Q35" s="529"/>
      <c r="R35" s="529"/>
      <c r="S35" s="534"/>
      <c r="T35" s="509" t="s">
        <v>2633</v>
      </c>
      <c r="U35" s="509" t="s">
        <v>2634</v>
      </c>
      <c r="V35" s="534"/>
      <c r="W35" s="509" t="s">
        <v>2635</v>
      </c>
      <c r="X35" s="509" t="s">
        <v>2636</v>
      </c>
      <c r="Y35" s="534"/>
      <c r="Z35" s="509" t="s">
        <v>2637</v>
      </c>
      <c r="AA35" s="509" t="s">
        <v>2638</v>
      </c>
      <c r="AB35" s="534"/>
      <c r="AC35" s="529"/>
      <c r="AD35" s="529"/>
      <c r="AE35" s="534"/>
      <c r="AF35" s="509">
        <v>10521.0</v>
      </c>
      <c r="AG35" s="509" t="s">
        <v>2639</v>
      </c>
      <c r="AH35" s="534"/>
      <c r="AI35" s="509">
        <v>11225.0</v>
      </c>
      <c r="AJ35" s="509" t="s">
        <v>2250</v>
      </c>
      <c r="AK35" s="534"/>
      <c r="AL35" s="509">
        <v>12228.0</v>
      </c>
      <c r="AM35" s="509" t="s">
        <v>2436</v>
      </c>
      <c r="AN35" s="534"/>
      <c r="AO35" s="509">
        <v>13208.0</v>
      </c>
      <c r="AP35" s="509" t="s">
        <v>2640</v>
      </c>
      <c r="AQ35" s="534"/>
      <c r="AR35" s="509">
        <v>14204.0</v>
      </c>
      <c r="AS35" s="509" t="s">
        <v>1104</v>
      </c>
      <c r="AT35" s="534"/>
      <c r="AU35" s="509">
        <v>15385.0</v>
      </c>
      <c r="AV35" s="509" t="s">
        <v>2348</v>
      </c>
      <c r="AW35" s="534"/>
      <c r="AX35" s="529"/>
      <c r="AY35" s="529"/>
      <c r="AZ35" s="534"/>
      <c r="BA35" s="529"/>
      <c r="BB35" s="529"/>
      <c r="BC35" s="534"/>
      <c r="BD35" s="529"/>
      <c r="BE35" s="529"/>
      <c r="BF35" s="534"/>
      <c r="BG35" s="529"/>
      <c r="BH35" s="529"/>
      <c r="BI35" s="534"/>
      <c r="BJ35" s="509">
        <v>20361.0</v>
      </c>
      <c r="BK35" s="509" t="s">
        <v>2641</v>
      </c>
      <c r="BL35" s="534"/>
      <c r="BM35" s="509">
        <v>21403.0</v>
      </c>
      <c r="BN35" s="509" t="s">
        <v>2642</v>
      </c>
      <c r="BO35" s="534"/>
      <c r="BP35" s="509">
        <v>22305.0</v>
      </c>
      <c r="BQ35" s="509" t="s">
        <v>2439</v>
      </c>
      <c r="BR35" s="534"/>
      <c r="BS35" s="509">
        <v>23215.0</v>
      </c>
      <c r="BT35" s="509" t="s">
        <v>1922</v>
      </c>
      <c r="BU35" s="534"/>
      <c r="BV35" s="529"/>
      <c r="BW35" s="529"/>
      <c r="BX35" s="534"/>
      <c r="BY35" s="529"/>
      <c r="BZ35" s="529"/>
      <c r="CA35" s="534"/>
      <c r="CB35" s="509">
        <v>26365.0</v>
      </c>
      <c r="CC35" s="509" t="s">
        <v>2207</v>
      </c>
      <c r="CD35" s="534"/>
      <c r="CE35" s="509">
        <v>27147.0</v>
      </c>
      <c r="CF35" s="509" t="s">
        <v>1418</v>
      </c>
      <c r="CG35" s="534"/>
      <c r="CH35" s="509">
        <v>28223.0</v>
      </c>
      <c r="CI35" s="509" t="s">
        <v>2306</v>
      </c>
      <c r="CJ35" s="534"/>
      <c r="CK35" s="509">
        <v>29443.0</v>
      </c>
      <c r="CL35" s="509" t="s">
        <v>2643</v>
      </c>
      <c r="CM35" s="534"/>
      <c r="CN35" s="529"/>
      <c r="CO35" s="529"/>
      <c r="CP35" s="534"/>
      <c r="CQ35" s="529"/>
      <c r="CR35" s="529"/>
      <c r="CS35" s="534"/>
      <c r="CT35" s="529"/>
      <c r="CU35" s="529"/>
      <c r="CV35" s="534"/>
      <c r="CW35" s="529"/>
      <c r="CX35" s="529"/>
      <c r="CY35" s="534"/>
      <c r="CZ35" s="529"/>
      <c r="DA35" s="529"/>
      <c r="DB35" s="534"/>
      <c r="DC35" s="529"/>
      <c r="DD35" s="529"/>
      <c r="DE35" s="534"/>
      <c r="DF35" s="529"/>
      <c r="DG35" s="529"/>
      <c r="DH35" s="534"/>
      <c r="DI35" s="529"/>
      <c r="DJ35" s="529"/>
      <c r="DK35" s="534"/>
      <c r="DL35" s="529"/>
      <c r="DM35" s="529"/>
      <c r="DN35" s="534"/>
      <c r="DO35" s="509">
        <v>39412.0</v>
      </c>
      <c r="DP35" s="509" t="s">
        <v>2644</v>
      </c>
      <c r="DQ35" s="534"/>
      <c r="DR35" s="509">
        <v>40220.0</v>
      </c>
      <c r="DS35" s="509" t="s">
        <v>2049</v>
      </c>
      <c r="DT35" s="534"/>
      <c r="DU35" s="529"/>
      <c r="DV35" s="529"/>
      <c r="DW35" s="534"/>
      <c r="DX35" s="529"/>
      <c r="DY35" s="529"/>
      <c r="DZ35" s="534"/>
      <c r="EA35" s="509">
        <v>43433.0</v>
      </c>
      <c r="EB35" s="509" t="s">
        <v>2485</v>
      </c>
      <c r="EC35" s="534"/>
      <c r="ED35" s="529"/>
      <c r="EE35" s="529"/>
      <c r="EF35" s="534"/>
      <c r="EG35" s="529"/>
      <c r="EH35" s="529"/>
      <c r="EI35" s="534"/>
      <c r="EJ35" s="509">
        <v>46502.0</v>
      </c>
      <c r="EK35" s="509" t="s">
        <v>2645</v>
      </c>
      <c r="EL35" s="529"/>
      <c r="EM35" s="509">
        <v>47355.0</v>
      </c>
      <c r="EN35" s="509" t="s">
        <v>2646</v>
      </c>
      <c r="EO35" s="529"/>
      <c r="EP35" s="506">
        <v>804.0</v>
      </c>
      <c r="EQ35" s="509" t="s">
        <v>2647</v>
      </c>
      <c r="ER35" s="529"/>
      <c r="ES35" s="533" t="s">
        <v>2628</v>
      </c>
      <c r="ET35" s="533" t="s">
        <v>823</v>
      </c>
      <c r="EU35" s="533" t="s">
        <v>758</v>
      </c>
      <c r="EV35" s="529"/>
      <c r="EW35" s="509" t="s">
        <v>2648</v>
      </c>
      <c r="EX35" s="509" t="s">
        <v>1694</v>
      </c>
      <c r="EY35" s="534"/>
      <c r="EZ35" s="509" t="s">
        <v>2629</v>
      </c>
      <c r="FA35" s="509" t="s">
        <v>2630</v>
      </c>
      <c r="FB35" s="534"/>
      <c r="FC35" s="509" t="s">
        <v>2631</v>
      </c>
      <c r="FD35" s="509" t="s">
        <v>2632</v>
      </c>
      <c r="FE35" s="534"/>
      <c r="FF35" s="509" t="s">
        <v>2649</v>
      </c>
      <c r="FG35" s="509" t="s">
        <v>2650</v>
      </c>
      <c r="FH35" s="534"/>
      <c r="FI35" s="529"/>
      <c r="FJ35" s="529"/>
      <c r="FK35" s="534"/>
      <c r="FL35" s="509" t="s">
        <v>2633</v>
      </c>
      <c r="FM35" s="509" t="s">
        <v>2634</v>
      </c>
      <c r="FN35" s="534"/>
      <c r="FO35" s="509" t="s">
        <v>2635</v>
      </c>
      <c r="FP35" s="509" t="s">
        <v>2636</v>
      </c>
      <c r="FQ35" s="534"/>
      <c r="FR35" s="509" t="s">
        <v>2637</v>
      </c>
      <c r="FS35" s="509" t="s">
        <v>2638</v>
      </c>
      <c r="FT35" s="534"/>
      <c r="FU35" s="529"/>
      <c r="FV35" s="529"/>
      <c r="FW35" s="534"/>
      <c r="FX35" s="509">
        <v>10521.0</v>
      </c>
      <c r="FY35" s="509" t="s">
        <v>2639</v>
      </c>
      <c r="FZ35" s="534"/>
      <c r="GA35" s="509">
        <v>11237.0</v>
      </c>
      <c r="GB35" s="509" t="s">
        <v>2651</v>
      </c>
      <c r="GC35" s="534"/>
      <c r="GD35" s="509">
        <v>12234.0</v>
      </c>
      <c r="GE35" s="509" t="s">
        <v>2652</v>
      </c>
      <c r="GF35" s="534"/>
      <c r="GG35" s="509">
        <v>13208.0</v>
      </c>
      <c r="GH35" s="509" t="s">
        <v>2640</v>
      </c>
      <c r="GI35" s="534"/>
      <c r="GJ35" s="529"/>
      <c r="GK35" s="529"/>
      <c r="GL35" s="534"/>
      <c r="GM35" s="529"/>
      <c r="GN35" s="529"/>
      <c r="GO35" s="534"/>
      <c r="GP35" s="529"/>
      <c r="GQ35" s="529"/>
      <c r="GR35" s="534"/>
      <c r="GS35" s="529"/>
      <c r="GT35" s="529"/>
      <c r="GU35" s="534"/>
      <c r="GV35" s="529"/>
      <c r="GW35" s="529"/>
      <c r="GX35" s="534"/>
      <c r="GY35" s="529"/>
      <c r="GZ35" s="529"/>
      <c r="HA35" s="534"/>
      <c r="HB35" s="509">
        <v>20361.0</v>
      </c>
      <c r="HC35" s="509" t="s">
        <v>2641</v>
      </c>
      <c r="HD35" s="534"/>
      <c r="HE35" s="509">
        <v>21403.0</v>
      </c>
      <c r="HF35" s="509" t="s">
        <v>2642</v>
      </c>
      <c r="HG35" s="534"/>
      <c r="HH35" s="509">
        <v>22424.0</v>
      </c>
      <c r="HI35" s="509" t="s">
        <v>2653</v>
      </c>
      <c r="HJ35" s="534"/>
      <c r="HK35" s="509">
        <v>23232.0</v>
      </c>
      <c r="HL35" s="509" t="s">
        <v>2654</v>
      </c>
      <c r="HM35" s="534"/>
      <c r="HN35" s="529"/>
      <c r="HO35" s="529"/>
      <c r="HP35" s="534"/>
      <c r="HQ35" s="529"/>
      <c r="HR35" s="529"/>
      <c r="HS35" s="534"/>
      <c r="HT35" s="529"/>
      <c r="HU35" s="529"/>
      <c r="HV35" s="534"/>
      <c r="HW35" s="509">
        <v>27232.0</v>
      </c>
      <c r="HX35" s="509" t="s">
        <v>2655</v>
      </c>
      <c r="HY35" s="534"/>
      <c r="HZ35" s="509">
        <v>28381.0</v>
      </c>
      <c r="IA35" s="509" t="s">
        <v>2656</v>
      </c>
      <c r="IB35" s="534"/>
      <c r="IC35" s="509">
        <v>29443.0</v>
      </c>
      <c r="ID35" s="509" t="s">
        <v>2643</v>
      </c>
      <c r="IE35" s="534"/>
      <c r="IF35" s="529"/>
      <c r="IG35" s="529"/>
      <c r="IH35" s="534"/>
      <c r="II35" s="529"/>
      <c r="IJ35" s="529"/>
      <c r="IK35" s="534"/>
      <c r="IL35" s="529"/>
      <c r="IM35" s="529"/>
      <c r="IN35" s="534"/>
      <c r="IO35" s="529"/>
      <c r="IP35" s="529"/>
      <c r="IQ35" s="534"/>
      <c r="IR35" s="529"/>
      <c r="IS35" s="529"/>
      <c r="IT35" s="534"/>
      <c r="IU35" s="529"/>
      <c r="IV35" s="529"/>
      <c r="IW35" s="534"/>
      <c r="IX35" s="529"/>
      <c r="IY35" s="529"/>
      <c r="IZ35" s="534"/>
      <c r="JA35" s="529"/>
      <c r="JB35" s="529"/>
      <c r="JC35" s="534"/>
      <c r="JD35" s="529"/>
      <c r="JE35" s="529"/>
      <c r="JF35" s="534"/>
      <c r="JG35" s="509">
        <v>39412.0</v>
      </c>
      <c r="JH35" s="509" t="s">
        <v>2644</v>
      </c>
      <c r="JI35" s="534"/>
      <c r="JJ35" s="509">
        <v>40344.0</v>
      </c>
      <c r="JK35" s="509" t="s">
        <v>2657</v>
      </c>
      <c r="JL35" s="534"/>
      <c r="JM35" s="529"/>
      <c r="JN35" s="529"/>
      <c r="JO35" s="534"/>
      <c r="JP35" s="529"/>
      <c r="JQ35" s="529"/>
      <c r="JR35" s="534"/>
      <c r="JS35" s="509">
        <v>43447.0</v>
      </c>
      <c r="JT35" s="509" t="s">
        <v>2658</v>
      </c>
      <c r="JU35" s="534"/>
      <c r="JV35" s="529"/>
      <c r="JW35" s="529"/>
      <c r="JX35" s="534"/>
      <c r="JY35" s="529"/>
      <c r="JZ35" s="529"/>
      <c r="KA35" s="534"/>
      <c r="KB35" s="509">
        <v>46502.0</v>
      </c>
      <c r="KC35" s="509" t="s">
        <v>2645</v>
      </c>
      <c r="KD35" s="529"/>
      <c r="KE35" s="509">
        <v>47355.0</v>
      </c>
      <c r="KF35" s="509" t="s">
        <v>2646</v>
      </c>
      <c r="KG35" s="529"/>
      <c r="KH35" s="529"/>
      <c r="KI35" s="529"/>
      <c r="KJ35" s="529"/>
      <c r="KK35" s="529"/>
      <c r="KL35" s="529"/>
      <c r="KM35" s="529"/>
      <c r="KN35" s="529"/>
      <c r="KO35" s="529"/>
      <c r="KP35" s="529"/>
      <c r="KQ35" s="529"/>
      <c r="KR35" s="529"/>
      <c r="KS35" s="529"/>
      <c r="KT35" s="529"/>
      <c r="KU35" s="529"/>
      <c r="KV35" s="529"/>
      <c r="KW35" s="529"/>
      <c r="KX35" s="529"/>
      <c r="KY35" s="529"/>
      <c r="KZ35" s="529"/>
      <c r="LA35" s="529"/>
      <c r="LB35" s="529"/>
      <c r="LC35" s="529"/>
      <c r="LD35" s="529"/>
      <c r="LE35" s="529"/>
      <c r="LF35" s="529"/>
      <c r="LG35" s="529"/>
      <c r="LH35" s="529"/>
      <c r="LI35" s="529"/>
      <c r="LJ35" s="529"/>
      <c r="LK35" s="529"/>
      <c r="LL35" s="529"/>
      <c r="LM35" s="529"/>
      <c r="LN35" s="529"/>
      <c r="LO35" s="529"/>
      <c r="LP35" s="529"/>
      <c r="LQ35" s="529"/>
      <c r="LR35" s="529"/>
      <c r="LS35" s="529"/>
      <c r="LT35" s="529"/>
      <c r="LU35" s="529"/>
      <c r="LV35" s="529"/>
      <c r="LW35" s="529"/>
      <c r="LX35" s="529"/>
      <c r="LY35" s="529"/>
      <c r="LZ35" s="529"/>
      <c r="MA35" s="529"/>
      <c r="MB35" s="529"/>
      <c r="MC35" s="529"/>
      <c r="MD35" s="529"/>
      <c r="ME35" s="529"/>
      <c r="MF35" s="529"/>
      <c r="MG35" s="529"/>
      <c r="MH35" s="529"/>
      <c r="MI35" s="529"/>
      <c r="MJ35" s="529"/>
      <c r="MK35" s="529"/>
      <c r="ML35" s="529"/>
      <c r="MM35" s="529"/>
      <c r="MN35" s="529"/>
    </row>
    <row r="36" ht="12.75" customHeight="1">
      <c r="A36" s="529"/>
      <c r="B36" s="533" t="s">
        <v>2659</v>
      </c>
      <c r="C36" s="533" t="s">
        <v>760</v>
      </c>
      <c r="D36" s="529"/>
      <c r="E36" s="509" t="s">
        <v>2294</v>
      </c>
      <c r="F36" s="509" t="s">
        <v>2295</v>
      </c>
      <c r="G36" s="534"/>
      <c r="H36" s="509" t="s">
        <v>2660</v>
      </c>
      <c r="I36" s="509" t="s">
        <v>2661</v>
      </c>
      <c r="J36" s="534"/>
      <c r="K36" s="509" t="s">
        <v>2662</v>
      </c>
      <c r="L36" s="509" t="s">
        <v>2663</v>
      </c>
      <c r="M36" s="534"/>
      <c r="N36" s="509" t="s">
        <v>2511</v>
      </c>
      <c r="O36" s="509" t="s">
        <v>2512</v>
      </c>
      <c r="P36" s="534"/>
      <c r="Q36" s="529"/>
      <c r="R36" s="529"/>
      <c r="S36" s="534"/>
      <c r="T36" s="509" t="s">
        <v>2664</v>
      </c>
      <c r="U36" s="509" t="s">
        <v>2665</v>
      </c>
      <c r="V36" s="534"/>
      <c r="W36" s="509" t="s">
        <v>2666</v>
      </c>
      <c r="X36" s="509" t="s">
        <v>2667</v>
      </c>
      <c r="Y36" s="534"/>
      <c r="Z36" s="509" t="s">
        <v>2668</v>
      </c>
      <c r="AA36" s="509" t="s">
        <v>2669</v>
      </c>
      <c r="AB36" s="534"/>
      <c r="AC36" s="529"/>
      <c r="AD36" s="529"/>
      <c r="AE36" s="534"/>
      <c r="AF36" s="509">
        <v>10522.0</v>
      </c>
      <c r="AG36" s="509" t="s">
        <v>2670</v>
      </c>
      <c r="AH36" s="534"/>
      <c r="AI36" s="509">
        <v>11227.0</v>
      </c>
      <c r="AJ36" s="509" t="s">
        <v>2298</v>
      </c>
      <c r="AK36" s="534"/>
      <c r="AL36" s="509">
        <v>12229.0</v>
      </c>
      <c r="AM36" s="509" t="s">
        <v>2476</v>
      </c>
      <c r="AN36" s="534"/>
      <c r="AO36" s="509">
        <v>13209.0</v>
      </c>
      <c r="AP36" s="509" t="s">
        <v>2671</v>
      </c>
      <c r="AQ36" s="534"/>
      <c r="AR36" s="509">
        <v>14205.0</v>
      </c>
      <c r="AS36" s="509" t="s">
        <v>1184</v>
      </c>
      <c r="AT36" s="534"/>
      <c r="AU36" s="509">
        <v>15405.0</v>
      </c>
      <c r="AV36" s="509" t="s">
        <v>2394</v>
      </c>
      <c r="AW36" s="534"/>
      <c r="AX36" s="529"/>
      <c r="AY36" s="529"/>
      <c r="AZ36" s="534"/>
      <c r="BA36" s="529"/>
      <c r="BB36" s="529"/>
      <c r="BC36" s="534"/>
      <c r="BD36" s="529"/>
      <c r="BE36" s="529"/>
      <c r="BF36" s="534"/>
      <c r="BG36" s="529"/>
      <c r="BH36" s="529"/>
      <c r="BI36" s="534"/>
      <c r="BJ36" s="509">
        <v>20362.0</v>
      </c>
      <c r="BK36" s="509" t="s">
        <v>2672</v>
      </c>
      <c r="BL36" s="534"/>
      <c r="BM36" s="509">
        <v>21404.0</v>
      </c>
      <c r="BN36" s="509" t="s">
        <v>2673</v>
      </c>
      <c r="BO36" s="534"/>
      <c r="BP36" s="509">
        <v>22306.0</v>
      </c>
      <c r="BQ36" s="509" t="s">
        <v>2479</v>
      </c>
      <c r="BR36" s="534"/>
      <c r="BS36" s="509">
        <v>23216.0</v>
      </c>
      <c r="BT36" s="509" t="s">
        <v>1983</v>
      </c>
      <c r="BU36" s="534"/>
      <c r="BV36" s="529"/>
      <c r="BW36" s="529"/>
      <c r="BX36" s="534"/>
      <c r="BY36" s="529"/>
      <c r="BZ36" s="529"/>
      <c r="CA36" s="534"/>
      <c r="CB36" s="509">
        <v>26366.0</v>
      </c>
      <c r="CC36" s="509" t="s">
        <v>2256</v>
      </c>
      <c r="CD36" s="534"/>
      <c r="CE36" s="509">
        <v>27202.0</v>
      </c>
      <c r="CF36" s="509" t="s">
        <v>949</v>
      </c>
      <c r="CG36" s="534"/>
      <c r="CH36" s="509">
        <v>28224.0</v>
      </c>
      <c r="CI36" s="509" t="s">
        <v>2353</v>
      </c>
      <c r="CJ36" s="534"/>
      <c r="CK36" s="509">
        <v>29444.0</v>
      </c>
      <c r="CL36" s="509" t="s">
        <v>2674</v>
      </c>
      <c r="CM36" s="534"/>
      <c r="CN36" s="529"/>
      <c r="CO36" s="529"/>
      <c r="CP36" s="534"/>
      <c r="CQ36" s="529"/>
      <c r="CR36" s="529"/>
      <c r="CS36" s="534"/>
      <c r="CT36" s="529"/>
      <c r="CU36" s="529"/>
      <c r="CV36" s="534"/>
      <c r="CW36" s="529"/>
      <c r="CX36" s="529"/>
      <c r="CY36" s="534"/>
      <c r="CZ36" s="529"/>
      <c r="DA36" s="529"/>
      <c r="DB36" s="534"/>
      <c r="DC36" s="529"/>
      <c r="DD36" s="529"/>
      <c r="DE36" s="534"/>
      <c r="DF36" s="529"/>
      <c r="DG36" s="529"/>
      <c r="DH36" s="534"/>
      <c r="DI36" s="529"/>
      <c r="DJ36" s="529"/>
      <c r="DK36" s="534"/>
      <c r="DL36" s="529"/>
      <c r="DM36" s="529"/>
      <c r="DN36" s="534"/>
      <c r="DO36" s="509">
        <v>39424.0</v>
      </c>
      <c r="DP36" s="509" t="s">
        <v>2675</v>
      </c>
      <c r="DQ36" s="534"/>
      <c r="DR36" s="509">
        <v>40221.0</v>
      </c>
      <c r="DS36" s="509" t="s">
        <v>2107</v>
      </c>
      <c r="DT36" s="534"/>
      <c r="DU36" s="529"/>
      <c r="DV36" s="529"/>
      <c r="DW36" s="534"/>
      <c r="DX36" s="529"/>
      <c r="DY36" s="529"/>
      <c r="DZ36" s="534"/>
      <c r="EA36" s="509">
        <v>43441.0</v>
      </c>
      <c r="EB36" s="509" t="s">
        <v>2522</v>
      </c>
      <c r="EC36" s="534"/>
      <c r="ED36" s="529"/>
      <c r="EE36" s="529"/>
      <c r="EF36" s="534"/>
      <c r="EG36" s="529"/>
      <c r="EH36" s="529"/>
      <c r="EI36" s="534"/>
      <c r="EJ36" s="509">
        <v>46505.0</v>
      </c>
      <c r="EK36" s="509" t="s">
        <v>2676</v>
      </c>
      <c r="EL36" s="529"/>
      <c r="EM36" s="509">
        <v>47356.0</v>
      </c>
      <c r="EN36" s="509" t="s">
        <v>2677</v>
      </c>
      <c r="EO36" s="529"/>
      <c r="EP36" s="506">
        <v>860.0</v>
      </c>
      <c r="EQ36" s="509" t="s">
        <v>2678</v>
      </c>
      <c r="ER36" s="529"/>
      <c r="ES36" s="533" t="s">
        <v>2659</v>
      </c>
      <c r="ET36" s="533" t="s">
        <v>824</v>
      </c>
      <c r="EU36" s="533" t="s">
        <v>760</v>
      </c>
      <c r="EV36" s="529"/>
      <c r="EW36" s="509" t="s">
        <v>2679</v>
      </c>
      <c r="EX36" s="509" t="s">
        <v>2680</v>
      </c>
      <c r="EY36" s="534"/>
      <c r="EZ36" s="509" t="s">
        <v>2660</v>
      </c>
      <c r="FA36" s="509" t="s">
        <v>2661</v>
      </c>
      <c r="FB36" s="534"/>
      <c r="FC36" s="509" t="s">
        <v>2662</v>
      </c>
      <c r="FD36" s="509" t="s">
        <v>2663</v>
      </c>
      <c r="FE36" s="534"/>
      <c r="FF36" s="509" t="s">
        <v>2681</v>
      </c>
      <c r="FG36" s="509" t="s">
        <v>2682</v>
      </c>
      <c r="FH36" s="534"/>
      <c r="FI36" s="529"/>
      <c r="FJ36" s="529"/>
      <c r="FK36" s="534"/>
      <c r="FL36" s="509" t="s">
        <v>2664</v>
      </c>
      <c r="FM36" s="509" t="s">
        <v>2665</v>
      </c>
      <c r="FN36" s="534"/>
      <c r="FO36" s="509" t="s">
        <v>2666</v>
      </c>
      <c r="FP36" s="509" t="s">
        <v>2667</v>
      </c>
      <c r="FQ36" s="534"/>
      <c r="FR36" s="509" t="s">
        <v>2668</v>
      </c>
      <c r="FS36" s="509" t="s">
        <v>2669</v>
      </c>
      <c r="FT36" s="534"/>
      <c r="FU36" s="529"/>
      <c r="FV36" s="529"/>
      <c r="FW36" s="534"/>
      <c r="FX36" s="509">
        <v>10522.0</v>
      </c>
      <c r="FY36" s="509" t="s">
        <v>2670</v>
      </c>
      <c r="FZ36" s="534"/>
      <c r="GA36" s="509">
        <v>11238.0</v>
      </c>
      <c r="GB36" s="509" t="s">
        <v>2683</v>
      </c>
      <c r="GC36" s="534"/>
      <c r="GD36" s="509">
        <v>12235.0</v>
      </c>
      <c r="GE36" s="509" t="s">
        <v>2684</v>
      </c>
      <c r="GF36" s="534"/>
      <c r="GG36" s="509">
        <v>13209.0</v>
      </c>
      <c r="GH36" s="509" t="s">
        <v>2671</v>
      </c>
      <c r="GI36" s="534"/>
      <c r="GJ36" s="529"/>
      <c r="GK36" s="529"/>
      <c r="GL36" s="534"/>
      <c r="GM36" s="529"/>
      <c r="GN36" s="529"/>
      <c r="GO36" s="534"/>
      <c r="GP36" s="529"/>
      <c r="GQ36" s="529"/>
      <c r="GR36" s="534"/>
      <c r="GS36" s="529"/>
      <c r="GT36" s="529"/>
      <c r="GU36" s="534"/>
      <c r="GV36" s="529"/>
      <c r="GW36" s="529"/>
      <c r="GX36" s="534"/>
      <c r="GY36" s="529"/>
      <c r="GZ36" s="529"/>
      <c r="HA36" s="534"/>
      <c r="HB36" s="509">
        <v>20362.0</v>
      </c>
      <c r="HC36" s="509" t="s">
        <v>2672</v>
      </c>
      <c r="HD36" s="534"/>
      <c r="HE36" s="509">
        <v>21404.0</v>
      </c>
      <c r="HF36" s="509" t="s">
        <v>2673</v>
      </c>
      <c r="HG36" s="534"/>
      <c r="HH36" s="509">
        <v>22429.0</v>
      </c>
      <c r="HI36" s="509" t="s">
        <v>2685</v>
      </c>
      <c r="HJ36" s="534"/>
      <c r="HK36" s="509">
        <v>23233.0</v>
      </c>
      <c r="HL36" s="509" t="s">
        <v>2686</v>
      </c>
      <c r="HM36" s="534"/>
      <c r="HN36" s="529"/>
      <c r="HO36" s="529"/>
      <c r="HP36" s="534"/>
      <c r="HQ36" s="529"/>
      <c r="HR36" s="529"/>
      <c r="HS36" s="534"/>
      <c r="HT36" s="529"/>
      <c r="HU36" s="529"/>
      <c r="HV36" s="534"/>
      <c r="HW36" s="509">
        <v>27301.0</v>
      </c>
      <c r="HX36" s="509" t="s">
        <v>2687</v>
      </c>
      <c r="HY36" s="534"/>
      <c r="HZ36" s="509">
        <v>28382.0</v>
      </c>
      <c r="IA36" s="509" t="s">
        <v>2688</v>
      </c>
      <c r="IB36" s="534"/>
      <c r="IC36" s="509">
        <v>29444.0</v>
      </c>
      <c r="ID36" s="509" t="s">
        <v>2674</v>
      </c>
      <c r="IE36" s="534"/>
      <c r="IF36" s="529"/>
      <c r="IG36" s="529"/>
      <c r="IH36" s="534"/>
      <c r="II36" s="529"/>
      <c r="IJ36" s="529"/>
      <c r="IK36" s="534"/>
      <c r="IL36" s="529"/>
      <c r="IM36" s="529"/>
      <c r="IN36" s="534"/>
      <c r="IO36" s="529"/>
      <c r="IP36" s="529"/>
      <c r="IQ36" s="534"/>
      <c r="IR36" s="529"/>
      <c r="IS36" s="529"/>
      <c r="IT36" s="534"/>
      <c r="IU36" s="529"/>
      <c r="IV36" s="529"/>
      <c r="IW36" s="534"/>
      <c r="IX36" s="529"/>
      <c r="IY36" s="529"/>
      <c r="IZ36" s="534"/>
      <c r="JA36" s="529"/>
      <c r="JB36" s="529"/>
      <c r="JC36" s="534"/>
      <c r="JD36" s="529"/>
      <c r="JE36" s="529"/>
      <c r="JF36" s="534"/>
      <c r="JG36" s="509">
        <v>39424.0</v>
      </c>
      <c r="JH36" s="509" t="s">
        <v>2675</v>
      </c>
      <c r="JI36" s="534"/>
      <c r="JJ36" s="509">
        <v>40345.0</v>
      </c>
      <c r="JK36" s="509" t="s">
        <v>2689</v>
      </c>
      <c r="JL36" s="534"/>
      <c r="JM36" s="529"/>
      <c r="JN36" s="529"/>
      <c r="JO36" s="534"/>
      <c r="JP36" s="529"/>
      <c r="JQ36" s="529"/>
      <c r="JR36" s="534"/>
      <c r="JS36" s="509">
        <v>43468.0</v>
      </c>
      <c r="JT36" s="509" t="s">
        <v>2690</v>
      </c>
      <c r="JU36" s="534"/>
      <c r="JV36" s="529"/>
      <c r="JW36" s="529"/>
      <c r="JX36" s="534"/>
      <c r="JY36" s="529"/>
      <c r="JZ36" s="529"/>
      <c r="KA36" s="534"/>
      <c r="KB36" s="509">
        <v>46505.0</v>
      </c>
      <c r="KC36" s="509" t="s">
        <v>2676</v>
      </c>
      <c r="KD36" s="529"/>
      <c r="KE36" s="509">
        <v>47356.0</v>
      </c>
      <c r="KF36" s="509" t="s">
        <v>2677</v>
      </c>
      <c r="KG36" s="529"/>
      <c r="KH36" s="529"/>
      <c r="KI36" s="529"/>
      <c r="KJ36" s="529"/>
      <c r="KK36" s="529"/>
      <c r="KL36" s="529"/>
      <c r="KM36" s="529"/>
      <c r="KN36" s="529"/>
      <c r="KO36" s="529"/>
      <c r="KP36" s="529"/>
      <c r="KQ36" s="529"/>
      <c r="KR36" s="529"/>
      <c r="KS36" s="529"/>
      <c r="KT36" s="529"/>
      <c r="KU36" s="529"/>
      <c r="KV36" s="529"/>
      <c r="KW36" s="529"/>
      <c r="KX36" s="529"/>
      <c r="KY36" s="529"/>
      <c r="KZ36" s="529"/>
      <c r="LA36" s="529"/>
      <c r="LB36" s="529"/>
      <c r="LC36" s="529"/>
      <c r="LD36" s="529"/>
      <c r="LE36" s="529"/>
      <c r="LF36" s="529"/>
      <c r="LG36" s="529"/>
      <c r="LH36" s="529"/>
      <c r="LI36" s="529"/>
      <c r="LJ36" s="529"/>
      <c r="LK36" s="529"/>
      <c r="LL36" s="529"/>
      <c r="LM36" s="529"/>
      <c r="LN36" s="529"/>
      <c r="LO36" s="529"/>
      <c r="LP36" s="529"/>
      <c r="LQ36" s="529"/>
      <c r="LR36" s="529"/>
      <c r="LS36" s="529"/>
      <c r="LT36" s="529"/>
      <c r="LU36" s="529"/>
      <c r="LV36" s="529"/>
      <c r="LW36" s="529"/>
      <c r="LX36" s="529"/>
      <c r="LY36" s="529"/>
      <c r="LZ36" s="529"/>
      <c r="MA36" s="529"/>
      <c r="MB36" s="529"/>
      <c r="MC36" s="529"/>
      <c r="MD36" s="529"/>
      <c r="ME36" s="529"/>
      <c r="MF36" s="529"/>
      <c r="MG36" s="529"/>
      <c r="MH36" s="529"/>
      <c r="MI36" s="529"/>
      <c r="MJ36" s="529"/>
      <c r="MK36" s="529"/>
      <c r="ML36" s="529"/>
      <c r="MM36" s="529"/>
      <c r="MN36" s="529"/>
    </row>
    <row r="37" ht="12.75" customHeight="1">
      <c r="A37" s="529"/>
      <c r="B37" s="533" t="s">
        <v>2691</v>
      </c>
      <c r="C37" s="533" t="s">
        <v>762</v>
      </c>
      <c r="D37" s="529"/>
      <c r="E37" s="509" t="s">
        <v>2341</v>
      </c>
      <c r="F37" s="509" t="s">
        <v>2342</v>
      </c>
      <c r="G37" s="534"/>
      <c r="H37" s="509" t="s">
        <v>2692</v>
      </c>
      <c r="I37" s="509" t="s">
        <v>2693</v>
      </c>
      <c r="J37" s="534"/>
      <c r="K37" s="509" t="s">
        <v>2694</v>
      </c>
      <c r="L37" s="509" t="s">
        <v>2695</v>
      </c>
      <c r="M37" s="534"/>
      <c r="N37" s="509" t="s">
        <v>2547</v>
      </c>
      <c r="O37" s="509" t="s">
        <v>2548</v>
      </c>
      <c r="P37" s="534"/>
      <c r="Q37" s="529"/>
      <c r="R37" s="529"/>
      <c r="S37" s="534"/>
      <c r="T37" s="509" t="s">
        <v>2696</v>
      </c>
      <c r="U37" s="509" t="s">
        <v>2697</v>
      </c>
      <c r="V37" s="534"/>
      <c r="W37" s="509" t="s">
        <v>2698</v>
      </c>
      <c r="X37" s="509" t="s">
        <v>2699</v>
      </c>
      <c r="Y37" s="534"/>
      <c r="Z37" s="509" t="s">
        <v>2700</v>
      </c>
      <c r="AA37" s="509" t="s">
        <v>2701</v>
      </c>
      <c r="AB37" s="534"/>
      <c r="AC37" s="529"/>
      <c r="AD37" s="529"/>
      <c r="AE37" s="534"/>
      <c r="AF37" s="509">
        <v>10523.0</v>
      </c>
      <c r="AG37" s="509" t="s">
        <v>2702</v>
      </c>
      <c r="AH37" s="534"/>
      <c r="AI37" s="509">
        <v>11228.0</v>
      </c>
      <c r="AJ37" s="509" t="s">
        <v>2345</v>
      </c>
      <c r="AK37" s="534"/>
      <c r="AL37" s="509">
        <v>12230.0</v>
      </c>
      <c r="AM37" s="509" t="s">
        <v>2514</v>
      </c>
      <c r="AN37" s="534"/>
      <c r="AO37" s="509">
        <v>13210.0</v>
      </c>
      <c r="AP37" s="509" t="s">
        <v>2703</v>
      </c>
      <c r="AQ37" s="534"/>
      <c r="AR37" s="509">
        <v>14206.0</v>
      </c>
      <c r="AS37" s="509" t="s">
        <v>1261</v>
      </c>
      <c r="AT37" s="534"/>
      <c r="AU37" s="509">
        <v>15461.0</v>
      </c>
      <c r="AV37" s="509" t="s">
        <v>2438</v>
      </c>
      <c r="AW37" s="534"/>
      <c r="AX37" s="529"/>
      <c r="AY37" s="529"/>
      <c r="AZ37" s="534"/>
      <c r="BA37" s="529"/>
      <c r="BB37" s="529"/>
      <c r="BC37" s="534"/>
      <c r="BD37" s="529"/>
      <c r="BE37" s="529"/>
      <c r="BF37" s="534"/>
      <c r="BG37" s="529"/>
      <c r="BH37" s="529"/>
      <c r="BI37" s="534"/>
      <c r="BJ37" s="509">
        <v>20363.0</v>
      </c>
      <c r="BK37" s="509" t="s">
        <v>2704</v>
      </c>
      <c r="BL37" s="534"/>
      <c r="BM37" s="509">
        <v>21421.0</v>
      </c>
      <c r="BN37" s="509" t="s">
        <v>2705</v>
      </c>
      <c r="BO37" s="534"/>
      <c r="BP37" s="509">
        <v>22325.0</v>
      </c>
      <c r="BQ37" s="509" t="s">
        <v>2517</v>
      </c>
      <c r="BR37" s="534"/>
      <c r="BS37" s="509">
        <v>23217.0</v>
      </c>
      <c r="BT37" s="509" t="s">
        <v>2043</v>
      </c>
      <c r="BU37" s="534"/>
      <c r="BV37" s="529"/>
      <c r="BW37" s="529"/>
      <c r="BX37" s="534"/>
      <c r="BY37" s="529"/>
      <c r="BZ37" s="529"/>
      <c r="CA37" s="534"/>
      <c r="CB37" s="509">
        <v>26367.0</v>
      </c>
      <c r="CC37" s="509" t="s">
        <v>2304</v>
      </c>
      <c r="CD37" s="534"/>
      <c r="CE37" s="509">
        <v>27203.0</v>
      </c>
      <c r="CF37" s="509" t="s">
        <v>1029</v>
      </c>
      <c r="CG37" s="534"/>
      <c r="CH37" s="509">
        <v>28225.0</v>
      </c>
      <c r="CI37" s="509" t="s">
        <v>2399</v>
      </c>
      <c r="CJ37" s="534"/>
      <c r="CK37" s="509">
        <v>29446.0</v>
      </c>
      <c r="CL37" s="509" t="s">
        <v>2706</v>
      </c>
      <c r="CM37" s="534"/>
      <c r="CN37" s="529"/>
      <c r="CO37" s="529"/>
      <c r="CP37" s="534"/>
      <c r="CQ37" s="529"/>
      <c r="CR37" s="529"/>
      <c r="CS37" s="534"/>
      <c r="CT37" s="529"/>
      <c r="CU37" s="529"/>
      <c r="CV37" s="534"/>
      <c r="CW37" s="529"/>
      <c r="CX37" s="529"/>
      <c r="CY37" s="534"/>
      <c r="CZ37" s="529"/>
      <c r="DA37" s="529"/>
      <c r="DB37" s="534"/>
      <c r="DC37" s="529"/>
      <c r="DD37" s="529"/>
      <c r="DE37" s="534"/>
      <c r="DF37" s="529"/>
      <c r="DG37" s="529"/>
      <c r="DH37" s="534"/>
      <c r="DI37" s="529"/>
      <c r="DJ37" s="529"/>
      <c r="DK37" s="534"/>
      <c r="DL37" s="529"/>
      <c r="DM37" s="529"/>
      <c r="DN37" s="534"/>
      <c r="DO37" s="509">
        <v>39427.0</v>
      </c>
      <c r="DP37" s="509" t="s">
        <v>2707</v>
      </c>
      <c r="DQ37" s="534"/>
      <c r="DR37" s="509">
        <v>40223.0</v>
      </c>
      <c r="DS37" s="509" t="s">
        <v>2162</v>
      </c>
      <c r="DT37" s="534"/>
      <c r="DU37" s="529"/>
      <c r="DV37" s="529"/>
      <c r="DW37" s="534"/>
      <c r="DX37" s="529"/>
      <c r="DY37" s="529"/>
      <c r="DZ37" s="534"/>
      <c r="EA37" s="509">
        <v>43442.0</v>
      </c>
      <c r="EB37" s="509" t="s">
        <v>2558</v>
      </c>
      <c r="EC37" s="534"/>
      <c r="ED37" s="529"/>
      <c r="EE37" s="529"/>
      <c r="EF37" s="534"/>
      <c r="EG37" s="529"/>
      <c r="EH37" s="529"/>
      <c r="EI37" s="534"/>
      <c r="EJ37" s="509">
        <v>46523.0</v>
      </c>
      <c r="EK37" s="509" t="s">
        <v>2708</v>
      </c>
      <c r="EL37" s="529"/>
      <c r="EM37" s="509">
        <v>47357.0</v>
      </c>
      <c r="EN37" s="509" t="s">
        <v>2709</v>
      </c>
      <c r="EO37" s="529"/>
      <c r="EP37" s="506">
        <v>858.0</v>
      </c>
      <c r="EQ37" s="509" t="s">
        <v>2710</v>
      </c>
      <c r="ER37" s="529"/>
      <c r="ES37" s="533" t="s">
        <v>2691</v>
      </c>
      <c r="ET37" s="533" t="s">
        <v>825</v>
      </c>
      <c r="EU37" s="533" t="s">
        <v>762</v>
      </c>
      <c r="EV37" s="529"/>
      <c r="EW37" s="509" t="s">
        <v>2711</v>
      </c>
      <c r="EX37" s="509" t="s">
        <v>2712</v>
      </c>
      <c r="EY37" s="534"/>
      <c r="EZ37" s="509" t="s">
        <v>2692</v>
      </c>
      <c r="FA37" s="509" t="s">
        <v>2693</v>
      </c>
      <c r="FB37" s="534"/>
      <c r="FC37" s="509" t="s">
        <v>2694</v>
      </c>
      <c r="FD37" s="509" t="s">
        <v>2695</v>
      </c>
      <c r="FE37" s="534"/>
      <c r="FF37" s="509" t="s">
        <v>2713</v>
      </c>
      <c r="FG37" s="509" t="s">
        <v>2714</v>
      </c>
      <c r="FH37" s="534"/>
      <c r="FI37" s="529"/>
      <c r="FJ37" s="529"/>
      <c r="FK37" s="534"/>
      <c r="FL37" s="509" t="s">
        <v>2696</v>
      </c>
      <c r="FM37" s="509" t="s">
        <v>2697</v>
      </c>
      <c r="FN37" s="534"/>
      <c r="FO37" s="509" t="s">
        <v>2698</v>
      </c>
      <c r="FP37" s="509" t="s">
        <v>2699</v>
      </c>
      <c r="FQ37" s="534"/>
      <c r="FR37" s="509" t="s">
        <v>2700</v>
      </c>
      <c r="FS37" s="509" t="s">
        <v>2701</v>
      </c>
      <c r="FT37" s="534"/>
      <c r="FU37" s="529"/>
      <c r="FV37" s="529"/>
      <c r="FW37" s="534"/>
      <c r="FX37" s="509">
        <v>10523.0</v>
      </c>
      <c r="FY37" s="509" t="s">
        <v>2702</v>
      </c>
      <c r="FZ37" s="534"/>
      <c r="GA37" s="509">
        <v>11239.0</v>
      </c>
      <c r="GB37" s="509" t="s">
        <v>2715</v>
      </c>
      <c r="GC37" s="534"/>
      <c r="GD37" s="509">
        <v>12236.0</v>
      </c>
      <c r="GE37" s="509" t="s">
        <v>2716</v>
      </c>
      <c r="GF37" s="534"/>
      <c r="GG37" s="509">
        <v>13210.0</v>
      </c>
      <c r="GH37" s="509" t="s">
        <v>2703</v>
      </c>
      <c r="GI37" s="534"/>
      <c r="GJ37" s="529"/>
      <c r="GK37" s="529"/>
      <c r="GL37" s="534"/>
      <c r="GM37" s="529"/>
      <c r="GN37" s="529"/>
      <c r="GO37" s="534"/>
      <c r="GP37" s="529"/>
      <c r="GQ37" s="529"/>
      <c r="GR37" s="534"/>
      <c r="GS37" s="529"/>
      <c r="GT37" s="529"/>
      <c r="GU37" s="534"/>
      <c r="GV37" s="529"/>
      <c r="GW37" s="529"/>
      <c r="GX37" s="534"/>
      <c r="GY37" s="529"/>
      <c r="GZ37" s="529"/>
      <c r="HA37" s="534"/>
      <c r="HB37" s="509">
        <v>20363.0</v>
      </c>
      <c r="HC37" s="509" t="s">
        <v>2704</v>
      </c>
      <c r="HD37" s="534"/>
      <c r="HE37" s="509">
        <v>21421.0</v>
      </c>
      <c r="HF37" s="509" t="s">
        <v>2705</v>
      </c>
      <c r="HG37" s="534"/>
      <c r="HH37" s="509">
        <v>22461.0</v>
      </c>
      <c r="HI37" s="509" t="s">
        <v>2717</v>
      </c>
      <c r="HJ37" s="534"/>
      <c r="HK37" s="509">
        <v>23234.0</v>
      </c>
      <c r="HL37" s="509" t="s">
        <v>2718</v>
      </c>
      <c r="HM37" s="534"/>
      <c r="HN37" s="529"/>
      <c r="HO37" s="529"/>
      <c r="HP37" s="534"/>
      <c r="HQ37" s="529"/>
      <c r="HR37" s="529"/>
      <c r="HS37" s="534"/>
      <c r="HT37" s="529"/>
      <c r="HU37" s="529"/>
      <c r="HV37" s="534"/>
      <c r="HW37" s="509">
        <v>27321.0</v>
      </c>
      <c r="HX37" s="509" t="s">
        <v>2719</v>
      </c>
      <c r="HY37" s="534"/>
      <c r="HZ37" s="509">
        <v>28442.0</v>
      </c>
      <c r="IA37" s="509" t="s">
        <v>2720</v>
      </c>
      <c r="IB37" s="534"/>
      <c r="IC37" s="509">
        <v>29446.0</v>
      </c>
      <c r="ID37" s="509" t="s">
        <v>2706</v>
      </c>
      <c r="IE37" s="534"/>
      <c r="IF37" s="529"/>
      <c r="IG37" s="529"/>
      <c r="IH37" s="534"/>
      <c r="II37" s="529"/>
      <c r="IJ37" s="529"/>
      <c r="IK37" s="534"/>
      <c r="IL37" s="529"/>
      <c r="IM37" s="529"/>
      <c r="IN37" s="534"/>
      <c r="IO37" s="529"/>
      <c r="IP37" s="529"/>
      <c r="IQ37" s="534"/>
      <c r="IR37" s="529"/>
      <c r="IS37" s="529"/>
      <c r="IT37" s="534"/>
      <c r="IU37" s="529"/>
      <c r="IV37" s="529"/>
      <c r="IW37" s="534"/>
      <c r="IX37" s="529"/>
      <c r="IY37" s="529"/>
      <c r="IZ37" s="534"/>
      <c r="JA37" s="529"/>
      <c r="JB37" s="529"/>
      <c r="JC37" s="534"/>
      <c r="JD37" s="529"/>
      <c r="JE37" s="529"/>
      <c r="JF37" s="534"/>
      <c r="JG37" s="509">
        <v>39427.0</v>
      </c>
      <c r="JH37" s="509" t="s">
        <v>2707</v>
      </c>
      <c r="JI37" s="534"/>
      <c r="JJ37" s="509">
        <v>40348.0</v>
      </c>
      <c r="JK37" s="509" t="s">
        <v>2721</v>
      </c>
      <c r="JL37" s="534"/>
      <c r="JM37" s="529"/>
      <c r="JN37" s="529"/>
      <c r="JO37" s="534"/>
      <c r="JP37" s="529"/>
      <c r="JQ37" s="529"/>
      <c r="JR37" s="534"/>
      <c r="JS37" s="509">
        <v>43482.0</v>
      </c>
      <c r="JT37" s="509" t="s">
        <v>2722</v>
      </c>
      <c r="JU37" s="534"/>
      <c r="JV37" s="529"/>
      <c r="JW37" s="529"/>
      <c r="JX37" s="534"/>
      <c r="JY37" s="529"/>
      <c r="JZ37" s="529"/>
      <c r="KA37" s="534"/>
      <c r="KB37" s="509">
        <v>46523.0</v>
      </c>
      <c r="KC37" s="509" t="s">
        <v>2708</v>
      </c>
      <c r="KD37" s="529"/>
      <c r="KE37" s="509">
        <v>47357.0</v>
      </c>
      <c r="KF37" s="509" t="s">
        <v>2709</v>
      </c>
      <c r="KG37" s="529"/>
      <c r="KH37" s="529"/>
      <c r="KI37" s="529"/>
      <c r="KJ37" s="529"/>
      <c r="KK37" s="529"/>
      <c r="KL37" s="529"/>
      <c r="KM37" s="529"/>
      <c r="KN37" s="529"/>
      <c r="KO37" s="529"/>
      <c r="KP37" s="529"/>
      <c r="KQ37" s="529"/>
      <c r="KR37" s="529"/>
      <c r="KS37" s="529"/>
      <c r="KT37" s="529"/>
      <c r="KU37" s="529"/>
      <c r="KV37" s="529"/>
      <c r="KW37" s="529"/>
      <c r="KX37" s="529"/>
      <c r="KY37" s="529"/>
      <c r="KZ37" s="529"/>
      <c r="LA37" s="529"/>
      <c r="LB37" s="529"/>
      <c r="LC37" s="529"/>
      <c r="LD37" s="529"/>
      <c r="LE37" s="529"/>
      <c r="LF37" s="529"/>
      <c r="LG37" s="529"/>
      <c r="LH37" s="529"/>
      <c r="LI37" s="529"/>
      <c r="LJ37" s="529"/>
      <c r="LK37" s="529"/>
      <c r="LL37" s="529"/>
      <c r="LM37" s="529"/>
      <c r="LN37" s="529"/>
      <c r="LO37" s="529"/>
      <c r="LP37" s="529"/>
      <c r="LQ37" s="529"/>
      <c r="LR37" s="529"/>
      <c r="LS37" s="529"/>
      <c r="LT37" s="529"/>
      <c r="LU37" s="529"/>
      <c r="LV37" s="529"/>
      <c r="LW37" s="529"/>
      <c r="LX37" s="529"/>
      <c r="LY37" s="529"/>
      <c r="LZ37" s="529"/>
      <c r="MA37" s="529"/>
      <c r="MB37" s="529"/>
      <c r="MC37" s="529"/>
      <c r="MD37" s="529"/>
      <c r="ME37" s="529"/>
      <c r="MF37" s="529"/>
      <c r="MG37" s="529"/>
      <c r="MH37" s="529"/>
      <c r="MI37" s="529"/>
      <c r="MJ37" s="529"/>
      <c r="MK37" s="529"/>
      <c r="ML37" s="529"/>
      <c r="MM37" s="529"/>
      <c r="MN37" s="529"/>
    </row>
    <row r="38" ht="12.75" customHeight="1">
      <c r="A38" s="529"/>
      <c r="B38" s="533" t="s">
        <v>2723</v>
      </c>
      <c r="C38" s="533" t="s">
        <v>764</v>
      </c>
      <c r="D38" s="529"/>
      <c r="E38" s="509" t="s">
        <v>2387</v>
      </c>
      <c r="F38" s="509" t="s">
        <v>2388</v>
      </c>
      <c r="G38" s="534"/>
      <c r="H38" s="509" t="s">
        <v>2724</v>
      </c>
      <c r="I38" s="509" t="s">
        <v>2725</v>
      </c>
      <c r="J38" s="534"/>
      <c r="K38" s="529"/>
      <c r="L38" s="529"/>
      <c r="M38" s="534"/>
      <c r="N38" s="509" t="s">
        <v>2582</v>
      </c>
      <c r="O38" s="509" t="s">
        <v>2583</v>
      </c>
      <c r="P38" s="534"/>
      <c r="Q38" s="529"/>
      <c r="R38" s="529"/>
      <c r="S38" s="534"/>
      <c r="T38" s="509" t="s">
        <v>2726</v>
      </c>
      <c r="U38" s="509" t="s">
        <v>2727</v>
      </c>
      <c r="V38" s="534"/>
      <c r="W38" s="509" t="s">
        <v>2728</v>
      </c>
      <c r="X38" s="509" t="s">
        <v>2729</v>
      </c>
      <c r="Y38" s="534"/>
      <c r="Z38" s="509" t="s">
        <v>2730</v>
      </c>
      <c r="AA38" s="509" t="s">
        <v>2731</v>
      </c>
      <c r="AB38" s="534"/>
      <c r="AC38" s="529"/>
      <c r="AD38" s="529"/>
      <c r="AE38" s="534"/>
      <c r="AF38" s="509">
        <v>10524.0</v>
      </c>
      <c r="AG38" s="509" t="s">
        <v>2732</v>
      </c>
      <c r="AH38" s="534"/>
      <c r="AI38" s="509">
        <v>11229.0</v>
      </c>
      <c r="AJ38" s="509" t="s">
        <v>2391</v>
      </c>
      <c r="AK38" s="534"/>
      <c r="AL38" s="509">
        <v>12231.0</v>
      </c>
      <c r="AM38" s="509" t="s">
        <v>2550</v>
      </c>
      <c r="AN38" s="534"/>
      <c r="AO38" s="509">
        <v>13211.0</v>
      </c>
      <c r="AP38" s="509" t="s">
        <v>2733</v>
      </c>
      <c r="AQ38" s="534"/>
      <c r="AR38" s="509">
        <v>14207.0</v>
      </c>
      <c r="AS38" s="509" t="s">
        <v>1334</v>
      </c>
      <c r="AT38" s="534"/>
      <c r="AU38" s="509">
        <v>15482.0</v>
      </c>
      <c r="AV38" s="509" t="s">
        <v>2478</v>
      </c>
      <c r="AW38" s="534"/>
      <c r="AX38" s="529"/>
      <c r="AY38" s="529"/>
      <c r="AZ38" s="534"/>
      <c r="BA38" s="529"/>
      <c r="BB38" s="529"/>
      <c r="BC38" s="534"/>
      <c r="BD38" s="529"/>
      <c r="BE38" s="529"/>
      <c r="BF38" s="534"/>
      <c r="BG38" s="529"/>
      <c r="BH38" s="529"/>
      <c r="BI38" s="534"/>
      <c r="BJ38" s="509">
        <v>20382.0</v>
      </c>
      <c r="BK38" s="509" t="s">
        <v>2734</v>
      </c>
      <c r="BL38" s="534"/>
      <c r="BM38" s="509">
        <v>21501.0</v>
      </c>
      <c r="BN38" s="509" t="s">
        <v>2735</v>
      </c>
      <c r="BO38" s="534"/>
      <c r="BP38" s="509">
        <v>22341.0</v>
      </c>
      <c r="BQ38" s="509" t="s">
        <v>2553</v>
      </c>
      <c r="BR38" s="534"/>
      <c r="BS38" s="509">
        <v>23219.0</v>
      </c>
      <c r="BT38" s="509" t="s">
        <v>2101</v>
      </c>
      <c r="BU38" s="534"/>
      <c r="BV38" s="529"/>
      <c r="BW38" s="529"/>
      <c r="BX38" s="534"/>
      <c r="BY38" s="529"/>
      <c r="BZ38" s="529"/>
      <c r="CA38" s="534"/>
      <c r="CB38" s="509">
        <v>26407.0</v>
      </c>
      <c r="CC38" s="509" t="s">
        <v>2351</v>
      </c>
      <c r="CD38" s="534"/>
      <c r="CE38" s="509">
        <v>27204.0</v>
      </c>
      <c r="CF38" s="509" t="s">
        <v>1109</v>
      </c>
      <c r="CG38" s="534"/>
      <c r="CH38" s="509">
        <v>28226.0</v>
      </c>
      <c r="CI38" s="509" t="s">
        <v>2443</v>
      </c>
      <c r="CJ38" s="534"/>
      <c r="CK38" s="509">
        <v>29447.0</v>
      </c>
      <c r="CL38" s="509" t="s">
        <v>2736</v>
      </c>
      <c r="CM38" s="534"/>
      <c r="CN38" s="529"/>
      <c r="CO38" s="529"/>
      <c r="CP38" s="534"/>
      <c r="CQ38" s="529"/>
      <c r="CR38" s="529"/>
      <c r="CS38" s="534"/>
      <c r="CT38" s="529"/>
      <c r="CU38" s="529"/>
      <c r="CV38" s="534"/>
      <c r="CW38" s="529"/>
      <c r="CX38" s="529"/>
      <c r="CY38" s="534"/>
      <c r="CZ38" s="529"/>
      <c r="DA38" s="529"/>
      <c r="DB38" s="534"/>
      <c r="DC38" s="529"/>
      <c r="DD38" s="529"/>
      <c r="DE38" s="534"/>
      <c r="DF38" s="529"/>
      <c r="DG38" s="529"/>
      <c r="DH38" s="534"/>
      <c r="DI38" s="529"/>
      <c r="DJ38" s="529"/>
      <c r="DK38" s="534"/>
      <c r="DL38" s="529"/>
      <c r="DM38" s="529"/>
      <c r="DN38" s="534"/>
      <c r="DO38" s="509">
        <v>39428.0</v>
      </c>
      <c r="DP38" s="509" t="s">
        <v>2737</v>
      </c>
      <c r="DQ38" s="534"/>
      <c r="DR38" s="509">
        <v>40224.0</v>
      </c>
      <c r="DS38" s="509" t="s">
        <v>2212</v>
      </c>
      <c r="DT38" s="534"/>
      <c r="DU38" s="529"/>
      <c r="DV38" s="529"/>
      <c r="DW38" s="534"/>
      <c r="DX38" s="529"/>
      <c r="DY38" s="529"/>
      <c r="DZ38" s="534"/>
      <c r="EA38" s="509">
        <v>43443.0</v>
      </c>
      <c r="EB38" s="509" t="s">
        <v>2593</v>
      </c>
      <c r="EC38" s="534"/>
      <c r="ED38" s="529"/>
      <c r="EE38" s="529"/>
      <c r="EF38" s="534"/>
      <c r="EG38" s="529"/>
      <c r="EH38" s="529"/>
      <c r="EI38" s="534"/>
      <c r="EJ38" s="509">
        <v>46524.0</v>
      </c>
      <c r="EK38" s="509" t="s">
        <v>2738</v>
      </c>
      <c r="EL38" s="529"/>
      <c r="EM38" s="509">
        <v>47358.0</v>
      </c>
      <c r="EN38" s="509" t="s">
        <v>2739</v>
      </c>
      <c r="EO38" s="529"/>
      <c r="EP38" s="506">
        <v>218.0</v>
      </c>
      <c r="EQ38" s="509" t="s">
        <v>2740</v>
      </c>
      <c r="ER38" s="529"/>
      <c r="ES38" s="533" t="s">
        <v>2723</v>
      </c>
      <c r="ET38" s="533" t="s">
        <v>826</v>
      </c>
      <c r="EU38" s="533" t="s">
        <v>764</v>
      </c>
      <c r="EV38" s="529"/>
      <c r="EW38" s="509" t="s">
        <v>2741</v>
      </c>
      <c r="EX38" s="509" t="s">
        <v>2742</v>
      </c>
      <c r="EY38" s="534"/>
      <c r="EZ38" s="509" t="s">
        <v>2724</v>
      </c>
      <c r="FA38" s="509" t="s">
        <v>2725</v>
      </c>
      <c r="FB38" s="534"/>
      <c r="FC38" s="529"/>
      <c r="FD38" s="529"/>
      <c r="FE38" s="534"/>
      <c r="FF38" s="509" t="s">
        <v>2743</v>
      </c>
      <c r="FG38" s="509" t="s">
        <v>2744</v>
      </c>
      <c r="FH38" s="534"/>
      <c r="FI38" s="529"/>
      <c r="FJ38" s="529"/>
      <c r="FK38" s="534"/>
      <c r="FL38" s="509" t="s">
        <v>2726</v>
      </c>
      <c r="FM38" s="509" t="s">
        <v>2727</v>
      </c>
      <c r="FN38" s="534"/>
      <c r="FO38" s="509" t="s">
        <v>2728</v>
      </c>
      <c r="FP38" s="509" t="s">
        <v>2729</v>
      </c>
      <c r="FQ38" s="534"/>
      <c r="FR38" s="509" t="s">
        <v>2730</v>
      </c>
      <c r="FS38" s="509" t="s">
        <v>2731</v>
      </c>
      <c r="FT38" s="534"/>
      <c r="FU38" s="529"/>
      <c r="FV38" s="529"/>
      <c r="FW38" s="534"/>
      <c r="FX38" s="509">
        <v>10524.0</v>
      </c>
      <c r="FY38" s="509" t="s">
        <v>2732</v>
      </c>
      <c r="FZ38" s="534"/>
      <c r="GA38" s="509">
        <v>11240.0</v>
      </c>
      <c r="GB38" s="509" t="s">
        <v>2745</v>
      </c>
      <c r="GC38" s="534"/>
      <c r="GD38" s="509">
        <v>12237.0</v>
      </c>
      <c r="GE38" s="509" t="s">
        <v>2746</v>
      </c>
      <c r="GF38" s="534"/>
      <c r="GG38" s="509">
        <v>13211.0</v>
      </c>
      <c r="GH38" s="509" t="s">
        <v>2733</v>
      </c>
      <c r="GI38" s="534"/>
      <c r="GJ38" s="529"/>
      <c r="GK38" s="529"/>
      <c r="GL38" s="534"/>
      <c r="GM38" s="529"/>
      <c r="GN38" s="529"/>
      <c r="GO38" s="534"/>
      <c r="GP38" s="529"/>
      <c r="GQ38" s="529"/>
      <c r="GR38" s="534"/>
      <c r="GS38" s="529"/>
      <c r="GT38" s="529"/>
      <c r="GU38" s="534"/>
      <c r="GV38" s="529"/>
      <c r="GW38" s="529"/>
      <c r="GX38" s="534"/>
      <c r="GY38" s="529"/>
      <c r="GZ38" s="529"/>
      <c r="HA38" s="534"/>
      <c r="HB38" s="509">
        <v>20382.0</v>
      </c>
      <c r="HC38" s="509" t="s">
        <v>2734</v>
      </c>
      <c r="HD38" s="534"/>
      <c r="HE38" s="509">
        <v>21501.0</v>
      </c>
      <c r="HF38" s="509" t="s">
        <v>2735</v>
      </c>
      <c r="HG38" s="534"/>
      <c r="HH38" s="529"/>
      <c r="HI38" s="529"/>
      <c r="HJ38" s="534"/>
      <c r="HK38" s="509">
        <v>23235.0</v>
      </c>
      <c r="HL38" s="509" t="s">
        <v>2747</v>
      </c>
      <c r="HM38" s="534"/>
      <c r="HN38" s="529"/>
      <c r="HO38" s="529"/>
      <c r="HP38" s="534"/>
      <c r="HQ38" s="529"/>
      <c r="HR38" s="529"/>
      <c r="HS38" s="534"/>
      <c r="HT38" s="529"/>
      <c r="HU38" s="529"/>
      <c r="HV38" s="534"/>
      <c r="HW38" s="509">
        <v>27322.0</v>
      </c>
      <c r="HX38" s="509" t="s">
        <v>2748</v>
      </c>
      <c r="HY38" s="534"/>
      <c r="HZ38" s="509">
        <v>28443.0</v>
      </c>
      <c r="IA38" s="509" t="s">
        <v>2749</v>
      </c>
      <c r="IB38" s="534"/>
      <c r="IC38" s="509">
        <v>29447.0</v>
      </c>
      <c r="ID38" s="509" t="s">
        <v>2736</v>
      </c>
      <c r="IE38" s="534"/>
      <c r="IF38" s="529"/>
      <c r="IG38" s="529"/>
      <c r="IH38" s="534"/>
      <c r="II38" s="529"/>
      <c r="IJ38" s="529"/>
      <c r="IK38" s="534"/>
      <c r="IL38" s="529"/>
      <c r="IM38" s="529"/>
      <c r="IN38" s="534"/>
      <c r="IO38" s="529"/>
      <c r="IP38" s="529"/>
      <c r="IQ38" s="534"/>
      <c r="IR38" s="529"/>
      <c r="IS38" s="529"/>
      <c r="IT38" s="534"/>
      <c r="IU38" s="529"/>
      <c r="IV38" s="529"/>
      <c r="IW38" s="534"/>
      <c r="IX38" s="529"/>
      <c r="IY38" s="529"/>
      <c r="IZ38" s="534"/>
      <c r="JA38" s="529"/>
      <c r="JB38" s="529"/>
      <c r="JC38" s="534"/>
      <c r="JD38" s="529"/>
      <c r="JE38" s="529"/>
      <c r="JF38" s="534"/>
      <c r="JG38" s="509">
        <v>39428.0</v>
      </c>
      <c r="JH38" s="509" t="s">
        <v>2737</v>
      </c>
      <c r="JI38" s="534"/>
      <c r="JJ38" s="509">
        <v>40349.0</v>
      </c>
      <c r="JK38" s="509" t="s">
        <v>2750</v>
      </c>
      <c r="JL38" s="534"/>
      <c r="JM38" s="529"/>
      <c r="JN38" s="529"/>
      <c r="JO38" s="534"/>
      <c r="JP38" s="529"/>
      <c r="JQ38" s="529"/>
      <c r="JR38" s="534"/>
      <c r="JS38" s="509">
        <v>43484.0</v>
      </c>
      <c r="JT38" s="509" t="s">
        <v>2751</v>
      </c>
      <c r="JU38" s="534"/>
      <c r="JV38" s="529"/>
      <c r="JW38" s="529"/>
      <c r="JX38" s="534"/>
      <c r="JY38" s="529"/>
      <c r="JZ38" s="529"/>
      <c r="KA38" s="534"/>
      <c r="KB38" s="509">
        <v>46524.0</v>
      </c>
      <c r="KC38" s="509" t="s">
        <v>2738</v>
      </c>
      <c r="KD38" s="529"/>
      <c r="KE38" s="509">
        <v>47358.0</v>
      </c>
      <c r="KF38" s="509" t="s">
        <v>2739</v>
      </c>
      <c r="KG38" s="529"/>
      <c r="KH38" s="529"/>
      <c r="KI38" s="529"/>
      <c r="KJ38" s="529"/>
      <c r="KK38" s="529"/>
      <c r="KL38" s="529"/>
      <c r="KM38" s="529"/>
      <c r="KN38" s="529"/>
      <c r="KO38" s="529"/>
      <c r="KP38" s="529"/>
      <c r="KQ38" s="529"/>
      <c r="KR38" s="529"/>
      <c r="KS38" s="529"/>
      <c r="KT38" s="529"/>
      <c r="KU38" s="529"/>
      <c r="KV38" s="529"/>
      <c r="KW38" s="529"/>
      <c r="KX38" s="529"/>
      <c r="KY38" s="529"/>
      <c r="KZ38" s="529"/>
      <c r="LA38" s="529"/>
      <c r="LB38" s="529"/>
      <c r="LC38" s="529"/>
      <c r="LD38" s="529"/>
      <c r="LE38" s="529"/>
      <c r="LF38" s="529"/>
      <c r="LG38" s="529"/>
      <c r="LH38" s="529"/>
      <c r="LI38" s="529"/>
      <c r="LJ38" s="529"/>
      <c r="LK38" s="529"/>
      <c r="LL38" s="529"/>
      <c r="LM38" s="529"/>
      <c r="LN38" s="529"/>
      <c r="LO38" s="529"/>
      <c r="LP38" s="529"/>
      <c r="LQ38" s="529"/>
      <c r="LR38" s="529"/>
      <c r="LS38" s="529"/>
      <c r="LT38" s="529"/>
      <c r="LU38" s="529"/>
      <c r="LV38" s="529"/>
      <c r="LW38" s="529"/>
      <c r="LX38" s="529"/>
      <c r="LY38" s="529"/>
      <c r="LZ38" s="529"/>
      <c r="MA38" s="529"/>
      <c r="MB38" s="529"/>
      <c r="MC38" s="529"/>
      <c r="MD38" s="529"/>
      <c r="ME38" s="529"/>
      <c r="MF38" s="529"/>
      <c r="MG38" s="529"/>
      <c r="MH38" s="529"/>
      <c r="MI38" s="529"/>
      <c r="MJ38" s="529"/>
      <c r="MK38" s="529"/>
      <c r="ML38" s="529"/>
      <c r="MM38" s="529"/>
      <c r="MN38" s="529"/>
    </row>
    <row r="39" ht="12.75" customHeight="1">
      <c r="A39" s="529"/>
      <c r="B39" s="533" t="s">
        <v>2752</v>
      </c>
      <c r="C39" s="533" t="s">
        <v>766</v>
      </c>
      <c r="D39" s="529"/>
      <c r="E39" s="509" t="s">
        <v>2431</v>
      </c>
      <c r="F39" s="509" t="s">
        <v>2432</v>
      </c>
      <c r="G39" s="534"/>
      <c r="H39" s="509" t="s">
        <v>2753</v>
      </c>
      <c r="I39" s="509" t="s">
        <v>2754</v>
      </c>
      <c r="J39" s="534"/>
      <c r="K39" s="529"/>
      <c r="L39" s="529"/>
      <c r="M39" s="534"/>
      <c r="N39" s="509" t="s">
        <v>2617</v>
      </c>
      <c r="O39" s="509" t="s">
        <v>2618</v>
      </c>
      <c r="P39" s="534"/>
      <c r="Q39" s="529"/>
      <c r="R39" s="529"/>
      <c r="S39" s="534"/>
      <c r="T39" s="509" t="s">
        <v>2755</v>
      </c>
      <c r="U39" s="509" t="s">
        <v>2756</v>
      </c>
      <c r="V39" s="534"/>
      <c r="W39" s="509" t="s">
        <v>2757</v>
      </c>
      <c r="X39" s="509" t="s">
        <v>2758</v>
      </c>
      <c r="Y39" s="534"/>
      <c r="Z39" s="509" t="s">
        <v>2759</v>
      </c>
      <c r="AA39" s="509" t="s">
        <v>2760</v>
      </c>
      <c r="AB39" s="534"/>
      <c r="AC39" s="529"/>
      <c r="AD39" s="529"/>
      <c r="AE39" s="534"/>
      <c r="AF39" s="509">
        <v>10525.0</v>
      </c>
      <c r="AG39" s="509" t="s">
        <v>2761</v>
      </c>
      <c r="AH39" s="534"/>
      <c r="AI39" s="509">
        <v>11230.0</v>
      </c>
      <c r="AJ39" s="509" t="s">
        <v>2435</v>
      </c>
      <c r="AK39" s="534"/>
      <c r="AL39" s="509">
        <v>12232.0</v>
      </c>
      <c r="AM39" s="509" t="s">
        <v>2585</v>
      </c>
      <c r="AN39" s="534"/>
      <c r="AO39" s="509">
        <v>13212.0</v>
      </c>
      <c r="AP39" s="509" t="s">
        <v>2762</v>
      </c>
      <c r="AQ39" s="534"/>
      <c r="AR39" s="509">
        <v>14208.0</v>
      </c>
      <c r="AS39" s="509" t="s">
        <v>1406</v>
      </c>
      <c r="AT39" s="534"/>
      <c r="AU39" s="509">
        <v>15504.0</v>
      </c>
      <c r="AV39" s="509" t="s">
        <v>2516</v>
      </c>
      <c r="AW39" s="534"/>
      <c r="AX39" s="529"/>
      <c r="AY39" s="529"/>
      <c r="AZ39" s="534"/>
      <c r="BA39" s="529"/>
      <c r="BB39" s="529"/>
      <c r="BC39" s="534"/>
      <c r="BD39" s="529"/>
      <c r="BE39" s="529"/>
      <c r="BF39" s="534"/>
      <c r="BG39" s="529"/>
      <c r="BH39" s="529"/>
      <c r="BI39" s="534"/>
      <c r="BJ39" s="509">
        <v>20383.0</v>
      </c>
      <c r="BK39" s="509" t="s">
        <v>2763</v>
      </c>
      <c r="BL39" s="534"/>
      <c r="BM39" s="509">
        <v>21502.0</v>
      </c>
      <c r="BN39" s="509" t="s">
        <v>2764</v>
      </c>
      <c r="BO39" s="534"/>
      <c r="BP39" s="509">
        <v>22342.0</v>
      </c>
      <c r="BQ39" s="509" t="s">
        <v>2588</v>
      </c>
      <c r="BR39" s="534"/>
      <c r="BS39" s="509">
        <v>23220.0</v>
      </c>
      <c r="BT39" s="509" t="s">
        <v>2156</v>
      </c>
      <c r="BU39" s="534"/>
      <c r="BV39" s="529"/>
      <c r="BW39" s="529"/>
      <c r="BX39" s="534"/>
      <c r="BY39" s="529"/>
      <c r="BZ39" s="529"/>
      <c r="CA39" s="534"/>
      <c r="CB39" s="509">
        <v>26463.0</v>
      </c>
      <c r="CC39" s="509" t="s">
        <v>2397</v>
      </c>
      <c r="CD39" s="534"/>
      <c r="CE39" s="509">
        <v>27205.0</v>
      </c>
      <c r="CF39" s="509" t="s">
        <v>1189</v>
      </c>
      <c r="CG39" s="534"/>
      <c r="CH39" s="509">
        <v>28227.0</v>
      </c>
      <c r="CI39" s="509" t="s">
        <v>2482</v>
      </c>
      <c r="CJ39" s="534"/>
      <c r="CK39" s="509">
        <v>29449.0</v>
      </c>
      <c r="CL39" s="509" t="s">
        <v>2765</v>
      </c>
      <c r="CM39" s="534"/>
      <c r="CN39" s="529"/>
      <c r="CO39" s="529"/>
      <c r="CP39" s="534"/>
      <c r="CQ39" s="529"/>
      <c r="CR39" s="529"/>
      <c r="CS39" s="534"/>
      <c r="CT39" s="529"/>
      <c r="CU39" s="529"/>
      <c r="CV39" s="534"/>
      <c r="CW39" s="529"/>
      <c r="CX39" s="529"/>
      <c r="CY39" s="534"/>
      <c r="CZ39" s="529"/>
      <c r="DA39" s="529"/>
      <c r="DB39" s="534"/>
      <c r="DC39" s="529"/>
      <c r="DD39" s="529"/>
      <c r="DE39" s="534"/>
      <c r="DF39" s="529"/>
      <c r="DG39" s="529"/>
      <c r="DH39" s="534"/>
      <c r="DI39" s="529"/>
      <c r="DJ39" s="529"/>
      <c r="DK39" s="534"/>
      <c r="DL39" s="529"/>
      <c r="DM39" s="529"/>
      <c r="DN39" s="534"/>
      <c r="DO39" s="529"/>
      <c r="DP39" s="529"/>
      <c r="DQ39" s="534"/>
      <c r="DR39" s="509">
        <v>40225.0</v>
      </c>
      <c r="DS39" s="509" t="s">
        <v>2261</v>
      </c>
      <c r="DT39" s="534"/>
      <c r="DU39" s="529"/>
      <c r="DV39" s="529"/>
      <c r="DW39" s="534"/>
      <c r="DX39" s="529"/>
      <c r="DY39" s="529"/>
      <c r="DZ39" s="534"/>
      <c r="EA39" s="509">
        <v>43444.0</v>
      </c>
      <c r="EB39" s="509" t="s">
        <v>2627</v>
      </c>
      <c r="EC39" s="534"/>
      <c r="ED39" s="529"/>
      <c r="EE39" s="529"/>
      <c r="EF39" s="534"/>
      <c r="EG39" s="529"/>
      <c r="EH39" s="529"/>
      <c r="EI39" s="534"/>
      <c r="EJ39" s="509">
        <v>46525.0</v>
      </c>
      <c r="EK39" s="509" t="s">
        <v>2766</v>
      </c>
      <c r="EL39" s="529"/>
      <c r="EM39" s="509">
        <v>47359.0</v>
      </c>
      <c r="EN39" s="509" t="s">
        <v>2767</v>
      </c>
      <c r="EO39" s="529"/>
      <c r="EP39" s="506">
        <v>818.0</v>
      </c>
      <c r="EQ39" s="509" t="s">
        <v>2768</v>
      </c>
      <c r="ER39" s="529"/>
      <c r="ES39" s="533" t="s">
        <v>2752</v>
      </c>
      <c r="ET39" s="533" t="s">
        <v>827</v>
      </c>
      <c r="EU39" s="533" t="s">
        <v>766</v>
      </c>
      <c r="EV39" s="529"/>
      <c r="EW39" s="509" t="s">
        <v>2769</v>
      </c>
      <c r="EX39" s="509" t="s">
        <v>2770</v>
      </c>
      <c r="EY39" s="534"/>
      <c r="EZ39" s="509" t="s">
        <v>2753</v>
      </c>
      <c r="FA39" s="509" t="s">
        <v>2754</v>
      </c>
      <c r="FB39" s="534"/>
      <c r="FC39" s="529"/>
      <c r="FD39" s="529"/>
      <c r="FE39" s="534"/>
      <c r="FF39" s="529"/>
      <c r="FG39" s="529"/>
      <c r="FH39" s="534"/>
      <c r="FI39" s="529"/>
      <c r="FJ39" s="529"/>
      <c r="FK39" s="534"/>
      <c r="FL39" s="509" t="s">
        <v>2755</v>
      </c>
      <c r="FM39" s="509" t="s">
        <v>2756</v>
      </c>
      <c r="FN39" s="534"/>
      <c r="FO39" s="509" t="s">
        <v>2757</v>
      </c>
      <c r="FP39" s="509" t="s">
        <v>2758</v>
      </c>
      <c r="FQ39" s="534"/>
      <c r="FR39" s="509" t="s">
        <v>2759</v>
      </c>
      <c r="FS39" s="509" t="s">
        <v>2760</v>
      </c>
      <c r="FT39" s="534"/>
      <c r="FU39" s="529"/>
      <c r="FV39" s="529"/>
      <c r="FW39" s="534"/>
      <c r="FX39" s="509">
        <v>10525.0</v>
      </c>
      <c r="FY39" s="509" t="s">
        <v>2761</v>
      </c>
      <c r="FZ39" s="534"/>
      <c r="GA39" s="509">
        <v>11241.0</v>
      </c>
      <c r="GB39" s="509" t="s">
        <v>2771</v>
      </c>
      <c r="GC39" s="534"/>
      <c r="GD39" s="509">
        <v>12238.0</v>
      </c>
      <c r="GE39" s="509" t="s">
        <v>2772</v>
      </c>
      <c r="GF39" s="534"/>
      <c r="GG39" s="509">
        <v>13212.0</v>
      </c>
      <c r="GH39" s="509" t="s">
        <v>2762</v>
      </c>
      <c r="GI39" s="534"/>
      <c r="GJ39" s="529"/>
      <c r="GK39" s="529"/>
      <c r="GL39" s="534"/>
      <c r="GM39" s="529"/>
      <c r="GN39" s="529"/>
      <c r="GO39" s="534"/>
      <c r="GP39" s="529"/>
      <c r="GQ39" s="529"/>
      <c r="GR39" s="534"/>
      <c r="GS39" s="529"/>
      <c r="GT39" s="529"/>
      <c r="GU39" s="534"/>
      <c r="GV39" s="529"/>
      <c r="GW39" s="529"/>
      <c r="GX39" s="534"/>
      <c r="GY39" s="529"/>
      <c r="GZ39" s="529"/>
      <c r="HA39" s="534"/>
      <c r="HB39" s="509">
        <v>20383.0</v>
      </c>
      <c r="HC39" s="509" t="s">
        <v>2763</v>
      </c>
      <c r="HD39" s="534"/>
      <c r="HE39" s="509">
        <v>21502.0</v>
      </c>
      <c r="HF39" s="509" t="s">
        <v>2764</v>
      </c>
      <c r="HG39" s="534"/>
      <c r="HH39" s="529"/>
      <c r="HI39" s="529"/>
      <c r="HJ39" s="534"/>
      <c r="HK39" s="509">
        <v>23236.0</v>
      </c>
      <c r="HL39" s="509" t="s">
        <v>2773</v>
      </c>
      <c r="HM39" s="534"/>
      <c r="HN39" s="529"/>
      <c r="HO39" s="529"/>
      <c r="HP39" s="534"/>
      <c r="HQ39" s="529"/>
      <c r="HR39" s="529"/>
      <c r="HS39" s="534"/>
      <c r="HT39" s="529"/>
      <c r="HU39" s="529"/>
      <c r="HV39" s="534"/>
      <c r="HW39" s="509">
        <v>27341.0</v>
      </c>
      <c r="HX39" s="509" t="s">
        <v>2774</v>
      </c>
      <c r="HY39" s="534"/>
      <c r="HZ39" s="509">
        <v>28446.0</v>
      </c>
      <c r="IA39" s="509" t="s">
        <v>2775</v>
      </c>
      <c r="IB39" s="534"/>
      <c r="IC39" s="509">
        <v>29449.0</v>
      </c>
      <c r="ID39" s="509" t="s">
        <v>2765</v>
      </c>
      <c r="IE39" s="534"/>
      <c r="IF39" s="529"/>
      <c r="IG39" s="529"/>
      <c r="IH39" s="534"/>
      <c r="II39" s="529"/>
      <c r="IJ39" s="529"/>
      <c r="IK39" s="534"/>
      <c r="IL39" s="529"/>
      <c r="IM39" s="529"/>
      <c r="IN39" s="534"/>
      <c r="IO39" s="529"/>
      <c r="IP39" s="529"/>
      <c r="IQ39" s="534"/>
      <c r="IR39" s="529"/>
      <c r="IS39" s="529"/>
      <c r="IT39" s="534"/>
      <c r="IU39" s="529"/>
      <c r="IV39" s="529"/>
      <c r="IW39" s="534"/>
      <c r="IX39" s="529"/>
      <c r="IY39" s="529"/>
      <c r="IZ39" s="534"/>
      <c r="JA39" s="529"/>
      <c r="JB39" s="529"/>
      <c r="JC39" s="534"/>
      <c r="JD39" s="529"/>
      <c r="JE39" s="529"/>
      <c r="JF39" s="534"/>
      <c r="JG39" s="529"/>
      <c r="JH39" s="529"/>
      <c r="JI39" s="534"/>
      <c r="JJ39" s="509">
        <v>40381.0</v>
      </c>
      <c r="JK39" s="509" t="s">
        <v>2776</v>
      </c>
      <c r="JL39" s="534"/>
      <c r="JM39" s="529"/>
      <c r="JN39" s="529"/>
      <c r="JO39" s="534"/>
      <c r="JP39" s="529"/>
      <c r="JQ39" s="529"/>
      <c r="JR39" s="534"/>
      <c r="JS39" s="509">
        <v>43501.0</v>
      </c>
      <c r="JT39" s="509" t="s">
        <v>2777</v>
      </c>
      <c r="JU39" s="534"/>
      <c r="JV39" s="529"/>
      <c r="JW39" s="529"/>
      <c r="JX39" s="534"/>
      <c r="JY39" s="529"/>
      <c r="JZ39" s="529"/>
      <c r="KA39" s="534"/>
      <c r="KB39" s="509">
        <v>46525.0</v>
      </c>
      <c r="KC39" s="509" t="s">
        <v>2766</v>
      </c>
      <c r="KD39" s="529"/>
      <c r="KE39" s="509">
        <v>47359.0</v>
      </c>
      <c r="KF39" s="509" t="s">
        <v>2767</v>
      </c>
      <c r="KG39" s="529"/>
      <c r="KH39" s="529"/>
      <c r="KI39" s="529"/>
      <c r="KJ39" s="529"/>
      <c r="KK39" s="529"/>
      <c r="KL39" s="529"/>
      <c r="KM39" s="529"/>
      <c r="KN39" s="529"/>
      <c r="KO39" s="529"/>
      <c r="KP39" s="529"/>
      <c r="KQ39" s="529"/>
      <c r="KR39" s="529"/>
      <c r="KS39" s="529"/>
      <c r="KT39" s="529"/>
      <c r="KU39" s="529"/>
      <c r="KV39" s="529"/>
      <c r="KW39" s="529"/>
      <c r="KX39" s="529"/>
      <c r="KY39" s="529"/>
      <c r="KZ39" s="529"/>
      <c r="LA39" s="529"/>
      <c r="LB39" s="529"/>
      <c r="LC39" s="529"/>
      <c r="LD39" s="529"/>
      <c r="LE39" s="529"/>
      <c r="LF39" s="529"/>
      <c r="LG39" s="529"/>
      <c r="LH39" s="529"/>
      <c r="LI39" s="529"/>
      <c r="LJ39" s="529"/>
      <c r="LK39" s="529"/>
      <c r="LL39" s="529"/>
      <c r="LM39" s="529"/>
      <c r="LN39" s="529"/>
      <c r="LO39" s="529"/>
      <c r="LP39" s="529"/>
      <c r="LQ39" s="529"/>
      <c r="LR39" s="529"/>
      <c r="LS39" s="529"/>
      <c r="LT39" s="529"/>
      <c r="LU39" s="529"/>
      <c r="LV39" s="529"/>
      <c r="LW39" s="529"/>
      <c r="LX39" s="529"/>
      <c r="LY39" s="529"/>
      <c r="LZ39" s="529"/>
      <c r="MA39" s="529"/>
      <c r="MB39" s="529"/>
      <c r="MC39" s="529"/>
      <c r="MD39" s="529"/>
      <c r="ME39" s="529"/>
      <c r="MF39" s="529"/>
      <c r="MG39" s="529"/>
      <c r="MH39" s="529"/>
      <c r="MI39" s="529"/>
      <c r="MJ39" s="529"/>
      <c r="MK39" s="529"/>
      <c r="ML39" s="529"/>
      <c r="MM39" s="529"/>
      <c r="MN39" s="529"/>
    </row>
    <row r="40" ht="12.75" customHeight="1">
      <c r="A40" s="529"/>
      <c r="B40" s="533" t="s">
        <v>2778</v>
      </c>
      <c r="C40" s="533" t="s">
        <v>768</v>
      </c>
      <c r="D40" s="529"/>
      <c r="E40" s="509" t="s">
        <v>2471</v>
      </c>
      <c r="F40" s="509" t="s">
        <v>2472</v>
      </c>
      <c r="G40" s="534"/>
      <c r="H40" s="509" t="s">
        <v>2779</v>
      </c>
      <c r="I40" s="509" t="s">
        <v>2780</v>
      </c>
      <c r="J40" s="534"/>
      <c r="K40" s="529"/>
      <c r="L40" s="529"/>
      <c r="M40" s="534"/>
      <c r="N40" s="509" t="s">
        <v>2649</v>
      </c>
      <c r="O40" s="509" t="s">
        <v>2650</v>
      </c>
      <c r="P40" s="534"/>
      <c r="Q40" s="529"/>
      <c r="R40" s="529"/>
      <c r="S40" s="534"/>
      <c r="T40" s="529"/>
      <c r="U40" s="529"/>
      <c r="V40" s="534"/>
      <c r="W40" s="509" t="s">
        <v>2781</v>
      </c>
      <c r="X40" s="509" t="s">
        <v>2782</v>
      </c>
      <c r="Y40" s="534"/>
      <c r="Z40" s="509" t="s">
        <v>2783</v>
      </c>
      <c r="AA40" s="509" t="s">
        <v>2784</v>
      </c>
      <c r="AB40" s="534"/>
      <c r="AC40" s="529"/>
      <c r="AD40" s="529"/>
      <c r="AE40" s="534"/>
      <c r="AF40" s="534"/>
      <c r="AG40" s="534"/>
      <c r="AH40" s="534"/>
      <c r="AI40" s="509">
        <v>11231.0</v>
      </c>
      <c r="AJ40" s="509" t="s">
        <v>2475</v>
      </c>
      <c r="AK40" s="534"/>
      <c r="AL40" s="509">
        <v>12233.0</v>
      </c>
      <c r="AM40" s="509" t="s">
        <v>2620</v>
      </c>
      <c r="AN40" s="534"/>
      <c r="AO40" s="509">
        <v>13213.0</v>
      </c>
      <c r="AP40" s="509" t="s">
        <v>2785</v>
      </c>
      <c r="AQ40" s="534"/>
      <c r="AR40" s="509">
        <v>14210.0</v>
      </c>
      <c r="AS40" s="509" t="s">
        <v>1478</v>
      </c>
      <c r="AT40" s="534"/>
      <c r="AU40" s="509">
        <v>15581.0</v>
      </c>
      <c r="AV40" s="509" t="s">
        <v>2552</v>
      </c>
      <c r="AW40" s="534"/>
      <c r="AX40" s="529"/>
      <c r="AY40" s="529"/>
      <c r="AZ40" s="534"/>
      <c r="BA40" s="529"/>
      <c r="BB40" s="529"/>
      <c r="BC40" s="534"/>
      <c r="BD40" s="529"/>
      <c r="BE40" s="529"/>
      <c r="BF40" s="534"/>
      <c r="BG40" s="529"/>
      <c r="BH40" s="529"/>
      <c r="BI40" s="534"/>
      <c r="BJ40" s="509">
        <v>20384.0</v>
      </c>
      <c r="BK40" s="509" t="s">
        <v>2786</v>
      </c>
      <c r="BL40" s="534"/>
      <c r="BM40" s="509">
        <v>21503.0</v>
      </c>
      <c r="BN40" s="509" t="s">
        <v>2787</v>
      </c>
      <c r="BO40" s="534"/>
      <c r="BP40" s="509">
        <v>22344.0</v>
      </c>
      <c r="BQ40" s="509" t="s">
        <v>2622</v>
      </c>
      <c r="BR40" s="534"/>
      <c r="BS40" s="509">
        <v>23221.0</v>
      </c>
      <c r="BT40" s="509" t="s">
        <v>2206</v>
      </c>
      <c r="BU40" s="534"/>
      <c r="BV40" s="529"/>
      <c r="BW40" s="529"/>
      <c r="BX40" s="534"/>
      <c r="BY40" s="529"/>
      <c r="BZ40" s="529"/>
      <c r="CA40" s="534"/>
      <c r="CB40" s="509">
        <v>26465.0</v>
      </c>
      <c r="CC40" s="509" t="s">
        <v>2441</v>
      </c>
      <c r="CD40" s="534"/>
      <c r="CE40" s="509">
        <v>27206.0</v>
      </c>
      <c r="CF40" s="509" t="s">
        <v>1266</v>
      </c>
      <c r="CG40" s="534"/>
      <c r="CH40" s="509">
        <v>28228.0</v>
      </c>
      <c r="CI40" s="509" t="s">
        <v>2520</v>
      </c>
      <c r="CJ40" s="534"/>
      <c r="CK40" s="509">
        <v>29450.0</v>
      </c>
      <c r="CL40" s="509" t="s">
        <v>2788</v>
      </c>
      <c r="CM40" s="534"/>
      <c r="CN40" s="529"/>
      <c r="CO40" s="529"/>
      <c r="CP40" s="534"/>
      <c r="CQ40" s="529"/>
      <c r="CR40" s="529"/>
      <c r="CS40" s="534"/>
      <c r="CT40" s="529"/>
      <c r="CU40" s="529"/>
      <c r="CV40" s="534"/>
      <c r="CW40" s="529"/>
      <c r="CX40" s="529"/>
      <c r="CY40" s="534"/>
      <c r="CZ40" s="529"/>
      <c r="DA40" s="529"/>
      <c r="DB40" s="534"/>
      <c r="DC40" s="529"/>
      <c r="DD40" s="529"/>
      <c r="DE40" s="534"/>
      <c r="DF40" s="529"/>
      <c r="DG40" s="529"/>
      <c r="DH40" s="534"/>
      <c r="DI40" s="529"/>
      <c r="DJ40" s="529"/>
      <c r="DK40" s="534"/>
      <c r="DL40" s="529"/>
      <c r="DM40" s="529"/>
      <c r="DN40" s="534"/>
      <c r="DO40" s="529"/>
      <c r="DP40" s="529"/>
      <c r="DQ40" s="534"/>
      <c r="DR40" s="509">
        <v>40226.0</v>
      </c>
      <c r="DS40" s="509" t="s">
        <v>2309</v>
      </c>
      <c r="DT40" s="534"/>
      <c r="DU40" s="529"/>
      <c r="DV40" s="529"/>
      <c r="DW40" s="534"/>
      <c r="DX40" s="529"/>
      <c r="DY40" s="529"/>
      <c r="DZ40" s="534"/>
      <c r="EA40" s="509">
        <v>43447.0</v>
      </c>
      <c r="EB40" s="509" t="s">
        <v>2658</v>
      </c>
      <c r="EC40" s="534"/>
      <c r="ED40" s="529"/>
      <c r="EE40" s="529"/>
      <c r="EF40" s="534"/>
      <c r="EG40" s="529"/>
      <c r="EH40" s="529"/>
      <c r="EI40" s="534"/>
      <c r="EJ40" s="509">
        <v>46527.0</v>
      </c>
      <c r="EK40" s="509" t="s">
        <v>2789</v>
      </c>
      <c r="EL40" s="529"/>
      <c r="EM40" s="509">
        <v>47360.0</v>
      </c>
      <c r="EN40" s="509" t="s">
        <v>2790</v>
      </c>
      <c r="EO40" s="529"/>
      <c r="EP40" s="506">
        <v>233.0</v>
      </c>
      <c r="EQ40" s="509" t="s">
        <v>2791</v>
      </c>
      <c r="ER40" s="529"/>
      <c r="ES40" s="533" t="s">
        <v>2778</v>
      </c>
      <c r="ET40" s="533" t="s">
        <v>828</v>
      </c>
      <c r="EU40" s="533" t="s">
        <v>768</v>
      </c>
      <c r="EV40" s="529"/>
      <c r="EW40" s="509" t="s">
        <v>2792</v>
      </c>
      <c r="EX40" s="509" t="s">
        <v>2793</v>
      </c>
      <c r="EY40" s="534"/>
      <c r="EZ40" s="509" t="s">
        <v>2779</v>
      </c>
      <c r="FA40" s="509" t="s">
        <v>2780</v>
      </c>
      <c r="FB40" s="534"/>
      <c r="FC40" s="529"/>
      <c r="FD40" s="529"/>
      <c r="FE40" s="534"/>
      <c r="FF40" s="529"/>
      <c r="FG40" s="529"/>
      <c r="FH40" s="534"/>
      <c r="FI40" s="529"/>
      <c r="FJ40" s="529"/>
      <c r="FK40" s="534"/>
      <c r="FL40" s="529"/>
      <c r="FM40" s="529"/>
      <c r="FN40" s="534"/>
      <c r="FO40" s="509" t="s">
        <v>2781</v>
      </c>
      <c r="FP40" s="509" t="s">
        <v>2782</v>
      </c>
      <c r="FQ40" s="534"/>
      <c r="FR40" s="509" t="s">
        <v>2783</v>
      </c>
      <c r="FS40" s="509" t="s">
        <v>2784</v>
      </c>
      <c r="FT40" s="534"/>
      <c r="FU40" s="529"/>
      <c r="FV40" s="529"/>
      <c r="FW40" s="534"/>
      <c r="FX40" s="534"/>
      <c r="FY40" s="534"/>
      <c r="FZ40" s="534"/>
      <c r="GA40" s="509">
        <v>11242.0</v>
      </c>
      <c r="GB40" s="509" t="s">
        <v>2794</v>
      </c>
      <c r="GC40" s="534"/>
      <c r="GD40" s="509">
        <v>12239.0</v>
      </c>
      <c r="GE40" s="509" t="s">
        <v>2795</v>
      </c>
      <c r="GF40" s="534"/>
      <c r="GG40" s="509">
        <v>13213.0</v>
      </c>
      <c r="GH40" s="509" t="s">
        <v>2785</v>
      </c>
      <c r="GI40" s="534"/>
      <c r="GJ40" s="529"/>
      <c r="GK40" s="529"/>
      <c r="GL40" s="534"/>
      <c r="GM40" s="529"/>
      <c r="GN40" s="529"/>
      <c r="GO40" s="534"/>
      <c r="GP40" s="529"/>
      <c r="GQ40" s="529"/>
      <c r="GR40" s="534"/>
      <c r="GS40" s="529"/>
      <c r="GT40" s="529"/>
      <c r="GU40" s="534"/>
      <c r="GV40" s="529"/>
      <c r="GW40" s="529"/>
      <c r="GX40" s="534"/>
      <c r="GY40" s="529"/>
      <c r="GZ40" s="529"/>
      <c r="HA40" s="534"/>
      <c r="HB40" s="509">
        <v>20384.0</v>
      </c>
      <c r="HC40" s="509" t="s">
        <v>2786</v>
      </c>
      <c r="HD40" s="534"/>
      <c r="HE40" s="509">
        <v>21503.0</v>
      </c>
      <c r="HF40" s="509" t="s">
        <v>2787</v>
      </c>
      <c r="HG40" s="534"/>
      <c r="HH40" s="529"/>
      <c r="HI40" s="529"/>
      <c r="HJ40" s="534"/>
      <c r="HK40" s="509">
        <v>23237.0</v>
      </c>
      <c r="HL40" s="509" t="s">
        <v>2796</v>
      </c>
      <c r="HM40" s="534"/>
      <c r="HN40" s="529"/>
      <c r="HO40" s="529"/>
      <c r="HP40" s="534"/>
      <c r="HQ40" s="529"/>
      <c r="HR40" s="529"/>
      <c r="HS40" s="534"/>
      <c r="HT40" s="529"/>
      <c r="HU40" s="529"/>
      <c r="HV40" s="534"/>
      <c r="HW40" s="509">
        <v>27361.0</v>
      </c>
      <c r="HX40" s="509" t="s">
        <v>2797</v>
      </c>
      <c r="HY40" s="534"/>
      <c r="HZ40" s="509">
        <v>28464.0</v>
      </c>
      <c r="IA40" s="509" t="s">
        <v>2798</v>
      </c>
      <c r="IB40" s="534"/>
      <c r="IC40" s="509">
        <v>29450.0</v>
      </c>
      <c r="ID40" s="509" t="s">
        <v>2788</v>
      </c>
      <c r="IE40" s="534"/>
      <c r="IF40" s="529"/>
      <c r="IG40" s="529"/>
      <c r="IH40" s="534"/>
      <c r="II40" s="529"/>
      <c r="IJ40" s="529"/>
      <c r="IK40" s="534"/>
      <c r="IL40" s="529"/>
      <c r="IM40" s="529"/>
      <c r="IN40" s="534"/>
      <c r="IO40" s="529"/>
      <c r="IP40" s="529"/>
      <c r="IQ40" s="534"/>
      <c r="IR40" s="529"/>
      <c r="IS40" s="529"/>
      <c r="IT40" s="534"/>
      <c r="IU40" s="529"/>
      <c r="IV40" s="529"/>
      <c r="IW40" s="534"/>
      <c r="IX40" s="529"/>
      <c r="IY40" s="529"/>
      <c r="IZ40" s="534"/>
      <c r="JA40" s="529"/>
      <c r="JB40" s="529"/>
      <c r="JC40" s="534"/>
      <c r="JD40" s="529"/>
      <c r="JE40" s="529"/>
      <c r="JF40" s="534"/>
      <c r="JG40" s="529"/>
      <c r="JH40" s="529"/>
      <c r="JI40" s="534"/>
      <c r="JJ40" s="509">
        <v>40382.0</v>
      </c>
      <c r="JK40" s="509" t="s">
        <v>2799</v>
      </c>
      <c r="JL40" s="534"/>
      <c r="JM40" s="529"/>
      <c r="JN40" s="529"/>
      <c r="JO40" s="534"/>
      <c r="JP40" s="529"/>
      <c r="JQ40" s="529"/>
      <c r="JR40" s="534"/>
      <c r="JS40" s="509">
        <v>43505.0</v>
      </c>
      <c r="JT40" s="509" t="s">
        <v>2800</v>
      </c>
      <c r="JU40" s="534"/>
      <c r="JV40" s="529"/>
      <c r="JW40" s="529"/>
      <c r="JX40" s="534"/>
      <c r="JY40" s="529"/>
      <c r="JZ40" s="529"/>
      <c r="KA40" s="534"/>
      <c r="KB40" s="509">
        <v>46527.0</v>
      </c>
      <c r="KC40" s="509" t="s">
        <v>2789</v>
      </c>
      <c r="KD40" s="529"/>
      <c r="KE40" s="509">
        <v>47360.0</v>
      </c>
      <c r="KF40" s="509" t="s">
        <v>2790</v>
      </c>
      <c r="KG40" s="529"/>
      <c r="KH40" s="529"/>
      <c r="KI40" s="529"/>
      <c r="KJ40" s="529"/>
      <c r="KK40" s="529"/>
      <c r="KL40" s="529"/>
      <c r="KM40" s="529"/>
      <c r="KN40" s="529"/>
      <c r="KO40" s="529"/>
      <c r="KP40" s="529"/>
      <c r="KQ40" s="529"/>
      <c r="KR40" s="529"/>
      <c r="KS40" s="529"/>
      <c r="KT40" s="529"/>
      <c r="KU40" s="529"/>
      <c r="KV40" s="529"/>
      <c r="KW40" s="529"/>
      <c r="KX40" s="529"/>
      <c r="KY40" s="529"/>
      <c r="KZ40" s="529"/>
      <c r="LA40" s="529"/>
      <c r="LB40" s="529"/>
      <c r="LC40" s="529"/>
      <c r="LD40" s="529"/>
      <c r="LE40" s="529"/>
      <c r="LF40" s="529"/>
      <c r="LG40" s="529"/>
      <c r="LH40" s="529"/>
      <c r="LI40" s="529"/>
      <c r="LJ40" s="529"/>
      <c r="LK40" s="529"/>
      <c r="LL40" s="529"/>
      <c r="LM40" s="529"/>
      <c r="LN40" s="529"/>
      <c r="LO40" s="529"/>
      <c r="LP40" s="529"/>
      <c r="LQ40" s="529"/>
      <c r="LR40" s="529"/>
      <c r="LS40" s="529"/>
      <c r="LT40" s="529"/>
      <c r="LU40" s="529"/>
      <c r="LV40" s="529"/>
      <c r="LW40" s="529"/>
      <c r="LX40" s="529"/>
      <c r="LY40" s="529"/>
      <c r="LZ40" s="529"/>
      <c r="MA40" s="529"/>
      <c r="MB40" s="529"/>
      <c r="MC40" s="529"/>
      <c r="MD40" s="529"/>
      <c r="ME40" s="529"/>
      <c r="MF40" s="529"/>
      <c r="MG40" s="529"/>
      <c r="MH40" s="529"/>
      <c r="MI40" s="529"/>
      <c r="MJ40" s="529"/>
      <c r="MK40" s="529"/>
      <c r="ML40" s="529"/>
      <c r="MM40" s="529"/>
      <c r="MN40" s="529"/>
    </row>
    <row r="41" ht="12.75" customHeight="1">
      <c r="A41" s="529"/>
      <c r="B41" s="533" t="s">
        <v>2801</v>
      </c>
      <c r="C41" s="533" t="s">
        <v>770</v>
      </c>
      <c r="D41" s="529"/>
      <c r="E41" s="509" t="s">
        <v>2509</v>
      </c>
      <c r="F41" s="509" t="s">
        <v>2510</v>
      </c>
      <c r="G41" s="534"/>
      <c r="H41" s="509" t="s">
        <v>2802</v>
      </c>
      <c r="I41" s="509" t="s">
        <v>2803</v>
      </c>
      <c r="J41" s="534"/>
      <c r="K41" s="529"/>
      <c r="L41" s="529"/>
      <c r="M41" s="534"/>
      <c r="N41" s="509" t="s">
        <v>2681</v>
      </c>
      <c r="O41" s="509" t="s">
        <v>2682</v>
      </c>
      <c r="P41" s="534"/>
      <c r="Q41" s="529"/>
      <c r="R41" s="529"/>
      <c r="S41" s="534"/>
      <c r="T41" s="529"/>
      <c r="U41" s="529"/>
      <c r="V41" s="534"/>
      <c r="W41" s="509" t="s">
        <v>2804</v>
      </c>
      <c r="X41" s="509" t="s">
        <v>2805</v>
      </c>
      <c r="Y41" s="534"/>
      <c r="Z41" s="509" t="s">
        <v>2806</v>
      </c>
      <c r="AA41" s="509" t="s">
        <v>2807</v>
      </c>
      <c r="AB41" s="534"/>
      <c r="AC41" s="529"/>
      <c r="AD41" s="529"/>
      <c r="AE41" s="534"/>
      <c r="AF41" s="534"/>
      <c r="AG41" s="534"/>
      <c r="AH41" s="534"/>
      <c r="AI41" s="509">
        <v>11232.0</v>
      </c>
      <c r="AJ41" s="509" t="s">
        <v>2513</v>
      </c>
      <c r="AK41" s="534"/>
      <c r="AL41" s="509">
        <v>12234.0</v>
      </c>
      <c r="AM41" s="509" t="s">
        <v>2652</v>
      </c>
      <c r="AN41" s="534"/>
      <c r="AO41" s="509">
        <v>13214.0</v>
      </c>
      <c r="AP41" s="509" t="s">
        <v>2808</v>
      </c>
      <c r="AQ41" s="534"/>
      <c r="AR41" s="509">
        <v>14211.0</v>
      </c>
      <c r="AS41" s="509" t="s">
        <v>1544</v>
      </c>
      <c r="AT41" s="534"/>
      <c r="AU41" s="509">
        <v>15586.0</v>
      </c>
      <c r="AV41" s="509" t="s">
        <v>2587</v>
      </c>
      <c r="AW41" s="534"/>
      <c r="AX41" s="529"/>
      <c r="AY41" s="529"/>
      <c r="AZ41" s="534"/>
      <c r="BA41" s="529"/>
      <c r="BB41" s="529"/>
      <c r="BC41" s="534"/>
      <c r="BD41" s="529"/>
      <c r="BE41" s="529"/>
      <c r="BF41" s="534"/>
      <c r="BG41" s="529"/>
      <c r="BH41" s="529"/>
      <c r="BI41" s="534"/>
      <c r="BJ41" s="509">
        <v>20385.0</v>
      </c>
      <c r="BK41" s="509" t="s">
        <v>2809</v>
      </c>
      <c r="BL41" s="534"/>
      <c r="BM41" s="509">
        <v>21504.0</v>
      </c>
      <c r="BN41" s="509" t="s">
        <v>2810</v>
      </c>
      <c r="BO41" s="534"/>
      <c r="BP41" s="509">
        <v>22424.0</v>
      </c>
      <c r="BQ41" s="509" t="s">
        <v>2653</v>
      </c>
      <c r="BR41" s="534"/>
      <c r="BS41" s="509">
        <v>23222.0</v>
      </c>
      <c r="BT41" s="509" t="s">
        <v>2255</v>
      </c>
      <c r="BU41" s="534"/>
      <c r="BV41" s="529"/>
      <c r="BW41" s="529"/>
      <c r="BX41" s="534"/>
      <c r="BY41" s="529"/>
      <c r="BZ41" s="529"/>
      <c r="CA41" s="534"/>
      <c r="CB41" s="529"/>
      <c r="CC41" s="529"/>
      <c r="CD41" s="534"/>
      <c r="CE41" s="509">
        <v>27207.0</v>
      </c>
      <c r="CF41" s="509" t="s">
        <v>1339</v>
      </c>
      <c r="CG41" s="534"/>
      <c r="CH41" s="509">
        <v>28229.0</v>
      </c>
      <c r="CI41" s="509" t="s">
        <v>2556</v>
      </c>
      <c r="CJ41" s="534"/>
      <c r="CK41" s="509">
        <v>29451.0</v>
      </c>
      <c r="CL41" s="509" t="s">
        <v>2811</v>
      </c>
      <c r="CM41" s="534"/>
      <c r="CN41" s="529"/>
      <c r="CO41" s="529"/>
      <c r="CP41" s="534"/>
      <c r="CQ41" s="529"/>
      <c r="CR41" s="529"/>
      <c r="CS41" s="534"/>
      <c r="CT41" s="529"/>
      <c r="CU41" s="529"/>
      <c r="CV41" s="534"/>
      <c r="CW41" s="529"/>
      <c r="CX41" s="529"/>
      <c r="CY41" s="534"/>
      <c r="CZ41" s="529"/>
      <c r="DA41" s="529"/>
      <c r="DB41" s="534"/>
      <c r="DC41" s="529"/>
      <c r="DD41" s="529"/>
      <c r="DE41" s="534"/>
      <c r="DF41" s="529"/>
      <c r="DG41" s="529"/>
      <c r="DH41" s="534"/>
      <c r="DI41" s="529"/>
      <c r="DJ41" s="529"/>
      <c r="DK41" s="534"/>
      <c r="DL41" s="529"/>
      <c r="DM41" s="529"/>
      <c r="DN41" s="534"/>
      <c r="DO41" s="529"/>
      <c r="DP41" s="529"/>
      <c r="DQ41" s="534"/>
      <c r="DR41" s="509">
        <v>40227.0</v>
      </c>
      <c r="DS41" s="509" t="s">
        <v>2355</v>
      </c>
      <c r="DT41" s="534"/>
      <c r="DU41" s="529"/>
      <c r="DV41" s="529"/>
      <c r="DW41" s="534"/>
      <c r="DX41" s="529"/>
      <c r="DY41" s="529"/>
      <c r="DZ41" s="534"/>
      <c r="EA41" s="509">
        <v>43468.0</v>
      </c>
      <c r="EB41" s="509" t="s">
        <v>2690</v>
      </c>
      <c r="EC41" s="534"/>
      <c r="ED41" s="529"/>
      <c r="EE41" s="529"/>
      <c r="EF41" s="534"/>
      <c r="EG41" s="529"/>
      <c r="EH41" s="529"/>
      <c r="EI41" s="534"/>
      <c r="EJ41" s="509">
        <v>46529.0</v>
      </c>
      <c r="EK41" s="509" t="s">
        <v>2812</v>
      </c>
      <c r="EL41" s="529"/>
      <c r="EM41" s="509">
        <v>47361.0</v>
      </c>
      <c r="EN41" s="509" t="s">
        <v>2813</v>
      </c>
      <c r="EO41" s="529"/>
      <c r="EP41" s="506">
        <v>231.0</v>
      </c>
      <c r="EQ41" s="509" t="s">
        <v>2814</v>
      </c>
      <c r="ER41" s="529"/>
      <c r="ES41" s="533" t="s">
        <v>2801</v>
      </c>
      <c r="ET41" s="533" t="s">
        <v>829</v>
      </c>
      <c r="EU41" s="533" t="s">
        <v>770</v>
      </c>
      <c r="EV41" s="529"/>
      <c r="EW41" s="509" t="s">
        <v>2815</v>
      </c>
      <c r="EX41" s="509" t="s">
        <v>2816</v>
      </c>
      <c r="EY41" s="534"/>
      <c r="EZ41" s="509" t="s">
        <v>2802</v>
      </c>
      <c r="FA41" s="509" t="s">
        <v>2803</v>
      </c>
      <c r="FB41" s="534"/>
      <c r="FC41" s="529"/>
      <c r="FD41" s="529"/>
      <c r="FE41" s="534"/>
      <c r="FF41" s="529"/>
      <c r="FG41" s="529"/>
      <c r="FH41" s="534"/>
      <c r="FI41" s="529"/>
      <c r="FJ41" s="529"/>
      <c r="FK41" s="534"/>
      <c r="FL41" s="529"/>
      <c r="FM41" s="529"/>
      <c r="FN41" s="534"/>
      <c r="FO41" s="509" t="s">
        <v>2804</v>
      </c>
      <c r="FP41" s="509" t="s">
        <v>2805</v>
      </c>
      <c r="FQ41" s="534"/>
      <c r="FR41" s="509" t="s">
        <v>2806</v>
      </c>
      <c r="FS41" s="509" t="s">
        <v>2807</v>
      </c>
      <c r="FT41" s="534"/>
      <c r="FU41" s="529"/>
      <c r="FV41" s="529"/>
      <c r="FW41" s="534"/>
      <c r="FX41" s="534"/>
      <c r="FY41" s="534"/>
      <c r="FZ41" s="534"/>
      <c r="GA41" s="509">
        <v>11243.0</v>
      </c>
      <c r="GB41" s="509" t="s">
        <v>2817</v>
      </c>
      <c r="GC41" s="534"/>
      <c r="GD41" s="509">
        <v>12322.0</v>
      </c>
      <c r="GE41" s="509" t="s">
        <v>2818</v>
      </c>
      <c r="GF41" s="534"/>
      <c r="GG41" s="509">
        <v>13214.0</v>
      </c>
      <c r="GH41" s="509" t="s">
        <v>2808</v>
      </c>
      <c r="GI41" s="534"/>
      <c r="GJ41" s="529"/>
      <c r="GK41" s="529"/>
      <c r="GL41" s="534"/>
      <c r="GM41" s="529"/>
      <c r="GN41" s="529"/>
      <c r="GO41" s="534"/>
      <c r="GP41" s="529"/>
      <c r="GQ41" s="529"/>
      <c r="GR41" s="534"/>
      <c r="GS41" s="529"/>
      <c r="GT41" s="529"/>
      <c r="GU41" s="534"/>
      <c r="GV41" s="529"/>
      <c r="GW41" s="529"/>
      <c r="GX41" s="534"/>
      <c r="GY41" s="529"/>
      <c r="GZ41" s="529"/>
      <c r="HA41" s="534"/>
      <c r="HB41" s="509">
        <v>20385.0</v>
      </c>
      <c r="HC41" s="509" t="s">
        <v>2809</v>
      </c>
      <c r="HD41" s="534"/>
      <c r="HE41" s="509">
        <v>21504.0</v>
      </c>
      <c r="HF41" s="509" t="s">
        <v>2810</v>
      </c>
      <c r="HG41" s="534"/>
      <c r="HH41" s="529"/>
      <c r="HI41" s="529"/>
      <c r="HJ41" s="534"/>
      <c r="HK41" s="509">
        <v>23238.0</v>
      </c>
      <c r="HL41" s="509" t="s">
        <v>2819</v>
      </c>
      <c r="HM41" s="534"/>
      <c r="HN41" s="529"/>
      <c r="HO41" s="529"/>
      <c r="HP41" s="534"/>
      <c r="HQ41" s="529"/>
      <c r="HR41" s="529"/>
      <c r="HS41" s="534"/>
      <c r="HT41" s="529"/>
      <c r="HU41" s="529"/>
      <c r="HV41" s="534"/>
      <c r="HW41" s="509">
        <v>27362.0</v>
      </c>
      <c r="HX41" s="509" t="s">
        <v>2820</v>
      </c>
      <c r="HY41" s="534"/>
      <c r="HZ41" s="509">
        <v>28481.0</v>
      </c>
      <c r="IA41" s="509" t="s">
        <v>2821</v>
      </c>
      <c r="IB41" s="534"/>
      <c r="IC41" s="509">
        <v>29451.0</v>
      </c>
      <c r="ID41" s="509" t="s">
        <v>2811</v>
      </c>
      <c r="IE41" s="534"/>
      <c r="IF41" s="529"/>
      <c r="IG41" s="529"/>
      <c r="IH41" s="534"/>
      <c r="II41" s="529"/>
      <c r="IJ41" s="529"/>
      <c r="IK41" s="534"/>
      <c r="IL41" s="529"/>
      <c r="IM41" s="529"/>
      <c r="IN41" s="534"/>
      <c r="IO41" s="529"/>
      <c r="IP41" s="529"/>
      <c r="IQ41" s="534"/>
      <c r="IR41" s="529"/>
      <c r="IS41" s="529"/>
      <c r="IT41" s="534"/>
      <c r="IU41" s="529"/>
      <c r="IV41" s="529"/>
      <c r="IW41" s="534"/>
      <c r="IX41" s="529"/>
      <c r="IY41" s="529"/>
      <c r="IZ41" s="534"/>
      <c r="JA41" s="529"/>
      <c r="JB41" s="529"/>
      <c r="JC41" s="534"/>
      <c r="JD41" s="529"/>
      <c r="JE41" s="529"/>
      <c r="JF41" s="534"/>
      <c r="JG41" s="529"/>
      <c r="JH41" s="529"/>
      <c r="JI41" s="534"/>
      <c r="JJ41" s="509">
        <v>40383.0</v>
      </c>
      <c r="JK41" s="509" t="s">
        <v>2822</v>
      </c>
      <c r="JL41" s="534"/>
      <c r="JM41" s="529"/>
      <c r="JN41" s="529"/>
      <c r="JO41" s="534"/>
      <c r="JP41" s="529"/>
      <c r="JQ41" s="529"/>
      <c r="JR41" s="534"/>
      <c r="JS41" s="509">
        <v>43506.0</v>
      </c>
      <c r="JT41" s="509" t="s">
        <v>2823</v>
      </c>
      <c r="JU41" s="534"/>
      <c r="JV41" s="529"/>
      <c r="JW41" s="529"/>
      <c r="JX41" s="534"/>
      <c r="JY41" s="529"/>
      <c r="JZ41" s="529"/>
      <c r="KA41" s="534"/>
      <c r="KB41" s="509">
        <v>46529.0</v>
      </c>
      <c r="KC41" s="509" t="s">
        <v>2812</v>
      </c>
      <c r="KD41" s="529"/>
      <c r="KE41" s="509">
        <v>47361.0</v>
      </c>
      <c r="KF41" s="509" t="s">
        <v>2813</v>
      </c>
      <c r="KG41" s="529"/>
      <c r="KH41" s="529"/>
      <c r="KI41" s="529"/>
      <c r="KJ41" s="529"/>
      <c r="KK41" s="529"/>
      <c r="KL41" s="529"/>
      <c r="KM41" s="529"/>
      <c r="KN41" s="529"/>
      <c r="KO41" s="529"/>
      <c r="KP41" s="529"/>
      <c r="KQ41" s="529"/>
      <c r="KR41" s="529"/>
      <c r="KS41" s="529"/>
      <c r="KT41" s="529"/>
      <c r="KU41" s="529"/>
      <c r="KV41" s="529"/>
      <c r="KW41" s="529"/>
      <c r="KX41" s="529"/>
      <c r="KY41" s="529"/>
      <c r="KZ41" s="529"/>
      <c r="LA41" s="529"/>
      <c r="LB41" s="529"/>
      <c r="LC41" s="529"/>
      <c r="LD41" s="529"/>
      <c r="LE41" s="529"/>
      <c r="LF41" s="529"/>
      <c r="LG41" s="529"/>
      <c r="LH41" s="529"/>
      <c r="LI41" s="529"/>
      <c r="LJ41" s="529"/>
      <c r="LK41" s="529"/>
      <c r="LL41" s="529"/>
      <c r="LM41" s="529"/>
      <c r="LN41" s="529"/>
      <c r="LO41" s="529"/>
      <c r="LP41" s="529"/>
      <c r="LQ41" s="529"/>
      <c r="LR41" s="529"/>
      <c r="LS41" s="529"/>
      <c r="LT41" s="529"/>
      <c r="LU41" s="529"/>
      <c r="LV41" s="529"/>
      <c r="LW41" s="529"/>
      <c r="LX41" s="529"/>
      <c r="LY41" s="529"/>
      <c r="LZ41" s="529"/>
      <c r="MA41" s="529"/>
      <c r="MB41" s="529"/>
      <c r="MC41" s="529"/>
      <c r="MD41" s="529"/>
      <c r="ME41" s="529"/>
      <c r="MF41" s="529"/>
      <c r="MG41" s="529"/>
      <c r="MH41" s="529"/>
      <c r="MI41" s="529"/>
      <c r="MJ41" s="529"/>
      <c r="MK41" s="529"/>
      <c r="ML41" s="529"/>
      <c r="MM41" s="529"/>
      <c r="MN41" s="529"/>
    </row>
    <row r="42" ht="12.75" customHeight="1">
      <c r="A42" s="529"/>
      <c r="B42" s="533" t="s">
        <v>2824</v>
      </c>
      <c r="C42" s="533" t="s">
        <v>772</v>
      </c>
      <c r="D42" s="529"/>
      <c r="E42" s="509" t="s">
        <v>2545</v>
      </c>
      <c r="F42" s="509" t="s">
        <v>2546</v>
      </c>
      <c r="G42" s="534"/>
      <c r="H42" s="509" t="s">
        <v>2825</v>
      </c>
      <c r="I42" s="509" t="s">
        <v>2826</v>
      </c>
      <c r="J42" s="534"/>
      <c r="K42" s="529"/>
      <c r="L42" s="529"/>
      <c r="M42" s="534"/>
      <c r="N42" s="509" t="s">
        <v>2713</v>
      </c>
      <c r="O42" s="509" t="s">
        <v>2714</v>
      </c>
      <c r="P42" s="534"/>
      <c r="Q42" s="529"/>
      <c r="R42" s="529"/>
      <c r="S42" s="534"/>
      <c r="T42" s="529"/>
      <c r="U42" s="529"/>
      <c r="V42" s="534"/>
      <c r="W42" s="509" t="s">
        <v>2827</v>
      </c>
      <c r="X42" s="509" t="s">
        <v>2828</v>
      </c>
      <c r="Y42" s="534"/>
      <c r="Z42" s="509" t="s">
        <v>2829</v>
      </c>
      <c r="AA42" s="509" t="s">
        <v>2830</v>
      </c>
      <c r="AB42" s="534"/>
      <c r="AC42" s="529"/>
      <c r="AD42" s="529"/>
      <c r="AE42" s="534"/>
      <c r="AF42" s="534"/>
      <c r="AG42" s="534"/>
      <c r="AH42" s="534"/>
      <c r="AI42" s="509">
        <v>11233.0</v>
      </c>
      <c r="AJ42" s="509" t="s">
        <v>2549</v>
      </c>
      <c r="AK42" s="534"/>
      <c r="AL42" s="509">
        <v>12235.0</v>
      </c>
      <c r="AM42" s="509" t="s">
        <v>2684</v>
      </c>
      <c r="AN42" s="534"/>
      <c r="AO42" s="509">
        <v>13215.0</v>
      </c>
      <c r="AP42" s="509" t="s">
        <v>2831</v>
      </c>
      <c r="AQ42" s="534"/>
      <c r="AR42" s="509">
        <v>14212.0</v>
      </c>
      <c r="AS42" s="509" t="s">
        <v>1610</v>
      </c>
      <c r="AT42" s="534"/>
      <c r="AU42" s="529"/>
      <c r="AV42" s="529"/>
      <c r="AW42" s="534"/>
      <c r="AX42" s="529"/>
      <c r="AY42" s="529"/>
      <c r="AZ42" s="529"/>
      <c r="BA42" s="529"/>
      <c r="BB42" s="529"/>
      <c r="BC42" s="534"/>
      <c r="BD42" s="529"/>
      <c r="BE42" s="529"/>
      <c r="BF42" s="534"/>
      <c r="BG42" s="529"/>
      <c r="BH42" s="529"/>
      <c r="BI42" s="534"/>
      <c r="BJ42" s="509">
        <v>20386.0</v>
      </c>
      <c r="BK42" s="509" t="s">
        <v>2832</v>
      </c>
      <c r="BL42" s="534"/>
      <c r="BM42" s="509">
        <v>21505.0</v>
      </c>
      <c r="BN42" s="509" t="s">
        <v>2833</v>
      </c>
      <c r="BO42" s="534"/>
      <c r="BP42" s="509">
        <v>22429.0</v>
      </c>
      <c r="BQ42" s="509" t="s">
        <v>2685</v>
      </c>
      <c r="BR42" s="534"/>
      <c r="BS42" s="509">
        <v>23223.0</v>
      </c>
      <c r="BT42" s="509" t="s">
        <v>2303</v>
      </c>
      <c r="BU42" s="534"/>
      <c r="BV42" s="529"/>
      <c r="BW42" s="529"/>
      <c r="BX42" s="534"/>
      <c r="BY42" s="529"/>
      <c r="BZ42" s="529"/>
      <c r="CA42" s="534"/>
      <c r="CB42" s="529"/>
      <c r="CC42" s="529"/>
      <c r="CD42" s="534"/>
      <c r="CE42" s="509">
        <v>27208.0</v>
      </c>
      <c r="CF42" s="509" t="s">
        <v>1411</v>
      </c>
      <c r="CG42" s="534"/>
      <c r="CH42" s="509">
        <v>28301.0</v>
      </c>
      <c r="CI42" s="509" t="s">
        <v>2591</v>
      </c>
      <c r="CJ42" s="534"/>
      <c r="CK42" s="509">
        <v>29452.0</v>
      </c>
      <c r="CL42" s="509" t="s">
        <v>2834</v>
      </c>
      <c r="CM42" s="534"/>
      <c r="CN42" s="529"/>
      <c r="CO42" s="529"/>
      <c r="CP42" s="534"/>
      <c r="CQ42" s="529"/>
      <c r="CR42" s="529"/>
      <c r="CS42" s="534"/>
      <c r="CT42" s="529"/>
      <c r="CU42" s="529"/>
      <c r="CV42" s="534"/>
      <c r="CW42" s="529"/>
      <c r="CX42" s="529"/>
      <c r="CY42" s="534"/>
      <c r="CZ42" s="529"/>
      <c r="DA42" s="529"/>
      <c r="DB42" s="534"/>
      <c r="DC42" s="529"/>
      <c r="DD42" s="529"/>
      <c r="DE42" s="534"/>
      <c r="DF42" s="529"/>
      <c r="DG42" s="529"/>
      <c r="DH42" s="534"/>
      <c r="DI42" s="529"/>
      <c r="DJ42" s="529"/>
      <c r="DK42" s="534"/>
      <c r="DL42" s="529"/>
      <c r="DM42" s="529"/>
      <c r="DN42" s="534"/>
      <c r="DO42" s="529"/>
      <c r="DP42" s="529"/>
      <c r="DQ42" s="534"/>
      <c r="DR42" s="509">
        <v>40228.0</v>
      </c>
      <c r="DS42" s="509" t="s">
        <v>2401</v>
      </c>
      <c r="DT42" s="534"/>
      <c r="DU42" s="529"/>
      <c r="DV42" s="529"/>
      <c r="DW42" s="534"/>
      <c r="DX42" s="529"/>
      <c r="DY42" s="529"/>
      <c r="DZ42" s="534"/>
      <c r="EA42" s="509">
        <v>43482.0</v>
      </c>
      <c r="EB42" s="509" t="s">
        <v>2722</v>
      </c>
      <c r="EC42" s="534"/>
      <c r="ED42" s="529"/>
      <c r="EE42" s="529"/>
      <c r="EF42" s="534"/>
      <c r="EG42" s="529"/>
      <c r="EH42" s="529"/>
      <c r="EI42" s="534"/>
      <c r="EJ42" s="509">
        <v>46530.0</v>
      </c>
      <c r="EK42" s="509" t="s">
        <v>2835</v>
      </c>
      <c r="EL42" s="529"/>
      <c r="EM42" s="509">
        <v>47362.0</v>
      </c>
      <c r="EN42" s="509" t="s">
        <v>2836</v>
      </c>
      <c r="EO42" s="529"/>
      <c r="EP42" s="506">
        <v>232.0</v>
      </c>
      <c r="EQ42" s="509" t="s">
        <v>2837</v>
      </c>
      <c r="ER42" s="529"/>
      <c r="ES42" s="533" t="s">
        <v>2824</v>
      </c>
      <c r="ET42" s="533" t="s">
        <v>830</v>
      </c>
      <c r="EU42" s="533" t="s">
        <v>772</v>
      </c>
      <c r="EV42" s="529"/>
      <c r="EW42" s="509" t="s">
        <v>2838</v>
      </c>
      <c r="EX42" s="509" t="s">
        <v>2839</v>
      </c>
      <c r="EY42" s="534"/>
      <c r="EZ42" s="509" t="s">
        <v>2825</v>
      </c>
      <c r="FA42" s="509" t="s">
        <v>2826</v>
      </c>
      <c r="FB42" s="534"/>
      <c r="FC42" s="529"/>
      <c r="FD42" s="529"/>
      <c r="FE42" s="534"/>
      <c r="FF42" s="529"/>
      <c r="FG42" s="529"/>
      <c r="FH42" s="534"/>
      <c r="FI42" s="529"/>
      <c r="FJ42" s="529"/>
      <c r="FK42" s="534"/>
      <c r="FL42" s="529"/>
      <c r="FM42" s="529"/>
      <c r="FN42" s="534"/>
      <c r="FO42" s="509" t="s">
        <v>2827</v>
      </c>
      <c r="FP42" s="509" t="s">
        <v>2828</v>
      </c>
      <c r="FQ42" s="534"/>
      <c r="FR42" s="509" t="s">
        <v>2829</v>
      </c>
      <c r="FS42" s="509" t="s">
        <v>2830</v>
      </c>
      <c r="FT42" s="534"/>
      <c r="FU42" s="529"/>
      <c r="FV42" s="529"/>
      <c r="FW42" s="534"/>
      <c r="FX42" s="534"/>
      <c r="FY42" s="534"/>
      <c r="FZ42" s="534"/>
      <c r="GA42" s="509">
        <v>11245.0</v>
      </c>
      <c r="GB42" s="509" t="s">
        <v>2840</v>
      </c>
      <c r="GC42" s="534"/>
      <c r="GD42" s="509">
        <v>12329.0</v>
      </c>
      <c r="GE42" s="509" t="s">
        <v>2841</v>
      </c>
      <c r="GF42" s="534"/>
      <c r="GG42" s="509">
        <v>13215.0</v>
      </c>
      <c r="GH42" s="509" t="s">
        <v>2831</v>
      </c>
      <c r="GI42" s="534"/>
      <c r="GJ42" s="529"/>
      <c r="GK42" s="529"/>
      <c r="GL42" s="534"/>
      <c r="GM42" s="529"/>
      <c r="GN42" s="529"/>
      <c r="GO42" s="534"/>
      <c r="GP42" s="529"/>
      <c r="GQ42" s="529"/>
      <c r="GR42" s="529"/>
      <c r="GS42" s="529"/>
      <c r="GT42" s="529"/>
      <c r="GU42" s="534"/>
      <c r="GV42" s="529"/>
      <c r="GW42" s="529"/>
      <c r="GX42" s="534"/>
      <c r="GY42" s="529"/>
      <c r="GZ42" s="529"/>
      <c r="HA42" s="534"/>
      <c r="HB42" s="509">
        <v>20386.0</v>
      </c>
      <c r="HC42" s="509" t="s">
        <v>2832</v>
      </c>
      <c r="HD42" s="534"/>
      <c r="HE42" s="509">
        <v>21505.0</v>
      </c>
      <c r="HF42" s="509" t="s">
        <v>2833</v>
      </c>
      <c r="HG42" s="534"/>
      <c r="HH42" s="529"/>
      <c r="HI42" s="529"/>
      <c r="HJ42" s="534"/>
      <c r="HK42" s="509">
        <v>23302.0</v>
      </c>
      <c r="HL42" s="509" t="s">
        <v>2842</v>
      </c>
      <c r="HM42" s="534"/>
      <c r="HN42" s="529"/>
      <c r="HO42" s="529"/>
      <c r="HP42" s="534"/>
      <c r="HQ42" s="529"/>
      <c r="HR42" s="529"/>
      <c r="HS42" s="534"/>
      <c r="HT42" s="529"/>
      <c r="HU42" s="529"/>
      <c r="HV42" s="534"/>
      <c r="HW42" s="509">
        <v>27366.0</v>
      </c>
      <c r="HX42" s="509" t="s">
        <v>2843</v>
      </c>
      <c r="HY42" s="534"/>
      <c r="HZ42" s="509">
        <v>28501.0</v>
      </c>
      <c r="IA42" s="509" t="s">
        <v>2844</v>
      </c>
      <c r="IB42" s="534"/>
      <c r="IC42" s="509">
        <v>29452.0</v>
      </c>
      <c r="ID42" s="509" t="s">
        <v>2834</v>
      </c>
      <c r="IE42" s="534"/>
      <c r="IF42" s="529"/>
      <c r="IG42" s="529"/>
      <c r="IH42" s="534"/>
      <c r="II42" s="529"/>
      <c r="IJ42" s="529"/>
      <c r="IK42" s="534"/>
      <c r="IL42" s="529"/>
      <c r="IM42" s="529"/>
      <c r="IN42" s="534"/>
      <c r="IO42" s="529"/>
      <c r="IP42" s="529"/>
      <c r="IQ42" s="534"/>
      <c r="IR42" s="529"/>
      <c r="IS42" s="529"/>
      <c r="IT42" s="534"/>
      <c r="IU42" s="529"/>
      <c r="IV42" s="529"/>
      <c r="IW42" s="534"/>
      <c r="IX42" s="529"/>
      <c r="IY42" s="529"/>
      <c r="IZ42" s="534"/>
      <c r="JA42" s="529"/>
      <c r="JB42" s="529"/>
      <c r="JC42" s="534"/>
      <c r="JD42" s="529"/>
      <c r="JE42" s="529"/>
      <c r="JF42" s="534"/>
      <c r="JG42" s="529"/>
      <c r="JH42" s="529"/>
      <c r="JI42" s="534"/>
      <c r="JJ42" s="509">
        <v>40384.0</v>
      </c>
      <c r="JK42" s="509" t="s">
        <v>2845</v>
      </c>
      <c r="JL42" s="534"/>
      <c r="JM42" s="529"/>
      <c r="JN42" s="529"/>
      <c r="JO42" s="534"/>
      <c r="JP42" s="529"/>
      <c r="JQ42" s="529"/>
      <c r="JR42" s="534"/>
      <c r="JS42" s="509">
        <v>43507.0</v>
      </c>
      <c r="JT42" s="509" t="s">
        <v>2846</v>
      </c>
      <c r="JU42" s="534"/>
      <c r="JV42" s="529"/>
      <c r="JW42" s="529"/>
      <c r="JX42" s="534"/>
      <c r="JY42" s="529"/>
      <c r="JZ42" s="529"/>
      <c r="KA42" s="534"/>
      <c r="KB42" s="509">
        <v>46530.0</v>
      </c>
      <c r="KC42" s="509" t="s">
        <v>2835</v>
      </c>
      <c r="KD42" s="529"/>
      <c r="KE42" s="509">
        <v>47362.0</v>
      </c>
      <c r="KF42" s="509" t="s">
        <v>2836</v>
      </c>
      <c r="KG42" s="529"/>
      <c r="KH42" s="529"/>
      <c r="KI42" s="529"/>
      <c r="KJ42" s="529"/>
      <c r="KK42" s="529"/>
      <c r="KL42" s="529"/>
      <c r="KM42" s="529"/>
      <c r="KN42" s="529"/>
      <c r="KO42" s="529"/>
      <c r="KP42" s="529"/>
      <c r="KQ42" s="529"/>
      <c r="KR42" s="529"/>
      <c r="KS42" s="529"/>
      <c r="KT42" s="529"/>
      <c r="KU42" s="529"/>
      <c r="KV42" s="529"/>
      <c r="KW42" s="529"/>
      <c r="KX42" s="529"/>
      <c r="KY42" s="529"/>
      <c r="KZ42" s="529"/>
      <c r="LA42" s="529"/>
      <c r="LB42" s="529"/>
      <c r="LC42" s="529"/>
      <c r="LD42" s="529"/>
      <c r="LE42" s="529"/>
      <c r="LF42" s="529"/>
      <c r="LG42" s="529"/>
      <c r="LH42" s="529"/>
      <c r="LI42" s="529"/>
      <c r="LJ42" s="529"/>
      <c r="LK42" s="529"/>
      <c r="LL42" s="529"/>
      <c r="LM42" s="529"/>
      <c r="LN42" s="529"/>
      <c r="LO42" s="529"/>
      <c r="LP42" s="529"/>
      <c r="LQ42" s="529"/>
      <c r="LR42" s="529"/>
      <c r="LS42" s="529"/>
      <c r="LT42" s="529"/>
      <c r="LU42" s="529"/>
      <c r="LV42" s="529"/>
      <c r="LW42" s="529"/>
      <c r="LX42" s="529"/>
      <c r="LY42" s="529"/>
      <c r="LZ42" s="529"/>
      <c r="MA42" s="529"/>
      <c r="MB42" s="529"/>
      <c r="MC42" s="529"/>
      <c r="MD42" s="529"/>
      <c r="ME42" s="529"/>
      <c r="MF42" s="529"/>
      <c r="MG42" s="529"/>
      <c r="MH42" s="529"/>
      <c r="MI42" s="529"/>
      <c r="MJ42" s="529"/>
      <c r="MK42" s="529"/>
      <c r="ML42" s="529"/>
      <c r="MM42" s="529"/>
      <c r="MN42" s="529"/>
    </row>
    <row r="43" ht="12.75" customHeight="1">
      <c r="A43" s="529"/>
      <c r="B43" s="533" t="s">
        <v>2847</v>
      </c>
      <c r="C43" s="533" t="s">
        <v>774</v>
      </c>
      <c r="D43" s="529"/>
      <c r="E43" s="509" t="s">
        <v>2580</v>
      </c>
      <c r="F43" s="509" t="s">
        <v>2581</v>
      </c>
      <c r="G43" s="534"/>
      <c r="H43" s="509" t="s">
        <v>2848</v>
      </c>
      <c r="I43" s="509" t="s">
        <v>2849</v>
      </c>
      <c r="J43" s="534"/>
      <c r="K43" s="529"/>
      <c r="L43" s="529"/>
      <c r="M43" s="534"/>
      <c r="N43" s="509" t="s">
        <v>2743</v>
      </c>
      <c r="O43" s="509" t="s">
        <v>2744</v>
      </c>
      <c r="P43" s="534"/>
      <c r="Q43" s="529"/>
      <c r="R43" s="529"/>
      <c r="S43" s="534"/>
      <c r="T43" s="529"/>
      <c r="U43" s="529"/>
      <c r="V43" s="534"/>
      <c r="W43" s="509" t="s">
        <v>2850</v>
      </c>
      <c r="X43" s="509" t="s">
        <v>2851</v>
      </c>
      <c r="Y43" s="534"/>
      <c r="Z43" s="509" t="s">
        <v>2852</v>
      </c>
      <c r="AA43" s="509" t="s">
        <v>2853</v>
      </c>
      <c r="AB43" s="534"/>
      <c r="AC43" s="529"/>
      <c r="AD43" s="529"/>
      <c r="AE43" s="534"/>
      <c r="AF43" s="534"/>
      <c r="AG43" s="534"/>
      <c r="AH43" s="534"/>
      <c r="AI43" s="509">
        <v>11234.0</v>
      </c>
      <c r="AJ43" s="509" t="s">
        <v>2584</v>
      </c>
      <c r="AK43" s="534"/>
      <c r="AL43" s="509">
        <v>12236.0</v>
      </c>
      <c r="AM43" s="509" t="s">
        <v>2716</v>
      </c>
      <c r="AN43" s="534"/>
      <c r="AO43" s="509">
        <v>13218.0</v>
      </c>
      <c r="AP43" s="509" t="s">
        <v>2854</v>
      </c>
      <c r="AQ43" s="534"/>
      <c r="AR43" s="509">
        <v>14213.0</v>
      </c>
      <c r="AS43" s="509" t="s">
        <v>1673</v>
      </c>
      <c r="AT43" s="534"/>
      <c r="AU43" s="529"/>
      <c r="AV43" s="529"/>
      <c r="AW43" s="534"/>
      <c r="AX43" s="529"/>
      <c r="AY43" s="529"/>
      <c r="AZ43" s="529"/>
      <c r="BA43" s="529"/>
      <c r="BB43" s="529"/>
      <c r="BC43" s="534"/>
      <c r="BD43" s="529"/>
      <c r="BE43" s="529"/>
      <c r="BF43" s="534"/>
      <c r="BG43" s="529"/>
      <c r="BH43" s="529"/>
      <c r="BI43" s="534"/>
      <c r="BJ43" s="509">
        <v>20388.0</v>
      </c>
      <c r="BK43" s="509" t="s">
        <v>2855</v>
      </c>
      <c r="BL43" s="534"/>
      <c r="BM43" s="509">
        <v>21506.0</v>
      </c>
      <c r="BN43" s="509" t="s">
        <v>2856</v>
      </c>
      <c r="BO43" s="534"/>
      <c r="BP43" s="509">
        <v>22461.0</v>
      </c>
      <c r="BQ43" s="509" t="s">
        <v>2717</v>
      </c>
      <c r="BR43" s="534"/>
      <c r="BS43" s="509">
        <v>23224.0</v>
      </c>
      <c r="BT43" s="509" t="s">
        <v>2350</v>
      </c>
      <c r="BU43" s="534"/>
      <c r="BV43" s="529"/>
      <c r="BW43" s="529"/>
      <c r="BX43" s="534"/>
      <c r="BY43" s="529"/>
      <c r="BZ43" s="529"/>
      <c r="CA43" s="534"/>
      <c r="CB43" s="529"/>
      <c r="CC43" s="529"/>
      <c r="CD43" s="534"/>
      <c r="CE43" s="509">
        <v>27209.0</v>
      </c>
      <c r="CF43" s="509" t="s">
        <v>1483</v>
      </c>
      <c r="CG43" s="534"/>
      <c r="CH43" s="509">
        <v>28365.0</v>
      </c>
      <c r="CI43" s="509" t="s">
        <v>2625</v>
      </c>
      <c r="CJ43" s="534"/>
      <c r="CK43" s="509">
        <v>29453.0</v>
      </c>
      <c r="CL43" s="509" t="s">
        <v>2857</v>
      </c>
      <c r="CM43" s="534"/>
      <c r="CN43" s="529"/>
      <c r="CO43" s="529"/>
      <c r="CP43" s="534"/>
      <c r="CQ43" s="529"/>
      <c r="CR43" s="529"/>
      <c r="CS43" s="534"/>
      <c r="CT43" s="529"/>
      <c r="CU43" s="529"/>
      <c r="CV43" s="534"/>
      <c r="CW43" s="529"/>
      <c r="CX43" s="529"/>
      <c r="CY43" s="534"/>
      <c r="CZ43" s="529"/>
      <c r="DA43" s="529"/>
      <c r="DB43" s="534"/>
      <c r="DC43" s="529"/>
      <c r="DD43" s="529"/>
      <c r="DE43" s="534"/>
      <c r="DF43" s="529"/>
      <c r="DG43" s="529"/>
      <c r="DH43" s="534"/>
      <c r="DI43" s="529"/>
      <c r="DJ43" s="529"/>
      <c r="DK43" s="534"/>
      <c r="DL43" s="529"/>
      <c r="DM43" s="529"/>
      <c r="DN43" s="534"/>
      <c r="DO43" s="529"/>
      <c r="DP43" s="529"/>
      <c r="DQ43" s="534"/>
      <c r="DR43" s="509">
        <v>40229.0</v>
      </c>
      <c r="DS43" s="509" t="s">
        <v>2445</v>
      </c>
      <c r="DT43" s="534"/>
      <c r="DU43" s="529"/>
      <c r="DV43" s="529"/>
      <c r="DW43" s="534"/>
      <c r="DX43" s="529"/>
      <c r="DY43" s="529"/>
      <c r="DZ43" s="534"/>
      <c r="EA43" s="509">
        <v>43484.0</v>
      </c>
      <c r="EB43" s="509" t="s">
        <v>2751</v>
      </c>
      <c r="EC43" s="534"/>
      <c r="ED43" s="529"/>
      <c r="EE43" s="529"/>
      <c r="EF43" s="534"/>
      <c r="EG43" s="529"/>
      <c r="EH43" s="529"/>
      <c r="EI43" s="534"/>
      <c r="EJ43" s="509">
        <v>46531.0</v>
      </c>
      <c r="EK43" s="509" t="s">
        <v>2858</v>
      </c>
      <c r="EL43" s="529"/>
      <c r="EM43" s="509">
        <v>47375.0</v>
      </c>
      <c r="EN43" s="509" t="s">
        <v>2859</v>
      </c>
      <c r="EO43" s="529"/>
      <c r="EP43" s="506">
        <v>222.0</v>
      </c>
      <c r="EQ43" s="509" t="s">
        <v>2860</v>
      </c>
      <c r="ER43" s="529"/>
      <c r="ES43" s="533" t="s">
        <v>2847</v>
      </c>
      <c r="ET43" s="533" t="s">
        <v>831</v>
      </c>
      <c r="EU43" s="533" t="s">
        <v>774</v>
      </c>
      <c r="EV43" s="529"/>
      <c r="EW43" s="509" t="s">
        <v>2861</v>
      </c>
      <c r="EX43" s="509" t="s">
        <v>2862</v>
      </c>
      <c r="EY43" s="534"/>
      <c r="EZ43" s="509" t="s">
        <v>2848</v>
      </c>
      <c r="FA43" s="509" t="s">
        <v>2849</v>
      </c>
      <c r="FB43" s="534"/>
      <c r="FC43" s="529"/>
      <c r="FD43" s="529"/>
      <c r="FE43" s="534"/>
      <c r="FF43" s="529"/>
      <c r="FG43" s="529"/>
      <c r="FH43" s="534"/>
      <c r="FI43" s="529"/>
      <c r="FJ43" s="529"/>
      <c r="FK43" s="534"/>
      <c r="FL43" s="529"/>
      <c r="FM43" s="529"/>
      <c r="FN43" s="534"/>
      <c r="FO43" s="509" t="s">
        <v>2850</v>
      </c>
      <c r="FP43" s="509" t="s">
        <v>2851</v>
      </c>
      <c r="FQ43" s="534"/>
      <c r="FR43" s="509" t="s">
        <v>2852</v>
      </c>
      <c r="FS43" s="509" t="s">
        <v>2853</v>
      </c>
      <c r="FT43" s="534"/>
      <c r="FU43" s="529"/>
      <c r="FV43" s="529"/>
      <c r="FW43" s="534"/>
      <c r="FX43" s="534"/>
      <c r="FY43" s="534"/>
      <c r="FZ43" s="534"/>
      <c r="GA43" s="509">
        <v>11246.0</v>
      </c>
      <c r="GB43" s="509" t="s">
        <v>2863</v>
      </c>
      <c r="GC43" s="534"/>
      <c r="GD43" s="509">
        <v>12342.0</v>
      </c>
      <c r="GE43" s="509" t="s">
        <v>2864</v>
      </c>
      <c r="GF43" s="534"/>
      <c r="GG43" s="509">
        <v>13218.0</v>
      </c>
      <c r="GH43" s="509" t="s">
        <v>2854</v>
      </c>
      <c r="GI43" s="534"/>
      <c r="GJ43" s="529"/>
      <c r="GK43" s="529"/>
      <c r="GL43" s="534"/>
      <c r="GM43" s="529"/>
      <c r="GN43" s="529"/>
      <c r="GO43" s="534"/>
      <c r="GP43" s="529"/>
      <c r="GQ43" s="529"/>
      <c r="GR43" s="529"/>
      <c r="GS43" s="529"/>
      <c r="GT43" s="529"/>
      <c r="GU43" s="534"/>
      <c r="GV43" s="529"/>
      <c r="GW43" s="529"/>
      <c r="GX43" s="534"/>
      <c r="GY43" s="529"/>
      <c r="GZ43" s="529"/>
      <c r="HA43" s="534"/>
      <c r="HB43" s="509">
        <v>20388.0</v>
      </c>
      <c r="HC43" s="509" t="s">
        <v>2855</v>
      </c>
      <c r="HD43" s="534"/>
      <c r="HE43" s="509">
        <v>21506.0</v>
      </c>
      <c r="HF43" s="509" t="s">
        <v>2856</v>
      </c>
      <c r="HG43" s="534"/>
      <c r="HH43" s="529"/>
      <c r="HI43" s="529"/>
      <c r="HJ43" s="534"/>
      <c r="HK43" s="509">
        <v>23342.0</v>
      </c>
      <c r="HL43" s="509" t="s">
        <v>2865</v>
      </c>
      <c r="HM43" s="534"/>
      <c r="HN43" s="529"/>
      <c r="HO43" s="529"/>
      <c r="HP43" s="534"/>
      <c r="HQ43" s="529"/>
      <c r="HR43" s="529"/>
      <c r="HS43" s="534"/>
      <c r="HT43" s="529"/>
      <c r="HU43" s="529"/>
      <c r="HV43" s="534"/>
      <c r="HW43" s="509">
        <v>27381.0</v>
      </c>
      <c r="HX43" s="509" t="s">
        <v>2866</v>
      </c>
      <c r="HY43" s="534"/>
      <c r="HZ43" s="509">
        <v>28585.0</v>
      </c>
      <c r="IA43" s="509" t="s">
        <v>2867</v>
      </c>
      <c r="IB43" s="534"/>
      <c r="IC43" s="509">
        <v>29453.0</v>
      </c>
      <c r="ID43" s="509" t="s">
        <v>2857</v>
      </c>
      <c r="IE43" s="534"/>
      <c r="IF43" s="529"/>
      <c r="IG43" s="529"/>
      <c r="IH43" s="534"/>
      <c r="II43" s="529"/>
      <c r="IJ43" s="529"/>
      <c r="IK43" s="534"/>
      <c r="IL43" s="529"/>
      <c r="IM43" s="529"/>
      <c r="IN43" s="534"/>
      <c r="IO43" s="529"/>
      <c r="IP43" s="529"/>
      <c r="IQ43" s="534"/>
      <c r="IR43" s="529"/>
      <c r="IS43" s="529"/>
      <c r="IT43" s="534"/>
      <c r="IU43" s="529"/>
      <c r="IV43" s="529"/>
      <c r="IW43" s="534"/>
      <c r="IX43" s="529"/>
      <c r="IY43" s="529"/>
      <c r="IZ43" s="534"/>
      <c r="JA43" s="529"/>
      <c r="JB43" s="529"/>
      <c r="JC43" s="534"/>
      <c r="JD43" s="529"/>
      <c r="JE43" s="529"/>
      <c r="JF43" s="534"/>
      <c r="JG43" s="529"/>
      <c r="JH43" s="529"/>
      <c r="JI43" s="534"/>
      <c r="JJ43" s="509">
        <v>40401.0</v>
      </c>
      <c r="JK43" s="509" t="s">
        <v>2868</v>
      </c>
      <c r="JL43" s="534"/>
      <c r="JM43" s="529"/>
      <c r="JN43" s="529"/>
      <c r="JO43" s="534"/>
      <c r="JP43" s="529"/>
      <c r="JQ43" s="529"/>
      <c r="JR43" s="534"/>
      <c r="JS43" s="509">
        <v>43510.0</v>
      </c>
      <c r="JT43" s="509" t="s">
        <v>2869</v>
      </c>
      <c r="JU43" s="534"/>
      <c r="JV43" s="529"/>
      <c r="JW43" s="529"/>
      <c r="JX43" s="534"/>
      <c r="JY43" s="529"/>
      <c r="JZ43" s="529"/>
      <c r="KA43" s="534"/>
      <c r="KB43" s="509">
        <v>46531.0</v>
      </c>
      <c r="KC43" s="509" t="s">
        <v>2858</v>
      </c>
      <c r="KD43" s="529"/>
      <c r="KE43" s="509">
        <v>47375.0</v>
      </c>
      <c r="KF43" s="509" t="s">
        <v>2859</v>
      </c>
      <c r="KG43" s="529"/>
      <c r="KH43" s="529"/>
      <c r="KI43" s="529"/>
      <c r="KJ43" s="529"/>
      <c r="KK43" s="529"/>
      <c r="KL43" s="529"/>
      <c r="KM43" s="529"/>
      <c r="KN43" s="529"/>
      <c r="KO43" s="529"/>
      <c r="KP43" s="529"/>
      <c r="KQ43" s="529"/>
      <c r="KR43" s="529"/>
      <c r="KS43" s="529"/>
      <c r="KT43" s="529"/>
      <c r="KU43" s="529"/>
      <c r="KV43" s="529"/>
      <c r="KW43" s="529"/>
      <c r="KX43" s="529"/>
      <c r="KY43" s="529"/>
      <c r="KZ43" s="529"/>
      <c r="LA43" s="529"/>
      <c r="LB43" s="529"/>
      <c r="LC43" s="529"/>
      <c r="LD43" s="529"/>
      <c r="LE43" s="529"/>
      <c r="LF43" s="529"/>
      <c r="LG43" s="529"/>
      <c r="LH43" s="529"/>
      <c r="LI43" s="529"/>
      <c r="LJ43" s="529"/>
      <c r="LK43" s="529"/>
      <c r="LL43" s="529"/>
      <c r="LM43" s="529"/>
      <c r="LN43" s="529"/>
      <c r="LO43" s="529"/>
      <c r="LP43" s="529"/>
      <c r="LQ43" s="529"/>
      <c r="LR43" s="529"/>
      <c r="LS43" s="529"/>
      <c r="LT43" s="529"/>
      <c r="LU43" s="529"/>
      <c r="LV43" s="529"/>
      <c r="LW43" s="529"/>
      <c r="LX43" s="529"/>
      <c r="LY43" s="529"/>
      <c r="LZ43" s="529"/>
      <c r="MA43" s="529"/>
      <c r="MB43" s="529"/>
      <c r="MC43" s="529"/>
      <c r="MD43" s="529"/>
      <c r="ME43" s="529"/>
      <c r="MF43" s="529"/>
      <c r="MG43" s="529"/>
      <c r="MH43" s="529"/>
      <c r="MI43" s="529"/>
      <c r="MJ43" s="529"/>
      <c r="MK43" s="529"/>
      <c r="ML43" s="529"/>
      <c r="MM43" s="529"/>
      <c r="MN43" s="529"/>
    </row>
    <row r="44" ht="12.75" customHeight="1">
      <c r="A44" s="529"/>
      <c r="B44" s="533" t="s">
        <v>2870</v>
      </c>
      <c r="C44" s="533" t="s">
        <v>776</v>
      </c>
      <c r="D44" s="529"/>
      <c r="E44" s="509" t="s">
        <v>2615</v>
      </c>
      <c r="F44" s="509" t="s">
        <v>2616</v>
      </c>
      <c r="G44" s="534"/>
      <c r="H44" s="509" t="s">
        <v>2871</v>
      </c>
      <c r="I44" s="509" t="s">
        <v>2872</v>
      </c>
      <c r="J44" s="534"/>
      <c r="K44" s="529"/>
      <c r="L44" s="529"/>
      <c r="M44" s="534"/>
      <c r="N44" s="529"/>
      <c r="O44" s="529"/>
      <c r="P44" s="534"/>
      <c r="Q44" s="529"/>
      <c r="R44" s="529"/>
      <c r="S44" s="534"/>
      <c r="T44" s="529"/>
      <c r="U44" s="529"/>
      <c r="V44" s="534"/>
      <c r="W44" s="509" t="s">
        <v>2873</v>
      </c>
      <c r="X44" s="509" t="s">
        <v>2874</v>
      </c>
      <c r="Y44" s="534"/>
      <c r="Z44" s="509" t="s">
        <v>2875</v>
      </c>
      <c r="AA44" s="509" t="s">
        <v>2876</v>
      </c>
      <c r="AB44" s="534"/>
      <c r="AC44" s="529"/>
      <c r="AD44" s="529"/>
      <c r="AE44" s="534"/>
      <c r="AF44" s="534"/>
      <c r="AG44" s="534"/>
      <c r="AH44" s="534"/>
      <c r="AI44" s="509">
        <v>11235.0</v>
      </c>
      <c r="AJ44" s="509" t="s">
        <v>2619</v>
      </c>
      <c r="AK44" s="534"/>
      <c r="AL44" s="509">
        <v>12237.0</v>
      </c>
      <c r="AM44" s="509" t="s">
        <v>2746</v>
      </c>
      <c r="AN44" s="534"/>
      <c r="AO44" s="509">
        <v>13219.0</v>
      </c>
      <c r="AP44" s="509" t="s">
        <v>2877</v>
      </c>
      <c r="AQ44" s="534"/>
      <c r="AR44" s="509">
        <v>14214.0</v>
      </c>
      <c r="AS44" s="509" t="s">
        <v>1734</v>
      </c>
      <c r="AT44" s="534"/>
      <c r="AU44" s="529"/>
      <c r="AV44" s="529"/>
      <c r="AW44" s="534"/>
      <c r="AX44" s="529"/>
      <c r="AY44" s="529"/>
      <c r="AZ44" s="529"/>
      <c r="BA44" s="529"/>
      <c r="BB44" s="529"/>
      <c r="BC44" s="534"/>
      <c r="BD44" s="529"/>
      <c r="BE44" s="529"/>
      <c r="BF44" s="534"/>
      <c r="BG44" s="529"/>
      <c r="BH44" s="529"/>
      <c r="BI44" s="534"/>
      <c r="BJ44" s="509">
        <v>20402.0</v>
      </c>
      <c r="BK44" s="509" t="s">
        <v>2878</v>
      </c>
      <c r="BL44" s="534"/>
      <c r="BM44" s="509">
        <v>21507.0</v>
      </c>
      <c r="BN44" s="509" t="s">
        <v>2879</v>
      </c>
      <c r="BO44" s="534"/>
      <c r="BP44" s="529"/>
      <c r="BQ44" s="529"/>
      <c r="BR44" s="534"/>
      <c r="BS44" s="509">
        <v>23225.0</v>
      </c>
      <c r="BT44" s="509" t="s">
        <v>2396</v>
      </c>
      <c r="BU44" s="534"/>
      <c r="BV44" s="529"/>
      <c r="BW44" s="529"/>
      <c r="BX44" s="534"/>
      <c r="BY44" s="529"/>
      <c r="BZ44" s="529"/>
      <c r="CA44" s="534"/>
      <c r="CB44" s="529"/>
      <c r="CC44" s="529"/>
      <c r="CD44" s="534"/>
      <c r="CE44" s="509">
        <v>27210.0</v>
      </c>
      <c r="CF44" s="509" t="s">
        <v>1549</v>
      </c>
      <c r="CG44" s="534"/>
      <c r="CH44" s="509">
        <v>28381.0</v>
      </c>
      <c r="CI44" s="509" t="s">
        <v>2656</v>
      </c>
      <c r="CJ44" s="534"/>
      <c r="CK44" s="529"/>
      <c r="CL44" s="529"/>
      <c r="CM44" s="534"/>
      <c r="CN44" s="529"/>
      <c r="CO44" s="529"/>
      <c r="CP44" s="534"/>
      <c r="CQ44" s="529"/>
      <c r="CR44" s="529"/>
      <c r="CS44" s="534"/>
      <c r="CT44" s="529"/>
      <c r="CU44" s="529"/>
      <c r="CV44" s="534"/>
      <c r="CW44" s="529"/>
      <c r="CX44" s="529"/>
      <c r="CY44" s="534"/>
      <c r="CZ44" s="529"/>
      <c r="DA44" s="529"/>
      <c r="DB44" s="534"/>
      <c r="DC44" s="529"/>
      <c r="DD44" s="529"/>
      <c r="DE44" s="534"/>
      <c r="DF44" s="529"/>
      <c r="DG44" s="529"/>
      <c r="DH44" s="534"/>
      <c r="DI44" s="529"/>
      <c r="DJ44" s="529"/>
      <c r="DK44" s="534"/>
      <c r="DL44" s="529"/>
      <c r="DM44" s="529"/>
      <c r="DN44" s="534"/>
      <c r="DO44" s="529"/>
      <c r="DP44" s="529"/>
      <c r="DQ44" s="534"/>
      <c r="DR44" s="509">
        <v>40230.0</v>
      </c>
      <c r="DS44" s="509" t="s">
        <v>2484</v>
      </c>
      <c r="DT44" s="534"/>
      <c r="DU44" s="529"/>
      <c r="DV44" s="529"/>
      <c r="DW44" s="534"/>
      <c r="DX44" s="529"/>
      <c r="DY44" s="529"/>
      <c r="DZ44" s="534"/>
      <c r="EA44" s="509">
        <v>43501.0</v>
      </c>
      <c r="EB44" s="509" t="s">
        <v>2777</v>
      </c>
      <c r="EC44" s="534"/>
      <c r="ED44" s="529"/>
      <c r="EE44" s="529"/>
      <c r="EF44" s="534"/>
      <c r="EG44" s="529"/>
      <c r="EH44" s="529"/>
      <c r="EI44" s="534"/>
      <c r="EJ44" s="509">
        <v>46532.0</v>
      </c>
      <c r="EK44" s="509" t="s">
        <v>2880</v>
      </c>
      <c r="EL44" s="529"/>
      <c r="EM44" s="509">
        <v>47381.0</v>
      </c>
      <c r="EN44" s="509" t="s">
        <v>2881</v>
      </c>
      <c r="EO44" s="529"/>
      <c r="EP44" s="506" t="s">
        <v>2882</v>
      </c>
      <c r="EQ44" s="509" t="s">
        <v>2883</v>
      </c>
      <c r="ER44" s="529"/>
      <c r="ES44" s="533" t="s">
        <v>2870</v>
      </c>
      <c r="ET44" s="533" t="s">
        <v>832</v>
      </c>
      <c r="EU44" s="533" t="s">
        <v>776</v>
      </c>
      <c r="EV44" s="529"/>
      <c r="EW44" s="509" t="s">
        <v>2884</v>
      </c>
      <c r="EX44" s="509" t="s">
        <v>2885</v>
      </c>
      <c r="EY44" s="534"/>
      <c r="EZ44" s="509" t="s">
        <v>2871</v>
      </c>
      <c r="FA44" s="509" t="s">
        <v>2872</v>
      </c>
      <c r="FB44" s="534"/>
      <c r="FC44" s="529"/>
      <c r="FD44" s="529"/>
      <c r="FE44" s="534"/>
      <c r="FF44" s="529"/>
      <c r="FG44" s="529"/>
      <c r="FH44" s="534"/>
      <c r="FI44" s="529"/>
      <c r="FJ44" s="529"/>
      <c r="FK44" s="534"/>
      <c r="FL44" s="529"/>
      <c r="FM44" s="529"/>
      <c r="FN44" s="534"/>
      <c r="FO44" s="509" t="s">
        <v>2873</v>
      </c>
      <c r="FP44" s="509" t="s">
        <v>2874</v>
      </c>
      <c r="FQ44" s="534"/>
      <c r="FR44" s="509" t="s">
        <v>2875</v>
      </c>
      <c r="FS44" s="509" t="s">
        <v>2876</v>
      </c>
      <c r="FT44" s="534"/>
      <c r="FU44" s="529"/>
      <c r="FV44" s="529"/>
      <c r="FW44" s="534"/>
      <c r="FX44" s="534"/>
      <c r="FY44" s="534"/>
      <c r="FZ44" s="534"/>
      <c r="GA44" s="509">
        <v>11301.0</v>
      </c>
      <c r="GB44" s="509" t="s">
        <v>2886</v>
      </c>
      <c r="GC44" s="534"/>
      <c r="GD44" s="509">
        <v>12347.0</v>
      </c>
      <c r="GE44" s="509" t="s">
        <v>2887</v>
      </c>
      <c r="GF44" s="534"/>
      <c r="GG44" s="509">
        <v>13219.0</v>
      </c>
      <c r="GH44" s="509" t="s">
        <v>2877</v>
      </c>
      <c r="GI44" s="534"/>
      <c r="GJ44" s="529"/>
      <c r="GK44" s="529"/>
      <c r="GL44" s="534"/>
      <c r="GM44" s="529"/>
      <c r="GN44" s="529"/>
      <c r="GO44" s="534"/>
      <c r="GP44" s="529"/>
      <c r="GQ44" s="529"/>
      <c r="GR44" s="529"/>
      <c r="GS44" s="529"/>
      <c r="GT44" s="529"/>
      <c r="GU44" s="534"/>
      <c r="GV44" s="529"/>
      <c r="GW44" s="529"/>
      <c r="GX44" s="534"/>
      <c r="GY44" s="529"/>
      <c r="GZ44" s="529"/>
      <c r="HA44" s="534"/>
      <c r="HB44" s="509">
        <v>20402.0</v>
      </c>
      <c r="HC44" s="509" t="s">
        <v>2878</v>
      </c>
      <c r="HD44" s="534"/>
      <c r="HE44" s="509">
        <v>21507.0</v>
      </c>
      <c r="HF44" s="509" t="s">
        <v>2879</v>
      </c>
      <c r="HG44" s="534"/>
      <c r="HH44" s="529"/>
      <c r="HI44" s="529"/>
      <c r="HJ44" s="534"/>
      <c r="HK44" s="509">
        <v>23361.0</v>
      </c>
      <c r="HL44" s="509" t="s">
        <v>2888</v>
      </c>
      <c r="HM44" s="534"/>
      <c r="HN44" s="529"/>
      <c r="HO44" s="529"/>
      <c r="HP44" s="534"/>
      <c r="HQ44" s="529"/>
      <c r="HR44" s="529"/>
      <c r="HS44" s="534"/>
      <c r="HT44" s="529"/>
      <c r="HU44" s="529"/>
      <c r="HV44" s="534"/>
      <c r="HW44" s="509">
        <v>27382.0</v>
      </c>
      <c r="HX44" s="509" t="s">
        <v>2889</v>
      </c>
      <c r="HY44" s="534"/>
      <c r="HZ44" s="509">
        <v>28586.0</v>
      </c>
      <c r="IA44" s="509" t="s">
        <v>2890</v>
      </c>
      <c r="IB44" s="534"/>
      <c r="IC44" s="529"/>
      <c r="ID44" s="529"/>
      <c r="IE44" s="534"/>
      <c r="IF44" s="529"/>
      <c r="IG44" s="529"/>
      <c r="IH44" s="534"/>
      <c r="II44" s="529"/>
      <c r="IJ44" s="529"/>
      <c r="IK44" s="534"/>
      <c r="IL44" s="529"/>
      <c r="IM44" s="529"/>
      <c r="IN44" s="534"/>
      <c r="IO44" s="529"/>
      <c r="IP44" s="529"/>
      <c r="IQ44" s="534"/>
      <c r="IR44" s="529"/>
      <c r="IS44" s="529"/>
      <c r="IT44" s="534"/>
      <c r="IU44" s="529"/>
      <c r="IV44" s="529"/>
      <c r="IW44" s="534"/>
      <c r="IX44" s="529"/>
      <c r="IY44" s="529"/>
      <c r="IZ44" s="534"/>
      <c r="JA44" s="529"/>
      <c r="JB44" s="529"/>
      <c r="JC44" s="534"/>
      <c r="JD44" s="529"/>
      <c r="JE44" s="529"/>
      <c r="JF44" s="534"/>
      <c r="JG44" s="529"/>
      <c r="JH44" s="529"/>
      <c r="JI44" s="534"/>
      <c r="JJ44" s="509">
        <v>40402.0</v>
      </c>
      <c r="JK44" s="509" t="s">
        <v>2891</v>
      </c>
      <c r="JL44" s="534"/>
      <c r="JM44" s="529"/>
      <c r="JN44" s="529"/>
      <c r="JO44" s="534"/>
      <c r="JP44" s="529"/>
      <c r="JQ44" s="529"/>
      <c r="JR44" s="534"/>
      <c r="JS44" s="509">
        <v>43511.0</v>
      </c>
      <c r="JT44" s="509" t="s">
        <v>2892</v>
      </c>
      <c r="JU44" s="534"/>
      <c r="JV44" s="529"/>
      <c r="JW44" s="529"/>
      <c r="JX44" s="534"/>
      <c r="JY44" s="529"/>
      <c r="JZ44" s="529"/>
      <c r="KA44" s="534"/>
      <c r="KB44" s="509">
        <v>46532.0</v>
      </c>
      <c r="KC44" s="509" t="s">
        <v>2880</v>
      </c>
      <c r="KD44" s="529"/>
      <c r="KE44" s="509">
        <v>47381.0</v>
      </c>
      <c r="KF44" s="509" t="s">
        <v>2881</v>
      </c>
      <c r="KG44" s="529"/>
      <c r="KH44" s="529"/>
      <c r="KI44" s="529"/>
      <c r="KJ44" s="529"/>
      <c r="KK44" s="529"/>
      <c r="KL44" s="529"/>
      <c r="KM44" s="529"/>
      <c r="KN44" s="529"/>
      <c r="KO44" s="529"/>
      <c r="KP44" s="529"/>
      <c r="KQ44" s="529"/>
      <c r="KR44" s="529"/>
      <c r="KS44" s="529"/>
      <c r="KT44" s="529"/>
      <c r="KU44" s="529"/>
      <c r="KV44" s="529"/>
      <c r="KW44" s="529"/>
      <c r="KX44" s="529"/>
      <c r="KY44" s="529"/>
      <c r="KZ44" s="529"/>
      <c r="LA44" s="529"/>
      <c r="LB44" s="529"/>
      <c r="LC44" s="529"/>
      <c r="LD44" s="529"/>
      <c r="LE44" s="529"/>
      <c r="LF44" s="529"/>
      <c r="LG44" s="529"/>
      <c r="LH44" s="529"/>
      <c r="LI44" s="529"/>
      <c r="LJ44" s="529"/>
      <c r="LK44" s="529"/>
      <c r="LL44" s="529"/>
      <c r="LM44" s="529"/>
      <c r="LN44" s="529"/>
      <c r="LO44" s="529"/>
      <c r="LP44" s="529"/>
      <c r="LQ44" s="529"/>
      <c r="LR44" s="529"/>
      <c r="LS44" s="529"/>
      <c r="LT44" s="529"/>
      <c r="LU44" s="529"/>
      <c r="LV44" s="529"/>
      <c r="LW44" s="529"/>
      <c r="LX44" s="529"/>
      <c r="LY44" s="529"/>
      <c r="LZ44" s="529"/>
      <c r="MA44" s="529"/>
      <c r="MB44" s="529"/>
      <c r="MC44" s="529"/>
      <c r="MD44" s="529"/>
      <c r="ME44" s="529"/>
      <c r="MF44" s="529"/>
      <c r="MG44" s="529"/>
      <c r="MH44" s="529"/>
      <c r="MI44" s="529"/>
      <c r="MJ44" s="529"/>
      <c r="MK44" s="529"/>
      <c r="ML44" s="529"/>
      <c r="MM44" s="529"/>
      <c r="MN44" s="529"/>
    </row>
    <row r="45" ht="12.75" customHeight="1">
      <c r="A45" s="529"/>
      <c r="B45" s="533" t="s">
        <v>2893</v>
      </c>
      <c r="C45" s="533" t="s">
        <v>778</v>
      </c>
      <c r="D45" s="529"/>
      <c r="E45" s="509" t="s">
        <v>2648</v>
      </c>
      <c r="F45" s="509" t="s">
        <v>1694</v>
      </c>
      <c r="G45" s="534"/>
      <c r="H45" s="529"/>
      <c r="I45" s="529"/>
      <c r="J45" s="534"/>
      <c r="K45" s="529"/>
      <c r="L45" s="529"/>
      <c r="M45" s="534"/>
      <c r="N45" s="529"/>
      <c r="O45" s="529"/>
      <c r="P45" s="534"/>
      <c r="Q45" s="529"/>
      <c r="R45" s="529"/>
      <c r="S45" s="534"/>
      <c r="T45" s="529"/>
      <c r="U45" s="529"/>
      <c r="V45" s="534"/>
      <c r="W45" s="509" t="s">
        <v>2894</v>
      </c>
      <c r="X45" s="509" t="s">
        <v>2895</v>
      </c>
      <c r="Y45" s="534"/>
      <c r="Z45" s="509" t="s">
        <v>2896</v>
      </c>
      <c r="AA45" s="509" t="s">
        <v>2897</v>
      </c>
      <c r="AB45" s="534"/>
      <c r="AC45" s="529"/>
      <c r="AD45" s="529"/>
      <c r="AE45" s="534"/>
      <c r="AF45" s="534"/>
      <c r="AG45" s="534"/>
      <c r="AH45" s="534"/>
      <c r="AI45" s="509">
        <v>11237.0</v>
      </c>
      <c r="AJ45" s="509" t="s">
        <v>2651</v>
      </c>
      <c r="AK45" s="534"/>
      <c r="AL45" s="509">
        <v>12238.0</v>
      </c>
      <c r="AM45" s="509" t="s">
        <v>2772</v>
      </c>
      <c r="AN45" s="534"/>
      <c r="AO45" s="509">
        <v>13220.0</v>
      </c>
      <c r="AP45" s="509" t="s">
        <v>2898</v>
      </c>
      <c r="AQ45" s="534"/>
      <c r="AR45" s="509">
        <v>14215.0</v>
      </c>
      <c r="AS45" s="509" t="s">
        <v>1796</v>
      </c>
      <c r="AT45" s="534"/>
      <c r="AU45" s="529"/>
      <c r="AV45" s="529"/>
      <c r="AW45" s="534"/>
      <c r="AX45" s="529"/>
      <c r="AY45" s="529"/>
      <c r="AZ45" s="529"/>
      <c r="BA45" s="529"/>
      <c r="BB45" s="529"/>
      <c r="BC45" s="534"/>
      <c r="BD45" s="529"/>
      <c r="BE45" s="529"/>
      <c r="BF45" s="534"/>
      <c r="BG45" s="529"/>
      <c r="BH45" s="529"/>
      <c r="BI45" s="534"/>
      <c r="BJ45" s="509">
        <v>20403.0</v>
      </c>
      <c r="BK45" s="509" t="s">
        <v>2899</v>
      </c>
      <c r="BL45" s="534"/>
      <c r="BM45" s="509">
        <v>21521.0</v>
      </c>
      <c r="BN45" s="509" t="s">
        <v>2900</v>
      </c>
      <c r="BO45" s="534"/>
      <c r="BP45" s="529"/>
      <c r="BQ45" s="529"/>
      <c r="BR45" s="534"/>
      <c r="BS45" s="509">
        <v>23226.0</v>
      </c>
      <c r="BT45" s="509" t="s">
        <v>2440</v>
      </c>
      <c r="BU45" s="534"/>
      <c r="BV45" s="529"/>
      <c r="BW45" s="529"/>
      <c r="BX45" s="534"/>
      <c r="BY45" s="529"/>
      <c r="BZ45" s="529"/>
      <c r="CA45" s="534"/>
      <c r="CB45" s="529"/>
      <c r="CC45" s="529"/>
      <c r="CD45" s="534"/>
      <c r="CE45" s="509">
        <v>27211.0</v>
      </c>
      <c r="CF45" s="509" t="s">
        <v>1615</v>
      </c>
      <c r="CG45" s="534"/>
      <c r="CH45" s="509">
        <v>28382.0</v>
      </c>
      <c r="CI45" s="509" t="s">
        <v>2688</v>
      </c>
      <c r="CJ45" s="534"/>
      <c r="CK45" s="529"/>
      <c r="CL45" s="529"/>
      <c r="CM45" s="534"/>
      <c r="CN45" s="529"/>
      <c r="CO45" s="529"/>
      <c r="CP45" s="534"/>
      <c r="CQ45" s="529"/>
      <c r="CR45" s="529"/>
      <c r="CS45" s="534"/>
      <c r="CT45" s="529"/>
      <c r="CU45" s="529"/>
      <c r="CV45" s="534"/>
      <c r="CW45" s="529"/>
      <c r="CX45" s="529"/>
      <c r="CY45" s="534"/>
      <c r="CZ45" s="529"/>
      <c r="DA45" s="529"/>
      <c r="DB45" s="534"/>
      <c r="DC45" s="529"/>
      <c r="DD45" s="529"/>
      <c r="DE45" s="534"/>
      <c r="DF45" s="529"/>
      <c r="DG45" s="529"/>
      <c r="DH45" s="534"/>
      <c r="DI45" s="529"/>
      <c r="DJ45" s="529"/>
      <c r="DK45" s="534"/>
      <c r="DL45" s="529"/>
      <c r="DM45" s="529"/>
      <c r="DN45" s="534"/>
      <c r="DO45" s="529"/>
      <c r="DP45" s="529"/>
      <c r="DQ45" s="534"/>
      <c r="DR45" s="509">
        <v>40231.0</v>
      </c>
      <c r="DS45" s="509" t="s">
        <v>2521</v>
      </c>
      <c r="DT45" s="534"/>
      <c r="DU45" s="529"/>
      <c r="DV45" s="529"/>
      <c r="DW45" s="534"/>
      <c r="DX45" s="529"/>
      <c r="DY45" s="529"/>
      <c r="DZ45" s="534"/>
      <c r="EA45" s="509">
        <v>43505.0</v>
      </c>
      <c r="EB45" s="509" t="s">
        <v>2800</v>
      </c>
      <c r="EC45" s="534"/>
      <c r="ED45" s="529"/>
      <c r="EE45" s="529"/>
      <c r="EF45" s="534"/>
      <c r="EG45" s="529"/>
      <c r="EH45" s="529"/>
      <c r="EI45" s="534"/>
      <c r="EJ45" s="509">
        <v>46533.0</v>
      </c>
      <c r="EK45" s="509" t="s">
        <v>2901</v>
      </c>
      <c r="EL45" s="529"/>
      <c r="EM45" s="509">
        <v>47382.0</v>
      </c>
      <c r="EN45" s="509" t="s">
        <v>2902</v>
      </c>
      <c r="EO45" s="529"/>
      <c r="EP45" s="506" t="s">
        <v>2903</v>
      </c>
      <c r="EQ45" s="509" t="s">
        <v>2904</v>
      </c>
      <c r="ER45" s="529"/>
      <c r="ES45" s="533" t="s">
        <v>2893</v>
      </c>
      <c r="ET45" s="533" t="s">
        <v>833</v>
      </c>
      <c r="EU45" s="533" t="s">
        <v>778</v>
      </c>
      <c r="EV45" s="529"/>
      <c r="EW45" s="509" t="s">
        <v>2905</v>
      </c>
      <c r="EX45" s="509" t="s">
        <v>2906</v>
      </c>
      <c r="EY45" s="534"/>
      <c r="EZ45" s="529"/>
      <c r="FA45" s="529"/>
      <c r="FB45" s="534"/>
      <c r="FC45" s="529"/>
      <c r="FD45" s="529"/>
      <c r="FE45" s="534"/>
      <c r="FF45" s="529"/>
      <c r="FG45" s="529"/>
      <c r="FH45" s="534"/>
      <c r="FI45" s="529"/>
      <c r="FJ45" s="529"/>
      <c r="FK45" s="534"/>
      <c r="FL45" s="529"/>
      <c r="FM45" s="529"/>
      <c r="FN45" s="534"/>
      <c r="FO45" s="509" t="s">
        <v>2894</v>
      </c>
      <c r="FP45" s="509" t="s">
        <v>2895</v>
      </c>
      <c r="FQ45" s="534"/>
      <c r="FR45" s="509" t="s">
        <v>2896</v>
      </c>
      <c r="FS45" s="509" t="s">
        <v>2897</v>
      </c>
      <c r="FT45" s="534"/>
      <c r="FU45" s="529"/>
      <c r="FV45" s="529"/>
      <c r="FW45" s="534"/>
      <c r="FX45" s="534"/>
      <c r="FY45" s="534"/>
      <c r="FZ45" s="534"/>
      <c r="GA45" s="509">
        <v>11324.0</v>
      </c>
      <c r="GB45" s="509" t="s">
        <v>2907</v>
      </c>
      <c r="GC45" s="534"/>
      <c r="GD45" s="509">
        <v>12349.0</v>
      </c>
      <c r="GE45" s="509" t="s">
        <v>2908</v>
      </c>
      <c r="GF45" s="534"/>
      <c r="GG45" s="509">
        <v>13220.0</v>
      </c>
      <c r="GH45" s="509" t="s">
        <v>2898</v>
      </c>
      <c r="GI45" s="534"/>
      <c r="GJ45" s="529"/>
      <c r="GK45" s="529"/>
      <c r="GL45" s="534"/>
      <c r="GM45" s="529"/>
      <c r="GN45" s="529"/>
      <c r="GO45" s="534"/>
      <c r="GP45" s="529"/>
      <c r="GQ45" s="529"/>
      <c r="GR45" s="529"/>
      <c r="GS45" s="529"/>
      <c r="GT45" s="529"/>
      <c r="GU45" s="534"/>
      <c r="GV45" s="529"/>
      <c r="GW45" s="529"/>
      <c r="GX45" s="534"/>
      <c r="GY45" s="529"/>
      <c r="GZ45" s="529"/>
      <c r="HA45" s="534"/>
      <c r="HB45" s="509">
        <v>20403.0</v>
      </c>
      <c r="HC45" s="509" t="s">
        <v>2899</v>
      </c>
      <c r="HD45" s="534"/>
      <c r="HE45" s="509">
        <v>21521.0</v>
      </c>
      <c r="HF45" s="509" t="s">
        <v>2900</v>
      </c>
      <c r="HG45" s="534"/>
      <c r="HH45" s="529"/>
      <c r="HI45" s="529"/>
      <c r="HJ45" s="534"/>
      <c r="HK45" s="509">
        <v>23362.0</v>
      </c>
      <c r="HL45" s="509" t="s">
        <v>2909</v>
      </c>
      <c r="HM45" s="534"/>
      <c r="HN45" s="529"/>
      <c r="HO45" s="529"/>
      <c r="HP45" s="534"/>
      <c r="HQ45" s="529"/>
      <c r="HR45" s="529"/>
      <c r="HS45" s="534"/>
      <c r="HT45" s="529"/>
      <c r="HU45" s="529"/>
      <c r="HV45" s="534"/>
      <c r="HW45" s="509">
        <v>27383.0</v>
      </c>
      <c r="HX45" s="509" t="s">
        <v>2910</v>
      </c>
      <c r="HY45" s="534"/>
      <c r="HZ45" s="529"/>
      <c r="IA45" s="529"/>
      <c r="IB45" s="534"/>
      <c r="IC45" s="529"/>
      <c r="ID45" s="529"/>
      <c r="IE45" s="534"/>
      <c r="IF45" s="529"/>
      <c r="IG45" s="529"/>
      <c r="IH45" s="534"/>
      <c r="II45" s="529"/>
      <c r="IJ45" s="529"/>
      <c r="IK45" s="534"/>
      <c r="IL45" s="529"/>
      <c r="IM45" s="529"/>
      <c r="IN45" s="534"/>
      <c r="IO45" s="529"/>
      <c r="IP45" s="529"/>
      <c r="IQ45" s="534"/>
      <c r="IR45" s="529"/>
      <c r="IS45" s="529"/>
      <c r="IT45" s="534"/>
      <c r="IU45" s="529"/>
      <c r="IV45" s="529"/>
      <c r="IW45" s="534"/>
      <c r="IX45" s="529"/>
      <c r="IY45" s="529"/>
      <c r="IZ45" s="534"/>
      <c r="JA45" s="529"/>
      <c r="JB45" s="529"/>
      <c r="JC45" s="534"/>
      <c r="JD45" s="529"/>
      <c r="JE45" s="529"/>
      <c r="JF45" s="534"/>
      <c r="JG45" s="529"/>
      <c r="JH45" s="529"/>
      <c r="JI45" s="534"/>
      <c r="JJ45" s="509">
        <v>40421.0</v>
      </c>
      <c r="JK45" s="509" t="s">
        <v>2911</v>
      </c>
      <c r="JL45" s="534"/>
      <c r="JM45" s="529"/>
      <c r="JN45" s="529"/>
      <c r="JO45" s="534"/>
      <c r="JP45" s="529"/>
      <c r="JQ45" s="529"/>
      <c r="JR45" s="534"/>
      <c r="JS45" s="509">
        <v>43512.0</v>
      </c>
      <c r="JT45" s="509" t="s">
        <v>2912</v>
      </c>
      <c r="JU45" s="534"/>
      <c r="JV45" s="529"/>
      <c r="JW45" s="529"/>
      <c r="JX45" s="534"/>
      <c r="JY45" s="529"/>
      <c r="JZ45" s="529"/>
      <c r="KA45" s="534"/>
      <c r="KB45" s="509">
        <v>46533.0</v>
      </c>
      <c r="KC45" s="509" t="s">
        <v>2901</v>
      </c>
      <c r="KD45" s="529"/>
      <c r="KE45" s="509">
        <v>47382.0</v>
      </c>
      <c r="KF45" s="509" t="s">
        <v>2902</v>
      </c>
      <c r="KG45" s="529"/>
      <c r="KH45" s="529"/>
      <c r="KI45" s="529"/>
      <c r="KJ45" s="529"/>
      <c r="KK45" s="529"/>
      <c r="KL45" s="529"/>
      <c r="KM45" s="529"/>
      <c r="KN45" s="529"/>
      <c r="KO45" s="529"/>
      <c r="KP45" s="529"/>
      <c r="KQ45" s="529"/>
      <c r="KR45" s="529"/>
      <c r="KS45" s="529"/>
      <c r="KT45" s="529"/>
      <c r="KU45" s="529"/>
      <c r="KV45" s="529"/>
      <c r="KW45" s="529"/>
      <c r="KX45" s="529"/>
      <c r="KY45" s="529"/>
      <c r="KZ45" s="529"/>
      <c r="LA45" s="529"/>
      <c r="LB45" s="529"/>
      <c r="LC45" s="529"/>
      <c r="LD45" s="529"/>
      <c r="LE45" s="529"/>
      <c r="LF45" s="529"/>
      <c r="LG45" s="529"/>
      <c r="LH45" s="529"/>
      <c r="LI45" s="529"/>
      <c r="LJ45" s="529"/>
      <c r="LK45" s="529"/>
      <c r="LL45" s="529"/>
      <c r="LM45" s="529"/>
      <c r="LN45" s="529"/>
      <c r="LO45" s="529"/>
      <c r="LP45" s="529"/>
      <c r="LQ45" s="529"/>
      <c r="LR45" s="529"/>
      <c r="LS45" s="529"/>
      <c r="LT45" s="529"/>
      <c r="LU45" s="529"/>
      <c r="LV45" s="529"/>
      <c r="LW45" s="529"/>
      <c r="LX45" s="529"/>
      <c r="LY45" s="529"/>
      <c r="LZ45" s="529"/>
      <c r="MA45" s="529"/>
      <c r="MB45" s="529"/>
      <c r="MC45" s="529"/>
      <c r="MD45" s="529"/>
      <c r="ME45" s="529"/>
      <c r="MF45" s="529"/>
      <c r="MG45" s="529"/>
      <c r="MH45" s="529"/>
      <c r="MI45" s="529"/>
      <c r="MJ45" s="529"/>
      <c r="MK45" s="529"/>
      <c r="ML45" s="529"/>
      <c r="MM45" s="529"/>
      <c r="MN45" s="529"/>
    </row>
    <row r="46" ht="12.75" customHeight="1">
      <c r="A46" s="529"/>
      <c r="B46" s="533" t="s">
        <v>2913</v>
      </c>
      <c r="C46" s="533" t="s">
        <v>780</v>
      </c>
      <c r="D46" s="529"/>
      <c r="E46" s="509" t="s">
        <v>2679</v>
      </c>
      <c r="F46" s="509" t="s">
        <v>2680</v>
      </c>
      <c r="G46" s="534"/>
      <c r="H46" s="529"/>
      <c r="I46" s="529"/>
      <c r="J46" s="534"/>
      <c r="K46" s="529"/>
      <c r="L46" s="529"/>
      <c r="M46" s="534"/>
      <c r="N46" s="529"/>
      <c r="O46" s="529"/>
      <c r="P46" s="534"/>
      <c r="Q46" s="529"/>
      <c r="R46" s="529"/>
      <c r="S46" s="534"/>
      <c r="T46" s="529"/>
      <c r="U46" s="529"/>
      <c r="V46" s="534"/>
      <c r="W46" s="509" t="s">
        <v>2914</v>
      </c>
      <c r="X46" s="509" t="s">
        <v>2915</v>
      </c>
      <c r="Y46" s="534"/>
      <c r="Z46" s="509" t="s">
        <v>2916</v>
      </c>
      <c r="AA46" s="509" t="s">
        <v>2917</v>
      </c>
      <c r="AB46" s="534"/>
      <c r="AC46" s="529"/>
      <c r="AD46" s="529"/>
      <c r="AE46" s="534"/>
      <c r="AF46" s="534"/>
      <c r="AG46" s="534"/>
      <c r="AH46" s="534"/>
      <c r="AI46" s="509">
        <v>11238.0</v>
      </c>
      <c r="AJ46" s="509" t="s">
        <v>2683</v>
      </c>
      <c r="AK46" s="534"/>
      <c r="AL46" s="509">
        <v>12239.0</v>
      </c>
      <c r="AM46" s="509" t="s">
        <v>2795</v>
      </c>
      <c r="AN46" s="534"/>
      <c r="AO46" s="509">
        <v>13221.0</v>
      </c>
      <c r="AP46" s="509" t="s">
        <v>2918</v>
      </c>
      <c r="AQ46" s="534"/>
      <c r="AR46" s="509">
        <v>14216.0</v>
      </c>
      <c r="AS46" s="509" t="s">
        <v>1858</v>
      </c>
      <c r="AT46" s="534"/>
      <c r="AU46" s="529"/>
      <c r="AV46" s="529"/>
      <c r="AW46" s="534"/>
      <c r="AX46" s="529"/>
      <c r="AY46" s="529"/>
      <c r="AZ46" s="529"/>
      <c r="BA46" s="529"/>
      <c r="BB46" s="529"/>
      <c r="BC46" s="534"/>
      <c r="BD46" s="529"/>
      <c r="BE46" s="529"/>
      <c r="BF46" s="529"/>
      <c r="BG46" s="529"/>
      <c r="BH46" s="529"/>
      <c r="BI46" s="534"/>
      <c r="BJ46" s="509">
        <v>20404.0</v>
      </c>
      <c r="BK46" s="509" t="s">
        <v>2919</v>
      </c>
      <c r="BL46" s="534"/>
      <c r="BM46" s="509">
        <v>21604.0</v>
      </c>
      <c r="BN46" s="509" t="s">
        <v>2920</v>
      </c>
      <c r="BO46" s="534"/>
      <c r="BP46" s="529"/>
      <c r="BQ46" s="529"/>
      <c r="BR46" s="534"/>
      <c r="BS46" s="509">
        <v>23227.0</v>
      </c>
      <c r="BT46" s="509" t="s">
        <v>2480</v>
      </c>
      <c r="BU46" s="534"/>
      <c r="BV46" s="529"/>
      <c r="BW46" s="529"/>
      <c r="BX46" s="534"/>
      <c r="BY46" s="529"/>
      <c r="BZ46" s="529"/>
      <c r="CA46" s="534"/>
      <c r="CB46" s="529"/>
      <c r="CC46" s="529"/>
      <c r="CD46" s="534"/>
      <c r="CE46" s="509">
        <v>27212.0</v>
      </c>
      <c r="CF46" s="509" t="s">
        <v>1678</v>
      </c>
      <c r="CG46" s="534"/>
      <c r="CH46" s="509">
        <v>28442.0</v>
      </c>
      <c r="CI46" s="509" t="s">
        <v>2720</v>
      </c>
      <c r="CJ46" s="534"/>
      <c r="CK46" s="529"/>
      <c r="CL46" s="529"/>
      <c r="CM46" s="534"/>
      <c r="CN46" s="529"/>
      <c r="CO46" s="529"/>
      <c r="CP46" s="534"/>
      <c r="CQ46" s="529"/>
      <c r="CR46" s="529"/>
      <c r="CS46" s="534"/>
      <c r="CT46" s="529"/>
      <c r="CU46" s="529"/>
      <c r="CV46" s="534"/>
      <c r="CW46" s="529"/>
      <c r="CX46" s="529"/>
      <c r="CY46" s="534"/>
      <c r="CZ46" s="529"/>
      <c r="DA46" s="529"/>
      <c r="DB46" s="534"/>
      <c r="DC46" s="529"/>
      <c r="DD46" s="529"/>
      <c r="DE46" s="534"/>
      <c r="DF46" s="529"/>
      <c r="DG46" s="529"/>
      <c r="DH46" s="534"/>
      <c r="DI46" s="529"/>
      <c r="DJ46" s="529"/>
      <c r="DK46" s="534"/>
      <c r="DL46" s="529"/>
      <c r="DM46" s="529"/>
      <c r="DN46" s="534"/>
      <c r="DO46" s="529"/>
      <c r="DP46" s="529"/>
      <c r="DQ46" s="534"/>
      <c r="DR46" s="509">
        <v>40341.0</v>
      </c>
      <c r="DS46" s="509" t="s">
        <v>2557</v>
      </c>
      <c r="DT46" s="534"/>
      <c r="DU46" s="529"/>
      <c r="DV46" s="529"/>
      <c r="DW46" s="534"/>
      <c r="DX46" s="529"/>
      <c r="DY46" s="529"/>
      <c r="DZ46" s="534"/>
      <c r="EA46" s="509">
        <v>43506.0</v>
      </c>
      <c r="EB46" s="509" t="s">
        <v>2823</v>
      </c>
      <c r="EC46" s="534"/>
      <c r="ED46" s="529"/>
      <c r="EE46" s="529"/>
      <c r="EF46" s="534"/>
      <c r="EG46" s="529"/>
      <c r="EH46" s="529"/>
      <c r="EI46" s="534"/>
      <c r="EJ46" s="509">
        <v>46534.0</v>
      </c>
      <c r="EK46" s="509" t="s">
        <v>2921</v>
      </c>
      <c r="EL46" s="529"/>
      <c r="EM46" s="529"/>
      <c r="EN46" s="529"/>
      <c r="EO46" s="529"/>
      <c r="EP46" s="506">
        <v>248.0</v>
      </c>
      <c r="EQ46" s="509" t="s">
        <v>2922</v>
      </c>
      <c r="ER46" s="529"/>
      <c r="ES46" s="533" t="s">
        <v>2913</v>
      </c>
      <c r="ET46" s="533" t="s">
        <v>834</v>
      </c>
      <c r="EU46" s="533" t="s">
        <v>780</v>
      </c>
      <c r="EV46" s="529"/>
      <c r="EW46" s="509" t="s">
        <v>2923</v>
      </c>
      <c r="EX46" s="509" t="s">
        <v>2924</v>
      </c>
      <c r="EY46" s="534"/>
      <c r="EZ46" s="529"/>
      <c r="FA46" s="529"/>
      <c r="FB46" s="534"/>
      <c r="FC46" s="529"/>
      <c r="FD46" s="529"/>
      <c r="FE46" s="534"/>
      <c r="FF46" s="529"/>
      <c r="FG46" s="529"/>
      <c r="FH46" s="534"/>
      <c r="FI46" s="529"/>
      <c r="FJ46" s="529"/>
      <c r="FK46" s="534"/>
      <c r="FL46" s="529"/>
      <c r="FM46" s="529"/>
      <c r="FN46" s="534"/>
      <c r="FO46" s="509" t="s">
        <v>2914</v>
      </c>
      <c r="FP46" s="509" t="s">
        <v>2915</v>
      </c>
      <c r="FQ46" s="534"/>
      <c r="FR46" s="509" t="s">
        <v>2916</v>
      </c>
      <c r="FS46" s="509" t="s">
        <v>2917</v>
      </c>
      <c r="FT46" s="534"/>
      <c r="FU46" s="529"/>
      <c r="FV46" s="529"/>
      <c r="FW46" s="534"/>
      <c r="FX46" s="534"/>
      <c r="FY46" s="534"/>
      <c r="FZ46" s="534"/>
      <c r="GA46" s="509">
        <v>11326.0</v>
      </c>
      <c r="GB46" s="509" t="s">
        <v>2925</v>
      </c>
      <c r="GC46" s="534"/>
      <c r="GD46" s="509">
        <v>12403.0</v>
      </c>
      <c r="GE46" s="509" t="s">
        <v>2926</v>
      </c>
      <c r="GF46" s="534"/>
      <c r="GG46" s="509">
        <v>13221.0</v>
      </c>
      <c r="GH46" s="509" t="s">
        <v>2918</v>
      </c>
      <c r="GI46" s="534"/>
      <c r="GJ46" s="529"/>
      <c r="GK46" s="529"/>
      <c r="GL46" s="534"/>
      <c r="GM46" s="529"/>
      <c r="GN46" s="529"/>
      <c r="GO46" s="534"/>
      <c r="GP46" s="529"/>
      <c r="GQ46" s="529"/>
      <c r="GR46" s="529"/>
      <c r="GS46" s="529"/>
      <c r="GT46" s="529"/>
      <c r="GU46" s="534"/>
      <c r="GV46" s="529"/>
      <c r="GW46" s="529"/>
      <c r="GX46" s="529"/>
      <c r="GY46" s="529"/>
      <c r="GZ46" s="529"/>
      <c r="HA46" s="534"/>
      <c r="HB46" s="509">
        <v>20404.0</v>
      </c>
      <c r="HC46" s="509" t="s">
        <v>2919</v>
      </c>
      <c r="HD46" s="534"/>
      <c r="HE46" s="509">
        <v>21604.0</v>
      </c>
      <c r="HF46" s="509" t="s">
        <v>2920</v>
      </c>
      <c r="HG46" s="534"/>
      <c r="HH46" s="529"/>
      <c r="HI46" s="529"/>
      <c r="HJ46" s="534"/>
      <c r="HK46" s="509">
        <v>23424.0</v>
      </c>
      <c r="HL46" s="509" t="s">
        <v>2927</v>
      </c>
      <c r="HM46" s="534"/>
      <c r="HN46" s="529"/>
      <c r="HO46" s="529"/>
      <c r="HP46" s="534"/>
      <c r="HQ46" s="529"/>
      <c r="HR46" s="529"/>
      <c r="HS46" s="534"/>
      <c r="HT46" s="529"/>
      <c r="HU46" s="529"/>
      <c r="HV46" s="534"/>
      <c r="HW46" s="529"/>
      <c r="HX46" s="529"/>
      <c r="HY46" s="534"/>
      <c r="HZ46" s="529"/>
      <c r="IA46" s="529"/>
      <c r="IB46" s="534"/>
      <c r="IC46" s="529"/>
      <c r="ID46" s="529"/>
      <c r="IE46" s="534"/>
      <c r="IF46" s="529"/>
      <c r="IG46" s="529"/>
      <c r="IH46" s="534"/>
      <c r="II46" s="529"/>
      <c r="IJ46" s="529"/>
      <c r="IK46" s="534"/>
      <c r="IL46" s="529"/>
      <c r="IM46" s="529"/>
      <c r="IN46" s="534"/>
      <c r="IO46" s="529"/>
      <c r="IP46" s="529"/>
      <c r="IQ46" s="534"/>
      <c r="IR46" s="529"/>
      <c r="IS46" s="529"/>
      <c r="IT46" s="534"/>
      <c r="IU46" s="529"/>
      <c r="IV46" s="529"/>
      <c r="IW46" s="534"/>
      <c r="IX46" s="529"/>
      <c r="IY46" s="529"/>
      <c r="IZ46" s="534"/>
      <c r="JA46" s="529"/>
      <c r="JB46" s="529"/>
      <c r="JC46" s="534"/>
      <c r="JD46" s="529"/>
      <c r="JE46" s="529"/>
      <c r="JF46" s="534"/>
      <c r="JG46" s="529"/>
      <c r="JH46" s="529"/>
      <c r="JI46" s="534"/>
      <c r="JJ46" s="509">
        <v>40447.0</v>
      </c>
      <c r="JK46" s="509" t="s">
        <v>2928</v>
      </c>
      <c r="JL46" s="534"/>
      <c r="JM46" s="529"/>
      <c r="JN46" s="529"/>
      <c r="JO46" s="534"/>
      <c r="JP46" s="529"/>
      <c r="JQ46" s="529"/>
      <c r="JR46" s="534"/>
      <c r="JS46" s="509">
        <v>43513.0</v>
      </c>
      <c r="JT46" s="509" t="s">
        <v>2929</v>
      </c>
      <c r="JU46" s="534"/>
      <c r="JV46" s="529"/>
      <c r="JW46" s="529"/>
      <c r="JX46" s="534"/>
      <c r="JY46" s="529"/>
      <c r="JZ46" s="529"/>
      <c r="KA46" s="534"/>
      <c r="KB46" s="509">
        <v>46534.0</v>
      </c>
      <c r="KC46" s="509" t="s">
        <v>2921</v>
      </c>
      <c r="KD46" s="529"/>
      <c r="KE46" s="529"/>
      <c r="KF46" s="529"/>
      <c r="KG46" s="529"/>
      <c r="KH46" s="529"/>
      <c r="KI46" s="529"/>
      <c r="KJ46" s="529"/>
      <c r="KK46" s="529"/>
      <c r="KL46" s="529"/>
      <c r="KM46" s="529"/>
      <c r="KN46" s="529"/>
      <c r="KO46" s="529"/>
      <c r="KP46" s="529"/>
      <c r="KQ46" s="529"/>
      <c r="KR46" s="529"/>
      <c r="KS46" s="529"/>
      <c r="KT46" s="529"/>
      <c r="KU46" s="529"/>
      <c r="KV46" s="529"/>
      <c r="KW46" s="529"/>
      <c r="KX46" s="529"/>
      <c r="KY46" s="529"/>
      <c r="KZ46" s="529"/>
      <c r="LA46" s="529"/>
      <c r="LB46" s="529"/>
      <c r="LC46" s="529"/>
      <c r="LD46" s="529"/>
      <c r="LE46" s="529"/>
      <c r="LF46" s="529"/>
      <c r="LG46" s="529"/>
      <c r="LH46" s="529"/>
      <c r="LI46" s="529"/>
      <c r="LJ46" s="529"/>
      <c r="LK46" s="529"/>
      <c r="LL46" s="529"/>
      <c r="LM46" s="529"/>
      <c r="LN46" s="529"/>
      <c r="LO46" s="529"/>
      <c r="LP46" s="529"/>
      <c r="LQ46" s="529"/>
      <c r="LR46" s="529"/>
      <c r="LS46" s="529"/>
      <c r="LT46" s="529"/>
      <c r="LU46" s="529"/>
      <c r="LV46" s="529"/>
      <c r="LW46" s="529"/>
      <c r="LX46" s="529"/>
      <c r="LY46" s="529"/>
      <c r="LZ46" s="529"/>
      <c r="MA46" s="529"/>
      <c r="MB46" s="529"/>
      <c r="MC46" s="529"/>
      <c r="MD46" s="529"/>
      <c r="ME46" s="529"/>
      <c r="MF46" s="529"/>
      <c r="MG46" s="529"/>
      <c r="MH46" s="529"/>
      <c r="MI46" s="529"/>
      <c r="MJ46" s="529"/>
      <c r="MK46" s="529"/>
      <c r="ML46" s="529"/>
      <c r="MM46" s="529"/>
      <c r="MN46" s="529"/>
    </row>
    <row r="47" ht="12.75" customHeight="1">
      <c r="A47" s="529"/>
      <c r="B47" s="533" t="s">
        <v>2930</v>
      </c>
      <c r="C47" s="533" t="s">
        <v>782</v>
      </c>
      <c r="D47" s="529"/>
      <c r="E47" s="509" t="s">
        <v>2711</v>
      </c>
      <c r="F47" s="509" t="s">
        <v>2712</v>
      </c>
      <c r="G47" s="534"/>
      <c r="H47" s="529"/>
      <c r="I47" s="529"/>
      <c r="J47" s="534"/>
      <c r="K47" s="529"/>
      <c r="L47" s="529"/>
      <c r="M47" s="534"/>
      <c r="N47" s="529"/>
      <c r="O47" s="529"/>
      <c r="P47" s="534"/>
      <c r="Q47" s="529"/>
      <c r="R47" s="529"/>
      <c r="S47" s="534"/>
      <c r="T47" s="529"/>
      <c r="U47" s="529"/>
      <c r="V47" s="534"/>
      <c r="W47" s="509" t="s">
        <v>2931</v>
      </c>
      <c r="X47" s="509" t="s">
        <v>2932</v>
      </c>
      <c r="Y47" s="534"/>
      <c r="Z47" s="509" t="s">
        <v>2933</v>
      </c>
      <c r="AA47" s="509" t="s">
        <v>2934</v>
      </c>
      <c r="AB47" s="534"/>
      <c r="AC47" s="529"/>
      <c r="AD47" s="529"/>
      <c r="AE47" s="534"/>
      <c r="AF47" s="534"/>
      <c r="AG47" s="534"/>
      <c r="AH47" s="534"/>
      <c r="AI47" s="509">
        <v>11239.0</v>
      </c>
      <c r="AJ47" s="509" t="s">
        <v>2715</v>
      </c>
      <c r="AK47" s="534"/>
      <c r="AL47" s="509">
        <v>12322.0</v>
      </c>
      <c r="AM47" s="509" t="s">
        <v>2818</v>
      </c>
      <c r="AN47" s="534"/>
      <c r="AO47" s="509">
        <v>13222.0</v>
      </c>
      <c r="AP47" s="509" t="s">
        <v>2935</v>
      </c>
      <c r="AQ47" s="534"/>
      <c r="AR47" s="509">
        <v>14217.0</v>
      </c>
      <c r="AS47" s="509" t="s">
        <v>1919</v>
      </c>
      <c r="AT47" s="534"/>
      <c r="AU47" s="529"/>
      <c r="AV47" s="529"/>
      <c r="AW47" s="534"/>
      <c r="AX47" s="529"/>
      <c r="AY47" s="529"/>
      <c r="AZ47" s="529"/>
      <c r="BA47" s="529"/>
      <c r="BB47" s="529"/>
      <c r="BC47" s="534"/>
      <c r="BD47" s="529"/>
      <c r="BE47" s="529"/>
      <c r="BF47" s="529"/>
      <c r="BG47" s="529"/>
      <c r="BH47" s="529"/>
      <c r="BI47" s="534"/>
      <c r="BJ47" s="509">
        <v>20407.0</v>
      </c>
      <c r="BK47" s="509" t="s">
        <v>2936</v>
      </c>
      <c r="BL47" s="534"/>
      <c r="BM47" s="529"/>
      <c r="BN47" s="529"/>
      <c r="BO47" s="534"/>
      <c r="BP47" s="529"/>
      <c r="BQ47" s="529"/>
      <c r="BR47" s="534"/>
      <c r="BS47" s="509">
        <v>23228.0</v>
      </c>
      <c r="BT47" s="509" t="s">
        <v>2518</v>
      </c>
      <c r="BU47" s="534"/>
      <c r="BV47" s="529"/>
      <c r="BW47" s="529"/>
      <c r="BX47" s="534"/>
      <c r="BY47" s="529"/>
      <c r="BZ47" s="529"/>
      <c r="CA47" s="534"/>
      <c r="CB47" s="529"/>
      <c r="CC47" s="529"/>
      <c r="CD47" s="534"/>
      <c r="CE47" s="509">
        <v>27213.0</v>
      </c>
      <c r="CF47" s="509" t="s">
        <v>1739</v>
      </c>
      <c r="CG47" s="534"/>
      <c r="CH47" s="509">
        <v>28443.0</v>
      </c>
      <c r="CI47" s="509" t="s">
        <v>2749</v>
      </c>
      <c r="CJ47" s="534"/>
      <c r="CK47" s="529"/>
      <c r="CL47" s="529"/>
      <c r="CM47" s="534"/>
      <c r="CN47" s="529"/>
      <c r="CO47" s="529"/>
      <c r="CP47" s="534"/>
      <c r="CQ47" s="529"/>
      <c r="CR47" s="529"/>
      <c r="CS47" s="534"/>
      <c r="CT47" s="529"/>
      <c r="CU47" s="529"/>
      <c r="CV47" s="534"/>
      <c r="CW47" s="529"/>
      <c r="CX47" s="529"/>
      <c r="CY47" s="534"/>
      <c r="CZ47" s="529"/>
      <c r="DA47" s="529"/>
      <c r="DB47" s="534"/>
      <c r="DC47" s="529"/>
      <c r="DD47" s="529"/>
      <c r="DE47" s="534"/>
      <c r="DF47" s="529"/>
      <c r="DG47" s="529"/>
      <c r="DH47" s="534"/>
      <c r="DI47" s="529"/>
      <c r="DJ47" s="529"/>
      <c r="DK47" s="534"/>
      <c r="DL47" s="529"/>
      <c r="DM47" s="529"/>
      <c r="DN47" s="534"/>
      <c r="DO47" s="529"/>
      <c r="DP47" s="529"/>
      <c r="DQ47" s="534"/>
      <c r="DR47" s="509">
        <v>40342.0</v>
      </c>
      <c r="DS47" s="509" t="s">
        <v>2592</v>
      </c>
      <c r="DT47" s="534"/>
      <c r="DU47" s="529"/>
      <c r="DV47" s="529"/>
      <c r="DW47" s="534"/>
      <c r="DX47" s="529"/>
      <c r="DY47" s="529"/>
      <c r="DZ47" s="534"/>
      <c r="EA47" s="509">
        <v>43507.0</v>
      </c>
      <c r="EB47" s="509" t="s">
        <v>2846</v>
      </c>
      <c r="EC47" s="534"/>
      <c r="ED47" s="529"/>
      <c r="EE47" s="529"/>
      <c r="EF47" s="534"/>
      <c r="EG47" s="529"/>
      <c r="EH47" s="529"/>
      <c r="EI47" s="534"/>
      <c r="EJ47" s="509">
        <v>46535.0</v>
      </c>
      <c r="EK47" s="509" t="s">
        <v>2937</v>
      </c>
      <c r="EL47" s="529"/>
      <c r="EM47" s="529"/>
      <c r="EN47" s="529"/>
      <c r="EO47" s="529"/>
      <c r="EP47" s="506">
        <v>512.0</v>
      </c>
      <c r="EQ47" s="509" t="s">
        <v>2938</v>
      </c>
      <c r="ER47" s="529"/>
      <c r="ES47" s="533" t="s">
        <v>2930</v>
      </c>
      <c r="ET47" s="533" t="s">
        <v>835</v>
      </c>
      <c r="EU47" s="533" t="s">
        <v>782</v>
      </c>
      <c r="EV47" s="529"/>
      <c r="EW47" s="509" t="s">
        <v>2939</v>
      </c>
      <c r="EX47" s="509" t="s">
        <v>2940</v>
      </c>
      <c r="EY47" s="534"/>
      <c r="EZ47" s="529"/>
      <c r="FA47" s="529"/>
      <c r="FB47" s="534"/>
      <c r="FC47" s="529"/>
      <c r="FD47" s="529"/>
      <c r="FE47" s="534"/>
      <c r="FF47" s="529"/>
      <c r="FG47" s="529"/>
      <c r="FH47" s="534"/>
      <c r="FI47" s="529"/>
      <c r="FJ47" s="529"/>
      <c r="FK47" s="534"/>
      <c r="FL47" s="529"/>
      <c r="FM47" s="529"/>
      <c r="FN47" s="534"/>
      <c r="FO47" s="509" t="s">
        <v>2931</v>
      </c>
      <c r="FP47" s="509" t="s">
        <v>2932</v>
      </c>
      <c r="FQ47" s="534"/>
      <c r="FR47" s="509" t="s">
        <v>2933</v>
      </c>
      <c r="FS47" s="509" t="s">
        <v>2934</v>
      </c>
      <c r="FT47" s="534"/>
      <c r="FU47" s="529"/>
      <c r="FV47" s="529"/>
      <c r="FW47" s="534"/>
      <c r="FX47" s="534"/>
      <c r="FY47" s="534"/>
      <c r="FZ47" s="534"/>
      <c r="GA47" s="509">
        <v>11327.0</v>
      </c>
      <c r="GB47" s="509" t="s">
        <v>2941</v>
      </c>
      <c r="GC47" s="534"/>
      <c r="GD47" s="509">
        <v>12409.0</v>
      </c>
      <c r="GE47" s="509" t="s">
        <v>2942</v>
      </c>
      <c r="GF47" s="534"/>
      <c r="GG47" s="509">
        <v>13222.0</v>
      </c>
      <c r="GH47" s="509" t="s">
        <v>2935</v>
      </c>
      <c r="GI47" s="534"/>
      <c r="GJ47" s="529"/>
      <c r="GK47" s="529"/>
      <c r="GL47" s="534"/>
      <c r="GM47" s="529"/>
      <c r="GN47" s="529"/>
      <c r="GO47" s="534"/>
      <c r="GP47" s="529"/>
      <c r="GQ47" s="529"/>
      <c r="GR47" s="529"/>
      <c r="GS47" s="529"/>
      <c r="GT47" s="529"/>
      <c r="GU47" s="534"/>
      <c r="GV47" s="529"/>
      <c r="GW47" s="529"/>
      <c r="GX47" s="529"/>
      <c r="GY47" s="529"/>
      <c r="GZ47" s="529"/>
      <c r="HA47" s="534"/>
      <c r="HB47" s="509">
        <v>20407.0</v>
      </c>
      <c r="HC47" s="509" t="s">
        <v>2936</v>
      </c>
      <c r="HD47" s="534"/>
      <c r="HE47" s="529"/>
      <c r="HF47" s="529"/>
      <c r="HG47" s="534"/>
      <c r="HH47" s="529"/>
      <c r="HI47" s="529"/>
      <c r="HJ47" s="534"/>
      <c r="HK47" s="509">
        <v>23425.0</v>
      </c>
      <c r="HL47" s="509" t="s">
        <v>2943</v>
      </c>
      <c r="HM47" s="534"/>
      <c r="HN47" s="529"/>
      <c r="HO47" s="529"/>
      <c r="HP47" s="534"/>
      <c r="HQ47" s="529"/>
      <c r="HR47" s="529"/>
      <c r="HS47" s="534"/>
      <c r="HT47" s="529"/>
      <c r="HU47" s="529"/>
      <c r="HV47" s="534"/>
      <c r="HW47" s="529"/>
      <c r="HX47" s="529"/>
      <c r="HY47" s="534"/>
      <c r="HZ47" s="529"/>
      <c r="IA47" s="529"/>
      <c r="IB47" s="534"/>
      <c r="IC47" s="529"/>
      <c r="ID47" s="529"/>
      <c r="IE47" s="534"/>
      <c r="IF47" s="529"/>
      <c r="IG47" s="529"/>
      <c r="IH47" s="534"/>
      <c r="II47" s="529"/>
      <c r="IJ47" s="529"/>
      <c r="IK47" s="534"/>
      <c r="IL47" s="529"/>
      <c r="IM47" s="529"/>
      <c r="IN47" s="534"/>
      <c r="IO47" s="529"/>
      <c r="IP47" s="529"/>
      <c r="IQ47" s="534"/>
      <c r="IR47" s="529"/>
      <c r="IS47" s="529"/>
      <c r="IT47" s="534"/>
      <c r="IU47" s="529"/>
      <c r="IV47" s="529"/>
      <c r="IW47" s="534"/>
      <c r="IX47" s="529"/>
      <c r="IY47" s="529"/>
      <c r="IZ47" s="534"/>
      <c r="JA47" s="529"/>
      <c r="JB47" s="529"/>
      <c r="JC47" s="534"/>
      <c r="JD47" s="529"/>
      <c r="JE47" s="529"/>
      <c r="JF47" s="534"/>
      <c r="JG47" s="529"/>
      <c r="JH47" s="529"/>
      <c r="JI47" s="534"/>
      <c r="JJ47" s="509">
        <v>40448.0</v>
      </c>
      <c r="JK47" s="509" t="s">
        <v>2944</v>
      </c>
      <c r="JL47" s="534"/>
      <c r="JM47" s="529"/>
      <c r="JN47" s="529"/>
      <c r="JO47" s="534"/>
      <c r="JP47" s="529"/>
      <c r="JQ47" s="529"/>
      <c r="JR47" s="534"/>
      <c r="JS47" s="509">
        <v>43514.0</v>
      </c>
      <c r="JT47" s="509" t="s">
        <v>2945</v>
      </c>
      <c r="JU47" s="534"/>
      <c r="JV47" s="529"/>
      <c r="JW47" s="529"/>
      <c r="JX47" s="534"/>
      <c r="JY47" s="529"/>
      <c r="JZ47" s="529"/>
      <c r="KA47" s="534"/>
      <c r="KB47" s="509">
        <v>46535.0</v>
      </c>
      <c r="KC47" s="509" t="s">
        <v>2937</v>
      </c>
      <c r="KD47" s="529"/>
      <c r="KE47" s="529"/>
      <c r="KF47" s="529"/>
      <c r="KG47" s="529"/>
      <c r="KH47" s="529"/>
      <c r="KI47" s="529"/>
      <c r="KJ47" s="529"/>
      <c r="KK47" s="529"/>
      <c r="KL47" s="529"/>
      <c r="KM47" s="529"/>
      <c r="KN47" s="529"/>
      <c r="KO47" s="529"/>
      <c r="KP47" s="529"/>
      <c r="KQ47" s="529"/>
      <c r="KR47" s="529"/>
      <c r="KS47" s="529"/>
      <c r="KT47" s="529"/>
      <c r="KU47" s="529"/>
      <c r="KV47" s="529"/>
      <c r="KW47" s="529"/>
      <c r="KX47" s="529"/>
      <c r="KY47" s="529"/>
      <c r="KZ47" s="529"/>
      <c r="LA47" s="529"/>
      <c r="LB47" s="529"/>
      <c r="LC47" s="529"/>
      <c r="LD47" s="529"/>
      <c r="LE47" s="529"/>
      <c r="LF47" s="529"/>
      <c r="LG47" s="529"/>
      <c r="LH47" s="529"/>
      <c r="LI47" s="529"/>
      <c r="LJ47" s="529"/>
      <c r="LK47" s="529"/>
      <c r="LL47" s="529"/>
      <c r="LM47" s="529"/>
      <c r="LN47" s="529"/>
      <c r="LO47" s="529"/>
      <c r="LP47" s="529"/>
      <c r="LQ47" s="529"/>
      <c r="LR47" s="529"/>
      <c r="LS47" s="529"/>
      <c r="LT47" s="529"/>
      <c r="LU47" s="529"/>
      <c r="LV47" s="529"/>
      <c r="LW47" s="529"/>
      <c r="LX47" s="529"/>
      <c r="LY47" s="529"/>
      <c r="LZ47" s="529"/>
      <c r="MA47" s="529"/>
      <c r="MB47" s="529"/>
      <c r="MC47" s="529"/>
      <c r="MD47" s="529"/>
      <c r="ME47" s="529"/>
      <c r="MF47" s="529"/>
      <c r="MG47" s="529"/>
      <c r="MH47" s="529"/>
      <c r="MI47" s="529"/>
      <c r="MJ47" s="529"/>
      <c r="MK47" s="529"/>
      <c r="ML47" s="529"/>
      <c r="MM47" s="529"/>
      <c r="MN47" s="529"/>
    </row>
    <row r="48" ht="12.75" customHeight="1">
      <c r="A48" s="529"/>
      <c r="B48" s="533" t="s">
        <v>2946</v>
      </c>
      <c r="C48" s="533" t="s">
        <v>784</v>
      </c>
      <c r="D48" s="529"/>
      <c r="E48" s="509" t="s">
        <v>2741</v>
      </c>
      <c r="F48" s="509" t="s">
        <v>2742</v>
      </c>
      <c r="G48" s="534"/>
      <c r="H48" s="529"/>
      <c r="I48" s="529"/>
      <c r="J48" s="534"/>
      <c r="K48" s="529"/>
      <c r="L48" s="529"/>
      <c r="M48" s="534"/>
      <c r="N48" s="529"/>
      <c r="O48" s="529"/>
      <c r="P48" s="534"/>
      <c r="Q48" s="529"/>
      <c r="R48" s="529"/>
      <c r="S48" s="534"/>
      <c r="T48" s="529"/>
      <c r="U48" s="529"/>
      <c r="V48" s="534"/>
      <c r="W48" s="509" t="s">
        <v>2947</v>
      </c>
      <c r="X48" s="509" t="s">
        <v>2948</v>
      </c>
      <c r="Y48" s="534"/>
      <c r="Z48" s="509" t="s">
        <v>2949</v>
      </c>
      <c r="AA48" s="509" t="s">
        <v>2950</v>
      </c>
      <c r="AB48" s="534"/>
      <c r="AC48" s="529"/>
      <c r="AD48" s="529"/>
      <c r="AE48" s="534"/>
      <c r="AF48" s="534"/>
      <c r="AG48" s="534"/>
      <c r="AH48" s="534"/>
      <c r="AI48" s="509">
        <v>11240.0</v>
      </c>
      <c r="AJ48" s="509" t="s">
        <v>2745</v>
      </c>
      <c r="AK48" s="534"/>
      <c r="AL48" s="509">
        <v>12329.0</v>
      </c>
      <c r="AM48" s="509" t="s">
        <v>2841</v>
      </c>
      <c r="AN48" s="534"/>
      <c r="AO48" s="509">
        <v>13223.0</v>
      </c>
      <c r="AP48" s="509" t="s">
        <v>2951</v>
      </c>
      <c r="AQ48" s="534"/>
      <c r="AR48" s="509">
        <v>14218.0</v>
      </c>
      <c r="AS48" s="509" t="s">
        <v>1980</v>
      </c>
      <c r="AT48" s="534"/>
      <c r="AU48" s="529"/>
      <c r="AV48" s="529"/>
      <c r="AW48" s="534"/>
      <c r="AX48" s="529"/>
      <c r="AY48" s="529"/>
      <c r="AZ48" s="529"/>
      <c r="BA48" s="529"/>
      <c r="BB48" s="529"/>
      <c r="BC48" s="534"/>
      <c r="BD48" s="529"/>
      <c r="BE48" s="529"/>
      <c r="BF48" s="529"/>
      <c r="BG48" s="529"/>
      <c r="BH48" s="529"/>
      <c r="BI48" s="534"/>
      <c r="BJ48" s="509">
        <v>20409.0</v>
      </c>
      <c r="BK48" s="509" t="s">
        <v>2952</v>
      </c>
      <c r="BL48" s="534"/>
      <c r="BM48" s="529"/>
      <c r="BN48" s="529"/>
      <c r="BO48" s="534"/>
      <c r="BP48" s="529"/>
      <c r="BQ48" s="529"/>
      <c r="BR48" s="534"/>
      <c r="BS48" s="509">
        <v>23229.0</v>
      </c>
      <c r="BT48" s="509" t="s">
        <v>2554</v>
      </c>
      <c r="BU48" s="534"/>
      <c r="BV48" s="529"/>
      <c r="BW48" s="529"/>
      <c r="BX48" s="534"/>
      <c r="BY48" s="529"/>
      <c r="BZ48" s="529"/>
      <c r="CA48" s="534"/>
      <c r="CB48" s="529"/>
      <c r="CC48" s="529"/>
      <c r="CD48" s="534"/>
      <c r="CE48" s="509">
        <v>27214.0</v>
      </c>
      <c r="CF48" s="509" t="s">
        <v>1801</v>
      </c>
      <c r="CG48" s="534"/>
      <c r="CH48" s="509">
        <v>28446.0</v>
      </c>
      <c r="CI48" s="509" t="s">
        <v>2775</v>
      </c>
      <c r="CJ48" s="534"/>
      <c r="CK48" s="529"/>
      <c r="CL48" s="529"/>
      <c r="CM48" s="534"/>
      <c r="CN48" s="529"/>
      <c r="CO48" s="529"/>
      <c r="CP48" s="534"/>
      <c r="CQ48" s="529"/>
      <c r="CR48" s="529"/>
      <c r="CS48" s="534"/>
      <c r="CT48" s="529"/>
      <c r="CU48" s="529"/>
      <c r="CV48" s="534"/>
      <c r="CW48" s="529"/>
      <c r="CX48" s="529"/>
      <c r="CY48" s="534"/>
      <c r="CZ48" s="529"/>
      <c r="DA48" s="529"/>
      <c r="DB48" s="534"/>
      <c r="DC48" s="529"/>
      <c r="DD48" s="529"/>
      <c r="DE48" s="534"/>
      <c r="DF48" s="529"/>
      <c r="DG48" s="529"/>
      <c r="DH48" s="534"/>
      <c r="DI48" s="529"/>
      <c r="DJ48" s="529"/>
      <c r="DK48" s="534"/>
      <c r="DL48" s="529"/>
      <c r="DM48" s="529"/>
      <c r="DN48" s="534"/>
      <c r="DO48" s="529"/>
      <c r="DP48" s="529"/>
      <c r="DQ48" s="534"/>
      <c r="DR48" s="509">
        <v>40343.0</v>
      </c>
      <c r="DS48" s="509" t="s">
        <v>2626</v>
      </c>
      <c r="DT48" s="534"/>
      <c r="DU48" s="529"/>
      <c r="DV48" s="529"/>
      <c r="DW48" s="534"/>
      <c r="DX48" s="529"/>
      <c r="DY48" s="529"/>
      <c r="DZ48" s="534"/>
      <c r="EA48" s="509">
        <v>43510.0</v>
      </c>
      <c r="EB48" s="509" t="s">
        <v>2869</v>
      </c>
      <c r="EC48" s="534"/>
      <c r="ED48" s="529"/>
      <c r="EE48" s="529"/>
      <c r="EF48" s="534"/>
      <c r="EG48" s="529"/>
      <c r="EH48" s="529"/>
      <c r="EI48" s="534"/>
      <c r="EJ48" s="529"/>
      <c r="EK48" s="529"/>
      <c r="EL48" s="529"/>
      <c r="EM48" s="529"/>
      <c r="EN48" s="529"/>
      <c r="EO48" s="529"/>
      <c r="EP48" s="506">
        <v>528.0</v>
      </c>
      <c r="EQ48" s="509" t="s">
        <v>2953</v>
      </c>
      <c r="ER48" s="529"/>
      <c r="ES48" s="533" t="s">
        <v>2946</v>
      </c>
      <c r="ET48" s="533" t="s">
        <v>836</v>
      </c>
      <c r="EU48" s="533" t="s">
        <v>784</v>
      </c>
      <c r="EV48" s="529"/>
      <c r="EW48" s="509" t="s">
        <v>2954</v>
      </c>
      <c r="EX48" s="509" t="s">
        <v>2955</v>
      </c>
      <c r="EY48" s="534"/>
      <c r="EZ48" s="529"/>
      <c r="FA48" s="529"/>
      <c r="FB48" s="534"/>
      <c r="FC48" s="529"/>
      <c r="FD48" s="529"/>
      <c r="FE48" s="534"/>
      <c r="FF48" s="529"/>
      <c r="FG48" s="529"/>
      <c r="FH48" s="534"/>
      <c r="FI48" s="529"/>
      <c r="FJ48" s="529"/>
      <c r="FK48" s="534"/>
      <c r="FL48" s="529"/>
      <c r="FM48" s="529"/>
      <c r="FN48" s="534"/>
      <c r="FO48" s="509" t="s">
        <v>2947</v>
      </c>
      <c r="FP48" s="509" t="s">
        <v>2948</v>
      </c>
      <c r="FQ48" s="534"/>
      <c r="FR48" s="509" t="s">
        <v>2949</v>
      </c>
      <c r="FS48" s="509" t="s">
        <v>2950</v>
      </c>
      <c r="FT48" s="534"/>
      <c r="FU48" s="529"/>
      <c r="FV48" s="529"/>
      <c r="FW48" s="534"/>
      <c r="FX48" s="534"/>
      <c r="FY48" s="534"/>
      <c r="FZ48" s="534"/>
      <c r="GA48" s="509">
        <v>11341.0</v>
      </c>
      <c r="GB48" s="509" t="s">
        <v>2956</v>
      </c>
      <c r="GC48" s="534"/>
      <c r="GD48" s="509">
        <v>12410.0</v>
      </c>
      <c r="GE48" s="509" t="s">
        <v>2957</v>
      </c>
      <c r="GF48" s="534"/>
      <c r="GG48" s="509">
        <v>13223.0</v>
      </c>
      <c r="GH48" s="509" t="s">
        <v>2951</v>
      </c>
      <c r="GI48" s="534"/>
      <c r="GJ48" s="529"/>
      <c r="GK48" s="529"/>
      <c r="GL48" s="534"/>
      <c r="GM48" s="529"/>
      <c r="GN48" s="529"/>
      <c r="GO48" s="534"/>
      <c r="GP48" s="529"/>
      <c r="GQ48" s="529"/>
      <c r="GR48" s="529"/>
      <c r="GS48" s="529"/>
      <c r="GT48" s="529"/>
      <c r="GU48" s="534"/>
      <c r="GV48" s="529"/>
      <c r="GW48" s="529"/>
      <c r="GX48" s="529"/>
      <c r="GY48" s="529"/>
      <c r="GZ48" s="529"/>
      <c r="HA48" s="534"/>
      <c r="HB48" s="509">
        <v>20409.0</v>
      </c>
      <c r="HC48" s="509" t="s">
        <v>2952</v>
      </c>
      <c r="HD48" s="534"/>
      <c r="HE48" s="529"/>
      <c r="HF48" s="529"/>
      <c r="HG48" s="534"/>
      <c r="HH48" s="529"/>
      <c r="HI48" s="529"/>
      <c r="HJ48" s="534"/>
      <c r="HK48" s="509">
        <v>23427.0</v>
      </c>
      <c r="HL48" s="509" t="s">
        <v>2958</v>
      </c>
      <c r="HM48" s="534"/>
      <c r="HN48" s="529"/>
      <c r="HO48" s="529"/>
      <c r="HP48" s="534"/>
      <c r="HQ48" s="529"/>
      <c r="HR48" s="529"/>
      <c r="HS48" s="534"/>
      <c r="HT48" s="529"/>
      <c r="HU48" s="529"/>
      <c r="HV48" s="534"/>
      <c r="HW48" s="529"/>
      <c r="HX48" s="529"/>
      <c r="HY48" s="534"/>
      <c r="HZ48" s="529"/>
      <c r="IA48" s="529"/>
      <c r="IB48" s="534"/>
      <c r="IC48" s="529"/>
      <c r="ID48" s="529"/>
      <c r="IE48" s="534"/>
      <c r="IF48" s="529"/>
      <c r="IG48" s="529"/>
      <c r="IH48" s="534"/>
      <c r="II48" s="529"/>
      <c r="IJ48" s="529"/>
      <c r="IK48" s="534"/>
      <c r="IL48" s="529"/>
      <c r="IM48" s="529"/>
      <c r="IN48" s="534"/>
      <c r="IO48" s="529"/>
      <c r="IP48" s="529"/>
      <c r="IQ48" s="534"/>
      <c r="IR48" s="529"/>
      <c r="IS48" s="529"/>
      <c r="IT48" s="534"/>
      <c r="IU48" s="529"/>
      <c r="IV48" s="529"/>
      <c r="IW48" s="534"/>
      <c r="IX48" s="529"/>
      <c r="IY48" s="529"/>
      <c r="IZ48" s="534"/>
      <c r="JA48" s="529"/>
      <c r="JB48" s="529"/>
      <c r="JC48" s="534"/>
      <c r="JD48" s="529"/>
      <c r="JE48" s="529"/>
      <c r="JF48" s="534"/>
      <c r="JG48" s="529"/>
      <c r="JH48" s="529"/>
      <c r="JI48" s="534"/>
      <c r="JJ48" s="509">
        <v>40503.0</v>
      </c>
      <c r="JK48" s="509" t="s">
        <v>2959</v>
      </c>
      <c r="JL48" s="534"/>
      <c r="JM48" s="529"/>
      <c r="JN48" s="529"/>
      <c r="JO48" s="534"/>
      <c r="JP48" s="529"/>
      <c r="JQ48" s="529"/>
      <c r="JR48" s="534"/>
      <c r="JS48" s="509">
        <v>43531.0</v>
      </c>
      <c r="JT48" s="509" t="s">
        <v>2960</v>
      </c>
      <c r="JU48" s="534"/>
      <c r="JV48" s="529"/>
      <c r="JW48" s="529"/>
      <c r="JX48" s="534"/>
      <c r="JY48" s="529"/>
      <c r="JZ48" s="529"/>
      <c r="KA48" s="534"/>
      <c r="KB48" s="529"/>
      <c r="KC48" s="529"/>
      <c r="KD48" s="529"/>
      <c r="KE48" s="529"/>
      <c r="KF48" s="529"/>
      <c r="KG48" s="529"/>
      <c r="KH48" s="529"/>
      <c r="KI48" s="529"/>
      <c r="KJ48" s="529"/>
      <c r="KK48" s="529"/>
      <c r="KL48" s="529"/>
      <c r="KM48" s="529"/>
      <c r="KN48" s="529"/>
      <c r="KO48" s="529"/>
      <c r="KP48" s="529"/>
      <c r="KQ48" s="529"/>
      <c r="KR48" s="529"/>
      <c r="KS48" s="529"/>
      <c r="KT48" s="529"/>
      <c r="KU48" s="529"/>
      <c r="KV48" s="529"/>
      <c r="KW48" s="529"/>
      <c r="KX48" s="529"/>
      <c r="KY48" s="529"/>
      <c r="KZ48" s="529"/>
      <c r="LA48" s="529"/>
      <c r="LB48" s="529"/>
      <c r="LC48" s="529"/>
      <c r="LD48" s="529"/>
      <c r="LE48" s="529"/>
      <c r="LF48" s="529"/>
      <c r="LG48" s="529"/>
      <c r="LH48" s="529"/>
      <c r="LI48" s="529"/>
      <c r="LJ48" s="529"/>
      <c r="LK48" s="529"/>
      <c r="LL48" s="529"/>
      <c r="LM48" s="529"/>
      <c r="LN48" s="529"/>
      <c r="LO48" s="529"/>
      <c r="LP48" s="529"/>
      <c r="LQ48" s="529"/>
      <c r="LR48" s="529"/>
      <c r="LS48" s="529"/>
      <c r="LT48" s="529"/>
      <c r="LU48" s="529"/>
      <c r="LV48" s="529"/>
      <c r="LW48" s="529"/>
      <c r="LX48" s="529"/>
      <c r="LY48" s="529"/>
      <c r="LZ48" s="529"/>
      <c r="MA48" s="529"/>
      <c r="MB48" s="529"/>
      <c r="MC48" s="529"/>
      <c r="MD48" s="529"/>
      <c r="ME48" s="529"/>
      <c r="MF48" s="529"/>
      <c r="MG48" s="529"/>
      <c r="MH48" s="529"/>
      <c r="MI48" s="529"/>
      <c r="MJ48" s="529"/>
      <c r="MK48" s="529"/>
      <c r="ML48" s="529"/>
      <c r="MM48" s="529"/>
      <c r="MN48" s="529"/>
    </row>
    <row r="49" ht="12.75" customHeight="1">
      <c r="A49" s="529"/>
      <c r="B49" s="533" t="s">
        <v>2961</v>
      </c>
      <c r="C49" s="533" t="s">
        <v>786</v>
      </c>
      <c r="D49" s="529"/>
      <c r="E49" s="509" t="s">
        <v>2769</v>
      </c>
      <c r="F49" s="509" t="s">
        <v>2770</v>
      </c>
      <c r="G49" s="534"/>
      <c r="H49" s="529"/>
      <c r="I49" s="529"/>
      <c r="J49" s="534"/>
      <c r="K49" s="529"/>
      <c r="L49" s="529"/>
      <c r="M49" s="534"/>
      <c r="N49" s="529"/>
      <c r="O49" s="529"/>
      <c r="P49" s="534"/>
      <c r="Q49" s="529"/>
      <c r="R49" s="529"/>
      <c r="S49" s="534"/>
      <c r="T49" s="529"/>
      <c r="U49" s="529"/>
      <c r="V49" s="534"/>
      <c r="W49" s="509" t="s">
        <v>2962</v>
      </c>
      <c r="X49" s="509" t="s">
        <v>2963</v>
      </c>
      <c r="Y49" s="534"/>
      <c r="Z49" s="529"/>
      <c r="AA49" s="529"/>
      <c r="AB49" s="534"/>
      <c r="AC49" s="529"/>
      <c r="AD49" s="529"/>
      <c r="AE49" s="534"/>
      <c r="AF49" s="534"/>
      <c r="AG49" s="534"/>
      <c r="AH49" s="534"/>
      <c r="AI49" s="509">
        <v>11241.0</v>
      </c>
      <c r="AJ49" s="509" t="s">
        <v>2771</v>
      </c>
      <c r="AK49" s="534"/>
      <c r="AL49" s="509">
        <v>12342.0</v>
      </c>
      <c r="AM49" s="509" t="s">
        <v>2864</v>
      </c>
      <c r="AN49" s="534"/>
      <c r="AO49" s="509">
        <v>13224.0</v>
      </c>
      <c r="AP49" s="509" t="s">
        <v>2964</v>
      </c>
      <c r="AQ49" s="534"/>
      <c r="AR49" s="509">
        <v>14301.0</v>
      </c>
      <c r="AS49" s="509" t="s">
        <v>2040</v>
      </c>
      <c r="AT49" s="534"/>
      <c r="AU49" s="529"/>
      <c r="AV49" s="529"/>
      <c r="AW49" s="534"/>
      <c r="AX49" s="529"/>
      <c r="AY49" s="529"/>
      <c r="AZ49" s="529"/>
      <c r="BA49" s="529"/>
      <c r="BB49" s="529"/>
      <c r="BC49" s="534"/>
      <c r="BD49" s="529"/>
      <c r="BE49" s="529"/>
      <c r="BF49" s="529"/>
      <c r="BG49" s="529"/>
      <c r="BH49" s="529"/>
      <c r="BI49" s="534"/>
      <c r="BJ49" s="509">
        <v>20410.0</v>
      </c>
      <c r="BK49" s="509" t="s">
        <v>2965</v>
      </c>
      <c r="BL49" s="534"/>
      <c r="BM49" s="529"/>
      <c r="BN49" s="529"/>
      <c r="BO49" s="534"/>
      <c r="BP49" s="529"/>
      <c r="BQ49" s="529"/>
      <c r="BR49" s="534"/>
      <c r="BS49" s="509">
        <v>23230.0</v>
      </c>
      <c r="BT49" s="509" t="s">
        <v>2589</v>
      </c>
      <c r="BU49" s="534"/>
      <c r="BV49" s="529"/>
      <c r="BW49" s="529"/>
      <c r="BX49" s="534"/>
      <c r="BY49" s="529"/>
      <c r="BZ49" s="529"/>
      <c r="CA49" s="534"/>
      <c r="CB49" s="529"/>
      <c r="CC49" s="529"/>
      <c r="CD49" s="534"/>
      <c r="CE49" s="509">
        <v>27215.0</v>
      </c>
      <c r="CF49" s="509" t="s">
        <v>1863</v>
      </c>
      <c r="CG49" s="534"/>
      <c r="CH49" s="509">
        <v>28464.0</v>
      </c>
      <c r="CI49" s="509" t="s">
        <v>2798</v>
      </c>
      <c r="CJ49" s="534"/>
      <c r="CK49" s="529"/>
      <c r="CL49" s="529"/>
      <c r="CM49" s="534"/>
      <c r="CN49" s="529"/>
      <c r="CO49" s="529"/>
      <c r="CP49" s="534"/>
      <c r="CQ49" s="529"/>
      <c r="CR49" s="529"/>
      <c r="CS49" s="534"/>
      <c r="CT49" s="529"/>
      <c r="CU49" s="529"/>
      <c r="CV49" s="534"/>
      <c r="CW49" s="529"/>
      <c r="CX49" s="529"/>
      <c r="CY49" s="534"/>
      <c r="CZ49" s="529"/>
      <c r="DA49" s="529"/>
      <c r="DB49" s="534"/>
      <c r="DC49" s="529"/>
      <c r="DD49" s="529"/>
      <c r="DE49" s="534"/>
      <c r="DF49" s="529"/>
      <c r="DG49" s="529"/>
      <c r="DH49" s="534"/>
      <c r="DI49" s="529"/>
      <c r="DJ49" s="529"/>
      <c r="DK49" s="534"/>
      <c r="DL49" s="529"/>
      <c r="DM49" s="529"/>
      <c r="DN49" s="534"/>
      <c r="DO49" s="529"/>
      <c r="DP49" s="529"/>
      <c r="DQ49" s="534"/>
      <c r="DR49" s="509">
        <v>40344.0</v>
      </c>
      <c r="DS49" s="509" t="s">
        <v>2657</v>
      </c>
      <c r="DT49" s="534"/>
      <c r="DU49" s="529"/>
      <c r="DV49" s="529"/>
      <c r="DW49" s="534"/>
      <c r="DX49" s="529"/>
      <c r="DY49" s="529"/>
      <c r="DZ49" s="534"/>
      <c r="EA49" s="509">
        <v>43511.0</v>
      </c>
      <c r="EB49" s="509" t="s">
        <v>2892</v>
      </c>
      <c r="EC49" s="534"/>
      <c r="ED49" s="529"/>
      <c r="EE49" s="529"/>
      <c r="EF49" s="534"/>
      <c r="EG49" s="529"/>
      <c r="EH49" s="529"/>
      <c r="EI49" s="534"/>
      <c r="EJ49" s="529"/>
      <c r="EK49" s="529"/>
      <c r="EL49" s="529"/>
      <c r="EM49" s="529"/>
      <c r="EN49" s="529"/>
      <c r="EO49" s="529"/>
      <c r="EP49" s="506">
        <v>288.0</v>
      </c>
      <c r="EQ49" s="509" t="s">
        <v>2966</v>
      </c>
      <c r="ER49" s="529"/>
      <c r="ES49" s="533" t="s">
        <v>2961</v>
      </c>
      <c r="ET49" s="533" t="s">
        <v>837</v>
      </c>
      <c r="EU49" s="533" t="s">
        <v>786</v>
      </c>
      <c r="EV49" s="529"/>
      <c r="EW49" s="509" t="s">
        <v>2967</v>
      </c>
      <c r="EX49" s="509" t="s">
        <v>2968</v>
      </c>
      <c r="EY49" s="534"/>
      <c r="EZ49" s="529"/>
      <c r="FA49" s="529"/>
      <c r="FB49" s="534"/>
      <c r="FC49" s="529"/>
      <c r="FD49" s="529"/>
      <c r="FE49" s="534"/>
      <c r="FF49" s="529"/>
      <c r="FG49" s="529"/>
      <c r="FH49" s="534"/>
      <c r="FI49" s="529"/>
      <c r="FJ49" s="529"/>
      <c r="FK49" s="534"/>
      <c r="FL49" s="529"/>
      <c r="FM49" s="529"/>
      <c r="FN49" s="534"/>
      <c r="FO49" s="509" t="s">
        <v>2962</v>
      </c>
      <c r="FP49" s="509" t="s">
        <v>2963</v>
      </c>
      <c r="FQ49" s="534"/>
      <c r="FR49" s="529"/>
      <c r="FS49" s="529"/>
      <c r="FT49" s="534"/>
      <c r="FU49" s="529"/>
      <c r="FV49" s="529"/>
      <c r="FW49" s="534"/>
      <c r="FX49" s="534"/>
      <c r="FY49" s="534"/>
      <c r="FZ49" s="534"/>
      <c r="GA49" s="509">
        <v>11342.0</v>
      </c>
      <c r="GB49" s="509" t="s">
        <v>2969</v>
      </c>
      <c r="GC49" s="534"/>
      <c r="GD49" s="509">
        <v>12421.0</v>
      </c>
      <c r="GE49" s="509" t="s">
        <v>2970</v>
      </c>
      <c r="GF49" s="534"/>
      <c r="GG49" s="509">
        <v>13224.0</v>
      </c>
      <c r="GH49" s="509" t="s">
        <v>2964</v>
      </c>
      <c r="GI49" s="534"/>
      <c r="GJ49" s="529"/>
      <c r="GK49" s="529"/>
      <c r="GL49" s="534"/>
      <c r="GM49" s="529"/>
      <c r="GN49" s="529"/>
      <c r="GO49" s="534"/>
      <c r="GP49" s="529"/>
      <c r="GQ49" s="529"/>
      <c r="GR49" s="529"/>
      <c r="GS49" s="529"/>
      <c r="GT49" s="529"/>
      <c r="GU49" s="534"/>
      <c r="GV49" s="529"/>
      <c r="GW49" s="529"/>
      <c r="GX49" s="529"/>
      <c r="GY49" s="529"/>
      <c r="GZ49" s="529"/>
      <c r="HA49" s="534"/>
      <c r="HB49" s="509">
        <v>20410.0</v>
      </c>
      <c r="HC49" s="509" t="s">
        <v>2965</v>
      </c>
      <c r="HD49" s="534"/>
      <c r="HE49" s="529"/>
      <c r="HF49" s="529"/>
      <c r="HG49" s="534"/>
      <c r="HH49" s="529"/>
      <c r="HI49" s="529"/>
      <c r="HJ49" s="534"/>
      <c r="HK49" s="509">
        <v>23441.0</v>
      </c>
      <c r="HL49" s="509" t="s">
        <v>2971</v>
      </c>
      <c r="HM49" s="534"/>
      <c r="HN49" s="529"/>
      <c r="HO49" s="529"/>
      <c r="HP49" s="534"/>
      <c r="HQ49" s="529"/>
      <c r="HR49" s="529"/>
      <c r="HS49" s="534"/>
      <c r="HT49" s="529"/>
      <c r="HU49" s="529"/>
      <c r="HV49" s="534"/>
      <c r="HW49" s="529"/>
      <c r="HX49" s="529"/>
      <c r="HY49" s="534"/>
      <c r="HZ49" s="529"/>
      <c r="IA49" s="529"/>
      <c r="IB49" s="534"/>
      <c r="IC49" s="529"/>
      <c r="ID49" s="529"/>
      <c r="IE49" s="534"/>
      <c r="IF49" s="529"/>
      <c r="IG49" s="529"/>
      <c r="IH49" s="534"/>
      <c r="II49" s="529"/>
      <c r="IJ49" s="529"/>
      <c r="IK49" s="534"/>
      <c r="IL49" s="529"/>
      <c r="IM49" s="529"/>
      <c r="IN49" s="534"/>
      <c r="IO49" s="529"/>
      <c r="IP49" s="529"/>
      <c r="IQ49" s="534"/>
      <c r="IR49" s="529"/>
      <c r="IS49" s="529"/>
      <c r="IT49" s="534"/>
      <c r="IU49" s="529"/>
      <c r="IV49" s="529"/>
      <c r="IW49" s="534"/>
      <c r="IX49" s="529"/>
      <c r="IY49" s="529"/>
      <c r="IZ49" s="534"/>
      <c r="JA49" s="529"/>
      <c r="JB49" s="529"/>
      <c r="JC49" s="534"/>
      <c r="JD49" s="529"/>
      <c r="JE49" s="529"/>
      <c r="JF49" s="534"/>
      <c r="JG49" s="529"/>
      <c r="JH49" s="529"/>
      <c r="JI49" s="534"/>
      <c r="JJ49" s="509">
        <v>40522.0</v>
      </c>
      <c r="JK49" s="509" t="s">
        <v>2972</v>
      </c>
      <c r="JL49" s="534"/>
      <c r="JM49" s="529"/>
      <c r="JN49" s="529"/>
      <c r="JO49" s="534"/>
      <c r="JP49" s="529"/>
      <c r="JQ49" s="529"/>
      <c r="JR49" s="534"/>
      <c r="JS49" s="529"/>
      <c r="JT49" s="529"/>
      <c r="JU49" s="534"/>
      <c r="JV49" s="529"/>
      <c r="JW49" s="529"/>
      <c r="JX49" s="534"/>
      <c r="JY49" s="529"/>
      <c r="JZ49" s="529"/>
      <c r="KA49" s="534"/>
      <c r="KB49" s="529"/>
      <c r="KC49" s="529"/>
      <c r="KD49" s="529"/>
      <c r="KE49" s="529"/>
      <c r="KF49" s="529"/>
      <c r="KG49" s="529"/>
      <c r="KH49" s="529"/>
      <c r="KI49" s="529"/>
      <c r="KJ49" s="529"/>
      <c r="KK49" s="529"/>
      <c r="KL49" s="529"/>
      <c r="KM49" s="529"/>
      <c r="KN49" s="529"/>
      <c r="KO49" s="529"/>
      <c r="KP49" s="529"/>
      <c r="KQ49" s="529"/>
      <c r="KR49" s="529"/>
      <c r="KS49" s="529"/>
      <c r="KT49" s="529"/>
      <c r="KU49" s="529"/>
      <c r="KV49" s="529"/>
      <c r="KW49" s="529"/>
      <c r="KX49" s="529"/>
      <c r="KY49" s="529"/>
      <c r="KZ49" s="529"/>
      <c r="LA49" s="529"/>
      <c r="LB49" s="529"/>
      <c r="LC49" s="529"/>
      <c r="LD49" s="529"/>
      <c r="LE49" s="529"/>
      <c r="LF49" s="529"/>
      <c r="LG49" s="529"/>
      <c r="LH49" s="529"/>
      <c r="LI49" s="529"/>
      <c r="LJ49" s="529"/>
      <c r="LK49" s="529"/>
      <c r="LL49" s="529"/>
      <c r="LM49" s="529"/>
      <c r="LN49" s="529"/>
      <c r="LO49" s="529"/>
      <c r="LP49" s="529"/>
      <c r="LQ49" s="529"/>
      <c r="LR49" s="529"/>
      <c r="LS49" s="529"/>
      <c r="LT49" s="529"/>
      <c r="LU49" s="529"/>
      <c r="LV49" s="529"/>
      <c r="LW49" s="529"/>
      <c r="LX49" s="529"/>
      <c r="LY49" s="529"/>
      <c r="LZ49" s="529"/>
      <c r="MA49" s="529"/>
      <c r="MB49" s="529"/>
      <c r="MC49" s="529"/>
      <c r="MD49" s="529"/>
      <c r="ME49" s="529"/>
      <c r="MF49" s="529"/>
      <c r="MG49" s="529"/>
      <c r="MH49" s="529"/>
      <c r="MI49" s="529"/>
      <c r="MJ49" s="529"/>
      <c r="MK49" s="529"/>
      <c r="ML49" s="529"/>
      <c r="MM49" s="529"/>
      <c r="MN49" s="529"/>
    </row>
    <row r="50" ht="12.75" customHeight="1">
      <c r="A50" s="529"/>
      <c r="B50" s="533" t="s">
        <v>2973</v>
      </c>
      <c r="C50" s="533" t="s">
        <v>788</v>
      </c>
      <c r="D50" s="529"/>
      <c r="E50" s="509" t="s">
        <v>2792</v>
      </c>
      <c r="F50" s="509" t="s">
        <v>2793</v>
      </c>
      <c r="G50" s="534"/>
      <c r="H50" s="529"/>
      <c r="I50" s="529"/>
      <c r="J50" s="534"/>
      <c r="K50" s="529"/>
      <c r="L50" s="529"/>
      <c r="M50" s="534"/>
      <c r="N50" s="529"/>
      <c r="O50" s="529"/>
      <c r="P50" s="534"/>
      <c r="Q50" s="529"/>
      <c r="R50" s="529"/>
      <c r="S50" s="534"/>
      <c r="T50" s="529"/>
      <c r="U50" s="529"/>
      <c r="V50" s="529"/>
      <c r="W50" s="509" t="s">
        <v>2974</v>
      </c>
      <c r="X50" s="509" t="s">
        <v>2975</v>
      </c>
      <c r="Y50" s="534"/>
      <c r="Z50" s="529"/>
      <c r="AA50" s="529"/>
      <c r="AB50" s="534"/>
      <c r="AC50" s="529"/>
      <c r="AD50" s="529"/>
      <c r="AE50" s="534"/>
      <c r="AF50" s="534"/>
      <c r="AG50" s="534"/>
      <c r="AH50" s="534"/>
      <c r="AI50" s="509">
        <v>11242.0</v>
      </c>
      <c r="AJ50" s="509" t="s">
        <v>2794</v>
      </c>
      <c r="AK50" s="534"/>
      <c r="AL50" s="509">
        <v>12347.0</v>
      </c>
      <c r="AM50" s="509" t="s">
        <v>2887</v>
      </c>
      <c r="AN50" s="534"/>
      <c r="AO50" s="509">
        <v>13225.0</v>
      </c>
      <c r="AP50" s="509" t="s">
        <v>2976</v>
      </c>
      <c r="AQ50" s="534"/>
      <c r="AR50" s="509">
        <v>14321.0</v>
      </c>
      <c r="AS50" s="509" t="s">
        <v>2098</v>
      </c>
      <c r="AT50" s="534"/>
      <c r="AU50" s="529"/>
      <c r="AV50" s="529"/>
      <c r="AW50" s="534"/>
      <c r="AX50" s="529"/>
      <c r="AY50" s="529"/>
      <c r="AZ50" s="529"/>
      <c r="BA50" s="529"/>
      <c r="BB50" s="529"/>
      <c r="BC50" s="534"/>
      <c r="BD50" s="529"/>
      <c r="BE50" s="529"/>
      <c r="BF50" s="529"/>
      <c r="BG50" s="529"/>
      <c r="BH50" s="529"/>
      <c r="BI50" s="534"/>
      <c r="BJ50" s="509">
        <v>20411.0</v>
      </c>
      <c r="BK50" s="509" t="s">
        <v>2977</v>
      </c>
      <c r="BL50" s="534"/>
      <c r="BM50" s="529"/>
      <c r="BN50" s="529"/>
      <c r="BO50" s="534"/>
      <c r="BP50" s="529"/>
      <c r="BQ50" s="529"/>
      <c r="BR50" s="534"/>
      <c r="BS50" s="509">
        <v>23231.0</v>
      </c>
      <c r="BT50" s="509" t="s">
        <v>2623</v>
      </c>
      <c r="BU50" s="534"/>
      <c r="BV50" s="529"/>
      <c r="BW50" s="529"/>
      <c r="BX50" s="534"/>
      <c r="BY50" s="529"/>
      <c r="BZ50" s="529"/>
      <c r="CA50" s="534"/>
      <c r="CB50" s="529"/>
      <c r="CC50" s="529"/>
      <c r="CD50" s="534"/>
      <c r="CE50" s="509">
        <v>27216.0</v>
      </c>
      <c r="CF50" s="509" t="s">
        <v>1924</v>
      </c>
      <c r="CG50" s="534"/>
      <c r="CH50" s="509">
        <v>28481.0</v>
      </c>
      <c r="CI50" s="509" t="s">
        <v>2821</v>
      </c>
      <c r="CJ50" s="534"/>
      <c r="CK50" s="529"/>
      <c r="CL50" s="529"/>
      <c r="CM50" s="534"/>
      <c r="CN50" s="529"/>
      <c r="CO50" s="529"/>
      <c r="CP50" s="534"/>
      <c r="CQ50" s="529"/>
      <c r="CR50" s="529"/>
      <c r="CS50" s="529"/>
      <c r="CT50" s="529"/>
      <c r="CU50" s="529"/>
      <c r="CV50" s="534"/>
      <c r="CW50" s="529"/>
      <c r="CX50" s="529"/>
      <c r="CY50" s="534"/>
      <c r="CZ50" s="529"/>
      <c r="DA50" s="529"/>
      <c r="DB50" s="534"/>
      <c r="DC50" s="529"/>
      <c r="DD50" s="529"/>
      <c r="DE50" s="534"/>
      <c r="DF50" s="529"/>
      <c r="DG50" s="529"/>
      <c r="DH50" s="534"/>
      <c r="DI50" s="529"/>
      <c r="DJ50" s="529"/>
      <c r="DK50" s="534"/>
      <c r="DL50" s="529"/>
      <c r="DM50" s="529"/>
      <c r="DN50" s="534"/>
      <c r="DO50" s="529"/>
      <c r="DP50" s="529"/>
      <c r="DQ50" s="534"/>
      <c r="DR50" s="509">
        <v>40345.0</v>
      </c>
      <c r="DS50" s="509" t="s">
        <v>2689</v>
      </c>
      <c r="DT50" s="534"/>
      <c r="DU50" s="529"/>
      <c r="DV50" s="529"/>
      <c r="DW50" s="534"/>
      <c r="DX50" s="529"/>
      <c r="DY50" s="529"/>
      <c r="DZ50" s="534"/>
      <c r="EA50" s="509">
        <v>43512.0</v>
      </c>
      <c r="EB50" s="509" t="s">
        <v>2912</v>
      </c>
      <c r="EC50" s="534"/>
      <c r="ED50" s="529"/>
      <c r="EE50" s="529"/>
      <c r="EF50" s="534"/>
      <c r="EG50" s="529"/>
      <c r="EH50" s="529"/>
      <c r="EI50" s="529"/>
      <c r="EJ50" s="529"/>
      <c r="EK50" s="529"/>
      <c r="EL50" s="529"/>
      <c r="EM50" s="529"/>
      <c r="EN50" s="529"/>
      <c r="EO50" s="529"/>
      <c r="EP50" s="506">
        <v>132.0</v>
      </c>
      <c r="EQ50" s="509" t="s">
        <v>2978</v>
      </c>
      <c r="ER50" s="529"/>
      <c r="ES50" s="533" t="s">
        <v>2973</v>
      </c>
      <c r="ET50" s="533" t="s">
        <v>838</v>
      </c>
      <c r="EU50" s="533" t="s">
        <v>788</v>
      </c>
      <c r="EV50" s="529"/>
      <c r="EW50" s="509" t="s">
        <v>2979</v>
      </c>
      <c r="EX50" s="509" t="s">
        <v>2980</v>
      </c>
      <c r="EY50" s="534"/>
      <c r="EZ50" s="529"/>
      <c r="FA50" s="529"/>
      <c r="FB50" s="534"/>
      <c r="FC50" s="529"/>
      <c r="FD50" s="529"/>
      <c r="FE50" s="534"/>
      <c r="FF50" s="529"/>
      <c r="FG50" s="529"/>
      <c r="FH50" s="534"/>
      <c r="FI50" s="529"/>
      <c r="FJ50" s="529"/>
      <c r="FK50" s="534"/>
      <c r="FL50" s="529"/>
      <c r="FM50" s="529"/>
      <c r="FN50" s="529"/>
      <c r="FO50" s="509" t="s">
        <v>2974</v>
      </c>
      <c r="FP50" s="509" t="s">
        <v>2975</v>
      </c>
      <c r="FQ50" s="534"/>
      <c r="FR50" s="529"/>
      <c r="FS50" s="529"/>
      <c r="FT50" s="534"/>
      <c r="FU50" s="529"/>
      <c r="FV50" s="529"/>
      <c r="FW50" s="534"/>
      <c r="FX50" s="534"/>
      <c r="FY50" s="534"/>
      <c r="FZ50" s="534"/>
      <c r="GA50" s="509">
        <v>11343.0</v>
      </c>
      <c r="GB50" s="509" t="s">
        <v>2981</v>
      </c>
      <c r="GC50" s="534"/>
      <c r="GD50" s="509">
        <v>12422.0</v>
      </c>
      <c r="GE50" s="509" t="s">
        <v>2982</v>
      </c>
      <c r="GF50" s="534"/>
      <c r="GG50" s="509">
        <v>13225.0</v>
      </c>
      <c r="GH50" s="509" t="s">
        <v>2976</v>
      </c>
      <c r="GI50" s="534"/>
      <c r="GJ50" s="529"/>
      <c r="GK50" s="529"/>
      <c r="GL50" s="534"/>
      <c r="GM50" s="529"/>
      <c r="GN50" s="529"/>
      <c r="GO50" s="534"/>
      <c r="GP50" s="529"/>
      <c r="GQ50" s="529"/>
      <c r="GR50" s="529"/>
      <c r="GS50" s="529"/>
      <c r="GT50" s="529"/>
      <c r="GU50" s="534"/>
      <c r="GV50" s="529"/>
      <c r="GW50" s="529"/>
      <c r="GX50" s="529"/>
      <c r="GY50" s="529"/>
      <c r="GZ50" s="529"/>
      <c r="HA50" s="534"/>
      <c r="HB50" s="509">
        <v>20411.0</v>
      </c>
      <c r="HC50" s="509" t="s">
        <v>2977</v>
      </c>
      <c r="HD50" s="534"/>
      <c r="HE50" s="529"/>
      <c r="HF50" s="529"/>
      <c r="HG50" s="534"/>
      <c r="HH50" s="529"/>
      <c r="HI50" s="529"/>
      <c r="HJ50" s="534"/>
      <c r="HK50" s="509">
        <v>23442.0</v>
      </c>
      <c r="HL50" s="509" t="s">
        <v>2983</v>
      </c>
      <c r="HM50" s="534"/>
      <c r="HN50" s="529"/>
      <c r="HO50" s="529"/>
      <c r="HP50" s="534"/>
      <c r="HQ50" s="529"/>
      <c r="HR50" s="529"/>
      <c r="HS50" s="534"/>
      <c r="HT50" s="529"/>
      <c r="HU50" s="529"/>
      <c r="HV50" s="534"/>
      <c r="HW50" s="529"/>
      <c r="HX50" s="529"/>
      <c r="HY50" s="534"/>
      <c r="HZ50" s="529"/>
      <c r="IA50" s="529"/>
      <c r="IB50" s="534"/>
      <c r="IC50" s="529"/>
      <c r="ID50" s="529"/>
      <c r="IE50" s="534"/>
      <c r="IF50" s="529"/>
      <c r="IG50" s="529"/>
      <c r="IH50" s="534"/>
      <c r="II50" s="529"/>
      <c r="IJ50" s="529"/>
      <c r="IK50" s="529"/>
      <c r="IL50" s="529"/>
      <c r="IM50" s="529"/>
      <c r="IN50" s="534"/>
      <c r="IO50" s="529"/>
      <c r="IP50" s="529"/>
      <c r="IQ50" s="534"/>
      <c r="IR50" s="529"/>
      <c r="IS50" s="529"/>
      <c r="IT50" s="534"/>
      <c r="IU50" s="529"/>
      <c r="IV50" s="529"/>
      <c r="IW50" s="534"/>
      <c r="IX50" s="529"/>
      <c r="IY50" s="529"/>
      <c r="IZ50" s="534"/>
      <c r="JA50" s="529"/>
      <c r="JB50" s="529"/>
      <c r="JC50" s="534"/>
      <c r="JD50" s="529"/>
      <c r="JE50" s="529"/>
      <c r="JF50" s="534"/>
      <c r="JG50" s="529"/>
      <c r="JH50" s="529"/>
      <c r="JI50" s="534"/>
      <c r="JJ50" s="509">
        <v>40544.0</v>
      </c>
      <c r="JK50" s="509" t="s">
        <v>2984</v>
      </c>
      <c r="JL50" s="534"/>
      <c r="JM50" s="529"/>
      <c r="JN50" s="529"/>
      <c r="JO50" s="534"/>
      <c r="JP50" s="529"/>
      <c r="JQ50" s="529"/>
      <c r="JR50" s="534"/>
      <c r="JS50" s="529"/>
      <c r="JT50" s="529"/>
      <c r="JU50" s="534"/>
      <c r="JV50" s="529"/>
      <c r="JW50" s="529"/>
      <c r="JX50" s="534"/>
      <c r="JY50" s="529"/>
      <c r="JZ50" s="529"/>
      <c r="KA50" s="529"/>
      <c r="KB50" s="529"/>
      <c r="KC50" s="529"/>
      <c r="KD50" s="529"/>
      <c r="KE50" s="529"/>
      <c r="KF50" s="529"/>
      <c r="KG50" s="529"/>
      <c r="KH50" s="529"/>
      <c r="KI50" s="529"/>
      <c r="KJ50" s="529"/>
      <c r="KK50" s="529"/>
      <c r="KL50" s="529"/>
      <c r="KM50" s="529"/>
      <c r="KN50" s="529"/>
      <c r="KO50" s="529"/>
      <c r="KP50" s="529"/>
      <c r="KQ50" s="529"/>
      <c r="KR50" s="529"/>
      <c r="KS50" s="529"/>
      <c r="KT50" s="529"/>
      <c r="KU50" s="529"/>
      <c r="KV50" s="529"/>
      <c r="KW50" s="529"/>
      <c r="KX50" s="529"/>
      <c r="KY50" s="529"/>
      <c r="KZ50" s="529"/>
      <c r="LA50" s="529"/>
      <c r="LB50" s="529"/>
      <c r="LC50" s="529"/>
      <c r="LD50" s="529"/>
      <c r="LE50" s="529"/>
      <c r="LF50" s="529"/>
      <c r="LG50" s="529"/>
      <c r="LH50" s="529"/>
      <c r="LI50" s="529"/>
      <c r="LJ50" s="529"/>
      <c r="LK50" s="529"/>
      <c r="LL50" s="529"/>
      <c r="LM50" s="529"/>
      <c r="LN50" s="529"/>
      <c r="LO50" s="529"/>
      <c r="LP50" s="529"/>
      <c r="LQ50" s="529"/>
      <c r="LR50" s="529"/>
      <c r="LS50" s="529"/>
      <c r="LT50" s="529"/>
      <c r="LU50" s="529"/>
      <c r="LV50" s="529"/>
      <c r="LW50" s="529"/>
      <c r="LX50" s="529"/>
      <c r="LY50" s="529"/>
      <c r="LZ50" s="529"/>
      <c r="MA50" s="529"/>
      <c r="MB50" s="529"/>
      <c r="MC50" s="529"/>
      <c r="MD50" s="529"/>
      <c r="ME50" s="529"/>
      <c r="MF50" s="529"/>
      <c r="MG50" s="529"/>
      <c r="MH50" s="529"/>
      <c r="MI50" s="529"/>
      <c r="MJ50" s="529"/>
      <c r="MK50" s="529"/>
      <c r="ML50" s="529"/>
      <c r="MM50" s="529"/>
      <c r="MN50" s="529"/>
    </row>
    <row r="51" ht="12.75" customHeight="1">
      <c r="A51" s="529"/>
      <c r="B51" s="533" t="s">
        <v>2985</v>
      </c>
      <c r="C51" s="533" t="s">
        <v>790</v>
      </c>
      <c r="D51" s="529"/>
      <c r="E51" s="509" t="s">
        <v>2815</v>
      </c>
      <c r="F51" s="509" t="s">
        <v>2816</v>
      </c>
      <c r="G51" s="534"/>
      <c r="H51" s="529"/>
      <c r="I51" s="529"/>
      <c r="J51" s="534"/>
      <c r="K51" s="529"/>
      <c r="L51" s="529"/>
      <c r="M51" s="534"/>
      <c r="N51" s="529"/>
      <c r="O51" s="529"/>
      <c r="P51" s="534"/>
      <c r="Q51" s="529"/>
      <c r="R51" s="529"/>
      <c r="S51" s="534"/>
      <c r="T51" s="529"/>
      <c r="U51" s="529"/>
      <c r="V51" s="529"/>
      <c r="W51" s="509" t="s">
        <v>2986</v>
      </c>
      <c r="X51" s="509" t="s">
        <v>2987</v>
      </c>
      <c r="Y51" s="534"/>
      <c r="Z51" s="529"/>
      <c r="AA51" s="529"/>
      <c r="AB51" s="534"/>
      <c r="AC51" s="529"/>
      <c r="AD51" s="529"/>
      <c r="AE51" s="534"/>
      <c r="AF51" s="534"/>
      <c r="AG51" s="534"/>
      <c r="AH51" s="534"/>
      <c r="AI51" s="509">
        <v>11243.0</v>
      </c>
      <c r="AJ51" s="509" t="s">
        <v>2817</v>
      </c>
      <c r="AK51" s="534"/>
      <c r="AL51" s="509">
        <v>12349.0</v>
      </c>
      <c r="AM51" s="509" t="s">
        <v>2908</v>
      </c>
      <c r="AN51" s="534"/>
      <c r="AO51" s="509">
        <v>13227.0</v>
      </c>
      <c r="AP51" s="509" t="s">
        <v>2988</v>
      </c>
      <c r="AQ51" s="534"/>
      <c r="AR51" s="509">
        <v>14341.0</v>
      </c>
      <c r="AS51" s="509" t="s">
        <v>2153</v>
      </c>
      <c r="AT51" s="534"/>
      <c r="AU51" s="529"/>
      <c r="AV51" s="529"/>
      <c r="AW51" s="534"/>
      <c r="AX51" s="529"/>
      <c r="AY51" s="529"/>
      <c r="AZ51" s="529"/>
      <c r="BA51" s="529"/>
      <c r="BB51" s="529"/>
      <c r="BC51" s="534"/>
      <c r="BD51" s="529"/>
      <c r="BE51" s="529"/>
      <c r="BF51" s="529"/>
      <c r="BG51" s="529"/>
      <c r="BH51" s="529"/>
      <c r="BI51" s="534"/>
      <c r="BJ51" s="509">
        <v>20412.0</v>
      </c>
      <c r="BK51" s="509" t="s">
        <v>2989</v>
      </c>
      <c r="BL51" s="534"/>
      <c r="BM51" s="529"/>
      <c r="BN51" s="529"/>
      <c r="BO51" s="534"/>
      <c r="BP51" s="529"/>
      <c r="BQ51" s="529"/>
      <c r="BR51" s="534"/>
      <c r="BS51" s="509">
        <v>23232.0</v>
      </c>
      <c r="BT51" s="509" t="s">
        <v>2654</v>
      </c>
      <c r="BU51" s="534"/>
      <c r="BV51" s="529"/>
      <c r="BW51" s="529"/>
      <c r="BX51" s="534"/>
      <c r="BY51" s="529"/>
      <c r="BZ51" s="529"/>
      <c r="CA51" s="534"/>
      <c r="CB51" s="529"/>
      <c r="CC51" s="529"/>
      <c r="CD51" s="534"/>
      <c r="CE51" s="509">
        <v>27217.0</v>
      </c>
      <c r="CF51" s="509" t="s">
        <v>1985</v>
      </c>
      <c r="CG51" s="534"/>
      <c r="CH51" s="509">
        <v>28501.0</v>
      </c>
      <c r="CI51" s="509" t="s">
        <v>2844</v>
      </c>
      <c r="CJ51" s="534"/>
      <c r="CK51" s="529"/>
      <c r="CL51" s="529"/>
      <c r="CM51" s="534"/>
      <c r="CN51" s="529"/>
      <c r="CO51" s="529"/>
      <c r="CP51" s="534"/>
      <c r="CQ51" s="529"/>
      <c r="CR51" s="529"/>
      <c r="CS51" s="529"/>
      <c r="CT51" s="529"/>
      <c r="CU51" s="529"/>
      <c r="CV51" s="534"/>
      <c r="CW51" s="529"/>
      <c r="CX51" s="529"/>
      <c r="CY51" s="534"/>
      <c r="CZ51" s="529"/>
      <c r="DA51" s="529"/>
      <c r="DB51" s="534"/>
      <c r="DC51" s="529"/>
      <c r="DD51" s="529"/>
      <c r="DE51" s="534"/>
      <c r="DF51" s="529"/>
      <c r="DG51" s="529"/>
      <c r="DH51" s="534"/>
      <c r="DI51" s="529"/>
      <c r="DJ51" s="529"/>
      <c r="DK51" s="534"/>
      <c r="DL51" s="529"/>
      <c r="DM51" s="529"/>
      <c r="DN51" s="534"/>
      <c r="DO51" s="529"/>
      <c r="DP51" s="529"/>
      <c r="DQ51" s="534"/>
      <c r="DR51" s="509">
        <v>40348.0</v>
      </c>
      <c r="DS51" s="509" t="s">
        <v>2721</v>
      </c>
      <c r="DT51" s="534"/>
      <c r="DU51" s="529"/>
      <c r="DV51" s="529"/>
      <c r="DW51" s="534"/>
      <c r="DX51" s="529"/>
      <c r="DY51" s="529"/>
      <c r="DZ51" s="534"/>
      <c r="EA51" s="509">
        <v>43513.0</v>
      </c>
      <c r="EB51" s="509" t="s">
        <v>2929</v>
      </c>
      <c r="EC51" s="534"/>
      <c r="ED51" s="529"/>
      <c r="EE51" s="529"/>
      <c r="EF51" s="534"/>
      <c r="EG51" s="529"/>
      <c r="EH51" s="529"/>
      <c r="EI51" s="529"/>
      <c r="EJ51" s="529"/>
      <c r="EK51" s="529"/>
      <c r="EL51" s="529"/>
      <c r="EM51" s="529"/>
      <c r="EN51" s="529"/>
      <c r="EO51" s="529"/>
      <c r="EP51" s="506">
        <v>831.0</v>
      </c>
      <c r="EQ51" s="509" t="s">
        <v>2990</v>
      </c>
      <c r="ER51" s="529"/>
      <c r="ES51" s="533" t="s">
        <v>2985</v>
      </c>
      <c r="ET51" s="533" t="s">
        <v>839</v>
      </c>
      <c r="EU51" s="533" t="s">
        <v>790</v>
      </c>
      <c r="EV51" s="529"/>
      <c r="EW51" s="509" t="s">
        <v>2991</v>
      </c>
      <c r="EX51" s="509" t="s">
        <v>2992</v>
      </c>
      <c r="EY51" s="534"/>
      <c r="EZ51" s="529"/>
      <c r="FA51" s="529"/>
      <c r="FB51" s="534"/>
      <c r="FC51" s="529"/>
      <c r="FD51" s="529"/>
      <c r="FE51" s="534"/>
      <c r="FF51" s="529"/>
      <c r="FG51" s="529"/>
      <c r="FH51" s="534"/>
      <c r="FI51" s="529"/>
      <c r="FJ51" s="529"/>
      <c r="FK51" s="534"/>
      <c r="FL51" s="529"/>
      <c r="FM51" s="529"/>
      <c r="FN51" s="529"/>
      <c r="FO51" s="509" t="s">
        <v>2986</v>
      </c>
      <c r="FP51" s="509" t="s">
        <v>2987</v>
      </c>
      <c r="FQ51" s="534"/>
      <c r="FR51" s="529"/>
      <c r="FS51" s="529"/>
      <c r="FT51" s="534"/>
      <c r="FU51" s="529"/>
      <c r="FV51" s="529"/>
      <c r="FW51" s="534"/>
      <c r="FX51" s="534"/>
      <c r="FY51" s="534"/>
      <c r="FZ51" s="534"/>
      <c r="GA51" s="509">
        <v>11346.0</v>
      </c>
      <c r="GB51" s="509" t="s">
        <v>2993</v>
      </c>
      <c r="GC51" s="534"/>
      <c r="GD51" s="509">
        <v>12423.0</v>
      </c>
      <c r="GE51" s="509" t="s">
        <v>2994</v>
      </c>
      <c r="GF51" s="534"/>
      <c r="GG51" s="509">
        <v>13227.0</v>
      </c>
      <c r="GH51" s="509" t="s">
        <v>2988</v>
      </c>
      <c r="GI51" s="534"/>
      <c r="GJ51" s="529"/>
      <c r="GK51" s="529"/>
      <c r="GL51" s="534"/>
      <c r="GM51" s="529"/>
      <c r="GN51" s="529"/>
      <c r="GO51" s="534"/>
      <c r="GP51" s="529"/>
      <c r="GQ51" s="529"/>
      <c r="GR51" s="529"/>
      <c r="GS51" s="529"/>
      <c r="GT51" s="529"/>
      <c r="GU51" s="534"/>
      <c r="GV51" s="529"/>
      <c r="GW51" s="529"/>
      <c r="GX51" s="529"/>
      <c r="GY51" s="529"/>
      <c r="GZ51" s="529"/>
      <c r="HA51" s="534"/>
      <c r="HB51" s="509">
        <v>20412.0</v>
      </c>
      <c r="HC51" s="509" t="s">
        <v>2989</v>
      </c>
      <c r="HD51" s="534"/>
      <c r="HE51" s="529"/>
      <c r="HF51" s="529"/>
      <c r="HG51" s="534"/>
      <c r="HH51" s="529"/>
      <c r="HI51" s="529"/>
      <c r="HJ51" s="534"/>
      <c r="HK51" s="509">
        <v>23445.0</v>
      </c>
      <c r="HL51" s="509" t="s">
        <v>2995</v>
      </c>
      <c r="HM51" s="534"/>
      <c r="HN51" s="529"/>
      <c r="HO51" s="529"/>
      <c r="HP51" s="534"/>
      <c r="HQ51" s="529"/>
      <c r="HR51" s="529"/>
      <c r="HS51" s="534"/>
      <c r="HT51" s="529"/>
      <c r="HU51" s="529"/>
      <c r="HV51" s="534"/>
      <c r="HW51" s="529"/>
      <c r="HX51" s="529"/>
      <c r="HY51" s="534"/>
      <c r="HZ51" s="529"/>
      <c r="IA51" s="529"/>
      <c r="IB51" s="534"/>
      <c r="IC51" s="529"/>
      <c r="ID51" s="529"/>
      <c r="IE51" s="534"/>
      <c r="IF51" s="529"/>
      <c r="IG51" s="529"/>
      <c r="IH51" s="534"/>
      <c r="II51" s="529"/>
      <c r="IJ51" s="529"/>
      <c r="IK51" s="529"/>
      <c r="IL51" s="529"/>
      <c r="IM51" s="529"/>
      <c r="IN51" s="534"/>
      <c r="IO51" s="529"/>
      <c r="IP51" s="529"/>
      <c r="IQ51" s="534"/>
      <c r="IR51" s="529"/>
      <c r="IS51" s="529"/>
      <c r="IT51" s="534"/>
      <c r="IU51" s="529"/>
      <c r="IV51" s="529"/>
      <c r="IW51" s="534"/>
      <c r="IX51" s="529"/>
      <c r="IY51" s="529"/>
      <c r="IZ51" s="534"/>
      <c r="JA51" s="529"/>
      <c r="JB51" s="529"/>
      <c r="JC51" s="534"/>
      <c r="JD51" s="529"/>
      <c r="JE51" s="529"/>
      <c r="JF51" s="534"/>
      <c r="JG51" s="529"/>
      <c r="JH51" s="529"/>
      <c r="JI51" s="534"/>
      <c r="JJ51" s="509">
        <v>40601.0</v>
      </c>
      <c r="JK51" s="509" t="s">
        <v>2996</v>
      </c>
      <c r="JL51" s="534"/>
      <c r="JM51" s="529"/>
      <c r="JN51" s="529"/>
      <c r="JO51" s="534"/>
      <c r="JP51" s="529"/>
      <c r="JQ51" s="529"/>
      <c r="JR51" s="534"/>
      <c r="JS51" s="529"/>
      <c r="JT51" s="529"/>
      <c r="JU51" s="534"/>
      <c r="JV51" s="529"/>
      <c r="JW51" s="529"/>
      <c r="JX51" s="534"/>
      <c r="JY51" s="529"/>
      <c r="JZ51" s="529"/>
      <c r="KA51" s="529"/>
      <c r="KB51" s="529"/>
      <c r="KC51" s="529"/>
      <c r="KD51" s="529"/>
      <c r="KE51" s="529"/>
      <c r="KF51" s="529"/>
      <c r="KG51" s="529"/>
      <c r="KH51" s="529"/>
      <c r="KI51" s="529"/>
      <c r="KJ51" s="529"/>
      <c r="KK51" s="529"/>
      <c r="KL51" s="529"/>
      <c r="KM51" s="529"/>
      <c r="KN51" s="529"/>
      <c r="KO51" s="529"/>
      <c r="KP51" s="529"/>
      <c r="KQ51" s="529"/>
      <c r="KR51" s="529"/>
      <c r="KS51" s="529"/>
      <c r="KT51" s="529"/>
      <c r="KU51" s="529"/>
      <c r="KV51" s="529"/>
      <c r="KW51" s="529"/>
      <c r="KX51" s="529"/>
      <c r="KY51" s="529"/>
      <c r="KZ51" s="529"/>
      <c r="LA51" s="529"/>
      <c r="LB51" s="529"/>
      <c r="LC51" s="529"/>
      <c r="LD51" s="529"/>
      <c r="LE51" s="529"/>
      <c r="LF51" s="529"/>
      <c r="LG51" s="529"/>
      <c r="LH51" s="529"/>
      <c r="LI51" s="529"/>
      <c r="LJ51" s="529"/>
      <c r="LK51" s="529"/>
      <c r="LL51" s="529"/>
      <c r="LM51" s="529"/>
      <c r="LN51" s="529"/>
      <c r="LO51" s="529"/>
      <c r="LP51" s="529"/>
      <c r="LQ51" s="529"/>
      <c r="LR51" s="529"/>
      <c r="LS51" s="529"/>
      <c r="LT51" s="529"/>
      <c r="LU51" s="529"/>
      <c r="LV51" s="529"/>
      <c r="LW51" s="529"/>
      <c r="LX51" s="529"/>
      <c r="LY51" s="529"/>
      <c r="LZ51" s="529"/>
      <c r="MA51" s="529"/>
      <c r="MB51" s="529"/>
      <c r="MC51" s="529"/>
      <c r="MD51" s="529"/>
      <c r="ME51" s="529"/>
      <c r="MF51" s="529"/>
      <c r="MG51" s="529"/>
      <c r="MH51" s="529"/>
      <c r="MI51" s="529"/>
      <c r="MJ51" s="529"/>
      <c r="MK51" s="529"/>
      <c r="ML51" s="529"/>
      <c r="MM51" s="529"/>
      <c r="MN51" s="529"/>
    </row>
    <row r="52" ht="12.75" customHeight="1">
      <c r="A52" s="529"/>
      <c r="B52" s="533" t="s">
        <v>2997</v>
      </c>
      <c r="C52" s="533" t="s">
        <v>2998</v>
      </c>
      <c r="D52" s="529"/>
      <c r="E52" s="509" t="s">
        <v>2838</v>
      </c>
      <c r="F52" s="509" t="s">
        <v>2839</v>
      </c>
      <c r="G52" s="534"/>
      <c r="H52" s="529"/>
      <c r="I52" s="529"/>
      <c r="J52" s="534"/>
      <c r="K52" s="529"/>
      <c r="L52" s="529"/>
      <c r="M52" s="534"/>
      <c r="N52" s="529"/>
      <c r="O52" s="529"/>
      <c r="P52" s="534"/>
      <c r="Q52" s="529"/>
      <c r="R52" s="529"/>
      <c r="S52" s="534"/>
      <c r="T52" s="529"/>
      <c r="U52" s="529"/>
      <c r="V52" s="529"/>
      <c r="W52" s="509" t="s">
        <v>2999</v>
      </c>
      <c r="X52" s="509" t="s">
        <v>3000</v>
      </c>
      <c r="Y52" s="534"/>
      <c r="Z52" s="529"/>
      <c r="AA52" s="529"/>
      <c r="AB52" s="534"/>
      <c r="AC52" s="529"/>
      <c r="AD52" s="529"/>
      <c r="AE52" s="534"/>
      <c r="AF52" s="534"/>
      <c r="AG52" s="534"/>
      <c r="AH52" s="534"/>
      <c r="AI52" s="509">
        <v>11245.0</v>
      </c>
      <c r="AJ52" s="509" t="s">
        <v>2840</v>
      </c>
      <c r="AK52" s="534"/>
      <c r="AL52" s="509">
        <v>12403.0</v>
      </c>
      <c r="AM52" s="509" t="s">
        <v>2926</v>
      </c>
      <c r="AN52" s="534"/>
      <c r="AO52" s="509">
        <v>13228.0</v>
      </c>
      <c r="AP52" s="509" t="s">
        <v>3001</v>
      </c>
      <c r="AQ52" s="534"/>
      <c r="AR52" s="509">
        <v>14342.0</v>
      </c>
      <c r="AS52" s="509" t="s">
        <v>2203</v>
      </c>
      <c r="AT52" s="534"/>
      <c r="AU52" s="529"/>
      <c r="AV52" s="529"/>
      <c r="AW52" s="534"/>
      <c r="AX52" s="529"/>
      <c r="AY52" s="529"/>
      <c r="AZ52" s="529"/>
      <c r="BA52" s="529"/>
      <c r="BB52" s="529"/>
      <c r="BC52" s="534"/>
      <c r="BD52" s="529"/>
      <c r="BE52" s="529"/>
      <c r="BF52" s="529"/>
      <c r="BG52" s="529"/>
      <c r="BH52" s="529"/>
      <c r="BI52" s="534"/>
      <c r="BJ52" s="509">
        <v>20413.0</v>
      </c>
      <c r="BK52" s="509" t="s">
        <v>3002</v>
      </c>
      <c r="BL52" s="534"/>
      <c r="BM52" s="529"/>
      <c r="BN52" s="529"/>
      <c r="BO52" s="534"/>
      <c r="BP52" s="529"/>
      <c r="BQ52" s="529"/>
      <c r="BR52" s="534"/>
      <c r="BS52" s="509">
        <v>23233.0</v>
      </c>
      <c r="BT52" s="509" t="s">
        <v>2686</v>
      </c>
      <c r="BU52" s="534"/>
      <c r="BV52" s="529"/>
      <c r="BW52" s="529"/>
      <c r="BX52" s="534"/>
      <c r="BY52" s="529"/>
      <c r="BZ52" s="529"/>
      <c r="CA52" s="534"/>
      <c r="CB52" s="529"/>
      <c r="CC52" s="529"/>
      <c r="CD52" s="534"/>
      <c r="CE52" s="509">
        <v>27218.0</v>
      </c>
      <c r="CF52" s="509" t="s">
        <v>2045</v>
      </c>
      <c r="CG52" s="534"/>
      <c r="CH52" s="509">
        <v>28585.0</v>
      </c>
      <c r="CI52" s="509" t="s">
        <v>2867</v>
      </c>
      <c r="CJ52" s="534"/>
      <c r="CK52" s="529"/>
      <c r="CL52" s="529"/>
      <c r="CM52" s="534"/>
      <c r="CN52" s="529"/>
      <c r="CO52" s="529"/>
      <c r="CP52" s="534"/>
      <c r="CQ52" s="529"/>
      <c r="CR52" s="529"/>
      <c r="CS52" s="529"/>
      <c r="CT52" s="529"/>
      <c r="CU52" s="529"/>
      <c r="CV52" s="534"/>
      <c r="CW52" s="529"/>
      <c r="CX52" s="529"/>
      <c r="CY52" s="534"/>
      <c r="CZ52" s="529"/>
      <c r="DA52" s="529"/>
      <c r="DB52" s="534"/>
      <c r="DC52" s="529"/>
      <c r="DD52" s="529"/>
      <c r="DE52" s="534"/>
      <c r="DF52" s="529"/>
      <c r="DG52" s="529"/>
      <c r="DH52" s="534"/>
      <c r="DI52" s="529"/>
      <c r="DJ52" s="529"/>
      <c r="DK52" s="534"/>
      <c r="DL52" s="529"/>
      <c r="DM52" s="529"/>
      <c r="DN52" s="534"/>
      <c r="DO52" s="529"/>
      <c r="DP52" s="529"/>
      <c r="DQ52" s="534"/>
      <c r="DR52" s="509">
        <v>40349.0</v>
      </c>
      <c r="DS52" s="509" t="s">
        <v>2750</v>
      </c>
      <c r="DT52" s="534"/>
      <c r="DU52" s="529"/>
      <c r="DV52" s="529"/>
      <c r="DW52" s="534"/>
      <c r="DX52" s="529"/>
      <c r="DY52" s="529"/>
      <c r="DZ52" s="534"/>
      <c r="EA52" s="509">
        <v>43514.0</v>
      </c>
      <c r="EB52" s="509" t="s">
        <v>2945</v>
      </c>
      <c r="EC52" s="534"/>
      <c r="ED52" s="529"/>
      <c r="EE52" s="529"/>
      <c r="EF52" s="534"/>
      <c r="EG52" s="529"/>
      <c r="EH52" s="529"/>
      <c r="EI52" s="529"/>
      <c r="EJ52" s="529"/>
      <c r="EK52" s="529"/>
      <c r="EL52" s="529"/>
      <c r="EM52" s="529"/>
      <c r="EN52" s="529"/>
      <c r="EO52" s="529"/>
      <c r="EP52" s="506">
        <v>328.0</v>
      </c>
      <c r="EQ52" s="509" t="s">
        <v>3003</v>
      </c>
      <c r="ER52" s="529"/>
      <c r="ES52" s="533" t="s">
        <v>3004</v>
      </c>
      <c r="ET52" s="533" t="s">
        <v>841</v>
      </c>
      <c r="EU52" s="533" t="s">
        <v>698</v>
      </c>
      <c r="EV52" s="529"/>
      <c r="EW52" s="509" t="s">
        <v>3005</v>
      </c>
      <c r="EX52" s="509" t="s">
        <v>3006</v>
      </c>
      <c r="EY52" s="534"/>
      <c r="EZ52" s="529"/>
      <c r="FA52" s="529"/>
      <c r="FB52" s="534"/>
      <c r="FC52" s="529"/>
      <c r="FD52" s="529"/>
      <c r="FE52" s="534"/>
      <c r="FF52" s="529"/>
      <c r="FG52" s="529"/>
      <c r="FH52" s="534"/>
      <c r="FI52" s="529"/>
      <c r="FJ52" s="529"/>
      <c r="FK52" s="534"/>
      <c r="FL52" s="529"/>
      <c r="FM52" s="529"/>
      <c r="FN52" s="529"/>
      <c r="FO52" s="509" t="s">
        <v>2999</v>
      </c>
      <c r="FP52" s="509" t="s">
        <v>3000</v>
      </c>
      <c r="FQ52" s="534"/>
      <c r="FR52" s="529"/>
      <c r="FS52" s="529"/>
      <c r="FT52" s="534"/>
      <c r="FU52" s="529"/>
      <c r="FV52" s="529"/>
      <c r="FW52" s="534"/>
      <c r="FX52" s="534"/>
      <c r="FY52" s="534"/>
      <c r="FZ52" s="534"/>
      <c r="GA52" s="509">
        <v>11347.0</v>
      </c>
      <c r="GB52" s="509" t="s">
        <v>3007</v>
      </c>
      <c r="GC52" s="534"/>
      <c r="GD52" s="509">
        <v>12424.0</v>
      </c>
      <c r="GE52" s="509" t="s">
        <v>3008</v>
      </c>
      <c r="GF52" s="534"/>
      <c r="GG52" s="509">
        <v>13228.0</v>
      </c>
      <c r="GH52" s="509" t="s">
        <v>3001</v>
      </c>
      <c r="GI52" s="534"/>
      <c r="GJ52" s="529"/>
      <c r="GK52" s="529"/>
      <c r="GL52" s="534"/>
      <c r="GM52" s="529"/>
      <c r="GN52" s="529"/>
      <c r="GO52" s="534"/>
      <c r="GP52" s="529"/>
      <c r="GQ52" s="529"/>
      <c r="GR52" s="529"/>
      <c r="GS52" s="529"/>
      <c r="GT52" s="529"/>
      <c r="GU52" s="534"/>
      <c r="GV52" s="529"/>
      <c r="GW52" s="529"/>
      <c r="GX52" s="529"/>
      <c r="GY52" s="529"/>
      <c r="GZ52" s="529"/>
      <c r="HA52" s="534"/>
      <c r="HB52" s="509">
        <v>20413.0</v>
      </c>
      <c r="HC52" s="509" t="s">
        <v>3002</v>
      </c>
      <c r="HD52" s="534"/>
      <c r="HE52" s="529"/>
      <c r="HF52" s="529"/>
      <c r="HG52" s="534"/>
      <c r="HH52" s="529"/>
      <c r="HI52" s="529"/>
      <c r="HJ52" s="534"/>
      <c r="HK52" s="509">
        <v>23446.0</v>
      </c>
      <c r="HL52" s="509" t="s">
        <v>3009</v>
      </c>
      <c r="HM52" s="534"/>
      <c r="HN52" s="529"/>
      <c r="HO52" s="529"/>
      <c r="HP52" s="534"/>
      <c r="HQ52" s="529"/>
      <c r="HR52" s="529"/>
      <c r="HS52" s="534"/>
      <c r="HT52" s="529"/>
      <c r="HU52" s="529"/>
      <c r="HV52" s="534"/>
      <c r="HW52" s="529"/>
      <c r="HX52" s="529"/>
      <c r="HY52" s="534"/>
      <c r="HZ52" s="529"/>
      <c r="IA52" s="529"/>
      <c r="IB52" s="534"/>
      <c r="IC52" s="529"/>
      <c r="ID52" s="529"/>
      <c r="IE52" s="534"/>
      <c r="IF52" s="529"/>
      <c r="IG52" s="529"/>
      <c r="IH52" s="534"/>
      <c r="II52" s="529"/>
      <c r="IJ52" s="529"/>
      <c r="IK52" s="529"/>
      <c r="IL52" s="529"/>
      <c r="IM52" s="529"/>
      <c r="IN52" s="534"/>
      <c r="IO52" s="529"/>
      <c r="IP52" s="529"/>
      <c r="IQ52" s="534"/>
      <c r="IR52" s="529"/>
      <c r="IS52" s="529"/>
      <c r="IT52" s="534"/>
      <c r="IU52" s="529"/>
      <c r="IV52" s="529"/>
      <c r="IW52" s="534"/>
      <c r="IX52" s="529"/>
      <c r="IY52" s="529"/>
      <c r="IZ52" s="534"/>
      <c r="JA52" s="529"/>
      <c r="JB52" s="529"/>
      <c r="JC52" s="534"/>
      <c r="JD52" s="529"/>
      <c r="JE52" s="529"/>
      <c r="JF52" s="534"/>
      <c r="JG52" s="529"/>
      <c r="JH52" s="529"/>
      <c r="JI52" s="534"/>
      <c r="JJ52" s="509">
        <v>40602.0</v>
      </c>
      <c r="JK52" s="509" t="s">
        <v>3010</v>
      </c>
      <c r="JL52" s="534"/>
      <c r="JM52" s="529"/>
      <c r="JN52" s="529"/>
      <c r="JO52" s="534"/>
      <c r="JP52" s="529"/>
      <c r="JQ52" s="529"/>
      <c r="JR52" s="534"/>
      <c r="JS52" s="529"/>
      <c r="JT52" s="529"/>
      <c r="JU52" s="534"/>
      <c r="JV52" s="529"/>
      <c r="JW52" s="529"/>
      <c r="JX52" s="534"/>
      <c r="JY52" s="529"/>
      <c r="JZ52" s="529"/>
      <c r="KA52" s="529"/>
      <c r="KB52" s="529"/>
      <c r="KC52" s="529"/>
      <c r="KD52" s="529"/>
      <c r="KE52" s="529"/>
      <c r="KF52" s="529"/>
      <c r="KG52" s="529"/>
      <c r="KH52" s="529"/>
      <c r="KI52" s="529"/>
      <c r="KJ52" s="529"/>
      <c r="KK52" s="529"/>
      <c r="KL52" s="529"/>
      <c r="KM52" s="529"/>
      <c r="KN52" s="529"/>
      <c r="KO52" s="529"/>
      <c r="KP52" s="529"/>
      <c r="KQ52" s="529"/>
      <c r="KR52" s="529"/>
      <c r="KS52" s="529"/>
      <c r="KT52" s="529"/>
      <c r="KU52" s="529"/>
      <c r="KV52" s="529"/>
      <c r="KW52" s="529"/>
      <c r="KX52" s="529"/>
      <c r="KY52" s="529"/>
      <c r="KZ52" s="529"/>
      <c r="LA52" s="529"/>
      <c r="LB52" s="529"/>
      <c r="LC52" s="529"/>
      <c r="LD52" s="529"/>
      <c r="LE52" s="529"/>
      <c r="LF52" s="529"/>
      <c r="LG52" s="529"/>
      <c r="LH52" s="529"/>
      <c r="LI52" s="529"/>
      <c r="LJ52" s="529"/>
      <c r="LK52" s="529"/>
      <c r="LL52" s="529"/>
      <c r="LM52" s="529"/>
      <c r="LN52" s="529"/>
      <c r="LO52" s="529"/>
      <c r="LP52" s="529"/>
      <c r="LQ52" s="529"/>
      <c r="LR52" s="529"/>
      <c r="LS52" s="529"/>
      <c r="LT52" s="529"/>
      <c r="LU52" s="529"/>
      <c r="LV52" s="529"/>
      <c r="LW52" s="529"/>
      <c r="LX52" s="529"/>
      <c r="LY52" s="529"/>
      <c r="LZ52" s="529"/>
      <c r="MA52" s="529"/>
      <c r="MB52" s="529"/>
      <c r="MC52" s="529"/>
      <c r="MD52" s="529"/>
      <c r="ME52" s="529"/>
      <c r="MF52" s="529"/>
      <c r="MG52" s="529"/>
      <c r="MH52" s="529"/>
      <c r="MI52" s="529"/>
      <c r="MJ52" s="529"/>
      <c r="MK52" s="529"/>
      <c r="ML52" s="529"/>
      <c r="MM52" s="529"/>
      <c r="MN52" s="529"/>
    </row>
    <row r="53" ht="12.75" customHeight="1">
      <c r="A53" s="529"/>
      <c r="B53" s="529"/>
      <c r="C53" s="529"/>
      <c r="D53" s="529"/>
      <c r="E53" s="509" t="s">
        <v>2861</v>
      </c>
      <c r="F53" s="509" t="s">
        <v>2862</v>
      </c>
      <c r="G53" s="534"/>
      <c r="H53" s="529"/>
      <c r="I53" s="529"/>
      <c r="J53" s="534"/>
      <c r="K53" s="529"/>
      <c r="L53" s="529"/>
      <c r="M53" s="534"/>
      <c r="N53" s="529"/>
      <c r="O53" s="529"/>
      <c r="P53" s="534"/>
      <c r="Q53" s="529"/>
      <c r="R53" s="529"/>
      <c r="S53" s="534"/>
      <c r="T53" s="529"/>
      <c r="U53" s="529"/>
      <c r="V53" s="529"/>
      <c r="W53" s="509" t="s">
        <v>3011</v>
      </c>
      <c r="X53" s="509" t="s">
        <v>3012</v>
      </c>
      <c r="Y53" s="534"/>
      <c r="Z53" s="529"/>
      <c r="AA53" s="529"/>
      <c r="AB53" s="534"/>
      <c r="AC53" s="529"/>
      <c r="AD53" s="529"/>
      <c r="AE53" s="534"/>
      <c r="AF53" s="534"/>
      <c r="AG53" s="534"/>
      <c r="AH53" s="534"/>
      <c r="AI53" s="509">
        <v>11246.0</v>
      </c>
      <c r="AJ53" s="509" t="s">
        <v>2863</v>
      </c>
      <c r="AK53" s="534"/>
      <c r="AL53" s="509">
        <v>12409.0</v>
      </c>
      <c r="AM53" s="509" t="s">
        <v>2942</v>
      </c>
      <c r="AN53" s="534"/>
      <c r="AO53" s="509">
        <v>13229.0</v>
      </c>
      <c r="AP53" s="509" t="s">
        <v>3013</v>
      </c>
      <c r="AQ53" s="534"/>
      <c r="AR53" s="509">
        <v>14361.0</v>
      </c>
      <c r="AS53" s="509" t="s">
        <v>2252</v>
      </c>
      <c r="AT53" s="534"/>
      <c r="AU53" s="529"/>
      <c r="AV53" s="529"/>
      <c r="AW53" s="534"/>
      <c r="AX53" s="529"/>
      <c r="AY53" s="529"/>
      <c r="AZ53" s="529"/>
      <c r="BA53" s="529"/>
      <c r="BB53" s="529"/>
      <c r="BC53" s="534"/>
      <c r="BD53" s="529"/>
      <c r="BE53" s="529"/>
      <c r="BF53" s="529"/>
      <c r="BG53" s="529"/>
      <c r="BH53" s="529"/>
      <c r="BI53" s="534"/>
      <c r="BJ53" s="509">
        <v>20414.0</v>
      </c>
      <c r="BK53" s="509" t="s">
        <v>3014</v>
      </c>
      <c r="BL53" s="534"/>
      <c r="BM53" s="529"/>
      <c r="BN53" s="529"/>
      <c r="BO53" s="534"/>
      <c r="BP53" s="529"/>
      <c r="BQ53" s="529"/>
      <c r="BR53" s="534"/>
      <c r="BS53" s="509">
        <v>23234.0</v>
      </c>
      <c r="BT53" s="509" t="s">
        <v>2718</v>
      </c>
      <c r="BU53" s="534"/>
      <c r="BV53" s="529"/>
      <c r="BW53" s="529"/>
      <c r="BX53" s="534"/>
      <c r="BY53" s="529"/>
      <c r="BZ53" s="529"/>
      <c r="CA53" s="534"/>
      <c r="CB53" s="529"/>
      <c r="CC53" s="529"/>
      <c r="CD53" s="534"/>
      <c r="CE53" s="509">
        <v>27219.0</v>
      </c>
      <c r="CF53" s="509" t="s">
        <v>2103</v>
      </c>
      <c r="CG53" s="534"/>
      <c r="CH53" s="509">
        <v>28586.0</v>
      </c>
      <c r="CI53" s="509" t="s">
        <v>2890</v>
      </c>
      <c r="CJ53" s="534"/>
      <c r="CK53" s="529"/>
      <c r="CL53" s="529"/>
      <c r="CM53" s="534"/>
      <c r="CN53" s="529"/>
      <c r="CO53" s="529"/>
      <c r="CP53" s="534"/>
      <c r="CQ53" s="529"/>
      <c r="CR53" s="529"/>
      <c r="CS53" s="529"/>
      <c r="CT53" s="529"/>
      <c r="CU53" s="529"/>
      <c r="CV53" s="534"/>
      <c r="CW53" s="529"/>
      <c r="CX53" s="529"/>
      <c r="CY53" s="534"/>
      <c r="CZ53" s="529"/>
      <c r="DA53" s="529"/>
      <c r="DB53" s="534"/>
      <c r="DC53" s="529"/>
      <c r="DD53" s="529"/>
      <c r="DE53" s="534"/>
      <c r="DF53" s="529"/>
      <c r="DG53" s="529"/>
      <c r="DH53" s="534"/>
      <c r="DI53" s="529"/>
      <c r="DJ53" s="529"/>
      <c r="DK53" s="534"/>
      <c r="DL53" s="529"/>
      <c r="DM53" s="529"/>
      <c r="DN53" s="534"/>
      <c r="DO53" s="529"/>
      <c r="DP53" s="529"/>
      <c r="DQ53" s="534"/>
      <c r="DR53" s="509">
        <v>40381.0</v>
      </c>
      <c r="DS53" s="509" t="s">
        <v>2776</v>
      </c>
      <c r="DT53" s="534"/>
      <c r="DU53" s="529"/>
      <c r="DV53" s="529"/>
      <c r="DW53" s="534"/>
      <c r="DX53" s="529"/>
      <c r="DY53" s="529"/>
      <c r="DZ53" s="534"/>
      <c r="EA53" s="509">
        <v>43531.0</v>
      </c>
      <c r="EB53" s="509" t="s">
        <v>2960</v>
      </c>
      <c r="EC53" s="534"/>
      <c r="ED53" s="529"/>
      <c r="EE53" s="529"/>
      <c r="EF53" s="534"/>
      <c r="EG53" s="529"/>
      <c r="EH53" s="529"/>
      <c r="EI53" s="529"/>
      <c r="EJ53" s="529"/>
      <c r="EK53" s="529"/>
      <c r="EL53" s="529"/>
      <c r="EM53" s="529"/>
      <c r="EN53" s="529"/>
      <c r="EO53" s="529"/>
      <c r="EP53" s="506">
        <v>398.0</v>
      </c>
      <c r="EQ53" s="509" t="s">
        <v>3015</v>
      </c>
      <c r="ER53" s="529"/>
      <c r="ES53" s="533" t="s">
        <v>3016</v>
      </c>
      <c r="ET53" s="533" t="s">
        <v>843</v>
      </c>
      <c r="EU53" s="533" t="s">
        <v>704</v>
      </c>
      <c r="EV53" s="529"/>
      <c r="EW53" s="509" t="s">
        <v>3017</v>
      </c>
      <c r="EX53" s="509" t="s">
        <v>3018</v>
      </c>
      <c r="EY53" s="534"/>
      <c r="EZ53" s="529"/>
      <c r="FA53" s="529"/>
      <c r="FB53" s="534"/>
      <c r="FC53" s="529"/>
      <c r="FD53" s="529"/>
      <c r="FE53" s="534"/>
      <c r="FF53" s="529"/>
      <c r="FG53" s="529"/>
      <c r="FH53" s="534"/>
      <c r="FI53" s="529"/>
      <c r="FJ53" s="529"/>
      <c r="FK53" s="534"/>
      <c r="FL53" s="529"/>
      <c r="FM53" s="529"/>
      <c r="FN53" s="529"/>
      <c r="FO53" s="509" t="s">
        <v>3011</v>
      </c>
      <c r="FP53" s="509" t="s">
        <v>3012</v>
      </c>
      <c r="FQ53" s="534"/>
      <c r="FR53" s="529"/>
      <c r="FS53" s="529"/>
      <c r="FT53" s="534"/>
      <c r="FU53" s="529"/>
      <c r="FV53" s="529"/>
      <c r="FW53" s="534"/>
      <c r="FX53" s="534"/>
      <c r="FY53" s="534"/>
      <c r="FZ53" s="534"/>
      <c r="GA53" s="509">
        <v>11348.0</v>
      </c>
      <c r="GB53" s="509" t="s">
        <v>3019</v>
      </c>
      <c r="GC53" s="534"/>
      <c r="GD53" s="509">
        <v>12426.0</v>
      </c>
      <c r="GE53" s="509" t="s">
        <v>3020</v>
      </c>
      <c r="GF53" s="534"/>
      <c r="GG53" s="509">
        <v>13229.0</v>
      </c>
      <c r="GH53" s="509" t="s">
        <v>3013</v>
      </c>
      <c r="GI53" s="534"/>
      <c r="GJ53" s="529"/>
      <c r="GK53" s="529"/>
      <c r="GL53" s="534"/>
      <c r="GM53" s="529"/>
      <c r="GN53" s="529"/>
      <c r="GO53" s="534"/>
      <c r="GP53" s="529"/>
      <c r="GQ53" s="529"/>
      <c r="GR53" s="529"/>
      <c r="GS53" s="529"/>
      <c r="GT53" s="529"/>
      <c r="GU53" s="534"/>
      <c r="GV53" s="529"/>
      <c r="GW53" s="529"/>
      <c r="GX53" s="529"/>
      <c r="GY53" s="529"/>
      <c r="GZ53" s="529"/>
      <c r="HA53" s="534"/>
      <c r="HB53" s="509">
        <v>20414.0</v>
      </c>
      <c r="HC53" s="509" t="s">
        <v>3014</v>
      </c>
      <c r="HD53" s="534"/>
      <c r="HE53" s="529"/>
      <c r="HF53" s="529"/>
      <c r="HG53" s="534"/>
      <c r="HH53" s="529"/>
      <c r="HI53" s="529"/>
      <c r="HJ53" s="534"/>
      <c r="HK53" s="509">
        <v>23447.0</v>
      </c>
      <c r="HL53" s="509" t="s">
        <v>3021</v>
      </c>
      <c r="HM53" s="534"/>
      <c r="HN53" s="529"/>
      <c r="HO53" s="529"/>
      <c r="HP53" s="534"/>
      <c r="HQ53" s="529"/>
      <c r="HR53" s="529"/>
      <c r="HS53" s="534"/>
      <c r="HT53" s="529"/>
      <c r="HU53" s="529"/>
      <c r="HV53" s="534"/>
      <c r="HW53" s="529"/>
      <c r="HX53" s="529"/>
      <c r="HY53" s="534"/>
      <c r="HZ53" s="529"/>
      <c r="IA53" s="529"/>
      <c r="IB53" s="534"/>
      <c r="IC53" s="529"/>
      <c r="ID53" s="529"/>
      <c r="IE53" s="534"/>
      <c r="IF53" s="529"/>
      <c r="IG53" s="529"/>
      <c r="IH53" s="534"/>
      <c r="II53" s="529"/>
      <c r="IJ53" s="529"/>
      <c r="IK53" s="529"/>
      <c r="IL53" s="529"/>
      <c r="IM53" s="529"/>
      <c r="IN53" s="534"/>
      <c r="IO53" s="529"/>
      <c r="IP53" s="529"/>
      <c r="IQ53" s="534"/>
      <c r="IR53" s="529"/>
      <c r="IS53" s="529"/>
      <c r="IT53" s="534"/>
      <c r="IU53" s="529"/>
      <c r="IV53" s="529"/>
      <c r="IW53" s="534"/>
      <c r="IX53" s="529"/>
      <c r="IY53" s="529"/>
      <c r="IZ53" s="534"/>
      <c r="JA53" s="529"/>
      <c r="JB53" s="529"/>
      <c r="JC53" s="534"/>
      <c r="JD53" s="529"/>
      <c r="JE53" s="529"/>
      <c r="JF53" s="534"/>
      <c r="JG53" s="529"/>
      <c r="JH53" s="529"/>
      <c r="JI53" s="534"/>
      <c r="JJ53" s="509">
        <v>40604.0</v>
      </c>
      <c r="JK53" s="509" t="s">
        <v>3022</v>
      </c>
      <c r="JL53" s="534"/>
      <c r="JM53" s="529"/>
      <c r="JN53" s="529"/>
      <c r="JO53" s="534"/>
      <c r="JP53" s="529"/>
      <c r="JQ53" s="529"/>
      <c r="JR53" s="534"/>
      <c r="JS53" s="529"/>
      <c r="JT53" s="529"/>
      <c r="JU53" s="534"/>
      <c r="JV53" s="529"/>
      <c r="JW53" s="529"/>
      <c r="JX53" s="534"/>
      <c r="JY53" s="529"/>
      <c r="JZ53" s="529"/>
      <c r="KA53" s="529"/>
      <c r="KB53" s="529"/>
      <c r="KC53" s="529"/>
      <c r="KD53" s="529"/>
      <c r="KE53" s="529"/>
      <c r="KF53" s="529"/>
      <c r="KG53" s="529"/>
      <c r="KH53" s="529"/>
      <c r="KI53" s="529"/>
      <c r="KJ53" s="529"/>
      <c r="KK53" s="529"/>
      <c r="KL53" s="529"/>
      <c r="KM53" s="529"/>
      <c r="KN53" s="529"/>
      <c r="KO53" s="529"/>
      <c r="KP53" s="529"/>
      <c r="KQ53" s="529"/>
      <c r="KR53" s="529"/>
      <c r="KS53" s="529"/>
      <c r="KT53" s="529"/>
      <c r="KU53" s="529"/>
      <c r="KV53" s="529"/>
      <c r="KW53" s="529"/>
      <c r="KX53" s="529"/>
      <c r="KY53" s="529"/>
      <c r="KZ53" s="529"/>
      <c r="LA53" s="529"/>
      <c r="LB53" s="529"/>
      <c r="LC53" s="529"/>
      <c r="LD53" s="529"/>
      <c r="LE53" s="529"/>
      <c r="LF53" s="529"/>
      <c r="LG53" s="529"/>
      <c r="LH53" s="529"/>
      <c r="LI53" s="529"/>
      <c r="LJ53" s="529"/>
      <c r="LK53" s="529"/>
      <c r="LL53" s="529"/>
      <c r="LM53" s="529"/>
      <c r="LN53" s="529"/>
      <c r="LO53" s="529"/>
      <c r="LP53" s="529"/>
      <c r="LQ53" s="529"/>
      <c r="LR53" s="529"/>
      <c r="LS53" s="529"/>
      <c r="LT53" s="529"/>
      <c r="LU53" s="529"/>
      <c r="LV53" s="529"/>
      <c r="LW53" s="529"/>
      <c r="LX53" s="529"/>
      <c r="LY53" s="529"/>
      <c r="LZ53" s="529"/>
      <c r="MA53" s="529"/>
      <c r="MB53" s="529"/>
      <c r="MC53" s="529"/>
      <c r="MD53" s="529"/>
      <c r="ME53" s="529"/>
      <c r="MF53" s="529"/>
      <c r="MG53" s="529"/>
      <c r="MH53" s="529"/>
      <c r="MI53" s="529"/>
      <c r="MJ53" s="529"/>
      <c r="MK53" s="529"/>
      <c r="ML53" s="529"/>
      <c r="MM53" s="529"/>
      <c r="MN53" s="529"/>
    </row>
    <row r="54" ht="12.75" customHeight="1">
      <c r="A54" s="529"/>
      <c r="B54" s="529"/>
      <c r="C54" s="529"/>
      <c r="D54" s="529"/>
      <c r="E54" s="509" t="s">
        <v>2884</v>
      </c>
      <c r="F54" s="509" t="s">
        <v>2885</v>
      </c>
      <c r="G54" s="534"/>
      <c r="H54" s="529"/>
      <c r="I54" s="529"/>
      <c r="J54" s="534"/>
      <c r="K54" s="529"/>
      <c r="L54" s="529"/>
      <c r="M54" s="534"/>
      <c r="N54" s="529"/>
      <c r="O54" s="529"/>
      <c r="P54" s="534"/>
      <c r="Q54" s="529"/>
      <c r="R54" s="529"/>
      <c r="S54" s="534"/>
      <c r="T54" s="529"/>
      <c r="U54" s="529"/>
      <c r="V54" s="529"/>
      <c r="W54" s="509" t="s">
        <v>3023</v>
      </c>
      <c r="X54" s="509" t="s">
        <v>3024</v>
      </c>
      <c r="Y54" s="534"/>
      <c r="Z54" s="529"/>
      <c r="AA54" s="529"/>
      <c r="AB54" s="534"/>
      <c r="AC54" s="529"/>
      <c r="AD54" s="529"/>
      <c r="AE54" s="534"/>
      <c r="AF54" s="534"/>
      <c r="AG54" s="534"/>
      <c r="AH54" s="534"/>
      <c r="AI54" s="509">
        <v>11301.0</v>
      </c>
      <c r="AJ54" s="509" t="s">
        <v>2886</v>
      </c>
      <c r="AK54" s="534"/>
      <c r="AL54" s="509">
        <v>12410.0</v>
      </c>
      <c r="AM54" s="509" t="s">
        <v>2957</v>
      </c>
      <c r="AN54" s="534"/>
      <c r="AO54" s="509">
        <v>13303.0</v>
      </c>
      <c r="AP54" s="509" t="s">
        <v>3025</v>
      </c>
      <c r="AQ54" s="534"/>
      <c r="AR54" s="509">
        <v>14362.0</v>
      </c>
      <c r="AS54" s="509" t="s">
        <v>2300</v>
      </c>
      <c r="AT54" s="534"/>
      <c r="AU54" s="529"/>
      <c r="AV54" s="529"/>
      <c r="AW54" s="534"/>
      <c r="AX54" s="529"/>
      <c r="AY54" s="529"/>
      <c r="AZ54" s="529"/>
      <c r="BA54" s="529"/>
      <c r="BB54" s="529"/>
      <c r="BC54" s="534"/>
      <c r="BD54" s="529"/>
      <c r="BE54" s="529"/>
      <c r="BF54" s="529"/>
      <c r="BG54" s="529"/>
      <c r="BH54" s="529"/>
      <c r="BI54" s="534"/>
      <c r="BJ54" s="509">
        <v>20415.0</v>
      </c>
      <c r="BK54" s="509" t="s">
        <v>3026</v>
      </c>
      <c r="BL54" s="534"/>
      <c r="BM54" s="529"/>
      <c r="BN54" s="529"/>
      <c r="BO54" s="534"/>
      <c r="BP54" s="529"/>
      <c r="BQ54" s="529"/>
      <c r="BR54" s="534"/>
      <c r="BS54" s="509">
        <v>23235.0</v>
      </c>
      <c r="BT54" s="509" t="s">
        <v>2747</v>
      </c>
      <c r="BU54" s="534"/>
      <c r="BV54" s="529"/>
      <c r="BW54" s="529"/>
      <c r="BX54" s="534"/>
      <c r="BY54" s="529"/>
      <c r="BZ54" s="529"/>
      <c r="CA54" s="534"/>
      <c r="CB54" s="529"/>
      <c r="CC54" s="529"/>
      <c r="CD54" s="534"/>
      <c r="CE54" s="509">
        <v>27220.0</v>
      </c>
      <c r="CF54" s="509" t="s">
        <v>2158</v>
      </c>
      <c r="CG54" s="534"/>
      <c r="CH54" s="529"/>
      <c r="CI54" s="529"/>
      <c r="CJ54" s="534"/>
      <c r="CK54" s="529"/>
      <c r="CL54" s="529"/>
      <c r="CM54" s="529"/>
      <c r="CN54" s="529"/>
      <c r="CO54" s="529"/>
      <c r="CP54" s="534"/>
      <c r="CQ54" s="529"/>
      <c r="CR54" s="529"/>
      <c r="CS54" s="529"/>
      <c r="CT54" s="529"/>
      <c r="CU54" s="529"/>
      <c r="CV54" s="534"/>
      <c r="CW54" s="529"/>
      <c r="CX54" s="529"/>
      <c r="CY54" s="534"/>
      <c r="CZ54" s="529"/>
      <c r="DA54" s="529"/>
      <c r="DB54" s="534"/>
      <c r="DC54" s="529"/>
      <c r="DD54" s="529"/>
      <c r="DE54" s="534"/>
      <c r="DF54" s="529"/>
      <c r="DG54" s="529"/>
      <c r="DH54" s="534"/>
      <c r="DI54" s="529"/>
      <c r="DJ54" s="529"/>
      <c r="DK54" s="529"/>
      <c r="DL54" s="529"/>
      <c r="DM54" s="529"/>
      <c r="DN54" s="534"/>
      <c r="DO54" s="529"/>
      <c r="DP54" s="529"/>
      <c r="DQ54" s="534"/>
      <c r="DR54" s="509">
        <v>40382.0</v>
      </c>
      <c r="DS54" s="509" t="s">
        <v>2799</v>
      </c>
      <c r="DT54" s="534"/>
      <c r="DU54" s="529"/>
      <c r="DV54" s="529"/>
      <c r="DW54" s="534"/>
      <c r="DX54" s="529"/>
      <c r="DY54" s="529"/>
      <c r="DZ54" s="534"/>
      <c r="EA54" s="529"/>
      <c r="EB54" s="529"/>
      <c r="EC54" s="534"/>
      <c r="ED54" s="529"/>
      <c r="EE54" s="529"/>
      <c r="EF54" s="534"/>
      <c r="EG54" s="529"/>
      <c r="EH54" s="529"/>
      <c r="EI54" s="529"/>
      <c r="EJ54" s="529"/>
      <c r="EK54" s="529"/>
      <c r="EL54" s="529"/>
      <c r="EM54" s="529"/>
      <c r="EN54" s="529"/>
      <c r="EO54" s="529"/>
      <c r="EP54" s="506">
        <v>634.0</v>
      </c>
      <c r="EQ54" s="509" t="s">
        <v>3027</v>
      </c>
      <c r="ER54" s="529"/>
      <c r="ES54" s="533" t="s">
        <v>3028</v>
      </c>
      <c r="ET54" s="533" t="s">
        <v>845</v>
      </c>
      <c r="EU54" s="533" t="s">
        <v>718</v>
      </c>
      <c r="EV54" s="529"/>
      <c r="EW54" s="509" t="s">
        <v>3029</v>
      </c>
      <c r="EX54" s="509" t="s">
        <v>3030</v>
      </c>
      <c r="EY54" s="534"/>
      <c r="EZ54" s="529"/>
      <c r="FA54" s="529"/>
      <c r="FB54" s="534"/>
      <c r="FC54" s="529"/>
      <c r="FD54" s="529"/>
      <c r="FE54" s="534"/>
      <c r="FF54" s="529"/>
      <c r="FG54" s="529"/>
      <c r="FH54" s="534"/>
      <c r="FI54" s="529"/>
      <c r="FJ54" s="529"/>
      <c r="FK54" s="534"/>
      <c r="FL54" s="529"/>
      <c r="FM54" s="529"/>
      <c r="FN54" s="529"/>
      <c r="FO54" s="509" t="s">
        <v>3023</v>
      </c>
      <c r="FP54" s="509" t="s">
        <v>3024</v>
      </c>
      <c r="FQ54" s="534"/>
      <c r="FR54" s="529"/>
      <c r="FS54" s="529"/>
      <c r="FT54" s="534"/>
      <c r="FU54" s="529"/>
      <c r="FV54" s="529"/>
      <c r="FW54" s="534"/>
      <c r="FX54" s="534"/>
      <c r="FY54" s="534"/>
      <c r="FZ54" s="534"/>
      <c r="GA54" s="509">
        <v>11349.0</v>
      </c>
      <c r="GB54" s="509" t="s">
        <v>3031</v>
      </c>
      <c r="GC54" s="534"/>
      <c r="GD54" s="509">
        <v>12427.0</v>
      </c>
      <c r="GE54" s="509" t="s">
        <v>3032</v>
      </c>
      <c r="GF54" s="534"/>
      <c r="GG54" s="509">
        <v>13303.0</v>
      </c>
      <c r="GH54" s="509" t="s">
        <v>3025</v>
      </c>
      <c r="GI54" s="534"/>
      <c r="GJ54" s="529"/>
      <c r="GK54" s="529"/>
      <c r="GL54" s="534"/>
      <c r="GM54" s="529"/>
      <c r="GN54" s="529"/>
      <c r="GO54" s="534"/>
      <c r="GP54" s="529"/>
      <c r="GQ54" s="529"/>
      <c r="GR54" s="529"/>
      <c r="GS54" s="529"/>
      <c r="GT54" s="529"/>
      <c r="GU54" s="534"/>
      <c r="GV54" s="529"/>
      <c r="GW54" s="529"/>
      <c r="GX54" s="529"/>
      <c r="GY54" s="529"/>
      <c r="GZ54" s="529"/>
      <c r="HA54" s="534"/>
      <c r="HB54" s="509">
        <v>20415.0</v>
      </c>
      <c r="HC54" s="509" t="s">
        <v>3026</v>
      </c>
      <c r="HD54" s="534"/>
      <c r="HE54" s="529"/>
      <c r="HF54" s="529"/>
      <c r="HG54" s="534"/>
      <c r="HH54" s="529"/>
      <c r="HI54" s="529"/>
      <c r="HJ54" s="534"/>
      <c r="HK54" s="509">
        <v>23501.0</v>
      </c>
      <c r="HL54" s="509" t="s">
        <v>3033</v>
      </c>
      <c r="HM54" s="534"/>
      <c r="HN54" s="529"/>
      <c r="HO54" s="529"/>
      <c r="HP54" s="534"/>
      <c r="HQ54" s="529"/>
      <c r="HR54" s="529"/>
      <c r="HS54" s="534"/>
      <c r="HT54" s="529"/>
      <c r="HU54" s="529"/>
      <c r="HV54" s="534"/>
      <c r="HW54" s="529"/>
      <c r="HX54" s="529"/>
      <c r="HY54" s="534"/>
      <c r="HZ54" s="529"/>
      <c r="IA54" s="529"/>
      <c r="IB54" s="534"/>
      <c r="IC54" s="529"/>
      <c r="ID54" s="529"/>
      <c r="IE54" s="529"/>
      <c r="IF54" s="529"/>
      <c r="IG54" s="529"/>
      <c r="IH54" s="534"/>
      <c r="II54" s="529"/>
      <c r="IJ54" s="529"/>
      <c r="IK54" s="529"/>
      <c r="IL54" s="529"/>
      <c r="IM54" s="529"/>
      <c r="IN54" s="534"/>
      <c r="IO54" s="529"/>
      <c r="IP54" s="529"/>
      <c r="IQ54" s="534"/>
      <c r="IR54" s="529"/>
      <c r="IS54" s="529"/>
      <c r="IT54" s="534"/>
      <c r="IU54" s="529"/>
      <c r="IV54" s="529"/>
      <c r="IW54" s="534"/>
      <c r="IX54" s="529"/>
      <c r="IY54" s="529"/>
      <c r="IZ54" s="534"/>
      <c r="JA54" s="529"/>
      <c r="JB54" s="529"/>
      <c r="JC54" s="529"/>
      <c r="JD54" s="529"/>
      <c r="JE54" s="529"/>
      <c r="JF54" s="534"/>
      <c r="JG54" s="529"/>
      <c r="JH54" s="529"/>
      <c r="JI54" s="534"/>
      <c r="JJ54" s="509">
        <v>40605.0</v>
      </c>
      <c r="JK54" s="509" t="s">
        <v>3034</v>
      </c>
      <c r="JL54" s="534"/>
      <c r="JM54" s="529"/>
      <c r="JN54" s="529"/>
      <c r="JO54" s="534"/>
      <c r="JP54" s="529"/>
      <c r="JQ54" s="529"/>
      <c r="JR54" s="534"/>
      <c r="JS54" s="529"/>
      <c r="JT54" s="529"/>
      <c r="JU54" s="534"/>
      <c r="JV54" s="529"/>
      <c r="JW54" s="529"/>
      <c r="JX54" s="534"/>
      <c r="JY54" s="529"/>
      <c r="JZ54" s="529"/>
      <c r="KA54" s="529"/>
      <c r="KB54" s="529"/>
      <c r="KC54" s="529"/>
      <c r="KD54" s="529"/>
      <c r="KE54" s="529"/>
      <c r="KF54" s="529"/>
      <c r="KG54" s="529"/>
      <c r="KH54" s="529"/>
      <c r="KI54" s="529"/>
      <c r="KJ54" s="529"/>
      <c r="KK54" s="529"/>
      <c r="KL54" s="529"/>
      <c r="KM54" s="529"/>
      <c r="KN54" s="529"/>
      <c r="KO54" s="529"/>
      <c r="KP54" s="529"/>
      <c r="KQ54" s="529"/>
      <c r="KR54" s="529"/>
      <c r="KS54" s="529"/>
      <c r="KT54" s="529"/>
      <c r="KU54" s="529"/>
      <c r="KV54" s="529"/>
      <c r="KW54" s="529"/>
      <c r="KX54" s="529"/>
      <c r="KY54" s="529"/>
      <c r="KZ54" s="529"/>
      <c r="LA54" s="529"/>
      <c r="LB54" s="529"/>
      <c r="LC54" s="529"/>
      <c r="LD54" s="529"/>
      <c r="LE54" s="529"/>
      <c r="LF54" s="529"/>
      <c r="LG54" s="529"/>
      <c r="LH54" s="529"/>
      <c r="LI54" s="529"/>
      <c r="LJ54" s="529"/>
      <c r="LK54" s="529"/>
      <c r="LL54" s="529"/>
      <c r="LM54" s="529"/>
      <c r="LN54" s="529"/>
      <c r="LO54" s="529"/>
      <c r="LP54" s="529"/>
      <c r="LQ54" s="529"/>
      <c r="LR54" s="529"/>
      <c r="LS54" s="529"/>
      <c r="LT54" s="529"/>
      <c r="LU54" s="529"/>
      <c r="LV54" s="529"/>
      <c r="LW54" s="529"/>
      <c r="LX54" s="529"/>
      <c r="LY54" s="529"/>
      <c r="LZ54" s="529"/>
      <c r="MA54" s="529"/>
      <c r="MB54" s="529"/>
      <c r="MC54" s="529"/>
      <c r="MD54" s="529"/>
      <c r="ME54" s="529"/>
      <c r="MF54" s="529"/>
      <c r="MG54" s="529"/>
      <c r="MH54" s="529"/>
      <c r="MI54" s="529"/>
      <c r="MJ54" s="529"/>
      <c r="MK54" s="529"/>
      <c r="ML54" s="529"/>
      <c r="MM54" s="529"/>
      <c r="MN54" s="529"/>
    </row>
    <row r="55" ht="12.75" customHeight="1">
      <c r="A55" s="529"/>
      <c r="B55" s="529"/>
      <c r="C55" s="529"/>
      <c r="D55" s="529"/>
      <c r="E55" s="509" t="s">
        <v>2905</v>
      </c>
      <c r="F55" s="509" t="s">
        <v>2906</v>
      </c>
      <c r="G55" s="534"/>
      <c r="H55" s="529"/>
      <c r="I55" s="529"/>
      <c r="J55" s="534"/>
      <c r="K55" s="529"/>
      <c r="L55" s="529"/>
      <c r="M55" s="534"/>
      <c r="N55" s="529"/>
      <c r="O55" s="529"/>
      <c r="P55" s="534"/>
      <c r="Q55" s="529"/>
      <c r="R55" s="529"/>
      <c r="S55" s="534"/>
      <c r="T55" s="529"/>
      <c r="U55" s="529"/>
      <c r="V55" s="529"/>
      <c r="W55" s="509" t="s">
        <v>3035</v>
      </c>
      <c r="X55" s="509" t="s">
        <v>3036</v>
      </c>
      <c r="Y55" s="534"/>
      <c r="Z55" s="529"/>
      <c r="AA55" s="529"/>
      <c r="AB55" s="534"/>
      <c r="AC55" s="529"/>
      <c r="AD55" s="529"/>
      <c r="AE55" s="534"/>
      <c r="AF55" s="534"/>
      <c r="AG55" s="534"/>
      <c r="AH55" s="534"/>
      <c r="AI55" s="509">
        <v>11324.0</v>
      </c>
      <c r="AJ55" s="509" t="s">
        <v>2907</v>
      </c>
      <c r="AK55" s="534"/>
      <c r="AL55" s="509">
        <v>12421.0</v>
      </c>
      <c r="AM55" s="509" t="s">
        <v>2970</v>
      </c>
      <c r="AN55" s="534"/>
      <c r="AO55" s="509">
        <v>13305.0</v>
      </c>
      <c r="AP55" s="509" t="s">
        <v>3037</v>
      </c>
      <c r="AQ55" s="534"/>
      <c r="AR55" s="509">
        <v>14363.0</v>
      </c>
      <c r="AS55" s="509" t="s">
        <v>2347</v>
      </c>
      <c r="AT55" s="534"/>
      <c r="AU55" s="529"/>
      <c r="AV55" s="529"/>
      <c r="AW55" s="534"/>
      <c r="AX55" s="529"/>
      <c r="AY55" s="529"/>
      <c r="AZ55" s="529"/>
      <c r="BA55" s="529"/>
      <c r="BB55" s="529"/>
      <c r="BC55" s="529"/>
      <c r="BD55" s="529"/>
      <c r="BE55" s="529"/>
      <c r="BF55" s="529"/>
      <c r="BG55" s="529"/>
      <c r="BH55" s="529"/>
      <c r="BI55" s="534"/>
      <c r="BJ55" s="509">
        <v>20416.0</v>
      </c>
      <c r="BK55" s="509" t="s">
        <v>3038</v>
      </c>
      <c r="BL55" s="534"/>
      <c r="BM55" s="529"/>
      <c r="BN55" s="529"/>
      <c r="BO55" s="534"/>
      <c r="BP55" s="529"/>
      <c r="BQ55" s="529"/>
      <c r="BR55" s="534"/>
      <c r="BS55" s="509">
        <v>23236.0</v>
      </c>
      <c r="BT55" s="509" t="s">
        <v>2773</v>
      </c>
      <c r="BU55" s="534"/>
      <c r="BV55" s="529"/>
      <c r="BW55" s="529"/>
      <c r="BX55" s="534"/>
      <c r="BY55" s="529"/>
      <c r="BZ55" s="529"/>
      <c r="CA55" s="534"/>
      <c r="CB55" s="529"/>
      <c r="CC55" s="529"/>
      <c r="CD55" s="534"/>
      <c r="CE55" s="509">
        <v>27221.0</v>
      </c>
      <c r="CF55" s="509" t="s">
        <v>2208</v>
      </c>
      <c r="CG55" s="534"/>
      <c r="CH55" s="529"/>
      <c r="CI55" s="529"/>
      <c r="CJ55" s="534"/>
      <c r="CK55" s="529"/>
      <c r="CL55" s="529"/>
      <c r="CM55" s="529"/>
      <c r="CN55" s="529"/>
      <c r="CO55" s="529"/>
      <c r="CP55" s="534"/>
      <c r="CQ55" s="529"/>
      <c r="CR55" s="529"/>
      <c r="CS55" s="529"/>
      <c r="CT55" s="529"/>
      <c r="CU55" s="529"/>
      <c r="CV55" s="534"/>
      <c r="CW55" s="529"/>
      <c r="CX55" s="529"/>
      <c r="CY55" s="534"/>
      <c r="CZ55" s="529"/>
      <c r="DA55" s="529"/>
      <c r="DB55" s="534"/>
      <c r="DC55" s="529"/>
      <c r="DD55" s="529"/>
      <c r="DE55" s="534"/>
      <c r="DF55" s="529"/>
      <c r="DG55" s="529"/>
      <c r="DH55" s="534"/>
      <c r="DI55" s="529"/>
      <c r="DJ55" s="529"/>
      <c r="DK55" s="529"/>
      <c r="DL55" s="529"/>
      <c r="DM55" s="529"/>
      <c r="DN55" s="534"/>
      <c r="DO55" s="529"/>
      <c r="DP55" s="529"/>
      <c r="DQ55" s="534"/>
      <c r="DR55" s="509">
        <v>40383.0</v>
      </c>
      <c r="DS55" s="509" t="s">
        <v>2822</v>
      </c>
      <c r="DT55" s="534"/>
      <c r="DU55" s="529"/>
      <c r="DV55" s="529"/>
      <c r="DW55" s="534"/>
      <c r="DX55" s="529"/>
      <c r="DY55" s="529"/>
      <c r="DZ55" s="534"/>
      <c r="EA55" s="529"/>
      <c r="EB55" s="529"/>
      <c r="EC55" s="534"/>
      <c r="ED55" s="529"/>
      <c r="EE55" s="529"/>
      <c r="EF55" s="534"/>
      <c r="EG55" s="529"/>
      <c r="EH55" s="529"/>
      <c r="EI55" s="529"/>
      <c r="EJ55" s="529"/>
      <c r="EK55" s="529"/>
      <c r="EL55" s="529"/>
      <c r="EM55" s="529"/>
      <c r="EN55" s="529"/>
      <c r="EO55" s="529"/>
      <c r="EP55" s="506">
        <v>581.0</v>
      </c>
      <c r="EQ55" s="509" t="s">
        <v>3039</v>
      </c>
      <c r="ER55" s="529"/>
      <c r="ES55" s="533" t="s">
        <v>3040</v>
      </c>
      <c r="ET55" s="533" t="s">
        <v>847</v>
      </c>
      <c r="EU55" s="533" t="s">
        <v>720</v>
      </c>
      <c r="EV55" s="529"/>
      <c r="EW55" s="509" t="s">
        <v>3041</v>
      </c>
      <c r="EX55" s="509" t="s">
        <v>3042</v>
      </c>
      <c r="EY55" s="534"/>
      <c r="EZ55" s="529"/>
      <c r="FA55" s="529"/>
      <c r="FB55" s="534"/>
      <c r="FC55" s="529"/>
      <c r="FD55" s="529"/>
      <c r="FE55" s="534"/>
      <c r="FF55" s="529"/>
      <c r="FG55" s="529"/>
      <c r="FH55" s="534"/>
      <c r="FI55" s="529"/>
      <c r="FJ55" s="529"/>
      <c r="FK55" s="534"/>
      <c r="FL55" s="529"/>
      <c r="FM55" s="529"/>
      <c r="FN55" s="529"/>
      <c r="FO55" s="509" t="s">
        <v>3035</v>
      </c>
      <c r="FP55" s="509" t="s">
        <v>3036</v>
      </c>
      <c r="FQ55" s="534"/>
      <c r="FR55" s="529"/>
      <c r="FS55" s="529"/>
      <c r="FT55" s="534"/>
      <c r="FU55" s="529"/>
      <c r="FV55" s="529"/>
      <c r="FW55" s="534"/>
      <c r="FX55" s="534"/>
      <c r="FY55" s="534"/>
      <c r="FZ55" s="534"/>
      <c r="GA55" s="509">
        <v>11361.0</v>
      </c>
      <c r="GB55" s="509" t="s">
        <v>3043</v>
      </c>
      <c r="GC55" s="534"/>
      <c r="GD55" s="509">
        <v>12441.0</v>
      </c>
      <c r="GE55" s="509" t="s">
        <v>3044</v>
      </c>
      <c r="GF55" s="534"/>
      <c r="GG55" s="509">
        <v>13305.0</v>
      </c>
      <c r="GH55" s="509" t="s">
        <v>3037</v>
      </c>
      <c r="GI55" s="534"/>
      <c r="GJ55" s="529"/>
      <c r="GK55" s="529"/>
      <c r="GL55" s="534"/>
      <c r="GM55" s="529"/>
      <c r="GN55" s="529"/>
      <c r="GO55" s="534"/>
      <c r="GP55" s="529"/>
      <c r="GQ55" s="529"/>
      <c r="GR55" s="529"/>
      <c r="GS55" s="529"/>
      <c r="GT55" s="529"/>
      <c r="GU55" s="529"/>
      <c r="GV55" s="529"/>
      <c r="GW55" s="529"/>
      <c r="GX55" s="529"/>
      <c r="GY55" s="529"/>
      <c r="GZ55" s="529"/>
      <c r="HA55" s="534"/>
      <c r="HB55" s="509">
        <v>20416.0</v>
      </c>
      <c r="HC55" s="509" t="s">
        <v>3038</v>
      </c>
      <c r="HD55" s="534"/>
      <c r="HE55" s="529"/>
      <c r="HF55" s="529"/>
      <c r="HG55" s="534"/>
      <c r="HH55" s="529"/>
      <c r="HI55" s="529"/>
      <c r="HJ55" s="534"/>
      <c r="HK55" s="509">
        <v>23561.0</v>
      </c>
      <c r="HL55" s="509" t="s">
        <v>3045</v>
      </c>
      <c r="HM55" s="534"/>
      <c r="HN55" s="529"/>
      <c r="HO55" s="529"/>
      <c r="HP55" s="534"/>
      <c r="HQ55" s="529"/>
      <c r="HR55" s="529"/>
      <c r="HS55" s="534"/>
      <c r="HT55" s="529"/>
      <c r="HU55" s="529"/>
      <c r="HV55" s="534"/>
      <c r="HW55" s="529"/>
      <c r="HX55" s="529"/>
      <c r="HY55" s="534"/>
      <c r="HZ55" s="529"/>
      <c r="IA55" s="529"/>
      <c r="IB55" s="534"/>
      <c r="IC55" s="529"/>
      <c r="ID55" s="529"/>
      <c r="IE55" s="529"/>
      <c r="IF55" s="529"/>
      <c r="IG55" s="529"/>
      <c r="IH55" s="534"/>
      <c r="II55" s="529"/>
      <c r="IJ55" s="529"/>
      <c r="IK55" s="529"/>
      <c r="IL55" s="529"/>
      <c r="IM55" s="529"/>
      <c r="IN55" s="534"/>
      <c r="IO55" s="529"/>
      <c r="IP55" s="529"/>
      <c r="IQ55" s="534"/>
      <c r="IR55" s="529"/>
      <c r="IS55" s="529"/>
      <c r="IT55" s="534"/>
      <c r="IU55" s="529"/>
      <c r="IV55" s="529"/>
      <c r="IW55" s="534"/>
      <c r="IX55" s="529"/>
      <c r="IY55" s="529"/>
      <c r="IZ55" s="534"/>
      <c r="JA55" s="529"/>
      <c r="JB55" s="529"/>
      <c r="JC55" s="529"/>
      <c r="JD55" s="529"/>
      <c r="JE55" s="529"/>
      <c r="JF55" s="534"/>
      <c r="JG55" s="529"/>
      <c r="JH55" s="529"/>
      <c r="JI55" s="534"/>
      <c r="JJ55" s="509">
        <v>40608.0</v>
      </c>
      <c r="JK55" s="509" t="s">
        <v>3046</v>
      </c>
      <c r="JL55" s="534"/>
      <c r="JM55" s="529"/>
      <c r="JN55" s="529"/>
      <c r="JO55" s="534"/>
      <c r="JP55" s="529"/>
      <c r="JQ55" s="529"/>
      <c r="JR55" s="534"/>
      <c r="JS55" s="529"/>
      <c r="JT55" s="529"/>
      <c r="JU55" s="534"/>
      <c r="JV55" s="529"/>
      <c r="JW55" s="529"/>
      <c r="JX55" s="534"/>
      <c r="JY55" s="529"/>
      <c r="JZ55" s="529"/>
      <c r="KA55" s="529"/>
      <c r="KB55" s="529"/>
      <c r="KC55" s="529"/>
      <c r="KD55" s="529"/>
      <c r="KE55" s="529"/>
      <c r="KF55" s="529"/>
      <c r="KG55" s="529"/>
      <c r="KH55" s="529"/>
      <c r="KI55" s="529"/>
      <c r="KJ55" s="529"/>
      <c r="KK55" s="529"/>
      <c r="KL55" s="529"/>
      <c r="KM55" s="529"/>
      <c r="KN55" s="529"/>
      <c r="KO55" s="529"/>
      <c r="KP55" s="529"/>
      <c r="KQ55" s="529"/>
      <c r="KR55" s="529"/>
      <c r="KS55" s="529"/>
      <c r="KT55" s="529"/>
      <c r="KU55" s="529"/>
      <c r="KV55" s="529"/>
      <c r="KW55" s="529"/>
      <c r="KX55" s="529"/>
      <c r="KY55" s="529"/>
      <c r="KZ55" s="529"/>
      <c r="LA55" s="529"/>
      <c r="LB55" s="529"/>
      <c r="LC55" s="529"/>
      <c r="LD55" s="529"/>
      <c r="LE55" s="529"/>
      <c r="LF55" s="529"/>
      <c r="LG55" s="529"/>
      <c r="LH55" s="529"/>
      <c r="LI55" s="529"/>
      <c r="LJ55" s="529"/>
      <c r="LK55" s="529"/>
      <c r="LL55" s="529"/>
      <c r="LM55" s="529"/>
      <c r="LN55" s="529"/>
      <c r="LO55" s="529"/>
      <c r="LP55" s="529"/>
      <c r="LQ55" s="529"/>
      <c r="LR55" s="529"/>
      <c r="LS55" s="529"/>
      <c r="LT55" s="529"/>
      <c r="LU55" s="529"/>
      <c r="LV55" s="529"/>
      <c r="LW55" s="529"/>
      <c r="LX55" s="529"/>
      <c r="LY55" s="529"/>
      <c r="LZ55" s="529"/>
      <c r="MA55" s="529"/>
      <c r="MB55" s="529"/>
      <c r="MC55" s="529"/>
      <c r="MD55" s="529"/>
      <c r="ME55" s="529"/>
      <c r="MF55" s="529"/>
      <c r="MG55" s="529"/>
      <c r="MH55" s="529"/>
      <c r="MI55" s="529"/>
      <c r="MJ55" s="529"/>
      <c r="MK55" s="529"/>
      <c r="ML55" s="529"/>
      <c r="MM55" s="529"/>
      <c r="MN55" s="529"/>
    </row>
    <row r="56" ht="12.75" customHeight="1">
      <c r="A56" s="529"/>
      <c r="B56" s="529"/>
      <c r="C56" s="529"/>
      <c r="D56" s="529"/>
      <c r="E56" s="509" t="s">
        <v>2923</v>
      </c>
      <c r="F56" s="509" t="s">
        <v>2924</v>
      </c>
      <c r="G56" s="534"/>
      <c r="H56" s="529"/>
      <c r="I56" s="529"/>
      <c r="J56" s="534"/>
      <c r="K56" s="529"/>
      <c r="L56" s="529"/>
      <c r="M56" s="534"/>
      <c r="N56" s="529"/>
      <c r="O56" s="529"/>
      <c r="P56" s="534"/>
      <c r="Q56" s="529"/>
      <c r="R56" s="529"/>
      <c r="S56" s="534"/>
      <c r="T56" s="529"/>
      <c r="U56" s="529"/>
      <c r="V56" s="529"/>
      <c r="W56" s="509" t="s">
        <v>3047</v>
      </c>
      <c r="X56" s="509" t="s">
        <v>3048</v>
      </c>
      <c r="Y56" s="534"/>
      <c r="Z56" s="529"/>
      <c r="AA56" s="529"/>
      <c r="AB56" s="534"/>
      <c r="AC56" s="529"/>
      <c r="AD56" s="529"/>
      <c r="AE56" s="534"/>
      <c r="AF56" s="534"/>
      <c r="AG56" s="534"/>
      <c r="AH56" s="534"/>
      <c r="AI56" s="509">
        <v>11326.0</v>
      </c>
      <c r="AJ56" s="509" t="s">
        <v>2925</v>
      </c>
      <c r="AK56" s="534"/>
      <c r="AL56" s="509">
        <v>12422.0</v>
      </c>
      <c r="AM56" s="509" t="s">
        <v>2982</v>
      </c>
      <c r="AN56" s="534"/>
      <c r="AO56" s="509">
        <v>13307.0</v>
      </c>
      <c r="AP56" s="509" t="s">
        <v>3049</v>
      </c>
      <c r="AQ56" s="534"/>
      <c r="AR56" s="509">
        <v>14364.0</v>
      </c>
      <c r="AS56" s="509" t="s">
        <v>2393</v>
      </c>
      <c r="AT56" s="534"/>
      <c r="AU56" s="529"/>
      <c r="AV56" s="529"/>
      <c r="AW56" s="534"/>
      <c r="AX56" s="529"/>
      <c r="AY56" s="529"/>
      <c r="AZ56" s="529"/>
      <c r="BA56" s="529"/>
      <c r="BB56" s="529"/>
      <c r="BC56" s="529"/>
      <c r="BD56" s="529"/>
      <c r="BE56" s="529"/>
      <c r="BF56" s="529"/>
      <c r="BG56" s="529"/>
      <c r="BH56" s="529"/>
      <c r="BI56" s="534"/>
      <c r="BJ56" s="509">
        <v>20417.0</v>
      </c>
      <c r="BK56" s="509" t="s">
        <v>3050</v>
      </c>
      <c r="BL56" s="534"/>
      <c r="BM56" s="529"/>
      <c r="BN56" s="529"/>
      <c r="BO56" s="534"/>
      <c r="BP56" s="529"/>
      <c r="BQ56" s="529"/>
      <c r="BR56" s="534"/>
      <c r="BS56" s="509">
        <v>23237.0</v>
      </c>
      <c r="BT56" s="509" t="s">
        <v>2796</v>
      </c>
      <c r="BU56" s="534"/>
      <c r="BV56" s="529"/>
      <c r="BW56" s="529"/>
      <c r="BX56" s="534"/>
      <c r="BY56" s="529"/>
      <c r="BZ56" s="529"/>
      <c r="CA56" s="534"/>
      <c r="CB56" s="529"/>
      <c r="CC56" s="529"/>
      <c r="CD56" s="534"/>
      <c r="CE56" s="509">
        <v>27222.0</v>
      </c>
      <c r="CF56" s="509" t="s">
        <v>2257</v>
      </c>
      <c r="CG56" s="534"/>
      <c r="CH56" s="529"/>
      <c r="CI56" s="529"/>
      <c r="CJ56" s="534"/>
      <c r="CK56" s="529"/>
      <c r="CL56" s="529"/>
      <c r="CM56" s="529"/>
      <c r="CN56" s="529"/>
      <c r="CO56" s="529"/>
      <c r="CP56" s="534"/>
      <c r="CQ56" s="529"/>
      <c r="CR56" s="529"/>
      <c r="CS56" s="529"/>
      <c r="CT56" s="529"/>
      <c r="CU56" s="529"/>
      <c r="CV56" s="534"/>
      <c r="CW56" s="529"/>
      <c r="CX56" s="529"/>
      <c r="CY56" s="534"/>
      <c r="CZ56" s="529"/>
      <c r="DA56" s="529"/>
      <c r="DB56" s="534"/>
      <c r="DC56" s="529"/>
      <c r="DD56" s="529"/>
      <c r="DE56" s="534"/>
      <c r="DF56" s="529"/>
      <c r="DG56" s="529"/>
      <c r="DH56" s="534"/>
      <c r="DI56" s="529"/>
      <c r="DJ56" s="529"/>
      <c r="DK56" s="529"/>
      <c r="DL56" s="529"/>
      <c r="DM56" s="529"/>
      <c r="DN56" s="534"/>
      <c r="DO56" s="529"/>
      <c r="DP56" s="529"/>
      <c r="DQ56" s="534"/>
      <c r="DR56" s="509">
        <v>40384.0</v>
      </c>
      <c r="DS56" s="509" t="s">
        <v>2845</v>
      </c>
      <c r="DT56" s="534"/>
      <c r="DU56" s="529"/>
      <c r="DV56" s="529"/>
      <c r="DW56" s="534"/>
      <c r="DX56" s="529"/>
      <c r="DY56" s="529"/>
      <c r="DZ56" s="534"/>
      <c r="EA56" s="529"/>
      <c r="EB56" s="529"/>
      <c r="EC56" s="534"/>
      <c r="ED56" s="529"/>
      <c r="EE56" s="529"/>
      <c r="EF56" s="534"/>
      <c r="EG56" s="529"/>
      <c r="EH56" s="529"/>
      <c r="EI56" s="529"/>
      <c r="EJ56" s="529"/>
      <c r="EK56" s="529"/>
      <c r="EL56" s="529"/>
      <c r="EM56" s="529"/>
      <c r="EN56" s="529"/>
      <c r="EO56" s="529"/>
      <c r="EP56" s="506">
        <v>124.0</v>
      </c>
      <c r="EQ56" s="509" t="s">
        <v>3051</v>
      </c>
      <c r="ER56" s="529"/>
      <c r="ES56" s="533" t="s">
        <v>3052</v>
      </c>
      <c r="ET56" s="533" t="s">
        <v>849</v>
      </c>
      <c r="EU56" s="533" t="s">
        <v>724</v>
      </c>
      <c r="EV56" s="529"/>
      <c r="EW56" s="509" t="s">
        <v>3053</v>
      </c>
      <c r="EX56" s="509" t="s">
        <v>3054</v>
      </c>
      <c r="EY56" s="534"/>
      <c r="EZ56" s="529"/>
      <c r="FA56" s="529"/>
      <c r="FB56" s="534"/>
      <c r="FC56" s="529"/>
      <c r="FD56" s="529"/>
      <c r="FE56" s="534"/>
      <c r="FF56" s="529"/>
      <c r="FG56" s="529"/>
      <c r="FH56" s="534"/>
      <c r="FI56" s="529"/>
      <c r="FJ56" s="529"/>
      <c r="FK56" s="534"/>
      <c r="FL56" s="529"/>
      <c r="FM56" s="529"/>
      <c r="FN56" s="529"/>
      <c r="FO56" s="509" t="s">
        <v>3047</v>
      </c>
      <c r="FP56" s="509" t="s">
        <v>3048</v>
      </c>
      <c r="FQ56" s="534"/>
      <c r="FR56" s="529"/>
      <c r="FS56" s="529"/>
      <c r="FT56" s="534"/>
      <c r="FU56" s="529"/>
      <c r="FV56" s="529"/>
      <c r="FW56" s="534"/>
      <c r="FX56" s="534"/>
      <c r="FY56" s="534"/>
      <c r="FZ56" s="534"/>
      <c r="GA56" s="509">
        <v>11362.0</v>
      </c>
      <c r="GB56" s="509" t="s">
        <v>3055</v>
      </c>
      <c r="GC56" s="534"/>
      <c r="GD56" s="509">
        <v>12443.0</v>
      </c>
      <c r="GE56" s="509" t="s">
        <v>3056</v>
      </c>
      <c r="GF56" s="534"/>
      <c r="GG56" s="509">
        <v>13307.0</v>
      </c>
      <c r="GH56" s="509" t="s">
        <v>3049</v>
      </c>
      <c r="GI56" s="534"/>
      <c r="GJ56" s="529"/>
      <c r="GK56" s="529"/>
      <c r="GL56" s="534"/>
      <c r="GM56" s="529"/>
      <c r="GN56" s="529"/>
      <c r="GO56" s="534"/>
      <c r="GP56" s="529"/>
      <c r="GQ56" s="529"/>
      <c r="GR56" s="529"/>
      <c r="GS56" s="529"/>
      <c r="GT56" s="529"/>
      <c r="GU56" s="529"/>
      <c r="GV56" s="529"/>
      <c r="GW56" s="529"/>
      <c r="GX56" s="529"/>
      <c r="GY56" s="529"/>
      <c r="GZ56" s="529"/>
      <c r="HA56" s="534"/>
      <c r="HB56" s="509">
        <v>20417.0</v>
      </c>
      <c r="HC56" s="509" t="s">
        <v>3050</v>
      </c>
      <c r="HD56" s="534"/>
      <c r="HE56" s="529"/>
      <c r="HF56" s="529"/>
      <c r="HG56" s="534"/>
      <c r="HH56" s="529"/>
      <c r="HI56" s="529"/>
      <c r="HJ56" s="534"/>
      <c r="HK56" s="509">
        <v>23562.0</v>
      </c>
      <c r="HL56" s="509" t="s">
        <v>3057</v>
      </c>
      <c r="HM56" s="534"/>
      <c r="HN56" s="529"/>
      <c r="HO56" s="529"/>
      <c r="HP56" s="534"/>
      <c r="HQ56" s="529"/>
      <c r="HR56" s="529"/>
      <c r="HS56" s="534"/>
      <c r="HT56" s="529"/>
      <c r="HU56" s="529"/>
      <c r="HV56" s="534"/>
      <c r="HW56" s="529"/>
      <c r="HX56" s="529"/>
      <c r="HY56" s="534"/>
      <c r="HZ56" s="529"/>
      <c r="IA56" s="529"/>
      <c r="IB56" s="534"/>
      <c r="IC56" s="529"/>
      <c r="ID56" s="529"/>
      <c r="IE56" s="529"/>
      <c r="IF56" s="529"/>
      <c r="IG56" s="529"/>
      <c r="IH56" s="534"/>
      <c r="II56" s="529"/>
      <c r="IJ56" s="529"/>
      <c r="IK56" s="529"/>
      <c r="IL56" s="529"/>
      <c r="IM56" s="529"/>
      <c r="IN56" s="534"/>
      <c r="IO56" s="529"/>
      <c r="IP56" s="529"/>
      <c r="IQ56" s="534"/>
      <c r="IR56" s="529"/>
      <c r="IS56" s="529"/>
      <c r="IT56" s="534"/>
      <c r="IU56" s="529"/>
      <c r="IV56" s="529"/>
      <c r="IW56" s="534"/>
      <c r="IX56" s="529"/>
      <c r="IY56" s="529"/>
      <c r="IZ56" s="534"/>
      <c r="JA56" s="529"/>
      <c r="JB56" s="529"/>
      <c r="JC56" s="529"/>
      <c r="JD56" s="529"/>
      <c r="JE56" s="529"/>
      <c r="JF56" s="534"/>
      <c r="JG56" s="529"/>
      <c r="JH56" s="529"/>
      <c r="JI56" s="534"/>
      <c r="JJ56" s="509">
        <v>40609.0</v>
      </c>
      <c r="JK56" s="509" t="s">
        <v>3058</v>
      </c>
      <c r="JL56" s="534"/>
      <c r="JM56" s="529"/>
      <c r="JN56" s="529"/>
      <c r="JO56" s="534"/>
      <c r="JP56" s="529"/>
      <c r="JQ56" s="529"/>
      <c r="JR56" s="534"/>
      <c r="JS56" s="529"/>
      <c r="JT56" s="529"/>
      <c r="JU56" s="534"/>
      <c r="JV56" s="529"/>
      <c r="JW56" s="529"/>
      <c r="JX56" s="534"/>
      <c r="JY56" s="529"/>
      <c r="JZ56" s="529"/>
      <c r="KA56" s="529"/>
      <c r="KB56" s="529"/>
      <c r="KC56" s="529"/>
      <c r="KD56" s="529"/>
      <c r="KE56" s="529"/>
      <c r="KF56" s="529"/>
      <c r="KG56" s="529"/>
      <c r="KH56" s="529"/>
      <c r="KI56" s="529"/>
      <c r="KJ56" s="529"/>
      <c r="KK56" s="529"/>
      <c r="KL56" s="529"/>
      <c r="KM56" s="529"/>
      <c r="KN56" s="529"/>
      <c r="KO56" s="529"/>
      <c r="KP56" s="529"/>
      <c r="KQ56" s="529"/>
      <c r="KR56" s="529"/>
      <c r="KS56" s="529"/>
      <c r="KT56" s="529"/>
      <c r="KU56" s="529"/>
      <c r="KV56" s="529"/>
      <c r="KW56" s="529"/>
      <c r="KX56" s="529"/>
      <c r="KY56" s="529"/>
      <c r="KZ56" s="529"/>
      <c r="LA56" s="529"/>
      <c r="LB56" s="529"/>
      <c r="LC56" s="529"/>
      <c r="LD56" s="529"/>
      <c r="LE56" s="529"/>
      <c r="LF56" s="529"/>
      <c r="LG56" s="529"/>
      <c r="LH56" s="529"/>
      <c r="LI56" s="529"/>
      <c r="LJ56" s="529"/>
      <c r="LK56" s="529"/>
      <c r="LL56" s="529"/>
      <c r="LM56" s="529"/>
      <c r="LN56" s="529"/>
      <c r="LO56" s="529"/>
      <c r="LP56" s="529"/>
      <c r="LQ56" s="529"/>
      <c r="LR56" s="529"/>
      <c r="LS56" s="529"/>
      <c r="LT56" s="529"/>
      <c r="LU56" s="529"/>
      <c r="LV56" s="529"/>
      <c r="LW56" s="529"/>
      <c r="LX56" s="529"/>
      <c r="LY56" s="529"/>
      <c r="LZ56" s="529"/>
      <c r="MA56" s="529"/>
      <c r="MB56" s="529"/>
      <c r="MC56" s="529"/>
      <c r="MD56" s="529"/>
      <c r="ME56" s="529"/>
      <c r="MF56" s="529"/>
      <c r="MG56" s="529"/>
      <c r="MH56" s="529"/>
      <c r="MI56" s="529"/>
      <c r="MJ56" s="529"/>
      <c r="MK56" s="529"/>
      <c r="ML56" s="529"/>
      <c r="MM56" s="529"/>
      <c r="MN56" s="529"/>
    </row>
    <row r="57" ht="12.75" customHeight="1">
      <c r="A57" s="529"/>
      <c r="B57" s="529"/>
      <c r="C57" s="529"/>
      <c r="D57" s="529"/>
      <c r="E57" s="509" t="s">
        <v>2939</v>
      </c>
      <c r="F57" s="509" t="s">
        <v>2940</v>
      </c>
      <c r="G57" s="534"/>
      <c r="H57" s="529"/>
      <c r="I57" s="529"/>
      <c r="J57" s="534"/>
      <c r="K57" s="529"/>
      <c r="L57" s="529"/>
      <c r="M57" s="534"/>
      <c r="N57" s="529"/>
      <c r="O57" s="529"/>
      <c r="P57" s="534"/>
      <c r="Q57" s="529"/>
      <c r="R57" s="529"/>
      <c r="S57" s="534"/>
      <c r="T57" s="529"/>
      <c r="U57" s="529"/>
      <c r="V57" s="529"/>
      <c r="W57" s="509" t="s">
        <v>3059</v>
      </c>
      <c r="X57" s="509" t="s">
        <v>3060</v>
      </c>
      <c r="Y57" s="534"/>
      <c r="Z57" s="529"/>
      <c r="AA57" s="529"/>
      <c r="AB57" s="534"/>
      <c r="AC57" s="529"/>
      <c r="AD57" s="529"/>
      <c r="AE57" s="534"/>
      <c r="AF57" s="534"/>
      <c r="AG57" s="534"/>
      <c r="AH57" s="534"/>
      <c r="AI57" s="509">
        <v>11327.0</v>
      </c>
      <c r="AJ57" s="509" t="s">
        <v>2941</v>
      </c>
      <c r="AK57" s="534"/>
      <c r="AL57" s="509">
        <v>12423.0</v>
      </c>
      <c r="AM57" s="509" t="s">
        <v>2994</v>
      </c>
      <c r="AN57" s="534"/>
      <c r="AO57" s="509">
        <v>13308.0</v>
      </c>
      <c r="AP57" s="509" t="s">
        <v>3061</v>
      </c>
      <c r="AQ57" s="534"/>
      <c r="AR57" s="509">
        <v>14366.0</v>
      </c>
      <c r="AS57" s="509" t="s">
        <v>2437</v>
      </c>
      <c r="AT57" s="534"/>
      <c r="AU57" s="529"/>
      <c r="AV57" s="529"/>
      <c r="AW57" s="534"/>
      <c r="AX57" s="529"/>
      <c r="AY57" s="529"/>
      <c r="AZ57" s="529"/>
      <c r="BA57" s="529"/>
      <c r="BB57" s="529"/>
      <c r="BC57" s="529"/>
      <c r="BD57" s="529"/>
      <c r="BE57" s="529"/>
      <c r="BF57" s="529"/>
      <c r="BG57" s="529"/>
      <c r="BH57" s="529"/>
      <c r="BI57" s="534"/>
      <c r="BJ57" s="509">
        <v>20422.0</v>
      </c>
      <c r="BK57" s="509" t="s">
        <v>3062</v>
      </c>
      <c r="BL57" s="534"/>
      <c r="BM57" s="529"/>
      <c r="BN57" s="529"/>
      <c r="BO57" s="534"/>
      <c r="BP57" s="529"/>
      <c r="BQ57" s="529"/>
      <c r="BR57" s="534"/>
      <c r="BS57" s="509">
        <v>23238.0</v>
      </c>
      <c r="BT57" s="509" t="s">
        <v>2819</v>
      </c>
      <c r="BU57" s="534"/>
      <c r="BV57" s="529"/>
      <c r="BW57" s="529"/>
      <c r="BX57" s="534"/>
      <c r="BY57" s="529"/>
      <c r="BZ57" s="529"/>
      <c r="CA57" s="534"/>
      <c r="CB57" s="529"/>
      <c r="CC57" s="529"/>
      <c r="CD57" s="534"/>
      <c r="CE57" s="509">
        <v>27223.0</v>
      </c>
      <c r="CF57" s="509" t="s">
        <v>2305</v>
      </c>
      <c r="CG57" s="534"/>
      <c r="CH57" s="529"/>
      <c r="CI57" s="529"/>
      <c r="CJ57" s="534"/>
      <c r="CK57" s="529"/>
      <c r="CL57" s="529"/>
      <c r="CM57" s="529"/>
      <c r="CN57" s="529"/>
      <c r="CO57" s="529"/>
      <c r="CP57" s="534"/>
      <c r="CQ57" s="529"/>
      <c r="CR57" s="529"/>
      <c r="CS57" s="529"/>
      <c r="CT57" s="529"/>
      <c r="CU57" s="529"/>
      <c r="CV57" s="534"/>
      <c r="CW57" s="529"/>
      <c r="CX57" s="529"/>
      <c r="CY57" s="534"/>
      <c r="CZ57" s="529"/>
      <c r="DA57" s="529"/>
      <c r="DB57" s="534"/>
      <c r="DC57" s="529"/>
      <c r="DD57" s="529"/>
      <c r="DE57" s="534"/>
      <c r="DF57" s="529"/>
      <c r="DG57" s="529"/>
      <c r="DH57" s="534"/>
      <c r="DI57" s="529"/>
      <c r="DJ57" s="529"/>
      <c r="DK57" s="529"/>
      <c r="DL57" s="529"/>
      <c r="DM57" s="529"/>
      <c r="DN57" s="534"/>
      <c r="DO57" s="529"/>
      <c r="DP57" s="529"/>
      <c r="DQ57" s="534"/>
      <c r="DR57" s="509">
        <v>40401.0</v>
      </c>
      <c r="DS57" s="509" t="s">
        <v>2868</v>
      </c>
      <c r="DT57" s="534"/>
      <c r="DU57" s="529"/>
      <c r="DV57" s="529"/>
      <c r="DW57" s="534"/>
      <c r="DX57" s="529"/>
      <c r="DY57" s="529"/>
      <c r="DZ57" s="534"/>
      <c r="EA57" s="529"/>
      <c r="EB57" s="529"/>
      <c r="EC57" s="534"/>
      <c r="ED57" s="529"/>
      <c r="EE57" s="529"/>
      <c r="EF57" s="534"/>
      <c r="EG57" s="529"/>
      <c r="EH57" s="529"/>
      <c r="EI57" s="529"/>
      <c r="EJ57" s="529"/>
      <c r="EK57" s="529"/>
      <c r="EL57" s="529"/>
      <c r="EM57" s="529"/>
      <c r="EN57" s="529"/>
      <c r="EO57" s="529"/>
      <c r="EP57" s="506">
        <v>266.0</v>
      </c>
      <c r="EQ57" s="509" t="s">
        <v>3063</v>
      </c>
      <c r="ER57" s="529"/>
      <c r="ES57" s="533" t="s">
        <v>3064</v>
      </c>
      <c r="ET57" s="533" t="s">
        <v>851</v>
      </c>
      <c r="EU57" s="533" t="s">
        <v>724</v>
      </c>
      <c r="EV57" s="529"/>
      <c r="EW57" s="509" t="s">
        <v>3065</v>
      </c>
      <c r="EX57" s="509" t="s">
        <v>3066</v>
      </c>
      <c r="EY57" s="534"/>
      <c r="EZ57" s="529"/>
      <c r="FA57" s="529"/>
      <c r="FB57" s="534"/>
      <c r="FC57" s="529"/>
      <c r="FD57" s="529"/>
      <c r="FE57" s="534"/>
      <c r="FF57" s="529"/>
      <c r="FG57" s="529"/>
      <c r="FH57" s="534"/>
      <c r="FI57" s="529"/>
      <c r="FJ57" s="529"/>
      <c r="FK57" s="534"/>
      <c r="FL57" s="529"/>
      <c r="FM57" s="529"/>
      <c r="FN57" s="529"/>
      <c r="FO57" s="509" t="s">
        <v>3059</v>
      </c>
      <c r="FP57" s="509" t="s">
        <v>3060</v>
      </c>
      <c r="FQ57" s="534"/>
      <c r="FR57" s="529"/>
      <c r="FS57" s="529"/>
      <c r="FT57" s="534"/>
      <c r="FU57" s="529"/>
      <c r="FV57" s="529"/>
      <c r="FW57" s="534"/>
      <c r="FX57" s="534"/>
      <c r="FY57" s="534"/>
      <c r="FZ57" s="534"/>
      <c r="GA57" s="509">
        <v>11363.0</v>
      </c>
      <c r="GB57" s="509" t="s">
        <v>3067</v>
      </c>
      <c r="GC57" s="534"/>
      <c r="GD57" s="509">
        <v>12463.0</v>
      </c>
      <c r="GE57" s="509" t="s">
        <v>3068</v>
      </c>
      <c r="GF57" s="534"/>
      <c r="GG57" s="509">
        <v>13308.0</v>
      </c>
      <c r="GH57" s="509" t="s">
        <v>3061</v>
      </c>
      <c r="GI57" s="534"/>
      <c r="GJ57" s="529"/>
      <c r="GK57" s="529"/>
      <c r="GL57" s="534"/>
      <c r="GM57" s="529"/>
      <c r="GN57" s="529"/>
      <c r="GO57" s="534"/>
      <c r="GP57" s="529"/>
      <c r="GQ57" s="529"/>
      <c r="GR57" s="529"/>
      <c r="GS57" s="529"/>
      <c r="GT57" s="529"/>
      <c r="GU57" s="529"/>
      <c r="GV57" s="529"/>
      <c r="GW57" s="529"/>
      <c r="GX57" s="529"/>
      <c r="GY57" s="529"/>
      <c r="GZ57" s="529"/>
      <c r="HA57" s="534"/>
      <c r="HB57" s="509">
        <v>20422.0</v>
      </c>
      <c r="HC57" s="509" t="s">
        <v>3062</v>
      </c>
      <c r="HD57" s="534"/>
      <c r="HE57" s="529"/>
      <c r="HF57" s="529"/>
      <c r="HG57" s="534"/>
      <c r="HH57" s="529"/>
      <c r="HI57" s="529"/>
      <c r="HJ57" s="534"/>
      <c r="HK57" s="509">
        <v>23563.0</v>
      </c>
      <c r="HL57" s="509" t="s">
        <v>3069</v>
      </c>
      <c r="HM57" s="534"/>
      <c r="HN57" s="529"/>
      <c r="HO57" s="529"/>
      <c r="HP57" s="534"/>
      <c r="HQ57" s="529"/>
      <c r="HR57" s="529"/>
      <c r="HS57" s="534"/>
      <c r="HT57" s="529"/>
      <c r="HU57" s="529"/>
      <c r="HV57" s="534"/>
      <c r="HW57" s="529"/>
      <c r="HX57" s="529"/>
      <c r="HY57" s="534"/>
      <c r="HZ57" s="529"/>
      <c r="IA57" s="529"/>
      <c r="IB57" s="534"/>
      <c r="IC57" s="529"/>
      <c r="ID57" s="529"/>
      <c r="IE57" s="529"/>
      <c r="IF57" s="529"/>
      <c r="IG57" s="529"/>
      <c r="IH57" s="534"/>
      <c r="II57" s="529"/>
      <c r="IJ57" s="529"/>
      <c r="IK57" s="529"/>
      <c r="IL57" s="529"/>
      <c r="IM57" s="529"/>
      <c r="IN57" s="534"/>
      <c r="IO57" s="529"/>
      <c r="IP57" s="529"/>
      <c r="IQ57" s="534"/>
      <c r="IR57" s="529"/>
      <c r="IS57" s="529"/>
      <c r="IT57" s="534"/>
      <c r="IU57" s="529"/>
      <c r="IV57" s="529"/>
      <c r="IW57" s="534"/>
      <c r="IX57" s="529"/>
      <c r="IY57" s="529"/>
      <c r="IZ57" s="534"/>
      <c r="JA57" s="529"/>
      <c r="JB57" s="529"/>
      <c r="JC57" s="529"/>
      <c r="JD57" s="529"/>
      <c r="JE57" s="529"/>
      <c r="JF57" s="534"/>
      <c r="JG57" s="529"/>
      <c r="JH57" s="529"/>
      <c r="JI57" s="534"/>
      <c r="JJ57" s="509">
        <v>40610.0</v>
      </c>
      <c r="JK57" s="509" t="s">
        <v>3070</v>
      </c>
      <c r="JL57" s="534"/>
      <c r="JM57" s="529"/>
      <c r="JN57" s="529"/>
      <c r="JO57" s="534"/>
      <c r="JP57" s="529"/>
      <c r="JQ57" s="529"/>
      <c r="JR57" s="534"/>
      <c r="JS57" s="529"/>
      <c r="JT57" s="529"/>
      <c r="JU57" s="534"/>
      <c r="JV57" s="529"/>
      <c r="JW57" s="529"/>
      <c r="JX57" s="534"/>
      <c r="JY57" s="529"/>
      <c r="JZ57" s="529"/>
      <c r="KA57" s="529"/>
      <c r="KB57" s="529"/>
      <c r="KC57" s="529"/>
      <c r="KD57" s="529"/>
      <c r="KE57" s="529"/>
      <c r="KF57" s="529"/>
      <c r="KG57" s="529"/>
      <c r="KH57" s="529"/>
      <c r="KI57" s="529"/>
      <c r="KJ57" s="529"/>
      <c r="KK57" s="529"/>
      <c r="KL57" s="529"/>
      <c r="KM57" s="529"/>
      <c r="KN57" s="529"/>
      <c r="KO57" s="529"/>
      <c r="KP57" s="529"/>
      <c r="KQ57" s="529"/>
      <c r="KR57" s="529"/>
      <c r="KS57" s="529"/>
      <c r="KT57" s="529"/>
      <c r="KU57" s="529"/>
      <c r="KV57" s="529"/>
      <c r="KW57" s="529"/>
      <c r="KX57" s="529"/>
      <c r="KY57" s="529"/>
      <c r="KZ57" s="529"/>
      <c r="LA57" s="529"/>
      <c r="LB57" s="529"/>
      <c r="LC57" s="529"/>
      <c r="LD57" s="529"/>
      <c r="LE57" s="529"/>
      <c r="LF57" s="529"/>
      <c r="LG57" s="529"/>
      <c r="LH57" s="529"/>
      <c r="LI57" s="529"/>
      <c r="LJ57" s="529"/>
      <c r="LK57" s="529"/>
      <c r="LL57" s="529"/>
      <c r="LM57" s="529"/>
      <c r="LN57" s="529"/>
      <c r="LO57" s="529"/>
      <c r="LP57" s="529"/>
      <c r="LQ57" s="529"/>
      <c r="LR57" s="529"/>
      <c r="LS57" s="529"/>
      <c r="LT57" s="529"/>
      <c r="LU57" s="529"/>
      <c r="LV57" s="529"/>
      <c r="LW57" s="529"/>
      <c r="LX57" s="529"/>
      <c r="LY57" s="529"/>
      <c r="LZ57" s="529"/>
      <c r="MA57" s="529"/>
      <c r="MB57" s="529"/>
      <c r="MC57" s="529"/>
      <c r="MD57" s="529"/>
      <c r="ME57" s="529"/>
      <c r="MF57" s="529"/>
      <c r="MG57" s="529"/>
      <c r="MH57" s="529"/>
      <c r="MI57" s="529"/>
      <c r="MJ57" s="529"/>
      <c r="MK57" s="529"/>
      <c r="ML57" s="529"/>
      <c r="MM57" s="529"/>
      <c r="MN57" s="529"/>
    </row>
    <row r="58" ht="12.75" customHeight="1">
      <c r="A58" s="529"/>
      <c r="B58" s="529"/>
      <c r="C58" s="529"/>
      <c r="D58" s="529"/>
      <c r="E58" s="509" t="s">
        <v>2954</v>
      </c>
      <c r="F58" s="509" t="s">
        <v>2955</v>
      </c>
      <c r="G58" s="534"/>
      <c r="H58" s="529"/>
      <c r="I58" s="529"/>
      <c r="J58" s="534"/>
      <c r="K58" s="529"/>
      <c r="L58" s="529"/>
      <c r="M58" s="534"/>
      <c r="N58" s="529"/>
      <c r="O58" s="529"/>
      <c r="P58" s="534"/>
      <c r="Q58" s="529"/>
      <c r="R58" s="529"/>
      <c r="S58" s="534"/>
      <c r="T58" s="529"/>
      <c r="U58" s="529"/>
      <c r="V58" s="529"/>
      <c r="W58" s="509" t="s">
        <v>3071</v>
      </c>
      <c r="X58" s="509" t="s">
        <v>3072</v>
      </c>
      <c r="Y58" s="534"/>
      <c r="Z58" s="529"/>
      <c r="AA58" s="529"/>
      <c r="AB58" s="534"/>
      <c r="AC58" s="529"/>
      <c r="AD58" s="529"/>
      <c r="AE58" s="534"/>
      <c r="AF58" s="534"/>
      <c r="AG58" s="534"/>
      <c r="AH58" s="534"/>
      <c r="AI58" s="509">
        <v>11341.0</v>
      </c>
      <c r="AJ58" s="509" t="s">
        <v>2956</v>
      </c>
      <c r="AK58" s="534"/>
      <c r="AL58" s="509">
        <v>12424.0</v>
      </c>
      <c r="AM58" s="509" t="s">
        <v>3008</v>
      </c>
      <c r="AN58" s="534"/>
      <c r="AO58" s="509">
        <v>13361.0</v>
      </c>
      <c r="AP58" s="509" t="s">
        <v>3073</v>
      </c>
      <c r="AQ58" s="534"/>
      <c r="AR58" s="509">
        <v>14382.0</v>
      </c>
      <c r="AS58" s="509" t="s">
        <v>2477</v>
      </c>
      <c r="AT58" s="534"/>
      <c r="AU58" s="529"/>
      <c r="AV58" s="529"/>
      <c r="AW58" s="534"/>
      <c r="AX58" s="529"/>
      <c r="AY58" s="529"/>
      <c r="AZ58" s="529"/>
      <c r="BA58" s="529"/>
      <c r="BB58" s="529"/>
      <c r="BC58" s="529"/>
      <c r="BD58" s="529"/>
      <c r="BE58" s="529"/>
      <c r="BF58" s="529"/>
      <c r="BG58" s="529"/>
      <c r="BH58" s="529"/>
      <c r="BI58" s="534"/>
      <c r="BJ58" s="509">
        <v>20423.0</v>
      </c>
      <c r="BK58" s="509" t="s">
        <v>3074</v>
      </c>
      <c r="BL58" s="534"/>
      <c r="BM58" s="529"/>
      <c r="BN58" s="529"/>
      <c r="BO58" s="534"/>
      <c r="BP58" s="529"/>
      <c r="BQ58" s="529"/>
      <c r="BR58" s="534"/>
      <c r="BS58" s="509">
        <v>23302.0</v>
      </c>
      <c r="BT58" s="509" t="s">
        <v>2842</v>
      </c>
      <c r="BU58" s="534"/>
      <c r="BV58" s="529"/>
      <c r="BW58" s="529"/>
      <c r="BX58" s="534"/>
      <c r="BY58" s="529"/>
      <c r="BZ58" s="529"/>
      <c r="CA58" s="534"/>
      <c r="CB58" s="529"/>
      <c r="CC58" s="529"/>
      <c r="CD58" s="534"/>
      <c r="CE58" s="509">
        <v>27224.0</v>
      </c>
      <c r="CF58" s="509" t="s">
        <v>2352</v>
      </c>
      <c r="CG58" s="534"/>
      <c r="CH58" s="529"/>
      <c r="CI58" s="529"/>
      <c r="CJ58" s="534"/>
      <c r="CK58" s="529"/>
      <c r="CL58" s="529"/>
      <c r="CM58" s="529"/>
      <c r="CN58" s="529"/>
      <c r="CO58" s="529"/>
      <c r="CP58" s="534"/>
      <c r="CQ58" s="529"/>
      <c r="CR58" s="529"/>
      <c r="CS58" s="529"/>
      <c r="CT58" s="529"/>
      <c r="CU58" s="529"/>
      <c r="CV58" s="534"/>
      <c r="CW58" s="529"/>
      <c r="CX58" s="529"/>
      <c r="CY58" s="534"/>
      <c r="CZ58" s="529"/>
      <c r="DA58" s="529"/>
      <c r="DB58" s="534"/>
      <c r="DC58" s="529"/>
      <c r="DD58" s="529"/>
      <c r="DE58" s="534"/>
      <c r="DF58" s="529"/>
      <c r="DG58" s="529"/>
      <c r="DH58" s="534"/>
      <c r="DI58" s="529"/>
      <c r="DJ58" s="529"/>
      <c r="DK58" s="529"/>
      <c r="DL58" s="529"/>
      <c r="DM58" s="529"/>
      <c r="DN58" s="534"/>
      <c r="DO58" s="529"/>
      <c r="DP58" s="529"/>
      <c r="DQ58" s="534"/>
      <c r="DR58" s="509">
        <v>40402.0</v>
      </c>
      <c r="DS58" s="509" t="s">
        <v>2891</v>
      </c>
      <c r="DT58" s="534"/>
      <c r="DU58" s="529"/>
      <c r="DV58" s="529"/>
      <c r="DW58" s="534"/>
      <c r="DX58" s="529"/>
      <c r="DY58" s="529"/>
      <c r="DZ58" s="534"/>
      <c r="EA58" s="529"/>
      <c r="EB58" s="529"/>
      <c r="EC58" s="534"/>
      <c r="ED58" s="529"/>
      <c r="EE58" s="529"/>
      <c r="EF58" s="534"/>
      <c r="EG58" s="529"/>
      <c r="EH58" s="529"/>
      <c r="EI58" s="529"/>
      <c r="EJ58" s="529"/>
      <c r="EK58" s="529"/>
      <c r="EL58" s="529"/>
      <c r="EM58" s="529"/>
      <c r="EN58" s="529"/>
      <c r="EO58" s="529"/>
      <c r="EP58" s="506">
        <v>120.0</v>
      </c>
      <c r="EQ58" s="509" t="s">
        <v>3075</v>
      </c>
      <c r="ER58" s="529"/>
      <c r="ES58" s="533" t="s">
        <v>3076</v>
      </c>
      <c r="ET58" s="533" t="s">
        <v>853</v>
      </c>
      <c r="EU58" s="533" t="s">
        <v>724</v>
      </c>
      <c r="EV58" s="529"/>
      <c r="EW58" s="509" t="s">
        <v>3077</v>
      </c>
      <c r="EX58" s="509" t="s">
        <v>3078</v>
      </c>
      <c r="EY58" s="534"/>
      <c r="EZ58" s="529"/>
      <c r="FA58" s="529"/>
      <c r="FB58" s="534"/>
      <c r="FC58" s="529"/>
      <c r="FD58" s="529"/>
      <c r="FE58" s="534"/>
      <c r="FF58" s="529"/>
      <c r="FG58" s="529"/>
      <c r="FH58" s="534"/>
      <c r="FI58" s="529"/>
      <c r="FJ58" s="529"/>
      <c r="FK58" s="534"/>
      <c r="FL58" s="529"/>
      <c r="FM58" s="529"/>
      <c r="FN58" s="529"/>
      <c r="FO58" s="509" t="s">
        <v>3071</v>
      </c>
      <c r="FP58" s="509" t="s">
        <v>3072</v>
      </c>
      <c r="FQ58" s="534"/>
      <c r="FR58" s="529"/>
      <c r="FS58" s="529"/>
      <c r="FT58" s="534"/>
      <c r="FU58" s="529"/>
      <c r="FV58" s="529"/>
      <c r="FW58" s="534"/>
      <c r="FX58" s="534"/>
      <c r="FY58" s="534"/>
      <c r="FZ58" s="534"/>
      <c r="GA58" s="509">
        <v>11365.0</v>
      </c>
      <c r="GB58" s="509" t="s">
        <v>3079</v>
      </c>
      <c r="GC58" s="534"/>
      <c r="GD58" s="529"/>
      <c r="GE58" s="529"/>
      <c r="GF58" s="534"/>
      <c r="GG58" s="509">
        <v>13361.0</v>
      </c>
      <c r="GH58" s="509" t="s">
        <v>3073</v>
      </c>
      <c r="GI58" s="534"/>
      <c r="GJ58" s="529"/>
      <c r="GK58" s="529"/>
      <c r="GL58" s="534"/>
      <c r="GM58" s="529"/>
      <c r="GN58" s="529"/>
      <c r="GO58" s="534"/>
      <c r="GP58" s="529"/>
      <c r="GQ58" s="529"/>
      <c r="GR58" s="529"/>
      <c r="GS58" s="529"/>
      <c r="GT58" s="529"/>
      <c r="GU58" s="529"/>
      <c r="GV58" s="529"/>
      <c r="GW58" s="529"/>
      <c r="GX58" s="529"/>
      <c r="GY58" s="529"/>
      <c r="GZ58" s="529"/>
      <c r="HA58" s="534"/>
      <c r="HB58" s="509">
        <v>20423.0</v>
      </c>
      <c r="HC58" s="509" t="s">
        <v>3074</v>
      </c>
      <c r="HD58" s="534"/>
      <c r="HE58" s="529"/>
      <c r="HF58" s="529"/>
      <c r="HG58" s="534"/>
      <c r="HH58" s="529"/>
      <c r="HI58" s="529"/>
      <c r="HJ58" s="534"/>
      <c r="HK58" s="529"/>
      <c r="HL58" s="529"/>
      <c r="HM58" s="534"/>
      <c r="HN58" s="529"/>
      <c r="HO58" s="529"/>
      <c r="HP58" s="534"/>
      <c r="HQ58" s="529"/>
      <c r="HR58" s="529"/>
      <c r="HS58" s="534"/>
      <c r="HT58" s="529"/>
      <c r="HU58" s="529"/>
      <c r="HV58" s="534"/>
      <c r="HW58" s="529"/>
      <c r="HX58" s="529"/>
      <c r="HY58" s="534"/>
      <c r="HZ58" s="529"/>
      <c r="IA58" s="529"/>
      <c r="IB58" s="534"/>
      <c r="IC58" s="529"/>
      <c r="ID58" s="529"/>
      <c r="IE58" s="529"/>
      <c r="IF58" s="529"/>
      <c r="IG58" s="529"/>
      <c r="IH58" s="534"/>
      <c r="II58" s="529"/>
      <c r="IJ58" s="529"/>
      <c r="IK58" s="529"/>
      <c r="IL58" s="529"/>
      <c r="IM58" s="529"/>
      <c r="IN58" s="534"/>
      <c r="IO58" s="529"/>
      <c r="IP58" s="529"/>
      <c r="IQ58" s="534"/>
      <c r="IR58" s="529"/>
      <c r="IS58" s="529"/>
      <c r="IT58" s="534"/>
      <c r="IU58" s="529"/>
      <c r="IV58" s="529"/>
      <c r="IW58" s="534"/>
      <c r="IX58" s="529"/>
      <c r="IY58" s="529"/>
      <c r="IZ58" s="534"/>
      <c r="JA58" s="529"/>
      <c r="JB58" s="529"/>
      <c r="JC58" s="529"/>
      <c r="JD58" s="529"/>
      <c r="JE58" s="529"/>
      <c r="JF58" s="534"/>
      <c r="JG58" s="529"/>
      <c r="JH58" s="529"/>
      <c r="JI58" s="534"/>
      <c r="JJ58" s="509">
        <v>40621.0</v>
      </c>
      <c r="JK58" s="509" t="s">
        <v>3080</v>
      </c>
      <c r="JL58" s="534"/>
      <c r="JM58" s="529"/>
      <c r="JN58" s="529"/>
      <c r="JO58" s="534"/>
      <c r="JP58" s="529"/>
      <c r="JQ58" s="529"/>
      <c r="JR58" s="534"/>
      <c r="JS58" s="529"/>
      <c r="JT58" s="529"/>
      <c r="JU58" s="534"/>
      <c r="JV58" s="529"/>
      <c r="JW58" s="529"/>
      <c r="JX58" s="534"/>
      <c r="JY58" s="529"/>
      <c r="JZ58" s="529"/>
      <c r="KA58" s="529"/>
      <c r="KB58" s="529"/>
      <c r="KC58" s="529"/>
      <c r="KD58" s="529"/>
      <c r="KE58" s="529"/>
      <c r="KF58" s="529"/>
      <c r="KG58" s="529"/>
      <c r="KH58" s="529"/>
      <c r="KI58" s="529"/>
      <c r="KJ58" s="529"/>
      <c r="KK58" s="529"/>
      <c r="KL58" s="529"/>
      <c r="KM58" s="529"/>
      <c r="KN58" s="529"/>
      <c r="KO58" s="529"/>
      <c r="KP58" s="529"/>
      <c r="KQ58" s="529"/>
      <c r="KR58" s="529"/>
      <c r="KS58" s="529"/>
      <c r="KT58" s="529"/>
      <c r="KU58" s="529"/>
      <c r="KV58" s="529"/>
      <c r="KW58" s="529"/>
      <c r="KX58" s="529"/>
      <c r="KY58" s="529"/>
      <c r="KZ58" s="529"/>
      <c r="LA58" s="529"/>
      <c r="LB58" s="529"/>
      <c r="LC58" s="529"/>
      <c r="LD58" s="529"/>
      <c r="LE58" s="529"/>
      <c r="LF58" s="529"/>
      <c r="LG58" s="529"/>
      <c r="LH58" s="529"/>
      <c r="LI58" s="529"/>
      <c r="LJ58" s="529"/>
      <c r="LK58" s="529"/>
      <c r="LL58" s="529"/>
      <c r="LM58" s="529"/>
      <c r="LN58" s="529"/>
      <c r="LO58" s="529"/>
      <c r="LP58" s="529"/>
      <c r="LQ58" s="529"/>
      <c r="LR58" s="529"/>
      <c r="LS58" s="529"/>
      <c r="LT58" s="529"/>
      <c r="LU58" s="529"/>
      <c r="LV58" s="529"/>
      <c r="LW58" s="529"/>
      <c r="LX58" s="529"/>
      <c r="LY58" s="529"/>
      <c r="LZ58" s="529"/>
      <c r="MA58" s="529"/>
      <c r="MB58" s="529"/>
      <c r="MC58" s="529"/>
      <c r="MD58" s="529"/>
      <c r="ME58" s="529"/>
      <c r="MF58" s="529"/>
      <c r="MG58" s="529"/>
      <c r="MH58" s="529"/>
      <c r="MI58" s="529"/>
      <c r="MJ58" s="529"/>
      <c r="MK58" s="529"/>
      <c r="ML58" s="529"/>
      <c r="MM58" s="529"/>
      <c r="MN58" s="529"/>
    </row>
    <row r="59" ht="12.75" customHeight="1">
      <c r="A59" s="529"/>
      <c r="B59" s="529"/>
      <c r="C59" s="529"/>
      <c r="D59" s="529"/>
      <c r="E59" s="509" t="s">
        <v>2967</v>
      </c>
      <c r="F59" s="509" t="s">
        <v>2968</v>
      </c>
      <c r="G59" s="534"/>
      <c r="H59" s="529"/>
      <c r="I59" s="529"/>
      <c r="J59" s="534"/>
      <c r="K59" s="529"/>
      <c r="L59" s="529"/>
      <c r="M59" s="534"/>
      <c r="N59" s="529"/>
      <c r="O59" s="529"/>
      <c r="P59" s="534"/>
      <c r="Q59" s="529"/>
      <c r="R59" s="529"/>
      <c r="S59" s="534"/>
      <c r="T59" s="529"/>
      <c r="U59" s="529"/>
      <c r="V59" s="529"/>
      <c r="W59" s="509" t="s">
        <v>3081</v>
      </c>
      <c r="X59" s="509" t="s">
        <v>3082</v>
      </c>
      <c r="Y59" s="534"/>
      <c r="Z59" s="529"/>
      <c r="AA59" s="529"/>
      <c r="AB59" s="534"/>
      <c r="AC59" s="529"/>
      <c r="AD59" s="529"/>
      <c r="AE59" s="529"/>
      <c r="AF59" s="534"/>
      <c r="AG59" s="534"/>
      <c r="AH59" s="534"/>
      <c r="AI59" s="509">
        <v>11342.0</v>
      </c>
      <c r="AJ59" s="509" t="s">
        <v>2969</v>
      </c>
      <c r="AK59" s="534"/>
      <c r="AL59" s="509">
        <v>12426.0</v>
      </c>
      <c r="AM59" s="509" t="s">
        <v>3020</v>
      </c>
      <c r="AN59" s="534"/>
      <c r="AO59" s="509">
        <v>13362.0</v>
      </c>
      <c r="AP59" s="509" t="s">
        <v>3083</v>
      </c>
      <c r="AQ59" s="534"/>
      <c r="AR59" s="509">
        <v>14383.0</v>
      </c>
      <c r="AS59" s="509" t="s">
        <v>2515</v>
      </c>
      <c r="AT59" s="534"/>
      <c r="AU59" s="529"/>
      <c r="AV59" s="529"/>
      <c r="AW59" s="534"/>
      <c r="AX59" s="529"/>
      <c r="AY59" s="529"/>
      <c r="AZ59" s="529"/>
      <c r="BA59" s="529"/>
      <c r="BB59" s="529"/>
      <c r="BC59" s="529"/>
      <c r="BD59" s="529"/>
      <c r="BE59" s="529"/>
      <c r="BF59" s="529"/>
      <c r="BG59" s="529"/>
      <c r="BH59" s="529"/>
      <c r="BI59" s="534"/>
      <c r="BJ59" s="509">
        <v>20425.0</v>
      </c>
      <c r="BK59" s="509" t="s">
        <v>3084</v>
      </c>
      <c r="BL59" s="534"/>
      <c r="BM59" s="529"/>
      <c r="BN59" s="529"/>
      <c r="BO59" s="534"/>
      <c r="BP59" s="529"/>
      <c r="BQ59" s="529"/>
      <c r="BR59" s="534"/>
      <c r="BS59" s="509">
        <v>23342.0</v>
      </c>
      <c r="BT59" s="509" t="s">
        <v>2865</v>
      </c>
      <c r="BU59" s="534"/>
      <c r="BV59" s="529"/>
      <c r="BW59" s="529"/>
      <c r="BX59" s="534"/>
      <c r="BY59" s="529"/>
      <c r="BZ59" s="529"/>
      <c r="CA59" s="534"/>
      <c r="CB59" s="529"/>
      <c r="CC59" s="529"/>
      <c r="CD59" s="534"/>
      <c r="CE59" s="509">
        <v>27225.0</v>
      </c>
      <c r="CF59" s="509" t="s">
        <v>2398</v>
      </c>
      <c r="CG59" s="534"/>
      <c r="CH59" s="529"/>
      <c r="CI59" s="529"/>
      <c r="CJ59" s="534"/>
      <c r="CK59" s="529"/>
      <c r="CL59" s="529"/>
      <c r="CM59" s="529"/>
      <c r="CN59" s="529"/>
      <c r="CO59" s="529"/>
      <c r="CP59" s="534"/>
      <c r="CQ59" s="529"/>
      <c r="CR59" s="529"/>
      <c r="CS59" s="529"/>
      <c r="CT59" s="529"/>
      <c r="CU59" s="529"/>
      <c r="CV59" s="534"/>
      <c r="CW59" s="529"/>
      <c r="CX59" s="529"/>
      <c r="CY59" s="534"/>
      <c r="CZ59" s="529"/>
      <c r="DA59" s="529"/>
      <c r="DB59" s="534"/>
      <c r="DC59" s="529"/>
      <c r="DD59" s="529"/>
      <c r="DE59" s="534"/>
      <c r="DF59" s="529"/>
      <c r="DG59" s="529"/>
      <c r="DH59" s="534"/>
      <c r="DI59" s="529"/>
      <c r="DJ59" s="529"/>
      <c r="DK59" s="529"/>
      <c r="DL59" s="529"/>
      <c r="DM59" s="529"/>
      <c r="DN59" s="534"/>
      <c r="DO59" s="529"/>
      <c r="DP59" s="529"/>
      <c r="DQ59" s="534"/>
      <c r="DR59" s="509">
        <v>40421.0</v>
      </c>
      <c r="DS59" s="509" t="s">
        <v>2911</v>
      </c>
      <c r="DT59" s="534"/>
      <c r="DU59" s="529"/>
      <c r="DV59" s="529"/>
      <c r="DW59" s="529"/>
      <c r="DX59" s="529"/>
      <c r="DY59" s="529"/>
      <c r="DZ59" s="534"/>
      <c r="EA59" s="529"/>
      <c r="EB59" s="529"/>
      <c r="EC59" s="534"/>
      <c r="ED59" s="529"/>
      <c r="EE59" s="529"/>
      <c r="EF59" s="534"/>
      <c r="EG59" s="529"/>
      <c r="EH59" s="529"/>
      <c r="EI59" s="529"/>
      <c r="EJ59" s="529"/>
      <c r="EK59" s="529"/>
      <c r="EL59" s="529"/>
      <c r="EM59" s="529"/>
      <c r="EN59" s="529"/>
      <c r="EO59" s="529"/>
      <c r="EP59" s="506">
        <v>270.0</v>
      </c>
      <c r="EQ59" s="509" t="s">
        <v>3085</v>
      </c>
      <c r="ER59" s="529"/>
      <c r="ES59" s="533" t="s">
        <v>3086</v>
      </c>
      <c r="ET59" s="533" t="s">
        <v>855</v>
      </c>
      <c r="EU59" s="533" t="s">
        <v>726</v>
      </c>
      <c r="EV59" s="529"/>
      <c r="EW59" s="509" t="s">
        <v>3087</v>
      </c>
      <c r="EX59" s="509" t="s">
        <v>3088</v>
      </c>
      <c r="EY59" s="534"/>
      <c r="EZ59" s="529"/>
      <c r="FA59" s="529"/>
      <c r="FB59" s="534"/>
      <c r="FC59" s="529"/>
      <c r="FD59" s="529"/>
      <c r="FE59" s="534"/>
      <c r="FF59" s="529"/>
      <c r="FG59" s="529"/>
      <c r="FH59" s="534"/>
      <c r="FI59" s="529"/>
      <c r="FJ59" s="529"/>
      <c r="FK59" s="534"/>
      <c r="FL59" s="529"/>
      <c r="FM59" s="529"/>
      <c r="FN59" s="529"/>
      <c r="FO59" s="509" t="s">
        <v>3081</v>
      </c>
      <c r="FP59" s="509" t="s">
        <v>3082</v>
      </c>
      <c r="FQ59" s="534"/>
      <c r="FR59" s="529"/>
      <c r="FS59" s="529"/>
      <c r="FT59" s="534"/>
      <c r="FU59" s="529"/>
      <c r="FV59" s="529"/>
      <c r="FW59" s="529"/>
      <c r="FX59" s="534"/>
      <c r="FY59" s="534"/>
      <c r="FZ59" s="534"/>
      <c r="GA59" s="509">
        <v>11369.0</v>
      </c>
      <c r="GB59" s="509" t="s">
        <v>3089</v>
      </c>
      <c r="GC59" s="534"/>
      <c r="GD59" s="529"/>
      <c r="GE59" s="529"/>
      <c r="GF59" s="534"/>
      <c r="GG59" s="509">
        <v>13362.0</v>
      </c>
      <c r="GH59" s="509" t="s">
        <v>3083</v>
      </c>
      <c r="GI59" s="534"/>
      <c r="GJ59" s="529"/>
      <c r="GK59" s="529"/>
      <c r="GL59" s="534"/>
      <c r="GM59" s="529"/>
      <c r="GN59" s="529"/>
      <c r="GO59" s="534"/>
      <c r="GP59" s="529"/>
      <c r="GQ59" s="529"/>
      <c r="GR59" s="529"/>
      <c r="GS59" s="529"/>
      <c r="GT59" s="529"/>
      <c r="GU59" s="529"/>
      <c r="GV59" s="529"/>
      <c r="GW59" s="529"/>
      <c r="GX59" s="529"/>
      <c r="GY59" s="529"/>
      <c r="GZ59" s="529"/>
      <c r="HA59" s="534"/>
      <c r="HB59" s="509">
        <v>20425.0</v>
      </c>
      <c r="HC59" s="509" t="s">
        <v>3084</v>
      </c>
      <c r="HD59" s="534"/>
      <c r="HE59" s="529"/>
      <c r="HF59" s="529"/>
      <c r="HG59" s="534"/>
      <c r="HH59" s="529"/>
      <c r="HI59" s="529"/>
      <c r="HJ59" s="534"/>
      <c r="HK59" s="529"/>
      <c r="HL59" s="529"/>
      <c r="HM59" s="534"/>
      <c r="HN59" s="529"/>
      <c r="HO59" s="529"/>
      <c r="HP59" s="534"/>
      <c r="HQ59" s="529"/>
      <c r="HR59" s="529"/>
      <c r="HS59" s="534"/>
      <c r="HT59" s="529"/>
      <c r="HU59" s="529"/>
      <c r="HV59" s="534"/>
      <c r="HW59" s="529"/>
      <c r="HX59" s="529"/>
      <c r="HY59" s="534"/>
      <c r="HZ59" s="529"/>
      <c r="IA59" s="529"/>
      <c r="IB59" s="534"/>
      <c r="IC59" s="529"/>
      <c r="ID59" s="529"/>
      <c r="IE59" s="529"/>
      <c r="IF59" s="529"/>
      <c r="IG59" s="529"/>
      <c r="IH59" s="534"/>
      <c r="II59" s="529"/>
      <c r="IJ59" s="529"/>
      <c r="IK59" s="529"/>
      <c r="IL59" s="529"/>
      <c r="IM59" s="529"/>
      <c r="IN59" s="534"/>
      <c r="IO59" s="529"/>
      <c r="IP59" s="529"/>
      <c r="IQ59" s="534"/>
      <c r="IR59" s="529"/>
      <c r="IS59" s="529"/>
      <c r="IT59" s="534"/>
      <c r="IU59" s="529"/>
      <c r="IV59" s="529"/>
      <c r="IW59" s="534"/>
      <c r="IX59" s="529"/>
      <c r="IY59" s="529"/>
      <c r="IZ59" s="534"/>
      <c r="JA59" s="529"/>
      <c r="JB59" s="529"/>
      <c r="JC59" s="529"/>
      <c r="JD59" s="529"/>
      <c r="JE59" s="529"/>
      <c r="JF59" s="534"/>
      <c r="JG59" s="529"/>
      <c r="JH59" s="529"/>
      <c r="JI59" s="534"/>
      <c r="JJ59" s="509">
        <v>40625.0</v>
      </c>
      <c r="JK59" s="509" t="s">
        <v>3090</v>
      </c>
      <c r="JL59" s="534"/>
      <c r="JM59" s="529"/>
      <c r="JN59" s="529"/>
      <c r="JO59" s="529"/>
      <c r="JP59" s="529"/>
      <c r="JQ59" s="529"/>
      <c r="JR59" s="534"/>
      <c r="JS59" s="529"/>
      <c r="JT59" s="529"/>
      <c r="JU59" s="534"/>
      <c r="JV59" s="529"/>
      <c r="JW59" s="529"/>
      <c r="JX59" s="534"/>
      <c r="JY59" s="529"/>
      <c r="JZ59" s="529"/>
      <c r="KA59" s="529"/>
      <c r="KB59" s="529"/>
      <c r="KC59" s="529"/>
      <c r="KD59" s="529"/>
      <c r="KE59" s="529"/>
      <c r="KF59" s="529"/>
      <c r="KG59" s="529"/>
      <c r="KH59" s="529"/>
      <c r="KI59" s="529"/>
      <c r="KJ59" s="529"/>
      <c r="KK59" s="529"/>
      <c r="KL59" s="529"/>
      <c r="KM59" s="529"/>
      <c r="KN59" s="529"/>
      <c r="KO59" s="529"/>
      <c r="KP59" s="529"/>
      <c r="KQ59" s="529"/>
      <c r="KR59" s="529"/>
      <c r="KS59" s="529"/>
      <c r="KT59" s="529"/>
      <c r="KU59" s="529"/>
      <c r="KV59" s="529"/>
      <c r="KW59" s="529"/>
      <c r="KX59" s="529"/>
      <c r="KY59" s="529"/>
      <c r="KZ59" s="529"/>
      <c r="LA59" s="529"/>
      <c r="LB59" s="529"/>
      <c r="LC59" s="529"/>
      <c r="LD59" s="529"/>
      <c r="LE59" s="529"/>
      <c r="LF59" s="529"/>
      <c r="LG59" s="529"/>
      <c r="LH59" s="529"/>
      <c r="LI59" s="529"/>
      <c r="LJ59" s="529"/>
      <c r="LK59" s="529"/>
      <c r="LL59" s="529"/>
      <c r="LM59" s="529"/>
      <c r="LN59" s="529"/>
      <c r="LO59" s="529"/>
      <c r="LP59" s="529"/>
      <c r="LQ59" s="529"/>
      <c r="LR59" s="529"/>
      <c r="LS59" s="529"/>
      <c r="LT59" s="529"/>
      <c r="LU59" s="529"/>
      <c r="LV59" s="529"/>
      <c r="LW59" s="529"/>
      <c r="LX59" s="529"/>
      <c r="LY59" s="529"/>
      <c r="LZ59" s="529"/>
      <c r="MA59" s="529"/>
      <c r="MB59" s="529"/>
      <c r="MC59" s="529"/>
      <c r="MD59" s="529"/>
      <c r="ME59" s="529"/>
      <c r="MF59" s="529"/>
      <c r="MG59" s="529"/>
      <c r="MH59" s="529"/>
      <c r="MI59" s="529"/>
      <c r="MJ59" s="529"/>
      <c r="MK59" s="529"/>
      <c r="ML59" s="529"/>
      <c r="MM59" s="529"/>
      <c r="MN59" s="529"/>
    </row>
    <row r="60" ht="12.75" customHeight="1">
      <c r="A60" s="529"/>
      <c r="B60" s="529"/>
      <c r="C60" s="529"/>
      <c r="D60" s="529"/>
      <c r="E60" s="509" t="s">
        <v>2979</v>
      </c>
      <c r="F60" s="509" t="s">
        <v>2980</v>
      </c>
      <c r="G60" s="534"/>
      <c r="H60" s="529"/>
      <c r="I60" s="529"/>
      <c r="J60" s="534"/>
      <c r="K60" s="529"/>
      <c r="L60" s="529"/>
      <c r="M60" s="534"/>
      <c r="N60" s="529"/>
      <c r="O60" s="529"/>
      <c r="P60" s="534"/>
      <c r="Q60" s="529"/>
      <c r="R60" s="529"/>
      <c r="S60" s="534"/>
      <c r="T60" s="529"/>
      <c r="U60" s="529"/>
      <c r="V60" s="529"/>
      <c r="W60" s="509" t="s">
        <v>3091</v>
      </c>
      <c r="X60" s="509" t="s">
        <v>3092</v>
      </c>
      <c r="Y60" s="534"/>
      <c r="Z60" s="529"/>
      <c r="AA60" s="529"/>
      <c r="AB60" s="534"/>
      <c r="AC60" s="529"/>
      <c r="AD60" s="529"/>
      <c r="AE60" s="529"/>
      <c r="AF60" s="534"/>
      <c r="AG60" s="534"/>
      <c r="AH60" s="534"/>
      <c r="AI60" s="509">
        <v>11343.0</v>
      </c>
      <c r="AJ60" s="509" t="s">
        <v>2981</v>
      </c>
      <c r="AK60" s="534"/>
      <c r="AL60" s="509">
        <v>12427.0</v>
      </c>
      <c r="AM60" s="509" t="s">
        <v>3032</v>
      </c>
      <c r="AN60" s="534"/>
      <c r="AO60" s="509">
        <v>13363.0</v>
      </c>
      <c r="AP60" s="509" t="s">
        <v>3093</v>
      </c>
      <c r="AQ60" s="534"/>
      <c r="AR60" s="509">
        <v>14384.0</v>
      </c>
      <c r="AS60" s="509" t="s">
        <v>2551</v>
      </c>
      <c r="AT60" s="534"/>
      <c r="AU60" s="529"/>
      <c r="AV60" s="529"/>
      <c r="AW60" s="534"/>
      <c r="AX60" s="529"/>
      <c r="AY60" s="529"/>
      <c r="AZ60" s="529"/>
      <c r="BA60" s="529"/>
      <c r="BB60" s="529"/>
      <c r="BC60" s="529"/>
      <c r="BD60" s="529"/>
      <c r="BE60" s="529"/>
      <c r="BF60" s="529"/>
      <c r="BG60" s="529"/>
      <c r="BH60" s="529"/>
      <c r="BI60" s="534"/>
      <c r="BJ60" s="509">
        <v>20429.0</v>
      </c>
      <c r="BK60" s="509" t="s">
        <v>3094</v>
      </c>
      <c r="BL60" s="534"/>
      <c r="BM60" s="529"/>
      <c r="BN60" s="529"/>
      <c r="BO60" s="534"/>
      <c r="BP60" s="529"/>
      <c r="BQ60" s="529"/>
      <c r="BR60" s="534"/>
      <c r="BS60" s="509">
        <v>23361.0</v>
      </c>
      <c r="BT60" s="509" t="s">
        <v>2888</v>
      </c>
      <c r="BU60" s="534"/>
      <c r="BV60" s="529"/>
      <c r="BW60" s="529"/>
      <c r="BX60" s="534"/>
      <c r="BY60" s="529"/>
      <c r="BZ60" s="529"/>
      <c r="CA60" s="534"/>
      <c r="CB60" s="529"/>
      <c r="CC60" s="529"/>
      <c r="CD60" s="534"/>
      <c r="CE60" s="509">
        <v>27226.0</v>
      </c>
      <c r="CF60" s="509" t="s">
        <v>2442</v>
      </c>
      <c r="CG60" s="534"/>
      <c r="CH60" s="529"/>
      <c r="CI60" s="529"/>
      <c r="CJ60" s="534"/>
      <c r="CK60" s="529"/>
      <c r="CL60" s="529"/>
      <c r="CM60" s="529"/>
      <c r="CN60" s="529"/>
      <c r="CO60" s="529"/>
      <c r="CP60" s="534"/>
      <c r="CQ60" s="529"/>
      <c r="CR60" s="529"/>
      <c r="CS60" s="529"/>
      <c r="CT60" s="529"/>
      <c r="CU60" s="529"/>
      <c r="CV60" s="534"/>
      <c r="CW60" s="529"/>
      <c r="CX60" s="529"/>
      <c r="CY60" s="534"/>
      <c r="CZ60" s="529"/>
      <c r="DA60" s="529"/>
      <c r="DB60" s="534"/>
      <c r="DC60" s="529"/>
      <c r="DD60" s="529"/>
      <c r="DE60" s="534"/>
      <c r="DF60" s="529"/>
      <c r="DG60" s="529"/>
      <c r="DH60" s="534"/>
      <c r="DI60" s="529"/>
      <c r="DJ60" s="529"/>
      <c r="DK60" s="529"/>
      <c r="DL60" s="529"/>
      <c r="DM60" s="529"/>
      <c r="DN60" s="534"/>
      <c r="DO60" s="529"/>
      <c r="DP60" s="529"/>
      <c r="DQ60" s="534"/>
      <c r="DR60" s="509">
        <v>40447.0</v>
      </c>
      <c r="DS60" s="509" t="s">
        <v>2928</v>
      </c>
      <c r="DT60" s="534"/>
      <c r="DU60" s="529"/>
      <c r="DV60" s="529"/>
      <c r="DW60" s="529"/>
      <c r="DX60" s="529"/>
      <c r="DY60" s="529"/>
      <c r="DZ60" s="534"/>
      <c r="EA60" s="529"/>
      <c r="EB60" s="529"/>
      <c r="EC60" s="534"/>
      <c r="ED60" s="529"/>
      <c r="EE60" s="529"/>
      <c r="EF60" s="534"/>
      <c r="EG60" s="529"/>
      <c r="EH60" s="529"/>
      <c r="EI60" s="529"/>
      <c r="EJ60" s="529"/>
      <c r="EK60" s="529"/>
      <c r="EL60" s="529"/>
      <c r="EM60" s="529"/>
      <c r="EN60" s="529"/>
      <c r="EO60" s="529"/>
      <c r="EP60" s="506">
        <v>116.0</v>
      </c>
      <c r="EQ60" s="509" t="s">
        <v>3095</v>
      </c>
      <c r="ER60" s="529"/>
      <c r="ES60" s="533" t="s">
        <v>3096</v>
      </c>
      <c r="ET60" s="533" t="s">
        <v>857</v>
      </c>
      <c r="EU60" s="533" t="s">
        <v>740</v>
      </c>
      <c r="EV60" s="529"/>
      <c r="EW60" s="509" t="s">
        <v>3097</v>
      </c>
      <c r="EX60" s="509" t="s">
        <v>3098</v>
      </c>
      <c r="EY60" s="534"/>
      <c r="EZ60" s="529"/>
      <c r="FA60" s="529"/>
      <c r="FB60" s="534"/>
      <c r="FC60" s="529"/>
      <c r="FD60" s="529"/>
      <c r="FE60" s="534"/>
      <c r="FF60" s="529"/>
      <c r="FG60" s="529"/>
      <c r="FH60" s="534"/>
      <c r="FI60" s="529"/>
      <c r="FJ60" s="529"/>
      <c r="FK60" s="534"/>
      <c r="FL60" s="529"/>
      <c r="FM60" s="529"/>
      <c r="FN60" s="529"/>
      <c r="FO60" s="509" t="s">
        <v>3091</v>
      </c>
      <c r="FP60" s="509" t="s">
        <v>3092</v>
      </c>
      <c r="FQ60" s="534"/>
      <c r="FR60" s="529"/>
      <c r="FS60" s="529"/>
      <c r="FT60" s="534"/>
      <c r="FU60" s="529"/>
      <c r="FV60" s="529"/>
      <c r="FW60" s="529"/>
      <c r="FX60" s="534"/>
      <c r="FY60" s="534"/>
      <c r="FZ60" s="534"/>
      <c r="GA60" s="509">
        <v>11381.0</v>
      </c>
      <c r="GB60" s="509" t="s">
        <v>3099</v>
      </c>
      <c r="GC60" s="534"/>
      <c r="GD60" s="529"/>
      <c r="GE60" s="529"/>
      <c r="GF60" s="534"/>
      <c r="GG60" s="509">
        <v>13363.0</v>
      </c>
      <c r="GH60" s="509" t="s">
        <v>3093</v>
      </c>
      <c r="GI60" s="534"/>
      <c r="GJ60" s="529"/>
      <c r="GK60" s="529"/>
      <c r="GL60" s="534"/>
      <c r="GM60" s="529"/>
      <c r="GN60" s="529"/>
      <c r="GO60" s="534"/>
      <c r="GP60" s="529"/>
      <c r="GQ60" s="529"/>
      <c r="GR60" s="529"/>
      <c r="GS60" s="529"/>
      <c r="GT60" s="529"/>
      <c r="GU60" s="529"/>
      <c r="GV60" s="529"/>
      <c r="GW60" s="529"/>
      <c r="GX60" s="529"/>
      <c r="GY60" s="529"/>
      <c r="GZ60" s="529"/>
      <c r="HA60" s="534"/>
      <c r="HB60" s="509">
        <v>20429.0</v>
      </c>
      <c r="HC60" s="509" t="s">
        <v>3094</v>
      </c>
      <c r="HD60" s="534"/>
      <c r="HE60" s="529"/>
      <c r="HF60" s="529"/>
      <c r="HG60" s="534"/>
      <c r="HH60" s="529"/>
      <c r="HI60" s="529"/>
      <c r="HJ60" s="534"/>
      <c r="HK60" s="529"/>
      <c r="HL60" s="529"/>
      <c r="HM60" s="534"/>
      <c r="HN60" s="529"/>
      <c r="HO60" s="529"/>
      <c r="HP60" s="534"/>
      <c r="HQ60" s="529"/>
      <c r="HR60" s="529"/>
      <c r="HS60" s="534"/>
      <c r="HT60" s="529"/>
      <c r="HU60" s="529"/>
      <c r="HV60" s="534"/>
      <c r="HW60" s="529"/>
      <c r="HX60" s="529"/>
      <c r="HY60" s="534"/>
      <c r="HZ60" s="529"/>
      <c r="IA60" s="529"/>
      <c r="IB60" s="534"/>
      <c r="IC60" s="529"/>
      <c r="ID60" s="529"/>
      <c r="IE60" s="529"/>
      <c r="IF60" s="529"/>
      <c r="IG60" s="529"/>
      <c r="IH60" s="534"/>
      <c r="II60" s="529"/>
      <c r="IJ60" s="529"/>
      <c r="IK60" s="529"/>
      <c r="IL60" s="529"/>
      <c r="IM60" s="529"/>
      <c r="IN60" s="534"/>
      <c r="IO60" s="529"/>
      <c r="IP60" s="529"/>
      <c r="IQ60" s="534"/>
      <c r="IR60" s="529"/>
      <c r="IS60" s="529"/>
      <c r="IT60" s="534"/>
      <c r="IU60" s="529"/>
      <c r="IV60" s="529"/>
      <c r="IW60" s="534"/>
      <c r="IX60" s="529"/>
      <c r="IY60" s="529"/>
      <c r="IZ60" s="534"/>
      <c r="JA60" s="529"/>
      <c r="JB60" s="529"/>
      <c r="JC60" s="529"/>
      <c r="JD60" s="529"/>
      <c r="JE60" s="529"/>
      <c r="JF60" s="534"/>
      <c r="JG60" s="529"/>
      <c r="JH60" s="529"/>
      <c r="JI60" s="534"/>
      <c r="JJ60" s="509">
        <v>40642.0</v>
      </c>
      <c r="JK60" s="509" t="s">
        <v>3100</v>
      </c>
      <c r="JL60" s="534"/>
      <c r="JM60" s="529"/>
      <c r="JN60" s="529"/>
      <c r="JO60" s="529"/>
      <c r="JP60" s="529"/>
      <c r="JQ60" s="529"/>
      <c r="JR60" s="534"/>
      <c r="JS60" s="529"/>
      <c r="JT60" s="529"/>
      <c r="JU60" s="534"/>
      <c r="JV60" s="529"/>
      <c r="JW60" s="529"/>
      <c r="JX60" s="534"/>
      <c r="JY60" s="529"/>
      <c r="JZ60" s="529"/>
      <c r="KA60" s="529"/>
      <c r="KB60" s="529"/>
      <c r="KC60" s="529"/>
      <c r="KD60" s="529"/>
      <c r="KE60" s="529"/>
      <c r="KF60" s="529"/>
      <c r="KG60" s="529"/>
      <c r="KH60" s="529"/>
      <c r="KI60" s="529"/>
      <c r="KJ60" s="529"/>
      <c r="KK60" s="529"/>
      <c r="KL60" s="529"/>
      <c r="KM60" s="529"/>
      <c r="KN60" s="529"/>
      <c r="KO60" s="529"/>
      <c r="KP60" s="529"/>
      <c r="KQ60" s="529"/>
      <c r="KR60" s="529"/>
      <c r="KS60" s="529"/>
      <c r="KT60" s="529"/>
      <c r="KU60" s="529"/>
      <c r="KV60" s="529"/>
      <c r="KW60" s="529"/>
      <c r="KX60" s="529"/>
      <c r="KY60" s="529"/>
      <c r="KZ60" s="529"/>
      <c r="LA60" s="529"/>
      <c r="LB60" s="529"/>
      <c r="LC60" s="529"/>
      <c r="LD60" s="529"/>
      <c r="LE60" s="529"/>
      <c r="LF60" s="529"/>
      <c r="LG60" s="529"/>
      <c r="LH60" s="529"/>
      <c r="LI60" s="529"/>
      <c r="LJ60" s="529"/>
      <c r="LK60" s="529"/>
      <c r="LL60" s="529"/>
      <c r="LM60" s="529"/>
      <c r="LN60" s="529"/>
      <c r="LO60" s="529"/>
      <c r="LP60" s="529"/>
      <c r="LQ60" s="529"/>
      <c r="LR60" s="529"/>
      <c r="LS60" s="529"/>
      <c r="LT60" s="529"/>
      <c r="LU60" s="529"/>
      <c r="LV60" s="529"/>
      <c r="LW60" s="529"/>
      <c r="LX60" s="529"/>
      <c r="LY60" s="529"/>
      <c r="LZ60" s="529"/>
      <c r="MA60" s="529"/>
      <c r="MB60" s="529"/>
      <c r="MC60" s="529"/>
      <c r="MD60" s="529"/>
      <c r="ME60" s="529"/>
      <c r="MF60" s="529"/>
      <c r="MG60" s="529"/>
      <c r="MH60" s="529"/>
      <c r="MI60" s="529"/>
      <c r="MJ60" s="529"/>
      <c r="MK60" s="529"/>
      <c r="ML60" s="529"/>
      <c r="MM60" s="529"/>
      <c r="MN60" s="529"/>
    </row>
    <row r="61" ht="12.75" customHeight="1">
      <c r="A61" s="529"/>
      <c r="B61" s="529"/>
      <c r="C61" s="529"/>
      <c r="D61" s="529"/>
      <c r="E61" s="509" t="s">
        <v>2991</v>
      </c>
      <c r="F61" s="509" t="s">
        <v>2992</v>
      </c>
      <c r="G61" s="534"/>
      <c r="H61" s="529"/>
      <c r="I61" s="529"/>
      <c r="J61" s="534"/>
      <c r="K61" s="529"/>
      <c r="L61" s="529"/>
      <c r="M61" s="534"/>
      <c r="N61" s="529"/>
      <c r="O61" s="529"/>
      <c r="P61" s="534"/>
      <c r="Q61" s="529"/>
      <c r="R61" s="529"/>
      <c r="S61" s="534"/>
      <c r="T61" s="529"/>
      <c r="U61" s="529"/>
      <c r="V61" s="529"/>
      <c r="W61" s="509" t="s">
        <v>3101</v>
      </c>
      <c r="X61" s="509" t="s">
        <v>3102</v>
      </c>
      <c r="Y61" s="534"/>
      <c r="Z61" s="529"/>
      <c r="AA61" s="529"/>
      <c r="AB61" s="534"/>
      <c r="AC61" s="529"/>
      <c r="AD61" s="529"/>
      <c r="AE61" s="529"/>
      <c r="AF61" s="534"/>
      <c r="AG61" s="534"/>
      <c r="AH61" s="534"/>
      <c r="AI61" s="509">
        <v>11346.0</v>
      </c>
      <c r="AJ61" s="509" t="s">
        <v>2993</v>
      </c>
      <c r="AK61" s="534"/>
      <c r="AL61" s="509">
        <v>12441.0</v>
      </c>
      <c r="AM61" s="509" t="s">
        <v>3044</v>
      </c>
      <c r="AN61" s="534"/>
      <c r="AO61" s="509">
        <v>13364.0</v>
      </c>
      <c r="AP61" s="509" t="s">
        <v>3103</v>
      </c>
      <c r="AQ61" s="534"/>
      <c r="AR61" s="509">
        <v>14401.0</v>
      </c>
      <c r="AS61" s="509" t="s">
        <v>2586</v>
      </c>
      <c r="AT61" s="534"/>
      <c r="AU61" s="529"/>
      <c r="AV61" s="529"/>
      <c r="AW61" s="534"/>
      <c r="AX61" s="529"/>
      <c r="AY61" s="529"/>
      <c r="AZ61" s="529"/>
      <c r="BA61" s="529"/>
      <c r="BB61" s="529"/>
      <c r="BC61" s="529"/>
      <c r="BD61" s="529"/>
      <c r="BE61" s="529"/>
      <c r="BF61" s="529"/>
      <c r="BG61" s="529"/>
      <c r="BH61" s="529"/>
      <c r="BI61" s="534"/>
      <c r="BJ61" s="509">
        <v>20430.0</v>
      </c>
      <c r="BK61" s="509" t="s">
        <v>3104</v>
      </c>
      <c r="BL61" s="534"/>
      <c r="BM61" s="529"/>
      <c r="BN61" s="529"/>
      <c r="BO61" s="534"/>
      <c r="BP61" s="529"/>
      <c r="BQ61" s="529"/>
      <c r="BR61" s="534"/>
      <c r="BS61" s="509">
        <v>23362.0</v>
      </c>
      <c r="BT61" s="509" t="s">
        <v>2909</v>
      </c>
      <c r="BU61" s="534"/>
      <c r="BV61" s="529"/>
      <c r="BW61" s="529"/>
      <c r="BX61" s="534"/>
      <c r="BY61" s="529"/>
      <c r="BZ61" s="529"/>
      <c r="CA61" s="534"/>
      <c r="CB61" s="529"/>
      <c r="CC61" s="529"/>
      <c r="CD61" s="534"/>
      <c r="CE61" s="509">
        <v>27227.0</v>
      </c>
      <c r="CF61" s="509" t="s">
        <v>2481</v>
      </c>
      <c r="CG61" s="534"/>
      <c r="CH61" s="529"/>
      <c r="CI61" s="529"/>
      <c r="CJ61" s="534"/>
      <c r="CK61" s="529"/>
      <c r="CL61" s="529"/>
      <c r="CM61" s="529"/>
      <c r="CN61" s="529"/>
      <c r="CO61" s="529"/>
      <c r="CP61" s="534"/>
      <c r="CQ61" s="529"/>
      <c r="CR61" s="529"/>
      <c r="CS61" s="529"/>
      <c r="CT61" s="529"/>
      <c r="CU61" s="529"/>
      <c r="CV61" s="534"/>
      <c r="CW61" s="529"/>
      <c r="CX61" s="529"/>
      <c r="CY61" s="534"/>
      <c r="CZ61" s="529"/>
      <c r="DA61" s="529"/>
      <c r="DB61" s="534"/>
      <c r="DC61" s="529"/>
      <c r="DD61" s="529"/>
      <c r="DE61" s="534"/>
      <c r="DF61" s="529"/>
      <c r="DG61" s="529"/>
      <c r="DH61" s="534"/>
      <c r="DI61" s="529"/>
      <c r="DJ61" s="529"/>
      <c r="DK61" s="529"/>
      <c r="DL61" s="529"/>
      <c r="DM61" s="529"/>
      <c r="DN61" s="534"/>
      <c r="DO61" s="529"/>
      <c r="DP61" s="529"/>
      <c r="DQ61" s="534"/>
      <c r="DR61" s="509">
        <v>40448.0</v>
      </c>
      <c r="DS61" s="509" t="s">
        <v>2944</v>
      </c>
      <c r="DT61" s="534"/>
      <c r="DU61" s="529"/>
      <c r="DV61" s="529"/>
      <c r="DW61" s="529"/>
      <c r="DX61" s="529"/>
      <c r="DY61" s="529"/>
      <c r="DZ61" s="534"/>
      <c r="EA61" s="529"/>
      <c r="EB61" s="529"/>
      <c r="EC61" s="534"/>
      <c r="ED61" s="529"/>
      <c r="EE61" s="529"/>
      <c r="EF61" s="534"/>
      <c r="EG61" s="529"/>
      <c r="EH61" s="529"/>
      <c r="EI61" s="529"/>
      <c r="EJ61" s="529"/>
      <c r="EK61" s="529"/>
      <c r="EL61" s="529"/>
      <c r="EM61" s="529"/>
      <c r="EN61" s="529"/>
      <c r="EO61" s="529"/>
      <c r="EP61" s="506">
        <v>580.0</v>
      </c>
      <c r="EQ61" s="509" t="s">
        <v>3105</v>
      </c>
      <c r="ER61" s="529"/>
      <c r="ES61" s="533" t="s">
        <v>3106</v>
      </c>
      <c r="ET61" s="533" t="s">
        <v>859</v>
      </c>
      <c r="EU61" s="533" t="s">
        <v>740</v>
      </c>
      <c r="EV61" s="529"/>
      <c r="EW61" s="509" t="s">
        <v>3107</v>
      </c>
      <c r="EX61" s="509" t="s">
        <v>3108</v>
      </c>
      <c r="EY61" s="534"/>
      <c r="EZ61" s="529"/>
      <c r="FA61" s="529"/>
      <c r="FB61" s="534"/>
      <c r="FC61" s="529"/>
      <c r="FD61" s="529"/>
      <c r="FE61" s="534"/>
      <c r="FF61" s="529"/>
      <c r="FG61" s="529"/>
      <c r="FH61" s="534"/>
      <c r="FI61" s="529"/>
      <c r="FJ61" s="529"/>
      <c r="FK61" s="534"/>
      <c r="FL61" s="529"/>
      <c r="FM61" s="529"/>
      <c r="FN61" s="529"/>
      <c r="FO61" s="509" t="s">
        <v>3101</v>
      </c>
      <c r="FP61" s="509" t="s">
        <v>3102</v>
      </c>
      <c r="FQ61" s="534"/>
      <c r="FR61" s="529"/>
      <c r="FS61" s="529"/>
      <c r="FT61" s="534"/>
      <c r="FU61" s="529"/>
      <c r="FV61" s="529"/>
      <c r="FW61" s="529"/>
      <c r="FX61" s="534"/>
      <c r="FY61" s="534"/>
      <c r="FZ61" s="534"/>
      <c r="GA61" s="509">
        <v>11383.0</v>
      </c>
      <c r="GB61" s="509" t="s">
        <v>3109</v>
      </c>
      <c r="GC61" s="534"/>
      <c r="GD61" s="529"/>
      <c r="GE61" s="529"/>
      <c r="GF61" s="534"/>
      <c r="GG61" s="509">
        <v>13364.0</v>
      </c>
      <c r="GH61" s="509" t="s">
        <v>3103</v>
      </c>
      <c r="GI61" s="534"/>
      <c r="GJ61" s="529"/>
      <c r="GK61" s="529"/>
      <c r="GL61" s="534"/>
      <c r="GM61" s="529"/>
      <c r="GN61" s="529"/>
      <c r="GO61" s="534"/>
      <c r="GP61" s="529"/>
      <c r="GQ61" s="529"/>
      <c r="GR61" s="529"/>
      <c r="GS61" s="529"/>
      <c r="GT61" s="529"/>
      <c r="GU61" s="529"/>
      <c r="GV61" s="529"/>
      <c r="GW61" s="529"/>
      <c r="GX61" s="529"/>
      <c r="GY61" s="529"/>
      <c r="GZ61" s="529"/>
      <c r="HA61" s="534"/>
      <c r="HB61" s="509">
        <v>20430.0</v>
      </c>
      <c r="HC61" s="509" t="s">
        <v>3104</v>
      </c>
      <c r="HD61" s="534"/>
      <c r="HE61" s="529"/>
      <c r="HF61" s="529"/>
      <c r="HG61" s="534"/>
      <c r="HH61" s="529"/>
      <c r="HI61" s="529"/>
      <c r="HJ61" s="534"/>
      <c r="HK61" s="529"/>
      <c r="HL61" s="529"/>
      <c r="HM61" s="534"/>
      <c r="HN61" s="529"/>
      <c r="HO61" s="529"/>
      <c r="HP61" s="534"/>
      <c r="HQ61" s="529"/>
      <c r="HR61" s="529"/>
      <c r="HS61" s="534"/>
      <c r="HT61" s="529"/>
      <c r="HU61" s="529"/>
      <c r="HV61" s="534"/>
      <c r="HW61" s="529"/>
      <c r="HX61" s="529"/>
      <c r="HY61" s="534"/>
      <c r="HZ61" s="529"/>
      <c r="IA61" s="529"/>
      <c r="IB61" s="534"/>
      <c r="IC61" s="529"/>
      <c r="ID61" s="529"/>
      <c r="IE61" s="529"/>
      <c r="IF61" s="529"/>
      <c r="IG61" s="529"/>
      <c r="IH61" s="534"/>
      <c r="II61" s="529"/>
      <c r="IJ61" s="529"/>
      <c r="IK61" s="529"/>
      <c r="IL61" s="529"/>
      <c r="IM61" s="529"/>
      <c r="IN61" s="534"/>
      <c r="IO61" s="529"/>
      <c r="IP61" s="529"/>
      <c r="IQ61" s="534"/>
      <c r="IR61" s="529"/>
      <c r="IS61" s="529"/>
      <c r="IT61" s="534"/>
      <c r="IU61" s="529"/>
      <c r="IV61" s="529"/>
      <c r="IW61" s="534"/>
      <c r="IX61" s="529"/>
      <c r="IY61" s="529"/>
      <c r="IZ61" s="534"/>
      <c r="JA61" s="529"/>
      <c r="JB61" s="529"/>
      <c r="JC61" s="529"/>
      <c r="JD61" s="529"/>
      <c r="JE61" s="529"/>
      <c r="JF61" s="534"/>
      <c r="JG61" s="529"/>
      <c r="JH61" s="529"/>
      <c r="JI61" s="534"/>
      <c r="JJ61" s="509">
        <v>40646.0</v>
      </c>
      <c r="JK61" s="509" t="s">
        <v>3110</v>
      </c>
      <c r="JL61" s="534"/>
      <c r="JM61" s="529"/>
      <c r="JN61" s="529"/>
      <c r="JO61" s="529"/>
      <c r="JP61" s="529"/>
      <c r="JQ61" s="529"/>
      <c r="JR61" s="534"/>
      <c r="JS61" s="529"/>
      <c r="JT61" s="529"/>
      <c r="JU61" s="534"/>
      <c r="JV61" s="529"/>
      <c r="JW61" s="529"/>
      <c r="JX61" s="534"/>
      <c r="JY61" s="529"/>
      <c r="JZ61" s="529"/>
      <c r="KA61" s="529"/>
      <c r="KB61" s="529"/>
      <c r="KC61" s="529"/>
      <c r="KD61" s="529"/>
      <c r="KE61" s="529"/>
      <c r="KF61" s="529"/>
      <c r="KG61" s="529"/>
      <c r="KH61" s="529"/>
      <c r="KI61" s="529"/>
      <c r="KJ61" s="529"/>
      <c r="KK61" s="529"/>
      <c r="KL61" s="529"/>
      <c r="KM61" s="529"/>
      <c r="KN61" s="529"/>
      <c r="KO61" s="529"/>
      <c r="KP61" s="529"/>
      <c r="KQ61" s="529"/>
      <c r="KR61" s="529"/>
      <c r="KS61" s="529"/>
      <c r="KT61" s="529"/>
      <c r="KU61" s="529"/>
      <c r="KV61" s="529"/>
      <c r="KW61" s="529"/>
      <c r="KX61" s="529"/>
      <c r="KY61" s="529"/>
      <c r="KZ61" s="529"/>
      <c r="LA61" s="529"/>
      <c r="LB61" s="529"/>
      <c r="LC61" s="529"/>
      <c r="LD61" s="529"/>
      <c r="LE61" s="529"/>
      <c r="LF61" s="529"/>
      <c r="LG61" s="529"/>
      <c r="LH61" s="529"/>
      <c r="LI61" s="529"/>
      <c r="LJ61" s="529"/>
      <c r="LK61" s="529"/>
      <c r="LL61" s="529"/>
      <c r="LM61" s="529"/>
      <c r="LN61" s="529"/>
      <c r="LO61" s="529"/>
      <c r="LP61" s="529"/>
      <c r="LQ61" s="529"/>
      <c r="LR61" s="529"/>
      <c r="LS61" s="529"/>
      <c r="LT61" s="529"/>
      <c r="LU61" s="529"/>
      <c r="LV61" s="529"/>
      <c r="LW61" s="529"/>
      <c r="LX61" s="529"/>
      <c r="LY61" s="529"/>
      <c r="LZ61" s="529"/>
      <c r="MA61" s="529"/>
      <c r="MB61" s="529"/>
      <c r="MC61" s="529"/>
      <c r="MD61" s="529"/>
      <c r="ME61" s="529"/>
      <c r="MF61" s="529"/>
      <c r="MG61" s="529"/>
      <c r="MH61" s="529"/>
      <c r="MI61" s="529"/>
      <c r="MJ61" s="529"/>
      <c r="MK61" s="529"/>
      <c r="ML61" s="529"/>
      <c r="MM61" s="529"/>
      <c r="MN61" s="529"/>
    </row>
    <row r="62" ht="12.75" customHeight="1">
      <c r="A62" s="529"/>
      <c r="B62" s="529"/>
      <c r="C62" s="529"/>
      <c r="D62" s="529"/>
      <c r="E62" s="509" t="s">
        <v>3005</v>
      </c>
      <c r="F62" s="509" t="s">
        <v>3006</v>
      </c>
      <c r="G62" s="534"/>
      <c r="H62" s="529"/>
      <c r="I62" s="529"/>
      <c r="J62" s="534"/>
      <c r="K62" s="529"/>
      <c r="L62" s="529"/>
      <c r="M62" s="534"/>
      <c r="N62" s="529"/>
      <c r="O62" s="529"/>
      <c r="P62" s="534"/>
      <c r="Q62" s="529"/>
      <c r="R62" s="529"/>
      <c r="S62" s="534"/>
      <c r="T62" s="529"/>
      <c r="U62" s="529"/>
      <c r="V62" s="529"/>
      <c r="W62" s="509" t="s">
        <v>3111</v>
      </c>
      <c r="X62" s="509" t="s">
        <v>3112</v>
      </c>
      <c r="Y62" s="534"/>
      <c r="Z62" s="529"/>
      <c r="AA62" s="529"/>
      <c r="AB62" s="534"/>
      <c r="AC62" s="529"/>
      <c r="AD62" s="529"/>
      <c r="AE62" s="529"/>
      <c r="AF62" s="534"/>
      <c r="AG62" s="534"/>
      <c r="AH62" s="534"/>
      <c r="AI62" s="509">
        <v>11347.0</v>
      </c>
      <c r="AJ62" s="509" t="s">
        <v>3007</v>
      </c>
      <c r="AK62" s="534"/>
      <c r="AL62" s="509">
        <v>12443.0</v>
      </c>
      <c r="AM62" s="509" t="s">
        <v>3056</v>
      </c>
      <c r="AN62" s="534"/>
      <c r="AO62" s="509">
        <v>13381.0</v>
      </c>
      <c r="AP62" s="509" t="s">
        <v>3113</v>
      </c>
      <c r="AQ62" s="534"/>
      <c r="AR62" s="509">
        <v>14402.0</v>
      </c>
      <c r="AS62" s="509" t="s">
        <v>2621</v>
      </c>
      <c r="AT62" s="534"/>
      <c r="AU62" s="529"/>
      <c r="AV62" s="529"/>
      <c r="AW62" s="534"/>
      <c r="AX62" s="529"/>
      <c r="AY62" s="529"/>
      <c r="AZ62" s="529"/>
      <c r="BA62" s="529"/>
      <c r="BB62" s="529"/>
      <c r="BC62" s="529"/>
      <c r="BD62" s="529"/>
      <c r="BE62" s="529"/>
      <c r="BF62" s="529"/>
      <c r="BG62" s="529"/>
      <c r="BH62" s="529"/>
      <c r="BI62" s="534"/>
      <c r="BJ62" s="509">
        <v>20432.0</v>
      </c>
      <c r="BK62" s="509" t="s">
        <v>3114</v>
      </c>
      <c r="BL62" s="534"/>
      <c r="BM62" s="529"/>
      <c r="BN62" s="529"/>
      <c r="BO62" s="534"/>
      <c r="BP62" s="529"/>
      <c r="BQ62" s="529"/>
      <c r="BR62" s="534"/>
      <c r="BS62" s="509">
        <v>23424.0</v>
      </c>
      <c r="BT62" s="509" t="s">
        <v>2927</v>
      </c>
      <c r="BU62" s="534"/>
      <c r="BV62" s="529"/>
      <c r="BW62" s="529"/>
      <c r="BX62" s="534"/>
      <c r="BY62" s="529"/>
      <c r="BZ62" s="529"/>
      <c r="CA62" s="534"/>
      <c r="CB62" s="529"/>
      <c r="CC62" s="529"/>
      <c r="CD62" s="534"/>
      <c r="CE62" s="509">
        <v>27228.0</v>
      </c>
      <c r="CF62" s="509" t="s">
        <v>2519</v>
      </c>
      <c r="CG62" s="534"/>
      <c r="CH62" s="529"/>
      <c r="CI62" s="529"/>
      <c r="CJ62" s="534"/>
      <c r="CK62" s="529"/>
      <c r="CL62" s="529"/>
      <c r="CM62" s="529"/>
      <c r="CN62" s="529"/>
      <c r="CO62" s="529"/>
      <c r="CP62" s="529"/>
      <c r="CQ62" s="529"/>
      <c r="CR62" s="529"/>
      <c r="CS62" s="529"/>
      <c r="CT62" s="529"/>
      <c r="CU62" s="529"/>
      <c r="CV62" s="534"/>
      <c r="CW62" s="529"/>
      <c r="CX62" s="529"/>
      <c r="CY62" s="534"/>
      <c r="CZ62" s="529"/>
      <c r="DA62" s="529"/>
      <c r="DB62" s="534"/>
      <c r="DC62" s="529"/>
      <c r="DD62" s="529"/>
      <c r="DE62" s="534"/>
      <c r="DF62" s="529"/>
      <c r="DG62" s="529"/>
      <c r="DH62" s="534"/>
      <c r="DI62" s="529"/>
      <c r="DJ62" s="529"/>
      <c r="DK62" s="529"/>
      <c r="DL62" s="529"/>
      <c r="DM62" s="529"/>
      <c r="DN62" s="534"/>
      <c r="DO62" s="529"/>
      <c r="DP62" s="529"/>
      <c r="DQ62" s="534"/>
      <c r="DR62" s="509">
        <v>40503.0</v>
      </c>
      <c r="DS62" s="509" t="s">
        <v>2959</v>
      </c>
      <c r="DT62" s="534"/>
      <c r="DU62" s="529"/>
      <c r="DV62" s="529"/>
      <c r="DW62" s="529"/>
      <c r="DX62" s="529"/>
      <c r="DY62" s="529"/>
      <c r="DZ62" s="534"/>
      <c r="EA62" s="529"/>
      <c r="EB62" s="529"/>
      <c r="EC62" s="534"/>
      <c r="ED62" s="529"/>
      <c r="EE62" s="529"/>
      <c r="EF62" s="534"/>
      <c r="EG62" s="529"/>
      <c r="EH62" s="529"/>
      <c r="EI62" s="529"/>
      <c r="EJ62" s="529"/>
      <c r="EK62" s="529"/>
      <c r="EL62" s="529"/>
      <c r="EM62" s="529"/>
      <c r="EN62" s="529"/>
      <c r="EO62" s="529"/>
      <c r="EP62" s="506">
        <v>324.0</v>
      </c>
      <c r="EQ62" s="509" t="s">
        <v>3115</v>
      </c>
      <c r="ER62" s="529"/>
      <c r="ES62" s="533" t="s">
        <v>3116</v>
      </c>
      <c r="ET62" s="533" t="s">
        <v>861</v>
      </c>
      <c r="EU62" s="533" t="s">
        <v>742</v>
      </c>
      <c r="EV62" s="529"/>
      <c r="EW62" s="509" t="s">
        <v>3117</v>
      </c>
      <c r="EX62" s="509" t="s">
        <v>3118</v>
      </c>
      <c r="EY62" s="534"/>
      <c r="EZ62" s="529"/>
      <c r="FA62" s="529"/>
      <c r="FB62" s="534"/>
      <c r="FC62" s="529"/>
      <c r="FD62" s="529"/>
      <c r="FE62" s="534"/>
      <c r="FF62" s="529"/>
      <c r="FG62" s="529"/>
      <c r="FH62" s="534"/>
      <c r="FI62" s="529"/>
      <c r="FJ62" s="529"/>
      <c r="FK62" s="534"/>
      <c r="FL62" s="529"/>
      <c r="FM62" s="529"/>
      <c r="FN62" s="529"/>
      <c r="FO62" s="509" t="s">
        <v>3111</v>
      </c>
      <c r="FP62" s="509" t="s">
        <v>3112</v>
      </c>
      <c r="FQ62" s="534"/>
      <c r="FR62" s="529"/>
      <c r="FS62" s="529"/>
      <c r="FT62" s="534"/>
      <c r="FU62" s="529"/>
      <c r="FV62" s="529"/>
      <c r="FW62" s="529"/>
      <c r="FX62" s="534"/>
      <c r="FY62" s="534"/>
      <c r="FZ62" s="534"/>
      <c r="GA62" s="509">
        <v>11385.0</v>
      </c>
      <c r="GB62" s="509" t="s">
        <v>3119</v>
      </c>
      <c r="GC62" s="534"/>
      <c r="GD62" s="529"/>
      <c r="GE62" s="529"/>
      <c r="GF62" s="534"/>
      <c r="GG62" s="509">
        <v>13381.0</v>
      </c>
      <c r="GH62" s="509" t="s">
        <v>3113</v>
      </c>
      <c r="GI62" s="534"/>
      <c r="GJ62" s="529"/>
      <c r="GK62" s="529"/>
      <c r="GL62" s="534"/>
      <c r="GM62" s="529"/>
      <c r="GN62" s="529"/>
      <c r="GO62" s="534"/>
      <c r="GP62" s="529"/>
      <c r="GQ62" s="529"/>
      <c r="GR62" s="529"/>
      <c r="GS62" s="529"/>
      <c r="GT62" s="529"/>
      <c r="GU62" s="529"/>
      <c r="GV62" s="529"/>
      <c r="GW62" s="529"/>
      <c r="GX62" s="529"/>
      <c r="GY62" s="529"/>
      <c r="GZ62" s="529"/>
      <c r="HA62" s="534"/>
      <c r="HB62" s="509">
        <v>20432.0</v>
      </c>
      <c r="HC62" s="509" t="s">
        <v>3114</v>
      </c>
      <c r="HD62" s="534"/>
      <c r="HE62" s="529"/>
      <c r="HF62" s="529"/>
      <c r="HG62" s="534"/>
      <c r="HH62" s="529"/>
      <c r="HI62" s="529"/>
      <c r="HJ62" s="534"/>
      <c r="HK62" s="529"/>
      <c r="HL62" s="529"/>
      <c r="HM62" s="534"/>
      <c r="HN62" s="529"/>
      <c r="HO62" s="529"/>
      <c r="HP62" s="534"/>
      <c r="HQ62" s="529"/>
      <c r="HR62" s="529"/>
      <c r="HS62" s="534"/>
      <c r="HT62" s="529"/>
      <c r="HU62" s="529"/>
      <c r="HV62" s="534"/>
      <c r="HW62" s="529"/>
      <c r="HX62" s="529"/>
      <c r="HY62" s="534"/>
      <c r="HZ62" s="529"/>
      <c r="IA62" s="529"/>
      <c r="IB62" s="534"/>
      <c r="IC62" s="529"/>
      <c r="ID62" s="529"/>
      <c r="IE62" s="529"/>
      <c r="IF62" s="529"/>
      <c r="IG62" s="529"/>
      <c r="IH62" s="529"/>
      <c r="II62" s="529"/>
      <c r="IJ62" s="529"/>
      <c r="IK62" s="529"/>
      <c r="IL62" s="529"/>
      <c r="IM62" s="529"/>
      <c r="IN62" s="534"/>
      <c r="IO62" s="529"/>
      <c r="IP62" s="529"/>
      <c r="IQ62" s="534"/>
      <c r="IR62" s="529"/>
      <c r="IS62" s="529"/>
      <c r="IT62" s="534"/>
      <c r="IU62" s="529"/>
      <c r="IV62" s="529"/>
      <c r="IW62" s="534"/>
      <c r="IX62" s="529"/>
      <c r="IY62" s="529"/>
      <c r="IZ62" s="534"/>
      <c r="JA62" s="529"/>
      <c r="JB62" s="529"/>
      <c r="JC62" s="529"/>
      <c r="JD62" s="529"/>
      <c r="JE62" s="529"/>
      <c r="JF62" s="534"/>
      <c r="JG62" s="529"/>
      <c r="JH62" s="529"/>
      <c r="JI62" s="534"/>
      <c r="JJ62" s="509">
        <v>40647.0</v>
      </c>
      <c r="JK62" s="509" t="s">
        <v>3120</v>
      </c>
      <c r="JL62" s="534"/>
      <c r="JM62" s="529"/>
      <c r="JN62" s="529"/>
      <c r="JO62" s="529"/>
      <c r="JP62" s="529"/>
      <c r="JQ62" s="529"/>
      <c r="JR62" s="534"/>
      <c r="JS62" s="529"/>
      <c r="JT62" s="529"/>
      <c r="JU62" s="534"/>
      <c r="JV62" s="529"/>
      <c r="JW62" s="529"/>
      <c r="JX62" s="534"/>
      <c r="JY62" s="529"/>
      <c r="JZ62" s="529"/>
      <c r="KA62" s="529"/>
      <c r="KB62" s="529"/>
      <c r="KC62" s="529"/>
      <c r="KD62" s="529"/>
      <c r="KE62" s="529"/>
      <c r="KF62" s="529"/>
      <c r="KG62" s="529"/>
      <c r="KH62" s="529"/>
      <c r="KI62" s="529"/>
      <c r="KJ62" s="529"/>
      <c r="KK62" s="529"/>
      <c r="KL62" s="529"/>
      <c r="KM62" s="529"/>
      <c r="KN62" s="529"/>
      <c r="KO62" s="529"/>
      <c r="KP62" s="529"/>
      <c r="KQ62" s="529"/>
      <c r="KR62" s="529"/>
      <c r="KS62" s="529"/>
      <c r="KT62" s="529"/>
      <c r="KU62" s="529"/>
      <c r="KV62" s="529"/>
      <c r="KW62" s="529"/>
      <c r="KX62" s="529"/>
      <c r="KY62" s="529"/>
      <c r="KZ62" s="529"/>
      <c r="LA62" s="529"/>
      <c r="LB62" s="529"/>
      <c r="LC62" s="529"/>
      <c r="LD62" s="529"/>
      <c r="LE62" s="529"/>
      <c r="LF62" s="529"/>
      <c r="LG62" s="529"/>
      <c r="LH62" s="529"/>
      <c r="LI62" s="529"/>
      <c r="LJ62" s="529"/>
      <c r="LK62" s="529"/>
      <c r="LL62" s="529"/>
      <c r="LM62" s="529"/>
      <c r="LN62" s="529"/>
      <c r="LO62" s="529"/>
      <c r="LP62" s="529"/>
      <c r="LQ62" s="529"/>
      <c r="LR62" s="529"/>
      <c r="LS62" s="529"/>
      <c r="LT62" s="529"/>
      <c r="LU62" s="529"/>
      <c r="LV62" s="529"/>
      <c r="LW62" s="529"/>
      <c r="LX62" s="529"/>
      <c r="LY62" s="529"/>
      <c r="LZ62" s="529"/>
      <c r="MA62" s="529"/>
      <c r="MB62" s="529"/>
      <c r="MC62" s="529"/>
      <c r="MD62" s="529"/>
      <c r="ME62" s="529"/>
      <c r="MF62" s="529"/>
      <c r="MG62" s="529"/>
      <c r="MH62" s="529"/>
      <c r="MI62" s="529"/>
      <c r="MJ62" s="529"/>
      <c r="MK62" s="529"/>
      <c r="ML62" s="529"/>
      <c r="MM62" s="529"/>
      <c r="MN62" s="529"/>
    </row>
    <row r="63" ht="12.75" customHeight="1">
      <c r="A63" s="529"/>
      <c r="B63" s="529"/>
      <c r="C63" s="529"/>
      <c r="D63" s="529"/>
      <c r="E63" s="509" t="s">
        <v>3017</v>
      </c>
      <c r="F63" s="509" t="s">
        <v>3018</v>
      </c>
      <c r="G63" s="534"/>
      <c r="H63" s="529"/>
      <c r="I63" s="529"/>
      <c r="J63" s="534"/>
      <c r="K63" s="529"/>
      <c r="L63" s="529"/>
      <c r="M63" s="534"/>
      <c r="N63" s="529"/>
      <c r="O63" s="529"/>
      <c r="P63" s="534"/>
      <c r="Q63" s="529"/>
      <c r="R63" s="529"/>
      <c r="S63" s="534"/>
      <c r="T63" s="529"/>
      <c r="U63" s="529"/>
      <c r="V63" s="529"/>
      <c r="W63" s="509" t="s">
        <v>3121</v>
      </c>
      <c r="X63" s="509" t="s">
        <v>3122</v>
      </c>
      <c r="Y63" s="534"/>
      <c r="Z63" s="529"/>
      <c r="AA63" s="529"/>
      <c r="AB63" s="534"/>
      <c r="AC63" s="529"/>
      <c r="AD63" s="529"/>
      <c r="AE63" s="529"/>
      <c r="AF63" s="534"/>
      <c r="AG63" s="534"/>
      <c r="AH63" s="534"/>
      <c r="AI63" s="509">
        <v>11348.0</v>
      </c>
      <c r="AJ63" s="509" t="s">
        <v>3019</v>
      </c>
      <c r="AK63" s="534"/>
      <c r="AL63" s="509">
        <v>12463.0</v>
      </c>
      <c r="AM63" s="509" t="s">
        <v>3068</v>
      </c>
      <c r="AN63" s="534"/>
      <c r="AO63" s="509">
        <v>13382.0</v>
      </c>
      <c r="AP63" s="509" t="s">
        <v>3123</v>
      </c>
      <c r="AQ63" s="534"/>
      <c r="AR63" s="529"/>
      <c r="AS63" s="529"/>
      <c r="AT63" s="534"/>
      <c r="AU63" s="529"/>
      <c r="AV63" s="529"/>
      <c r="AW63" s="534"/>
      <c r="AX63" s="529"/>
      <c r="AY63" s="529"/>
      <c r="AZ63" s="529"/>
      <c r="BA63" s="529"/>
      <c r="BB63" s="529"/>
      <c r="BC63" s="529"/>
      <c r="BD63" s="529"/>
      <c r="BE63" s="529"/>
      <c r="BF63" s="529"/>
      <c r="BG63" s="529"/>
      <c r="BH63" s="529"/>
      <c r="BI63" s="534"/>
      <c r="BJ63" s="509">
        <v>20446.0</v>
      </c>
      <c r="BK63" s="509" t="s">
        <v>3124</v>
      </c>
      <c r="BL63" s="534"/>
      <c r="BM63" s="529"/>
      <c r="BN63" s="529"/>
      <c r="BO63" s="534"/>
      <c r="BP63" s="529"/>
      <c r="BQ63" s="529"/>
      <c r="BR63" s="534"/>
      <c r="BS63" s="509">
        <v>23425.0</v>
      </c>
      <c r="BT63" s="509" t="s">
        <v>2943</v>
      </c>
      <c r="BU63" s="534"/>
      <c r="BV63" s="529"/>
      <c r="BW63" s="529"/>
      <c r="BX63" s="534"/>
      <c r="BY63" s="529"/>
      <c r="BZ63" s="529"/>
      <c r="CA63" s="529"/>
      <c r="CB63" s="529"/>
      <c r="CC63" s="529"/>
      <c r="CD63" s="534"/>
      <c r="CE63" s="509">
        <v>27229.0</v>
      </c>
      <c r="CF63" s="509" t="s">
        <v>2555</v>
      </c>
      <c r="CG63" s="534"/>
      <c r="CH63" s="529"/>
      <c r="CI63" s="529"/>
      <c r="CJ63" s="534"/>
      <c r="CK63" s="529"/>
      <c r="CL63" s="529"/>
      <c r="CM63" s="529"/>
      <c r="CN63" s="529"/>
      <c r="CO63" s="529"/>
      <c r="CP63" s="529"/>
      <c r="CQ63" s="529"/>
      <c r="CR63" s="529"/>
      <c r="CS63" s="529"/>
      <c r="CT63" s="529"/>
      <c r="CU63" s="529"/>
      <c r="CV63" s="534"/>
      <c r="CW63" s="529"/>
      <c r="CX63" s="529"/>
      <c r="CY63" s="534"/>
      <c r="CZ63" s="529"/>
      <c r="DA63" s="529"/>
      <c r="DB63" s="534"/>
      <c r="DC63" s="529"/>
      <c r="DD63" s="529"/>
      <c r="DE63" s="534"/>
      <c r="DF63" s="529"/>
      <c r="DG63" s="529"/>
      <c r="DH63" s="534"/>
      <c r="DI63" s="529"/>
      <c r="DJ63" s="529"/>
      <c r="DK63" s="529"/>
      <c r="DL63" s="529"/>
      <c r="DM63" s="529"/>
      <c r="DN63" s="534"/>
      <c r="DO63" s="529"/>
      <c r="DP63" s="529"/>
      <c r="DQ63" s="534"/>
      <c r="DR63" s="509">
        <v>40522.0</v>
      </c>
      <c r="DS63" s="509" t="s">
        <v>2972</v>
      </c>
      <c r="DT63" s="534"/>
      <c r="DU63" s="529"/>
      <c r="DV63" s="529"/>
      <c r="DW63" s="529"/>
      <c r="DX63" s="529"/>
      <c r="DY63" s="529"/>
      <c r="DZ63" s="534"/>
      <c r="EA63" s="529"/>
      <c r="EB63" s="529"/>
      <c r="EC63" s="534"/>
      <c r="ED63" s="529"/>
      <c r="EE63" s="529"/>
      <c r="EF63" s="534"/>
      <c r="EG63" s="529"/>
      <c r="EH63" s="529"/>
      <c r="EI63" s="529"/>
      <c r="EJ63" s="529"/>
      <c r="EK63" s="529"/>
      <c r="EL63" s="529"/>
      <c r="EM63" s="529"/>
      <c r="EN63" s="529"/>
      <c r="EO63" s="529"/>
      <c r="EP63" s="506">
        <v>624.0</v>
      </c>
      <c r="EQ63" s="509" t="s">
        <v>3125</v>
      </c>
      <c r="ER63" s="529"/>
      <c r="ES63" s="533" t="s">
        <v>3126</v>
      </c>
      <c r="ET63" s="533" t="s">
        <v>863</v>
      </c>
      <c r="EU63" s="533" t="s">
        <v>748</v>
      </c>
      <c r="EV63" s="529"/>
      <c r="EW63" s="509" t="s">
        <v>3127</v>
      </c>
      <c r="EX63" s="509" t="s">
        <v>3128</v>
      </c>
      <c r="EY63" s="534"/>
      <c r="EZ63" s="529"/>
      <c r="FA63" s="529"/>
      <c r="FB63" s="534"/>
      <c r="FC63" s="529"/>
      <c r="FD63" s="529"/>
      <c r="FE63" s="534"/>
      <c r="FF63" s="529"/>
      <c r="FG63" s="529"/>
      <c r="FH63" s="534"/>
      <c r="FI63" s="529"/>
      <c r="FJ63" s="529"/>
      <c r="FK63" s="534"/>
      <c r="FL63" s="529"/>
      <c r="FM63" s="529"/>
      <c r="FN63" s="529"/>
      <c r="FO63" s="509" t="s">
        <v>3121</v>
      </c>
      <c r="FP63" s="509" t="s">
        <v>3122</v>
      </c>
      <c r="FQ63" s="534"/>
      <c r="FR63" s="529"/>
      <c r="FS63" s="529"/>
      <c r="FT63" s="534"/>
      <c r="FU63" s="529"/>
      <c r="FV63" s="529"/>
      <c r="FW63" s="529"/>
      <c r="FX63" s="534"/>
      <c r="FY63" s="534"/>
      <c r="FZ63" s="534"/>
      <c r="GA63" s="509">
        <v>11408.0</v>
      </c>
      <c r="GB63" s="509" t="s">
        <v>3129</v>
      </c>
      <c r="GC63" s="534"/>
      <c r="GD63" s="529"/>
      <c r="GE63" s="529"/>
      <c r="GF63" s="534"/>
      <c r="GG63" s="509">
        <v>13382.0</v>
      </c>
      <c r="GH63" s="509" t="s">
        <v>3123</v>
      </c>
      <c r="GI63" s="534"/>
      <c r="GJ63" s="529"/>
      <c r="GK63" s="529"/>
      <c r="GL63" s="534"/>
      <c r="GM63" s="529"/>
      <c r="GN63" s="529"/>
      <c r="GO63" s="534"/>
      <c r="GP63" s="529"/>
      <c r="GQ63" s="529"/>
      <c r="GR63" s="529"/>
      <c r="GS63" s="529"/>
      <c r="GT63" s="529"/>
      <c r="GU63" s="529"/>
      <c r="GV63" s="529"/>
      <c r="GW63" s="529"/>
      <c r="GX63" s="529"/>
      <c r="GY63" s="529"/>
      <c r="GZ63" s="529"/>
      <c r="HA63" s="534"/>
      <c r="HB63" s="509">
        <v>20446.0</v>
      </c>
      <c r="HC63" s="509" t="s">
        <v>3124</v>
      </c>
      <c r="HD63" s="534"/>
      <c r="HE63" s="529"/>
      <c r="HF63" s="529"/>
      <c r="HG63" s="534"/>
      <c r="HH63" s="529"/>
      <c r="HI63" s="529"/>
      <c r="HJ63" s="534"/>
      <c r="HK63" s="529"/>
      <c r="HL63" s="529"/>
      <c r="HM63" s="534"/>
      <c r="HN63" s="529"/>
      <c r="HO63" s="529"/>
      <c r="HP63" s="534"/>
      <c r="HQ63" s="529"/>
      <c r="HR63" s="529"/>
      <c r="HS63" s="529"/>
      <c r="HT63" s="529"/>
      <c r="HU63" s="529"/>
      <c r="HV63" s="534"/>
      <c r="HW63" s="529"/>
      <c r="HX63" s="529"/>
      <c r="HY63" s="534"/>
      <c r="HZ63" s="529"/>
      <c r="IA63" s="529"/>
      <c r="IB63" s="534"/>
      <c r="IC63" s="529"/>
      <c r="ID63" s="529"/>
      <c r="IE63" s="529"/>
      <c r="IF63" s="529"/>
      <c r="IG63" s="529"/>
      <c r="IH63" s="529"/>
      <c r="II63" s="529"/>
      <c r="IJ63" s="529"/>
      <c r="IK63" s="529"/>
      <c r="IL63" s="529"/>
      <c r="IM63" s="529"/>
      <c r="IN63" s="534"/>
      <c r="IO63" s="529"/>
      <c r="IP63" s="529"/>
      <c r="IQ63" s="534"/>
      <c r="IR63" s="529"/>
      <c r="IS63" s="529"/>
      <c r="IT63" s="534"/>
      <c r="IU63" s="529"/>
      <c r="IV63" s="529"/>
      <c r="IW63" s="534"/>
      <c r="IX63" s="529"/>
      <c r="IY63" s="529"/>
      <c r="IZ63" s="534"/>
      <c r="JA63" s="529"/>
      <c r="JB63" s="529"/>
      <c r="JC63" s="529"/>
      <c r="JD63" s="529"/>
      <c r="JE63" s="529"/>
      <c r="JF63" s="534"/>
      <c r="JG63" s="529"/>
      <c r="JH63" s="529"/>
      <c r="JI63" s="534"/>
      <c r="JJ63" s="529"/>
      <c r="JK63" s="529"/>
      <c r="JL63" s="534"/>
      <c r="JM63" s="529"/>
      <c r="JN63" s="529"/>
      <c r="JO63" s="529"/>
      <c r="JP63" s="529"/>
      <c r="JQ63" s="529"/>
      <c r="JR63" s="534"/>
      <c r="JS63" s="529"/>
      <c r="JT63" s="529"/>
      <c r="JU63" s="534"/>
      <c r="JV63" s="529"/>
      <c r="JW63" s="529"/>
      <c r="JX63" s="534"/>
      <c r="JY63" s="529"/>
      <c r="JZ63" s="529"/>
      <c r="KA63" s="529"/>
      <c r="KB63" s="529"/>
      <c r="KC63" s="529"/>
      <c r="KD63" s="529"/>
      <c r="KE63" s="529"/>
      <c r="KF63" s="529"/>
      <c r="KG63" s="529"/>
      <c r="KH63" s="529"/>
      <c r="KI63" s="529"/>
      <c r="KJ63" s="529"/>
      <c r="KK63" s="529"/>
      <c r="KL63" s="529"/>
      <c r="KM63" s="529"/>
      <c r="KN63" s="529"/>
      <c r="KO63" s="529"/>
      <c r="KP63" s="529"/>
      <c r="KQ63" s="529"/>
      <c r="KR63" s="529"/>
      <c r="KS63" s="529"/>
      <c r="KT63" s="529"/>
      <c r="KU63" s="529"/>
      <c r="KV63" s="529"/>
      <c r="KW63" s="529"/>
      <c r="KX63" s="529"/>
      <c r="KY63" s="529"/>
      <c r="KZ63" s="529"/>
      <c r="LA63" s="529"/>
      <c r="LB63" s="529"/>
      <c r="LC63" s="529"/>
      <c r="LD63" s="529"/>
      <c r="LE63" s="529"/>
      <c r="LF63" s="529"/>
      <c r="LG63" s="529"/>
      <c r="LH63" s="529"/>
      <c r="LI63" s="529"/>
      <c r="LJ63" s="529"/>
      <c r="LK63" s="529"/>
      <c r="LL63" s="529"/>
      <c r="LM63" s="529"/>
      <c r="LN63" s="529"/>
      <c r="LO63" s="529"/>
      <c r="LP63" s="529"/>
      <c r="LQ63" s="529"/>
      <c r="LR63" s="529"/>
      <c r="LS63" s="529"/>
      <c r="LT63" s="529"/>
      <c r="LU63" s="529"/>
      <c r="LV63" s="529"/>
      <c r="LW63" s="529"/>
      <c r="LX63" s="529"/>
      <c r="LY63" s="529"/>
      <c r="LZ63" s="529"/>
      <c r="MA63" s="529"/>
      <c r="MB63" s="529"/>
      <c r="MC63" s="529"/>
      <c r="MD63" s="529"/>
      <c r="ME63" s="529"/>
      <c r="MF63" s="529"/>
      <c r="MG63" s="529"/>
      <c r="MH63" s="529"/>
      <c r="MI63" s="529"/>
      <c r="MJ63" s="529"/>
      <c r="MK63" s="529"/>
      <c r="ML63" s="529"/>
      <c r="MM63" s="529"/>
      <c r="MN63" s="529"/>
    </row>
    <row r="64" ht="12.75" customHeight="1">
      <c r="A64" s="529"/>
      <c r="B64" s="529"/>
      <c r="C64" s="529"/>
      <c r="D64" s="529"/>
      <c r="E64" s="509" t="s">
        <v>3029</v>
      </c>
      <c r="F64" s="509" t="s">
        <v>3030</v>
      </c>
      <c r="G64" s="534"/>
      <c r="H64" s="529"/>
      <c r="I64" s="529"/>
      <c r="J64" s="534"/>
      <c r="K64" s="529"/>
      <c r="L64" s="529"/>
      <c r="M64" s="534"/>
      <c r="N64" s="529"/>
      <c r="O64" s="529"/>
      <c r="P64" s="534"/>
      <c r="Q64" s="529"/>
      <c r="R64" s="529"/>
      <c r="S64" s="534"/>
      <c r="T64" s="529"/>
      <c r="U64" s="529"/>
      <c r="V64" s="529"/>
      <c r="W64" s="529"/>
      <c r="X64" s="529"/>
      <c r="Y64" s="534"/>
      <c r="Z64" s="529"/>
      <c r="AA64" s="529"/>
      <c r="AB64" s="534"/>
      <c r="AC64" s="529"/>
      <c r="AD64" s="529"/>
      <c r="AE64" s="529"/>
      <c r="AF64" s="534"/>
      <c r="AG64" s="534"/>
      <c r="AH64" s="534"/>
      <c r="AI64" s="509">
        <v>11349.0</v>
      </c>
      <c r="AJ64" s="509" t="s">
        <v>3031</v>
      </c>
      <c r="AK64" s="534"/>
      <c r="AL64" s="529"/>
      <c r="AM64" s="529"/>
      <c r="AN64" s="534"/>
      <c r="AO64" s="509">
        <v>13401.0</v>
      </c>
      <c r="AP64" s="509" t="s">
        <v>3130</v>
      </c>
      <c r="AQ64" s="534"/>
      <c r="AR64" s="529"/>
      <c r="AS64" s="529"/>
      <c r="AT64" s="534"/>
      <c r="AU64" s="529"/>
      <c r="AV64" s="529"/>
      <c r="AW64" s="534"/>
      <c r="AX64" s="529"/>
      <c r="AY64" s="529"/>
      <c r="AZ64" s="529"/>
      <c r="BA64" s="529"/>
      <c r="BB64" s="529"/>
      <c r="BC64" s="529"/>
      <c r="BD64" s="529"/>
      <c r="BE64" s="529"/>
      <c r="BF64" s="529"/>
      <c r="BG64" s="529"/>
      <c r="BH64" s="529"/>
      <c r="BI64" s="534"/>
      <c r="BJ64" s="509">
        <v>20448.0</v>
      </c>
      <c r="BK64" s="509" t="s">
        <v>3131</v>
      </c>
      <c r="BL64" s="534"/>
      <c r="BM64" s="529"/>
      <c r="BN64" s="529"/>
      <c r="BO64" s="534"/>
      <c r="BP64" s="529"/>
      <c r="BQ64" s="529"/>
      <c r="BR64" s="534"/>
      <c r="BS64" s="509">
        <v>23427.0</v>
      </c>
      <c r="BT64" s="509" t="s">
        <v>2958</v>
      </c>
      <c r="BU64" s="534"/>
      <c r="BV64" s="529"/>
      <c r="BW64" s="529"/>
      <c r="BX64" s="534"/>
      <c r="BY64" s="529"/>
      <c r="BZ64" s="529"/>
      <c r="CA64" s="529"/>
      <c r="CB64" s="529"/>
      <c r="CC64" s="529"/>
      <c r="CD64" s="534"/>
      <c r="CE64" s="509">
        <v>27230.0</v>
      </c>
      <c r="CF64" s="509" t="s">
        <v>2590</v>
      </c>
      <c r="CG64" s="534"/>
      <c r="CH64" s="529"/>
      <c r="CI64" s="529"/>
      <c r="CJ64" s="534"/>
      <c r="CK64" s="529"/>
      <c r="CL64" s="529"/>
      <c r="CM64" s="529"/>
      <c r="CN64" s="529"/>
      <c r="CO64" s="529"/>
      <c r="CP64" s="529"/>
      <c r="CQ64" s="529"/>
      <c r="CR64" s="529"/>
      <c r="CS64" s="529"/>
      <c r="CT64" s="529"/>
      <c r="CU64" s="529"/>
      <c r="CV64" s="534"/>
      <c r="CW64" s="529"/>
      <c r="CX64" s="529"/>
      <c r="CY64" s="534"/>
      <c r="CZ64" s="529"/>
      <c r="DA64" s="529"/>
      <c r="DB64" s="534"/>
      <c r="DC64" s="529"/>
      <c r="DD64" s="529"/>
      <c r="DE64" s="529"/>
      <c r="DF64" s="529"/>
      <c r="DG64" s="529"/>
      <c r="DH64" s="529"/>
      <c r="DI64" s="529"/>
      <c r="DJ64" s="529"/>
      <c r="DK64" s="529"/>
      <c r="DL64" s="529"/>
      <c r="DM64" s="529"/>
      <c r="DN64" s="534"/>
      <c r="DO64" s="529"/>
      <c r="DP64" s="529"/>
      <c r="DQ64" s="534"/>
      <c r="DR64" s="509">
        <v>40544.0</v>
      </c>
      <c r="DS64" s="509" t="s">
        <v>2984</v>
      </c>
      <c r="DT64" s="534"/>
      <c r="DU64" s="529"/>
      <c r="DV64" s="529"/>
      <c r="DW64" s="529"/>
      <c r="DX64" s="529"/>
      <c r="DY64" s="529"/>
      <c r="DZ64" s="534"/>
      <c r="EA64" s="529"/>
      <c r="EB64" s="529"/>
      <c r="EC64" s="534"/>
      <c r="ED64" s="529"/>
      <c r="EE64" s="529"/>
      <c r="EF64" s="534"/>
      <c r="EG64" s="529"/>
      <c r="EH64" s="529"/>
      <c r="EI64" s="529"/>
      <c r="EJ64" s="529"/>
      <c r="EK64" s="529"/>
      <c r="EL64" s="529"/>
      <c r="EM64" s="529"/>
      <c r="EN64" s="529"/>
      <c r="EO64" s="529"/>
      <c r="EP64" s="506">
        <v>196.0</v>
      </c>
      <c r="EQ64" s="509" t="s">
        <v>3132</v>
      </c>
      <c r="ER64" s="529"/>
      <c r="ES64" s="533" t="s">
        <v>3133</v>
      </c>
      <c r="ET64" s="533" t="s">
        <v>865</v>
      </c>
      <c r="EU64" s="533" t="s">
        <v>750</v>
      </c>
      <c r="EV64" s="529"/>
      <c r="EW64" s="509" t="s">
        <v>3134</v>
      </c>
      <c r="EX64" s="509" t="s">
        <v>3135</v>
      </c>
      <c r="EY64" s="534"/>
      <c r="EZ64" s="529"/>
      <c r="FA64" s="529"/>
      <c r="FB64" s="534"/>
      <c r="FC64" s="529"/>
      <c r="FD64" s="529"/>
      <c r="FE64" s="534"/>
      <c r="FF64" s="529"/>
      <c r="FG64" s="529"/>
      <c r="FH64" s="534"/>
      <c r="FI64" s="529"/>
      <c r="FJ64" s="529"/>
      <c r="FK64" s="534"/>
      <c r="FL64" s="529"/>
      <c r="FM64" s="529"/>
      <c r="FN64" s="529"/>
      <c r="FO64" s="529"/>
      <c r="FP64" s="529"/>
      <c r="FQ64" s="534"/>
      <c r="FR64" s="529"/>
      <c r="FS64" s="529"/>
      <c r="FT64" s="534"/>
      <c r="FU64" s="529"/>
      <c r="FV64" s="529"/>
      <c r="FW64" s="529"/>
      <c r="FX64" s="534"/>
      <c r="FY64" s="534"/>
      <c r="FZ64" s="534"/>
      <c r="GA64" s="509">
        <v>11442.0</v>
      </c>
      <c r="GB64" s="509" t="s">
        <v>3136</v>
      </c>
      <c r="GC64" s="534"/>
      <c r="GD64" s="529"/>
      <c r="GE64" s="529"/>
      <c r="GF64" s="534"/>
      <c r="GG64" s="509">
        <v>13401.0</v>
      </c>
      <c r="GH64" s="509" t="s">
        <v>3130</v>
      </c>
      <c r="GI64" s="534"/>
      <c r="GJ64" s="529"/>
      <c r="GK64" s="529"/>
      <c r="GL64" s="534"/>
      <c r="GM64" s="529"/>
      <c r="GN64" s="529"/>
      <c r="GO64" s="534"/>
      <c r="GP64" s="529"/>
      <c r="GQ64" s="529"/>
      <c r="GR64" s="529"/>
      <c r="GS64" s="529"/>
      <c r="GT64" s="529"/>
      <c r="GU64" s="529"/>
      <c r="GV64" s="529"/>
      <c r="GW64" s="529"/>
      <c r="GX64" s="529"/>
      <c r="GY64" s="529"/>
      <c r="GZ64" s="529"/>
      <c r="HA64" s="534"/>
      <c r="HB64" s="509">
        <v>20448.0</v>
      </c>
      <c r="HC64" s="509" t="s">
        <v>3131</v>
      </c>
      <c r="HD64" s="534"/>
      <c r="HE64" s="529"/>
      <c r="HF64" s="529"/>
      <c r="HG64" s="534"/>
      <c r="HH64" s="529"/>
      <c r="HI64" s="529"/>
      <c r="HJ64" s="534"/>
      <c r="HK64" s="529"/>
      <c r="HL64" s="529"/>
      <c r="HM64" s="534"/>
      <c r="HN64" s="529"/>
      <c r="HO64" s="529"/>
      <c r="HP64" s="534"/>
      <c r="HQ64" s="529"/>
      <c r="HR64" s="529"/>
      <c r="HS64" s="529"/>
      <c r="HT64" s="529"/>
      <c r="HU64" s="529"/>
      <c r="HV64" s="534"/>
      <c r="HW64" s="529"/>
      <c r="HX64" s="529"/>
      <c r="HY64" s="534"/>
      <c r="HZ64" s="529"/>
      <c r="IA64" s="529"/>
      <c r="IB64" s="534"/>
      <c r="IC64" s="529"/>
      <c r="ID64" s="529"/>
      <c r="IE64" s="529"/>
      <c r="IF64" s="529"/>
      <c r="IG64" s="529"/>
      <c r="IH64" s="529"/>
      <c r="II64" s="529"/>
      <c r="IJ64" s="529"/>
      <c r="IK64" s="529"/>
      <c r="IL64" s="529"/>
      <c r="IM64" s="529"/>
      <c r="IN64" s="534"/>
      <c r="IO64" s="529"/>
      <c r="IP64" s="529"/>
      <c r="IQ64" s="534"/>
      <c r="IR64" s="529"/>
      <c r="IS64" s="529"/>
      <c r="IT64" s="534"/>
      <c r="IU64" s="529"/>
      <c r="IV64" s="529"/>
      <c r="IW64" s="529"/>
      <c r="IX64" s="529"/>
      <c r="IY64" s="529"/>
      <c r="IZ64" s="529"/>
      <c r="JA64" s="529"/>
      <c r="JB64" s="529"/>
      <c r="JC64" s="529"/>
      <c r="JD64" s="529"/>
      <c r="JE64" s="529"/>
      <c r="JF64" s="534"/>
      <c r="JG64" s="529"/>
      <c r="JH64" s="529"/>
      <c r="JI64" s="534"/>
      <c r="JJ64" s="529"/>
      <c r="JK64" s="529"/>
      <c r="JL64" s="534"/>
      <c r="JM64" s="529"/>
      <c r="JN64" s="529"/>
      <c r="JO64" s="529"/>
      <c r="JP64" s="529"/>
      <c r="JQ64" s="529"/>
      <c r="JR64" s="534"/>
      <c r="JS64" s="529"/>
      <c r="JT64" s="529"/>
      <c r="JU64" s="534"/>
      <c r="JV64" s="529"/>
      <c r="JW64" s="529"/>
      <c r="JX64" s="534"/>
      <c r="JY64" s="529"/>
      <c r="JZ64" s="529"/>
      <c r="KA64" s="529"/>
      <c r="KB64" s="529"/>
      <c r="KC64" s="529"/>
      <c r="KD64" s="529"/>
      <c r="KE64" s="529"/>
      <c r="KF64" s="529"/>
      <c r="KG64" s="529"/>
      <c r="KH64" s="529"/>
      <c r="KI64" s="529"/>
      <c r="KJ64" s="529"/>
      <c r="KK64" s="529"/>
      <c r="KL64" s="529"/>
      <c r="KM64" s="529"/>
      <c r="KN64" s="529"/>
      <c r="KO64" s="529"/>
      <c r="KP64" s="529"/>
      <c r="KQ64" s="529"/>
      <c r="KR64" s="529"/>
      <c r="KS64" s="529"/>
      <c r="KT64" s="529"/>
      <c r="KU64" s="529"/>
      <c r="KV64" s="529"/>
      <c r="KW64" s="529"/>
      <c r="KX64" s="529"/>
      <c r="KY64" s="529"/>
      <c r="KZ64" s="529"/>
      <c r="LA64" s="529"/>
      <c r="LB64" s="529"/>
      <c r="LC64" s="529"/>
      <c r="LD64" s="529"/>
      <c r="LE64" s="529"/>
      <c r="LF64" s="529"/>
      <c r="LG64" s="529"/>
      <c r="LH64" s="529"/>
      <c r="LI64" s="529"/>
      <c r="LJ64" s="529"/>
      <c r="LK64" s="529"/>
      <c r="LL64" s="529"/>
      <c r="LM64" s="529"/>
      <c r="LN64" s="529"/>
      <c r="LO64" s="529"/>
      <c r="LP64" s="529"/>
      <c r="LQ64" s="529"/>
      <c r="LR64" s="529"/>
      <c r="LS64" s="529"/>
      <c r="LT64" s="529"/>
      <c r="LU64" s="529"/>
      <c r="LV64" s="529"/>
      <c r="LW64" s="529"/>
      <c r="LX64" s="529"/>
      <c r="LY64" s="529"/>
      <c r="LZ64" s="529"/>
      <c r="MA64" s="529"/>
      <c r="MB64" s="529"/>
      <c r="MC64" s="529"/>
      <c r="MD64" s="529"/>
      <c r="ME64" s="529"/>
      <c r="MF64" s="529"/>
      <c r="MG64" s="529"/>
      <c r="MH64" s="529"/>
      <c r="MI64" s="529"/>
      <c r="MJ64" s="529"/>
      <c r="MK64" s="529"/>
      <c r="ML64" s="529"/>
      <c r="MM64" s="529"/>
      <c r="MN64" s="529"/>
    </row>
    <row r="65" ht="12.75" customHeight="1">
      <c r="A65" s="529"/>
      <c r="B65" s="529"/>
      <c r="C65" s="529"/>
      <c r="D65" s="529"/>
      <c r="E65" s="509" t="s">
        <v>3041</v>
      </c>
      <c r="F65" s="509" t="s">
        <v>3042</v>
      </c>
      <c r="G65" s="534"/>
      <c r="H65" s="529"/>
      <c r="I65" s="529"/>
      <c r="J65" s="534"/>
      <c r="K65" s="529"/>
      <c r="L65" s="529"/>
      <c r="M65" s="534"/>
      <c r="N65" s="529"/>
      <c r="O65" s="529"/>
      <c r="P65" s="534"/>
      <c r="Q65" s="529"/>
      <c r="R65" s="529"/>
      <c r="S65" s="534"/>
      <c r="T65" s="529"/>
      <c r="U65" s="529"/>
      <c r="V65" s="529"/>
      <c r="W65" s="529"/>
      <c r="X65" s="529"/>
      <c r="Y65" s="534"/>
      <c r="Z65" s="529"/>
      <c r="AA65" s="529"/>
      <c r="AB65" s="534"/>
      <c r="AC65" s="529"/>
      <c r="AD65" s="529"/>
      <c r="AE65" s="529"/>
      <c r="AF65" s="534"/>
      <c r="AG65" s="534"/>
      <c r="AH65" s="534"/>
      <c r="AI65" s="509">
        <v>11361.0</v>
      </c>
      <c r="AJ65" s="509" t="s">
        <v>3043</v>
      </c>
      <c r="AK65" s="534"/>
      <c r="AL65" s="529"/>
      <c r="AM65" s="529"/>
      <c r="AN65" s="534"/>
      <c r="AO65" s="509">
        <v>13402.0</v>
      </c>
      <c r="AP65" s="509" t="s">
        <v>3137</v>
      </c>
      <c r="AQ65" s="534"/>
      <c r="AR65" s="529"/>
      <c r="AS65" s="529"/>
      <c r="AT65" s="534"/>
      <c r="AU65" s="529"/>
      <c r="AV65" s="529"/>
      <c r="AW65" s="534"/>
      <c r="AX65" s="529"/>
      <c r="AY65" s="529"/>
      <c r="AZ65" s="529"/>
      <c r="BA65" s="529"/>
      <c r="BB65" s="529"/>
      <c r="BC65" s="529"/>
      <c r="BD65" s="529"/>
      <c r="BE65" s="529"/>
      <c r="BF65" s="529"/>
      <c r="BG65" s="529"/>
      <c r="BH65" s="529"/>
      <c r="BI65" s="534"/>
      <c r="BJ65" s="509">
        <v>20450.0</v>
      </c>
      <c r="BK65" s="509" t="s">
        <v>3138</v>
      </c>
      <c r="BL65" s="534"/>
      <c r="BM65" s="529"/>
      <c r="BN65" s="529"/>
      <c r="BO65" s="534"/>
      <c r="BP65" s="529"/>
      <c r="BQ65" s="529"/>
      <c r="BR65" s="534"/>
      <c r="BS65" s="509">
        <v>23441.0</v>
      </c>
      <c r="BT65" s="509" t="s">
        <v>2971</v>
      </c>
      <c r="BU65" s="534"/>
      <c r="BV65" s="529"/>
      <c r="BW65" s="529"/>
      <c r="BX65" s="534"/>
      <c r="BY65" s="529"/>
      <c r="BZ65" s="529"/>
      <c r="CA65" s="529"/>
      <c r="CB65" s="529"/>
      <c r="CC65" s="529"/>
      <c r="CD65" s="529"/>
      <c r="CE65" s="509">
        <v>27231.0</v>
      </c>
      <c r="CF65" s="509" t="s">
        <v>2624</v>
      </c>
      <c r="CG65" s="534"/>
      <c r="CH65" s="529"/>
      <c r="CI65" s="529"/>
      <c r="CJ65" s="534"/>
      <c r="CK65" s="529"/>
      <c r="CL65" s="529"/>
      <c r="CM65" s="529"/>
      <c r="CN65" s="529"/>
      <c r="CO65" s="529"/>
      <c r="CP65" s="529"/>
      <c r="CQ65" s="529"/>
      <c r="CR65" s="529"/>
      <c r="CS65" s="529"/>
      <c r="CT65" s="529"/>
      <c r="CU65" s="529"/>
      <c r="CV65" s="534"/>
      <c r="CW65" s="529"/>
      <c r="CX65" s="529"/>
      <c r="CY65" s="534"/>
      <c r="CZ65" s="529"/>
      <c r="DA65" s="529"/>
      <c r="DB65" s="534"/>
      <c r="DC65" s="529"/>
      <c r="DD65" s="529"/>
      <c r="DE65" s="529"/>
      <c r="DF65" s="529"/>
      <c r="DG65" s="529"/>
      <c r="DH65" s="529"/>
      <c r="DI65" s="529"/>
      <c r="DJ65" s="529"/>
      <c r="DK65" s="529"/>
      <c r="DL65" s="529"/>
      <c r="DM65" s="529"/>
      <c r="DN65" s="534"/>
      <c r="DO65" s="529"/>
      <c r="DP65" s="529"/>
      <c r="DQ65" s="534"/>
      <c r="DR65" s="509">
        <v>40601.0</v>
      </c>
      <c r="DS65" s="509" t="s">
        <v>2996</v>
      </c>
      <c r="DT65" s="534"/>
      <c r="DU65" s="529"/>
      <c r="DV65" s="529"/>
      <c r="DW65" s="529"/>
      <c r="DX65" s="529"/>
      <c r="DY65" s="529"/>
      <c r="DZ65" s="534"/>
      <c r="EA65" s="529"/>
      <c r="EB65" s="529"/>
      <c r="EC65" s="534"/>
      <c r="ED65" s="529"/>
      <c r="EE65" s="529"/>
      <c r="EF65" s="534"/>
      <c r="EG65" s="529"/>
      <c r="EH65" s="529"/>
      <c r="EI65" s="529"/>
      <c r="EJ65" s="529"/>
      <c r="EK65" s="529"/>
      <c r="EL65" s="529"/>
      <c r="EM65" s="529"/>
      <c r="EN65" s="529"/>
      <c r="EO65" s="529"/>
      <c r="EP65" s="506">
        <v>192.0</v>
      </c>
      <c r="EQ65" s="509" t="s">
        <v>3139</v>
      </c>
      <c r="ER65" s="529"/>
      <c r="ES65" s="533" t="s">
        <v>3140</v>
      </c>
      <c r="ET65" s="533" t="s">
        <v>867</v>
      </c>
      <c r="EU65" s="533" t="s">
        <v>750</v>
      </c>
      <c r="EV65" s="529"/>
      <c r="EW65" s="509" t="s">
        <v>3141</v>
      </c>
      <c r="EX65" s="509" t="s">
        <v>3142</v>
      </c>
      <c r="EY65" s="534"/>
      <c r="EZ65" s="529"/>
      <c r="FA65" s="529"/>
      <c r="FB65" s="534"/>
      <c r="FC65" s="529"/>
      <c r="FD65" s="529"/>
      <c r="FE65" s="534"/>
      <c r="FF65" s="529"/>
      <c r="FG65" s="529"/>
      <c r="FH65" s="534"/>
      <c r="FI65" s="529"/>
      <c r="FJ65" s="529"/>
      <c r="FK65" s="534"/>
      <c r="FL65" s="529"/>
      <c r="FM65" s="529"/>
      <c r="FN65" s="529"/>
      <c r="FO65" s="529"/>
      <c r="FP65" s="529"/>
      <c r="FQ65" s="534"/>
      <c r="FR65" s="529"/>
      <c r="FS65" s="529"/>
      <c r="FT65" s="534"/>
      <c r="FU65" s="529"/>
      <c r="FV65" s="529"/>
      <c r="FW65" s="529"/>
      <c r="FX65" s="534"/>
      <c r="FY65" s="534"/>
      <c r="FZ65" s="534"/>
      <c r="GA65" s="509">
        <v>11464.0</v>
      </c>
      <c r="GB65" s="509" t="s">
        <v>3143</v>
      </c>
      <c r="GC65" s="534"/>
      <c r="GD65" s="529"/>
      <c r="GE65" s="529"/>
      <c r="GF65" s="534"/>
      <c r="GG65" s="509">
        <v>13402.0</v>
      </c>
      <c r="GH65" s="509" t="s">
        <v>3137</v>
      </c>
      <c r="GI65" s="534"/>
      <c r="GJ65" s="529"/>
      <c r="GK65" s="529"/>
      <c r="GL65" s="534"/>
      <c r="GM65" s="529"/>
      <c r="GN65" s="529"/>
      <c r="GO65" s="534"/>
      <c r="GP65" s="529"/>
      <c r="GQ65" s="529"/>
      <c r="GR65" s="529"/>
      <c r="GS65" s="529"/>
      <c r="GT65" s="529"/>
      <c r="GU65" s="529"/>
      <c r="GV65" s="529"/>
      <c r="GW65" s="529"/>
      <c r="GX65" s="529"/>
      <c r="GY65" s="529"/>
      <c r="GZ65" s="529"/>
      <c r="HA65" s="534"/>
      <c r="HB65" s="509">
        <v>20450.0</v>
      </c>
      <c r="HC65" s="509" t="s">
        <v>3138</v>
      </c>
      <c r="HD65" s="534"/>
      <c r="HE65" s="529"/>
      <c r="HF65" s="529"/>
      <c r="HG65" s="534"/>
      <c r="HH65" s="529"/>
      <c r="HI65" s="529"/>
      <c r="HJ65" s="534"/>
      <c r="HK65" s="529"/>
      <c r="HL65" s="529"/>
      <c r="HM65" s="534"/>
      <c r="HN65" s="529"/>
      <c r="HO65" s="529"/>
      <c r="HP65" s="534"/>
      <c r="HQ65" s="529"/>
      <c r="HR65" s="529"/>
      <c r="HS65" s="529"/>
      <c r="HT65" s="529"/>
      <c r="HU65" s="529"/>
      <c r="HV65" s="529"/>
      <c r="HW65" s="529"/>
      <c r="HX65" s="529"/>
      <c r="HY65" s="534"/>
      <c r="HZ65" s="529"/>
      <c r="IA65" s="529"/>
      <c r="IB65" s="534"/>
      <c r="IC65" s="529"/>
      <c r="ID65" s="529"/>
      <c r="IE65" s="529"/>
      <c r="IF65" s="529"/>
      <c r="IG65" s="529"/>
      <c r="IH65" s="529"/>
      <c r="II65" s="529"/>
      <c r="IJ65" s="529"/>
      <c r="IK65" s="529"/>
      <c r="IL65" s="529"/>
      <c r="IM65" s="529"/>
      <c r="IN65" s="534"/>
      <c r="IO65" s="529"/>
      <c r="IP65" s="529"/>
      <c r="IQ65" s="534"/>
      <c r="IR65" s="529"/>
      <c r="IS65" s="529"/>
      <c r="IT65" s="534"/>
      <c r="IU65" s="529"/>
      <c r="IV65" s="529"/>
      <c r="IW65" s="529"/>
      <c r="IX65" s="529"/>
      <c r="IY65" s="529"/>
      <c r="IZ65" s="529"/>
      <c r="JA65" s="529"/>
      <c r="JB65" s="529"/>
      <c r="JC65" s="529"/>
      <c r="JD65" s="529"/>
      <c r="JE65" s="529"/>
      <c r="JF65" s="534"/>
      <c r="JG65" s="529"/>
      <c r="JH65" s="529"/>
      <c r="JI65" s="534"/>
      <c r="JJ65" s="529"/>
      <c r="JK65" s="529"/>
      <c r="JL65" s="534"/>
      <c r="JM65" s="529"/>
      <c r="JN65" s="529"/>
      <c r="JO65" s="529"/>
      <c r="JP65" s="529"/>
      <c r="JQ65" s="529"/>
      <c r="JR65" s="534"/>
      <c r="JS65" s="529"/>
      <c r="JT65" s="529"/>
      <c r="JU65" s="534"/>
      <c r="JV65" s="529"/>
      <c r="JW65" s="529"/>
      <c r="JX65" s="534"/>
      <c r="JY65" s="529"/>
      <c r="JZ65" s="529"/>
      <c r="KA65" s="529"/>
      <c r="KB65" s="529"/>
      <c r="KC65" s="529"/>
      <c r="KD65" s="529"/>
      <c r="KE65" s="529"/>
      <c r="KF65" s="529"/>
      <c r="KG65" s="529"/>
      <c r="KH65" s="529"/>
      <c r="KI65" s="529"/>
      <c r="KJ65" s="529"/>
      <c r="KK65" s="529"/>
      <c r="KL65" s="529"/>
      <c r="KM65" s="529"/>
      <c r="KN65" s="529"/>
      <c r="KO65" s="529"/>
      <c r="KP65" s="529"/>
      <c r="KQ65" s="529"/>
      <c r="KR65" s="529"/>
      <c r="KS65" s="529"/>
      <c r="KT65" s="529"/>
      <c r="KU65" s="529"/>
      <c r="KV65" s="529"/>
      <c r="KW65" s="529"/>
      <c r="KX65" s="529"/>
      <c r="KY65" s="529"/>
      <c r="KZ65" s="529"/>
      <c r="LA65" s="529"/>
      <c r="LB65" s="529"/>
      <c r="LC65" s="529"/>
      <c r="LD65" s="529"/>
      <c r="LE65" s="529"/>
      <c r="LF65" s="529"/>
      <c r="LG65" s="529"/>
      <c r="LH65" s="529"/>
      <c r="LI65" s="529"/>
      <c r="LJ65" s="529"/>
      <c r="LK65" s="529"/>
      <c r="LL65" s="529"/>
      <c r="LM65" s="529"/>
      <c r="LN65" s="529"/>
      <c r="LO65" s="529"/>
      <c r="LP65" s="529"/>
      <c r="LQ65" s="529"/>
      <c r="LR65" s="529"/>
      <c r="LS65" s="529"/>
      <c r="LT65" s="529"/>
      <c r="LU65" s="529"/>
      <c r="LV65" s="529"/>
      <c r="LW65" s="529"/>
      <c r="LX65" s="529"/>
      <c r="LY65" s="529"/>
      <c r="LZ65" s="529"/>
      <c r="MA65" s="529"/>
      <c r="MB65" s="529"/>
      <c r="MC65" s="529"/>
      <c r="MD65" s="529"/>
      <c r="ME65" s="529"/>
      <c r="MF65" s="529"/>
      <c r="MG65" s="529"/>
      <c r="MH65" s="529"/>
      <c r="MI65" s="529"/>
      <c r="MJ65" s="529"/>
      <c r="MK65" s="529"/>
      <c r="ML65" s="529"/>
      <c r="MM65" s="529"/>
      <c r="MN65" s="529"/>
    </row>
    <row r="66" ht="12.75" customHeight="1">
      <c r="A66" s="529"/>
      <c r="B66" s="529"/>
      <c r="C66" s="529"/>
      <c r="D66" s="529"/>
      <c r="E66" s="509" t="s">
        <v>3053</v>
      </c>
      <c r="F66" s="509" t="s">
        <v>3054</v>
      </c>
      <c r="G66" s="534"/>
      <c r="H66" s="529"/>
      <c r="I66" s="529"/>
      <c r="J66" s="534"/>
      <c r="K66" s="529"/>
      <c r="L66" s="529"/>
      <c r="M66" s="534"/>
      <c r="N66" s="529"/>
      <c r="O66" s="529"/>
      <c r="P66" s="534"/>
      <c r="Q66" s="529"/>
      <c r="R66" s="529"/>
      <c r="S66" s="534"/>
      <c r="T66" s="529"/>
      <c r="U66" s="529"/>
      <c r="V66" s="529"/>
      <c r="W66" s="529"/>
      <c r="X66" s="529"/>
      <c r="Y66" s="534"/>
      <c r="Z66" s="529"/>
      <c r="AA66" s="529"/>
      <c r="AB66" s="534"/>
      <c r="AC66" s="529"/>
      <c r="AD66" s="529"/>
      <c r="AE66" s="529"/>
      <c r="AF66" s="534"/>
      <c r="AG66" s="534"/>
      <c r="AH66" s="534"/>
      <c r="AI66" s="509">
        <v>11362.0</v>
      </c>
      <c r="AJ66" s="509" t="s">
        <v>3055</v>
      </c>
      <c r="AK66" s="534"/>
      <c r="AL66" s="529"/>
      <c r="AM66" s="529"/>
      <c r="AN66" s="534"/>
      <c r="AO66" s="509">
        <v>13421.0</v>
      </c>
      <c r="AP66" s="509" t="s">
        <v>3144</v>
      </c>
      <c r="AQ66" s="534"/>
      <c r="AR66" s="529"/>
      <c r="AS66" s="529"/>
      <c r="AT66" s="534"/>
      <c r="AU66" s="529"/>
      <c r="AV66" s="529"/>
      <c r="AW66" s="534"/>
      <c r="AX66" s="529"/>
      <c r="AY66" s="529"/>
      <c r="AZ66" s="529"/>
      <c r="BA66" s="529"/>
      <c r="BB66" s="529"/>
      <c r="BC66" s="529"/>
      <c r="BD66" s="529"/>
      <c r="BE66" s="529"/>
      <c r="BF66" s="529"/>
      <c r="BG66" s="529"/>
      <c r="BH66" s="529"/>
      <c r="BI66" s="534"/>
      <c r="BJ66" s="509">
        <v>20451.0</v>
      </c>
      <c r="BK66" s="509" t="s">
        <v>3145</v>
      </c>
      <c r="BL66" s="534"/>
      <c r="BM66" s="529"/>
      <c r="BN66" s="529"/>
      <c r="BO66" s="534"/>
      <c r="BP66" s="529"/>
      <c r="BQ66" s="529"/>
      <c r="BR66" s="534"/>
      <c r="BS66" s="509">
        <v>23442.0</v>
      </c>
      <c r="BT66" s="509" t="s">
        <v>2983</v>
      </c>
      <c r="BU66" s="534"/>
      <c r="BV66" s="529"/>
      <c r="BW66" s="529"/>
      <c r="BX66" s="534"/>
      <c r="BY66" s="529"/>
      <c r="BZ66" s="529"/>
      <c r="CA66" s="529"/>
      <c r="CB66" s="529"/>
      <c r="CC66" s="529"/>
      <c r="CD66" s="529"/>
      <c r="CE66" s="509">
        <v>27232.0</v>
      </c>
      <c r="CF66" s="509" t="s">
        <v>2655</v>
      </c>
      <c r="CG66" s="534"/>
      <c r="CH66" s="529"/>
      <c r="CI66" s="529"/>
      <c r="CJ66" s="534"/>
      <c r="CK66" s="529"/>
      <c r="CL66" s="529"/>
      <c r="CM66" s="529"/>
      <c r="CN66" s="529"/>
      <c r="CO66" s="529"/>
      <c r="CP66" s="529"/>
      <c r="CQ66" s="529"/>
      <c r="CR66" s="529"/>
      <c r="CS66" s="529"/>
      <c r="CT66" s="529"/>
      <c r="CU66" s="529"/>
      <c r="CV66" s="534"/>
      <c r="CW66" s="529"/>
      <c r="CX66" s="529"/>
      <c r="CY66" s="534"/>
      <c r="CZ66" s="529"/>
      <c r="DA66" s="529"/>
      <c r="DB66" s="534"/>
      <c r="DC66" s="529"/>
      <c r="DD66" s="529"/>
      <c r="DE66" s="529"/>
      <c r="DF66" s="529"/>
      <c r="DG66" s="529"/>
      <c r="DH66" s="529"/>
      <c r="DI66" s="529"/>
      <c r="DJ66" s="529"/>
      <c r="DK66" s="529"/>
      <c r="DL66" s="529"/>
      <c r="DM66" s="529"/>
      <c r="DN66" s="534"/>
      <c r="DO66" s="529"/>
      <c r="DP66" s="529"/>
      <c r="DQ66" s="529"/>
      <c r="DR66" s="509">
        <v>40602.0</v>
      </c>
      <c r="DS66" s="509" t="s">
        <v>3010</v>
      </c>
      <c r="DT66" s="534"/>
      <c r="DU66" s="529"/>
      <c r="DV66" s="529"/>
      <c r="DW66" s="529"/>
      <c r="DX66" s="529"/>
      <c r="DY66" s="529"/>
      <c r="DZ66" s="534"/>
      <c r="EA66" s="529"/>
      <c r="EB66" s="529"/>
      <c r="EC66" s="534"/>
      <c r="ED66" s="529"/>
      <c r="EE66" s="529"/>
      <c r="EF66" s="529"/>
      <c r="EG66" s="529"/>
      <c r="EH66" s="529"/>
      <c r="EI66" s="529"/>
      <c r="EJ66" s="529"/>
      <c r="EK66" s="529"/>
      <c r="EL66" s="529"/>
      <c r="EM66" s="529"/>
      <c r="EN66" s="529"/>
      <c r="EO66" s="529"/>
      <c r="EP66" s="506">
        <v>531.0</v>
      </c>
      <c r="EQ66" s="509" t="s">
        <v>3146</v>
      </c>
      <c r="ER66" s="529"/>
      <c r="ES66" s="533" t="s">
        <v>3147</v>
      </c>
      <c r="ET66" s="533" t="s">
        <v>869</v>
      </c>
      <c r="EU66" s="533" t="s">
        <v>752</v>
      </c>
      <c r="EV66" s="529"/>
      <c r="EW66" s="509" t="s">
        <v>3148</v>
      </c>
      <c r="EX66" s="509" t="s">
        <v>3149</v>
      </c>
      <c r="EY66" s="534"/>
      <c r="EZ66" s="529"/>
      <c r="FA66" s="529"/>
      <c r="FB66" s="534"/>
      <c r="FC66" s="529"/>
      <c r="FD66" s="529"/>
      <c r="FE66" s="534"/>
      <c r="FF66" s="529"/>
      <c r="FG66" s="529"/>
      <c r="FH66" s="534"/>
      <c r="FI66" s="529"/>
      <c r="FJ66" s="529"/>
      <c r="FK66" s="534"/>
      <c r="FL66" s="529"/>
      <c r="FM66" s="529"/>
      <c r="FN66" s="529"/>
      <c r="FO66" s="529"/>
      <c r="FP66" s="529"/>
      <c r="FQ66" s="534"/>
      <c r="FR66" s="529"/>
      <c r="FS66" s="529"/>
      <c r="FT66" s="534"/>
      <c r="FU66" s="529"/>
      <c r="FV66" s="529"/>
      <c r="FW66" s="529"/>
      <c r="FX66" s="534"/>
      <c r="FY66" s="534"/>
      <c r="FZ66" s="534"/>
      <c r="GA66" s="509">
        <v>11465.0</v>
      </c>
      <c r="GB66" s="509" t="s">
        <v>3150</v>
      </c>
      <c r="GC66" s="534"/>
      <c r="GD66" s="529"/>
      <c r="GE66" s="529"/>
      <c r="GF66" s="534"/>
      <c r="GG66" s="509">
        <v>13421.0</v>
      </c>
      <c r="GH66" s="509" t="s">
        <v>3144</v>
      </c>
      <c r="GI66" s="534"/>
      <c r="GJ66" s="529"/>
      <c r="GK66" s="529"/>
      <c r="GL66" s="534"/>
      <c r="GM66" s="529"/>
      <c r="GN66" s="529"/>
      <c r="GO66" s="534"/>
      <c r="GP66" s="529"/>
      <c r="GQ66" s="529"/>
      <c r="GR66" s="529"/>
      <c r="GS66" s="529"/>
      <c r="GT66" s="529"/>
      <c r="GU66" s="529"/>
      <c r="GV66" s="529"/>
      <c r="GW66" s="529"/>
      <c r="GX66" s="529"/>
      <c r="GY66" s="529"/>
      <c r="GZ66" s="529"/>
      <c r="HA66" s="534"/>
      <c r="HB66" s="509">
        <v>20451.0</v>
      </c>
      <c r="HC66" s="509" t="s">
        <v>3145</v>
      </c>
      <c r="HD66" s="534"/>
      <c r="HE66" s="529"/>
      <c r="HF66" s="529"/>
      <c r="HG66" s="534"/>
      <c r="HH66" s="529"/>
      <c r="HI66" s="529"/>
      <c r="HJ66" s="534"/>
      <c r="HK66" s="529"/>
      <c r="HL66" s="529"/>
      <c r="HM66" s="534"/>
      <c r="HN66" s="529"/>
      <c r="HO66" s="529"/>
      <c r="HP66" s="534"/>
      <c r="HQ66" s="529"/>
      <c r="HR66" s="529"/>
      <c r="HS66" s="529"/>
      <c r="HT66" s="529"/>
      <c r="HU66" s="529"/>
      <c r="HV66" s="529"/>
      <c r="HW66" s="529"/>
      <c r="HX66" s="529"/>
      <c r="HY66" s="534"/>
      <c r="HZ66" s="529"/>
      <c r="IA66" s="529"/>
      <c r="IB66" s="534"/>
      <c r="IC66" s="529"/>
      <c r="ID66" s="529"/>
      <c r="IE66" s="529"/>
      <c r="IF66" s="529"/>
      <c r="IG66" s="529"/>
      <c r="IH66" s="529"/>
      <c r="II66" s="529"/>
      <c r="IJ66" s="529"/>
      <c r="IK66" s="529"/>
      <c r="IL66" s="529"/>
      <c r="IM66" s="529"/>
      <c r="IN66" s="534"/>
      <c r="IO66" s="529"/>
      <c r="IP66" s="529"/>
      <c r="IQ66" s="534"/>
      <c r="IR66" s="529"/>
      <c r="IS66" s="529"/>
      <c r="IT66" s="534"/>
      <c r="IU66" s="529"/>
      <c r="IV66" s="529"/>
      <c r="IW66" s="529"/>
      <c r="IX66" s="529"/>
      <c r="IY66" s="529"/>
      <c r="IZ66" s="529"/>
      <c r="JA66" s="529"/>
      <c r="JB66" s="529"/>
      <c r="JC66" s="529"/>
      <c r="JD66" s="529"/>
      <c r="JE66" s="529"/>
      <c r="JF66" s="534"/>
      <c r="JG66" s="529"/>
      <c r="JH66" s="529"/>
      <c r="JI66" s="529"/>
      <c r="JJ66" s="529"/>
      <c r="JK66" s="529"/>
      <c r="JL66" s="534"/>
      <c r="JM66" s="529"/>
      <c r="JN66" s="529"/>
      <c r="JO66" s="529"/>
      <c r="JP66" s="529"/>
      <c r="JQ66" s="529"/>
      <c r="JR66" s="534"/>
      <c r="JS66" s="529"/>
      <c r="JT66" s="529"/>
      <c r="JU66" s="534"/>
      <c r="JV66" s="529"/>
      <c r="JW66" s="529"/>
      <c r="JX66" s="529"/>
      <c r="JY66" s="529"/>
      <c r="JZ66" s="529"/>
      <c r="KA66" s="529"/>
      <c r="KB66" s="529"/>
      <c r="KC66" s="529"/>
      <c r="KD66" s="529"/>
      <c r="KE66" s="529"/>
      <c r="KF66" s="529"/>
      <c r="KG66" s="529"/>
      <c r="KH66" s="529"/>
      <c r="KI66" s="529"/>
      <c r="KJ66" s="529"/>
      <c r="KK66" s="529"/>
      <c r="KL66" s="529"/>
      <c r="KM66" s="529"/>
      <c r="KN66" s="529"/>
      <c r="KO66" s="529"/>
      <c r="KP66" s="529"/>
      <c r="KQ66" s="529"/>
      <c r="KR66" s="529"/>
      <c r="KS66" s="529"/>
      <c r="KT66" s="529"/>
      <c r="KU66" s="529"/>
      <c r="KV66" s="529"/>
      <c r="KW66" s="529"/>
      <c r="KX66" s="529"/>
      <c r="KY66" s="529"/>
      <c r="KZ66" s="529"/>
      <c r="LA66" s="529"/>
      <c r="LB66" s="529"/>
      <c r="LC66" s="529"/>
      <c r="LD66" s="529"/>
      <c r="LE66" s="529"/>
      <c r="LF66" s="529"/>
      <c r="LG66" s="529"/>
      <c r="LH66" s="529"/>
      <c r="LI66" s="529"/>
      <c r="LJ66" s="529"/>
      <c r="LK66" s="529"/>
      <c r="LL66" s="529"/>
      <c r="LM66" s="529"/>
      <c r="LN66" s="529"/>
      <c r="LO66" s="529"/>
      <c r="LP66" s="529"/>
      <c r="LQ66" s="529"/>
      <c r="LR66" s="529"/>
      <c r="LS66" s="529"/>
      <c r="LT66" s="529"/>
      <c r="LU66" s="529"/>
      <c r="LV66" s="529"/>
      <c r="LW66" s="529"/>
      <c r="LX66" s="529"/>
      <c r="LY66" s="529"/>
      <c r="LZ66" s="529"/>
      <c r="MA66" s="529"/>
      <c r="MB66" s="529"/>
      <c r="MC66" s="529"/>
      <c r="MD66" s="529"/>
      <c r="ME66" s="529"/>
      <c r="MF66" s="529"/>
      <c r="MG66" s="529"/>
      <c r="MH66" s="529"/>
      <c r="MI66" s="529"/>
      <c r="MJ66" s="529"/>
      <c r="MK66" s="529"/>
      <c r="ML66" s="529"/>
      <c r="MM66" s="529"/>
      <c r="MN66" s="529"/>
    </row>
    <row r="67" ht="12.75" customHeight="1">
      <c r="A67" s="529"/>
      <c r="B67" s="529"/>
      <c r="C67" s="529"/>
      <c r="D67" s="529"/>
      <c r="E67" s="509" t="s">
        <v>3065</v>
      </c>
      <c r="F67" s="509" t="s">
        <v>3066</v>
      </c>
      <c r="G67" s="534"/>
      <c r="H67" s="529"/>
      <c r="I67" s="529"/>
      <c r="J67" s="534"/>
      <c r="K67" s="529"/>
      <c r="L67" s="529"/>
      <c r="M67" s="534"/>
      <c r="N67" s="529"/>
      <c r="O67" s="529"/>
      <c r="P67" s="534"/>
      <c r="Q67" s="529"/>
      <c r="R67" s="529"/>
      <c r="S67" s="534"/>
      <c r="T67" s="529"/>
      <c r="U67" s="529"/>
      <c r="V67" s="529"/>
      <c r="W67" s="529"/>
      <c r="X67" s="529"/>
      <c r="Y67" s="534"/>
      <c r="Z67" s="529"/>
      <c r="AA67" s="529"/>
      <c r="AB67" s="534"/>
      <c r="AC67" s="529"/>
      <c r="AD67" s="529"/>
      <c r="AE67" s="529"/>
      <c r="AF67" s="534"/>
      <c r="AG67" s="534"/>
      <c r="AH67" s="534"/>
      <c r="AI67" s="509">
        <v>11363.0</v>
      </c>
      <c r="AJ67" s="509" t="s">
        <v>3067</v>
      </c>
      <c r="AK67" s="534"/>
      <c r="AL67" s="529"/>
      <c r="AM67" s="529"/>
      <c r="AN67" s="534"/>
      <c r="AO67" s="529"/>
      <c r="AP67" s="529"/>
      <c r="AQ67" s="534"/>
      <c r="AR67" s="529"/>
      <c r="AS67" s="529"/>
      <c r="AT67" s="534"/>
      <c r="AU67" s="529"/>
      <c r="AV67" s="529"/>
      <c r="AW67" s="534"/>
      <c r="AX67" s="529"/>
      <c r="AY67" s="529"/>
      <c r="AZ67" s="529"/>
      <c r="BA67" s="529"/>
      <c r="BB67" s="529"/>
      <c r="BC67" s="529"/>
      <c r="BD67" s="529"/>
      <c r="BE67" s="529"/>
      <c r="BF67" s="529"/>
      <c r="BG67" s="529"/>
      <c r="BH67" s="529"/>
      <c r="BI67" s="534"/>
      <c r="BJ67" s="509">
        <v>20452.0</v>
      </c>
      <c r="BK67" s="509" t="s">
        <v>3151</v>
      </c>
      <c r="BL67" s="534"/>
      <c r="BM67" s="529"/>
      <c r="BN67" s="529"/>
      <c r="BO67" s="534"/>
      <c r="BP67" s="529"/>
      <c r="BQ67" s="529"/>
      <c r="BR67" s="534"/>
      <c r="BS67" s="509">
        <v>23445.0</v>
      </c>
      <c r="BT67" s="509" t="s">
        <v>2995</v>
      </c>
      <c r="BU67" s="534"/>
      <c r="BV67" s="529"/>
      <c r="BW67" s="529"/>
      <c r="BX67" s="534"/>
      <c r="BY67" s="529"/>
      <c r="BZ67" s="529"/>
      <c r="CA67" s="529"/>
      <c r="CB67" s="529"/>
      <c r="CC67" s="529"/>
      <c r="CD67" s="529"/>
      <c r="CE67" s="509">
        <v>27301.0</v>
      </c>
      <c r="CF67" s="509" t="s">
        <v>2687</v>
      </c>
      <c r="CG67" s="534"/>
      <c r="CH67" s="529"/>
      <c r="CI67" s="529"/>
      <c r="CJ67" s="534"/>
      <c r="CK67" s="529"/>
      <c r="CL67" s="529"/>
      <c r="CM67" s="529"/>
      <c r="CN67" s="529"/>
      <c r="CO67" s="529"/>
      <c r="CP67" s="529"/>
      <c r="CQ67" s="529"/>
      <c r="CR67" s="529"/>
      <c r="CS67" s="529"/>
      <c r="CT67" s="529"/>
      <c r="CU67" s="529"/>
      <c r="CV67" s="534"/>
      <c r="CW67" s="529"/>
      <c r="CX67" s="529"/>
      <c r="CY67" s="534"/>
      <c r="CZ67" s="529"/>
      <c r="DA67" s="529"/>
      <c r="DB67" s="534"/>
      <c r="DC67" s="529"/>
      <c r="DD67" s="529"/>
      <c r="DE67" s="529"/>
      <c r="DF67" s="529"/>
      <c r="DG67" s="529"/>
      <c r="DH67" s="529"/>
      <c r="DI67" s="529"/>
      <c r="DJ67" s="529"/>
      <c r="DK67" s="529"/>
      <c r="DL67" s="529"/>
      <c r="DM67" s="529"/>
      <c r="DN67" s="534"/>
      <c r="DO67" s="529"/>
      <c r="DP67" s="529"/>
      <c r="DQ67" s="529"/>
      <c r="DR67" s="509">
        <v>40604.0</v>
      </c>
      <c r="DS67" s="509" t="s">
        <v>3022</v>
      </c>
      <c r="DT67" s="534"/>
      <c r="DU67" s="529"/>
      <c r="DV67" s="529"/>
      <c r="DW67" s="529"/>
      <c r="DX67" s="529"/>
      <c r="DY67" s="529"/>
      <c r="DZ67" s="534"/>
      <c r="EA67" s="529"/>
      <c r="EB67" s="529"/>
      <c r="EC67" s="534"/>
      <c r="ED67" s="529"/>
      <c r="EE67" s="529"/>
      <c r="EF67" s="529"/>
      <c r="EG67" s="529"/>
      <c r="EH67" s="529"/>
      <c r="EI67" s="529"/>
      <c r="EJ67" s="529"/>
      <c r="EK67" s="529"/>
      <c r="EL67" s="529"/>
      <c r="EM67" s="529"/>
      <c r="EN67" s="529"/>
      <c r="EO67" s="529"/>
      <c r="EP67" s="506">
        <v>300.0</v>
      </c>
      <c r="EQ67" s="509" t="s">
        <v>3152</v>
      </c>
      <c r="ER67" s="529"/>
      <c r="ES67" s="533" t="s">
        <v>3153</v>
      </c>
      <c r="ET67" s="533" t="s">
        <v>871</v>
      </c>
      <c r="EU67" s="533" t="s">
        <v>762</v>
      </c>
      <c r="EV67" s="529"/>
      <c r="EW67" s="509" t="s">
        <v>3154</v>
      </c>
      <c r="EX67" s="509" t="s">
        <v>3155</v>
      </c>
      <c r="EY67" s="534"/>
      <c r="EZ67" s="529"/>
      <c r="FA67" s="529"/>
      <c r="FB67" s="534"/>
      <c r="FC67" s="529"/>
      <c r="FD67" s="529"/>
      <c r="FE67" s="534"/>
      <c r="FF67" s="529"/>
      <c r="FG67" s="529"/>
      <c r="FH67" s="534"/>
      <c r="FI67" s="529"/>
      <c r="FJ67" s="529"/>
      <c r="FK67" s="534"/>
      <c r="FL67" s="529"/>
      <c r="FM67" s="529"/>
      <c r="FN67" s="529"/>
      <c r="FO67" s="529"/>
      <c r="FP67" s="529"/>
      <c r="FQ67" s="534"/>
      <c r="FR67" s="529"/>
      <c r="FS67" s="529"/>
      <c r="FT67" s="534"/>
      <c r="FU67" s="529"/>
      <c r="FV67" s="529"/>
      <c r="FW67" s="529"/>
      <c r="FX67" s="534"/>
      <c r="FY67" s="534"/>
      <c r="FZ67" s="534"/>
      <c r="GA67" s="529"/>
      <c r="GB67" s="529"/>
      <c r="GC67" s="534"/>
      <c r="GD67" s="529"/>
      <c r="GE67" s="529"/>
      <c r="GF67" s="534"/>
      <c r="GG67" s="529"/>
      <c r="GH67" s="529"/>
      <c r="GI67" s="534"/>
      <c r="GJ67" s="529"/>
      <c r="GK67" s="529"/>
      <c r="GL67" s="534"/>
      <c r="GM67" s="529"/>
      <c r="GN67" s="529"/>
      <c r="GO67" s="534"/>
      <c r="GP67" s="529"/>
      <c r="GQ67" s="529"/>
      <c r="GR67" s="529"/>
      <c r="GS67" s="529"/>
      <c r="GT67" s="529"/>
      <c r="GU67" s="529"/>
      <c r="GV67" s="529"/>
      <c r="GW67" s="529"/>
      <c r="GX67" s="529"/>
      <c r="GY67" s="529"/>
      <c r="GZ67" s="529"/>
      <c r="HA67" s="534"/>
      <c r="HB67" s="509">
        <v>20452.0</v>
      </c>
      <c r="HC67" s="509" t="s">
        <v>3151</v>
      </c>
      <c r="HD67" s="534"/>
      <c r="HE67" s="529"/>
      <c r="HF67" s="529"/>
      <c r="HG67" s="534"/>
      <c r="HH67" s="529"/>
      <c r="HI67" s="529"/>
      <c r="HJ67" s="534"/>
      <c r="HK67" s="529"/>
      <c r="HL67" s="529"/>
      <c r="HM67" s="534"/>
      <c r="HN67" s="529"/>
      <c r="HO67" s="529"/>
      <c r="HP67" s="534"/>
      <c r="HQ67" s="529"/>
      <c r="HR67" s="529"/>
      <c r="HS67" s="529"/>
      <c r="HT67" s="529"/>
      <c r="HU67" s="529"/>
      <c r="HV67" s="529"/>
      <c r="HW67" s="529"/>
      <c r="HX67" s="529"/>
      <c r="HY67" s="534"/>
      <c r="HZ67" s="529"/>
      <c r="IA67" s="529"/>
      <c r="IB67" s="534"/>
      <c r="IC67" s="529"/>
      <c r="ID67" s="529"/>
      <c r="IE67" s="529"/>
      <c r="IF67" s="529"/>
      <c r="IG67" s="529"/>
      <c r="IH67" s="529"/>
      <c r="II67" s="529"/>
      <c r="IJ67" s="529"/>
      <c r="IK67" s="529"/>
      <c r="IL67" s="529"/>
      <c r="IM67" s="529"/>
      <c r="IN67" s="534"/>
      <c r="IO67" s="529"/>
      <c r="IP67" s="529"/>
      <c r="IQ67" s="534"/>
      <c r="IR67" s="529"/>
      <c r="IS67" s="529"/>
      <c r="IT67" s="534"/>
      <c r="IU67" s="529"/>
      <c r="IV67" s="529"/>
      <c r="IW67" s="529"/>
      <c r="IX67" s="529"/>
      <c r="IY67" s="529"/>
      <c r="IZ67" s="529"/>
      <c r="JA67" s="529"/>
      <c r="JB67" s="529"/>
      <c r="JC67" s="529"/>
      <c r="JD67" s="529"/>
      <c r="JE67" s="529"/>
      <c r="JF67" s="534"/>
      <c r="JG67" s="529"/>
      <c r="JH67" s="529"/>
      <c r="JI67" s="529"/>
      <c r="JJ67" s="529"/>
      <c r="JK67" s="529"/>
      <c r="JL67" s="534"/>
      <c r="JM67" s="529"/>
      <c r="JN67" s="529"/>
      <c r="JO67" s="529"/>
      <c r="JP67" s="529"/>
      <c r="JQ67" s="529"/>
      <c r="JR67" s="534"/>
      <c r="JS67" s="529"/>
      <c r="JT67" s="529"/>
      <c r="JU67" s="534"/>
      <c r="JV67" s="529"/>
      <c r="JW67" s="529"/>
      <c r="JX67" s="529"/>
      <c r="JY67" s="529"/>
      <c r="JZ67" s="529"/>
      <c r="KA67" s="529"/>
      <c r="KB67" s="529"/>
      <c r="KC67" s="529"/>
      <c r="KD67" s="529"/>
      <c r="KE67" s="529"/>
      <c r="KF67" s="529"/>
      <c r="KG67" s="529"/>
      <c r="KH67" s="529"/>
      <c r="KI67" s="529"/>
      <c r="KJ67" s="529"/>
      <c r="KK67" s="529"/>
      <c r="KL67" s="529"/>
      <c r="KM67" s="529"/>
      <c r="KN67" s="529"/>
      <c r="KO67" s="529"/>
      <c r="KP67" s="529"/>
      <c r="KQ67" s="529"/>
      <c r="KR67" s="529"/>
      <c r="KS67" s="529"/>
      <c r="KT67" s="529"/>
      <c r="KU67" s="529"/>
      <c r="KV67" s="529"/>
      <c r="KW67" s="529"/>
      <c r="KX67" s="529"/>
      <c r="KY67" s="529"/>
      <c r="KZ67" s="529"/>
      <c r="LA67" s="529"/>
      <c r="LB67" s="529"/>
      <c r="LC67" s="529"/>
      <c r="LD67" s="529"/>
      <c r="LE67" s="529"/>
      <c r="LF67" s="529"/>
      <c r="LG67" s="529"/>
      <c r="LH67" s="529"/>
      <c r="LI67" s="529"/>
      <c r="LJ67" s="529"/>
      <c r="LK67" s="529"/>
      <c r="LL67" s="529"/>
      <c r="LM67" s="529"/>
      <c r="LN67" s="529"/>
      <c r="LO67" s="529"/>
      <c r="LP67" s="529"/>
      <c r="LQ67" s="529"/>
      <c r="LR67" s="529"/>
      <c r="LS67" s="529"/>
      <c r="LT67" s="529"/>
      <c r="LU67" s="529"/>
      <c r="LV67" s="529"/>
      <c r="LW67" s="529"/>
      <c r="LX67" s="529"/>
      <c r="LY67" s="529"/>
      <c r="LZ67" s="529"/>
      <c r="MA67" s="529"/>
      <c r="MB67" s="529"/>
      <c r="MC67" s="529"/>
      <c r="MD67" s="529"/>
      <c r="ME67" s="529"/>
      <c r="MF67" s="529"/>
      <c r="MG67" s="529"/>
      <c r="MH67" s="529"/>
      <c r="MI67" s="529"/>
      <c r="MJ67" s="529"/>
      <c r="MK67" s="529"/>
      <c r="ML67" s="529"/>
      <c r="MM67" s="529"/>
      <c r="MN67" s="529"/>
    </row>
    <row r="68" ht="12.75" customHeight="1">
      <c r="A68" s="529"/>
      <c r="B68" s="529"/>
      <c r="C68" s="529"/>
      <c r="D68" s="529"/>
      <c r="E68" s="509" t="s">
        <v>3077</v>
      </c>
      <c r="F68" s="509" t="s">
        <v>3078</v>
      </c>
      <c r="G68" s="534"/>
      <c r="H68" s="529"/>
      <c r="I68" s="529"/>
      <c r="J68" s="534"/>
      <c r="K68" s="529"/>
      <c r="L68" s="529"/>
      <c r="M68" s="534"/>
      <c r="N68" s="529"/>
      <c r="O68" s="529"/>
      <c r="P68" s="534"/>
      <c r="Q68" s="529"/>
      <c r="R68" s="529"/>
      <c r="S68" s="534"/>
      <c r="T68" s="529"/>
      <c r="U68" s="529"/>
      <c r="V68" s="529"/>
      <c r="W68" s="529"/>
      <c r="X68" s="529"/>
      <c r="Y68" s="534"/>
      <c r="Z68" s="529"/>
      <c r="AA68" s="529"/>
      <c r="AB68" s="534"/>
      <c r="AC68" s="529"/>
      <c r="AD68" s="529"/>
      <c r="AE68" s="529"/>
      <c r="AF68" s="534"/>
      <c r="AG68" s="534"/>
      <c r="AH68" s="534"/>
      <c r="AI68" s="509">
        <v>11365.0</v>
      </c>
      <c r="AJ68" s="509" t="s">
        <v>3079</v>
      </c>
      <c r="AK68" s="534"/>
      <c r="AL68" s="529"/>
      <c r="AM68" s="529"/>
      <c r="AN68" s="534"/>
      <c r="AO68" s="529"/>
      <c r="AP68" s="529"/>
      <c r="AQ68" s="534"/>
      <c r="AR68" s="529"/>
      <c r="AS68" s="529"/>
      <c r="AT68" s="529"/>
      <c r="AU68" s="529"/>
      <c r="AV68" s="529"/>
      <c r="AW68" s="534"/>
      <c r="AX68" s="529"/>
      <c r="AY68" s="529"/>
      <c r="AZ68" s="529"/>
      <c r="BA68" s="529"/>
      <c r="BB68" s="529"/>
      <c r="BC68" s="529"/>
      <c r="BD68" s="529"/>
      <c r="BE68" s="529"/>
      <c r="BF68" s="529"/>
      <c r="BG68" s="529"/>
      <c r="BH68" s="529"/>
      <c r="BI68" s="534"/>
      <c r="BJ68" s="509">
        <v>20481.0</v>
      </c>
      <c r="BK68" s="509" t="s">
        <v>3156</v>
      </c>
      <c r="BL68" s="534"/>
      <c r="BM68" s="529"/>
      <c r="BN68" s="529"/>
      <c r="BO68" s="534"/>
      <c r="BP68" s="529"/>
      <c r="BQ68" s="529"/>
      <c r="BR68" s="534"/>
      <c r="BS68" s="509">
        <v>23446.0</v>
      </c>
      <c r="BT68" s="509" t="s">
        <v>3009</v>
      </c>
      <c r="BU68" s="534"/>
      <c r="BV68" s="529"/>
      <c r="BW68" s="529"/>
      <c r="BX68" s="534"/>
      <c r="BY68" s="529"/>
      <c r="BZ68" s="529"/>
      <c r="CA68" s="529"/>
      <c r="CB68" s="529"/>
      <c r="CC68" s="529"/>
      <c r="CD68" s="529"/>
      <c r="CE68" s="509">
        <v>27321.0</v>
      </c>
      <c r="CF68" s="509" t="s">
        <v>2719</v>
      </c>
      <c r="CG68" s="534"/>
      <c r="CH68" s="529"/>
      <c r="CI68" s="529"/>
      <c r="CJ68" s="534"/>
      <c r="CK68" s="529"/>
      <c r="CL68" s="529"/>
      <c r="CM68" s="529"/>
      <c r="CN68" s="529"/>
      <c r="CO68" s="529"/>
      <c r="CP68" s="529"/>
      <c r="CQ68" s="529"/>
      <c r="CR68" s="529"/>
      <c r="CS68" s="529"/>
      <c r="CT68" s="529"/>
      <c r="CU68" s="529"/>
      <c r="CV68" s="534"/>
      <c r="CW68" s="529"/>
      <c r="CX68" s="529"/>
      <c r="CY68" s="534"/>
      <c r="CZ68" s="529"/>
      <c r="DA68" s="529"/>
      <c r="DB68" s="534"/>
      <c r="DC68" s="529"/>
      <c r="DD68" s="529"/>
      <c r="DE68" s="529"/>
      <c r="DF68" s="529"/>
      <c r="DG68" s="529"/>
      <c r="DH68" s="529"/>
      <c r="DI68" s="529"/>
      <c r="DJ68" s="529"/>
      <c r="DK68" s="529"/>
      <c r="DL68" s="529"/>
      <c r="DM68" s="529"/>
      <c r="DN68" s="534"/>
      <c r="DO68" s="529"/>
      <c r="DP68" s="529"/>
      <c r="DQ68" s="529"/>
      <c r="DR68" s="509">
        <v>40605.0</v>
      </c>
      <c r="DS68" s="509" t="s">
        <v>3034</v>
      </c>
      <c r="DT68" s="534"/>
      <c r="DU68" s="529"/>
      <c r="DV68" s="529"/>
      <c r="DW68" s="529"/>
      <c r="DX68" s="529"/>
      <c r="DY68" s="529"/>
      <c r="DZ68" s="534"/>
      <c r="EA68" s="529"/>
      <c r="EB68" s="529"/>
      <c r="EC68" s="534"/>
      <c r="ED68" s="529"/>
      <c r="EE68" s="529"/>
      <c r="EF68" s="529"/>
      <c r="EG68" s="529"/>
      <c r="EH68" s="529"/>
      <c r="EI68" s="529"/>
      <c r="EJ68" s="529"/>
      <c r="EK68" s="529"/>
      <c r="EL68" s="529"/>
      <c r="EM68" s="529"/>
      <c r="EN68" s="529"/>
      <c r="EO68" s="529"/>
      <c r="EP68" s="506">
        <v>296.0</v>
      </c>
      <c r="EQ68" s="509" t="s">
        <v>3157</v>
      </c>
      <c r="ER68" s="529"/>
      <c r="ES68" s="533" t="s">
        <v>3158</v>
      </c>
      <c r="ET68" s="533" t="s">
        <v>873</v>
      </c>
      <c r="EU68" s="533" t="s">
        <v>764</v>
      </c>
      <c r="EV68" s="529"/>
      <c r="EW68" s="509" t="s">
        <v>3159</v>
      </c>
      <c r="EX68" s="509" t="s">
        <v>3160</v>
      </c>
      <c r="EY68" s="534"/>
      <c r="EZ68" s="529"/>
      <c r="FA68" s="529"/>
      <c r="FB68" s="534"/>
      <c r="FC68" s="529"/>
      <c r="FD68" s="529"/>
      <c r="FE68" s="534"/>
      <c r="FF68" s="529"/>
      <c r="FG68" s="529"/>
      <c r="FH68" s="534"/>
      <c r="FI68" s="529"/>
      <c r="FJ68" s="529"/>
      <c r="FK68" s="534"/>
      <c r="FL68" s="529"/>
      <c r="FM68" s="529"/>
      <c r="FN68" s="529"/>
      <c r="FO68" s="529"/>
      <c r="FP68" s="529"/>
      <c r="FQ68" s="534"/>
      <c r="FR68" s="529"/>
      <c r="FS68" s="529"/>
      <c r="FT68" s="534"/>
      <c r="FU68" s="529"/>
      <c r="FV68" s="529"/>
      <c r="FW68" s="529"/>
      <c r="FX68" s="534"/>
      <c r="FY68" s="534"/>
      <c r="FZ68" s="534"/>
      <c r="GA68" s="529"/>
      <c r="GB68" s="529"/>
      <c r="GC68" s="534"/>
      <c r="GD68" s="529"/>
      <c r="GE68" s="529"/>
      <c r="GF68" s="534"/>
      <c r="GG68" s="529"/>
      <c r="GH68" s="529"/>
      <c r="GI68" s="534"/>
      <c r="GJ68" s="529"/>
      <c r="GK68" s="529"/>
      <c r="GL68" s="529"/>
      <c r="GM68" s="529"/>
      <c r="GN68" s="529"/>
      <c r="GO68" s="534"/>
      <c r="GP68" s="529"/>
      <c r="GQ68" s="529"/>
      <c r="GR68" s="529"/>
      <c r="GS68" s="529"/>
      <c r="GT68" s="529"/>
      <c r="GU68" s="529"/>
      <c r="GV68" s="529"/>
      <c r="GW68" s="529"/>
      <c r="GX68" s="529"/>
      <c r="GY68" s="529"/>
      <c r="GZ68" s="529"/>
      <c r="HA68" s="534"/>
      <c r="HB68" s="509">
        <v>20481.0</v>
      </c>
      <c r="HC68" s="509" t="s">
        <v>3156</v>
      </c>
      <c r="HD68" s="534"/>
      <c r="HE68" s="529"/>
      <c r="HF68" s="529"/>
      <c r="HG68" s="534"/>
      <c r="HH68" s="529"/>
      <c r="HI68" s="529"/>
      <c r="HJ68" s="534"/>
      <c r="HK68" s="529"/>
      <c r="HL68" s="529"/>
      <c r="HM68" s="534"/>
      <c r="HN68" s="529"/>
      <c r="HO68" s="529"/>
      <c r="HP68" s="534"/>
      <c r="HQ68" s="529"/>
      <c r="HR68" s="529"/>
      <c r="HS68" s="529"/>
      <c r="HT68" s="529"/>
      <c r="HU68" s="529"/>
      <c r="HV68" s="529"/>
      <c r="HW68" s="529"/>
      <c r="HX68" s="529"/>
      <c r="HY68" s="534"/>
      <c r="HZ68" s="529"/>
      <c r="IA68" s="529"/>
      <c r="IB68" s="534"/>
      <c r="IC68" s="529"/>
      <c r="ID68" s="529"/>
      <c r="IE68" s="529"/>
      <c r="IF68" s="529"/>
      <c r="IG68" s="529"/>
      <c r="IH68" s="529"/>
      <c r="II68" s="529"/>
      <c r="IJ68" s="529"/>
      <c r="IK68" s="529"/>
      <c r="IL68" s="529"/>
      <c r="IM68" s="529"/>
      <c r="IN68" s="534"/>
      <c r="IO68" s="529"/>
      <c r="IP68" s="529"/>
      <c r="IQ68" s="534"/>
      <c r="IR68" s="529"/>
      <c r="IS68" s="529"/>
      <c r="IT68" s="534"/>
      <c r="IU68" s="529"/>
      <c r="IV68" s="529"/>
      <c r="IW68" s="529"/>
      <c r="IX68" s="529"/>
      <c r="IY68" s="529"/>
      <c r="IZ68" s="529"/>
      <c r="JA68" s="529"/>
      <c r="JB68" s="529"/>
      <c r="JC68" s="529"/>
      <c r="JD68" s="529"/>
      <c r="JE68" s="529"/>
      <c r="JF68" s="534"/>
      <c r="JG68" s="529"/>
      <c r="JH68" s="529"/>
      <c r="JI68" s="529"/>
      <c r="JJ68" s="529"/>
      <c r="JK68" s="529"/>
      <c r="JL68" s="534"/>
      <c r="JM68" s="529"/>
      <c r="JN68" s="529"/>
      <c r="JO68" s="529"/>
      <c r="JP68" s="529"/>
      <c r="JQ68" s="529"/>
      <c r="JR68" s="534"/>
      <c r="JS68" s="529"/>
      <c r="JT68" s="529"/>
      <c r="JU68" s="534"/>
      <c r="JV68" s="529"/>
      <c r="JW68" s="529"/>
      <c r="JX68" s="529"/>
      <c r="JY68" s="529"/>
      <c r="JZ68" s="529"/>
      <c r="KA68" s="529"/>
      <c r="KB68" s="529"/>
      <c r="KC68" s="529"/>
      <c r="KD68" s="529"/>
      <c r="KE68" s="529"/>
      <c r="KF68" s="529"/>
      <c r="KG68" s="529"/>
      <c r="KH68" s="529"/>
      <c r="KI68" s="529"/>
      <c r="KJ68" s="529"/>
      <c r="KK68" s="529"/>
      <c r="KL68" s="529"/>
      <c r="KM68" s="529"/>
      <c r="KN68" s="529"/>
      <c r="KO68" s="529"/>
      <c r="KP68" s="529"/>
      <c r="KQ68" s="529"/>
      <c r="KR68" s="529"/>
      <c r="KS68" s="529"/>
      <c r="KT68" s="529"/>
      <c r="KU68" s="529"/>
      <c r="KV68" s="529"/>
      <c r="KW68" s="529"/>
      <c r="KX68" s="529"/>
      <c r="KY68" s="529"/>
      <c r="KZ68" s="529"/>
      <c r="LA68" s="529"/>
      <c r="LB68" s="529"/>
      <c r="LC68" s="529"/>
      <c r="LD68" s="529"/>
      <c r="LE68" s="529"/>
      <c r="LF68" s="529"/>
      <c r="LG68" s="529"/>
      <c r="LH68" s="529"/>
      <c r="LI68" s="529"/>
      <c r="LJ68" s="529"/>
      <c r="LK68" s="529"/>
      <c r="LL68" s="529"/>
      <c r="LM68" s="529"/>
      <c r="LN68" s="529"/>
      <c r="LO68" s="529"/>
      <c r="LP68" s="529"/>
      <c r="LQ68" s="529"/>
      <c r="LR68" s="529"/>
      <c r="LS68" s="529"/>
      <c r="LT68" s="529"/>
      <c r="LU68" s="529"/>
      <c r="LV68" s="529"/>
      <c r="LW68" s="529"/>
      <c r="LX68" s="529"/>
      <c r="LY68" s="529"/>
      <c r="LZ68" s="529"/>
      <c r="MA68" s="529"/>
      <c r="MB68" s="529"/>
      <c r="MC68" s="529"/>
      <c r="MD68" s="529"/>
      <c r="ME68" s="529"/>
      <c r="MF68" s="529"/>
      <c r="MG68" s="529"/>
      <c r="MH68" s="529"/>
      <c r="MI68" s="529"/>
      <c r="MJ68" s="529"/>
      <c r="MK68" s="529"/>
      <c r="ML68" s="529"/>
      <c r="MM68" s="529"/>
      <c r="MN68" s="529"/>
    </row>
    <row r="69" ht="12.75" customHeight="1">
      <c r="A69" s="529"/>
      <c r="B69" s="529"/>
      <c r="C69" s="529"/>
      <c r="D69" s="529"/>
      <c r="E69" s="509" t="s">
        <v>3087</v>
      </c>
      <c r="F69" s="509" t="s">
        <v>3088</v>
      </c>
      <c r="G69" s="534"/>
      <c r="H69" s="529"/>
      <c r="I69" s="529"/>
      <c r="J69" s="534"/>
      <c r="K69" s="529"/>
      <c r="L69" s="529"/>
      <c r="M69" s="534"/>
      <c r="N69" s="529"/>
      <c r="O69" s="529"/>
      <c r="P69" s="534"/>
      <c r="Q69" s="529"/>
      <c r="R69" s="529"/>
      <c r="S69" s="534"/>
      <c r="T69" s="529"/>
      <c r="U69" s="529"/>
      <c r="V69" s="529"/>
      <c r="W69" s="529"/>
      <c r="X69" s="529"/>
      <c r="Y69" s="534"/>
      <c r="Z69" s="529"/>
      <c r="AA69" s="529"/>
      <c r="AB69" s="534"/>
      <c r="AC69" s="529"/>
      <c r="AD69" s="529"/>
      <c r="AE69" s="529"/>
      <c r="AF69" s="534"/>
      <c r="AG69" s="534"/>
      <c r="AH69" s="534"/>
      <c r="AI69" s="509">
        <v>11369.0</v>
      </c>
      <c r="AJ69" s="509" t="s">
        <v>3089</v>
      </c>
      <c r="AK69" s="534"/>
      <c r="AL69" s="529"/>
      <c r="AM69" s="529"/>
      <c r="AN69" s="534"/>
      <c r="AO69" s="529"/>
      <c r="AP69" s="529"/>
      <c r="AQ69" s="534"/>
      <c r="AR69" s="529"/>
      <c r="AS69" s="529"/>
      <c r="AT69" s="529"/>
      <c r="AU69" s="529"/>
      <c r="AV69" s="529"/>
      <c r="AW69" s="534"/>
      <c r="AX69" s="529"/>
      <c r="AY69" s="529"/>
      <c r="AZ69" s="529"/>
      <c r="BA69" s="529"/>
      <c r="BB69" s="529"/>
      <c r="BC69" s="529"/>
      <c r="BD69" s="529"/>
      <c r="BE69" s="529"/>
      <c r="BF69" s="529"/>
      <c r="BG69" s="529"/>
      <c r="BH69" s="529"/>
      <c r="BI69" s="534"/>
      <c r="BJ69" s="509">
        <v>20482.0</v>
      </c>
      <c r="BK69" s="509" t="s">
        <v>3161</v>
      </c>
      <c r="BL69" s="534"/>
      <c r="BM69" s="529"/>
      <c r="BN69" s="529"/>
      <c r="BO69" s="534"/>
      <c r="BP69" s="529"/>
      <c r="BQ69" s="529"/>
      <c r="BR69" s="534"/>
      <c r="BS69" s="509">
        <v>23447.0</v>
      </c>
      <c r="BT69" s="509" t="s">
        <v>3021</v>
      </c>
      <c r="BU69" s="534"/>
      <c r="BV69" s="529"/>
      <c r="BW69" s="529"/>
      <c r="BX69" s="534"/>
      <c r="BY69" s="529"/>
      <c r="BZ69" s="529"/>
      <c r="CA69" s="529"/>
      <c r="CB69" s="529"/>
      <c r="CC69" s="529"/>
      <c r="CD69" s="529"/>
      <c r="CE69" s="509">
        <v>27322.0</v>
      </c>
      <c r="CF69" s="509" t="s">
        <v>2748</v>
      </c>
      <c r="CG69" s="534"/>
      <c r="CH69" s="529"/>
      <c r="CI69" s="529"/>
      <c r="CJ69" s="534"/>
      <c r="CK69" s="529"/>
      <c r="CL69" s="529"/>
      <c r="CM69" s="529"/>
      <c r="CN69" s="529"/>
      <c r="CO69" s="529"/>
      <c r="CP69" s="529"/>
      <c r="CQ69" s="529"/>
      <c r="CR69" s="529"/>
      <c r="CS69" s="529"/>
      <c r="CT69" s="529"/>
      <c r="CU69" s="529"/>
      <c r="CV69" s="534"/>
      <c r="CW69" s="529"/>
      <c r="CX69" s="529"/>
      <c r="CY69" s="534"/>
      <c r="CZ69" s="529"/>
      <c r="DA69" s="529"/>
      <c r="DB69" s="534"/>
      <c r="DC69" s="529"/>
      <c r="DD69" s="529"/>
      <c r="DE69" s="529"/>
      <c r="DF69" s="529"/>
      <c r="DG69" s="529"/>
      <c r="DH69" s="529"/>
      <c r="DI69" s="529"/>
      <c r="DJ69" s="529"/>
      <c r="DK69" s="529"/>
      <c r="DL69" s="529"/>
      <c r="DM69" s="529"/>
      <c r="DN69" s="534"/>
      <c r="DO69" s="529"/>
      <c r="DP69" s="529"/>
      <c r="DQ69" s="529"/>
      <c r="DR69" s="509">
        <v>40608.0</v>
      </c>
      <c r="DS69" s="509" t="s">
        <v>3046</v>
      </c>
      <c r="DT69" s="534"/>
      <c r="DU69" s="529"/>
      <c r="DV69" s="529"/>
      <c r="DW69" s="529"/>
      <c r="DX69" s="529"/>
      <c r="DY69" s="529"/>
      <c r="DZ69" s="534"/>
      <c r="EA69" s="529"/>
      <c r="EB69" s="529"/>
      <c r="EC69" s="534"/>
      <c r="ED69" s="529"/>
      <c r="EE69" s="529"/>
      <c r="EF69" s="529"/>
      <c r="EG69" s="529"/>
      <c r="EH69" s="529"/>
      <c r="EI69" s="529"/>
      <c r="EJ69" s="529"/>
      <c r="EK69" s="529"/>
      <c r="EL69" s="529"/>
      <c r="EM69" s="529"/>
      <c r="EN69" s="529"/>
      <c r="EO69" s="529"/>
      <c r="EP69" s="506">
        <v>417.0</v>
      </c>
      <c r="EQ69" s="509" t="s">
        <v>3162</v>
      </c>
      <c r="ER69" s="529"/>
      <c r="ES69" s="533" t="s">
        <v>3163</v>
      </c>
      <c r="ET69" s="533" t="s">
        <v>875</v>
      </c>
      <c r="EU69" s="533" t="s">
        <v>776</v>
      </c>
      <c r="EV69" s="529"/>
      <c r="EW69" s="509" t="s">
        <v>3164</v>
      </c>
      <c r="EX69" s="509" t="s">
        <v>3165</v>
      </c>
      <c r="EY69" s="534"/>
      <c r="EZ69" s="529"/>
      <c r="FA69" s="529"/>
      <c r="FB69" s="534"/>
      <c r="FC69" s="529"/>
      <c r="FD69" s="529"/>
      <c r="FE69" s="534"/>
      <c r="FF69" s="529"/>
      <c r="FG69" s="529"/>
      <c r="FH69" s="534"/>
      <c r="FI69" s="529"/>
      <c r="FJ69" s="529"/>
      <c r="FK69" s="534"/>
      <c r="FL69" s="529"/>
      <c r="FM69" s="529"/>
      <c r="FN69" s="529"/>
      <c r="FO69" s="529"/>
      <c r="FP69" s="529"/>
      <c r="FQ69" s="534"/>
      <c r="FR69" s="529"/>
      <c r="FS69" s="529"/>
      <c r="FT69" s="534"/>
      <c r="FU69" s="529"/>
      <c r="FV69" s="529"/>
      <c r="FW69" s="529"/>
      <c r="FX69" s="534"/>
      <c r="FY69" s="534"/>
      <c r="FZ69" s="534"/>
      <c r="GA69" s="529"/>
      <c r="GB69" s="529"/>
      <c r="GC69" s="534"/>
      <c r="GD69" s="529"/>
      <c r="GE69" s="529"/>
      <c r="GF69" s="534"/>
      <c r="GG69" s="529"/>
      <c r="GH69" s="529"/>
      <c r="GI69" s="534"/>
      <c r="GJ69" s="529"/>
      <c r="GK69" s="529"/>
      <c r="GL69" s="529"/>
      <c r="GM69" s="529"/>
      <c r="GN69" s="529"/>
      <c r="GO69" s="534"/>
      <c r="GP69" s="529"/>
      <c r="GQ69" s="529"/>
      <c r="GR69" s="529"/>
      <c r="GS69" s="529"/>
      <c r="GT69" s="529"/>
      <c r="GU69" s="529"/>
      <c r="GV69" s="529"/>
      <c r="GW69" s="529"/>
      <c r="GX69" s="529"/>
      <c r="GY69" s="529"/>
      <c r="GZ69" s="529"/>
      <c r="HA69" s="534"/>
      <c r="HB69" s="509">
        <v>20482.0</v>
      </c>
      <c r="HC69" s="509" t="s">
        <v>3161</v>
      </c>
      <c r="HD69" s="534"/>
      <c r="HE69" s="529"/>
      <c r="HF69" s="529"/>
      <c r="HG69" s="534"/>
      <c r="HH69" s="529"/>
      <c r="HI69" s="529"/>
      <c r="HJ69" s="534"/>
      <c r="HK69" s="529"/>
      <c r="HL69" s="529"/>
      <c r="HM69" s="534"/>
      <c r="HN69" s="529"/>
      <c r="HO69" s="529"/>
      <c r="HP69" s="534"/>
      <c r="HQ69" s="529"/>
      <c r="HR69" s="529"/>
      <c r="HS69" s="529"/>
      <c r="HT69" s="529"/>
      <c r="HU69" s="529"/>
      <c r="HV69" s="529"/>
      <c r="HW69" s="529"/>
      <c r="HX69" s="529"/>
      <c r="HY69" s="534"/>
      <c r="HZ69" s="529"/>
      <c r="IA69" s="529"/>
      <c r="IB69" s="534"/>
      <c r="IC69" s="529"/>
      <c r="ID69" s="529"/>
      <c r="IE69" s="529"/>
      <c r="IF69" s="529"/>
      <c r="IG69" s="529"/>
      <c r="IH69" s="529"/>
      <c r="II69" s="529"/>
      <c r="IJ69" s="529"/>
      <c r="IK69" s="529"/>
      <c r="IL69" s="529"/>
      <c r="IM69" s="529"/>
      <c r="IN69" s="534"/>
      <c r="IO69" s="529"/>
      <c r="IP69" s="529"/>
      <c r="IQ69" s="534"/>
      <c r="IR69" s="529"/>
      <c r="IS69" s="529"/>
      <c r="IT69" s="534"/>
      <c r="IU69" s="529"/>
      <c r="IV69" s="529"/>
      <c r="IW69" s="529"/>
      <c r="IX69" s="529"/>
      <c r="IY69" s="529"/>
      <c r="IZ69" s="529"/>
      <c r="JA69" s="529"/>
      <c r="JB69" s="529"/>
      <c r="JC69" s="529"/>
      <c r="JD69" s="529"/>
      <c r="JE69" s="529"/>
      <c r="JF69" s="534"/>
      <c r="JG69" s="529"/>
      <c r="JH69" s="529"/>
      <c r="JI69" s="529"/>
      <c r="JJ69" s="529"/>
      <c r="JK69" s="529"/>
      <c r="JL69" s="534"/>
      <c r="JM69" s="529"/>
      <c r="JN69" s="529"/>
      <c r="JO69" s="529"/>
      <c r="JP69" s="529"/>
      <c r="JQ69" s="529"/>
      <c r="JR69" s="534"/>
      <c r="JS69" s="529"/>
      <c r="JT69" s="529"/>
      <c r="JU69" s="534"/>
      <c r="JV69" s="529"/>
      <c r="JW69" s="529"/>
      <c r="JX69" s="529"/>
      <c r="JY69" s="529"/>
      <c r="JZ69" s="529"/>
      <c r="KA69" s="529"/>
      <c r="KB69" s="529"/>
      <c r="KC69" s="529"/>
      <c r="KD69" s="529"/>
      <c r="KE69" s="529"/>
      <c r="KF69" s="529"/>
      <c r="KG69" s="529"/>
      <c r="KH69" s="529"/>
      <c r="KI69" s="529"/>
      <c r="KJ69" s="529"/>
      <c r="KK69" s="529"/>
      <c r="KL69" s="529"/>
      <c r="KM69" s="529"/>
      <c r="KN69" s="529"/>
      <c r="KO69" s="529"/>
      <c r="KP69" s="529"/>
      <c r="KQ69" s="529"/>
      <c r="KR69" s="529"/>
      <c r="KS69" s="529"/>
      <c r="KT69" s="529"/>
      <c r="KU69" s="529"/>
      <c r="KV69" s="529"/>
      <c r="KW69" s="529"/>
      <c r="KX69" s="529"/>
      <c r="KY69" s="529"/>
      <c r="KZ69" s="529"/>
      <c r="LA69" s="529"/>
      <c r="LB69" s="529"/>
      <c r="LC69" s="529"/>
      <c r="LD69" s="529"/>
      <c r="LE69" s="529"/>
      <c r="LF69" s="529"/>
      <c r="LG69" s="529"/>
      <c r="LH69" s="529"/>
      <c r="LI69" s="529"/>
      <c r="LJ69" s="529"/>
      <c r="LK69" s="529"/>
      <c r="LL69" s="529"/>
      <c r="LM69" s="529"/>
      <c r="LN69" s="529"/>
      <c r="LO69" s="529"/>
      <c r="LP69" s="529"/>
      <c r="LQ69" s="529"/>
      <c r="LR69" s="529"/>
      <c r="LS69" s="529"/>
      <c r="LT69" s="529"/>
      <c r="LU69" s="529"/>
      <c r="LV69" s="529"/>
      <c r="LW69" s="529"/>
      <c r="LX69" s="529"/>
      <c r="LY69" s="529"/>
      <c r="LZ69" s="529"/>
      <c r="MA69" s="529"/>
      <c r="MB69" s="529"/>
      <c r="MC69" s="529"/>
      <c r="MD69" s="529"/>
      <c r="ME69" s="529"/>
      <c r="MF69" s="529"/>
      <c r="MG69" s="529"/>
      <c r="MH69" s="529"/>
      <c r="MI69" s="529"/>
      <c r="MJ69" s="529"/>
      <c r="MK69" s="529"/>
      <c r="ML69" s="529"/>
      <c r="MM69" s="529"/>
      <c r="MN69" s="529"/>
    </row>
    <row r="70" ht="12.75" customHeight="1">
      <c r="A70" s="529"/>
      <c r="B70" s="529"/>
      <c r="C70" s="529"/>
      <c r="D70" s="529"/>
      <c r="E70" s="509" t="s">
        <v>3097</v>
      </c>
      <c r="F70" s="509" t="s">
        <v>3098</v>
      </c>
      <c r="G70" s="534"/>
      <c r="H70" s="529"/>
      <c r="I70" s="529"/>
      <c r="J70" s="534"/>
      <c r="K70" s="529"/>
      <c r="L70" s="529"/>
      <c r="M70" s="529"/>
      <c r="N70" s="529"/>
      <c r="O70" s="529"/>
      <c r="P70" s="534"/>
      <c r="Q70" s="529"/>
      <c r="R70" s="529"/>
      <c r="S70" s="534"/>
      <c r="T70" s="529"/>
      <c r="U70" s="529"/>
      <c r="V70" s="529"/>
      <c r="W70" s="529"/>
      <c r="X70" s="529"/>
      <c r="Y70" s="534"/>
      <c r="Z70" s="529"/>
      <c r="AA70" s="529"/>
      <c r="AB70" s="534"/>
      <c r="AC70" s="529"/>
      <c r="AD70" s="529"/>
      <c r="AE70" s="529"/>
      <c r="AF70" s="534"/>
      <c r="AG70" s="534"/>
      <c r="AH70" s="534"/>
      <c r="AI70" s="509">
        <v>11381.0</v>
      </c>
      <c r="AJ70" s="509" t="s">
        <v>3099</v>
      </c>
      <c r="AK70" s="534"/>
      <c r="AL70" s="529"/>
      <c r="AM70" s="529"/>
      <c r="AN70" s="534"/>
      <c r="AO70" s="529"/>
      <c r="AP70" s="529"/>
      <c r="AQ70" s="534"/>
      <c r="AR70" s="529"/>
      <c r="AS70" s="529"/>
      <c r="AT70" s="529"/>
      <c r="AU70" s="529"/>
      <c r="AV70" s="529"/>
      <c r="AW70" s="534"/>
      <c r="AX70" s="529"/>
      <c r="AY70" s="529"/>
      <c r="AZ70" s="529"/>
      <c r="BA70" s="529"/>
      <c r="BB70" s="529"/>
      <c r="BC70" s="529"/>
      <c r="BD70" s="529"/>
      <c r="BE70" s="529"/>
      <c r="BF70" s="529"/>
      <c r="BG70" s="529"/>
      <c r="BH70" s="529"/>
      <c r="BI70" s="534"/>
      <c r="BJ70" s="509">
        <v>20485.0</v>
      </c>
      <c r="BK70" s="509" t="s">
        <v>3166</v>
      </c>
      <c r="BL70" s="534"/>
      <c r="BM70" s="529"/>
      <c r="BN70" s="529"/>
      <c r="BO70" s="534"/>
      <c r="BP70" s="529"/>
      <c r="BQ70" s="529"/>
      <c r="BR70" s="534"/>
      <c r="BS70" s="509">
        <v>23501.0</v>
      </c>
      <c r="BT70" s="509" t="s">
        <v>3033</v>
      </c>
      <c r="BU70" s="534"/>
      <c r="BV70" s="529"/>
      <c r="BW70" s="529"/>
      <c r="BX70" s="534"/>
      <c r="BY70" s="529"/>
      <c r="BZ70" s="529"/>
      <c r="CA70" s="529"/>
      <c r="CB70" s="529"/>
      <c r="CC70" s="529"/>
      <c r="CD70" s="529"/>
      <c r="CE70" s="509">
        <v>27341.0</v>
      </c>
      <c r="CF70" s="509" t="s">
        <v>2774</v>
      </c>
      <c r="CG70" s="534"/>
      <c r="CH70" s="529"/>
      <c r="CI70" s="529"/>
      <c r="CJ70" s="534"/>
      <c r="CK70" s="529"/>
      <c r="CL70" s="529"/>
      <c r="CM70" s="529"/>
      <c r="CN70" s="529"/>
      <c r="CO70" s="529"/>
      <c r="CP70" s="529"/>
      <c r="CQ70" s="529"/>
      <c r="CR70" s="529"/>
      <c r="CS70" s="529"/>
      <c r="CT70" s="529"/>
      <c r="CU70" s="529"/>
      <c r="CV70" s="534"/>
      <c r="CW70" s="529"/>
      <c r="CX70" s="529"/>
      <c r="CY70" s="534"/>
      <c r="CZ70" s="529"/>
      <c r="DA70" s="529"/>
      <c r="DB70" s="534"/>
      <c r="DC70" s="529"/>
      <c r="DD70" s="529"/>
      <c r="DE70" s="529"/>
      <c r="DF70" s="529"/>
      <c r="DG70" s="529"/>
      <c r="DH70" s="529"/>
      <c r="DI70" s="529"/>
      <c r="DJ70" s="529"/>
      <c r="DK70" s="529"/>
      <c r="DL70" s="529"/>
      <c r="DM70" s="529"/>
      <c r="DN70" s="534"/>
      <c r="DO70" s="529"/>
      <c r="DP70" s="529"/>
      <c r="DQ70" s="529"/>
      <c r="DR70" s="509">
        <v>40609.0</v>
      </c>
      <c r="DS70" s="509" t="s">
        <v>3058</v>
      </c>
      <c r="DT70" s="534"/>
      <c r="DU70" s="529"/>
      <c r="DV70" s="529"/>
      <c r="DW70" s="529"/>
      <c r="DX70" s="529"/>
      <c r="DY70" s="529"/>
      <c r="DZ70" s="534"/>
      <c r="EA70" s="529"/>
      <c r="EB70" s="529"/>
      <c r="EC70" s="534"/>
      <c r="ED70" s="529"/>
      <c r="EE70" s="529"/>
      <c r="EF70" s="529"/>
      <c r="EG70" s="529"/>
      <c r="EH70" s="529"/>
      <c r="EI70" s="529"/>
      <c r="EJ70" s="529"/>
      <c r="EK70" s="529"/>
      <c r="EL70" s="529"/>
      <c r="EM70" s="529"/>
      <c r="EN70" s="529"/>
      <c r="EO70" s="529"/>
      <c r="EP70" s="506">
        <v>320.0</v>
      </c>
      <c r="EQ70" s="509" t="s">
        <v>3167</v>
      </c>
      <c r="ER70" s="529"/>
      <c r="ES70" s="533" t="s">
        <v>3168</v>
      </c>
      <c r="ET70" s="533" t="s">
        <v>877</v>
      </c>
      <c r="EU70" s="533" t="s">
        <v>776</v>
      </c>
      <c r="EV70" s="529"/>
      <c r="EW70" s="509" t="s">
        <v>3169</v>
      </c>
      <c r="EX70" s="509" t="s">
        <v>3170</v>
      </c>
      <c r="EY70" s="534"/>
      <c r="EZ70" s="529"/>
      <c r="FA70" s="529"/>
      <c r="FB70" s="534"/>
      <c r="FC70" s="529"/>
      <c r="FD70" s="529"/>
      <c r="FE70" s="529"/>
      <c r="FF70" s="529"/>
      <c r="FG70" s="529"/>
      <c r="FH70" s="534"/>
      <c r="FI70" s="529"/>
      <c r="FJ70" s="529"/>
      <c r="FK70" s="534"/>
      <c r="FL70" s="529"/>
      <c r="FM70" s="529"/>
      <c r="FN70" s="529"/>
      <c r="FO70" s="529"/>
      <c r="FP70" s="529"/>
      <c r="FQ70" s="534"/>
      <c r="FR70" s="529"/>
      <c r="FS70" s="529"/>
      <c r="FT70" s="534"/>
      <c r="FU70" s="529"/>
      <c r="FV70" s="529"/>
      <c r="FW70" s="529"/>
      <c r="FX70" s="534"/>
      <c r="FY70" s="534"/>
      <c r="FZ70" s="534"/>
      <c r="GA70" s="529"/>
      <c r="GB70" s="529"/>
      <c r="GC70" s="534"/>
      <c r="GD70" s="529"/>
      <c r="GE70" s="529"/>
      <c r="GF70" s="534"/>
      <c r="GG70" s="529"/>
      <c r="GH70" s="529"/>
      <c r="GI70" s="534"/>
      <c r="GJ70" s="529"/>
      <c r="GK70" s="529"/>
      <c r="GL70" s="529"/>
      <c r="GM70" s="529"/>
      <c r="GN70" s="529"/>
      <c r="GO70" s="534"/>
      <c r="GP70" s="529"/>
      <c r="GQ70" s="529"/>
      <c r="GR70" s="529"/>
      <c r="GS70" s="529"/>
      <c r="GT70" s="529"/>
      <c r="GU70" s="529"/>
      <c r="GV70" s="529"/>
      <c r="GW70" s="529"/>
      <c r="GX70" s="529"/>
      <c r="GY70" s="529"/>
      <c r="GZ70" s="529"/>
      <c r="HA70" s="534"/>
      <c r="HB70" s="509">
        <v>20485.0</v>
      </c>
      <c r="HC70" s="509" t="s">
        <v>3166</v>
      </c>
      <c r="HD70" s="534"/>
      <c r="HE70" s="529"/>
      <c r="HF70" s="529"/>
      <c r="HG70" s="534"/>
      <c r="HH70" s="529"/>
      <c r="HI70" s="529"/>
      <c r="HJ70" s="534"/>
      <c r="HK70" s="529"/>
      <c r="HL70" s="529"/>
      <c r="HM70" s="534"/>
      <c r="HN70" s="529"/>
      <c r="HO70" s="529"/>
      <c r="HP70" s="534"/>
      <c r="HQ70" s="529"/>
      <c r="HR70" s="529"/>
      <c r="HS70" s="529"/>
      <c r="HT70" s="529"/>
      <c r="HU70" s="529"/>
      <c r="HV70" s="529"/>
      <c r="HW70" s="529"/>
      <c r="HX70" s="529"/>
      <c r="HY70" s="534"/>
      <c r="HZ70" s="529"/>
      <c r="IA70" s="529"/>
      <c r="IB70" s="534"/>
      <c r="IC70" s="529"/>
      <c r="ID70" s="529"/>
      <c r="IE70" s="529"/>
      <c r="IF70" s="529"/>
      <c r="IG70" s="529"/>
      <c r="IH70" s="529"/>
      <c r="II70" s="529"/>
      <c r="IJ70" s="529"/>
      <c r="IK70" s="529"/>
      <c r="IL70" s="529"/>
      <c r="IM70" s="529"/>
      <c r="IN70" s="534"/>
      <c r="IO70" s="529"/>
      <c r="IP70" s="529"/>
      <c r="IQ70" s="534"/>
      <c r="IR70" s="529"/>
      <c r="IS70" s="529"/>
      <c r="IT70" s="534"/>
      <c r="IU70" s="529"/>
      <c r="IV70" s="529"/>
      <c r="IW70" s="529"/>
      <c r="IX70" s="529"/>
      <c r="IY70" s="529"/>
      <c r="IZ70" s="529"/>
      <c r="JA70" s="529"/>
      <c r="JB70" s="529"/>
      <c r="JC70" s="529"/>
      <c r="JD70" s="529"/>
      <c r="JE70" s="529"/>
      <c r="JF70" s="534"/>
      <c r="JG70" s="529"/>
      <c r="JH70" s="529"/>
      <c r="JI70" s="529"/>
      <c r="JJ70" s="529"/>
      <c r="JK70" s="529"/>
      <c r="JL70" s="534"/>
      <c r="JM70" s="529"/>
      <c r="JN70" s="529"/>
      <c r="JO70" s="529"/>
      <c r="JP70" s="529"/>
      <c r="JQ70" s="529"/>
      <c r="JR70" s="534"/>
      <c r="JS70" s="529"/>
      <c r="JT70" s="529"/>
      <c r="JU70" s="534"/>
      <c r="JV70" s="529"/>
      <c r="JW70" s="529"/>
      <c r="JX70" s="529"/>
      <c r="JY70" s="529"/>
      <c r="JZ70" s="529"/>
      <c r="KA70" s="529"/>
      <c r="KB70" s="529"/>
      <c r="KC70" s="529"/>
      <c r="KD70" s="529"/>
      <c r="KE70" s="529"/>
      <c r="KF70" s="529"/>
      <c r="KG70" s="529"/>
      <c r="KH70" s="529"/>
      <c r="KI70" s="529"/>
      <c r="KJ70" s="529"/>
      <c r="KK70" s="529"/>
      <c r="KL70" s="529"/>
      <c r="KM70" s="529"/>
      <c r="KN70" s="529"/>
      <c r="KO70" s="529"/>
      <c r="KP70" s="529"/>
      <c r="KQ70" s="529"/>
      <c r="KR70" s="529"/>
      <c r="KS70" s="529"/>
      <c r="KT70" s="529"/>
      <c r="KU70" s="529"/>
      <c r="KV70" s="529"/>
      <c r="KW70" s="529"/>
      <c r="KX70" s="529"/>
      <c r="KY70" s="529"/>
      <c r="KZ70" s="529"/>
      <c r="LA70" s="529"/>
      <c r="LB70" s="529"/>
      <c r="LC70" s="529"/>
      <c r="LD70" s="529"/>
      <c r="LE70" s="529"/>
      <c r="LF70" s="529"/>
      <c r="LG70" s="529"/>
      <c r="LH70" s="529"/>
      <c r="LI70" s="529"/>
      <c r="LJ70" s="529"/>
      <c r="LK70" s="529"/>
      <c r="LL70" s="529"/>
      <c r="LM70" s="529"/>
      <c r="LN70" s="529"/>
      <c r="LO70" s="529"/>
      <c r="LP70" s="529"/>
      <c r="LQ70" s="529"/>
      <c r="LR70" s="529"/>
      <c r="LS70" s="529"/>
      <c r="LT70" s="529"/>
      <c r="LU70" s="529"/>
      <c r="LV70" s="529"/>
      <c r="LW70" s="529"/>
      <c r="LX70" s="529"/>
      <c r="LY70" s="529"/>
      <c r="LZ70" s="529"/>
      <c r="MA70" s="529"/>
      <c r="MB70" s="529"/>
      <c r="MC70" s="529"/>
      <c r="MD70" s="529"/>
      <c r="ME70" s="529"/>
      <c r="MF70" s="529"/>
      <c r="MG70" s="529"/>
      <c r="MH70" s="529"/>
      <c r="MI70" s="529"/>
      <c r="MJ70" s="529"/>
      <c r="MK70" s="529"/>
      <c r="ML70" s="529"/>
      <c r="MM70" s="529"/>
      <c r="MN70" s="529"/>
    </row>
    <row r="71" ht="12.75" customHeight="1">
      <c r="A71" s="529"/>
      <c r="B71" s="529"/>
      <c r="C71" s="529"/>
      <c r="D71" s="529"/>
      <c r="E71" s="509" t="s">
        <v>3107</v>
      </c>
      <c r="F71" s="509" t="s">
        <v>3108</v>
      </c>
      <c r="G71" s="534"/>
      <c r="H71" s="529"/>
      <c r="I71" s="529"/>
      <c r="J71" s="534"/>
      <c r="K71" s="529"/>
      <c r="L71" s="529"/>
      <c r="M71" s="529"/>
      <c r="N71" s="529"/>
      <c r="O71" s="529"/>
      <c r="P71" s="534"/>
      <c r="Q71" s="529"/>
      <c r="R71" s="529"/>
      <c r="S71" s="534"/>
      <c r="T71" s="529"/>
      <c r="U71" s="529"/>
      <c r="V71" s="529"/>
      <c r="W71" s="529"/>
      <c r="X71" s="529"/>
      <c r="Y71" s="534"/>
      <c r="Z71" s="529"/>
      <c r="AA71" s="529"/>
      <c r="AB71" s="534"/>
      <c r="AC71" s="529"/>
      <c r="AD71" s="529"/>
      <c r="AE71" s="529"/>
      <c r="AF71" s="534"/>
      <c r="AG71" s="534"/>
      <c r="AH71" s="534"/>
      <c r="AI71" s="509">
        <v>11383.0</v>
      </c>
      <c r="AJ71" s="509" t="s">
        <v>3109</v>
      </c>
      <c r="AK71" s="534"/>
      <c r="AL71" s="529"/>
      <c r="AM71" s="529"/>
      <c r="AN71" s="534"/>
      <c r="AO71" s="529"/>
      <c r="AP71" s="529"/>
      <c r="AQ71" s="529"/>
      <c r="AR71" s="529"/>
      <c r="AS71" s="529"/>
      <c r="AT71" s="529"/>
      <c r="AU71" s="529"/>
      <c r="AV71" s="529"/>
      <c r="AW71" s="534"/>
      <c r="AX71" s="529"/>
      <c r="AY71" s="529"/>
      <c r="AZ71" s="529"/>
      <c r="BA71" s="529"/>
      <c r="BB71" s="529"/>
      <c r="BC71" s="529"/>
      <c r="BD71" s="529"/>
      <c r="BE71" s="529"/>
      <c r="BF71" s="529"/>
      <c r="BG71" s="529"/>
      <c r="BH71" s="529"/>
      <c r="BI71" s="534"/>
      <c r="BJ71" s="509">
        <v>20486.0</v>
      </c>
      <c r="BK71" s="509" t="s">
        <v>3171</v>
      </c>
      <c r="BL71" s="534"/>
      <c r="BM71" s="529"/>
      <c r="BN71" s="529"/>
      <c r="BO71" s="534"/>
      <c r="BP71" s="529"/>
      <c r="BQ71" s="529"/>
      <c r="BR71" s="534"/>
      <c r="BS71" s="509">
        <v>23561.0</v>
      </c>
      <c r="BT71" s="509" t="s">
        <v>3045</v>
      </c>
      <c r="BU71" s="534"/>
      <c r="BV71" s="529"/>
      <c r="BW71" s="529"/>
      <c r="BX71" s="534"/>
      <c r="BY71" s="529"/>
      <c r="BZ71" s="529"/>
      <c r="CA71" s="529"/>
      <c r="CB71" s="529"/>
      <c r="CC71" s="529"/>
      <c r="CD71" s="529"/>
      <c r="CE71" s="509">
        <v>27361.0</v>
      </c>
      <c r="CF71" s="509" t="s">
        <v>2797</v>
      </c>
      <c r="CG71" s="534"/>
      <c r="CH71" s="529"/>
      <c r="CI71" s="529"/>
      <c r="CJ71" s="534"/>
      <c r="CK71" s="529"/>
      <c r="CL71" s="529"/>
      <c r="CM71" s="529"/>
      <c r="CN71" s="529"/>
      <c r="CO71" s="529"/>
      <c r="CP71" s="529"/>
      <c r="CQ71" s="529"/>
      <c r="CR71" s="529"/>
      <c r="CS71" s="529"/>
      <c r="CT71" s="529"/>
      <c r="CU71" s="529"/>
      <c r="CV71" s="529"/>
      <c r="CW71" s="529"/>
      <c r="CX71" s="529"/>
      <c r="CY71" s="534"/>
      <c r="CZ71" s="529"/>
      <c r="DA71" s="529"/>
      <c r="DB71" s="534"/>
      <c r="DC71" s="529"/>
      <c r="DD71" s="529"/>
      <c r="DE71" s="529"/>
      <c r="DF71" s="529"/>
      <c r="DG71" s="529"/>
      <c r="DH71" s="529"/>
      <c r="DI71" s="529"/>
      <c r="DJ71" s="529"/>
      <c r="DK71" s="529"/>
      <c r="DL71" s="529"/>
      <c r="DM71" s="529"/>
      <c r="DN71" s="534"/>
      <c r="DO71" s="529"/>
      <c r="DP71" s="529"/>
      <c r="DQ71" s="529"/>
      <c r="DR71" s="509">
        <v>40610.0</v>
      </c>
      <c r="DS71" s="509" t="s">
        <v>3070</v>
      </c>
      <c r="DT71" s="534"/>
      <c r="DU71" s="529"/>
      <c r="DV71" s="529"/>
      <c r="DW71" s="529"/>
      <c r="DX71" s="529"/>
      <c r="DY71" s="529"/>
      <c r="DZ71" s="534"/>
      <c r="EA71" s="529"/>
      <c r="EB71" s="529"/>
      <c r="EC71" s="534"/>
      <c r="ED71" s="529"/>
      <c r="EE71" s="529"/>
      <c r="EF71" s="529"/>
      <c r="EG71" s="529"/>
      <c r="EH71" s="529"/>
      <c r="EI71" s="529"/>
      <c r="EJ71" s="529"/>
      <c r="EK71" s="529"/>
      <c r="EL71" s="529"/>
      <c r="EM71" s="529"/>
      <c r="EN71" s="529"/>
      <c r="EO71" s="529"/>
      <c r="EP71" s="506">
        <v>312.0</v>
      </c>
      <c r="EQ71" s="509" t="s">
        <v>3172</v>
      </c>
      <c r="ER71" s="529"/>
      <c r="ES71" s="533" t="s">
        <v>3173</v>
      </c>
      <c r="ET71" s="533" t="s">
        <v>879</v>
      </c>
      <c r="EU71" s="533" t="s">
        <v>782</v>
      </c>
      <c r="EV71" s="529"/>
      <c r="EW71" s="509" t="s">
        <v>3174</v>
      </c>
      <c r="EX71" s="509" t="s">
        <v>3175</v>
      </c>
      <c r="EY71" s="534"/>
      <c r="EZ71" s="529"/>
      <c r="FA71" s="529"/>
      <c r="FB71" s="534"/>
      <c r="FC71" s="529"/>
      <c r="FD71" s="529"/>
      <c r="FE71" s="529"/>
      <c r="FF71" s="529"/>
      <c r="FG71" s="529"/>
      <c r="FH71" s="534"/>
      <c r="FI71" s="529"/>
      <c r="FJ71" s="529"/>
      <c r="FK71" s="534"/>
      <c r="FL71" s="529"/>
      <c r="FM71" s="529"/>
      <c r="FN71" s="529"/>
      <c r="FO71" s="529"/>
      <c r="FP71" s="529"/>
      <c r="FQ71" s="534"/>
      <c r="FR71" s="529"/>
      <c r="FS71" s="529"/>
      <c r="FT71" s="534"/>
      <c r="FU71" s="529"/>
      <c r="FV71" s="529"/>
      <c r="FW71" s="529"/>
      <c r="FX71" s="534"/>
      <c r="FY71" s="534"/>
      <c r="FZ71" s="534"/>
      <c r="GA71" s="529"/>
      <c r="GB71" s="529"/>
      <c r="GC71" s="534"/>
      <c r="GD71" s="529"/>
      <c r="GE71" s="529"/>
      <c r="GF71" s="534"/>
      <c r="GG71" s="529"/>
      <c r="GH71" s="529"/>
      <c r="GI71" s="529"/>
      <c r="GJ71" s="529"/>
      <c r="GK71" s="529"/>
      <c r="GL71" s="529"/>
      <c r="GM71" s="529"/>
      <c r="GN71" s="529"/>
      <c r="GO71" s="534"/>
      <c r="GP71" s="529"/>
      <c r="GQ71" s="529"/>
      <c r="GR71" s="529"/>
      <c r="GS71" s="529"/>
      <c r="GT71" s="529"/>
      <c r="GU71" s="529"/>
      <c r="GV71" s="529"/>
      <c r="GW71" s="529"/>
      <c r="GX71" s="529"/>
      <c r="GY71" s="529"/>
      <c r="GZ71" s="529"/>
      <c r="HA71" s="534"/>
      <c r="HB71" s="509">
        <v>20486.0</v>
      </c>
      <c r="HC71" s="509" t="s">
        <v>3171</v>
      </c>
      <c r="HD71" s="534"/>
      <c r="HE71" s="529"/>
      <c r="HF71" s="529"/>
      <c r="HG71" s="534"/>
      <c r="HH71" s="529"/>
      <c r="HI71" s="529"/>
      <c r="HJ71" s="534"/>
      <c r="HK71" s="529"/>
      <c r="HL71" s="529"/>
      <c r="HM71" s="534"/>
      <c r="HN71" s="529"/>
      <c r="HO71" s="529"/>
      <c r="HP71" s="534"/>
      <c r="HQ71" s="529"/>
      <c r="HR71" s="529"/>
      <c r="HS71" s="529"/>
      <c r="HT71" s="529"/>
      <c r="HU71" s="529"/>
      <c r="HV71" s="529"/>
      <c r="HW71" s="529"/>
      <c r="HX71" s="529"/>
      <c r="HY71" s="534"/>
      <c r="HZ71" s="529"/>
      <c r="IA71" s="529"/>
      <c r="IB71" s="534"/>
      <c r="IC71" s="529"/>
      <c r="ID71" s="529"/>
      <c r="IE71" s="529"/>
      <c r="IF71" s="529"/>
      <c r="IG71" s="529"/>
      <c r="IH71" s="529"/>
      <c r="II71" s="529"/>
      <c r="IJ71" s="529"/>
      <c r="IK71" s="529"/>
      <c r="IL71" s="529"/>
      <c r="IM71" s="529"/>
      <c r="IN71" s="529"/>
      <c r="IO71" s="529"/>
      <c r="IP71" s="529"/>
      <c r="IQ71" s="534"/>
      <c r="IR71" s="529"/>
      <c r="IS71" s="529"/>
      <c r="IT71" s="534"/>
      <c r="IU71" s="529"/>
      <c r="IV71" s="529"/>
      <c r="IW71" s="529"/>
      <c r="IX71" s="529"/>
      <c r="IY71" s="529"/>
      <c r="IZ71" s="529"/>
      <c r="JA71" s="529"/>
      <c r="JB71" s="529"/>
      <c r="JC71" s="529"/>
      <c r="JD71" s="529"/>
      <c r="JE71" s="529"/>
      <c r="JF71" s="534"/>
      <c r="JG71" s="529"/>
      <c r="JH71" s="529"/>
      <c r="JI71" s="529"/>
      <c r="JJ71" s="529"/>
      <c r="JK71" s="529"/>
      <c r="JL71" s="534"/>
      <c r="JM71" s="529"/>
      <c r="JN71" s="529"/>
      <c r="JO71" s="529"/>
      <c r="JP71" s="529"/>
      <c r="JQ71" s="529"/>
      <c r="JR71" s="534"/>
      <c r="JS71" s="529"/>
      <c r="JT71" s="529"/>
      <c r="JU71" s="534"/>
      <c r="JV71" s="529"/>
      <c r="JW71" s="529"/>
      <c r="JX71" s="529"/>
      <c r="JY71" s="529"/>
      <c r="JZ71" s="529"/>
      <c r="KA71" s="529"/>
      <c r="KB71" s="529"/>
      <c r="KC71" s="529"/>
      <c r="KD71" s="529"/>
      <c r="KE71" s="529"/>
      <c r="KF71" s="529"/>
      <c r="KG71" s="529"/>
      <c r="KH71" s="529"/>
      <c r="KI71" s="529"/>
      <c r="KJ71" s="529"/>
      <c r="KK71" s="529"/>
      <c r="KL71" s="529"/>
      <c r="KM71" s="529"/>
      <c r="KN71" s="529"/>
      <c r="KO71" s="529"/>
      <c r="KP71" s="529"/>
      <c r="KQ71" s="529"/>
      <c r="KR71" s="529"/>
      <c r="KS71" s="529"/>
      <c r="KT71" s="529"/>
      <c r="KU71" s="529"/>
      <c r="KV71" s="529"/>
      <c r="KW71" s="529"/>
      <c r="KX71" s="529"/>
      <c r="KY71" s="529"/>
      <c r="KZ71" s="529"/>
      <c r="LA71" s="529"/>
      <c r="LB71" s="529"/>
      <c r="LC71" s="529"/>
      <c r="LD71" s="529"/>
      <c r="LE71" s="529"/>
      <c r="LF71" s="529"/>
      <c r="LG71" s="529"/>
      <c r="LH71" s="529"/>
      <c r="LI71" s="529"/>
      <c r="LJ71" s="529"/>
      <c r="LK71" s="529"/>
      <c r="LL71" s="529"/>
      <c r="LM71" s="529"/>
      <c r="LN71" s="529"/>
      <c r="LO71" s="529"/>
      <c r="LP71" s="529"/>
      <c r="LQ71" s="529"/>
      <c r="LR71" s="529"/>
      <c r="LS71" s="529"/>
      <c r="LT71" s="529"/>
      <c r="LU71" s="529"/>
      <c r="LV71" s="529"/>
      <c r="LW71" s="529"/>
      <c r="LX71" s="529"/>
      <c r="LY71" s="529"/>
      <c r="LZ71" s="529"/>
      <c r="MA71" s="529"/>
      <c r="MB71" s="529"/>
      <c r="MC71" s="529"/>
      <c r="MD71" s="529"/>
      <c r="ME71" s="529"/>
      <c r="MF71" s="529"/>
      <c r="MG71" s="529"/>
      <c r="MH71" s="529"/>
      <c r="MI71" s="529"/>
      <c r="MJ71" s="529"/>
      <c r="MK71" s="529"/>
      <c r="ML71" s="529"/>
      <c r="MM71" s="529"/>
      <c r="MN71" s="529"/>
    </row>
    <row r="72" ht="12.75" customHeight="1">
      <c r="A72" s="529"/>
      <c r="B72" s="529"/>
      <c r="C72" s="529"/>
      <c r="D72" s="529"/>
      <c r="E72" s="509" t="s">
        <v>3117</v>
      </c>
      <c r="F72" s="509" t="s">
        <v>3118</v>
      </c>
      <c r="G72" s="534"/>
      <c r="H72" s="529"/>
      <c r="I72" s="529"/>
      <c r="J72" s="534"/>
      <c r="K72" s="529"/>
      <c r="L72" s="529"/>
      <c r="M72" s="529"/>
      <c r="N72" s="529"/>
      <c r="O72" s="529"/>
      <c r="P72" s="534"/>
      <c r="Q72" s="529"/>
      <c r="R72" s="529"/>
      <c r="S72" s="534"/>
      <c r="T72" s="529"/>
      <c r="U72" s="529"/>
      <c r="V72" s="529"/>
      <c r="W72" s="529"/>
      <c r="X72" s="529"/>
      <c r="Y72" s="534"/>
      <c r="Z72" s="529"/>
      <c r="AA72" s="529"/>
      <c r="AB72" s="534"/>
      <c r="AC72" s="529"/>
      <c r="AD72" s="529"/>
      <c r="AE72" s="529"/>
      <c r="AF72" s="534"/>
      <c r="AG72" s="534"/>
      <c r="AH72" s="534"/>
      <c r="AI72" s="509">
        <v>11385.0</v>
      </c>
      <c r="AJ72" s="509" t="s">
        <v>3119</v>
      </c>
      <c r="AK72" s="534"/>
      <c r="AL72" s="529"/>
      <c r="AM72" s="529"/>
      <c r="AN72" s="534"/>
      <c r="AO72" s="529"/>
      <c r="AP72" s="529"/>
      <c r="AQ72" s="529"/>
      <c r="AR72" s="529"/>
      <c r="AS72" s="529"/>
      <c r="AT72" s="529"/>
      <c r="AU72" s="529"/>
      <c r="AV72" s="529"/>
      <c r="AW72" s="534"/>
      <c r="AX72" s="529"/>
      <c r="AY72" s="529"/>
      <c r="AZ72" s="529"/>
      <c r="BA72" s="529"/>
      <c r="BB72" s="529"/>
      <c r="BC72" s="529"/>
      <c r="BD72" s="529"/>
      <c r="BE72" s="529"/>
      <c r="BF72" s="529"/>
      <c r="BG72" s="529"/>
      <c r="BH72" s="529"/>
      <c r="BI72" s="534"/>
      <c r="BJ72" s="509">
        <v>20521.0</v>
      </c>
      <c r="BK72" s="509" t="s">
        <v>3176</v>
      </c>
      <c r="BL72" s="534"/>
      <c r="BM72" s="529"/>
      <c r="BN72" s="529"/>
      <c r="BO72" s="534"/>
      <c r="BP72" s="529"/>
      <c r="BQ72" s="529"/>
      <c r="BR72" s="534"/>
      <c r="BS72" s="509">
        <v>23562.0</v>
      </c>
      <c r="BT72" s="509" t="s">
        <v>3057</v>
      </c>
      <c r="BU72" s="534"/>
      <c r="BV72" s="529"/>
      <c r="BW72" s="529"/>
      <c r="BX72" s="534"/>
      <c r="BY72" s="529"/>
      <c r="BZ72" s="529"/>
      <c r="CA72" s="529"/>
      <c r="CB72" s="529"/>
      <c r="CC72" s="529"/>
      <c r="CD72" s="529"/>
      <c r="CE72" s="509">
        <v>27362.0</v>
      </c>
      <c r="CF72" s="509" t="s">
        <v>2820</v>
      </c>
      <c r="CG72" s="534"/>
      <c r="CH72" s="529"/>
      <c r="CI72" s="529"/>
      <c r="CJ72" s="534"/>
      <c r="CK72" s="529"/>
      <c r="CL72" s="529"/>
      <c r="CM72" s="529"/>
      <c r="CN72" s="529"/>
      <c r="CO72" s="529"/>
      <c r="CP72" s="529"/>
      <c r="CQ72" s="529"/>
      <c r="CR72" s="529"/>
      <c r="CS72" s="529"/>
      <c r="CT72" s="529"/>
      <c r="CU72" s="529"/>
      <c r="CV72" s="529"/>
      <c r="CW72" s="529"/>
      <c r="CX72" s="529"/>
      <c r="CY72" s="534"/>
      <c r="CZ72" s="529"/>
      <c r="DA72" s="529"/>
      <c r="DB72" s="534"/>
      <c r="DC72" s="529"/>
      <c r="DD72" s="529"/>
      <c r="DE72" s="529"/>
      <c r="DF72" s="529"/>
      <c r="DG72" s="529"/>
      <c r="DH72" s="529"/>
      <c r="DI72" s="529"/>
      <c r="DJ72" s="529"/>
      <c r="DK72" s="529"/>
      <c r="DL72" s="529"/>
      <c r="DM72" s="529"/>
      <c r="DN72" s="534"/>
      <c r="DO72" s="529"/>
      <c r="DP72" s="529"/>
      <c r="DQ72" s="529"/>
      <c r="DR72" s="509">
        <v>40621.0</v>
      </c>
      <c r="DS72" s="509" t="s">
        <v>3080</v>
      </c>
      <c r="DT72" s="534"/>
      <c r="DU72" s="529"/>
      <c r="DV72" s="529"/>
      <c r="DW72" s="529"/>
      <c r="DX72" s="529"/>
      <c r="DY72" s="529"/>
      <c r="DZ72" s="534"/>
      <c r="EA72" s="529"/>
      <c r="EB72" s="529"/>
      <c r="EC72" s="534"/>
      <c r="ED72" s="529"/>
      <c r="EE72" s="529"/>
      <c r="EF72" s="529"/>
      <c r="EG72" s="529"/>
      <c r="EH72" s="529"/>
      <c r="EI72" s="529"/>
      <c r="EJ72" s="529"/>
      <c r="EK72" s="529"/>
      <c r="EL72" s="529"/>
      <c r="EM72" s="529"/>
      <c r="EN72" s="529"/>
      <c r="EO72" s="529"/>
      <c r="EP72" s="506">
        <v>316.0</v>
      </c>
      <c r="EQ72" s="509" t="s">
        <v>3177</v>
      </c>
      <c r="ER72" s="529"/>
      <c r="ES72" s="529"/>
      <c r="ET72" s="529"/>
      <c r="EU72" s="529"/>
      <c r="EV72" s="529"/>
      <c r="EW72" s="509" t="s">
        <v>3178</v>
      </c>
      <c r="EX72" s="509" t="s">
        <v>3179</v>
      </c>
      <c r="EY72" s="534"/>
      <c r="EZ72" s="529"/>
      <c r="FA72" s="529"/>
      <c r="FB72" s="534"/>
      <c r="FC72" s="529"/>
      <c r="FD72" s="529"/>
      <c r="FE72" s="529"/>
      <c r="FF72" s="529"/>
      <c r="FG72" s="529"/>
      <c r="FH72" s="534"/>
      <c r="FI72" s="529"/>
      <c r="FJ72" s="529"/>
      <c r="FK72" s="534"/>
      <c r="FL72" s="529"/>
      <c r="FM72" s="529"/>
      <c r="FN72" s="529"/>
      <c r="FO72" s="529"/>
      <c r="FP72" s="529"/>
      <c r="FQ72" s="534"/>
      <c r="FR72" s="529"/>
      <c r="FS72" s="529"/>
      <c r="FT72" s="534"/>
      <c r="FU72" s="529"/>
      <c r="FV72" s="529"/>
      <c r="FW72" s="529"/>
      <c r="FX72" s="534"/>
      <c r="FY72" s="534"/>
      <c r="FZ72" s="534"/>
      <c r="GA72" s="529"/>
      <c r="GB72" s="529"/>
      <c r="GC72" s="534"/>
      <c r="GD72" s="529"/>
      <c r="GE72" s="529"/>
      <c r="GF72" s="534"/>
      <c r="GG72" s="529"/>
      <c r="GH72" s="529"/>
      <c r="GI72" s="529"/>
      <c r="GJ72" s="529"/>
      <c r="GK72" s="529"/>
      <c r="GL72" s="529"/>
      <c r="GM72" s="529"/>
      <c r="GN72" s="529"/>
      <c r="GO72" s="534"/>
      <c r="GP72" s="529"/>
      <c r="GQ72" s="529"/>
      <c r="GR72" s="529"/>
      <c r="GS72" s="529"/>
      <c r="GT72" s="529"/>
      <c r="GU72" s="529"/>
      <c r="GV72" s="529"/>
      <c r="GW72" s="529"/>
      <c r="GX72" s="529"/>
      <c r="GY72" s="529"/>
      <c r="GZ72" s="529"/>
      <c r="HA72" s="534"/>
      <c r="HB72" s="509">
        <v>20521.0</v>
      </c>
      <c r="HC72" s="509" t="s">
        <v>3176</v>
      </c>
      <c r="HD72" s="534"/>
      <c r="HE72" s="529"/>
      <c r="HF72" s="529"/>
      <c r="HG72" s="534"/>
      <c r="HH72" s="529"/>
      <c r="HI72" s="529"/>
      <c r="HJ72" s="534"/>
      <c r="HK72" s="529"/>
      <c r="HL72" s="529"/>
      <c r="HM72" s="534"/>
      <c r="HN72" s="529"/>
      <c r="HO72" s="529"/>
      <c r="HP72" s="534"/>
      <c r="HQ72" s="529"/>
      <c r="HR72" s="529"/>
      <c r="HS72" s="529"/>
      <c r="HT72" s="529"/>
      <c r="HU72" s="529"/>
      <c r="HV72" s="529"/>
      <c r="HW72" s="529"/>
      <c r="HX72" s="529"/>
      <c r="HY72" s="534"/>
      <c r="HZ72" s="529"/>
      <c r="IA72" s="529"/>
      <c r="IB72" s="534"/>
      <c r="IC72" s="529"/>
      <c r="ID72" s="529"/>
      <c r="IE72" s="529"/>
      <c r="IF72" s="529"/>
      <c r="IG72" s="529"/>
      <c r="IH72" s="529"/>
      <c r="II72" s="529"/>
      <c r="IJ72" s="529"/>
      <c r="IK72" s="529"/>
      <c r="IL72" s="529"/>
      <c r="IM72" s="529"/>
      <c r="IN72" s="529"/>
      <c r="IO72" s="529"/>
      <c r="IP72" s="529"/>
      <c r="IQ72" s="534"/>
      <c r="IR72" s="529"/>
      <c r="IS72" s="529"/>
      <c r="IT72" s="534"/>
      <c r="IU72" s="529"/>
      <c r="IV72" s="529"/>
      <c r="IW72" s="529"/>
      <c r="IX72" s="529"/>
      <c r="IY72" s="529"/>
      <c r="IZ72" s="529"/>
      <c r="JA72" s="529"/>
      <c r="JB72" s="529"/>
      <c r="JC72" s="529"/>
      <c r="JD72" s="529"/>
      <c r="JE72" s="529"/>
      <c r="JF72" s="534"/>
      <c r="JG72" s="529"/>
      <c r="JH72" s="529"/>
      <c r="JI72" s="529"/>
      <c r="JJ72" s="529"/>
      <c r="JK72" s="529"/>
      <c r="JL72" s="534"/>
      <c r="JM72" s="529"/>
      <c r="JN72" s="529"/>
      <c r="JO72" s="529"/>
      <c r="JP72" s="529"/>
      <c r="JQ72" s="529"/>
      <c r="JR72" s="534"/>
      <c r="JS72" s="529"/>
      <c r="JT72" s="529"/>
      <c r="JU72" s="534"/>
      <c r="JV72" s="529"/>
      <c r="JW72" s="529"/>
      <c r="JX72" s="529"/>
      <c r="JY72" s="529"/>
      <c r="JZ72" s="529"/>
      <c r="KA72" s="529"/>
      <c r="KB72" s="529"/>
      <c r="KC72" s="529"/>
      <c r="KD72" s="529"/>
      <c r="KE72" s="529"/>
      <c r="KF72" s="529"/>
      <c r="KG72" s="529"/>
      <c r="KH72" s="529"/>
      <c r="KI72" s="529"/>
      <c r="KJ72" s="529"/>
      <c r="KK72" s="529"/>
      <c r="KL72" s="529"/>
      <c r="KM72" s="529"/>
      <c r="KN72" s="529"/>
      <c r="KO72" s="529"/>
      <c r="KP72" s="529"/>
      <c r="KQ72" s="529"/>
      <c r="KR72" s="529"/>
      <c r="KS72" s="529"/>
      <c r="KT72" s="529"/>
      <c r="KU72" s="529"/>
      <c r="KV72" s="529"/>
      <c r="KW72" s="529"/>
      <c r="KX72" s="529"/>
      <c r="KY72" s="529"/>
      <c r="KZ72" s="529"/>
      <c r="LA72" s="529"/>
      <c r="LB72" s="529"/>
      <c r="LC72" s="529"/>
      <c r="LD72" s="529"/>
      <c r="LE72" s="529"/>
      <c r="LF72" s="529"/>
      <c r="LG72" s="529"/>
      <c r="LH72" s="529"/>
      <c r="LI72" s="529"/>
      <c r="LJ72" s="529"/>
      <c r="LK72" s="529"/>
      <c r="LL72" s="529"/>
      <c r="LM72" s="529"/>
      <c r="LN72" s="529"/>
      <c r="LO72" s="529"/>
      <c r="LP72" s="529"/>
      <c r="LQ72" s="529"/>
      <c r="LR72" s="529"/>
      <c r="LS72" s="529"/>
      <c r="LT72" s="529"/>
      <c r="LU72" s="529"/>
      <c r="LV72" s="529"/>
      <c r="LW72" s="529"/>
      <c r="LX72" s="529"/>
      <c r="LY72" s="529"/>
      <c r="LZ72" s="529"/>
      <c r="MA72" s="529"/>
      <c r="MB72" s="529"/>
      <c r="MC72" s="529"/>
      <c r="MD72" s="529"/>
      <c r="ME72" s="529"/>
      <c r="MF72" s="529"/>
      <c r="MG72" s="529"/>
      <c r="MH72" s="529"/>
      <c r="MI72" s="529"/>
      <c r="MJ72" s="529"/>
      <c r="MK72" s="529"/>
      <c r="ML72" s="529"/>
      <c r="MM72" s="529"/>
      <c r="MN72" s="529"/>
    </row>
    <row r="73" ht="12.75" customHeight="1">
      <c r="A73" s="529"/>
      <c r="B73" s="529"/>
      <c r="C73" s="529"/>
      <c r="D73" s="529"/>
      <c r="E73" s="509" t="s">
        <v>3127</v>
      </c>
      <c r="F73" s="509" t="s">
        <v>3128</v>
      </c>
      <c r="G73" s="534"/>
      <c r="H73" s="529"/>
      <c r="I73" s="529"/>
      <c r="J73" s="534"/>
      <c r="K73" s="529"/>
      <c r="L73" s="529"/>
      <c r="M73" s="529"/>
      <c r="N73" s="529"/>
      <c r="O73" s="529"/>
      <c r="P73" s="534"/>
      <c r="Q73" s="529"/>
      <c r="R73" s="529"/>
      <c r="S73" s="534"/>
      <c r="T73" s="529"/>
      <c r="U73" s="529"/>
      <c r="V73" s="529"/>
      <c r="W73" s="529"/>
      <c r="X73" s="529"/>
      <c r="Y73" s="534"/>
      <c r="Z73" s="529"/>
      <c r="AA73" s="529"/>
      <c r="AB73" s="534"/>
      <c r="AC73" s="529"/>
      <c r="AD73" s="529"/>
      <c r="AE73" s="529"/>
      <c r="AF73" s="534"/>
      <c r="AG73" s="534"/>
      <c r="AH73" s="534"/>
      <c r="AI73" s="509">
        <v>11408.0</v>
      </c>
      <c r="AJ73" s="509" t="s">
        <v>3129</v>
      </c>
      <c r="AK73" s="534"/>
      <c r="AL73" s="529"/>
      <c r="AM73" s="529"/>
      <c r="AN73" s="534"/>
      <c r="AO73" s="529"/>
      <c r="AP73" s="529"/>
      <c r="AQ73" s="529"/>
      <c r="AR73" s="529"/>
      <c r="AS73" s="529"/>
      <c r="AT73" s="529"/>
      <c r="AU73" s="529"/>
      <c r="AV73" s="529"/>
      <c r="AW73" s="534"/>
      <c r="AX73" s="529"/>
      <c r="AY73" s="529"/>
      <c r="AZ73" s="529"/>
      <c r="BA73" s="529"/>
      <c r="BB73" s="529"/>
      <c r="BC73" s="529"/>
      <c r="BD73" s="529"/>
      <c r="BE73" s="529"/>
      <c r="BF73" s="529"/>
      <c r="BG73" s="529"/>
      <c r="BH73" s="529"/>
      <c r="BI73" s="534"/>
      <c r="BJ73" s="509">
        <v>20541.0</v>
      </c>
      <c r="BK73" s="509" t="s">
        <v>3180</v>
      </c>
      <c r="BL73" s="534"/>
      <c r="BM73" s="529"/>
      <c r="BN73" s="529"/>
      <c r="BO73" s="534"/>
      <c r="BP73" s="529"/>
      <c r="BQ73" s="529"/>
      <c r="BR73" s="534"/>
      <c r="BS73" s="509">
        <v>23563.0</v>
      </c>
      <c r="BT73" s="509" t="s">
        <v>3069</v>
      </c>
      <c r="BU73" s="534"/>
      <c r="BV73" s="529"/>
      <c r="BW73" s="529"/>
      <c r="BX73" s="534"/>
      <c r="BY73" s="529"/>
      <c r="BZ73" s="529"/>
      <c r="CA73" s="529"/>
      <c r="CB73" s="529"/>
      <c r="CC73" s="529"/>
      <c r="CD73" s="529"/>
      <c r="CE73" s="509">
        <v>27366.0</v>
      </c>
      <c r="CF73" s="509" t="s">
        <v>2843</v>
      </c>
      <c r="CG73" s="534"/>
      <c r="CH73" s="529"/>
      <c r="CI73" s="529"/>
      <c r="CJ73" s="534"/>
      <c r="CK73" s="529"/>
      <c r="CL73" s="529"/>
      <c r="CM73" s="529"/>
      <c r="CN73" s="529"/>
      <c r="CO73" s="529"/>
      <c r="CP73" s="529"/>
      <c r="CQ73" s="529"/>
      <c r="CR73" s="529"/>
      <c r="CS73" s="529"/>
      <c r="CT73" s="529"/>
      <c r="CU73" s="529"/>
      <c r="CV73" s="529"/>
      <c r="CW73" s="529"/>
      <c r="CX73" s="529"/>
      <c r="CY73" s="534"/>
      <c r="CZ73" s="529"/>
      <c r="DA73" s="529"/>
      <c r="DB73" s="534"/>
      <c r="DC73" s="529"/>
      <c r="DD73" s="529"/>
      <c r="DE73" s="529"/>
      <c r="DF73" s="529"/>
      <c r="DG73" s="529"/>
      <c r="DH73" s="529"/>
      <c r="DI73" s="529"/>
      <c r="DJ73" s="529"/>
      <c r="DK73" s="529"/>
      <c r="DL73" s="529"/>
      <c r="DM73" s="529"/>
      <c r="DN73" s="534"/>
      <c r="DO73" s="529"/>
      <c r="DP73" s="529"/>
      <c r="DQ73" s="529"/>
      <c r="DR73" s="509">
        <v>40625.0</v>
      </c>
      <c r="DS73" s="509" t="s">
        <v>3090</v>
      </c>
      <c r="DT73" s="534"/>
      <c r="DU73" s="529"/>
      <c r="DV73" s="529"/>
      <c r="DW73" s="529"/>
      <c r="DX73" s="529"/>
      <c r="DY73" s="529"/>
      <c r="DZ73" s="534"/>
      <c r="EA73" s="529"/>
      <c r="EB73" s="529"/>
      <c r="EC73" s="534"/>
      <c r="ED73" s="529"/>
      <c r="EE73" s="529"/>
      <c r="EF73" s="529"/>
      <c r="EG73" s="529"/>
      <c r="EH73" s="529"/>
      <c r="EI73" s="529"/>
      <c r="EJ73" s="529"/>
      <c r="EK73" s="529"/>
      <c r="EL73" s="529"/>
      <c r="EM73" s="529"/>
      <c r="EN73" s="529"/>
      <c r="EO73" s="529"/>
      <c r="EP73" s="506">
        <v>414.0</v>
      </c>
      <c r="EQ73" s="509" t="s">
        <v>3181</v>
      </c>
      <c r="ER73" s="529"/>
      <c r="ES73" s="529"/>
      <c r="ET73" s="529"/>
      <c r="EU73" s="529"/>
      <c r="EV73" s="529"/>
      <c r="EW73" s="509" t="s">
        <v>3182</v>
      </c>
      <c r="EX73" s="509" t="s">
        <v>3183</v>
      </c>
      <c r="EY73" s="534"/>
      <c r="EZ73" s="529"/>
      <c r="FA73" s="529"/>
      <c r="FB73" s="534"/>
      <c r="FC73" s="529"/>
      <c r="FD73" s="529"/>
      <c r="FE73" s="529"/>
      <c r="FF73" s="529"/>
      <c r="FG73" s="529"/>
      <c r="FH73" s="534"/>
      <c r="FI73" s="529"/>
      <c r="FJ73" s="529"/>
      <c r="FK73" s="534"/>
      <c r="FL73" s="529"/>
      <c r="FM73" s="529"/>
      <c r="FN73" s="529"/>
      <c r="FO73" s="529"/>
      <c r="FP73" s="529"/>
      <c r="FQ73" s="534"/>
      <c r="FR73" s="529"/>
      <c r="FS73" s="529"/>
      <c r="FT73" s="534"/>
      <c r="FU73" s="529"/>
      <c r="FV73" s="529"/>
      <c r="FW73" s="529"/>
      <c r="FX73" s="534"/>
      <c r="FY73" s="534"/>
      <c r="FZ73" s="534"/>
      <c r="GA73" s="529"/>
      <c r="GB73" s="529"/>
      <c r="GC73" s="534"/>
      <c r="GD73" s="529"/>
      <c r="GE73" s="529"/>
      <c r="GF73" s="534"/>
      <c r="GG73" s="529"/>
      <c r="GH73" s="529"/>
      <c r="GI73" s="529"/>
      <c r="GJ73" s="529"/>
      <c r="GK73" s="529"/>
      <c r="GL73" s="529"/>
      <c r="GM73" s="529"/>
      <c r="GN73" s="529"/>
      <c r="GO73" s="534"/>
      <c r="GP73" s="529"/>
      <c r="GQ73" s="529"/>
      <c r="GR73" s="529"/>
      <c r="GS73" s="529"/>
      <c r="GT73" s="529"/>
      <c r="GU73" s="529"/>
      <c r="GV73" s="529"/>
      <c r="GW73" s="529"/>
      <c r="GX73" s="529"/>
      <c r="GY73" s="529"/>
      <c r="GZ73" s="529"/>
      <c r="HA73" s="534"/>
      <c r="HB73" s="509">
        <v>20541.0</v>
      </c>
      <c r="HC73" s="509" t="s">
        <v>3180</v>
      </c>
      <c r="HD73" s="534"/>
      <c r="HE73" s="529"/>
      <c r="HF73" s="529"/>
      <c r="HG73" s="534"/>
      <c r="HH73" s="529"/>
      <c r="HI73" s="529"/>
      <c r="HJ73" s="534"/>
      <c r="HK73" s="529"/>
      <c r="HL73" s="529"/>
      <c r="HM73" s="534"/>
      <c r="HN73" s="529"/>
      <c r="HO73" s="529"/>
      <c r="HP73" s="534"/>
      <c r="HQ73" s="529"/>
      <c r="HR73" s="529"/>
      <c r="HS73" s="529"/>
      <c r="HT73" s="529"/>
      <c r="HU73" s="529"/>
      <c r="HV73" s="529"/>
      <c r="HW73" s="529"/>
      <c r="HX73" s="529"/>
      <c r="HY73" s="534"/>
      <c r="HZ73" s="529"/>
      <c r="IA73" s="529"/>
      <c r="IB73" s="534"/>
      <c r="IC73" s="529"/>
      <c r="ID73" s="529"/>
      <c r="IE73" s="529"/>
      <c r="IF73" s="529"/>
      <c r="IG73" s="529"/>
      <c r="IH73" s="529"/>
      <c r="II73" s="529"/>
      <c r="IJ73" s="529"/>
      <c r="IK73" s="529"/>
      <c r="IL73" s="529"/>
      <c r="IM73" s="529"/>
      <c r="IN73" s="529"/>
      <c r="IO73" s="529"/>
      <c r="IP73" s="529"/>
      <c r="IQ73" s="534"/>
      <c r="IR73" s="529"/>
      <c r="IS73" s="529"/>
      <c r="IT73" s="534"/>
      <c r="IU73" s="529"/>
      <c r="IV73" s="529"/>
      <c r="IW73" s="529"/>
      <c r="IX73" s="529"/>
      <c r="IY73" s="529"/>
      <c r="IZ73" s="529"/>
      <c r="JA73" s="529"/>
      <c r="JB73" s="529"/>
      <c r="JC73" s="529"/>
      <c r="JD73" s="529"/>
      <c r="JE73" s="529"/>
      <c r="JF73" s="534"/>
      <c r="JG73" s="529"/>
      <c r="JH73" s="529"/>
      <c r="JI73" s="529"/>
      <c r="JJ73" s="529"/>
      <c r="JK73" s="529"/>
      <c r="JL73" s="534"/>
      <c r="JM73" s="529"/>
      <c r="JN73" s="529"/>
      <c r="JO73" s="529"/>
      <c r="JP73" s="529"/>
      <c r="JQ73" s="529"/>
      <c r="JR73" s="534"/>
      <c r="JS73" s="529"/>
      <c r="JT73" s="529"/>
      <c r="JU73" s="534"/>
      <c r="JV73" s="529"/>
      <c r="JW73" s="529"/>
      <c r="JX73" s="529"/>
      <c r="JY73" s="529"/>
      <c r="JZ73" s="529"/>
      <c r="KA73" s="529"/>
      <c r="KB73" s="529"/>
      <c r="KC73" s="529"/>
      <c r="KD73" s="529"/>
      <c r="KE73" s="529"/>
      <c r="KF73" s="529"/>
      <c r="KG73" s="529"/>
      <c r="KH73" s="529"/>
      <c r="KI73" s="529"/>
      <c r="KJ73" s="529"/>
      <c r="KK73" s="529"/>
      <c r="KL73" s="529"/>
      <c r="KM73" s="529"/>
      <c r="KN73" s="529"/>
      <c r="KO73" s="529"/>
      <c r="KP73" s="529"/>
      <c r="KQ73" s="529"/>
      <c r="KR73" s="529"/>
      <c r="KS73" s="529"/>
      <c r="KT73" s="529"/>
      <c r="KU73" s="529"/>
      <c r="KV73" s="529"/>
      <c r="KW73" s="529"/>
      <c r="KX73" s="529"/>
      <c r="KY73" s="529"/>
      <c r="KZ73" s="529"/>
      <c r="LA73" s="529"/>
      <c r="LB73" s="529"/>
      <c r="LC73" s="529"/>
      <c r="LD73" s="529"/>
      <c r="LE73" s="529"/>
      <c r="LF73" s="529"/>
      <c r="LG73" s="529"/>
      <c r="LH73" s="529"/>
      <c r="LI73" s="529"/>
      <c r="LJ73" s="529"/>
      <c r="LK73" s="529"/>
      <c r="LL73" s="529"/>
      <c r="LM73" s="529"/>
      <c r="LN73" s="529"/>
      <c r="LO73" s="529"/>
      <c r="LP73" s="529"/>
      <c r="LQ73" s="529"/>
      <c r="LR73" s="529"/>
      <c r="LS73" s="529"/>
      <c r="LT73" s="529"/>
      <c r="LU73" s="529"/>
      <c r="LV73" s="529"/>
      <c r="LW73" s="529"/>
      <c r="LX73" s="529"/>
      <c r="LY73" s="529"/>
      <c r="LZ73" s="529"/>
      <c r="MA73" s="529"/>
      <c r="MB73" s="529"/>
      <c r="MC73" s="529"/>
      <c r="MD73" s="529"/>
      <c r="ME73" s="529"/>
      <c r="MF73" s="529"/>
      <c r="MG73" s="529"/>
      <c r="MH73" s="529"/>
      <c r="MI73" s="529"/>
      <c r="MJ73" s="529"/>
      <c r="MK73" s="529"/>
      <c r="ML73" s="529"/>
      <c r="MM73" s="529"/>
      <c r="MN73" s="529"/>
    </row>
    <row r="74" ht="12.75" customHeight="1">
      <c r="A74" s="529"/>
      <c r="B74" s="529"/>
      <c r="C74" s="529"/>
      <c r="D74" s="529"/>
      <c r="E74" s="509" t="s">
        <v>3134</v>
      </c>
      <c r="F74" s="509" t="s">
        <v>3135</v>
      </c>
      <c r="G74" s="534"/>
      <c r="H74" s="529"/>
      <c r="I74" s="529"/>
      <c r="J74" s="534"/>
      <c r="K74" s="529"/>
      <c r="L74" s="529"/>
      <c r="M74" s="529"/>
      <c r="N74" s="529"/>
      <c r="O74" s="529"/>
      <c r="P74" s="534"/>
      <c r="Q74" s="529"/>
      <c r="R74" s="529"/>
      <c r="S74" s="534"/>
      <c r="T74" s="529"/>
      <c r="U74" s="529"/>
      <c r="V74" s="529"/>
      <c r="W74" s="529"/>
      <c r="X74" s="529"/>
      <c r="Y74" s="534"/>
      <c r="Z74" s="529"/>
      <c r="AA74" s="529"/>
      <c r="AB74" s="534"/>
      <c r="AC74" s="529"/>
      <c r="AD74" s="529"/>
      <c r="AE74" s="529"/>
      <c r="AF74" s="534"/>
      <c r="AG74" s="534"/>
      <c r="AH74" s="534"/>
      <c r="AI74" s="509">
        <v>11442.0</v>
      </c>
      <c r="AJ74" s="509" t="s">
        <v>3136</v>
      </c>
      <c r="AK74" s="534"/>
      <c r="AL74" s="529"/>
      <c r="AM74" s="529"/>
      <c r="AN74" s="534"/>
      <c r="AO74" s="529"/>
      <c r="AP74" s="529"/>
      <c r="AQ74" s="529"/>
      <c r="AR74" s="529"/>
      <c r="AS74" s="529"/>
      <c r="AT74" s="529"/>
      <c r="AU74" s="529"/>
      <c r="AV74" s="529"/>
      <c r="AW74" s="534"/>
      <c r="AX74" s="529"/>
      <c r="AY74" s="529"/>
      <c r="AZ74" s="529"/>
      <c r="BA74" s="529"/>
      <c r="BB74" s="529"/>
      <c r="BC74" s="529"/>
      <c r="BD74" s="529"/>
      <c r="BE74" s="529"/>
      <c r="BF74" s="529"/>
      <c r="BG74" s="529"/>
      <c r="BH74" s="529"/>
      <c r="BI74" s="534"/>
      <c r="BJ74" s="509">
        <v>20543.0</v>
      </c>
      <c r="BK74" s="509" t="s">
        <v>3184</v>
      </c>
      <c r="BL74" s="534"/>
      <c r="BM74" s="529"/>
      <c r="BN74" s="529"/>
      <c r="BO74" s="534"/>
      <c r="BP74" s="529"/>
      <c r="BQ74" s="529"/>
      <c r="BR74" s="534"/>
      <c r="BS74" s="529"/>
      <c r="BT74" s="529"/>
      <c r="BU74" s="534"/>
      <c r="BV74" s="529"/>
      <c r="BW74" s="529"/>
      <c r="BX74" s="534"/>
      <c r="BY74" s="529"/>
      <c r="BZ74" s="529"/>
      <c r="CA74" s="529"/>
      <c r="CB74" s="529"/>
      <c r="CC74" s="529"/>
      <c r="CD74" s="529"/>
      <c r="CE74" s="509">
        <v>27381.0</v>
      </c>
      <c r="CF74" s="509" t="s">
        <v>2866</v>
      </c>
      <c r="CG74" s="534"/>
      <c r="CH74" s="529"/>
      <c r="CI74" s="529"/>
      <c r="CJ74" s="534"/>
      <c r="CK74" s="529"/>
      <c r="CL74" s="529"/>
      <c r="CM74" s="529"/>
      <c r="CN74" s="529"/>
      <c r="CO74" s="529"/>
      <c r="CP74" s="529"/>
      <c r="CQ74" s="529"/>
      <c r="CR74" s="529"/>
      <c r="CS74" s="529"/>
      <c r="CT74" s="529"/>
      <c r="CU74" s="529"/>
      <c r="CV74" s="529"/>
      <c r="CW74" s="529"/>
      <c r="CX74" s="529"/>
      <c r="CY74" s="534"/>
      <c r="CZ74" s="529"/>
      <c r="DA74" s="529"/>
      <c r="DB74" s="534"/>
      <c r="DC74" s="529"/>
      <c r="DD74" s="529"/>
      <c r="DE74" s="529"/>
      <c r="DF74" s="529"/>
      <c r="DG74" s="529"/>
      <c r="DH74" s="529"/>
      <c r="DI74" s="529"/>
      <c r="DJ74" s="529"/>
      <c r="DK74" s="529"/>
      <c r="DL74" s="529"/>
      <c r="DM74" s="529"/>
      <c r="DN74" s="534"/>
      <c r="DO74" s="529"/>
      <c r="DP74" s="529"/>
      <c r="DQ74" s="529"/>
      <c r="DR74" s="509">
        <v>40642.0</v>
      </c>
      <c r="DS74" s="509" t="s">
        <v>3100</v>
      </c>
      <c r="DT74" s="534"/>
      <c r="DU74" s="529"/>
      <c r="DV74" s="529"/>
      <c r="DW74" s="529"/>
      <c r="DX74" s="529"/>
      <c r="DY74" s="529"/>
      <c r="DZ74" s="534"/>
      <c r="EA74" s="529"/>
      <c r="EB74" s="529"/>
      <c r="EC74" s="534"/>
      <c r="ED74" s="529"/>
      <c r="EE74" s="529"/>
      <c r="EF74" s="529"/>
      <c r="EG74" s="529"/>
      <c r="EH74" s="529"/>
      <c r="EI74" s="529"/>
      <c r="EJ74" s="529"/>
      <c r="EK74" s="529"/>
      <c r="EL74" s="529"/>
      <c r="EM74" s="529"/>
      <c r="EN74" s="529"/>
      <c r="EO74" s="529"/>
      <c r="EP74" s="506">
        <v>184.0</v>
      </c>
      <c r="EQ74" s="509" t="s">
        <v>3185</v>
      </c>
      <c r="ER74" s="529"/>
      <c r="ES74" s="529"/>
      <c r="ET74" s="529"/>
      <c r="EU74" s="529"/>
      <c r="EV74" s="529"/>
      <c r="EW74" s="509" t="s">
        <v>3186</v>
      </c>
      <c r="EX74" s="509" t="s">
        <v>3187</v>
      </c>
      <c r="EY74" s="534"/>
      <c r="EZ74" s="529"/>
      <c r="FA74" s="529"/>
      <c r="FB74" s="534"/>
      <c r="FC74" s="529"/>
      <c r="FD74" s="529"/>
      <c r="FE74" s="529"/>
      <c r="FF74" s="529"/>
      <c r="FG74" s="529"/>
      <c r="FH74" s="534"/>
      <c r="FI74" s="529"/>
      <c r="FJ74" s="529"/>
      <c r="FK74" s="534"/>
      <c r="FL74" s="529"/>
      <c r="FM74" s="529"/>
      <c r="FN74" s="529"/>
      <c r="FO74" s="529"/>
      <c r="FP74" s="529"/>
      <c r="FQ74" s="534"/>
      <c r="FR74" s="529"/>
      <c r="FS74" s="529"/>
      <c r="FT74" s="534"/>
      <c r="FU74" s="529"/>
      <c r="FV74" s="529"/>
      <c r="FW74" s="529"/>
      <c r="FX74" s="534"/>
      <c r="FY74" s="534"/>
      <c r="FZ74" s="534"/>
      <c r="GA74" s="529"/>
      <c r="GB74" s="529"/>
      <c r="GC74" s="534"/>
      <c r="GD74" s="529"/>
      <c r="GE74" s="529"/>
      <c r="GF74" s="534"/>
      <c r="GG74" s="529"/>
      <c r="GH74" s="529"/>
      <c r="GI74" s="529"/>
      <c r="GJ74" s="529"/>
      <c r="GK74" s="529"/>
      <c r="GL74" s="529"/>
      <c r="GM74" s="529"/>
      <c r="GN74" s="529"/>
      <c r="GO74" s="534"/>
      <c r="GP74" s="529"/>
      <c r="GQ74" s="529"/>
      <c r="GR74" s="529"/>
      <c r="GS74" s="529"/>
      <c r="GT74" s="529"/>
      <c r="GU74" s="529"/>
      <c r="GV74" s="529"/>
      <c r="GW74" s="529"/>
      <c r="GX74" s="529"/>
      <c r="GY74" s="529"/>
      <c r="GZ74" s="529"/>
      <c r="HA74" s="534"/>
      <c r="HB74" s="509">
        <v>20543.0</v>
      </c>
      <c r="HC74" s="509" t="s">
        <v>3184</v>
      </c>
      <c r="HD74" s="534"/>
      <c r="HE74" s="529"/>
      <c r="HF74" s="529"/>
      <c r="HG74" s="534"/>
      <c r="HH74" s="529"/>
      <c r="HI74" s="529"/>
      <c r="HJ74" s="534"/>
      <c r="HK74" s="529"/>
      <c r="HL74" s="529"/>
      <c r="HM74" s="534"/>
      <c r="HN74" s="529"/>
      <c r="HO74" s="529"/>
      <c r="HP74" s="534"/>
      <c r="HQ74" s="529"/>
      <c r="HR74" s="529"/>
      <c r="HS74" s="529"/>
      <c r="HT74" s="529"/>
      <c r="HU74" s="529"/>
      <c r="HV74" s="529"/>
      <c r="HW74" s="529"/>
      <c r="HX74" s="529"/>
      <c r="HY74" s="534"/>
      <c r="HZ74" s="529"/>
      <c r="IA74" s="529"/>
      <c r="IB74" s="534"/>
      <c r="IC74" s="529"/>
      <c r="ID74" s="529"/>
      <c r="IE74" s="529"/>
      <c r="IF74" s="529"/>
      <c r="IG74" s="529"/>
      <c r="IH74" s="529"/>
      <c r="II74" s="529"/>
      <c r="IJ74" s="529"/>
      <c r="IK74" s="529"/>
      <c r="IL74" s="529"/>
      <c r="IM74" s="529"/>
      <c r="IN74" s="529"/>
      <c r="IO74" s="529"/>
      <c r="IP74" s="529"/>
      <c r="IQ74" s="534"/>
      <c r="IR74" s="529"/>
      <c r="IS74" s="529"/>
      <c r="IT74" s="534"/>
      <c r="IU74" s="529"/>
      <c r="IV74" s="529"/>
      <c r="IW74" s="529"/>
      <c r="IX74" s="529"/>
      <c r="IY74" s="529"/>
      <c r="IZ74" s="529"/>
      <c r="JA74" s="529"/>
      <c r="JB74" s="529"/>
      <c r="JC74" s="529"/>
      <c r="JD74" s="529"/>
      <c r="JE74" s="529"/>
      <c r="JF74" s="534"/>
      <c r="JG74" s="529"/>
      <c r="JH74" s="529"/>
      <c r="JI74" s="529"/>
      <c r="JJ74" s="529"/>
      <c r="JK74" s="529"/>
      <c r="JL74" s="534"/>
      <c r="JM74" s="529"/>
      <c r="JN74" s="529"/>
      <c r="JO74" s="529"/>
      <c r="JP74" s="529"/>
      <c r="JQ74" s="529"/>
      <c r="JR74" s="534"/>
      <c r="JS74" s="529"/>
      <c r="JT74" s="529"/>
      <c r="JU74" s="534"/>
      <c r="JV74" s="529"/>
      <c r="JW74" s="529"/>
      <c r="JX74" s="529"/>
      <c r="JY74" s="529"/>
      <c r="JZ74" s="529"/>
      <c r="KA74" s="529"/>
      <c r="KB74" s="529"/>
      <c r="KC74" s="529"/>
      <c r="KD74" s="529"/>
      <c r="KE74" s="529"/>
      <c r="KF74" s="529"/>
      <c r="KG74" s="529"/>
      <c r="KH74" s="529"/>
      <c r="KI74" s="529"/>
      <c r="KJ74" s="529"/>
      <c r="KK74" s="529"/>
      <c r="KL74" s="529"/>
      <c r="KM74" s="529"/>
      <c r="KN74" s="529"/>
      <c r="KO74" s="529"/>
      <c r="KP74" s="529"/>
      <c r="KQ74" s="529"/>
      <c r="KR74" s="529"/>
      <c r="KS74" s="529"/>
      <c r="KT74" s="529"/>
      <c r="KU74" s="529"/>
      <c r="KV74" s="529"/>
      <c r="KW74" s="529"/>
      <c r="KX74" s="529"/>
      <c r="KY74" s="529"/>
      <c r="KZ74" s="529"/>
      <c r="LA74" s="529"/>
      <c r="LB74" s="529"/>
      <c r="LC74" s="529"/>
      <c r="LD74" s="529"/>
      <c r="LE74" s="529"/>
      <c r="LF74" s="529"/>
      <c r="LG74" s="529"/>
      <c r="LH74" s="529"/>
      <c r="LI74" s="529"/>
      <c r="LJ74" s="529"/>
      <c r="LK74" s="529"/>
      <c r="LL74" s="529"/>
      <c r="LM74" s="529"/>
      <c r="LN74" s="529"/>
      <c r="LO74" s="529"/>
      <c r="LP74" s="529"/>
      <c r="LQ74" s="529"/>
      <c r="LR74" s="529"/>
      <c r="LS74" s="529"/>
      <c r="LT74" s="529"/>
      <c r="LU74" s="529"/>
      <c r="LV74" s="529"/>
      <c r="LW74" s="529"/>
      <c r="LX74" s="529"/>
      <c r="LY74" s="529"/>
      <c r="LZ74" s="529"/>
      <c r="MA74" s="529"/>
      <c r="MB74" s="529"/>
      <c r="MC74" s="529"/>
      <c r="MD74" s="529"/>
      <c r="ME74" s="529"/>
      <c r="MF74" s="529"/>
      <c r="MG74" s="529"/>
      <c r="MH74" s="529"/>
      <c r="MI74" s="529"/>
      <c r="MJ74" s="529"/>
      <c r="MK74" s="529"/>
      <c r="ML74" s="529"/>
      <c r="MM74" s="529"/>
      <c r="MN74" s="529"/>
    </row>
    <row r="75" ht="12.75" customHeight="1">
      <c r="A75" s="529"/>
      <c r="B75" s="529"/>
      <c r="C75" s="529"/>
      <c r="D75" s="529"/>
      <c r="E75" s="509" t="s">
        <v>3141</v>
      </c>
      <c r="F75" s="509" t="s">
        <v>3142</v>
      </c>
      <c r="G75" s="534"/>
      <c r="H75" s="529"/>
      <c r="I75" s="529"/>
      <c r="J75" s="534"/>
      <c r="K75" s="529"/>
      <c r="L75" s="529"/>
      <c r="M75" s="529"/>
      <c r="N75" s="529"/>
      <c r="O75" s="529"/>
      <c r="P75" s="534"/>
      <c r="Q75" s="529"/>
      <c r="R75" s="529"/>
      <c r="S75" s="534"/>
      <c r="T75" s="529"/>
      <c r="U75" s="529"/>
      <c r="V75" s="529"/>
      <c r="W75" s="529"/>
      <c r="X75" s="529"/>
      <c r="Y75" s="534"/>
      <c r="Z75" s="529"/>
      <c r="AA75" s="529"/>
      <c r="AB75" s="534"/>
      <c r="AC75" s="529"/>
      <c r="AD75" s="529"/>
      <c r="AE75" s="529"/>
      <c r="AF75" s="534"/>
      <c r="AG75" s="534"/>
      <c r="AH75" s="534"/>
      <c r="AI75" s="509">
        <v>11464.0</v>
      </c>
      <c r="AJ75" s="509" t="s">
        <v>3143</v>
      </c>
      <c r="AK75" s="534"/>
      <c r="AL75" s="529"/>
      <c r="AM75" s="529"/>
      <c r="AN75" s="534"/>
      <c r="AO75" s="529"/>
      <c r="AP75" s="529"/>
      <c r="AQ75" s="529"/>
      <c r="AR75" s="529"/>
      <c r="AS75" s="529"/>
      <c r="AT75" s="529"/>
      <c r="AU75" s="529"/>
      <c r="AV75" s="529"/>
      <c r="AW75" s="534"/>
      <c r="AX75" s="529"/>
      <c r="AY75" s="529"/>
      <c r="AZ75" s="529"/>
      <c r="BA75" s="529"/>
      <c r="BB75" s="529"/>
      <c r="BC75" s="529"/>
      <c r="BD75" s="529"/>
      <c r="BE75" s="529"/>
      <c r="BF75" s="529"/>
      <c r="BG75" s="529"/>
      <c r="BH75" s="529"/>
      <c r="BI75" s="534"/>
      <c r="BJ75" s="509">
        <v>20561.0</v>
      </c>
      <c r="BK75" s="509" t="s">
        <v>3188</v>
      </c>
      <c r="BL75" s="534"/>
      <c r="BM75" s="529"/>
      <c r="BN75" s="529"/>
      <c r="BO75" s="534"/>
      <c r="BP75" s="529"/>
      <c r="BQ75" s="529"/>
      <c r="BR75" s="534"/>
      <c r="BS75" s="529"/>
      <c r="BT75" s="529"/>
      <c r="BU75" s="534"/>
      <c r="BV75" s="529"/>
      <c r="BW75" s="529"/>
      <c r="BX75" s="534"/>
      <c r="BY75" s="529"/>
      <c r="BZ75" s="529"/>
      <c r="CA75" s="529"/>
      <c r="CB75" s="529"/>
      <c r="CC75" s="529"/>
      <c r="CD75" s="529"/>
      <c r="CE75" s="509">
        <v>27382.0</v>
      </c>
      <c r="CF75" s="509" t="s">
        <v>2889</v>
      </c>
      <c r="CG75" s="534"/>
      <c r="CH75" s="529"/>
      <c r="CI75" s="529"/>
      <c r="CJ75" s="534"/>
      <c r="CK75" s="529"/>
      <c r="CL75" s="529"/>
      <c r="CM75" s="529"/>
      <c r="CN75" s="529"/>
      <c r="CO75" s="529"/>
      <c r="CP75" s="529"/>
      <c r="CQ75" s="529"/>
      <c r="CR75" s="529"/>
      <c r="CS75" s="529"/>
      <c r="CT75" s="529"/>
      <c r="CU75" s="529"/>
      <c r="CV75" s="529"/>
      <c r="CW75" s="529"/>
      <c r="CX75" s="529"/>
      <c r="CY75" s="534"/>
      <c r="CZ75" s="529"/>
      <c r="DA75" s="529"/>
      <c r="DB75" s="534"/>
      <c r="DC75" s="529"/>
      <c r="DD75" s="529"/>
      <c r="DE75" s="529"/>
      <c r="DF75" s="529"/>
      <c r="DG75" s="529"/>
      <c r="DH75" s="529"/>
      <c r="DI75" s="529"/>
      <c r="DJ75" s="529"/>
      <c r="DK75" s="529"/>
      <c r="DL75" s="529"/>
      <c r="DM75" s="529"/>
      <c r="DN75" s="534"/>
      <c r="DO75" s="529"/>
      <c r="DP75" s="529"/>
      <c r="DQ75" s="529"/>
      <c r="DR75" s="509">
        <v>40646.0</v>
      </c>
      <c r="DS75" s="509" t="s">
        <v>3110</v>
      </c>
      <c r="DT75" s="534"/>
      <c r="DU75" s="529"/>
      <c r="DV75" s="529"/>
      <c r="DW75" s="529"/>
      <c r="DX75" s="529"/>
      <c r="DY75" s="529"/>
      <c r="DZ75" s="534"/>
      <c r="EA75" s="529"/>
      <c r="EB75" s="529"/>
      <c r="EC75" s="534"/>
      <c r="ED75" s="529"/>
      <c r="EE75" s="529"/>
      <c r="EF75" s="529"/>
      <c r="EG75" s="529"/>
      <c r="EH75" s="529"/>
      <c r="EI75" s="529"/>
      <c r="EJ75" s="529"/>
      <c r="EK75" s="529"/>
      <c r="EL75" s="529"/>
      <c r="EM75" s="529"/>
      <c r="EN75" s="529"/>
      <c r="EO75" s="529"/>
      <c r="EP75" s="506">
        <v>304.0</v>
      </c>
      <c r="EQ75" s="509" t="s">
        <v>3189</v>
      </c>
      <c r="ER75" s="529"/>
      <c r="ES75" s="529"/>
      <c r="ET75" s="529"/>
      <c r="EU75" s="529"/>
      <c r="EV75" s="529"/>
      <c r="EW75" s="509" t="s">
        <v>3190</v>
      </c>
      <c r="EX75" s="509" t="s">
        <v>3191</v>
      </c>
      <c r="EY75" s="534"/>
      <c r="EZ75" s="529"/>
      <c r="FA75" s="529"/>
      <c r="FB75" s="534"/>
      <c r="FC75" s="529"/>
      <c r="FD75" s="529"/>
      <c r="FE75" s="529"/>
      <c r="FF75" s="529"/>
      <c r="FG75" s="529"/>
      <c r="FH75" s="534"/>
      <c r="FI75" s="529"/>
      <c r="FJ75" s="529"/>
      <c r="FK75" s="534"/>
      <c r="FL75" s="529"/>
      <c r="FM75" s="529"/>
      <c r="FN75" s="529"/>
      <c r="FO75" s="529"/>
      <c r="FP75" s="529"/>
      <c r="FQ75" s="534"/>
      <c r="FR75" s="529"/>
      <c r="FS75" s="529"/>
      <c r="FT75" s="534"/>
      <c r="FU75" s="529"/>
      <c r="FV75" s="529"/>
      <c r="FW75" s="529"/>
      <c r="FX75" s="534"/>
      <c r="FY75" s="534"/>
      <c r="FZ75" s="534"/>
      <c r="GA75" s="529"/>
      <c r="GB75" s="529"/>
      <c r="GC75" s="534"/>
      <c r="GD75" s="529"/>
      <c r="GE75" s="529"/>
      <c r="GF75" s="534"/>
      <c r="GG75" s="529"/>
      <c r="GH75" s="529"/>
      <c r="GI75" s="529"/>
      <c r="GJ75" s="529"/>
      <c r="GK75" s="529"/>
      <c r="GL75" s="529"/>
      <c r="GM75" s="529"/>
      <c r="GN75" s="529"/>
      <c r="GO75" s="534"/>
      <c r="GP75" s="529"/>
      <c r="GQ75" s="529"/>
      <c r="GR75" s="529"/>
      <c r="GS75" s="529"/>
      <c r="GT75" s="529"/>
      <c r="GU75" s="529"/>
      <c r="GV75" s="529"/>
      <c r="GW75" s="529"/>
      <c r="GX75" s="529"/>
      <c r="GY75" s="529"/>
      <c r="GZ75" s="529"/>
      <c r="HA75" s="534"/>
      <c r="HB75" s="509">
        <v>20561.0</v>
      </c>
      <c r="HC75" s="509" t="s">
        <v>3188</v>
      </c>
      <c r="HD75" s="534"/>
      <c r="HE75" s="529"/>
      <c r="HF75" s="529"/>
      <c r="HG75" s="534"/>
      <c r="HH75" s="529"/>
      <c r="HI75" s="529"/>
      <c r="HJ75" s="534"/>
      <c r="HK75" s="529"/>
      <c r="HL75" s="529"/>
      <c r="HM75" s="534"/>
      <c r="HN75" s="529"/>
      <c r="HO75" s="529"/>
      <c r="HP75" s="534"/>
      <c r="HQ75" s="529"/>
      <c r="HR75" s="529"/>
      <c r="HS75" s="529"/>
      <c r="HT75" s="529"/>
      <c r="HU75" s="529"/>
      <c r="HV75" s="529"/>
      <c r="HW75" s="529"/>
      <c r="HX75" s="529"/>
      <c r="HY75" s="534"/>
      <c r="HZ75" s="529"/>
      <c r="IA75" s="529"/>
      <c r="IB75" s="534"/>
      <c r="IC75" s="529"/>
      <c r="ID75" s="529"/>
      <c r="IE75" s="529"/>
      <c r="IF75" s="529"/>
      <c r="IG75" s="529"/>
      <c r="IH75" s="529"/>
      <c r="II75" s="529"/>
      <c r="IJ75" s="529"/>
      <c r="IK75" s="529"/>
      <c r="IL75" s="529"/>
      <c r="IM75" s="529"/>
      <c r="IN75" s="529"/>
      <c r="IO75" s="529"/>
      <c r="IP75" s="529"/>
      <c r="IQ75" s="534"/>
      <c r="IR75" s="529"/>
      <c r="IS75" s="529"/>
      <c r="IT75" s="534"/>
      <c r="IU75" s="529"/>
      <c r="IV75" s="529"/>
      <c r="IW75" s="529"/>
      <c r="IX75" s="529"/>
      <c r="IY75" s="529"/>
      <c r="IZ75" s="529"/>
      <c r="JA75" s="529"/>
      <c r="JB75" s="529"/>
      <c r="JC75" s="529"/>
      <c r="JD75" s="529"/>
      <c r="JE75" s="529"/>
      <c r="JF75" s="534"/>
      <c r="JG75" s="529"/>
      <c r="JH75" s="529"/>
      <c r="JI75" s="529"/>
      <c r="JJ75" s="529"/>
      <c r="JK75" s="529"/>
      <c r="JL75" s="534"/>
      <c r="JM75" s="529"/>
      <c r="JN75" s="529"/>
      <c r="JO75" s="529"/>
      <c r="JP75" s="529"/>
      <c r="JQ75" s="529"/>
      <c r="JR75" s="534"/>
      <c r="JS75" s="529"/>
      <c r="JT75" s="529"/>
      <c r="JU75" s="534"/>
      <c r="JV75" s="529"/>
      <c r="JW75" s="529"/>
      <c r="JX75" s="529"/>
      <c r="JY75" s="529"/>
      <c r="JZ75" s="529"/>
      <c r="KA75" s="529"/>
      <c r="KB75" s="529"/>
      <c r="KC75" s="529"/>
      <c r="KD75" s="529"/>
      <c r="KE75" s="529"/>
      <c r="KF75" s="529"/>
      <c r="KG75" s="529"/>
      <c r="KH75" s="529"/>
      <c r="KI75" s="529"/>
      <c r="KJ75" s="529"/>
      <c r="KK75" s="529"/>
      <c r="KL75" s="529"/>
      <c r="KM75" s="529"/>
      <c r="KN75" s="529"/>
      <c r="KO75" s="529"/>
      <c r="KP75" s="529"/>
      <c r="KQ75" s="529"/>
      <c r="KR75" s="529"/>
      <c r="KS75" s="529"/>
      <c r="KT75" s="529"/>
      <c r="KU75" s="529"/>
      <c r="KV75" s="529"/>
      <c r="KW75" s="529"/>
      <c r="KX75" s="529"/>
      <c r="KY75" s="529"/>
      <c r="KZ75" s="529"/>
      <c r="LA75" s="529"/>
      <c r="LB75" s="529"/>
      <c r="LC75" s="529"/>
      <c r="LD75" s="529"/>
      <c r="LE75" s="529"/>
      <c r="LF75" s="529"/>
      <c r="LG75" s="529"/>
      <c r="LH75" s="529"/>
      <c r="LI75" s="529"/>
      <c r="LJ75" s="529"/>
      <c r="LK75" s="529"/>
      <c r="LL75" s="529"/>
      <c r="LM75" s="529"/>
      <c r="LN75" s="529"/>
      <c r="LO75" s="529"/>
      <c r="LP75" s="529"/>
      <c r="LQ75" s="529"/>
      <c r="LR75" s="529"/>
      <c r="LS75" s="529"/>
      <c r="LT75" s="529"/>
      <c r="LU75" s="529"/>
      <c r="LV75" s="529"/>
      <c r="LW75" s="529"/>
      <c r="LX75" s="529"/>
      <c r="LY75" s="529"/>
      <c r="LZ75" s="529"/>
      <c r="MA75" s="529"/>
      <c r="MB75" s="529"/>
      <c r="MC75" s="529"/>
      <c r="MD75" s="529"/>
      <c r="ME75" s="529"/>
      <c r="MF75" s="529"/>
      <c r="MG75" s="529"/>
      <c r="MH75" s="529"/>
      <c r="MI75" s="529"/>
      <c r="MJ75" s="529"/>
      <c r="MK75" s="529"/>
      <c r="ML75" s="529"/>
      <c r="MM75" s="529"/>
      <c r="MN75" s="529"/>
    </row>
    <row r="76" ht="12.75" customHeight="1">
      <c r="A76" s="529"/>
      <c r="B76" s="529"/>
      <c r="C76" s="529"/>
      <c r="D76" s="529"/>
      <c r="E76" s="509" t="s">
        <v>3148</v>
      </c>
      <c r="F76" s="509" t="s">
        <v>3149</v>
      </c>
      <c r="G76" s="534"/>
      <c r="H76" s="529"/>
      <c r="I76" s="529"/>
      <c r="J76" s="534"/>
      <c r="K76" s="529"/>
      <c r="L76" s="529"/>
      <c r="M76" s="529"/>
      <c r="N76" s="529"/>
      <c r="O76" s="529"/>
      <c r="P76" s="534"/>
      <c r="Q76" s="529"/>
      <c r="R76" s="529"/>
      <c r="S76" s="534"/>
      <c r="T76" s="529"/>
      <c r="U76" s="529"/>
      <c r="V76" s="529"/>
      <c r="W76" s="529"/>
      <c r="X76" s="529"/>
      <c r="Y76" s="534"/>
      <c r="Z76" s="529"/>
      <c r="AA76" s="529"/>
      <c r="AB76" s="534"/>
      <c r="AC76" s="529"/>
      <c r="AD76" s="529"/>
      <c r="AE76" s="529"/>
      <c r="AF76" s="534"/>
      <c r="AG76" s="534"/>
      <c r="AH76" s="534"/>
      <c r="AI76" s="509">
        <v>11465.0</v>
      </c>
      <c r="AJ76" s="509" t="s">
        <v>3150</v>
      </c>
      <c r="AK76" s="534"/>
      <c r="AL76" s="529"/>
      <c r="AM76" s="529"/>
      <c r="AN76" s="534"/>
      <c r="AO76" s="529"/>
      <c r="AP76" s="529"/>
      <c r="AQ76" s="529"/>
      <c r="AR76" s="529"/>
      <c r="AS76" s="529"/>
      <c r="AT76" s="529"/>
      <c r="AU76" s="529"/>
      <c r="AV76" s="529"/>
      <c r="AW76" s="534"/>
      <c r="AX76" s="529"/>
      <c r="AY76" s="529"/>
      <c r="AZ76" s="529"/>
      <c r="BA76" s="529"/>
      <c r="BB76" s="529"/>
      <c r="BC76" s="529"/>
      <c r="BD76" s="529"/>
      <c r="BE76" s="529"/>
      <c r="BF76" s="529"/>
      <c r="BG76" s="529"/>
      <c r="BH76" s="529"/>
      <c r="BI76" s="534"/>
      <c r="BJ76" s="509">
        <v>20562.0</v>
      </c>
      <c r="BK76" s="509" t="s">
        <v>3192</v>
      </c>
      <c r="BL76" s="534"/>
      <c r="BM76" s="529"/>
      <c r="BN76" s="529"/>
      <c r="BO76" s="534"/>
      <c r="BP76" s="529"/>
      <c r="BQ76" s="529"/>
      <c r="BR76" s="534"/>
      <c r="BS76" s="529"/>
      <c r="BT76" s="529"/>
      <c r="BU76" s="534"/>
      <c r="BV76" s="529"/>
      <c r="BW76" s="529"/>
      <c r="BX76" s="534"/>
      <c r="BY76" s="529"/>
      <c r="BZ76" s="529"/>
      <c r="CA76" s="529"/>
      <c r="CB76" s="529"/>
      <c r="CC76" s="529"/>
      <c r="CD76" s="529"/>
      <c r="CE76" s="509">
        <v>27383.0</v>
      </c>
      <c r="CF76" s="509" t="s">
        <v>2910</v>
      </c>
      <c r="CG76" s="534"/>
      <c r="CH76" s="529"/>
      <c r="CI76" s="529"/>
      <c r="CJ76" s="534"/>
      <c r="CK76" s="529"/>
      <c r="CL76" s="529"/>
      <c r="CM76" s="529"/>
      <c r="CN76" s="529"/>
      <c r="CO76" s="529"/>
      <c r="CP76" s="529"/>
      <c r="CQ76" s="529"/>
      <c r="CR76" s="529"/>
      <c r="CS76" s="529"/>
      <c r="CT76" s="529"/>
      <c r="CU76" s="529"/>
      <c r="CV76" s="529"/>
      <c r="CW76" s="529"/>
      <c r="CX76" s="529"/>
      <c r="CY76" s="534"/>
      <c r="CZ76" s="529"/>
      <c r="DA76" s="529"/>
      <c r="DB76" s="534"/>
      <c r="DC76" s="529"/>
      <c r="DD76" s="529"/>
      <c r="DE76" s="529"/>
      <c r="DF76" s="529"/>
      <c r="DG76" s="529"/>
      <c r="DH76" s="529"/>
      <c r="DI76" s="529"/>
      <c r="DJ76" s="529"/>
      <c r="DK76" s="529"/>
      <c r="DL76" s="529"/>
      <c r="DM76" s="529"/>
      <c r="DN76" s="534"/>
      <c r="DO76" s="529"/>
      <c r="DP76" s="529"/>
      <c r="DQ76" s="529"/>
      <c r="DR76" s="509">
        <v>40647.0</v>
      </c>
      <c r="DS76" s="509" t="s">
        <v>3120</v>
      </c>
      <c r="DT76" s="534"/>
      <c r="DU76" s="529"/>
      <c r="DV76" s="529"/>
      <c r="DW76" s="529"/>
      <c r="DX76" s="529"/>
      <c r="DY76" s="529"/>
      <c r="DZ76" s="534"/>
      <c r="EA76" s="529"/>
      <c r="EB76" s="529"/>
      <c r="EC76" s="534"/>
      <c r="ED76" s="529"/>
      <c r="EE76" s="529"/>
      <c r="EF76" s="529"/>
      <c r="EG76" s="529"/>
      <c r="EH76" s="529"/>
      <c r="EI76" s="529"/>
      <c r="EJ76" s="529"/>
      <c r="EK76" s="529"/>
      <c r="EL76" s="529"/>
      <c r="EM76" s="529"/>
      <c r="EN76" s="529"/>
      <c r="EO76" s="529"/>
      <c r="EP76" s="506">
        <v>162.0</v>
      </c>
      <c r="EQ76" s="509" t="s">
        <v>3193</v>
      </c>
      <c r="ER76" s="529"/>
      <c r="ES76" s="529"/>
      <c r="ET76" s="529"/>
      <c r="EU76" s="529"/>
      <c r="EV76" s="529"/>
      <c r="EW76" s="509" t="s">
        <v>3194</v>
      </c>
      <c r="EX76" s="509" t="s">
        <v>3195</v>
      </c>
      <c r="EY76" s="534"/>
      <c r="EZ76" s="529"/>
      <c r="FA76" s="529"/>
      <c r="FB76" s="534"/>
      <c r="FC76" s="529"/>
      <c r="FD76" s="529"/>
      <c r="FE76" s="529"/>
      <c r="FF76" s="529"/>
      <c r="FG76" s="529"/>
      <c r="FH76" s="534"/>
      <c r="FI76" s="529"/>
      <c r="FJ76" s="529"/>
      <c r="FK76" s="534"/>
      <c r="FL76" s="529"/>
      <c r="FM76" s="529"/>
      <c r="FN76" s="529"/>
      <c r="FO76" s="529"/>
      <c r="FP76" s="529"/>
      <c r="FQ76" s="534"/>
      <c r="FR76" s="529"/>
      <c r="FS76" s="529"/>
      <c r="FT76" s="534"/>
      <c r="FU76" s="529"/>
      <c r="FV76" s="529"/>
      <c r="FW76" s="529"/>
      <c r="FX76" s="534"/>
      <c r="FY76" s="534"/>
      <c r="FZ76" s="534"/>
      <c r="GA76" s="529"/>
      <c r="GB76" s="529"/>
      <c r="GC76" s="534"/>
      <c r="GD76" s="529"/>
      <c r="GE76" s="529"/>
      <c r="GF76" s="534"/>
      <c r="GG76" s="529"/>
      <c r="GH76" s="529"/>
      <c r="GI76" s="529"/>
      <c r="GJ76" s="529"/>
      <c r="GK76" s="529"/>
      <c r="GL76" s="529"/>
      <c r="GM76" s="529"/>
      <c r="GN76" s="529"/>
      <c r="GO76" s="534"/>
      <c r="GP76" s="529"/>
      <c r="GQ76" s="529"/>
      <c r="GR76" s="529"/>
      <c r="GS76" s="529"/>
      <c r="GT76" s="529"/>
      <c r="GU76" s="529"/>
      <c r="GV76" s="529"/>
      <c r="GW76" s="529"/>
      <c r="GX76" s="529"/>
      <c r="GY76" s="529"/>
      <c r="GZ76" s="529"/>
      <c r="HA76" s="534"/>
      <c r="HB76" s="509">
        <v>20562.0</v>
      </c>
      <c r="HC76" s="509" t="s">
        <v>3192</v>
      </c>
      <c r="HD76" s="534"/>
      <c r="HE76" s="529"/>
      <c r="HF76" s="529"/>
      <c r="HG76" s="534"/>
      <c r="HH76" s="529"/>
      <c r="HI76" s="529"/>
      <c r="HJ76" s="534"/>
      <c r="HK76" s="529"/>
      <c r="HL76" s="529"/>
      <c r="HM76" s="534"/>
      <c r="HN76" s="529"/>
      <c r="HO76" s="529"/>
      <c r="HP76" s="534"/>
      <c r="HQ76" s="529"/>
      <c r="HR76" s="529"/>
      <c r="HS76" s="529"/>
      <c r="HT76" s="529"/>
      <c r="HU76" s="529"/>
      <c r="HV76" s="529"/>
      <c r="HW76" s="529"/>
      <c r="HX76" s="529"/>
      <c r="HY76" s="534"/>
      <c r="HZ76" s="529"/>
      <c r="IA76" s="529"/>
      <c r="IB76" s="534"/>
      <c r="IC76" s="529"/>
      <c r="ID76" s="529"/>
      <c r="IE76" s="529"/>
      <c r="IF76" s="529"/>
      <c r="IG76" s="529"/>
      <c r="IH76" s="529"/>
      <c r="II76" s="529"/>
      <c r="IJ76" s="529"/>
      <c r="IK76" s="529"/>
      <c r="IL76" s="529"/>
      <c r="IM76" s="529"/>
      <c r="IN76" s="529"/>
      <c r="IO76" s="529"/>
      <c r="IP76" s="529"/>
      <c r="IQ76" s="534"/>
      <c r="IR76" s="529"/>
      <c r="IS76" s="529"/>
      <c r="IT76" s="534"/>
      <c r="IU76" s="529"/>
      <c r="IV76" s="529"/>
      <c r="IW76" s="529"/>
      <c r="IX76" s="529"/>
      <c r="IY76" s="529"/>
      <c r="IZ76" s="529"/>
      <c r="JA76" s="529"/>
      <c r="JB76" s="529"/>
      <c r="JC76" s="529"/>
      <c r="JD76" s="529"/>
      <c r="JE76" s="529"/>
      <c r="JF76" s="534"/>
      <c r="JG76" s="529"/>
      <c r="JH76" s="529"/>
      <c r="JI76" s="529"/>
      <c r="JJ76" s="529"/>
      <c r="JK76" s="529"/>
      <c r="JL76" s="534"/>
      <c r="JM76" s="529"/>
      <c r="JN76" s="529"/>
      <c r="JO76" s="529"/>
      <c r="JP76" s="529"/>
      <c r="JQ76" s="529"/>
      <c r="JR76" s="534"/>
      <c r="JS76" s="529"/>
      <c r="JT76" s="529"/>
      <c r="JU76" s="534"/>
      <c r="JV76" s="529"/>
      <c r="JW76" s="529"/>
      <c r="JX76" s="529"/>
      <c r="JY76" s="529"/>
      <c r="JZ76" s="529"/>
      <c r="KA76" s="529"/>
      <c r="KB76" s="529"/>
      <c r="KC76" s="529"/>
      <c r="KD76" s="529"/>
      <c r="KE76" s="529"/>
      <c r="KF76" s="529"/>
      <c r="KG76" s="529"/>
      <c r="KH76" s="529"/>
      <c r="KI76" s="529"/>
      <c r="KJ76" s="529"/>
      <c r="KK76" s="529"/>
      <c r="KL76" s="529"/>
      <c r="KM76" s="529"/>
      <c r="KN76" s="529"/>
      <c r="KO76" s="529"/>
      <c r="KP76" s="529"/>
      <c r="KQ76" s="529"/>
      <c r="KR76" s="529"/>
      <c r="KS76" s="529"/>
      <c r="KT76" s="529"/>
      <c r="KU76" s="529"/>
      <c r="KV76" s="529"/>
      <c r="KW76" s="529"/>
      <c r="KX76" s="529"/>
      <c r="KY76" s="529"/>
      <c r="KZ76" s="529"/>
      <c r="LA76" s="529"/>
      <c r="LB76" s="529"/>
      <c r="LC76" s="529"/>
      <c r="LD76" s="529"/>
      <c r="LE76" s="529"/>
      <c r="LF76" s="529"/>
      <c r="LG76" s="529"/>
      <c r="LH76" s="529"/>
      <c r="LI76" s="529"/>
      <c r="LJ76" s="529"/>
      <c r="LK76" s="529"/>
      <c r="LL76" s="529"/>
      <c r="LM76" s="529"/>
      <c r="LN76" s="529"/>
      <c r="LO76" s="529"/>
      <c r="LP76" s="529"/>
      <c r="LQ76" s="529"/>
      <c r="LR76" s="529"/>
      <c r="LS76" s="529"/>
      <c r="LT76" s="529"/>
      <c r="LU76" s="529"/>
      <c r="LV76" s="529"/>
      <c r="LW76" s="529"/>
      <c r="LX76" s="529"/>
      <c r="LY76" s="529"/>
      <c r="LZ76" s="529"/>
      <c r="MA76" s="529"/>
      <c r="MB76" s="529"/>
      <c r="MC76" s="529"/>
      <c r="MD76" s="529"/>
      <c r="ME76" s="529"/>
      <c r="MF76" s="529"/>
      <c r="MG76" s="529"/>
      <c r="MH76" s="529"/>
      <c r="MI76" s="529"/>
      <c r="MJ76" s="529"/>
      <c r="MK76" s="529"/>
      <c r="ML76" s="529"/>
      <c r="MM76" s="529"/>
      <c r="MN76" s="529"/>
    </row>
    <row r="77" ht="12.75" customHeight="1">
      <c r="A77" s="529"/>
      <c r="B77" s="529"/>
      <c r="C77" s="529"/>
      <c r="D77" s="529"/>
      <c r="E77" s="509" t="s">
        <v>3154</v>
      </c>
      <c r="F77" s="509" t="s">
        <v>3155</v>
      </c>
      <c r="G77" s="534"/>
      <c r="H77" s="529"/>
      <c r="I77" s="529"/>
      <c r="J77" s="529"/>
      <c r="K77" s="529"/>
      <c r="L77" s="529"/>
      <c r="M77" s="529"/>
      <c r="N77" s="529"/>
      <c r="O77" s="529"/>
      <c r="P77" s="534"/>
      <c r="Q77" s="529"/>
      <c r="R77" s="529"/>
      <c r="S77" s="534"/>
      <c r="T77" s="529"/>
      <c r="U77" s="529"/>
      <c r="V77" s="529"/>
      <c r="W77" s="529"/>
      <c r="X77" s="529"/>
      <c r="Y77" s="534"/>
      <c r="Z77" s="529"/>
      <c r="AA77" s="529"/>
      <c r="AB77" s="534"/>
      <c r="AC77" s="529"/>
      <c r="AD77" s="529"/>
      <c r="AE77" s="529"/>
      <c r="AF77" s="534"/>
      <c r="AG77" s="534"/>
      <c r="AH77" s="534"/>
      <c r="AI77" s="529"/>
      <c r="AJ77" s="529"/>
      <c r="AK77" s="534"/>
      <c r="AL77" s="529"/>
      <c r="AM77" s="529"/>
      <c r="AN77" s="534"/>
      <c r="AO77" s="529"/>
      <c r="AP77" s="529"/>
      <c r="AQ77" s="529"/>
      <c r="AR77" s="529"/>
      <c r="AS77" s="529"/>
      <c r="AT77" s="529"/>
      <c r="AU77" s="529"/>
      <c r="AV77" s="529"/>
      <c r="AW77" s="534"/>
      <c r="AX77" s="529"/>
      <c r="AY77" s="529"/>
      <c r="AZ77" s="529"/>
      <c r="BA77" s="529"/>
      <c r="BB77" s="529"/>
      <c r="BC77" s="529"/>
      <c r="BD77" s="529"/>
      <c r="BE77" s="529"/>
      <c r="BF77" s="529"/>
      <c r="BG77" s="529"/>
      <c r="BH77" s="529"/>
      <c r="BI77" s="534"/>
      <c r="BJ77" s="509">
        <v>20563.0</v>
      </c>
      <c r="BK77" s="509" t="s">
        <v>3196</v>
      </c>
      <c r="BL77" s="534"/>
      <c r="BM77" s="529"/>
      <c r="BN77" s="529"/>
      <c r="BO77" s="534"/>
      <c r="BP77" s="529"/>
      <c r="BQ77" s="529"/>
      <c r="BR77" s="534"/>
      <c r="BS77" s="529"/>
      <c r="BT77" s="529"/>
      <c r="BU77" s="534"/>
      <c r="BV77" s="529"/>
      <c r="BW77" s="529"/>
      <c r="BX77" s="534"/>
      <c r="BY77" s="529"/>
      <c r="BZ77" s="529"/>
      <c r="CA77" s="529"/>
      <c r="CB77" s="529"/>
      <c r="CC77" s="529"/>
      <c r="CD77" s="529"/>
      <c r="CE77" s="529"/>
      <c r="CF77" s="529"/>
      <c r="CG77" s="534"/>
      <c r="CH77" s="529"/>
      <c r="CI77" s="529"/>
      <c r="CJ77" s="534"/>
      <c r="CK77" s="529"/>
      <c r="CL77" s="529"/>
      <c r="CM77" s="529"/>
      <c r="CN77" s="529"/>
      <c r="CO77" s="529"/>
      <c r="CP77" s="529"/>
      <c r="CQ77" s="529"/>
      <c r="CR77" s="529"/>
      <c r="CS77" s="529"/>
      <c r="CT77" s="529"/>
      <c r="CU77" s="529"/>
      <c r="CV77" s="529"/>
      <c r="CW77" s="529"/>
      <c r="CX77" s="529"/>
      <c r="CY77" s="534"/>
      <c r="CZ77" s="529"/>
      <c r="DA77" s="529"/>
      <c r="DB77" s="534"/>
      <c r="DC77" s="529"/>
      <c r="DD77" s="529"/>
      <c r="DE77" s="529"/>
      <c r="DF77" s="529"/>
      <c r="DG77" s="529"/>
      <c r="DH77" s="529"/>
      <c r="DI77" s="529"/>
      <c r="DJ77" s="529"/>
      <c r="DK77" s="529"/>
      <c r="DL77" s="529"/>
      <c r="DM77" s="529"/>
      <c r="DN77" s="534"/>
      <c r="DO77" s="529"/>
      <c r="DP77" s="529"/>
      <c r="DQ77" s="529"/>
      <c r="DR77" s="529"/>
      <c r="DS77" s="529"/>
      <c r="DT77" s="534"/>
      <c r="DU77" s="529"/>
      <c r="DV77" s="529"/>
      <c r="DW77" s="529"/>
      <c r="DX77" s="529"/>
      <c r="DY77" s="529"/>
      <c r="DZ77" s="534"/>
      <c r="EA77" s="529"/>
      <c r="EB77" s="529"/>
      <c r="EC77" s="534"/>
      <c r="ED77" s="529"/>
      <c r="EE77" s="529"/>
      <c r="EF77" s="529"/>
      <c r="EG77" s="529"/>
      <c r="EH77" s="529"/>
      <c r="EI77" s="529"/>
      <c r="EJ77" s="529"/>
      <c r="EK77" s="529"/>
      <c r="EL77" s="529"/>
      <c r="EM77" s="529"/>
      <c r="EN77" s="529"/>
      <c r="EO77" s="529"/>
      <c r="EP77" s="506">
        <v>308.0</v>
      </c>
      <c r="EQ77" s="509" t="s">
        <v>3197</v>
      </c>
      <c r="ER77" s="529"/>
      <c r="ES77" s="529"/>
      <c r="ET77" s="529"/>
      <c r="EU77" s="529"/>
      <c r="EV77" s="529"/>
      <c r="EW77" s="509" t="s">
        <v>3198</v>
      </c>
      <c r="EX77" s="509" t="s">
        <v>3199</v>
      </c>
      <c r="EY77" s="534"/>
      <c r="EZ77" s="529"/>
      <c r="FA77" s="529"/>
      <c r="FB77" s="529"/>
      <c r="FC77" s="529"/>
      <c r="FD77" s="529"/>
      <c r="FE77" s="529"/>
      <c r="FF77" s="529"/>
      <c r="FG77" s="529"/>
      <c r="FH77" s="534"/>
      <c r="FI77" s="529"/>
      <c r="FJ77" s="529"/>
      <c r="FK77" s="534"/>
      <c r="FL77" s="529"/>
      <c r="FM77" s="529"/>
      <c r="FN77" s="529"/>
      <c r="FO77" s="529"/>
      <c r="FP77" s="529"/>
      <c r="FQ77" s="534"/>
      <c r="FR77" s="529"/>
      <c r="FS77" s="529"/>
      <c r="FT77" s="534"/>
      <c r="FU77" s="529"/>
      <c r="FV77" s="529"/>
      <c r="FW77" s="529"/>
      <c r="FX77" s="534"/>
      <c r="FY77" s="534"/>
      <c r="FZ77" s="534"/>
      <c r="GA77" s="529"/>
      <c r="GB77" s="529"/>
      <c r="GC77" s="534"/>
      <c r="GD77" s="529"/>
      <c r="GE77" s="529"/>
      <c r="GF77" s="534"/>
      <c r="GG77" s="529"/>
      <c r="GH77" s="529"/>
      <c r="GI77" s="529"/>
      <c r="GJ77" s="529"/>
      <c r="GK77" s="529"/>
      <c r="GL77" s="529"/>
      <c r="GM77" s="529"/>
      <c r="GN77" s="529"/>
      <c r="GO77" s="534"/>
      <c r="GP77" s="529"/>
      <c r="GQ77" s="529"/>
      <c r="GR77" s="529"/>
      <c r="GS77" s="529"/>
      <c r="GT77" s="529"/>
      <c r="GU77" s="529"/>
      <c r="GV77" s="529"/>
      <c r="GW77" s="529"/>
      <c r="GX77" s="529"/>
      <c r="GY77" s="529"/>
      <c r="GZ77" s="529"/>
      <c r="HA77" s="534"/>
      <c r="HB77" s="509">
        <v>20563.0</v>
      </c>
      <c r="HC77" s="509" t="s">
        <v>3196</v>
      </c>
      <c r="HD77" s="534"/>
      <c r="HE77" s="529"/>
      <c r="HF77" s="529"/>
      <c r="HG77" s="534"/>
      <c r="HH77" s="529"/>
      <c r="HI77" s="529"/>
      <c r="HJ77" s="534"/>
      <c r="HK77" s="529"/>
      <c r="HL77" s="529"/>
      <c r="HM77" s="534"/>
      <c r="HN77" s="529"/>
      <c r="HO77" s="529"/>
      <c r="HP77" s="534"/>
      <c r="HQ77" s="529"/>
      <c r="HR77" s="529"/>
      <c r="HS77" s="529"/>
      <c r="HT77" s="529"/>
      <c r="HU77" s="529"/>
      <c r="HV77" s="529"/>
      <c r="HW77" s="529"/>
      <c r="HX77" s="529"/>
      <c r="HY77" s="534"/>
      <c r="HZ77" s="529"/>
      <c r="IA77" s="529"/>
      <c r="IB77" s="534"/>
      <c r="IC77" s="529"/>
      <c r="ID77" s="529"/>
      <c r="IE77" s="529"/>
      <c r="IF77" s="529"/>
      <c r="IG77" s="529"/>
      <c r="IH77" s="529"/>
      <c r="II77" s="529"/>
      <c r="IJ77" s="529"/>
      <c r="IK77" s="529"/>
      <c r="IL77" s="529"/>
      <c r="IM77" s="529"/>
      <c r="IN77" s="529"/>
      <c r="IO77" s="529"/>
      <c r="IP77" s="529"/>
      <c r="IQ77" s="534"/>
      <c r="IR77" s="529"/>
      <c r="IS77" s="529"/>
      <c r="IT77" s="534"/>
      <c r="IU77" s="529"/>
      <c r="IV77" s="529"/>
      <c r="IW77" s="529"/>
      <c r="IX77" s="529"/>
      <c r="IY77" s="529"/>
      <c r="IZ77" s="529"/>
      <c r="JA77" s="529"/>
      <c r="JB77" s="529"/>
      <c r="JC77" s="529"/>
      <c r="JD77" s="529"/>
      <c r="JE77" s="529"/>
      <c r="JF77" s="534"/>
      <c r="JG77" s="529"/>
      <c r="JH77" s="529"/>
      <c r="JI77" s="529"/>
      <c r="JJ77" s="529"/>
      <c r="JK77" s="529"/>
      <c r="JL77" s="534"/>
      <c r="JM77" s="529"/>
      <c r="JN77" s="529"/>
      <c r="JO77" s="529"/>
      <c r="JP77" s="529"/>
      <c r="JQ77" s="529"/>
      <c r="JR77" s="534"/>
      <c r="JS77" s="529"/>
      <c r="JT77" s="529"/>
      <c r="JU77" s="534"/>
      <c r="JV77" s="529"/>
      <c r="JW77" s="529"/>
      <c r="JX77" s="529"/>
      <c r="JY77" s="529"/>
      <c r="JZ77" s="529"/>
      <c r="KA77" s="529"/>
      <c r="KB77" s="529"/>
      <c r="KC77" s="529"/>
      <c r="KD77" s="529"/>
      <c r="KE77" s="529"/>
      <c r="KF77" s="529"/>
      <c r="KG77" s="529"/>
      <c r="KH77" s="529"/>
      <c r="KI77" s="529"/>
      <c r="KJ77" s="529"/>
      <c r="KK77" s="529"/>
      <c r="KL77" s="529"/>
      <c r="KM77" s="529"/>
      <c r="KN77" s="529"/>
      <c r="KO77" s="529"/>
      <c r="KP77" s="529"/>
      <c r="KQ77" s="529"/>
      <c r="KR77" s="529"/>
      <c r="KS77" s="529"/>
      <c r="KT77" s="529"/>
      <c r="KU77" s="529"/>
      <c r="KV77" s="529"/>
      <c r="KW77" s="529"/>
      <c r="KX77" s="529"/>
      <c r="KY77" s="529"/>
      <c r="KZ77" s="529"/>
      <c r="LA77" s="529"/>
      <c r="LB77" s="529"/>
      <c r="LC77" s="529"/>
      <c r="LD77" s="529"/>
      <c r="LE77" s="529"/>
      <c r="LF77" s="529"/>
      <c r="LG77" s="529"/>
      <c r="LH77" s="529"/>
      <c r="LI77" s="529"/>
      <c r="LJ77" s="529"/>
      <c r="LK77" s="529"/>
      <c r="LL77" s="529"/>
      <c r="LM77" s="529"/>
      <c r="LN77" s="529"/>
      <c r="LO77" s="529"/>
      <c r="LP77" s="529"/>
      <c r="LQ77" s="529"/>
      <c r="LR77" s="529"/>
      <c r="LS77" s="529"/>
      <c r="LT77" s="529"/>
      <c r="LU77" s="529"/>
      <c r="LV77" s="529"/>
      <c r="LW77" s="529"/>
      <c r="LX77" s="529"/>
      <c r="LY77" s="529"/>
      <c r="LZ77" s="529"/>
      <c r="MA77" s="529"/>
      <c r="MB77" s="529"/>
      <c r="MC77" s="529"/>
      <c r="MD77" s="529"/>
      <c r="ME77" s="529"/>
      <c r="MF77" s="529"/>
      <c r="MG77" s="529"/>
      <c r="MH77" s="529"/>
      <c r="MI77" s="529"/>
      <c r="MJ77" s="529"/>
      <c r="MK77" s="529"/>
      <c r="ML77" s="529"/>
      <c r="MM77" s="529"/>
      <c r="MN77" s="529"/>
    </row>
    <row r="78" ht="12.75" customHeight="1">
      <c r="A78" s="529"/>
      <c r="B78" s="529"/>
      <c r="C78" s="529"/>
      <c r="D78" s="529"/>
      <c r="E78" s="509" t="s">
        <v>3159</v>
      </c>
      <c r="F78" s="509" t="s">
        <v>3160</v>
      </c>
      <c r="G78" s="534"/>
      <c r="H78" s="529"/>
      <c r="I78" s="529"/>
      <c r="J78" s="529"/>
      <c r="K78" s="529"/>
      <c r="L78" s="529"/>
      <c r="M78" s="529"/>
      <c r="N78" s="529"/>
      <c r="O78" s="529"/>
      <c r="P78" s="534"/>
      <c r="Q78" s="529"/>
      <c r="R78" s="529"/>
      <c r="S78" s="534"/>
      <c r="T78" s="529"/>
      <c r="U78" s="529"/>
      <c r="V78" s="529"/>
      <c r="W78" s="529"/>
      <c r="X78" s="529"/>
      <c r="Y78" s="534"/>
      <c r="Z78" s="529"/>
      <c r="AA78" s="529"/>
      <c r="AB78" s="534"/>
      <c r="AC78" s="529"/>
      <c r="AD78" s="529"/>
      <c r="AE78" s="529"/>
      <c r="AF78" s="534"/>
      <c r="AG78" s="534"/>
      <c r="AH78" s="534"/>
      <c r="AI78" s="529"/>
      <c r="AJ78" s="529"/>
      <c r="AK78" s="534"/>
      <c r="AL78" s="529"/>
      <c r="AM78" s="529"/>
      <c r="AN78" s="534"/>
      <c r="AO78" s="529"/>
      <c r="AP78" s="529"/>
      <c r="AQ78" s="529"/>
      <c r="AR78" s="529"/>
      <c r="AS78" s="529"/>
      <c r="AT78" s="529"/>
      <c r="AU78" s="529"/>
      <c r="AV78" s="529"/>
      <c r="AW78" s="534"/>
      <c r="AX78" s="529"/>
      <c r="AY78" s="529"/>
      <c r="AZ78" s="529"/>
      <c r="BA78" s="529"/>
      <c r="BB78" s="529"/>
      <c r="BC78" s="529"/>
      <c r="BD78" s="529"/>
      <c r="BE78" s="529"/>
      <c r="BF78" s="529"/>
      <c r="BG78" s="529"/>
      <c r="BH78" s="529"/>
      <c r="BI78" s="534"/>
      <c r="BJ78" s="509">
        <v>20583.0</v>
      </c>
      <c r="BK78" s="509" t="s">
        <v>3200</v>
      </c>
      <c r="BL78" s="534"/>
      <c r="BM78" s="529"/>
      <c r="BN78" s="529"/>
      <c r="BO78" s="534"/>
      <c r="BP78" s="529"/>
      <c r="BQ78" s="529"/>
      <c r="BR78" s="534"/>
      <c r="BS78" s="529"/>
      <c r="BT78" s="529"/>
      <c r="BU78" s="534"/>
      <c r="BV78" s="529"/>
      <c r="BW78" s="529"/>
      <c r="BX78" s="534"/>
      <c r="BY78" s="529"/>
      <c r="BZ78" s="529"/>
      <c r="CA78" s="529"/>
      <c r="CB78" s="529"/>
      <c r="CC78" s="529"/>
      <c r="CD78" s="529"/>
      <c r="CE78" s="529"/>
      <c r="CF78" s="529"/>
      <c r="CG78" s="534"/>
      <c r="CH78" s="529"/>
      <c r="CI78" s="529"/>
      <c r="CJ78" s="534"/>
      <c r="CK78" s="529"/>
      <c r="CL78" s="529"/>
      <c r="CM78" s="529"/>
      <c r="CN78" s="529"/>
      <c r="CO78" s="529"/>
      <c r="CP78" s="529"/>
      <c r="CQ78" s="529"/>
      <c r="CR78" s="529"/>
      <c r="CS78" s="529"/>
      <c r="CT78" s="529"/>
      <c r="CU78" s="529"/>
      <c r="CV78" s="529"/>
      <c r="CW78" s="529"/>
      <c r="CX78" s="529"/>
      <c r="CY78" s="534"/>
      <c r="CZ78" s="529"/>
      <c r="DA78" s="529"/>
      <c r="DB78" s="534"/>
      <c r="DC78" s="529"/>
      <c r="DD78" s="529"/>
      <c r="DE78" s="529"/>
      <c r="DF78" s="529"/>
      <c r="DG78" s="529"/>
      <c r="DH78" s="529"/>
      <c r="DI78" s="529"/>
      <c r="DJ78" s="529"/>
      <c r="DK78" s="529"/>
      <c r="DL78" s="529"/>
      <c r="DM78" s="529"/>
      <c r="DN78" s="534"/>
      <c r="DO78" s="529"/>
      <c r="DP78" s="529"/>
      <c r="DQ78" s="529"/>
      <c r="DR78" s="529"/>
      <c r="DS78" s="529"/>
      <c r="DT78" s="534"/>
      <c r="DU78" s="529"/>
      <c r="DV78" s="529"/>
      <c r="DW78" s="529"/>
      <c r="DX78" s="529"/>
      <c r="DY78" s="529"/>
      <c r="DZ78" s="534"/>
      <c r="EA78" s="529"/>
      <c r="EB78" s="529"/>
      <c r="EC78" s="534"/>
      <c r="ED78" s="529"/>
      <c r="EE78" s="529"/>
      <c r="EF78" s="529"/>
      <c r="EG78" s="529"/>
      <c r="EH78" s="529"/>
      <c r="EI78" s="529"/>
      <c r="EJ78" s="529"/>
      <c r="EK78" s="529"/>
      <c r="EL78" s="529"/>
      <c r="EM78" s="529"/>
      <c r="EN78" s="529"/>
      <c r="EO78" s="529"/>
      <c r="EP78" s="506">
        <v>191.0</v>
      </c>
      <c r="EQ78" s="509" t="s">
        <v>3201</v>
      </c>
      <c r="ER78" s="529"/>
      <c r="ES78" s="529"/>
      <c r="ET78" s="529"/>
      <c r="EU78" s="529"/>
      <c r="EV78" s="529"/>
      <c r="EW78" s="509" t="s">
        <v>3202</v>
      </c>
      <c r="EX78" s="509" t="s">
        <v>3203</v>
      </c>
      <c r="EY78" s="534"/>
      <c r="EZ78" s="529"/>
      <c r="FA78" s="529"/>
      <c r="FB78" s="529"/>
      <c r="FC78" s="529"/>
      <c r="FD78" s="529"/>
      <c r="FE78" s="529"/>
      <c r="FF78" s="529"/>
      <c r="FG78" s="529"/>
      <c r="FH78" s="534"/>
      <c r="FI78" s="529"/>
      <c r="FJ78" s="529"/>
      <c r="FK78" s="534"/>
      <c r="FL78" s="529"/>
      <c r="FM78" s="529"/>
      <c r="FN78" s="529"/>
      <c r="FO78" s="529"/>
      <c r="FP78" s="529"/>
      <c r="FQ78" s="534"/>
      <c r="FR78" s="529"/>
      <c r="FS78" s="529"/>
      <c r="FT78" s="534"/>
      <c r="FU78" s="529"/>
      <c r="FV78" s="529"/>
      <c r="FW78" s="529"/>
      <c r="FX78" s="534"/>
      <c r="FY78" s="534"/>
      <c r="FZ78" s="534"/>
      <c r="GA78" s="529"/>
      <c r="GB78" s="529"/>
      <c r="GC78" s="534"/>
      <c r="GD78" s="529"/>
      <c r="GE78" s="529"/>
      <c r="GF78" s="534"/>
      <c r="GG78" s="529"/>
      <c r="GH78" s="529"/>
      <c r="GI78" s="529"/>
      <c r="GJ78" s="529"/>
      <c r="GK78" s="529"/>
      <c r="GL78" s="529"/>
      <c r="GM78" s="529"/>
      <c r="GN78" s="529"/>
      <c r="GO78" s="534"/>
      <c r="GP78" s="529"/>
      <c r="GQ78" s="529"/>
      <c r="GR78" s="529"/>
      <c r="GS78" s="529"/>
      <c r="GT78" s="529"/>
      <c r="GU78" s="529"/>
      <c r="GV78" s="529"/>
      <c r="GW78" s="529"/>
      <c r="GX78" s="529"/>
      <c r="GY78" s="529"/>
      <c r="GZ78" s="529"/>
      <c r="HA78" s="534"/>
      <c r="HB78" s="509">
        <v>20583.0</v>
      </c>
      <c r="HC78" s="509" t="s">
        <v>3200</v>
      </c>
      <c r="HD78" s="534"/>
      <c r="HE78" s="529"/>
      <c r="HF78" s="529"/>
      <c r="HG78" s="534"/>
      <c r="HH78" s="529"/>
      <c r="HI78" s="529"/>
      <c r="HJ78" s="534"/>
      <c r="HK78" s="529"/>
      <c r="HL78" s="529"/>
      <c r="HM78" s="534"/>
      <c r="HN78" s="529"/>
      <c r="HO78" s="529"/>
      <c r="HP78" s="534"/>
      <c r="HQ78" s="529"/>
      <c r="HR78" s="529"/>
      <c r="HS78" s="529"/>
      <c r="HT78" s="529"/>
      <c r="HU78" s="529"/>
      <c r="HV78" s="529"/>
      <c r="HW78" s="529"/>
      <c r="HX78" s="529"/>
      <c r="HY78" s="534"/>
      <c r="HZ78" s="529"/>
      <c r="IA78" s="529"/>
      <c r="IB78" s="534"/>
      <c r="IC78" s="529"/>
      <c r="ID78" s="529"/>
      <c r="IE78" s="529"/>
      <c r="IF78" s="529"/>
      <c r="IG78" s="529"/>
      <c r="IH78" s="529"/>
      <c r="II78" s="529"/>
      <c r="IJ78" s="529"/>
      <c r="IK78" s="529"/>
      <c r="IL78" s="529"/>
      <c r="IM78" s="529"/>
      <c r="IN78" s="529"/>
      <c r="IO78" s="529"/>
      <c r="IP78" s="529"/>
      <c r="IQ78" s="534"/>
      <c r="IR78" s="529"/>
      <c r="IS78" s="529"/>
      <c r="IT78" s="534"/>
      <c r="IU78" s="529"/>
      <c r="IV78" s="529"/>
      <c r="IW78" s="529"/>
      <c r="IX78" s="529"/>
      <c r="IY78" s="529"/>
      <c r="IZ78" s="529"/>
      <c r="JA78" s="529"/>
      <c r="JB78" s="529"/>
      <c r="JC78" s="529"/>
      <c r="JD78" s="529"/>
      <c r="JE78" s="529"/>
      <c r="JF78" s="534"/>
      <c r="JG78" s="529"/>
      <c r="JH78" s="529"/>
      <c r="JI78" s="529"/>
      <c r="JJ78" s="529"/>
      <c r="JK78" s="529"/>
      <c r="JL78" s="534"/>
      <c r="JM78" s="529"/>
      <c r="JN78" s="529"/>
      <c r="JO78" s="529"/>
      <c r="JP78" s="529"/>
      <c r="JQ78" s="529"/>
      <c r="JR78" s="534"/>
      <c r="JS78" s="529"/>
      <c r="JT78" s="529"/>
      <c r="JU78" s="534"/>
      <c r="JV78" s="529"/>
      <c r="JW78" s="529"/>
      <c r="JX78" s="529"/>
      <c r="JY78" s="529"/>
      <c r="JZ78" s="529"/>
      <c r="KA78" s="529"/>
      <c r="KB78" s="529"/>
      <c r="KC78" s="529"/>
      <c r="KD78" s="529"/>
      <c r="KE78" s="529"/>
      <c r="KF78" s="529"/>
      <c r="KG78" s="529"/>
      <c r="KH78" s="529"/>
      <c r="KI78" s="529"/>
      <c r="KJ78" s="529"/>
      <c r="KK78" s="529"/>
      <c r="KL78" s="529"/>
      <c r="KM78" s="529"/>
      <c r="KN78" s="529"/>
      <c r="KO78" s="529"/>
      <c r="KP78" s="529"/>
      <c r="KQ78" s="529"/>
      <c r="KR78" s="529"/>
      <c r="KS78" s="529"/>
      <c r="KT78" s="529"/>
      <c r="KU78" s="529"/>
      <c r="KV78" s="529"/>
      <c r="KW78" s="529"/>
      <c r="KX78" s="529"/>
      <c r="KY78" s="529"/>
      <c r="KZ78" s="529"/>
      <c r="LA78" s="529"/>
      <c r="LB78" s="529"/>
      <c r="LC78" s="529"/>
      <c r="LD78" s="529"/>
      <c r="LE78" s="529"/>
      <c r="LF78" s="529"/>
      <c r="LG78" s="529"/>
      <c r="LH78" s="529"/>
      <c r="LI78" s="529"/>
      <c r="LJ78" s="529"/>
      <c r="LK78" s="529"/>
      <c r="LL78" s="529"/>
      <c r="LM78" s="529"/>
      <c r="LN78" s="529"/>
      <c r="LO78" s="529"/>
      <c r="LP78" s="529"/>
      <c r="LQ78" s="529"/>
      <c r="LR78" s="529"/>
      <c r="LS78" s="529"/>
      <c r="LT78" s="529"/>
      <c r="LU78" s="529"/>
      <c r="LV78" s="529"/>
      <c r="LW78" s="529"/>
      <c r="LX78" s="529"/>
      <c r="LY78" s="529"/>
      <c r="LZ78" s="529"/>
      <c r="MA78" s="529"/>
      <c r="MB78" s="529"/>
      <c r="MC78" s="529"/>
      <c r="MD78" s="529"/>
      <c r="ME78" s="529"/>
      <c r="MF78" s="529"/>
      <c r="MG78" s="529"/>
      <c r="MH78" s="529"/>
      <c r="MI78" s="529"/>
      <c r="MJ78" s="529"/>
      <c r="MK78" s="529"/>
      <c r="ML78" s="529"/>
      <c r="MM78" s="529"/>
      <c r="MN78" s="529"/>
    </row>
    <row r="79" ht="12.75" customHeight="1">
      <c r="A79" s="529"/>
      <c r="B79" s="529"/>
      <c r="C79" s="529"/>
      <c r="D79" s="529"/>
      <c r="E79" s="509" t="s">
        <v>3164</v>
      </c>
      <c r="F79" s="509" t="s">
        <v>3165</v>
      </c>
      <c r="G79" s="534"/>
      <c r="H79" s="529"/>
      <c r="I79" s="529"/>
      <c r="J79" s="529"/>
      <c r="K79" s="529"/>
      <c r="L79" s="529"/>
      <c r="M79" s="529"/>
      <c r="N79" s="529"/>
      <c r="O79" s="529"/>
      <c r="P79" s="534"/>
      <c r="Q79" s="529"/>
      <c r="R79" s="529"/>
      <c r="S79" s="534"/>
      <c r="T79" s="529"/>
      <c r="U79" s="529"/>
      <c r="V79" s="529"/>
      <c r="W79" s="529"/>
      <c r="X79" s="529"/>
      <c r="Y79" s="534"/>
      <c r="Z79" s="529"/>
      <c r="AA79" s="529"/>
      <c r="AB79" s="534"/>
      <c r="AC79" s="529"/>
      <c r="AD79" s="529"/>
      <c r="AE79" s="529"/>
      <c r="AF79" s="529"/>
      <c r="AG79" s="529"/>
      <c r="AH79" s="529"/>
      <c r="AI79" s="529"/>
      <c r="AJ79" s="529"/>
      <c r="AK79" s="534"/>
      <c r="AL79" s="529"/>
      <c r="AM79" s="529"/>
      <c r="AN79" s="534"/>
      <c r="AO79" s="529"/>
      <c r="AP79" s="529"/>
      <c r="AQ79" s="529"/>
      <c r="AR79" s="529"/>
      <c r="AS79" s="529"/>
      <c r="AT79" s="529"/>
      <c r="AU79" s="529"/>
      <c r="AV79" s="529"/>
      <c r="AW79" s="534"/>
      <c r="AX79" s="529"/>
      <c r="AY79" s="529"/>
      <c r="AZ79" s="529"/>
      <c r="BA79" s="529"/>
      <c r="BB79" s="529"/>
      <c r="BC79" s="529"/>
      <c r="BD79" s="529"/>
      <c r="BE79" s="529"/>
      <c r="BF79" s="529"/>
      <c r="BG79" s="529"/>
      <c r="BH79" s="529"/>
      <c r="BI79" s="529"/>
      <c r="BJ79" s="509">
        <v>20588.0</v>
      </c>
      <c r="BK79" s="509" t="s">
        <v>3204</v>
      </c>
      <c r="BL79" s="534"/>
      <c r="BM79" s="529"/>
      <c r="BN79" s="529"/>
      <c r="BO79" s="534"/>
      <c r="BP79" s="529"/>
      <c r="BQ79" s="529"/>
      <c r="BR79" s="534"/>
      <c r="BS79" s="529"/>
      <c r="BT79" s="529"/>
      <c r="BU79" s="534"/>
      <c r="BV79" s="529"/>
      <c r="BW79" s="529"/>
      <c r="BX79" s="534"/>
      <c r="BY79" s="529"/>
      <c r="BZ79" s="529"/>
      <c r="CA79" s="529"/>
      <c r="CB79" s="529"/>
      <c r="CC79" s="529"/>
      <c r="CD79" s="529"/>
      <c r="CE79" s="529"/>
      <c r="CF79" s="529"/>
      <c r="CG79" s="529"/>
      <c r="CH79" s="529"/>
      <c r="CI79" s="529"/>
      <c r="CJ79" s="534"/>
      <c r="CK79" s="529"/>
      <c r="CL79" s="529"/>
      <c r="CM79" s="529"/>
      <c r="CN79" s="529"/>
      <c r="CO79" s="529"/>
      <c r="CP79" s="529"/>
      <c r="CQ79" s="529"/>
      <c r="CR79" s="529"/>
      <c r="CS79" s="529"/>
      <c r="CT79" s="529"/>
      <c r="CU79" s="529"/>
      <c r="CV79" s="529"/>
      <c r="CW79" s="529"/>
      <c r="CX79" s="529"/>
      <c r="CY79" s="534"/>
      <c r="CZ79" s="529"/>
      <c r="DA79" s="529"/>
      <c r="DB79" s="534"/>
      <c r="DC79" s="529"/>
      <c r="DD79" s="529"/>
      <c r="DE79" s="529"/>
      <c r="DF79" s="529"/>
      <c r="DG79" s="529"/>
      <c r="DH79" s="529"/>
      <c r="DI79" s="529"/>
      <c r="DJ79" s="529"/>
      <c r="DK79" s="529"/>
      <c r="DL79" s="529"/>
      <c r="DM79" s="529"/>
      <c r="DN79" s="534"/>
      <c r="DO79" s="529"/>
      <c r="DP79" s="529"/>
      <c r="DQ79" s="529"/>
      <c r="DR79" s="529"/>
      <c r="DS79" s="529"/>
      <c r="DT79" s="534"/>
      <c r="DU79" s="529"/>
      <c r="DV79" s="529"/>
      <c r="DW79" s="529"/>
      <c r="DX79" s="529"/>
      <c r="DY79" s="529"/>
      <c r="DZ79" s="534"/>
      <c r="EA79" s="529"/>
      <c r="EB79" s="529"/>
      <c r="EC79" s="534"/>
      <c r="ED79" s="529"/>
      <c r="EE79" s="529"/>
      <c r="EF79" s="529"/>
      <c r="EG79" s="529"/>
      <c r="EH79" s="529"/>
      <c r="EI79" s="529"/>
      <c r="EJ79" s="529"/>
      <c r="EK79" s="529"/>
      <c r="EL79" s="529"/>
      <c r="EM79" s="529"/>
      <c r="EN79" s="529"/>
      <c r="EO79" s="529"/>
      <c r="EP79" s="506">
        <v>136.0</v>
      </c>
      <c r="EQ79" s="509" t="s">
        <v>3205</v>
      </c>
      <c r="ER79" s="529"/>
      <c r="ES79" s="529"/>
      <c r="ET79" s="529"/>
      <c r="EU79" s="529"/>
      <c r="EV79" s="529"/>
      <c r="EW79" s="509" t="s">
        <v>3206</v>
      </c>
      <c r="EX79" s="509" t="s">
        <v>3207</v>
      </c>
      <c r="EY79" s="534"/>
      <c r="EZ79" s="529"/>
      <c r="FA79" s="529"/>
      <c r="FB79" s="529"/>
      <c r="FC79" s="529"/>
      <c r="FD79" s="529"/>
      <c r="FE79" s="529"/>
      <c r="FF79" s="529"/>
      <c r="FG79" s="529"/>
      <c r="FH79" s="534"/>
      <c r="FI79" s="529"/>
      <c r="FJ79" s="529"/>
      <c r="FK79" s="534"/>
      <c r="FL79" s="529"/>
      <c r="FM79" s="529"/>
      <c r="FN79" s="529"/>
      <c r="FO79" s="529"/>
      <c r="FP79" s="529"/>
      <c r="FQ79" s="534"/>
      <c r="FR79" s="529"/>
      <c r="FS79" s="529"/>
      <c r="FT79" s="534"/>
      <c r="FU79" s="529"/>
      <c r="FV79" s="529"/>
      <c r="FW79" s="529"/>
      <c r="FX79" s="529"/>
      <c r="FY79" s="529"/>
      <c r="FZ79" s="529"/>
      <c r="GA79" s="529"/>
      <c r="GB79" s="529"/>
      <c r="GC79" s="534"/>
      <c r="GD79" s="529"/>
      <c r="GE79" s="529"/>
      <c r="GF79" s="534"/>
      <c r="GG79" s="529"/>
      <c r="GH79" s="529"/>
      <c r="GI79" s="529"/>
      <c r="GJ79" s="529"/>
      <c r="GK79" s="529"/>
      <c r="GL79" s="529"/>
      <c r="GM79" s="529"/>
      <c r="GN79" s="529"/>
      <c r="GO79" s="534"/>
      <c r="GP79" s="529"/>
      <c r="GQ79" s="529"/>
      <c r="GR79" s="529"/>
      <c r="GS79" s="529"/>
      <c r="GT79" s="529"/>
      <c r="GU79" s="529"/>
      <c r="GV79" s="529"/>
      <c r="GW79" s="529"/>
      <c r="GX79" s="529"/>
      <c r="GY79" s="529"/>
      <c r="GZ79" s="529"/>
      <c r="HA79" s="529"/>
      <c r="HB79" s="509">
        <v>20588.0</v>
      </c>
      <c r="HC79" s="509" t="s">
        <v>3204</v>
      </c>
      <c r="HD79" s="534"/>
      <c r="HE79" s="529"/>
      <c r="HF79" s="529"/>
      <c r="HG79" s="534"/>
      <c r="HH79" s="529"/>
      <c r="HI79" s="529"/>
      <c r="HJ79" s="534"/>
      <c r="HK79" s="529"/>
      <c r="HL79" s="529"/>
      <c r="HM79" s="534"/>
      <c r="HN79" s="529"/>
      <c r="HO79" s="529"/>
      <c r="HP79" s="534"/>
      <c r="HQ79" s="529"/>
      <c r="HR79" s="529"/>
      <c r="HS79" s="529"/>
      <c r="HT79" s="529"/>
      <c r="HU79" s="529"/>
      <c r="HV79" s="529"/>
      <c r="HW79" s="529"/>
      <c r="HX79" s="529"/>
      <c r="HY79" s="529"/>
      <c r="HZ79" s="529"/>
      <c r="IA79" s="529"/>
      <c r="IB79" s="534"/>
      <c r="IC79" s="529"/>
      <c r="ID79" s="529"/>
      <c r="IE79" s="529"/>
      <c r="IF79" s="529"/>
      <c r="IG79" s="529"/>
      <c r="IH79" s="529"/>
      <c r="II79" s="529"/>
      <c r="IJ79" s="529"/>
      <c r="IK79" s="529"/>
      <c r="IL79" s="529"/>
      <c r="IM79" s="529"/>
      <c r="IN79" s="529"/>
      <c r="IO79" s="529"/>
      <c r="IP79" s="529"/>
      <c r="IQ79" s="534"/>
      <c r="IR79" s="529"/>
      <c r="IS79" s="529"/>
      <c r="IT79" s="534"/>
      <c r="IU79" s="529"/>
      <c r="IV79" s="529"/>
      <c r="IW79" s="529"/>
      <c r="IX79" s="529"/>
      <c r="IY79" s="529"/>
      <c r="IZ79" s="529"/>
      <c r="JA79" s="529"/>
      <c r="JB79" s="529"/>
      <c r="JC79" s="529"/>
      <c r="JD79" s="529"/>
      <c r="JE79" s="529"/>
      <c r="JF79" s="534"/>
      <c r="JG79" s="529"/>
      <c r="JH79" s="529"/>
      <c r="JI79" s="529"/>
      <c r="JJ79" s="529"/>
      <c r="JK79" s="529"/>
      <c r="JL79" s="534"/>
      <c r="JM79" s="529"/>
      <c r="JN79" s="529"/>
      <c r="JO79" s="529"/>
      <c r="JP79" s="529"/>
      <c r="JQ79" s="529"/>
      <c r="JR79" s="534"/>
      <c r="JS79" s="529"/>
      <c r="JT79" s="529"/>
      <c r="JU79" s="534"/>
      <c r="JV79" s="529"/>
      <c r="JW79" s="529"/>
      <c r="JX79" s="529"/>
      <c r="JY79" s="529"/>
      <c r="JZ79" s="529"/>
      <c r="KA79" s="529"/>
      <c r="KB79" s="529"/>
      <c r="KC79" s="529"/>
      <c r="KD79" s="529"/>
      <c r="KE79" s="529"/>
      <c r="KF79" s="529"/>
      <c r="KG79" s="529"/>
      <c r="KH79" s="529"/>
      <c r="KI79" s="529"/>
      <c r="KJ79" s="529"/>
      <c r="KK79" s="529"/>
      <c r="KL79" s="529"/>
      <c r="KM79" s="529"/>
      <c r="KN79" s="529"/>
      <c r="KO79" s="529"/>
      <c r="KP79" s="529"/>
      <c r="KQ79" s="529"/>
      <c r="KR79" s="529"/>
      <c r="KS79" s="529"/>
      <c r="KT79" s="529"/>
      <c r="KU79" s="529"/>
      <c r="KV79" s="529"/>
      <c r="KW79" s="529"/>
      <c r="KX79" s="529"/>
      <c r="KY79" s="529"/>
      <c r="KZ79" s="529"/>
      <c r="LA79" s="529"/>
      <c r="LB79" s="529"/>
      <c r="LC79" s="529"/>
      <c r="LD79" s="529"/>
      <c r="LE79" s="529"/>
      <c r="LF79" s="529"/>
      <c r="LG79" s="529"/>
      <c r="LH79" s="529"/>
      <c r="LI79" s="529"/>
      <c r="LJ79" s="529"/>
      <c r="LK79" s="529"/>
      <c r="LL79" s="529"/>
      <c r="LM79" s="529"/>
      <c r="LN79" s="529"/>
      <c r="LO79" s="529"/>
      <c r="LP79" s="529"/>
      <c r="LQ79" s="529"/>
      <c r="LR79" s="529"/>
      <c r="LS79" s="529"/>
      <c r="LT79" s="529"/>
      <c r="LU79" s="529"/>
      <c r="LV79" s="529"/>
      <c r="LW79" s="529"/>
      <c r="LX79" s="529"/>
      <c r="LY79" s="529"/>
      <c r="LZ79" s="529"/>
      <c r="MA79" s="529"/>
      <c r="MB79" s="529"/>
      <c r="MC79" s="529"/>
      <c r="MD79" s="529"/>
      <c r="ME79" s="529"/>
      <c r="MF79" s="529"/>
      <c r="MG79" s="529"/>
      <c r="MH79" s="529"/>
      <c r="MI79" s="529"/>
      <c r="MJ79" s="529"/>
      <c r="MK79" s="529"/>
      <c r="ML79" s="529"/>
      <c r="MM79" s="529"/>
      <c r="MN79" s="529"/>
    </row>
    <row r="80" ht="12.75" customHeight="1">
      <c r="A80" s="529"/>
      <c r="B80" s="529"/>
      <c r="C80" s="529"/>
      <c r="D80" s="529"/>
      <c r="E80" s="509" t="s">
        <v>3169</v>
      </c>
      <c r="F80" s="509" t="s">
        <v>3170</v>
      </c>
      <c r="G80" s="534"/>
      <c r="H80" s="529"/>
      <c r="I80" s="529"/>
      <c r="J80" s="529"/>
      <c r="K80" s="529"/>
      <c r="L80" s="529"/>
      <c r="M80" s="529"/>
      <c r="N80" s="529"/>
      <c r="O80" s="529"/>
      <c r="P80" s="534"/>
      <c r="Q80" s="529"/>
      <c r="R80" s="529"/>
      <c r="S80" s="534"/>
      <c r="T80" s="529"/>
      <c r="U80" s="529"/>
      <c r="V80" s="529"/>
      <c r="W80" s="529"/>
      <c r="X80" s="529"/>
      <c r="Y80" s="534"/>
      <c r="Z80" s="529"/>
      <c r="AA80" s="529"/>
      <c r="AB80" s="534"/>
      <c r="AC80" s="529"/>
      <c r="AD80" s="529"/>
      <c r="AE80" s="529"/>
      <c r="AF80" s="529"/>
      <c r="AG80" s="529"/>
      <c r="AH80" s="529"/>
      <c r="AI80" s="529"/>
      <c r="AJ80" s="529"/>
      <c r="AK80" s="534"/>
      <c r="AL80" s="529"/>
      <c r="AM80" s="529"/>
      <c r="AN80" s="534"/>
      <c r="AO80" s="529"/>
      <c r="AP80" s="529"/>
      <c r="AQ80" s="529"/>
      <c r="AR80" s="529"/>
      <c r="AS80" s="529"/>
      <c r="AT80" s="529"/>
      <c r="AU80" s="529"/>
      <c r="AV80" s="529"/>
      <c r="AW80" s="534"/>
      <c r="AX80" s="529"/>
      <c r="AY80" s="529"/>
      <c r="AZ80" s="529"/>
      <c r="BA80" s="529"/>
      <c r="BB80" s="529"/>
      <c r="BC80" s="529"/>
      <c r="BD80" s="529"/>
      <c r="BE80" s="529"/>
      <c r="BF80" s="529"/>
      <c r="BG80" s="529"/>
      <c r="BH80" s="529"/>
      <c r="BI80" s="529"/>
      <c r="BJ80" s="509">
        <v>20590.0</v>
      </c>
      <c r="BK80" s="509" t="s">
        <v>3208</v>
      </c>
      <c r="BL80" s="534"/>
      <c r="BM80" s="529"/>
      <c r="BN80" s="529"/>
      <c r="BO80" s="534"/>
      <c r="BP80" s="529"/>
      <c r="BQ80" s="529"/>
      <c r="BR80" s="534"/>
      <c r="BS80" s="529"/>
      <c r="BT80" s="529"/>
      <c r="BU80" s="534"/>
      <c r="BV80" s="529"/>
      <c r="BW80" s="529"/>
      <c r="BX80" s="529"/>
      <c r="BY80" s="529"/>
      <c r="BZ80" s="529"/>
      <c r="CA80" s="529"/>
      <c r="CB80" s="529"/>
      <c r="CC80" s="529"/>
      <c r="CD80" s="529"/>
      <c r="CE80" s="529"/>
      <c r="CF80" s="529"/>
      <c r="CG80" s="529"/>
      <c r="CH80" s="529"/>
      <c r="CI80" s="529"/>
      <c r="CJ80" s="534"/>
      <c r="CK80" s="529"/>
      <c r="CL80" s="529"/>
      <c r="CM80" s="529"/>
      <c r="CN80" s="529"/>
      <c r="CO80" s="529"/>
      <c r="CP80" s="529"/>
      <c r="CQ80" s="529"/>
      <c r="CR80" s="529"/>
      <c r="CS80" s="529"/>
      <c r="CT80" s="529"/>
      <c r="CU80" s="529"/>
      <c r="CV80" s="529"/>
      <c r="CW80" s="529"/>
      <c r="CX80" s="529"/>
      <c r="CY80" s="534"/>
      <c r="CZ80" s="529"/>
      <c r="DA80" s="529"/>
      <c r="DB80" s="534"/>
      <c r="DC80" s="529"/>
      <c r="DD80" s="529"/>
      <c r="DE80" s="529"/>
      <c r="DF80" s="529"/>
      <c r="DG80" s="529"/>
      <c r="DH80" s="529"/>
      <c r="DI80" s="529"/>
      <c r="DJ80" s="529"/>
      <c r="DK80" s="529"/>
      <c r="DL80" s="529"/>
      <c r="DM80" s="529"/>
      <c r="DN80" s="534"/>
      <c r="DO80" s="529"/>
      <c r="DP80" s="529"/>
      <c r="DQ80" s="529"/>
      <c r="DR80" s="529"/>
      <c r="DS80" s="529"/>
      <c r="DT80" s="534"/>
      <c r="DU80" s="529"/>
      <c r="DV80" s="529"/>
      <c r="DW80" s="529"/>
      <c r="DX80" s="529"/>
      <c r="DY80" s="529"/>
      <c r="DZ80" s="534"/>
      <c r="EA80" s="529"/>
      <c r="EB80" s="529"/>
      <c r="EC80" s="534"/>
      <c r="ED80" s="529"/>
      <c r="EE80" s="529"/>
      <c r="EF80" s="529"/>
      <c r="EG80" s="529"/>
      <c r="EH80" s="529"/>
      <c r="EI80" s="529"/>
      <c r="EJ80" s="529"/>
      <c r="EK80" s="529"/>
      <c r="EL80" s="529"/>
      <c r="EM80" s="529"/>
      <c r="EN80" s="529"/>
      <c r="EO80" s="529"/>
      <c r="EP80" s="506">
        <v>404.0</v>
      </c>
      <c r="EQ80" s="509" t="s">
        <v>3209</v>
      </c>
      <c r="ER80" s="529"/>
      <c r="ES80" s="529"/>
      <c r="ET80" s="529"/>
      <c r="EU80" s="529"/>
      <c r="EV80" s="529"/>
      <c r="EW80" s="509" t="s">
        <v>3210</v>
      </c>
      <c r="EX80" s="509" t="s">
        <v>3211</v>
      </c>
      <c r="EY80" s="534"/>
      <c r="EZ80" s="529"/>
      <c r="FA80" s="529"/>
      <c r="FB80" s="529"/>
      <c r="FC80" s="529"/>
      <c r="FD80" s="529"/>
      <c r="FE80" s="529"/>
      <c r="FF80" s="529"/>
      <c r="FG80" s="529"/>
      <c r="FH80" s="534"/>
      <c r="FI80" s="529"/>
      <c r="FJ80" s="529"/>
      <c r="FK80" s="534"/>
      <c r="FL80" s="529"/>
      <c r="FM80" s="529"/>
      <c r="FN80" s="529"/>
      <c r="FO80" s="529"/>
      <c r="FP80" s="529"/>
      <c r="FQ80" s="534"/>
      <c r="FR80" s="529"/>
      <c r="FS80" s="529"/>
      <c r="FT80" s="534"/>
      <c r="FU80" s="529"/>
      <c r="FV80" s="529"/>
      <c r="FW80" s="529"/>
      <c r="FX80" s="529"/>
      <c r="FY80" s="529"/>
      <c r="FZ80" s="529"/>
      <c r="GA80" s="529"/>
      <c r="GB80" s="529"/>
      <c r="GC80" s="534"/>
      <c r="GD80" s="529"/>
      <c r="GE80" s="529"/>
      <c r="GF80" s="534"/>
      <c r="GG80" s="529"/>
      <c r="GH80" s="529"/>
      <c r="GI80" s="529"/>
      <c r="GJ80" s="529"/>
      <c r="GK80" s="529"/>
      <c r="GL80" s="529"/>
      <c r="GM80" s="529"/>
      <c r="GN80" s="529"/>
      <c r="GO80" s="534"/>
      <c r="GP80" s="529"/>
      <c r="GQ80" s="529"/>
      <c r="GR80" s="529"/>
      <c r="GS80" s="529"/>
      <c r="GT80" s="529"/>
      <c r="GU80" s="529"/>
      <c r="GV80" s="529"/>
      <c r="GW80" s="529"/>
      <c r="GX80" s="529"/>
      <c r="GY80" s="529"/>
      <c r="GZ80" s="529"/>
      <c r="HA80" s="529"/>
      <c r="HB80" s="509">
        <v>20590.0</v>
      </c>
      <c r="HC80" s="509" t="s">
        <v>3208</v>
      </c>
      <c r="HD80" s="534"/>
      <c r="HE80" s="529"/>
      <c r="HF80" s="529"/>
      <c r="HG80" s="534"/>
      <c r="HH80" s="529"/>
      <c r="HI80" s="529"/>
      <c r="HJ80" s="534"/>
      <c r="HK80" s="529"/>
      <c r="HL80" s="529"/>
      <c r="HM80" s="534"/>
      <c r="HN80" s="529"/>
      <c r="HO80" s="529"/>
      <c r="HP80" s="529"/>
      <c r="HQ80" s="529"/>
      <c r="HR80" s="529"/>
      <c r="HS80" s="529"/>
      <c r="HT80" s="529"/>
      <c r="HU80" s="529"/>
      <c r="HV80" s="529"/>
      <c r="HW80" s="529"/>
      <c r="HX80" s="529"/>
      <c r="HY80" s="529"/>
      <c r="HZ80" s="529"/>
      <c r="IA80" s="529"/>
      <c r="IB80" s="534"/>
      <c r="IC80" s="529"/>
      <c r="ID80" s="529"/>
      <c r="IE80" s="529"/>
      <c r="IF80" s="529"/>
      <c r="IG80" s="529"/>
      <c r="IH80" s="529"/>
      <c r="II80" s="529"/>
      <c r="IJ80" s="529"/>
      <c r="IK80" s="529"/>
      <c r="IL80" s="529"/>
      <c r="IM80" s="529"/>
      <c r="IN80" s="529"/>
      <c r="IO80" s="529"/>
      <c r="IP80" s="529"/>
      <c r="IQ80" s="534"/>
      <c r="IR80" s="529"/>
      <c r="IS80" s="529"/>
      <c r="IT80" s="534"/>
      <c r="IU80" s="529"/>
      <c r="IV80" s="529"/>
      <c r="IW80" s="529"/>
      <c r="IX80" s="529"/>
      <c r="IY80" s="529"/>
      <c r="IZ80" s="529"/>
      <c r="JA80" s="529"/>
      <c r="JB80" s="529"/>
      <c r="JC80" s="529"/>
      <c r="JD80" s="529"/>
      <c r="JE80" s="529"/>
      <c r="JF80" s="534"/>
      <c r="JG80" s="529"/>
      <c r="JH80" s="529"/>
      <c r="JI80" s="529"/>
      <c r="JJ80" s="529"/>
      <c r="JK80" s="529"/>
      <c r="JL80" s="534"/>
      <c r="JM80" s="529"/>
      <c r="JN80" s="529"/>
      <c r="JO80" s="529"/>
      <c r="JP80" s="529"/>
      <c r="JQ80" s="529"/>
      <c r="JR80" s="534"/>
      <c r="JS80" s="529"/>
      <c r="JT80" s="529"/>
      <c r="JU80" s="534"/>
      <c r="JV80" s="529"/>
      <c r="JW80" s="529"/>
      <c r="JX80" s="529"/>
      <c r="JY80" s="529"/>
      <c r="JZ80" s="529"/>
      <c r="KA80" s="529"/>
      <c r="KB80" s="529"/>
      <c r="KC80" s="529"/>
      <c r="KD80" s="529"/>
      <c r="KE80" s="529"/>
      <c r="KF80" s="529"/>
      <c r="KG80" s="529"/>
      <c r="KH80" s="529"/>
      <c r="KI80" s="529"/>
      <c r="KJ80" s="529"/>
      <c r="KK80" s="529"/>
      <c r="KL80" s="529"/>
      <c r="KM80" s="529"/>
      <c r="KN80" s="529"/>
      <c r="KO80" s="529"/>
      <c r="KP80" s="529"/>
      <c r="KQ80" s="529"/>
      <c r="KR80" s="529"/>
      <c r="KS80" s="529"/>
      <c r="KT80" s="529"/>
      <c r="KU80" s="529"/>
      <c r="KV80" s="529"/>
      <c r="KW80" s="529"/>
      <c r="KX80" s="529"/>
      <c r="KY80" s="529"/>
      <c r="KZ80" s="529"/>
      <c r="LA80" s="529"/>
      <c r="LB80" s="529"/>
      <c r="LC80" s="529"/>
      <c r="LD80" s="529"/>
      <c r="LE80" s="529"/>
      <c r="LF80" s="529"/>
      <c r="LG80" s="529"/>
      <c r="LH80" s="529"/>
      <c r="LI80" s="529"/>
      <c r="LJ80" s="529"/>
      <c r="LK80" s="529"/>
      <c r="LL80" s="529"/>
      <c r="LM80" s="529"/>
      <c r="LN80" s="529"/>
      <c r="LO80" s="529"/>
      <c r="LP80" s="529"/>
      <c r="LQ80" s="529"/>
      <c r="LR80" s="529"/>
      <c r="LS80" s="529"/>
      <c r="LT80" s="529"/>
      <c r="LU80" s="529"/>
      <c r="LV80" s="529"/>
      <c r="LW80" s="529"/>
      <c r="LX80" s="529"/>
      <c r="LY80" s="529"/>
      <c r="LZ80" s="529"/>
      <c r="MA80" s="529"/>
      <c r="MB80" s="529"/>
      <c r="MC80" s="529"/>
      <c r="MD80" s="529"/>
      <c r="ME80" s="529"/>
      <c r="MF80" s="529"/>
      <c r="MG80" s="529"/>
      <c r="MH80" s="529"/>
      <c r="MI80" s="529"/>
      <c r="MJ80" s="529"/>
      <c r="MK80" s="529"/>
      <c r="ML80" s="529"/>
      <c r="MM80" s="529"/>
      <c r="MN80" s="529"/>
    </row>
    <row r="81" ht="12.75" customHeight="1">
      <c r="A81" s="529"/>
      <c r="B81" s="529"/>
      <c r="C81" s="529"/>
      <c r="D81" s="529"/>
      <c r="E81" s="509" t="s">
        <v>3174</v>
      </c>
      <c r="F81" s="509" t="s">
        <v>3175</v>
      </c>
      <c r="G81" s="534"/>
      <c r="H81" s="529"/>
      <c r="I81" s="529"/>
      <c r="J81" s="529"/>
      <c r="K81" s="529"/>
      <c r="L81" s="529"/>
      <c r="M81" s="529"/>
      <c r="N81" s="529"/>
      <c r="O81" s="529"/>
      <c r="P81" s="534"/>
      <c r="Q81" s="529"/>
      <c r="R81" s="529"/>
      <c r="S81" s="534"/>
      <c r="T81" s="529"/>
      <c r="U81" s="529"/>
      <c r="V81" s="529"/>
      <c r="W81" s="529"/>
      <c r="X81" s="529"/>
      <c r="Y81" s="534"/>
      <c r="Z81" s="529"/>
      <c r="AA81" s="529"/>
      <c r="AB81" s="534"/>
      <c r="AC81" s="529"/>
      <c r="AD81" s="529"/>
      <c r="AE81" s="529"/>
      <c r="AF81" s="529"/>
      <c r="AG81" s="529"/>
      <c r="AH81" s="529"/>
      <c r="AI81" s="529"/>
      <c r="AJ81" s="529"/>
      <c r="AK81" s="534"/>
      <c r="AL81" s="529"/>
      <c r="AM81" s="529"/>
      <c r="AN81" s="534"/>
      <c r="AO81" s="529"/>
      <c r="AP81" s="529"/>
      <c r="AQ81" s="529"/>
      <c r="AR81" s="529"/>
      <c r="AS81" s="529"/>
      <c r="AT81" s="529"/>
      <c r="AU81" s="529"/>
      <c r="AV81" s="529"/>
      <c r="AW81" s="534"/>
      <c r="AX81" s="529"/>
      <c r="AY81" s="529"/>
      <c r="AZ81" s="529"/>
      <c r="BA81" s="529"/>
      <c r="BB81" s="529"/>
      <c r="BC81" s="529"/>
      <c r="BD81" s="529"/>
      <c r="BE81" s="529"/>
      <c r="BF81" s="529"/>
      <c r="BG81" s="529"/>
      <c r="BH81" s="529"/>
      <c r="BI81" s="529"/>
      <c r="BJ81" s="509">
        <v>20602.0</v>
      </c>
      <c r="BK81" s="509" t="s">
        <v>3212</v>
      </c>
      <c r="BL81" s="534"/>
      <c r="BM81" s="529"/>
      <c r="BN81" s="529"/>
      <c r="BO81" s="534"/>
      <c r="BP81" s="529"/>
      <c r="BQ81" s="529"/>
      <c r="BR81" s="534"/>
      <c r="BS81" s="529"/>
      <c r="BT81" s="529"/>
      <c r="BU81" s="534"/>
      <c r="BV81" s="529"/>
      <c r="BW81" s="529"/>
      <c r="BX81" s="529"/>
      <c r="BY81" s="529"/>
      <c r="BZ81" s="529"/>
      <c r="CA81" s="529"/>
      <c r="CB81" s="529"/>
      <c r="CC81" s="529"/>
      <c r="CD81" s="529"/>
      <c r="CE81" s="529"/>
      <c r="CF81" s="529"/>
      <c r="CG81" s="529"/>
      <c r="CH81" s="529"/>
      <c r="CI81" s="529"/>
      <c r="CJ81" s="534"/>
      <c r="CK81" s="529"/>
      <c r="CL81" s="529"/>
      <c r="CM81" s="529"/>
      <c r="CN81" s="529"/>
      <c r="CO81" s="529"/>
      <c r="CP81" s="529"/>
      <c r="CQ81" s="529"/>
      <c r="CR81" s="529"/>
      <c r="CS81" s="529"/>
      <c r="CT81" s="529"/>
      <c r="CU81" s="529"/>
      <c r="CV81" s="529"/>
      <c r="CW81" s="529"/>
      <c r="CX81" s="529"/>
      <c r="CY81" s="534"/>
      <c r="CZ81" s="529"/>
      <c r="DA81" s="529"/>
      <c r="DB81" s="534"/>
      <c r="DC81" s="529"/>
      <c r="DD81" s="529"/>
      <c r="DE81" s="529"/>
      <c r="DF81" s="529"/>
      <c r="DG81" s="529"/>
      <c r="DH81" s="529"/>
      <c r="DI81" s="529"/>
      <c r="DJ81" s="529"/>
      <c r="DK81" s="529"/>
      <c r="DL81" s="529"/>
      <c r="DM81" s="529"/>
      <c r="DN81" s="534"/>
      <c r="DO81" s="529"/>
      <c r="DP81" s="529"/>
      <c r="DQ81" s="529"/>
      <c r="DR81" s="529"/>
      <c r="DS81" s="529"/>
      <c r="DT81" s="534"/>
      <c r="DU81" s="529"/>
      <c r="DV81" s="529"/>
      <c r="DW81" s="529"/>
      <c r="DX81" s="529"/>
      <c r="DY81" s="529"/>
      <c r="DZ81" s="534"/>
      <c r="EA81" s="529"/>
      <c r="EB81" s="529"/>
      <c r="EC81" s="534"/>
      <c r="ED81" s="529"/>
      <c r="EE81" s="529"/>
      <c r="EF81" s="529"/>
      <c r="EG81" s="529"/>
      <c r="EH81" s="529"/>
      <c r="EI81" s="529"/>
      <c r="EJ81" s="529"/>
      <c r="EK81" s="529"/>
      <c r="EL81" s="529"/>
      <c r="EM81" s="529"/>
      <c r="EN81" s="529"/>
      <c r="EO81" s="529"/>
      <c r="EP81" s="506">
        <v>384.0</v>
      </c>
      <c r="EQ81" s="509" t="s">
        <v>3213</v>
      </c>
      <c r="ER81" s="529"/>
      <c r="ES81" s="529"/>
      <c r="ET81" s="529"/>
      <c r="EU81" s="529"/>
      <c r="EV81" s="529"/>
      <c r="EW81" s="509" t="s">
        <v>3214</v>
      </c>
      <c r="EX81" s="509" t="s">
        <v>3215</v>
      </c>
      <c r="EY81" s="534"/>
      <c r="EZ81" s="529"/>
      <c r="FA81" s="529"/>
      <c r="FB81" s="529"/>
      <c r="FC81" s="529"/>
      <c r="FD81" s="529"/>
      <c r="FE81" s="529"/>
      <c r="FF81" s="529"/>
      <c r="FG81" s="529"/>
      <c r="FH81" s="534"/>
      <c r="FI81" s="529"/>
      <c r="FJ81" s="529"/>
      <c r="FK81" s="534"/>
      <c r="FL81" s="529"/>
      <c r="FM81" s="529"/>
      <c r="FN81" s="529"/>
      <c r="FO81" s="529"/>
      <c r="FP81" s="529"/>
      <c r="FQ81" s="534"/>
      <c r="FR81" s="529"/>
      <c r="FS81" s="529"/>
      <c r="FT81" s="534"/>
      <c r="FU81" s="529"/>
      <c r="FV81" s="529"/>
      <c r="FW81" s="529"/>
      <c r="FX81" s="529"/>
      <c r="FY81" s="529"/>
      <c r="FZ81" s="529"/>
      <c r="GA81" s="529"/>
      <c r="GB81" s="529"/>
      <c r="GC81" s="534"/>
      <c r="GD81" s="529"/>
      <c r="GE81" s="529"/>
      <c r="GF81" s="534"/>
      <c r="GG81" s="529"/>
      <c r="GH81" s="529"/>
      <c r="GI81" s="529"/>
      <c r="GJ81" s="529"/>
      <c r="GK81" s="529"/>
      <c r="GL81" s="529"/>
      <c r="GM81" s="529"/>
      <c r="GN81" s="529"/>
      <c r="GO81" s="534"/>
      <c r="GP81" s="529"/>
      <c r="GQ81" s="529"/>
      <c r="GR81" s="529"/>
      <c r="GS81" s="529"/>
      <c r="GT81" s="529"/>
      <c r="GU81" s="529"/>
      <c r="GV81" s="529"/>
      <c r="GW81" s="529"/>
      <c r="GX81" s="529"/>
      <c r="GY81" s="529"/>
      <c r="GZ81" s="529"/>
      <c r="HA81" s="529"/>
      <c r="HB81" s="509">
        <v>20602.0</v>
      </c>
      <c r="HC81" s="509" t="s">
        <v>3212</v>
      </c>
      <c r="HD81" s="534"/>
      <c r="HE81" s="529"/>
      <c r="HF81" s="529"/>
      <c r="HG81" s="534"/>
      <c r="HH81" s="529"/>
      <c r="HI81" s="529"/>
      <c r="HJ81" s="534"/>
      <c r="HK81" s="529"/>
      <c r="HL81" s="529"/>
      <c r="HM81" s="534"/>
      <c r="HN81" s="529"/>
      <c r="HO81" s="529"/>
      <c r="HP81" s="529"/>
      <c r="HQ81" s="529"/>
      <c r="HR81" s="529"/>
      <c r="HS81" s="529"/>
      <c r="HT81" s="529"/>
      <c r="HU81" s="529"/>
      <c r="HV81" s="529"/>
      <c r="HW81" s="529"/>
      <c r="HX81" s="529"/>
      <c r="HY81" s="529"/>
      <c r="HZ81" s="529"/>
      <c r="IA81" s="529"/>
      <c r="IB81" s="534"/>
      <c r="IC81" s="529"/>
      <c r="ID81" s="529"/>
      <c r="IE81" s="529"/>
      <c r="IF81" s="529"/>
      <c r="IG81" s="529"/>
      <c r="IH81" s="529"/>
      <c r="II81" s="529"/>
      <c r="IJ81" s="529"/>
      <c r="IK81" s="529"/>
      <c r="IL81" s="529"/>
      <c r="IM81" s="529"/>
      <c r="IN81" s="529"/>
      <c r="IO81" s="529"/>
      <c r="IP81" s="529"/>
      <c r="IQ81" s="534"/>
      <c r="IR81" s="529"/>
      <c r="IS81" s="529"/>
      <c r="IT81" s="534"/>
      <c r="IU81" s="529"/>
      <c r="IV81" s="529"/>
      <c r="IW81" s="529"/>
      <c r="IX81" s="529"/>
      <c r="IY81" s="529"/>
      <c r="IZ81" s="529"/>
      <c r="JA81" s="529"/>
      <c r="JB81" s="529"/>
      <c r="JC81" s="529"/>
      <c r="JD81" s="529"/>
      <c r="JE81" s="529"/>
      <c r="JF81" s="534"/>
      <c r="JG81" s="529"/>
      <c r="JH81" s="529"/>
      <c r="JI81" s="529"/>
      <c r="JJ81" s="529"/>
      <c r="JK81" s="529"/>
      <c r="JL81" s="534"/>
      <c r="JM81" s="529"/>
      <c r="JN81" s="529"/>
      <c r="JO81" s="529"/>
      <c r="JP81" s="529"/>
      <c r="JQ81" s="529"/>
      <c r="JR81" s="534"/>
      <c r="JS81" s="529"/>
      <c r="JT81" s="529"/>
      <c r="JU81" s="534"/>
      <c r="JV81" s="529"/>
      <c r="JW81" s="529"/>
      <c r="JX81" s="529"/>
      <c r="JY81" s="529"/>
      <c r="JZ81" s="529"/>
      <c r="KA81" s="529"/>
      <c r="KB81" s="529"/>
      <c r="KC81" s="529"/>
      <c r="KD81" s="529"/>
      <c r="KE81" s="529"/>
      <c r="KF81" s="529"/>
      <c r="KG81" s="529"/>
      <c r="KH81" s="529"/>
      <c r="KI81" s="529"/>
      <c r="KJ81" s="529"/>
      <c r="KK81" s="529"/>
      <c r="KL81" s="529"/>
      <c r="KM81" s="529"/>
      <c r="KN81" s="529"/>
      <c r="KO81" s="529"/>
      <c r="KP81" s="529"/>
      <c r="KQ81" s="529"/>
      <c r="KR81" s="529"/>
      <c r="KS81" s="529"/>
      <c r="KT81" s="529"/>
      <c r="KU81" s="529"/>
      <c r="KV81" s="529"/>
      <c r="KW81" s="529"/>
      <c r="KX81" s="529"/>
      <c r="KY81" s="529"/>
      <c r="KZ81" s="529"/>
      <c r="LA81" s="529"/>
      <c r="LB81" s="529"/>
      <c r="LC81" s="529"/>
      <c r="LD81" s="529"/>
      <c r="LE81" s="529"/>
      <c r="LF81" s="529"/>
      <c r="LG81" s="529"/>
      <c r="LH81" s="529"/>
      <c r="LI81" s="529"/>
      <c r="LJ81" s="529"/>
      <c r="LK81" s="529"/>
      <c r="LL81" s="529"/>
      <c r="LM81" s="529"/>
      <c r="LN81" s="529"/>
      <c r="LO81" s="529"/>
      <c r="LP81" s="529"/>
      <c r="LQ81" s="529"/>
      <c r="LR81" s="529"/>
      <c r="LS81" s="529"/>
      <c r="LT81" s="529"/>
      <c r="LU81" s="529"/>
      <c r="LV81" s="529"/>
      <c r="LW81" s="529"/>
      <c r="LX81" s="529"/>
      <c r="LY81" s="529"/>
      <c r="LZ81" s="529"/>
      <c r="MA81" s="529"/>
      <c r="MB81" s="529"/>
      <c r="MC81" s="529"/>
      <c r="MD81" s="529"/>
      <c r="ME81" s="529"/>
      <c r="MF81" s="529"/>
      <c r="MG81" s="529"/>
      <c r="MH81" s="529"/>
      <c r="MI81" s="529"/>
      <c r="MJ81" s="529"/>
      <c r="MK81" s="529"/>
      <c r="ML81" s="529"/>
      <c r="MM81" s="529"/>
      <c r="MN81" s="529"/>
    </row>
    <row r="82" ht="12.75" customHeight="1">
      <c r="A82" s="529"/>
      <c r="B82" s="529"/>
      <c r="C82" s="529"/>
      <c r="D82" s="529"/>
      <c r="E82" s="509" t="s">
        <v>3178</v>
      </c>
      <c r="F82" s="509" t="s">
        <v>3179</v>
      </c>
      <c r="G82" s="534"/>
      <c r="H82" s="529"/>
      <c r="I82" s="529"/>
      <c r="J82" s="529"/>
      <c r="K82" s="529"/>
      <c r="L82" s="529"/>
      <c r="M82" s="529"/>
      <c r="N82" s="529"/>
      <c r="O82" s="529"/>
      <c r="P82" s="534"/>
      <c r="Q82" s="529"/>
      <c r="R82" s="529"/>
      <c r="S82" s="534"/>
      <c r="T82" s="529"/>
      <c r="U82" s="529"/>
      <c r="V82" s="529"/>
      <c r="W82" s="529"/>
      <c r="X82" s="529"/>
      <c r="Y82" s="534"/>
      <c r="Z82" s="529"/>
      <c r="AA82" s="529"/>
      <c r="AB82" s="534"/>
      <c r="AC82" s="529"/>
      <c r="AD82" s="529"/>
      <c r="AE82" s="529"/>
      <c r="AF82" s="529"/>
      <c r="AG82" s="529"/>
      <c r="AH82" s="529"/>
      <c r="AI82" s="529"/>
      <c r="AJ82" s="529"/>
      <c r="AK82" s="534"/>
      <c r="AL82" s="529"/>
      <c r="AM82" s="529"/>
      <c r="AN82" s="534"/>
      <c r="AO82" s="529"/>
      <c r="AP82" s="529"/>
      <c r="AQ82" s="529"/>
      <c r="AR82" s="529"/>
      <c r="AS82" s="529"/>
      <c r="AT82" s="529"/>
      <c r="AU82" s="529"/>
      <c r="AV82" s="529"/>
      <c r="AW82" s="534"/>
      <c r="AX82" s="529"/>
      <c r="AY82" s="529"/>
      <c r="AZ82" s="529"/>
      <c r="BA82" s="529"/>
      <c r="BB82" s="529"/>
      <c r="BC82" s="529"/>
      <c r="BD82" s="529"/>
      <c r="BE82" s="529"/>
      <c r="BF82" s="529"/>
      <c r="BG82" s="529"/>
      <c r="BH82" s="529"/>
      <c r="BI82" s="529"/>
      <c r="BJ82" s="529"/>
      <c r="BK82" s="529"/>
      <c r="BL82" s="534"/>
      <c r="BM82" s="529"/>
      <c r="BN82" s="529"/>
      <c r="BO82" s="534"/>
      <c r="BP82" s="529"/>
      <c r="BQ82" s="529"/>
      <c r="BR82" s="534"/>
      <c r="BS82" s="529"/>
      <c r="BT82" s="529"/>
      <c r="BU82" s="534"/>
      <c r="BV82" s="529"/>
      <c r="BW82" s="529"/>
      <c r="BX82" s="529"/>
      <c r="BY82" s="529"/>
      <c r="BZ82" s="529"/>
      <c r="CA82" s="529"/>
      <c r="CB82" s="529"/>
      <c r="CC82" s="529"/>
      <c r="CD82" s="529"/>
      <c r="CE82" s="529"/>
      <c r="CF82" s="529"/>
      <c r="CG82" s="529"/>
      <c r="CH82" s="529"/>
      <c r="CI82" s="529"/>
      <c r="CJ82" s="534"/>
      <c r="CK82" s="529"/>
      <c r="CL82" s="529"/>
      <c r="CM82" s="529"/>
      <c r="CN82" s="529"/>
      <c r="CO82" s="529"/>
      <c r="CP82" s="529"/>
      <c r="CQ82" s="529"/>
      <c r="CR82" s="529"/>
      <c r="CS82" s="529"/>
      <c r="CT82" s="529"/>
      <c r="CU82" s="529"/>
      <c r="CV82" s="529"/>
      <c r="CW82" s="529"/>
      <c r="CX82" s="529"/>
      <c r="CY82" s="534"/>
      <c r="CZ82" s="529"/>
      <c r="DA82" s="529"/>
      <c r="DB82" s="534"/>
      <c r="DC82" s="529"/>
      <c r="DD82" s="529"/>
      <c r="DE82" s="529"/>
      <c r="DF82" s="529"/>
      <c r="DG82" s="529"/>
      <c r="DH82" s="529"/>
      <c r="DI82" s="529"/>
      <c r="DJ82" s="529"/>
      <c r="DK82" s="529"/>
      <c r="DL82" s="529"/>
      <c r="DM82" s="529"/>
      <c r="DN82" s="529"/>
      <c r="DO82" s="529"/>
      <c r="DP82" s="529"/>
      <c r="DQ82" s="529"/>
      <c r="DR82" s="529"/>
      <c r="DS82" s="529"/>
      <c r="DT82" s="534"/>
      <c r="DU82" s="529"/>
      <c r="DV82" s="529"/>
      <c r="DW82" s="529"/>
      <c r="DX82" s="529"/>
      <c r="DY82" s="529"/>
      <c r="DZ82" s="534"/>
      <c r="EA82" s="529"/>
      <c r="EB82" s="529"/>
      <c r="EC82" s="534"/>
      <c r="ED82" s="529"/>
      <c r="EE82" s="529"/>
      <c r="EF82" s="529"/>
      <c r="EG82" s="529"/>
      <c r="EH82" s="529"/>
      <c r="EI82" s="529"/>
      <c r="EJ82" s="529"/>
      <c r="EK82" s="529"/>
      <c r="EL82" s="529"/>
      <c r="EM82" s="529"/>
      <c r="EN82" s="529"/>
      <c r="EO82" s="529"/>
      <c r="EP82" s="506">
        <v>166.0</v>
      </c>
      <c r="EQ82" s="509" t="s">
        <v>3216</v>
      </c>
      <c r="ER82" s="529"/>
      <c r="ES82" s="529"/>
      <c r="ET82" s="529"/>
      <c r="EU82" s="529"/>
      <c r="EV82" s="529"/>
      <c r="EW82" s="509" t="s">
        <v>3217</v>
      </c>
      <c r="EX82" s="509" t="s">
        <v>3218</v>
      </c>
      <c r="EY82" s="534"/>
      <c r="EZ82" s="529"/>
      <c r="FA82" s="529"/>
      <c r="FB82" s="529"/>
      <c r="FC82" s="529"/>
      <c r="FD82" s="529"/>
      <c r="FE82" s="529"/>
      <c r="FF82" s="529"/>
      <c r="FG82" s="529"/>
      <c r="FH82" s="534"/>
      <c r="FI82" s="529"/>
      <c r="FJ82" s="529"/>
      <c r="FK82" s="534"/>
      <c r="FL82" s="529"/>
      <c r="FM82" s="529"/>
      <c r="FN82" s="529"/>
      <c r="FO82" s="529"/>
      <c r="FP82" s="529"/>
      <c r="FQ82" s="534"/>
      <c r="FR82" s="529"/>
      <c r="FS82" s="529"/>
      <c r="FT82" s="534"/>
      <c r="FU82" s="529"/>
      <c r="FV82" s="529"/>
      <c r="FW82" s="529"/>
      <c r="FX82" s="529"/>
      <c r="FY82" s="529"/>
      <c r="FZ82" s="529"/>
      <c r="GA82" s="529"/>
      <c r="GB82" s="529"/>
      <c r="GC82" s="534"/>
      <c r="GD82" s="529"/>
      <c r="GE82" s="529"/>
      <c r="GF82" s="534"/>
      <c r="GG82" s="529"/>
      <c r="GH82" s="529"/>
      <c r="GI82" s="529"/>
      <c r="GJ82" s="529"/>
      <c r="GK82" s="529"/>
      <c r="GL82" s="529"/>
      <c r="GM82" s="529"/>
      <c r="GN82" s="529"/>
      <c r="GO82" s="534"/>
      <c r="GP82" s="529"/>
      <c r="GQ82" s="529"/>
      <c r="GR82" s="529"/>
      <c r="GS82" s="529"/>
      <c r="GT82" s="529"/>
      <c r="GU82" s="529"/>
      <c r="GV82" s="529"/>
      <c r="GW82" s="529"/>
      <c r="GX82" s="529"/>
      <c r="GY82" s="529"/>
      <c r="GZ82" s="529"/>
      <c r="HA82" s="529"/>
      <c r="HB82" s="529"/>
      <c r="HC82" s="529"/>
      <c r="HD82" s="534"/>
      <c r="HE82" s="529"/>
      <c r="HF82" s="529"/>
      <c r="HG82" s="534"/>
      <c r="HH82" s="529"/>
      <c r="HI82" s="529"/>
      <c r="HJ82" s="534"/>
      <c r="HK82" s="529"/>
      <c r="HL82" s="529"/>
      <c r="HM82" s="534"/>
      <c r="HN82" s="529"/>
      <c r="HO82" s="529"/>
      <c r="HP82" s="529"/>
      <c r="HQ82" s="529"/>
      <c r="HR82" s="529"/>
      <c r="HS82" s="529"/>
      <c r="HT82" s="529"/>
      <c r="HU82" s="529"/>
      <c r="HV82" s="529"/>
      <c r="HW82" s="529"/>
      <c r="HX82" s="529"/>
      <c r="HY82" s="529"/>
      <c r="HZ82" s="529"/>
      <c r="IA82" s="529"/>
      <c r="IB82" s="534"/>
      <c r="IC82" s="529"/>
      <c r="ID82" s="529"/>
      <c r="IE82" s="529"/>
      <c r="IF82" s="529"/>
      <c r="IG82" s="529"/>
      <c r="IH82" s="529"/>
      <c r="II82" s="529"/>
      <c r="IJ82" s="529"/>
      <c r="IK82" s="529"/>
      <c r="IL82" s="529"/>
      <c r="IM82" s="529"/>
      <c r="IN82" s="529"/>
      <c r="IO82" s="529"/>
      <c r="IP82" s="529"/>
      <c r="IQ82" s="534"/>
      <c r="IR82" s="529"/>
      <c r="IS82" s="529"/>
      <c r="IT82" s="534"/>
      <c r="IU82" s="529"/>
      <c r="IV82" s="529"/>
      <c r="IW82" s="529"/>
      <c r="IX82" s="529"/>
      <c r="IY82" s="529"/>
      <c r="IZ82" s="529"/>
      <c r="JA82" s="529"/>
      <c r="JB82" s="529"/>
      <c r="JC82" s="529"/>
      <c r="JD82" s="529"/>
      <c r="JE82" s="529"/>
      <c r="JF82" s="529"/>
      <c r="JG82" s="529"/>
      <c r="JH82" s="529"/>
      <c r="JI82" s="529"/>
      <c r="JJ82" s="529"/>
      <c r="JK82" s="529"/>
      <c r="JL82" s="534"/>
      <c r="JM82" s="529"/>
      <c r="JN82" s="529"/>
      <c r="JO82" s="529"/>
      <c r="JP82" s="529"/>
      <c r="JQ82" s="529"/>
      <c r="JR82" s="534"/>
      <c r="JS82" s="529"/>
      <c r="JT82" s="529"/>
      <c r="JU82" s="534"/>
      <c r="JV82" s="529"/>
      <c r="JW82" s="529"/>
      <c r="JX82" s="529"/>
      <c r="JY82" s="529"/>
      <c r="JZ82" s="529"/>
      <c r="KA82" s="529"/>
      <c r="KB82" s="529"/>
      <c r="KC82" s="529"/>
      <c r="KD82" s="529"/>
      <c r="KE82" s="529"/>
      <c r="KF82" s="529"/>
      <c r="KG82" s="529"/>
      <c r="KH82" s="529"/>
      <c r="KI82" s="529"/>
      <c r="KJ82" s="529"/>
      <c r="KK82" s="529"/>
      <c r="KL82" s="529"/>
      <c r="KM82" s="529"/>
      <c r="KN82" s="529"/>
      <c r="KO82" s="529"/>
      <c r="KP82" s="529"/>
      <c r="KQ82" s="529"/>
      <c r="KR82" s="529"/>
      <c r="KS82" s="529"/>
      <c r="KT82" s="529"/>
      <c r="KU82" s="529"/>
      <c r="KV82" s="529"/>
      <c r="KW82" s="529"/>
      <c r="KX82" s="529"/>
      <c r="KY82" s="529"/>
      <c r="KZ82" s="529"/>
      <c r="LA82" s="529"/>
      <c r="LB82" s="529"/>
      <c r="LC82" s="529"/>
      <c r="LD82" s="529"/>
      <c r="LE82" s="529"/>
      <c r="LF82" s="529"/>
      <c r="LG82" s="529"/>
      <c r="LH82" s="529"/>
      <c r="LI82" s="529"/>
      <c r="LJ82" s="529"/>
      <c r="LK82" s="529"/>
      <c r="LL82" s="529"/>
      <c r="LM82" s="529"/>
      <c r="LN82" s="529"/>
      <c r="LO82" s="529"/>
      <c r="LP82" s="529"/>
      <c r="LQ82" s="529"/>
      <c r="LR82" s="529"/>
      <c r="LS82" s="529"/>
      <c r="LT82" s="529"/>
      <c r="LU82" s="529"/>
      <c r="LV82" s="529"/>
      <c r="LW82" s="529"/>
      <c r="LX82" s="529"/>
      <c r="LY82" s="529"/>
      <c r="LZ82" s="529"/>
      <c r="MA82" s="529"/>
      <c r="MB82" s="529"/>
      <c r="MC82" s="529"/>
      <c r="MD82" s="529"/>
      <c r="ME82" s="529"/>
      <c r="MF82" s="529"/>
      <c r="MG82" s="529"/>
      <c r="MH82" s="529"/>
      <c r="MI82" s="529"/>
      <c r="MJ82" s="529"/>
      <c r="MK82" s="529"/>
      <c r="ML82" s="529"/>
      <c r="MM82" s="529"/>
      <c r="MN82" s="529"/>
    </row>
    <row r="83" ht="12.75" customHeight="1">
      <c r="A83" s="529"/>
      <c r="B83" s="529"/>
      <c r="C83" s="529"/>
      <c r="D83" s="529"/>
      <c r="E83" s="509" t="s">
        <v>3182</v>
      </c>
      <c r="F83" s="509" t="s">
        <v>3183</v>
      </c>
      <c r="G83" s="534"/>
      <c r="H83" s="529"/>
      <c r="I83" s="529"/>
      <c r="J83" s="529"/>
      <c r="K83" s="529"/>
      <c r="L83" s="529"/>
      <c r="M83" s="529"/>
      <c r="N83" s="529"/>
      <c r="O83" s="529"/>
      <c r="P83" s="534"/>
      <c r="Q83" s="529"/>
      <c r="R83" s="529"/>
      <c r="S83" s="529"/>
      <c r="T83" s="529"/>
      <c r="U83" s="529"/>
      <c r="V83" s="529"/>
      <c r="W83" s="529"/>
      <c r="X83" s="529"/>
      <c r="Y83" s="534"/>
      <c r="Z83" s="529"/>
      <c r="AA83" s="529"/>
      <c r="AB83" s="534"/>
      <c r="AC83" s="529"/>
      <c r="AD83" s="529"/>
      <c r="AE83" s="529"/>
      <c r="AF83" s="529"/>
      <c r="AG83" s="529"/>
      <c r="AH83" s="529"/>
      <c r="AI83" s="529"/>
      <c r="AJ83" s="529"/>
      <c r="AK83" s="534"/>
      <c r="AL83" s="529"/>
      <c r="AM83" s="529"/>
      <c r="AN83" s="534"/>
      <c r="AO83" s="529"/>
      <c r="AP83" s="529"/>
      <c r="AQ83" s="529"/>
      <c r="AR83" s="529"/>
      <c r="AS83" s="529"/>
      <c r="AT83" s="529"/>
      <c r="AU83" s="529"/>
      <c r="AV83" s="529"/>
      <c r="AW83" s="534"/>
      <c r="AX83" s="529"/>
      <c r="AY83" s="529"/>
      <c r="AZ83" s="529"/>
      <c r="BA83" s="529"/>
      <c r="BB83" s="529"/>
      <c r="BC83" s="529"/>
      <c r="BD83" s="529"/>
      <c r="BE83" s="529"/>
      <c r="BF83" s="529"/>
      <c r="BG83" s="529"/>
      <c r="BH83" s="529"/>
      <c r="BI83" s="529"/>
      <c r="BJ83" s="529"/>
      <c r="BK83" s="529"/>
      <c r="BL83" s="534"/>
      <c r="BM83" s="529"/>
      <c r="BN83" s="529"/>
      <c r="BO83" s="534"/>
      <c r="BP83" s="529"/>
      <c r="BQ83" s="529"/>
      <c r="BR83" s="534"/>
      <c r="BS83" s="529"/>
      <c r="BT83" s="529"/>
      <c r="BU83" s="534"/>
      <c r="BV83" s="529"/>
      <c r="BW83" s="529"/>
      <c r="BX83" s="529"/>
      <c r="BY83" s="529"/>
      <c r="BZ83" s="529"/>
      <c r="CA83" s="529"/>
      <c r="CB83" s="529"/>
      <c r="CC83" s="529"/>
      <c r="CD83" s="529"/>
      <c r="CE83" s="529"/>
      <c r="CF83" s="529"/>
      <c r="CG83" s="529"/>
      <c r="CH83" s="529"/>
      <c r="CI83" s="529"/>
      <c r="CJ83" s="534"/>
      <c r="CK83" s="529"/>
      <c r="CL83" s="529"/>
      <c r="CM83" s="529"/>
      <c r="CN83" s="529"/>
      <c r="CO83" s="529"/>
      <c r="CP83" s="529"/>
      <c r="CQ83" s="529"/>
      <c r="CR83" s="529"/>
      <c r="CS83" s="529"/>
      <c r="CT83" s="529"/>
      <c r="CU83" s="529"/>
      <c r="CV83" s="529"/>
      <c r="CW83" s="529"/>
      <c r="CX83" s="529"/>
      <c r="CY83" s="534"/>
      <c r="CZ83" s="529"/>
      <c r="DA83" s="529"/>
      <c r="DB83" s="534"/>
      <c r="DC83" s="529"/>
      <c r="DD83" s="529"/>
      <c r="DE83" s="529"/>
      <c r="DF83" s="529"/>
      <c r="DG83" s="529"/>
      <c r="DH83" s="529"/>
      <c r="DI83" s="529"/>
      <c r="DJ83" s="529"/>
      <c r="DK83" s="529"/>
      <c r="DL83" s="529"/>
      <c r="DM83" s="529"/>
      <c r="DN83" s="529"/>
      <c r="DO83" s="529"/>
      <c r="DP83" s="529"/>
      <c r="DQ83" s="529"/>
      <c r="DR83" s="529"/>
      <c r="DS83" s="529"/>
      <c r="DT83" s="534"/>
      <c r="DU83" s="529"/>
      <c r="DV83" s="529"/>
      <c r="DW83" s="529"/>
      <c r="DX83" s="529"/>
      <c r="DY83" s="529"/>
      <c r="DZ83" s="534"/>
      <c r="EA83" s="529"/>
      <c r="EB83" s="529"/>
      <c r="EC83" s="534"/>
      <c r="ED83" s="529"/>
      <c r="EE83" s="529"/>
      <c r="EF83" s="529"/>
      <c r="EG83" s="529"/>
      <c r="EH83" s="529"/>
      <c r="EI83" s="529"/>
      <c r="EJ83" s="529"/>
      <c r="EK83" s="529"/>
      <c r="EL83" s="529"/>
      <c r="EM83" s="529"/>
      <c r="EN83" s="529"/>
      <c r="EO83" s="529"/>
      <c r="EP83" s="506">
        <v>188.0</v>
      </c>
      <c r="EQ83" s="509" t="s">
        <v>3219</v>
      </c>
      <c r="ER83" s="529"/>
      <c r="ES83" s="529"/>
      <c r="ET83" s="529"/>
      <c r="EU83" s="529"/>
      <c r="EV83" s="529"/>
      <c r="EW83" s="509" t="s">
        <v>3220</v>
      </c>
      <c r="EX83" s="509" t="s">
        <v>3221</v>
      </c>
      <c r="EY83" s="534"/>
      <c r="EZ83" s="529"/>
      <c r="FA83" s="529"/>
      <c r="FB83" s="529"/>
      <c r="FC83" s="529"/>
      <c r="FD83" s="529"/>
      <c r="FE83" s="529"/>
      <c r="FF83" s="529"/>
      <c r="FG83" s="529"/>
      <c r="FH83" s="534"/>
      <c r="FI83" s="529"/>
      <c r="FJ83" s="529"/>
      <c r="FK83" s="529"/>
      <c r="FL83" s="529"/>
      <c r="FM83" s="529"/>
      <c r="FN83" s="529"/>
      <c r="FO83" s="529"/>
      <c r="FP83" s="529"/>
      <c r="FQ83" s="534"/>
      <c r="FR83" s="529"/>
      <c r="FS83" s="529"/>
      <c r="FT83" s="534"/>
      <c r="FU83" s="529"/>
      <c r="FV83" s="529"/>
      <c r="FW83" s="529"/>
      <c r="FX83" s="529"/>
      <c r="FY83" s="529"/>
      <c r="FZ83" s="529"/>
      <c r="GA83" s="529"/>
      <c r="GB83" s="529"/>
      <c r="GC83" s="534"/>
      <c r="GD83" s="529"/>
      <c r="GE83" s="529"/>
      <c r="GF83" s="534"/>
      <c r="GG83" s="529"/>
      <c r="GH83" s="529"/>
      <c r="GI83" s="529"/>
      <c r="GJ83" s="529"/>
      <c r="GK83" s="529"/>
      <c r="GL83" s="529"/>
      <c r="GM83" s="529"/>
      <c r="GN83" s="529"/>
      <c r="GO83" s="534"/>
      <c r="GP83" s="529"/>
      <c r="GQ83" s="529"/>
      <c r="GR83" s="529"/>
      <c r="GS83" s="529"/>
      <c r="GT83" s="529"/>
      <c r="GU83" s="529"/>
      <c r="GV83" s="529"/>
      <c r="GW83" s="529"/>
      <c r="GX83" s="529"/>
      <c r="GY83" s="529"/>
      <c r="GZ83" s="529"/>
      <c r="HA83" s="529"/>
      <c r="HB83" s="529"/>
      <c r="HC83" s="529"/>
      <c r="HD83" s="534"/>
      <c r="HE83" s="529"/>
      <c r="HF83" s="529"/>
      <c r="HG83" s="534"/>
      <c r="HH83" s="529"/>
      <c r="HI83" s="529"/>
      <c r="HJ83" s="534"/>
      <c r="HK83" s="529"/>
      <c r="HL83" s="529"/>
      <c r="HM83" s="534"/>
      <c r="HN83" s="529"/>
      <c r="HO83" s="529"/>
      <c r="HP83" s="529"/>
      <c r="HQ83" s="529"/>
      <c r="HR83" s="529"/>
      <c r="HS83" s="529"/>
      <c r="HT83" s="529"/>
      <c r="HU83" s="529"/>
      <c r="HV83" s="529"/>
      <c r="HW83" s="529"/>
      <c r="HX83" s="529"/>
      <c r="HY83" s="529"/>
      <c r="HZ83" s="529"/>
      <c r="IA83" s="529"/>
      <c r="IB83" s="534"/>
      <c r="IC83" s="529"/>
      <c r="ID83" s="529"/>
      <c r="IE83" s="529"/>
      <c r="IF83" s="529"/>
      <c r="IG83" s="529"/>
      <c r="IH83" s="529"/>
      <c r="II83" s="529"/>
      <c r="IJ83" s="529"/>
      <c r="IK83" s="529"/>
      <c r="IL83" s="529"/>
      <c r="IM83" s="529"/>
      <c r="IN83" s="529"/>
      <c r="IO83" s="529"/>
      <c r="IP83" s="529"/>
      <c r="IQ83" s="534"/>
      <c r="IR83" s="529"/>
      <c r="IS83" s="529"/>
      <c r="IT83" s="534"/>
      <c r="IU83" s="529"/>
      <c r="IV83" s="529"/>
      <c r="IW83" s="529"/>
      <c r="IX83" s="529"/>
      <c r="IY83" s="529"/>
      <c r="IZ83" s="529"/>
      <c r="JA83" s="529"/>
      <c r="JB83" s="529"/>
      <c r="JC83" s="529"/>
      <c r="JD83" s="529"/>
      <c r="JE83" s="529"/>
      <c r="JF83" s="529"/>
      <c r="JG83" s="529"/>
      <c r="JH83" s="529"/>
      <c r="JI83" s="529"/>
      <c r="JJ83" s="529"/>
      <c r="JK83" s="529"/>
      <c r="JL83" s="534"/>
      <c r="JM83" s="529"/>
      <c r="JN83" s="529"/>
      <c r="JO83" s="529"/>
      <c r="JP83" s="529"/>
      <c r="JQ83" s="529"/>
      <c r="JR83" s="534"/>
      <c r="JS83" s="529"/>
      <c r="JT83" s="529"/>
      <c r="JU83" s="534"/>
      <c r="JV83" s="529"/>
      <c r="JW83" s="529"/>
      <c r="JX83" s="529"/>
      <c r="JY83" s="529"/>
      <c r="JZ83" s="529"/>
      <c r="KA83" s="529"/>
      <c r="KB83" s="529"/>
      <c r="KC83" s="529"/>
      <c r="KD83" s="529"/>
      <c r="KE83" s="529"/>
      <c r="KF83" s="529"/>
      <c r="KG83" s="529"/>
      <c r="KH83" s="529"/>
      <c r="KI83" s="529"/>
      <c r="KJ83" s="529"/>
      <c r="KK83" s="529"/>
      <c r="KL83" s="529"/>
      <c r="KM83" s="529"/>
      <c r="KN83" s="529"/>
      <c r="KO83" s="529"/>
      <c r="KP83" s="529"/>
      <c r="KQ83" s="529"/>
      <c r="KR83" s="529"/>
      <c r="KS83" s="529"/>
      <c r="KT83" s="529"/>
      <c r="KU83" s="529"/>
      <c r="KV83" s="529"/>
      <c r="KW83" s="529"/>
      <c r="KX83" s="529"/>
      <c r="KY83" s="529"/>
      <c r="KZ83" s="529"/>
      <c r="LA83" s="529"/>
      <c r="LB83" s="529"/>
      <c r="LC83" s="529"/>
      <c r="LD83" s="529"/>
      <c r="LE83" s="529"/>
      <c r="LF83" s="529"/>
      <c r="LG83" s="529"/>
      <c r="LH83" s="529"/>
      <c r="LI83" s="529"/>
      <c r="LJ83" s="529"/>
      <c r="LK83" s="529"/>
      <c r="LL83" s="529"/>
      <c r="LM83" s="529"/>
      <c r="LN83" s="529"/>
      <c r="LO83" s="529"/>
      <c r="LP83" s="529"/>
      <c r="LQ83" s="529"/>
      <c r="LR83" s="529"/>
      <c r="LS83" s="529"/>
      <c r="LT83" s="529"/>
      <c r="LU83" s="529"/>
      <c r="LV83" s="529"/>
      <c r="LW83" s="529"/>
      <c r="LX83" s="529"/>
      <c r="LY83" s="529"/>
      <c r="LZ83" s="529"/>
      <c r="MA83" s="529"/>
      <c r="MB83" s="529"/>
      <c r="MC83" s="529"/>
      <c r="MD83" s="529"/>
      <c r="ME83" s="529"/>
      <c r="MF83" s="529"/>
      <c r="MG83" s="529"/>
      <c r="MH83" s="529"/>
      <c r="MI83" s="529"/>
      <c r="MJ83" s="529"/>
      <c r="MK83" s="529"/>
      <c r="ML83" s="529"/>
      <c r="MM83" s="529"/>
      <c r="MN83" s="529"/>
    </row>
    <row r="84" ht="12.75" customHeight="1">
      <c r="A84" s="529"/>
      <c r="B84" s="529"/>
      <c r="C84" s="529"/>
      <c r="D84" s="529"/>
      <c r="E84" s="509" t="s">
        <v>3186</v>
      </c>
      <c r="F84" s="509" t="s">
        <v>3187</v>
      </c>
      <c r="G84" s="534"/>
      <c r="H84" s="529"/>
      <c r="I84" s="529"/>
      <c r="J84" s="529"/>
      <c r="K84" s="529"/>
      <c r="L84" s="529"/>
      <c r="M84" s="529"/>
      <c r="N84" s="529"/>
      <c r="O84" s="529"/>
      <c r="P84" s="534"/>
      <c r="Q84" s="529"/>
      <c r="R84" s="529"/>
      <c r="S84" s="529"/>
      <c r="T84" s="529"/>
      <c r="U84" s="529"/>
      <c r="V84" s="529"/>
      <c r="W84" s="529"/>
      <c r="X84" s="529"/>
      <c r="Y84" s="534"/>
      <c r="Z84" s="529"/>
      <c r="AA84" s="529"/>
      <c r="AB84" s="534"/>
      <c r="AC84" s="529"/>
      <c r="AD84" s="529"/>
      <c r="AE84" s="529"/>
      <c r="AF84" s="529"/>
      <c r="AG84" s="529"/>
      <c r="AH84" s="529"/>
      <c r="AI84" s="529"/>
      <c r="AJ84" s="529"/>
      <c r="AK84" s="534"/>
      <c r="AL84" s="529"/>
      <c r="AM84" s="529"/>
      <c r="AN84" s="534"/>
      <c r="AO84" s="529"/>
      <c r="AP84" s="529"/>
      <c r="AQ84" s="529"/>
      <c r="AR84" s="529"/>
      <c r="AS84" s="529"/>
      <c r="AT84" s="529"/>
      <c r="AU84" s="529"/>
      <c r="AV84" s="529"/>
      <c r="AW84" s="534"/>
      <c r="AX84" s="529"/>
      <c r="AY84" s="529"/>
      <c r="AZ84" s="529"/>
      <c r="BA84" s="529"/>
      <c r="BB84" s="529"/>
      <c r="BC84" s="529"/>
      <c r="BD84" s="529"/>
      <c r="BE84" s="529"/>
      <c r="BF84" s="529"/>
      <c r="BG84" s="529"/>
      <c r="BH84" s="529"/>
      <c r="BI84" s="529"/>
      <c r="BJ84" s="529"/>
      <c r="BK84" s="529"/>
      <c r="BL84" s="534"/>
      <c r="BM84" s="529"/>
      <c r="BN84" s="529"/>
      <c r="BO84" s="534"/>
      <c r="BP84" s="529"/>
      <c r="BQ84" s="529"/>
      <c r="BR84" s="534"/>
      <c r="BS84" s="529"/>
      <c r="BT84" s="529"/>
      <c r="BU84" s="534"/>
      <c r="BV84" s="529"/>
      <c r="BW84" s="529"/>
      <c r="BX84" s="529"/>
      <c r="BY84" s="529"/>
      <c r="BZ84" s="529"/>
      <c r="CA84" s="529"/>
      <c r="CB84" s="529"/>
      <c r="CC84" s="529"/>
      <c r="CD84" s="529"/>
      <c r="CE84" s="529"/>
      <c r="CF84" s="529"/>
      <c r="CG84" s="529"/>
      <c r="CH84" s="529"/>
      <c r="CI84" s="529"/>
      <c r="CJ84" s="534"/>
      <c r="CK84" s="529"/>
      <c r="CL84" s="529"/>
      <c r="CM84" s="529"/>
      <c r="CN84" s="529"/>
      <c r="CO84" s="529"/>
      <c r="CP84" s="529"/>
      <c r="CQ84" s="529"/>
      <c r="CR84" s="529"/>
      <c r="CS84" s="529"/>
      <c r="CT84" s="529"/>
      <c r="CU84" s="529"/>
      <c r="CV84" s="529"/>
      <c r="CW84" s="529"/>
      <c r="CX84" s="529"/>
      <c r="CY84" s="534"/>
      <c r="CZ84" s="529"/>
      <c r="DA84" s="529"/>
      <c r="DB84" s="534"/>
      <c r="DC84" s="529"/>
      <c r="DD84" s="529"/>
      <c r="DE84" s="529"/>
      <c r="DF84" s="529"/>
      <c r="DG84" s="529"/>
      <c r="DH84" s="529"/>
      <c r="DI84" s="529"/>
      <c r="DJ84" s="529"/>
      <c r="DK84" s="529"/>
      <c r="DL84" s="529"/>
      <c r="DM84" s="529"/>
      <c r="DN84" s="529"/>
      <c r="DO84" s="529"/>
      <c r="DP84" s="529"/>
      <c r="DQ84" s="529"/>
      <c r="DR84" s="529"/>
      <c r="DS84" s="529"/>
      <c r="DT84" s="534"/>
      <c r="DU84" s="529"/>
      <c r="DV84" s="529"/>
      <c r="DW84" s="529"/>
      <c r="DX84" s="529"/>
      <c r="DY84" s="529"/>
      <c r="DZ84" s="534"/>
      <c r="EA84" s="529"/>
      <c r="EB84" s="529"/>
      <c r="EC84" s="534"/>
      <c r="ED84" s="529"/>
      <c r="EE84" s="529"/>
      <c r="EF84" s="529"/>
      <c r="EG84" s="529"/>
      <c r="EH84" s="529"/>
      <c r="EI84" s="529"/>
      <c r="EJ84" s="529"/>
      <c r="EK84" s="529"/>
      <c r="EL84" s="529"/>
      <c r="EM84" s="529"/>
      <c r="EN84" s="529"/>
      <c r="EO84" s="529"/>
      <c r="EP84" s="506">
        <v>174.0</v>
      </c>
      <c r="EQ84" s="509" t="s">
        <v>3222</v>
      </c>
      <c r="ER84" s="529"/>
      <c r="ES84" s="529"/>
      <c r="ET84" s="529"/>
      <c r="EU84" s="529"/>
      <c r="EV84" s="529"/>
      <c r="EW84" s="509" t="s">
        <v>3223</v>
      </c>
      <c r="EX84" s="509" t="s">
        <v>3224</v>
      </c>
      <c r="EY84" s="534"/>
      <c r="EZ84" s="529"/>
      <c r="FA84" s="529"/>
      <c r="FB84" s="529"/>
      <c r="FC84" s="529"/>
      <c r="FD84" s="529"/>
      <c r="FE84" s="529"/>
      <c r="FF84" s="529"/>
      <c r="FG84" s="529"/>
      <c r="FH84" s="534"/>
      <c r="FI84" s="529"/>
      <c r="FJ84" s="529"/>
      <c r="FK84" s="529"/>
      <c r="FL84" s="529"/>
      <c r="FM84" s="529"/>
      <c r="FN84" s="529"/>
      <c r="FO84" s="529"/>
      <c r="FP84" s="529"/>
      <c r="FQ84" s="534"/>
      <c r="FR84" s="529"/>
      <c r="FS84" s="529"/>
      <c r="FT84" s="534"/>
      <c r="FU84" s="529"/>
      <c r="FV84" s="529"/>
      <c r="FW84" s="529"/>
      <c r="FX84" s="529"/>
      <c r="FY84" s="529"/>
      <c r="FZ84" s="529"/>
      <c r="GA84" s="529"/>
      <c r="GB84" s="529"/>
      <c r="GC84" s="534"/>
      <c r="GD84" s="529"/>
      <c r="GE84" s="529"/>
      <c r="GF84" s="534"/>
      <c r="GG84" s="529"/>
      <c r="GH84" s="529"/>
      <c r="GI84" s="529"/>
      <c r="GJ84" s="529"/>
      <c r="GK84" s="529"/>
      <c r="GL84" s="529"/>
      <c r="GM84" s="529"/>
      <c r="GN84" s="529"/>
      <c r="GO84" s="534"/>
      <c r="GP84" s="529"/>
      <c r="GQ84" s="529"/>
      <c r="GR84" s="529"/>
      <c r="GS84" s="529"/>
      <c r="GT84" s="529"/>
      <c r="GU84" s="529"/>
      <c r="GV84" s="529"/>
      <c r="GW84" s="529"/>
      <c r="GX84" s="529"/>
      <c r="GY84" s="529"/>
      <c r="GZ84" s="529"/>
      <c r="HA84" s="529"/>
      <c r="HB84" s="529"/>
      <c r="HC84" s="529"/>
      <c r="HD84" s="534"/>
      <c r="HE84" s="529"/>
      <c r="HF84" s="529"/>
      <c r="HG84" s="534"/>
      <c r="HH84" s="529"/>
      <c r="HI84" s="529"/>
      <c r="HJ84" s="534"/>
      <c r="HK84" s="529"/>
      <c r="HL84" s="529"/>
      <c r="HM84" s="534"/>
      <c r="HN84" s="529"/>
      <c r="HO84" s="529"/>
      <c r="HP84" s="529"/>
      <c r="HQ84" s="529"/>
      <c r="HR84" s="529"/>
      <c r="HS84" s="529"/>
      <c r="HT84" s="529"/>
      <c r="HU84" s="529"/>
      <c r="HV84" s="529"/>
      <c r="HW84" s="529"/>
      <c r="HX84" s="529"/>
      <c r="HY84" s="529"/>
      <c r="HZ84" s="529"/>
      <c r="IA84" s="529"/>
      <c r="IB84" s="534"/>
      <c r="IC84" s="529"/>
      <c r="ID84" s="529"/>
      <c r="IE84" s="529"/>
      <c r="IF84" s="529"/>
      <c r="IG84" s="529"/>
      <c r="IH84" s="529"/>
      <c r="II84" s="529"/>
      <c r="IJ84" s="529"/>
      <c r="IK84" s="529"/>
      <c r="IL84" s="529"/>
      <c r="IM84" s="529"/>
      <c r="IN84" s="529"/>
      <c r="IO84" s="529"/>
      <c r="IP84" s="529"/>
      <c r="IQ84" s="534"/>
      <c r="IR84" s="529"/>
      <c r="IS84" s="529"/>
      <c r="IT84" s="534"/>
      <c r="IU84" s="529"/>
      <c r="IV84" s="529"/>
      <c r="IW84" s="529"/>
      <c r="IX84" s="529"/>
      <c r="IY84" s="529"/>
      <c r="IZ84" s="529"/>
      <c r="JA84" s="529"/>
      <c r="JB84" s="529"/>
      <c r="JC84" s="529"/>
      <c r="JD84" s="529"/>
      <c r="JE84" s="529"/>
      <c r="JF84" s="529"/>
      <c r="JG84" s="529"/>
      <c r="JH84" s="529"/>
      <c r="JI84" s="529"/>
      <c r="JJ84" s="529"/>
      <c r="JK84" s="529"/>
      <c r="JL84" s="534"/>
      <c r="JM84" s="529"/>
      <c r="JN84" s="529"/>
      <c r="JO84" s="529"/>
      <c r="JP84" s="529"/>
      <c r="JQ84" s="529"/>
      <c r="JR84" s="534"/>
      <c r="JS84" s="529"/>
      <c r="JT84" s="529"/>
      <c r="JU84" s="534"/>
      <c r="JV84" s="529"/>
      <c r="JW84" s="529"/>
      <c r="JX84" s="529"/>
      <c r="JY84" s="529"/>
      <c r="JZ84" s="529"/>
      <c r="KA84" s="529"/>
      <c r="KB84" s="529"/>
      <c r="KC84" s="529"/>
      <c r="KD84" s="529"/>
      <c r="KE84" s="529"/>
      <c r="KF84" s="529"/>
      <c r="KG84" s="529"/>
      <c r="KH84" s="529"/>
      <c r="KI84" s="529"/>
      <c r="KJ84" s="529"/>
      <c r="KK84" s="529"/>
      <c r="KL84" s="529"/>
      <c r="KM84" s="529"/>
      <c r="KN84" s="529"/>
      <c r="KO84" s="529"/>
      <c r="KP84" s="529"/>
      <c r="KQ84" s="529"/>
      <c r="KR84" s="529"/>
      <c r="KS84" s="529"/>
      <c r="KT84" s="529"/>
      <c r="KU84" s="529"/>
      <c r="KV84" s="529"/>
      <c r="KW84" s="529"/>
      <c r="KX84" s="529"/>
      <c r="KY84" s="529"/>
      <c r="KZ84" s="529"/>
      <c r="LA84" s="529"/>
      <c r="LB84" s="529"/>
      <c r="LC84" s="529"/>
      <c r="LD84" s="529"/>
      <c r="LE84" s="529"/>
      <c r="LF84" s="529"/>
      <c r="LG84" s="529"/>
      <c r="LH84" s="529"/>
      <c r="LI84" s="529"/>
      <c r="LJ84" s="529"/>
      <c r="LK84" s="529"/>
      <c r="LL84" s="529"/>
      <c r="LM84" s="529"/>
      <c r="LN84" s="529"/>
      <c r="LO84" s="529"/>
      <c r="LP84" s="529"/>
      <c r="LQ84" s="529"/>
      <c r="LR84" s="529"/>
      <c r="LS84" s="529"/>
      <c r="LT84" s="529"/>
      <c r="LU84" s="529"/>
      <c r="LV84" s="529"/>
      <c r="LW84" s="529"/>
      <c r="LX84" s="529"/>
      <c r="LY84" s="529"/>
      <c r="LZ84" s="529"/>
      <c r="MA84" s="529"/>
      <c r="MB84" s="529"/>
      <c r="MC84" s="529"/>
      <c r="MD84" s="529"/>
      <c r="ME84" s="529"/>
      <c r="MF84" s="529"/>
      <c r="MG84" s="529"/>
      <c r="MH84" s="529"/>
      <c r="MI84" s="529"/>
      <c r="MJ84" s="529"/>
      <c r="MK84" s="529"/>
      <c r="ML84" s="529"/>
      <c r="MM84" s="529"/>
      <c r="MN84" s="529"/>
    </row>
    <row r="85" ht="12.75" customHeight="1">
      <c r="A85" s="529"/>
      <c r="B85" s="529"/>
      <c r="C85" s="529"/>
      <c r="D85" s="529"/>
      <c r="E85" s="509" t="s">
        <v>3190</v>
      </c>
      <c r="F85" s="509" t="s">
        <v>3191</v>
      </c>
      <c r="G85" s="534"/>
      <c r="H85" s="529"/>
      <c r="I85" s="529"/>
      <c r="J85" s="529"/>
      <c r="K85" s="529"/>
      <c r="L85" s="529"/>
      <c r="M85" s="529"/>
      <c r="N85" s="529"/>
      <c r="O85" s="529"/>
      <c r="P85" s="534"/>
      <c r="Q85" s="529"/>
      <c r="R85" s="529"/>
      <c r="S85" s="529"/>
      <c r="T85" s="529"/>
      <c r="U85" s="529"/>
      <c r="V85" s="529"/>
      <c r="W85" s="529"/>
      <c r="X85" s="529"/>
      <c r="Y85" s="534"/>
      <c r="Z85" s="529"/>
      <c r="AA85" s="529"/>
      <c r="AB85" s="534"/>
      <c r="AC85" s="529"/>
      <c r="AD85" s="529"/>
      <c r="AE85" s="529"/>
      <c r="AF85" s="529"/>
      <c r="AG85" s="529"/>
      <c r="AH85" s="529"/>
      <c r="AI85" s="529"/>
      <c r="AJ85" s="529"/>
      <c r="AK85" s="534"/>
      <c r="AL85" s="529"/>
      <c r="AM85" s="529"/>
      <c r="AN85" s="534"/>
      <c r="AO85" s="529"/>
      <c r="AP85" s="529"/>
      <c r="AQ85" s="529"/>
      <c r="AR85" s="529"/>
      <c r="AS85" s="529"/>
      <c r="AT85" s="529"/>
      <c r="AU85" s="529"/>
      <c r="AV85" s="529"/>
      <c r="AW85" s="534"/>
      <c r="AX85" s="529"/>
      <c r="AY85" s="529"/>
      <c r="AZ85" s="529"/>
      <c r="BA85" s="529"/>
      <c r="BB85" s="529"/>
      <c r="BC85" s="529"/>
      <c r="BD85" s="529"/>
      <c r="BE85" s="529"/>
      <c r="BF85" s="529"/>
      <c r="BG85" s="529"/>
      <c r="BH85" s="529"/>
      <c r="BI85" s="529"/>
      <c r="BJ85" s="529"/>
      <c r="BK85" s="529"/>
      <c r="BL85" s="534"/>
      <c r="BM85" s="529"/>
      <c r="BN85" s="529"/>
      <c r="BO85" s="534"/>
      <c r="BP85" s="529"/>
      <c r="BQ85" s="529"/>
      <c r="BR85" s="534"/>
      <c r="BS85" s="529"/>
      <c r="BT85" s="529"/>
      <c r="BU85" s="534"/>
      <c r="BV85" s="529"/>
      <c r="BW85" s="529"/>
      <c r="BX85" s="529"/>
      <c r="BY85" s="529"/>
      <c r="BZ85" s="529"/>
      <c r="CA85" s="529"/>
      <c r="CB85" s="529"/>
      <c r="CC85" s="529"/>
      <c r="CD85" s="529"/>
      <c r="CE85" s="529"/>
      <c r="CF85" s="529"/>
      <c r="CG85" s="529"/>
      <c r="CH85" s="529"/>
      <c r="CI85" s="529"/>
      <c r="CJ85" s="534"/>
      <c r="CK85" s="529"/>
      <c r="CL85" s="529"/>
      <c r="CM85" s="529"/>
      <c r="CN85" s="529"/>
      <c r="CO85" s="529"/>
      <c r="CP85" s="529"/>
      <c r="CQ85" s="529"/>
      <c r="CR85" s="529"/>
      <c r="CS85" s="529"/>
      <c r="CT85" s="529"/>
      <c r="CU85" s="529"/>
      <c r="CV85" s="529"/>
      <c r="CW85" s="529"/>
      <c r="CX85" s="529"/>
      <c r="CY85" s="534"/>
      <c r="CZ85" s="529"/>
      <c r="DA85" s="529"/>
      <c r="DB85" s="534"/>
      <c r="DC85" s="529"/>
      <c r="DD85" s="529"/>
      <c r="DE85" s="529"/>
      <c r="DF85" s="529"/>
      <c r="DG85" s="529"/>
      <c r="DH85" s="529"/>
      <c r="DI85" s="529"/>
      <c r="DJ85" s="529"/>
      <c r="DK85" s="529"/>
      <c r="DL85" s="529"/>
      <c r="DM85" s="529"/>
      <c r="DN85" s="529"/>
      <c r="DO85" s="529"/>
      <c r="DP85" s="529"/>
      <c r="DQ85" s="529"/>
      <c r="DR85" s="529"/>
      <c r="DS85" s="529"/>
      <c r="DT85" s="534"/>
      <c r="DU85" s="529"/>
      <c r="DV85" s="529"/>
      <c r="DW85" s="529"/>
      <c r="DX85" s="529"/>
      <c r="DY85" s="529"/>
      <c r="DZ85" s="534"/>
      <c r="EA85" s="529"/>
      <c r="EB85" s="529"/>
      <c r="EC85" s="534"/>
      <c r="ED85" s="529"/>
      <c r="EE85" s="529"/>
      <c r="EF85" s="529"/>
      <c r="EG85" s="529"/>
      <c r="EH85" s="529"/>
      <c r="EI85" s="529"/>
      <c r="EJ85" s="529"/>
      <c r="EK85" s="529"/>
      <c r="EL85" s="529"/>
      <c r="EM85" s="529"/>
      <c r="EN85" s="529"/>
      <c r="EO85" s="529"/>
      <c r="EP85" s="506">
        <v>170.0</v>
      </c>
      <c r="EQ85" s="509" t="s">
        <v>3225</v>
      </c>
      <c r="ER85" s="529"/>
      <c r="ES85" s="529"/>
      <c r="ET85" s="529"/>
      <c r="EU85" s="529"/>
      <c r="EV85" s="529"/>
      <c r="EW85" s="509" t="s">
        <v>3226</v>
      </c>
      <c r="EX85" s="509" t="s">
        <v>3227</v>
      </c>
      <c r="EY85" s="534"/>
      <c r="EZ85" s="529"/>
      <c r="FA85" s="529"/>
      <c r="FB85" s="529"/>
      <c r="FC85" s="529"/>
      <c r="FD85" s="529"/>
      <c r="FE85" s="529"/>
      <c r="FF85" s="529"/>
      <c r="FG85" s="529"/>
      <c r="FH85" s="534"/>
      <c r="FI85" s="529"/>
      <c r="FJ85" s="529"/>
      <c r="FK85" s="529"/>
      <c r="FL85" s="529"/>
      <c r="FM85" s="529"/>
      <c r="FN85" s="529"/>
      <c r="FO85" s="529"/>
      <c r="FP85" s="529"/>
      <c r="FQ85" s="534"/>
      <c r="FR85" s="529"/>
      <c r="FS85" s="529"/>
      <c r="FT85" s="534"/>
      <c r="FU85" s="529"/>
      <c r="FV85" s="529"/>
      <c r="FW85" s="529"/>
      <c r="FX85" s="529"/>
      <c r="FY85" s="529"/>
      <c r="FZ85" s="529"/>
      <c r="GA85" s="529"/>
      <c r="GB85" s="529"/>
      <c r="GC85" s="534"/>
      <c r="GD85" s="529"/>
      <c r="GE85" s="529"/>
      <c r="GF85" s="534"/>
      <c r="GG85" s="529"/>
      <c r="GH85" s="529"/>
      <c r="GI85" s="529"/>
      <c r="GJ85" s="529"/>
      <c r="GK85" s="529"/>
      <c r="GL85" s="529"/>
      <c r="GM85" s="529"/>
      <c r="GN85" s="529"/>
      <c r="GO85" s="534"/>
      <c r="GP85" s="529"/>
      <c r="GQ85" s="529"/>
      <c r="GR85" s="529"/>
      <c r="GS85" s="529"/>
      <c r="GT85" s="529"/>
      <c r="GU85" s="529"/>
      <c r="GV85" s="529"/>
      <c r="GW85" s="529"/>
      <c r="GX85" s="529"/>
      <c r="GY85" s="529"/>
      <c r="GZ85" s="529"/>
      <c r="HA85" s="529"/>
      <c r="HB85" s="529"/>
      <c r="HC85" s="529"/>
      <c r="HD85" s="534"/>
      <c r="HE85" s="529"/>
      <c r="HF85" s="529"/>
      <c r="HG85" s="534"/>
      <c r="HH85" s="529"/>
      <c r="HI85" s="529"/>
      <c r="HJ85" s="534"/>
      <c r="HK85" s="529"/>
      <c r="HL85" s="529"/>
      <c r="HM85" s="534"/>
      <c r="HN85" s="529"/>
      <c r="HO85" s="529"/>
      <c r="HP85" s="529"/>
      <c r="HQ85" s="529"/>
      <c r="HR85" s="529"/>
      <c r="HS85" s="529"/>
      <c r="HT85" s="529"/>
      <c r="HU85" s="529"/>
      <c r="HV85" s="529"/>
      <c r="HW85" s="529"/>
      <c r="HX85" s="529"/>
      <c r="HY85" s="529"/>
      <c r="HZ85" s="529"/>
      <c r="IA85" s="529"/>
      <c r="IB85" s="534"/>
      <c r="IC85" s="529"/>
      <c r="ID85" s="529"/>
      <c r="IE85" s="529"/>
      <c r="IF85" s="529"/>
      <c r="IG85" s="529"/>
      <c r="IH85" s="529"/>
      <c r="II85" s="529"/>
      <c r="IJ85" s="529"/>
      <c r="IK85" s="529"/>
      <c r="IL85" s="529"/>
      <c r="IM85" s="529"/>
      <c r="IN85" s="529"/>
      <c r="IO85" s="529"/>
      <c r="IP85" s="529"/>
      <c r="IQ85" s="534"/>
      <c r="IR85" s="529"/>
      <c r="IS85" s="529"/>
      <c r="IT85" s="534"/>
      <c r="IU85" s="529"/>
      <c r="IV85" s="529"/>
      <c r="IW85" s="529"/>
      <c r="IX85" s="529"/>
      <c r="IY85" s="529"/>
      <c r="IZ85" s="529"/>
      <c r="JA85" s="529"/>
      <c r="JB85" s="529"/>
      <c r="JC85" s="529"/>
      <c r="JD85" s="529"/>
      <c r="JE85" s="529"/>
      <c r="JF85" s="529"/>
      <c r="JG85" s="529"/>
      <c r="JH85" s="529"/>
      <c r="JI85" s="529"/>
      <c r="JJ85" s="529"/>
      <c r="JK85" s="529"/>
      <c r="JL85" s="534"/>
      <c r="JM85" s="529"/>
      <c r="JN85" s="529"/>
      <c r="JO85" s="529"/>
      <c r="JP85" s="529"/>
      <c r="JQ85" s="529"/>
      <c r="JR85" s="534"/>
      <c r="JS85" s="529"/>
      <c r="JT85" s="529"/>
      <c r="JU85" s="534"/>
      <c r="JV85" s="529"/>
      <c r="JW85" s="529"/>
      <c r="JX85" s="529"/>
      <c r="JY85" s="529"/>
      <c r="JZ85" s="529"/>
      <c r="KA85" s="529"/>
      <c r="KB85" s="529"/>
      <c r="KC85" s="529"/>
      <c r="KD85" s="529"/>
      <c r="KE85" s="529"/>
      <c r="KF85" s="529"/>
      <c r="KG85" s="529"/>
      <c r="KH85" s="529"/>
      <c r="KI85" s="529"/>
      <c r="KJ85" s="529"/>
      <c r="KK85" s="529"/>
      <c r="KL85" s="529"/>
      <c r="KM85" s="529"/>
      <c r="KN85" s="529"/>
      <c r="KO85" s="529"/>
      <c r="KP85" s="529"/>
      <c r="KQ85" s="529"/>
      <c r="KR85" s="529"/>
      <c r="KS85" s="529"/>
      <c r="KT85" s="529"/>
      <c r="KU85" s="529"/>
      <c r="KV85" s="529"/>
      <c r="KW85" s="529"/>
      <c r="KX85" s="529"/>
      <c r="KY85" s="529"/>
      <c r="KZ85" s="529"/>
      <c r="LA85" s="529"/>
      <c r="LB85" s="529"/>
      <c r="LC85" s="529"/>
      <c r="LD85" s="529"/>
      <c r="LE85" s="529"/>
      <c r="LF85" s="529"/>
      <c r="LG85" s="529"/>
      <c r="LH85" s="529"/>
      <c r="LI85" s="529"/>
      <c r="LJ85" s="529"/>
      <c r="LK85" s="529"/>
      <c r="LL85" s="529"/>
      <c r="LM85" s="529"/>
      <c r="LN85" s="529"/>
      <c r="LO85" s="529"/>
      <c r="LP85" s="529"/>
      <c r="LQ85" s="529"/>
      <c r="LR85" s="529"/>
      <c r="LS85" s="529"/>
      <c r="LT85" s="529"/>
      <c r="LU85" s="529"/>
      <c r="LV85" s="529"/>
      <c r="LW85" s="529"/>
      <c r="LX85" s="529"/>
      <c r="LY85" s="529"/>
      <c r="LZ85" s="529"/>
      <c r="MA85" s="529"/>
      <c r="MB85" s="529"/>
      <c r="MC85" s="529"/>
      <c r="MD85" s="529"/>
      <c r="ME85" s="529"/>
      <c r="MF85" s="529"/>
      <c r="MG85" s="529"/>
      <c r="MH85" s="529"/>
      <c r="MI85" s="529"/>
      <c r="MJ85" s="529"/>
      <c r="MK85" s="529"/>
      <c r="ML85" s="529"/>
      <c r="MM85" s="529"/>
      <c r="MN85" s="529"/>
    </row>
    <row r="86" ht="12.75" customHeight="1">
      <c r="A86" s="529"/>
      <c r="B86" s="529"/>
      <c r="C86" s="529"/>
      <c r="D86" s="529"/>
      <c r="E86" s="509" t="s">
        <v>3194</v>
      </c>
      <c r="F86" s="509" t="s">
        <v>3195</v>
      </c>
      <c r="G86" s="534"/>
      <c r="H86" s="529"/>
      <c r="I86" s="529"/>
      <c r="J86" s="529"/>
      <c r="K86" s="529"/>
      <c r="L86" s="529"/>
      <c r="M86" s="529"/>
      <c r="N86" s="529"/>
      <c r="O86" s="529"/>
      <c r="P86" s="534"/>
      <c r="Q86" s="529"/>
      <c r="R86" s="529"/>
      <c r="S86" s="529"/>
      <c r="T86" s="529"/>
      <c r="U86" s="529"/>
      <c r="V86" s="529"/>
      <c r="W86" s="529"/>
      <c r="X86" s="529"/>
      <c r="Y86" s="534"/>
      <c r="Z86" s="529"/>
      <c r="AA86" s="529"/>
      <c r="AB86" s="534"/>
      <c r="AC86" s="529"/>
      <c r="AD86" s="529"/>
      <c r="AE86" s="529"/>
      <c r="AF86" s="529"/>
      <c r="AG86" s="529"/>
      <c r="AH86" s="529"/>
      <c r="AI86" s="529"/>
      <c r="AJ86" s="529"/>
      <c r="AK86" s="534"/>
      <c r="AL86" s="529"/>
      <c r="AM86" s="529"/>
      <c r="AN86" s="534"/>
      <c r="AO86" s="529"/>
      <c r="AP86" s="529"/>
      <c r="AQ86" s="529"/>
      <c r="AR86" s="529"/>
      <c r="AS86" s="529"/>
      <c r="AT86" s="529"/>
      <c r="AU86" s="529"/>
      <c r="AV86" s="529"/>
      <c r="AW86" s="534"/>
      <c r="AX86" s="529"/>
      <c r="AY86" s="529"/>
      <c r="AZ86" s="529"/>
      <c r="BA86" s="529"/>
      <c r="BB86" s="529"/>
      <c r="BC86" s="529"/>
      <c r="BD86" s="529"/>
      <c r="BE86" s="529"/>
      <c r="BF86" s="529"/>
      <c r="BG86" s="529"/>
      <c r="BH86" s="529"/>
      <c r="BI86" s="529"/>
      <c r="BJ86" s="529"/>
      <c r="BK86" s="529"/>
      <c r="BL86" s="534"/>
      <c r="BM86" s="529"/>
      <c r="BN86" s="529"/>
      <c r="BO86" s="534"/>
      <c r="BP86" s="529"/>
      <c r="BQ86" s="529"/>
      <c r="BR86" s="534"/>
      <c r="BS86" s="529"/>
      <c r="BT86" s="529"/>
      <c r="BU86" s="534"/>
      <c r="BV86" s="529"/>
      <c r="BW86" s="529"/>
      <c r="BX86" s="529"/>
      <c r="BY86" s="529"/>
      <c r="BZ86" s="529"/>
      <c r="CA86" s="529"/>
      <c r="CB86" s="529"/>
      <c r="CC86" s="529"/>
      <c r="CD86" s="529"/>
      <c r="CE86" s="529"/>
      <c r="CF86" s="529"/>
      <c r="CG86" s="529"/>
      <c r="CH86" s="529"/>
      <c r="CI86" s="529"/>
      <c r="CJ86" s="534"/>
      <c r="CK86" s="529"/>
      <c r="CL86" s="529"/>
      <c r="CM86" s="529"/>
      <c r="CN86" s="529"/>
      <c r="CO86" s="529"/>
      <c r="CP86" s="529"/>
      <c r="CQ86" s="529"/>
      <c r="CR86" s="529"/>
      <c r="CS86" s="529"/>
      <c r="CT86" s="529"/>
      <c r="CU86" s="529"/>
      <c r="CV86" s="529"/>
      <c r="CW86" s="529"/>
      <c r="CX86" s="529"/>
      <c r="CY86" s="534"/>
      <c r="CZ86" s="529"/>
      <c r="DA86" s="529"/>
      <c r="DB86" s="534"/>
      <c r="DC86" s="529"/>
      <c r="DD86" s="529"/>
      <c r="DE86" s="529"/>
      <c r="DF86" s="529"/>
      <c r="DG86" s="529"/>
      <c r="DH86" s="529"/>
      <c r="DI86" s="529"/>
      <c r="DJ86" s="529"/>
      <c r="DK86" s="529"/>
      <c r="DL86" s="529"/>
      <c r="DM86" s="529"/>
      <c r="DN86" s="529"/>
      <c r="DO86" s="529"/>
      <c r="DP86" s="529"/>
      <c r="DQ86" s="529"/>
      <c r="DR86" s="529"/>
      <c r="DS86" s="529"/>
      <c r="DT86" s="534"/>
      <c r="DU86" s="529"/>
      <c r="DV86" s="529"/>
      <c r="DW86" s="529"/>
      <c r="DX86" s="529"/>
      <c r="DY86" s="529"/>
      <c r="DZ86" s="534"/>
      <c r="EA86" s="529"/>
      <c r="EB86" s="529"/>
      <c r="EC86" s="534"/>
      <c r="ED86" s="529"/>
      <c r="EE86" s="529"/>
      <c r="EF86" s="529"/>
      <c r="EG86" s="529"/>
      <c r="EH86" s="529"/>
      <c r="EI86" s="529"/>
      <c r="EJ86" s="529"/>
      <c r="EK86" s="529"/>
      <c r="EL86" s="529"/>
      <c r="EM86" s="529"/>
      <c r="EN86" s="529"/>
      <c r="EO86" s="529"/>
      <c r="EP86" s="506">
        <v>178.0</v>
      </c>
      <c r="EQ86" s="509" t="s">
        <v>3228</v>
      </c>
      <c r="ER86" s="529"/>
      <c r="ES86" s="529"/>
      <c r="ET86" s="529"/>
      <c r="EU86" s="529"/>
      <c r="EV86" s="529"/>
      <c r="EW86" s="509" t="s">
        <v>3229</v>
      </c>
      <c r="EX86" s="509" t="s">
        <v>3230</v>
      </c>
      <c r="EY86" s="534"/>
      <c r="EZ86" s="529"/>
      <c r="FA86" s="529"/>
      <c r="FB86" s="529"/>
      <c r="FC86" s="529"/>
      <c r="FD86" s="529"/>
      <c r="FE86" s="529"/>
      <c r="FF86" s="529"/>
      <c r="FG86" s="529"/>
      <c r="FH86" s="534"/>
      <c r="FI86" s="529"/>
      <c r="FJ86" s="529"/>
      <c r="FK86" s="529"/>
      <c r="FL86" s="529"/>
      <c r="FM86" s="529"/>
      <c r="FN86" s="529"/>
      <c r="FO86" s="529"/>
      <c r="FP86" s="529"/>
      <c r="FQ86" s="534"/>
      <c r="FR86" s="529"/>
      <c r="FS86" s="529"/>
      <c r="FT86" s="534"/>
      <c r="FU86" s="529"/>
      <c r="FV86" s="529"/>
      <c r="FW86" s="529"/>
      <c r="FX86" s="529"/>
      <c r="FY86" s="529"/>
      <c r="FZ86" s="529"/>
      <c r="GA86" s="529"/>
      <c r="GB86" s="529"/>
      <c r="GC86" s="534"/>
      <c r="GD86" s="529"/>
      <c r="GE86" s="529"/>
      <c r="GF86" s="534"/>
      <c r="GG86" s="529"/>
      <c r="GH86" s="529"/>
      <c r="GI86" s="529"/>
      <c r="GJ86" s="529"/>
      <c r="GK86" s="529"/>
      <c r="GL86" s="529"/>
      <c r="GM86" s="529"/>
      <c r="GN86" s="529"/>
      <c r="GO86" s="534"/>
      <c r="GP86" s="529"/>
      <c r="GQ86" s="529"/>
      <c r="GR86" s="529"/>
      <c r="GS86" s="529"/>
      <c r="GT86" s="529"/>
      <c r="GU86" s="529"/>
      <c r="GV86" s="529"/>
      <c r="GW86" s="529"/>
      <c r="GX86" s="529"/>
      <c r="GY86" s="529"/>
      <c r="GZ86" s="529"/>
      <c r="HA86" s="529"/>
      <c r="HB86" s="529"/>
      <c r="HC86" s="529"/>
      <c r="HD86" s="534"/>
      <c r="HE86" s="529"/>
      <c r="HF86" s="529"/>
      <c r="HG86" s="534"/>
      <c r="HH86" s="529"/>
      <c r="HI86" s="529"/>
      <c r="HJ86" s="534"/>
      <c r="HK86" s="529"/>
      <c r="HL86" s="529"/>
      <c r="HM86" s="534"/>
      <c r="HN86" s="529"/>
      <c r="HO86" s="529"/>
      <c r="HP86" s="529"/>
      <c r="HQ86" s="529"/>
      <c r="HR86" s="529"/>
      <c r="HS86" s="529"/>
      <c r="HT86" s="529"/>
      <c r="HU86" s="529"/>
      <c r="HV86" s="529"/>
      <c r="HW86" s="529"/>
      <c r="HX86" s="529"/>
      <c r="HY86" s="529"/>
      <c r="HZ86" s="529"/>
      <c r="IA86" s="529"/>
      <c r="IB86" s="534"/>
      <c r="IC86" s="529"/>
      <c r="ID86" s="529"/>
      <c r="IE86" s="529"/>
      <c r="IF86" s="529"/>
      <c r="IG86" s="529"/>
      <c r="IH86" s="529"/>
      <c r="II86" s="529"/>
      <c r="IJ86" s="529"/>
      <c r="IK86" s="529"/>
      <c r="IL86" s="529"/>
      <c r="IM86" s="529"/>
      <c r="IN86" s="529"/>
      <c r="IO86" s="529"/>
      <c r="IP86" s="529"/>
      <c r="IQ86" s="534"/>
      <c r="IR86" s="529"/>
      <c r="IS86" s="529"/>
      <c r="IT86" s="534"/>
      <c r="IU86" s="529"/>
      <c r="IV86" s="529"/>
      <c r="IW86" s="529"/>
      <c r="IX86" s="529"/>
      <c r="IY86" s="529"/>
      <c r="IZ86" s="529"/>
      <c r="JA86" s="529"/>
      <c r="JB86" s="529"/>
      <c r="JC86" s="529"/>
      <c r="JD86" s="529"/>
      <c r="JE86" s="529"/>
      <c r="JF86" s="529"/>
      <c r="JG86" s="529"/>
      <c r="JH86" s="529"/>
      <c r="JI86" s="529"/>
      <c r="JJ86" s="529"/>
      <c r="JK86" s="529"/>
      <c r="JL86" s="534"/>
      <c r="JM86" s="529"/>
      <c r="JN86" s="529"/>
      <c r="JO86" s="529"/>
      <c r="JP86" s="529"/>
      <c r="JQ86" s="529"/>
      <c r="JR86" s="534"/>
      <c r="JS86" s="529"/>
      <c r="JT86" s="529"/>
      <c r="JU86" s="534"/>
      <c r="JV86" s="529"/>
      <c r="JW86" s="529"/>
      <c r="JX86" s="529"/>
      <c r="JY86" s="529"/>
      <c r="JZ86" s="529"/>
      <c r="KA86" s="529"/>
      <c r="KB86" s="529"/>
      <c r="KC86" s="529"/>
      <c r="KD86" s="529"/>
      <c r="KE86" s="529"/>
      <c r="KF86" s="529"/>
      <c r="KG86" s="529"/>
      <c r="KH86" s="529"/>
      <c r="KI86" s="529"/>
      <c r="KJ86" s="529"/>
      <c r="KK86" s="529"/>
      <c r="KL86" s="529"/>
      <c r="KM86" s="529"/>
      <c r="KN86" s="529"/>
      <c r="KO86" s="529"/>
      <c r="KP86" s="529"/>
      <c r="KQ86" s="529"/>
      <c r="KR86" s="529"/>
      <c r="KS86" s="529"/>
      <c r="KT86" s="529"/>
      <c r="KU86" s="529"/>
      <c r="KV86" s="529"/>
      <c r="KW86" s="529"/>
      <c r="KX86" s="529"/>
      <c r="KY86" s="529"/>
      <c r="KZ86" s="529"/>
      <c r="LA86" s="529"/>
      <c r="LB86" s="529"/>
      <c r="LC86" s="529"/>
      <c r="LD86" s="529"/>
      <c r="LE86" s="529"/>
      <c r="LF86" s="529"/>
      <c r="LG86" s="529"/>
      <c r="LH86" s="529"/>
      <c r="LI86" s="529"/>
      <c r="LJ86" s="529"/>
      <c r="LK86" s="529"/>
      <c r="LL86" s="529"/>
      <c r="LM86" s="529"/>
      <c r="LN86" s="529"/>
      <c r="LO86" s="529"/>
      <c r="LP86" s="529"/>
      <c r="LQ86" s="529"/>
      <c r="LR86" s="529"/>
      <c r="LS86" s="529"/>
      <c r="LT86" s="529"/>
      <c r="LU86" s="529"/>
      <c r="LV86" s="529"/>
      <c r="LW86" s="529"/>
      <c r="LX86" s="529"/>
      <c r="LY86" s="529"/>
      <c r="LZ86" s="529"/>
      <c r="MA86" s="529"/>
      <c r="MB86" s="529"/>
      <c r="MC86" s="529"/>
      <c r="MD86" s="529"/>
      <c r="ME86" s="529"/>
      <c r="MF86" s="529"/>
      <c r="MG86" s="529"/>
      <c r="MH86" s="529"/>
      <c r="MI86" s="529"/>
      <c r="MJ86" s="529"/>
      <c r="MK86" s="529"/>
      <c r="ML86" s="529"/>
      <c r="MM86" s="529"/>
      <c r="MN86" s="529"/>
    </row>
    <row r="87" ht="12.75" customHeight="1">
      <c r="A87" s="529"/>
      <c r="B87" s="529"/>
      <c r="C87" s="529"/>
      <c r="D87" s="529"/>
      <c r="E87" s="509" t="s">
        <v>3198</v>
      </c>
      <c r="F87" s="509" t="s">
        <v>3199</v>
      </c>
      <c r="G87" s="534"/>
      <c r="H87" s="529"/>
      <c r="I87" s="529"/>
      <c r="J87" s="529"/>
      <c r="K87" s="529"/>
      <c r="L87" s="529"/>
      <c r="M87" s="529"/>
      <c r="N87" s="529"/>
      <c r="O87" s="529"/>
      <c r="P87" s="534"/>
      <c r="Q87" s="529"/>
      <c r="R87" s="529"/>
      <c r="S87" s="529"/>
      <c r="T87" s="529"/>
      <c r="U87" s="529"/>
      <c r="V87" s="529"/>
      <c r="W87" s="529"/>
      <c r="X87" s="529"/>
      <c r="Y87" s="534"/>
      <c r="Z87" s="529"/>
      <c r="AA87" s="529"/>
      <c r="AB87" s="534"/>
      <c r="AC87" s="529"/>
      <c r="AD87" s="529"/>
      <c r="AE87" s="529"/>
      <c r="AF87" s="529"/>
      <c r="AG87" s="529"/>
      <c r="AH87" s="529"/>
      <c r="AI87" s="529"/>
      <c r="AJ87" s="529"/>
      <c r="AK87" s="534"/>
      <c r="AL87" s="529"/>
      <c r="AM87" s="529"/>
      <c r="AN87" s="534"/>
      <c r="AO87" s="529"/>
      <c r="AP87" s="529"/>
      <c r="AQ87" s="529"/>
      <c r="AR87" s="529"/>
      <c r="AS87" s="529"/>
      <c r="AT87" s="529"/>
      <c r="AU87" s="529"/>
      <c r="AV87" s="529"/>
      <c r="AW87" s="534"/>
      <c r="AX87" s="529"/>
      <c r="AY87" s="529"/>
      <c r="AZ87" s="529"/>
      <c r="BA87" s="529"/>
      <c r="BB87" s="529"/>
      <c r="BC87" s="529"/>
      <c r="BD87" s="529"/>
      <c r="BE87" s="529"/>
      <c r="BF87" s="529"/>
      <c r="BG87" s="529"/>
      <c r="BH87" s="529"/>
      <c r="BI87" s="529"/>
      <c r="BJ87" s="529"/>
      <c r="BK87" s="529"/>
      <c r="BL87" s="534"/>
      <c r="BM87" s="529"/>
      <c r="BN87" s="529"/>
      <c r="BO87" s="534"/>
      <c r="BP87" s="529"/>
      <c r="BQ87" s="529"/>
      <c r="BR87" s="534"/>
      <c r="BS87" s="529"/>
      <c r="BT87" s="529"/>
      <c r="BU87" s="534"/>
      <c r="BV87" s="529"/>
      <c r="BW87" s="529"/>
      <c r="BX87" s="529"/>
      <c r="BY87" s="529"/>
      <c r="BZ87" s="529"/>
      <c r="CA87" s="529"/>
      <c r="CB87" s="529"/>
      <c r="CC87" s="529"/>
      <c r="CD87" s="529"/>
      <c r="CE87" s="529"/>
      <c r="CF87" s="529"/>
      <c r="CG87" s="529"/>
      <c r="CH87" s="529"/>
      <c r="CI87" s="529"/>
      <c r="CJ87" s="534"/>
      <c r="CK87" s="529"/>
      <c r="CL87" s="529"/>
      <c r="CM87" s="529"/>
      <c r="CN87" s="529"/>
      <c r="CO87" s="529"/>
      <c r="CP87" s="529"/>
      <c r="CQ87" s="529"/>
      <c r="CR87" s="529"/>
      <c r="CS87" s="529"/>
      <c r="CT87" s="529"/>
      <c r="CU87" s="529"/>
      <c r="CV87" s="529"/>
      <c r="CW87" s="529"/>
      <c r="CX87" s="529"/>
      <c r="CY87" s="534"/>
      <c r="CZ87" s="529"/>
      <c r="DA87" s="529"/>
      <c r="DB87" s="534"/>
      <c r="DC87" s="529"/>
      <c r="DD87" s="529"/>
      <c r="DE87" s="529"/>
      <c r="DF87" s="529"/>
      <c r="DG87" s="529"/>
      <c r="DH87" s="529"/>
      <c r="DI87" s="529"/>
      <c r="DJ87" s="529"/>
      <c r="DK87" s="529"/>
      <c r="DL87" s="529"/>
      <c r="DM87" s="529"/>
      <c r="DN87" s="529"/>
      <c r="DO87" s="529"/>
      <c r="DP87" s="529"/>
      <c r="DQ87" s="529"/>
      <c r="DR87" s="529"/>
      <c r="DS87" s="529"/>
      <c r="DT87" s="534"/>
      <c r="DU87" s="529"/>
      <c r="DV87" s="529"/>
      <c r="DW87" s="529"/>
      <c r="DX87" s="529"/>
      <c r="DY87" s="529"/>
      <c r="DZ87" s="534"/>
      <c r="EA87" s="529"/>
      <c r="EB87" s="529"/>
      <c r="EC87" s="534"/>
      <c r="ED87" s="529"/>
      <c r="EE87" s="529"/>
      <c r="EF87" s="529"/>
      <c r="EG87" s="529"/>
      <c r="EH87" s="529"/>
      <c r="EI87" s="529"/>
      <c r="EJ87" s="529"/>
      <c r="EK87" s="529"/>
      <c r="EL87" s="529"/>
      <c r="EM87" s="529"/>
      <c r="EN87" s="529"/>
      <c r="EO87" s="529"/>
      <c r="EP87" s="506">
        <v>180.0</v>
      </c>
      <c r="EQ87" s="509" t="s">
        <v>3231</v>
      </c>
      <c r="ER87" s="529"/>
      <c r="ES87" s="529"/>
      <c r="ET87" s="529"/>
      <c r="EU87" s="529"/>
      <c r="EV87" s="529"/>
      <c r="EW87" s="509" t="s">
        <v>3232</v>
      </c>
      <c r="EX87" s="509" t="s">
        <v>3233</v>
      </c>
      <c r="EY87" s="534"/>
      <c r="EZ87" s="529"/>
      <c r="FA87" s="529"/>
      <c r="FB87" s="529"/>
      <c r="FC87" s="529"/>
      <c r="FD87" s="529"/>
      <c r="FE87" s="529"/>
      <c r="FF87" s="529"/>
      <c r="FG87" s="529"/>
      <c r="FH87" s="534"/>
      <c r="FI87" s="529"/>
      <c r="FJ87" s="529"/>
      <c r="FK87" s="529"/>
      <c r="FL87" s="529"/>
      <c r="FM87" s="529"/>
      <c r="FN87" s="529"/>
      <c r="FO87" s="529"/>
      <c r="FP87" s="529"/>
      <c r="FQ87" s="534"/>
      <c r="FR87" s="529"/>
      <c r="FS87" s="529"/>
      <c r="FT87" s="534"/>
      <c r="FU87" s="529"/>
      <c r="FV87" s="529"/>
      <c r="FW87" s="529"/>
      <c r="FX87" s="529"/>
      <c r="FY87" s="529"/>
      <c r="FZ87" s="529"/>
      <c r="GA87" s="529"/>
      <c r="GB87" s="529"/>
      <c r="GC87" s="534"/>
      <c r="GD87" s="529"/>
      <c r="GE87" s="529"/>
      <c r="GF87" s="534"/>
      <c r="GG87" s="529"/>
      <c r="GH87" s="529"/>
      <c r="GI87" s="529"/>
      <c r="GJ87" s="529"/>
      <c r="GK87" s="529"/>
      <c r="GL87" s="529"/>
      <c r="GM87" s="529"/>
      <c r="GN87" s="529"/>
      <c r="GO87" s="534"/>
      <c r="GP87" s="529"/>
      <c r="GQ87" s="529"/>
      <c r="GR87" s="529"/>
      <c r="GS87" s="529"/>
      <c r="GT87" s="529"/>
      <c r="GU87" s="529"/>
      <c r="GV87" s="529"/>
      <c r="GW87" s="529"/>
      <c r="GX87" s="529"/>
      <c r="GY87" s="529"/>
      <c r="GZ87" s="529"/>
      <c r="HA87" s="529"/>
      <c r="HB87" s="529"/>
      <c r="HC87" s="529"/>
      <c r="HD87" s="534"/>
      <c r="HE87" s="529"/>
      <c r="HF87" s="529"/>
      <c r="HG87" s="534"/>
      <c r="HH87" s="529"/>
      <c r="HI87" s="529"/>
      <c r="HJ87" s="534"/>
      <c r="HK87" s="529"/>
      <c r="HL87" s="529"/>
      <c r="HM87" s="534"/>
      <c r="HN87" s="529"/>
      <c r="HO87" s="529"/>
      <c r="HP87" s="529"/>
      <c r="HQ87" s="529"/>
      <c r="HR87" s="529"/>
      <c r="HS87" s="529"/>
      <c r="HT87" s="529"/>
      <c r="HU87" s="529"/>
      <c r="HV87" s="529"/>
      <c r="HW87" s="529"/>
      <c r="HX87" s="529"/>
      <c r="HY87" s="529"/>
      <c r="HZ87" s="529"/>
      <c r="IA87" s="529"/>
      <c r="IB87" s="534"/>
      <c r="IC87" s="529"/>
      <c r="ID87" s="529"/>
      <c r="IE87" s="529"/>
      <c r="IF87" s="529"/>
      <c r="IG87" s="529"/>
      <c r="IH87" s="529"/>
      <c r="II87" s="529"/>
      <c r="IJ87" s="529"/>
      <c r="IK87" s="529"/>
      <c r="IL87" s="529"/>
      <c r="IM87" s="529"/>
      <c r="IN87" s="529"/>
      <c r="IO87" s="529"/>
      <c r="IP87" s="529"/>
      <c r="IQ87" s="534"/>
      <c r="IR87" s="529"/>
      <c r="IS87" s="529"/>
      <c r="IT87" s="534"/>
      <c r="IU87" s="529"/>
      <c r="IV87" s="529"/>
      <c r="IW87" s="529"/>
      <c r="IX87" s="529"/>
      <c r="IY87" s="529"/>
      <c r="IZ87" s="529"/>
      <c r="JA87" s="529"/>
      <c r="JB87" s="529"/>
      <c r="JC87" s="529"/>
      <c r="JD87" s="529"/>
      <c r="JE87" s="529"/>
      <c r="JF87" s="529"/>
      <c r="JG87" s="529"/>
      <c r="JH87" s="529"/>
      <c r="JI87" s="529"/>
      <c r="JJ87" s="529"/>
      <c r="JK87" s="529"/>
      <c r="JL87" s="534"/>
      <c r="JM87" s="529"/>
      <c r="JN87" s="529"/>
      <c r="JO87" s="529"/>
      <c r="JP87" s="529"/>
      <c r="JQ87" s="529"/>
      <c r="JR87" s="534"/>
      <c r="JS87" s="529"/>
      <c r="JT87" s="529"/>
      <c r="JU87" s="534"/>
      <c r="JV87" s="529"/>
      <c r="JW87" s="529"/>
      <c r="JX87" s="529"/>
      <c r="JY87" s="529"/>
      <c r="JZ87" s="529"/>
      <c r="KA87" s="529"/>
      <c r="KB87" s="529"/>
      <c r="KC87" s="529"/>
      <c r="KD87" s="529"/>
      <c r="KE87" s="529"/>
      <c r="KF87" s="529"/>
      <c r="KG87" s="529"/>
      <c r="KH87" s="529"/>
      <c r="KI87" s="529"/>
      <c r="KJ87" s="529"/>
      <c r="KK87" s="529"/>
      <c r="KL87" s="529"/>
      <c r="KM87" s="529"/>
      <c r="KN87" s="529"/>
      <c r="KO87" s="529"/>
      <c r="KP87" s="529"/>
      <c r="KQ87" s="529"/>
      <c r="KR87" s="529"/>
      <c r="KS87" s="529"/>
      <c r="KT87" s="529"/>
      <c r="KU87" s="529"/>
      <c r="KV87" s="529"/>
      <c r="KW87" s="529"/>
      <c r="KX87" s="529"/>
      <c r="KY87" s="529"/>
      <c r="KZ87" s="529"/>
      <c r="LA87" s="529"/>
      <c r="LB87" s="529"/>
      <c r="LC87" s="529"/>
      <c r="LD87" s="529"/>
      <c r="LE87" s="529"/>
      <c r="LF87" s="529"/>
      <c r="LG87" s="529"/>
      <c r="LH87" s="529"/>
      <c r="LI87" s="529"/>
      <c r="LJ87" s="529"/>
      <c r="LK87" s="529"/>
      <c r="LL87" s="529"/>
      <c r="LM87" s="529"/>
      <c r="LN87" s="529"/>
      <c r="LO87" s="529"/>
      <c r="LP87" s="529"/>
      <c r="LQ87" s="529"/>
      <c r="LR87" s="529"/>
      <c r="LS87" s="529"/>
      <c r="LT87" s="529"/>
      <c r="LU87" s="529"/>
      <c r="LV87" s="529"/>
      <c r="LW87" s="529"/>
      <c r="LX87" s="529"/>
      <c r="LY87" s="529"/>
      <c r="LZ87" s="529"/>
      <c r="MA87" s="529"/>
      <c r="MB87" s="529"/>
      <c r="MC87" s="529"/>
      <c r="MD87" s="529"/>
      <c r="ME87" s="529"/>
      <c r="MF87" s="529"/>
      <c r="MG87" s="529"/>
      <c r="MH87" s="529"/>
      <c r="MI87" s="529"/>
      <c r="MJ87" s="529"/>
      <c r="MK87" s="529"/>
      <c r="ML87" s="529"/>
      <c r="MM87" s="529"/>
      <c r="MN87" s="529"/>
    </row>
    <row r="88" ht="12.75" customHeight="1">
      <c r="A88" s="529"/>
      <c r="B88" s="529"/>
      <c r="C88" s="529"/>
      <c r="D88" s="529"/>
      <c r="E88" s="509" t="s">
        <v>3202</v>
      </c>
      <c r="F88" s="509" t="s">
        <v>3203</v>
      </c>
      <c r="G88" s="534"/>
      <c r="H88" s="529"/>
      <c r="I88" s="529"/>
      <c r="J88" s="529"/>
      <c r="K88" s="529"/>
      <c r="L88" s="529"/>
      <c r="M88" s="529"/>
      <c r="N88" s="529"/>
      <c r="O88" s="529"/>
      <c r="P88" s="529"/>
      <c r="Q88" s="529"/>
      <c r="R88" s="529"/>
      <c r="S88" s="529"/>
      <c r="T88" s="529"/>
      <c r="U88" s="529"/>
      <c r="V88" s="529"/>
      <c r="W88" s="529"/>
      <c r="X88" s="529"/>
      <c r="Y88" s="534"/>
      <c r="Z88" s="529"/>
      <c r="AA88" s="529"/>
      <c r="AB88" s="534"/>
      <c r="AC88" s="529"/>
      <c r="AD88" s="529"/>
      <c r="AE88" s="529"/>
      <c r="AF88" s="529"/>
      <c r="AG88" s="529"/>
      <c r="AH88" s="529"/>
      <c r="AI88" s="529"/>
      <c r="AJ88" s="529"/>
      <c r="AK88" s="534"/>
      <c r="AL88" s="529"/>
      <c r="AM88" s="529"/>
      <c r="AN88" s="534"/>
      <c r="AO88" s="529"/>
      <c r="AP88" s="529"/>
      <c r="AQ88" s="529"/>
      <c r="AR88" s="529"/>
      <c r="AS88" s="529"/>
      <c r="AT88" s="529"/>
      <c r="AU88" s="529"/>
      <c r="AV88" s="529"/>
      <c r="AW88" s="534"/>
      <c r="AX88" s="529"/>
      <c r="AY88" s="529"/>
      <c r="AZ88" s="529"/>
      <c r="BA88" s="529"/>
      <c r="BB88" s="529"/>
      <c r="BC88" s="529"/>
      <c r="BD88" s="529"/>
      <c r="BE88" s="529"/>
      <c r="BF88" s="529"/>
      <c r="BG88" s="529"/>
      <c r="BH88" s="529"/>
      <c r="BI88" s="529"/>
      <c r="BJ88" s="529"/>
      <c r="BK88" s="529"/>
      <c r="BL88" s="534"/>
      <c r="BM88" s="529"/>
      <c r="BN88" s="529"/>
      <c r="BO88" s="534"/>
      <c r="BP88" s="529"/>
      <c r="BQ88" s="529"/>
      <c r="BR88" s="534"/>
      <c r="BS88" s="529"/>
      <c r="BT88" s="529"/>
      <c r="BU88" s="534"/>
      <c r="BV88" s="529"/>
      <c r="BW88" s="529"/>
      <c r="BX88" s="529"/>
      <c r="BY88" s="529"/>
      <c r="BZ88" s="529"/>
      <c r="CA88" s="529"/>
      <c r="CB88" s="529"/>
      <c r="CC88" s="529"/>
      <c r="CD88" s="529"/>
      <c r="CE88" s="529"/>
      <c r="CF88" s="529"/>
      <c r="CG88" s="529"/>
      <c r="CH88" s="529"/>
      <c r="CI88" s="529"/>
      <c r="CJ88" s="534"/>
      <c r="CK88" s="529"/>
      <c r="CL88" s="529"/>
      <c r="CM88" s="529"/>
      <c r="CN88" s="529"/>
      <c r="CO88" s="529"/>
      <c r="CP88" s="529"/>
      <c r="CQ88" s="529"/>
      <c r="CR88" s="529"/>
      <c r="CS88" s="529"/>
      <c r="CT88" s="529"/>
      <c r="CU88" s="529"/>
      <c r="CV88" s="529"/>
      <c r="CW88" s="529"/>
      <c r="CX88" s="529"/>
      <c r="CY88" s="534"/>
      <c r="CZ88" s="529"/>
      <c r="DA88" s="529"/>
      <c r="DB88" s="534"/>
      <c r="DC88" s="529"/>
      <c r="DD88" s="529"/>
      <c r="DE88" s="529"/>
      <c r="DF88" s="529"/>
      <c r="DG88" s="529"/>
      <c r="DH88" s="529"/>
      <c r="DI88" s="529"/>
      <c r="DJ88" s="529"/>
      <c r="DK88" s="529"/>
      <c r="DL88" s="529"/>
      <c r="DM88" s="529"/>
      <c r="DN88" s="529"/>
      <c r="DO88" s="529"/>
      <c r="DP88" s="529"/>
      <c r="DQ88" s="529"/>
      <c r="DR88" s="529"/>
      <c r="DS88" s="529"/>
      <c r="DT88" s="534"/>
      <c r="DU88" s="529"/>
      <c r="DV88" s="529"/>
      <c r="DW88" s="529"/>
      <c r="DX88" s="529"/>
      <c r="DY88" s="529"/>
      <c r="DZ88" s="534"/>
      <c r="EA88" s="529"/>
      <c r="EB88" s="529"/>
      <c r="EC88" s="534"/>
      <c r="ED88" s="529"/>
      <c r="EE88" s="529"/>
      <c r="EF88" s="529"/>
      <c r="EG88" s="529"/>
      <c r="EH88" s="529"/>
      <c r="EI88" s="529"/>
      <c r="EJ88" s="529"/>
      <c r="EK88" s="529"/>
      <c r="EL88" s="529"/>
      <c r="EM88" s="529"/>
      <c r="EN88" s="529"/>
      <c r="EO88" s="529"/>
      <c r="EP88" s="506">
        <v>682.0</v>
      </c>
      <c r="EQ88" s="509" t="s">
        <v>3234</v>
      </c>
      <c r="ER88" s="529"/>
      <c r="ES88" s="529"/>
      <c r="ET88" s="529"/>
      <c r="EU88" s="529"/>
      <c r="EV88" s="529"/>
      <c r="EW88" s="509" t="s">
        <v>3235</v>
      </c>
      <c r="EX88" s="509" t="s">
        <v>3236</v>
      </c>
      <c r="EY88" s="534"/>
      <c r="EZ88" s="529"/>
      <c r="FA88" s="529"/>
      <c r="FB88" s="529"/>
      <c r="FC88" s="529"/>
      <c r="FD88" s="529"/>
      <c r="FE88" s="529"/>
      <c r="FF88" s="529"/>
      <c r="FG88" s="529"/>
      <c r="FH88" s="529"/>
      <c r="FI88" s="529"/>
      <c r="FJ88" s="529"/>
      <c r="FK88" s="529"/>
      <c r="FL88" s="529"/>
      <c r="FM88" s="529"/>
      <c r="FN88" s="529"/>
      <c r="FO88" s="529"/>
      <c r="FP88" s="529"/>
      <c r="FQ88" s="534"/>
      <c r="FR88" s="529"/>
      <c r="FS88" s="529"/>
      <c r="FT88" s="534"/>
      <c r="FU88" s="529"/>
      <c r="FV88" s="529"/>
      <c r="FW88" s="529"/>
      <c r="FX88" s="529"/>
      <c r="FY88" s="529"/>
      <c r="FZ88" s="529"/>
      <c r="GA88" s="529"/>
      <c r="GB88" s="529"/>
      <c r="GC88" s="534"/>
      <c r="GD88" s="529"/>
      <c r="GE88" s="529"/>
      <c r="GF88" s="534"/>
      <c r="GG88" s="529"/>
      <c r="GH88" s="529"/>
      <c r="GI88" s="529"/>
      <c r="GJ88" s="529"/>
      <c r="GK88" s="529"/>
      <c r="GL88" s="529"/>
      <c r="GM88" s="529"/>
      <c r="GN88" s="529"/>
      <c r="GO88" s="534"/>
      <c r="GP88" s="529"/>
      <c r="GQ88" s="529"/>
      <c r="GR88" s="529"/>
      <c r="GS88" s="529"/>
      <c r="GT88" s="529"/>
      <c r="GU88" s="529"/>
      <c r="GV88" s="529"/>
      <c r="GW88" s="529"/>
      <c r="GX88" s="529"/>
      <c r="GY88" s="529"/>
      <c r="GZ88" s="529"/>
      <c r="HA88" s="529"/>
      <c r="HB88" s="529"/>
      <c r="HC88" s="529"/>
      <c r="HD88" s="534"/>
      <c r="HE88" s="529"/>
      <c r="HF88" s="529"/>
      <c r="HG88" s="534"/>
      <c r="HH88" s="529"/>
      <c r="HI88" s="529"/>
      <c r="HJ88" s="534"/>
      <c r="HK88" s="529"/>
      <c r="HL88" s="529"/>
      <c r="HM88" s="534"/>
      <c r="HN88" s="529"/>
      <c r="HO88" s="529"/>
      <c r="HP88" s="529"/>
      <c r="HQ88" s="529"/>
      <c r="HR88" s="529"/>
      <c r="HS88" s="529"/>
      <c r="HT88" s="529"/>
      <c r="HU88" s="529"/>
      <c r="HV88" s="529"/>
      <c r="HW88" s="529"/>
      <c r="HX88" s="529"/>
      <c r="HY88" s="529"/>
      <c r="HZ88" s="529"/>
      <c r="IA88" s="529"/>
      <c r="IB88" s="534"/>
      <c r="IC88" s="529"/>
      <c r="ID88" s="529"/>
      <c r="IE88" s="529"/>
      <c r="IF88" s="529"/>
      <c r="IG88" s="529"/>
      <c r="IH88" s="529"/>
      <c r="II88" s="529"/>
      <c r="IJ88" s="529"/>
      <c r="IK88" s="529"/>
      <c r="IL88" s="529"/>
      <c r="IM88" s="529"/>
      <c r="IN88" s="529"/>
      <c r="IO88" s="529"/>
      <c r="IP88" s="529"/>
      <c r="IQ88" s="534"/>
      <c r="IR88" s="529"/>
      <c r="IS88" s="529"/>
      <c r="IT88" s="534"/>
      <c r="IU88" s="529"/>
      <c r="IV88" s="529"/>
      <c r="IW88" s="529"/>
      <c r="IX88" s="529"/>
      <c r="IY88" s="529"/>
      <c r="IZ88" s="529"/>
      <c r="JA88" s="529"/>
      <c r="JB88" s="529"/>
      <c r="JC88" s="529"/>
      <c r="JD88" s="529"/>
      <c r="JE88" s="529"/>
      <c r="JF88" s="529"/>
      <c r="JG88" s="529"/>
      <c r="JH88" s="529"/>
      <c r="JI88" s="529"/>
      <c r="JJ88" s="529"/>
      <c r="JK88" s="529"/>
      <c r="JL88" s="534"/>
      <c r="JM88" s="529"/>
      <c r="JN88" s="529"/>
      <c r="JO88" s="529"/>
      <c r="JP88" s="529"/>
      <c r="JQ88" s="529"/>
      <c r="JR88" s="534"/>
      <c r="JS88" s="529"/>
      <c r="JT88" s="529"/>
      <c r="JU88" s="534"/>
      <c r="JV88" s="529"/>
      <c r="JW88" s="529"/>
      <c r="JX88" s="529"/>
      <c r="JY88" s="529"/>
      <c r="JZ88" s="529"/>
      <c r="KA88" s="529"/>
      <c r="KB88" s="529"/>
      <c r="KC88" s="529"/>
      <c r="KD88" s="529"/>
      <c r="KE88" s="529"/>
      <c r="KF88" s="529"/>
      <c r="KG88" s="529"/>
      <c r="KH88" s="529"/>
      <c r="KI88" s="529"/>
      <c r="KJ88" s="529"/>
      <c r="KK88" s="529"/>
      <c r="KL88" s="529"/>
      <c r="KM88" s="529"/>
      <c r="KN88" s="529"/>
      <c r="KO88" s="529"/>
      <c r="KP88" s="529"/>
      <c r="KQ88" s="529"/>
      <c r="KR88" s="529"/>
      <c r="KS88" s="529"/>
      <c r="KT88" s="529"/>
      <c r="KU88" s="529"/>
      <c r="KV88" s="529"/>
      <c r="KW88" s="529"/>
      <c r="KX88" s="529"/>
      <c r="KY88" s="529"/>
      <c r="KZ88" s="529"/>
      <c r="LA88" s="529"/>
      <c r="LB88" s="529"/>
      <c r="LC88" s="529"/>
      <c r="LD88" s="529"/>
      <c r="LE88" s="529"/>
      <c r="LF88" s="529"/>
      <c r="LG88" s="529"/>
      <c r="LH88" s="529"/>
      <c r="LI88" s="529"/>
      <c r="LJ88" s="529"/>
      <c r="LK88" s="529"/>
      <c r="LL88" s="529"/>
      <c r="LM88" s="529"/>
      <c r="LN88" s="529"/>
      <c r="LO88" s="529"/>
      <c r="LP88" s="529"/>
      <c r="LQ88" s="529"/>
      <c r="LR88" s="529"/>
      <c r="LS88" s="529"/>
      <c r="LT88" s="529"/>
      <c r="LU88" s="529"/>
      <c r="LV88" s="529"/>
      <c r="LW88" s="529"/>
      <c r="LX88" s="529"/>
      <c r="LY88" s="529"/>
      <c r="LZ88" s="529"/>
      <c r="MA88" s="529"/>
      <c r="MB88" s="529"/>
      <c r="MC88" s="529"/>
      <c r="MD88" s="529"/>
      <c r="ME88" s="529"/>
      <c r="MF88" s="529"/>
      <c r="MG88" s="529"/>
      <c r="MH88" s="529"/>
      <c r="MI88" s="529"/>
      <c r="MJ88" s="529"/>
      <c r="MK88" s="529"/>
      <c r="ML88" s="529"/>
      <c r="MM88" s="529"/>
      <c r="MN88" s="529"/>
    </row>
    <row r="89" ht="12.75" customHeight="1">
      <c r="A89" s="529"/>
      <c r="B89" s="529"/>
      <c r="C89" s="529"/>
      <c r="D89" s="529"/>
      <c r="E89" s="509" t="s">
        <v>3206</v>
      </c>
      <c r="F89" s="509" t="s">
        <v>3207</v>
      </c>
      <c r="G89" s="534"/>
      <c r="H89" s="529"/>
      <c r="I89" s="529"/>
      <c r="J89" s="529"/>
      <c r="K89" s="529"/>
      <c r="L89" s="529"/>
      <c r="M89" s="529"/>
      <c r="N89" s="529"/>
      <c r="O89" s="529"/>
      <c r="P89" s="529"/>
      <c r="Q89" s="529"/>
      <c r="R89" s="529"/>
      <c r="S89" s="529"/>
      <c r="T89" s="529"/>
      <c r="U89" s="529"/>
      <c r="V89" s="529"/>
      <c r="W89" s="529"/>
      <c r="X89" s="529"/>
      <c r="Y89" s="534"/>
      <c r="Z89" s="529"/>
      <c r="AA89" s="529"/>
      <c r="AB89" s="534"/>
      <c r="AC89" s="529"/>
      <c r="AD89" s="529"/>
      <c r="AE89" s="529"/>
      <c r="AF89" s="529"/>
      <c r="AG89" s="529"/>
      <c r="AH89" s="529"/>
      <c r="AI89" s="529"/>
      <c r="AJ89" s="529"/>
      <c r="AK89" s="534"/>
      <c r="AL89" s="529"/>
      <c r="AM89" s="529"/>
      <c r="AN89" s="534"/>
      <c r="AO89" s="529"/>
      <c r="AP89" s="529"/>
      <c r="AQ89" s="529"/>
      <c r="AR89" s="529"/>
      <c r="AS89" s="529"/>
      <c r="AT89" s="529"/>
      <c r="AU89" s="529"/>
      <c r="AV89" s="529"/>
      <c r="AW89" s="534"/>
      <c r="AX89" s="529"/>
      <c r="AY89" s="529"/>
      <c r="AZ89" s="529"/>
      <c r="BA89" s="529"/>
      <c r="BB89" s="529"/>
      <c r="BC89" s="529"/>
      <c r="BD89" s="529"/>
      <c r="BE89" s="529"/>
      <c r="BF89" s="529"/>
      <c r="BG89" s="529"/>
      <c r="BH89" s="529"/>
      <c r="BI89" s="529"/>
      <c r="BJ89" s="529"/>
      <c r="BK89" s="529"/>
      <c r="BL89" s="534"/>
      <c r="BM89" s="529"/>
      <c r="BN89" s="529"/>
      <c r="BO89" s="534"/>
      <c r="BP89" s="529"/>
      <c r="BQ89" s="529"/>
      <c r="BR89" s="534"/>
      <c r="BS89" s="529"/>
      <c r="BT89" s="529"/>
      <c r="BU89" s="534"/>
      <c r="BV89" s="529"/>
      <c r="BW89" s="529"/>
      <c r="BX89" s="529"/>
      <c r="BY89" s="529"/>
      <c r="BZ89" s="529"/>
      <c r="CA89" s="529"/>
      <c r="CB89" s="529"/>
      <c r="CC89" s="529"/>
      <c r="CD89" s="529"/>
      <c r="CE89" s="529"/>
      <c r="CF89" s="529"/>
      <c r="CG89" s="529"/>
      <c r="CH89" s="529"/>
      <c r="CI89" s="529"/>
      <c r="CJ89" s="534"/>
      <c r="CK89" s="529"/>
      <c r="CL89" s="529"/>
      <c r="CM89" s="529"/>
      <c r="CN89" s="529"/>
      <c r="CO89" s="529"/>
      <c r="CP89" s="529"/>
      <c r="CQ89" s="529"/>
      <c r="CR89" s="529"/>
      <c r="CS89" s="529"/>
      <c r="CT89" s="529"/>
      <c r="CU89" s="529"/>
      <c r="CV89" s="529"/>
      <c r="CW89" s="529"/>
      <c r="CX89" s="529"/>
      <c r="CY89" s="534"/>
      <c r="CZ89" s="529"/>
      <c r="DA89" s="529"/>
      <c r="DB89" s="534"/>
      <c r="DC89" s="529"/>
      <c r="DD89" s="529"/>
      <c r="DE89" s="529"/>
      <c r="DF89" s="529"/>
      <c r="DG89" s="529"/>
      <c r="DH89" s="529"/>
      <c r="DI89" s="529"/>
      <c r="DJ89" s="529"/>
      <c r="DK89" s="529"/>
      <c r="DL89" s="529"/>
      <c r="DM89" s="529"/>
      <c r="DN89" s="529"/>
      <c r="DO89" s="529"/>
      <c r="DP89" s="529"/>
      <c r="DQ89" s="529"/>
      <c r="DR89" s="529"/>
      <c r="DS89" s="529"/>
      <c r="DT89" s="534"/>
      <c r="DU89" s="529"/>
      <c r="DV89" s="529"/>
      <c r="DW89" s="529"/>
      <c r="DX89" s="529"/>
      <c r="DY89" s="529"/>
      <c r="DZ89" s="534"/>
      <c r="EA89" s="529"/>
      <c r="EB89" s="529"/>
      <c r="EC89" s="534"/>
      <c r="ED89" s="529"/>
      <c r="EE89" s="529"/>
      <c r="EF89" s="529"/>
      <c r="EG89" s="529"/>
      <c r="EH89" s="529"/>
      <c r="EI89" s="529"/>
      <c r="EJ89" s="529"/>
      <c r="EK89" s="529"/>
      <c r="EL89" s="529"/>
      <c r="EM89" s="529"/>
      <c r="EN89" s="529"/>
      <c r="EO89" s="529"/>
      <c r="EP89" s="506">
        <v>239.0</v>
      </c>
      <c r="EQ89" s="509" t="s">
        <v>3237</v>
      </c>
      <c r="ER89" s="529"/>
      <c r="ES89" s="529"/>
      <c r="ET89" s="529"/>
      <c r="EU89" s="529"/>
      <c r="EV89" s="529"/>
      <c r="EW89" s="509" t="s">
        <v>3238</v>
      </c>
      <c r="EX89" s="509" t="s">
        <v>3239</v>
      </c>
      <c r="EY89" s="534"/>
      <c r="EZ89" s="529"/>
      <c r="FA89" s="529"/>
      <c r="FB89" s="529"/>
      <c r="FC89" s="529"/>
      <c r="FD89" s="529"/>
      <c r="FE89" s="529"/>
      <c r="FF89" s="529"/>
      <c r="FG89" s="529"/>
      <c r="FH89" s="529"/>
      <c r="FI89" s="529"/>
      <c r="FJ89" s="529"/>
      <c r="FK89" s="529"/>
      <c r="FL89" s="529"/>
      <c r="FM89" s="529"/>
      <c r="FN89" s="529"/>
      <c r="FO89" s="529"/>
      <c r="FP89" s="529"/>
      <c r="FQ89" s="534"/>
      <c r="FR89" s="529"/>
      <c r="FS89" s="529"/>
      <c r="FT89" s="534"/>
      <c r="FU89" s="529"/>
      <c r="FV89" s="529"/>
      <c r="FW89" s="529"/>
      <c r="FX89" s="529"/>
      <c r="FY89" s="529"/>
      <c r="FZ89" s="529"/>
      <c r="GA89" s="529"/>
      <c r="GB89" s="529"/>
      <c r="GC89" s="534"/>
      <c r="GD89" s="529"/>
      <c r="GE89" s="529"/>
      <c r="GF89" s="534"/>
      <c r="GG89" s="529"/>
      <c r="GH89" s="529"/>
      <c r="GI89" s="529"/>
      <c r="GJ89" s="529"/>
      <c r="GK89" s="529"/>
      <c r="GL89" s="529"/>
      <c r="GM89" s="529"/>
      <c r="GN89" s="529"/>
      <c r="GO89" s="534"/>
      <c r="GP89" s="529"/>
      <c r="GQ89" s="529"/>
      <c r="GR89" s="529"/>
      <c r="GS89" s="529"/>
      <c r="GT89" s="529"/>
      <c r="GU89" s="529"/>
      <c r="GV89" s="529"/>
      <c r="GW89" s="529"/>
      <c r="GX89" s="529"/>
      <c r="GY89" s="529"/>
      <c r="GZ89" s="529"/>
      <c r="HA89" s="529"/>
      <c r="HB89" s="529"/>
      <c r="HC89" s="529"/>
      <c r="HD89" s="534"/>
      <c r="HE89" s="529"/>
      <c r="HF89" s="529"/>
      <c r="HG89" s="534"/>
      <c r="HH89" s="529"/>
      <c r="HI89" s="529"/>
      <c r="HJ89" s="534"/>
      <c r="HK89" s="529"/>
      <c r="HL89" s="529"/>
      <c r="HM89" s="534"/>
      <c r="HN89" s="529"/>
      <c r="HO89" s="529"/>
      <c r="HP89" s="529"/>
      <c r="HQ89" s="529"/>
      <c r="HR89" s="529"/>
      <c r="HS89" s="529"/>
      <c r="HT89" s="529"/>
      <c r="HU89" s="529"/>
      <c r="HV89" s="529"/>
      <c r="HW89" s="529"/>
      <c r="HX89" s="529"/>
      <c r="HY89" s="529"/>
      <c r="HZ89" s="529"/>
      <c r="IA89" s="529"/>
      <c r="IB89" s="534"/>
      <c r="IC89" s="529"/>
      <c r="ID89" s="529"/>
      <c r="IE89" s="529"/>
      <c r="IF89" s="529"/>
      <c r="IG89" s="529"/>
      <c r="IH89" s="529"/>
      <c r="II89" s="529"/>
      <c r="IJ89" s="529"/>
      <c r="IK89" s="529"/>
      <c r="IL89" s="529"/>
      <c r="IM89" s="529"/>
      <c r="IN89" s="529"/>
      <c r="IO89" s="529"/>
      <c r="IP89" s="529"/>
      <c r="IQ89" s="534"/>
      <c r="IR89" s="529"/>
      <c r="IS89" s="529"/>
      <c r="IT89" s="534"/>
      <c r="IU89" s="529"/>
      <c r="IV89" s="529"/>
      <c r="IW89" s="529"/>
      <c r="IX89" s="529"/>
      <c r="IY89" s="529"/>
      <c r="IZ89" s="529"/>
      <c r="JA89" s="529"/>
      <c r="JB89" s="529"/>
      <c r="JC89" s="529"/>
      <c r="JD89" s="529"/>
      <c r="JE89" s="529"/>
      <c r="JF89" s="529"/>
      <c r="JG89" s="529"/>
      <c r="JH89" s="529"/>
      <c r="JI89" s="529"/>
      <c r="JJ89" s="529"/>
      <c r="JK89" s="529"/>
      <c r="JL89" s="534"/>
      <c r="JM89" s="529"/>
      <c r="JN89" s="529"/>
      <c r="JO89" s="529"/>
      <c r="JP89" s="529"/>
      <c r="JQ89" s="529"/>
      <c r="JR89" s="534"/>
      <c r="JS89" s="529"/>
      <c r="JT89" s="529"/>
      <c r="JU89" s="534"/>
      <c r="JV89" s="529"/>
      <c r="JW89" s="529"/>
      <c r="JX89" s="529"/>
      <c r="JY89" s="529"/>
      <c r="JZ89" s="529"/>
      <c r="KA89" s="529"/>
      <c r="KB89" s="529"/>
      <c r="KC89" s="529"/>
      <c r="KD89" s="529"/>
      <c r="KE89" s="529"/>
      <c r="KF89" s="529"/>
      <c r="KG89" s="529"/>
      <c r="KH89" s="529"/>
      <c r="KI89" s="529"/>
      <c r="KJ89" s="529"/>
      <c r="KK89" s="529"/>
      <c r="KL89" s="529"/>
      <c r="KM89" s="529"/>
      <c r="KN89" s="529"/>
      <c r="KO89" s="529"/>
      <c r="KP89" s="529"/>
      <c r="KQ89" s="529"/>
      <c r="KR89" s="529"/>
      <c r="KS89" s="529"/>
      <c r="KT89" s="529"/>
      <c r="KU89" s="529"/>
      <c r="KV89" s="529"/>
      <c r="KW89" s="529"/>
      <c r="KX89" s="529"/>
      <c r="KY89" s="529"/>
      <c r="KZ89" s="529"/>
      <c r="LA89" s="529"/>
      <c r="LB89" s="529"/>
      <c r="LC89" s="529"/>
      <c r="LD89" s="529"/>
      <c r="LE89" s="529"/>
      <c r="LF89" s="529"/>
      <c r="LG89" s="529"/>
      <c r="LH89" s="529"/>
      <c r="LI89" s="529"/>
      <c r="LJ89" s="529"/>
      <c r="LK89" s="529"/>
      <c r="LL89" s="529"/>
      <c r="LM89" s="529"/>
      <c r="LN89" s="529"/>
      <c r="LO89" s="529"/>
      <c r="LP89" s="529"/>
      <c r="LQ89" s="529"/>
      <c r="LR89" s="529"/>
      <c r="LS89" s="529"/>
      <c r="LT89" s="529"/>
      <c r="LU89" s="529"/>
      <c r="LV89" s="529"/>
      <c r="LW89" s="529"/>
      <c r="LX89" s="529"/>
      <c r="LY89" s="529"/>
      <c r="LZ89" s="529"/>
      <c r="MA89" s="529"/>
      <c r="MB89" s="529"/>
      <c r="MC89" s="529"/>
      <c r="MD89" s="529"/>
      <c r="ME89" s="529"/>
      <c r="MF89" s="529"/>
      <c r="MG89" s="529"/>
      <c r="MH89" s="529"/>
      <c r="MI89" s="529"/>
      <c r="MJ89" s="529"/>
      <c r="MK89" s="529"/>
      <c r="ML89" s="529"/>
      <c r="MM89" s="529"/>
      <c r="MN89" s="529"/>
    </row>
    <row r="90" ht="12.75" customHeight="1">
      <c r="A90" s="529"/>
      <c r="B90" s="529"/>
      <c r="C90" s="529"/>
      <c r="D90" s="529"/>
      <c r="E90" s="509" t="s">
        <v>3210</v>
      </c>
      <c r="F90" s="509" t="s">
        <v>3211</v>
      </c>
      <c r="G90" s="534"/>
      <c r="H90" s="529"/>
      <c r="I90" s="529"/>
      <c r="J90" s="529"/>
      <c r="K90" s="529"/>
      <c r="L90" s="529"/>
      <c r="M90" s="529"/>
      <c r="N90" s="529"/>
      <c r="O90" s="529"/>
      <c r="P90" s="529"/>
      <c r="Q90" s="529"/>
      <c r="R90" s="529"/>
      <c r="S90" s="529"/>
      <c r="T90" s="529"/>
      <c r="U90" s="529"/>
      <c r="V90" s="529"/>
      <c r="W90" s="529"/>
      <c r="X90" s="529"/>
      <c r="Y90" s="534"/>
      <c r="Z90" s="529"/>
      <c r="AA90" s="529"/>
      <c r="AB90" s="534"/>
      <c r="AC90" s="529"/>
      <c r="AD90" s="529"/>
      <c r="AE90" s="529"/>
      <c r="AF90" s="529"/>
      <c r="AG90" s="529"/>
      <c r="AH90" s="529"/>
      <c r="AI90" s="529"/>
      <c r="AJ90" s="529"/>
      <c r="AK90" s="534"/>
      <c r="AL90" s="529"/>
      <c r="AM90" s="529"/>
      <c r="AN90" s="534"/>
      <c r="AO90" s="529"/>
      <c r="AP90" s="529"/>
      <c r="AQ90" s="529"/>
      <c r="AR90" s="529"/>
      <c r="AS90" s="529"/>
      <c r="AT90" s="529"/>
      <c r="AU90" s="529"/>
      <c r="AV90" s="529"/>
      <c r="AW90" s="534"/>
      <c r="AX90" s="529"/>
      <c r="AY90" s="529"/>
      <c r="AZ90" s="529"/>
      <c r="BA90" s="529"/>
      <c r="BB90" s="529"/>
      <c r="BC90" s="529"/>
      <c r="BD90" s="529"/>
      <c r="BE90" s="529"/>
      <c r="BF90" s="529"/>
      <c r="BG90" s="529"/>
      <c r="BH90" s="529"/>
      <c r="BI90" s="529"/>
      <c r="BJ90" s="529"/>
      <c r="BK90" s="529"/>
      <c r="BL90" s="534"/>
      <c r="BM90" s="529"/>
      <c r="BN90" s="529"/>
      <c r="BO90" s="534"/>
      <c r="BP90" s="529"/>
      <c r="BQ90" s="529"/>
      <c r="BR90" s="534"/>
      <c r="BS90" s="529"/>
      <c r="BT90" s="529"/>
      <c r="BU90" s="534"/>
      <c r="BV90" s="529"/>
      <c r="BW90" s="529"/>
      <c r="BX90" s="529"/>
      <c r="BY90" s="529"/>
      <c r="BZ90" s="529"/>
      <c r="CA90" s="529"/>
      <c r="CB90" s="529"/>
      <c r="CC90" s="529"/>
      <c r="CD90" s="529"/>
      <c r="CE90" s="529"/>
      <c r="CF90" s="529"/>
      <c r="CG90" s="529"/>
      <c r="CH90" s="529"/>
      <c r="CI90" s="529"/>
      <c r="CJ90" s="534"/>
      <c r="CK90" s="529"/>
      <c r="CL90" s="529"/>
      <c r="CM90" s="529"/>
      <c r="CN90" s="529"/>
      <c r="CO90" s="529"/>
      <c r="CP90" s="529"/>
      <c r="CQ90" s="529"/>
      <c r="CR90" s="529"/>
      <c r="CS90" s="529"/>
      <c r="CT90" s="529"/>
      <c r="CU90" s="529"/>
      <c r="CV90" s="529"/>
      <c r="CW90" s="529"/>
      <c r="CX90" s="529"/>
      <c r="CY90" s="534"/>
      <c r="CZ90" s="529"/>
      <c r="DA90" s="529"/>
      <c r="DB90" s="534"/>
      <c r="DC90" s="529"/>
      <c r="DD90" s="529"/>
      <c r="DE90" s="529"/>
      <c r="DF90" s="529"/>
      <c r="DG90" s="529"/>
      <c r="DH90" s="529"/>
      <c r="DI90" s="529"/>
      <c r="DJ90" s="529"/>
      <c r="DK90" s="529"/>
      <c r="DL90" s="529"/>
      <c r="DM90" s="529"/>
      <c r="DN90" s="529"/>
      <c r="DO90" s="529"/>
      <c r="DP90" s="529"/>
      <c r="DQ90" s="529"/>
      <c r="DR90" s="529"/>
      <c r="DS90" s="529"/>
      <c r="DT90" s="534"/>
      <c r="DU90" s="529"/>
      <c r="DV90" s="529"/>
      <c r="DW90" s="529"/>
      <c r="DX90" s="529"/>
      <c r="DY90" s="529"/>
      <c r="DZ90" s="534"/>
      <c r="EA90" s="529"/>
      <c r="EB90" s="529"/>
      <c r="EC90" s="534"/>
      <c r="ED90" s="529"/>
      <c r="EE90" s="529"/>
      <c r="EF90" s="529"/>
      <c r="EG90" s="529"/>
      <c r="EH90" s="529"/>
      <c r="EI90" s="529"/>
      <c r="EJ90" s="529"/>
      <c r="EK90" s="529"/>
      <c r="EL90" s="529"/>
      <c r="EM90" s="529"/>
      <c r="EN90" s="529"/>
      <c r="EO90" s="529"/>
      <c r="EP90" s="506">
        <v>882.0</v>
      </c>
      <c r="EQ90" s="509" t="s">
        <v>3240</v>
      </c>
      <c r="ER90" s="529"/>
      <c r="ES90" s="529"/>
      <c r="ET90" s="529"/>
      <c r="EU90" s="529"/>
      <c r="EV90" s="529"/>
      <c r="EW90" s="509" t="s">
        <v>3241</v>
      </c>
      <c r="EX90" s="509" t="s">
        <v>3242</v>
      </c>
      <c r="EY90" s="534"/>
      <c r="EZ90" s="529"/>
      <c r="FA90" s="529"/>
      <c r="FB90" s="529"/>
      <c r="FC90" s="529"/>
      <c r="FD90" s="529"/>
      <c r="FE90" s="529"/>
      <c r="FF90" s="529"/>
      <c r="FG90" s="529"/>
      <c r="FH90" s="529"/>
      <c r="FI90" s="529"/>
      <c r="FJ90" s="529"/>
      <c r="FK90" s="529"/>
      <c r="FL90" s="529"/>
      <c r="FM90" s="529"/>
      <c r="FN90" s="529"/>
      <c r="FO90" s="529"/>
      <c r="FP90" s="529"/>
      <c r="FQ90" s="534"/>
      <c r="FR90" s="529"/>
      <c r="FS90" s="529"/>
      <c r="FT90" s="534"/>
      <c r="FU90" s="529"/>
      <c r="FV90" s="529"/>
      <c r="FW90" s="529"/>
      <c r="FX90" s="529"/>
      <c r="FY90" s="529"/>
      <c r="FZ90" s="529"/>
      <c r="GA90" s="529"/>
      <c r="GB90" s="529"/>
      <c r="GC90" s="534"/>
      <c r="GD90" s="529"/>
      <c r="GE90" s="529"/>
      <c r="GF90" s="534"/>
      <c r="GG90" s="529"/>
      <c r="GH90" s="529"/>
      <c r="GI90" s="529"/>
      <c r="GJ90" s="529"/>
      <c r="GK90" s="529"/>
      <c r="GL90" s="529"/>
      <c r="GM90" s="529"/>
      <c r="GN90" s="529"/>
      <c r="GO90" s="534"/>
      <c r="GP90" s="529"/>
      <c r="GQ90" s="529"/>
      <c r="GR90" s="529"/>
      <c r="GS90" s="529"/>
      <c r="GT90" s="529"/>
      <c r="GU90" s="529"/>
      <c r="GV90" s="529"/>
      <c r="GW90" s="529"/>
      <c r="GX90" s="529"/>
      <c r="GY90" s="529"/>
      <c r="GZ90" s="529"/>
      <c r="HA90" s="529"/>
      <c r="HB90" s="529"/>
      <c r="HC90" s="529"/>
      <c r="HD90" s="534"/>
      <c r="HE90" s="529"/>
      <c r="HF90" s="529"/>
      <c r="HG90" s="534"/>
      <c r="HH90" s="529"/>
      <c r="HI90" s="529"/>
      <c r="HJ90" s="534"/>
      <c r="HK90" s="529"/>
      <c r="HL90" s="529"/>
      <c r="HM90" s="534"/>
      <c r="HN90" s="529"/>
      <c r="HO90" s="529"/>
      <c r="HP90" s="529"/>
      <c r="HQ90" s="529"/>
      <c r="HR90" s="529"/>
      <c r="HS90" s="529"/>
      <c r="HT90" s="529"/>
      <c r="HU90" s="529"/>
      <c r="HV90" s="529"/>
      <c r="HW90" s="529"/>
      <c r="HX90" s="529"/>
      <c r="HY90" s="529"/>
      <c r="HZ90" s="529"/>
      <c r="IA90" s="529"/>
      <c r="IB90" s="534"/>
      <c r="IC90" s="529"/>
      <c r="ID90" s="529"/>
      <c r="IE90" s="529"/>
      <c r="IF90" s="529"/>
      <c r="IG90" s="529"/>
      <c r="IH90" s="529"/>
      <c r="II90" s="529"/>
      <c r="IJ90" s="529"/>
      <c r="IK90" s="529"/>
      <c r="IL90" s="529"/>
      <c r="IM90" s="529"/>
      <c r="IN90" s="529"/>
      <c r="IO90" s="529"/>
      <c r="IP90" s="529"/>
      <c r="IQ90" s="534"/>
      <c r="IR90" s="529"/>
      <c r="IS90" s="529"/>
      <c r="IT90" s="534"/>
      <c r="IU90" s="529"/>
      <c r="IV90" s="529"/>
      <c r="IW90" s="529"/>
      <c r="IX90" s="529"/>
      <c r="IY90" s="529"/>
      <c r="IZ90" s="529"/>
      <c r="JA90" s="529"/>
      <c r="JB90" s="529"/>
      <c r="JC90" s="529"/>
      <c r="JD90" s="529"/>
      <c r="JE90" s="529"/>
      <c r="JF90" s="529"/>
      <c r="JG90" s="529"/>
      <c r="JH90" s="529"/>
      <c r="JI90" s="529"/>
      <c r="JJ90" s="529"/>
      <c r="JK90" s="529"/>
      <c r="JL90" s="534"/>
      <c r="JM90" s="529"/>
      <c r="JN90" s="529"/>
      <c r="JO90" s="529"/>
      <c r="JP90" s="529"/>
      <c r="JQ90" s="529"/>
      <c r="JR90" s="534"/>
      <c r="JS90" s="529"/>
      <c r="JT90" s="529"/>
      <c r="JU90" s="534"/>
      <c r="JV90" s="529"/>
      <c r="JW90" s="529"/>
      <c r="JX90" s="529"/>
      <c r="JY90" s="529"/>
      <c r="JZ90" s="529"/>
      <c r="KA90" s="529"/>
      <c r="KB90" s="529"/>
      <c r="KC90" s="529"/>
      <c r="KD90" s="529"/>
      <c r="KE90" s="529"/>
      <c r="KF90" s="529"/>
      <c r="KG90" s="529"/>
      <c r="KH90" s="529"/>
      <c r="KI90" s="529"/>
      <c r="KJ90" s="529"/>
      <c r="KK90" s="529"/>
      <c r="KL90" s="529"/>
      <c r="KM90" s="529"/>
      <c r="KN90" s="529"/>
      <c r="KO90" s="529"/>
      <c r="KP90" s="529"/>
      <c r="KQ90" s="529"/>
      <c r="KR90" s="529"/>
      <c r="KS90" s="529"/>
      <c r="KT90" s="529"/>
      <c r="KU90" s="529"/>
      <c r="KV90" s="529"/>
      <c r="KW90" s="529"/>
      <c r="KX90" s="529"/>
      <c r="KY90" s="529"/>
      <c r="KZ90" s="529"/>
      <c r="LA90" s="529"/>
      <c r="LB90" s="529"/>
      <c r="LC90" s="529"/>
      <c r="LD90" s="529"/>
      <c r="LE90" s="529"/>
      <c r="LF90" s="529"/>
      <c r="LG90" s="529"/>
      <c r="LH90" s="529"/>
      <c r="LI90" s="529"/>
      <c r="LJ90" s="529"/>
      <c r="LK90" s="529"/>
      <c r="LL90" s="529"/>
      <c r="LM90" s="529"/>
      <c r="LN90" s="529"/>
      <c r="LO90" s="529"/>
      <c r="LP90" s="529"/>
      <c r="LQ90" s="529"/>
      <c r="LR90" s="529"/>
      <c r="LS90" s="529"/>
      <c r="LT90" s="529"/>
      <c r="LU90" s="529"/>
      <c r="LV90" s="529"/>
      <c r="LW90" s="529"/>
      <c r="LX90" s="529"/>
      <c r="LY90" s="529"/>
      <c r="LZ90" s="529"/>
      <c r="MA90" s="529"/>
      <c r="MB90" s="529"/>
      <c r="MC90" s="529"/>
      <c r="MD90" s="529"/>
      <c r="ME90" s="529"/>
      <c r="MF90" s="529"/>
      <c r="MG90" s="529"/>
      <c r="MH90" s="529"/>
      <c r="MI90" s="529"/>
      <c r="MJ90" s="529"/>
      <c r="MK90" s="529"/>
      <c r="ML90" s="529"/>
      <c r="MM90" s="529"/>
      <c r="MN90" s="529"/>
    </row>
    <row r="91" ht="12.75" customHeight="1">
      <c r="A91" s="529"/>
      <c r="B91" s="529"/>
      <c r="C91" s="529"/>
      <c r="D91" s="529"/>
      <c r="E91" s="509" t="s">
        <v>3214</v>
      </c>
      <c r="F91" s="509" t="s">
        <v>3215</v>
      </c>
      <c r="G91" s="534"/>
      <c r="H91" s="529"/>
      <c r="I91" s="529"/>
      <c r="J91" s="529"/>
      <c r="K91" s="529"/>
      <c r="L91" s="529"/>
      <c r="M91" s="529"/>
      <c r="N91" s="529"/>
      <c r="O91" s="529"/>
      <c r="P91" s="529"/>
      <c r="Q91" s="529"/>
      <c r="R91" s="529"/>
      <c r="S91" s="529"/>
      <c r="T91" s="529"/>
      <c r="U91" s="529"/>
      <c r="V91" s="529"/>
      <c r="W91" s="529"/>
      <c r="X91" s="529"/>
      <c r="Y91" s="534"/>
      <c r="Z91" s="529"/>
      <c r="AA91" s="529"/>
      <c r="AB91" s="534"/>
      <c r="AC91" s="529"/>
      <c r="AD91" s="529"/>
      <c r="AE91" s="529"/>
      <c r="AF91" s="529"/>
      <c r="AG91" s="529"/>
      <c r="AH91" s="529"/>
      <c r="AI91" s="529"/>
      <c r="AJ91" s="529"/>
      <c r="AK91" s="534"/>
      <c r="AL91" s="529"/>
      <c r="AM91" s="529"/>
      <c r="AN91" s="534"/>
      <c r="AO91" s="529"/>
      <c r="AP91" s="529"/>
      <c r="AQ91" s="529"/>
      <c r="AR91" s="529"/>
      <c r="AS91" s="529"/>
      <c r="AT91" s="529"/>
      <c r="AU91" s="529"/>
      <c r="AV91" s="529"/>
      <c r="AW91" s="534"/>
      <c r="AX91" s="529"/>
      <c r="AY91" s="529"/>
      <c r="AZ91" s="529"/>
      <c r="BA91" s="529"/>
      <c r="BB91" s="529"/>
      <c r="BC91" s="529"/>
      <c r="BD91" s="529"/>
      <c r="BE91" s="529"/>
      <c r="BF91" s="529"/>
      <c r="BG91" s="529"/>
      <c r="BH91" s="529"/>
      <c r="BI91" s="529"/>
      <c r="BJ91" s="529"/>
      <c r="BK91" s="529"/>
      <c r="BL91" s="534"/>
      <c r="BM91" s="529"/>
      <c r="BN91" s="529"/>
      <c r="BO91" s="534"/>
      <c r="BP91" s="529"/>
      <c r="BQ91" s="529"/>
      <c r="BR91" s="534"/>
      <c r="BS91" s="529"/>
      <c r="BT91" s="529"/>
      <c r="BU91" s="534"/>
      <c r="BV91" s="529"/>
      <c r="BW91" s="529"/>
      <c r="BX91" s="529"/>
      <c r="BY91" s="529"/>
      <c r="BZ91" s="529"/>
      <c r="CA91" s="529"/>
      <c r="CB91" s="529"/>
      <c r="CC91" s="529"/>
      <c r="CD91" s="529"/>
      <c r="CE91" s="529"/>
      <c r="CF91" s="529"/>
      <c r="CG91" s="529"/>
      <c r="CH91" s="529"/>
      <c r="CI91" s="529"/>
      <c r="CJ91" s="534"/>
      <c r="CK91" s="529"/>
      <c r="CL91" s="529"/>
      <c r="CM91" s="529"/>
      <c r="CN91" s="529"/>
      <c r="CO91" s="529"/>
      <c r="CP91" s="529"/>
      <c r="CQ91" s="529"/>
      <c r="CR91" s="529"/>
      <c r="CS91" s="529"/>
      <c r="CT91" s="529"/>
      <c r="CU91" s="529"/>
      <c r="CV91" s="529"/>
      <c r="CW91" s="529"/>
      <c r="CX91" s="529"/>
      <c r="CY91" s="534"/>
      <c r="CZ91" s="529"/>
      <c r="DA91" s="529"/>
      <c r="DB91" s="534"/>
      <c r="DC91" s="529"/>
      <c r="DD91" s="529"/>
      <c r="DE91" s="529"/>
      <c r="DF91" s="529"/>
      <c r="DG91" s="529"/>
      <c r="DH91" s="529"/>
      <c r="DI91" s="529"/>
      <c r="DJ91" s="529"/>
      <c r="DK91" s="529"/>
      <c r="DL91" s="529"/>
      <c r="DM91" s="529"/>
      <c r="DN91" s="529"/>
      <c r="DO91" s="529"/>
      <c r="DP91" s="529"/>
      <c r="DQ91" s="529"/>
      <c r="DR91" s="529"/>
      <c r="DS91" s="529"/>
      <c r="DT91" s="534"/>
      <c r="DU91" s="529"/>
      <c r="DV91" s="529"/>
      <c r="DW91" s="529"/>
      <c r="DX91" s="529"/>
      <c r="DY91" s="529"/>
      <c r="DZ91" s="529"/>
      <c r="EA91" s="529"/>
      <c r="EB91" s="529"/>
      <c r="EC91" s="534"/>
      <c r="ED91" s="529"/>
      <c r="EE91" s="529"/>
      <c r="EF91" s="529"/>
      <c r="EG91" s="529"/>
      <c r="EH91" s="529"/>
      <c r="EI91" s="529"/>
      <c r="EJ91" s="529"/>
      <c r="EK91" s="529"/>
      <c r="EL91" s="529"/>
      <c r="EM91" s="529"/>
      <c r="EN91" s="529"/>
      <c r="EO91" s="529"/>
      <c r="EP91" s="506">
        <v>678.0</v>
      </c>
      <c r="EQ91" s="509" t="s">
        <v>3243</v>
      </c>
      <c r="ER91" s="529"/>
      <c r="ES91" s="529"/>
      <c r="ET91" s="529"/>
      <c r="EU91" s="529"/>
      <c r="EV91" s="529"/>
      <c r="EW91" s="509" t="s">
        <v>3244</v>
      </c>
      <c r="EX91" s="509" t="s">
        <v>3245</v>
      </c>
      <c r="EY91" s="534"/>
      <c r="EZ91" s="529"/>
      <c r="FA91" s="529"/>
      <c r="FB91" s="529"/>
      <c r="FC91" s="529"/>
      <c r="FD91" s="529"/>
      <c r="FE91" s="529"/>
      <c r="FF91" s="529"/>
      <c r="FG91" s="529"/>
      <c r="FH91" s="529"/>
      <c r="FI91" s="529"/>
      <c r="FJ91" s="529"/>
      <c r="FK91" s="529"/>
      <c r="FL91" s="529"/>
      <c r="FM91" s="529"/>
      <c r="FN91" s="529"/>
      <c r="FO91" s="529"/>
      <c r="FP91" s="529"/>
      <c r="FQ91" s="534"/>
      <c r="FR91" s="529"/>
      <c r="FS91" s="529"/>
      <c r="FT91" s="534"/>
      <c r="FU91" s="529"/>
      <c r="FV91" s="529"/>
      <c r="FW91" s="529"/>
      <c r="FX91" s="529"/>
      <c r="FY91" s="529"/>
      <c r="FZ91" s="529"/>
      <c r="GA91" s="529"/>
      <c r="GB91" s="529"/>
      <c r="GC91" s="534"/>
      <c r="GD91" s="529"/>
      <c r="GE91" s="529"/>
      <c r="GF91" s="534"/>
      <c r="GG91" s="529"/>
      <c r="GH91" s="529"/>
      <c r="GI91" s="529"/>
      <c r="GJ91" s="529"/>
      <c r="GK91" s="529"/>
      <c r="GL91" s="529"/>
      <c r="GM91" s="529"/>
      <c r="GN91" s="529"/>
      <c r="GO91" s="534"/>
      <c r="GP91" s="529"/>
      <c r="GQ91" s="529"/>
      <c r="GR91" s="529"/>
      <c r="GS91" s="529"/>
      <c r="GT91" s="529"/>
      <c r="GU91" s="529"/>
      <c r="GV91" s="529"/>
      <c r="GW91" s="529"/>
      <c r="GX91" s="529"/>
      <c r="GY91" s="529"/>
      <c r="GZ91" s="529"/>
      <c r="HA91" s="529"/>
      <c r="HB91" s="529"/>
      <c r="HC91" s="529"/>
      <c r="HD91" s="534"/>
      <c r="HE91" s="529"/>
      <c r="HF91" s="529"/>
      <c r="HG91" s="534"/>
      <c r="HH91" s="529"/>
      <c r="HI91" s="529"/>
      <c r="HJ91" s="534"/>
      <c r="HK91" s="529"/>
      <c r="HL91" s="529"/>
      <c r="HM91" s="534"/>
      <c r="HN91" s="529"/>
      <c r="HO91" s="529"/>
      <c r="HP91" s="529"/>
      <c r="HQ91" s="529"/>
      <c r="HR91" s="529"/>
      <c r="HS91" s="529"/>
      <c r="HT91" s="529"/>
      <c r="HU91" s="529"/>
      <c r="HV91" s="529"/>
      <c r="HW91" s="529"/>
      <c r="HX91" s="529"/>
      <c r="HY91" s="529"/>
      <c r="HZ91" s="529"/>
      <c r="IA91" s="529"/>
      <c r="IB91" s="534"/>
      <c r="IC91" s="529"/>
      <c r="ID91" s="529"/>
      <c r="IE91" s="529"/>
      <c r="IF91" s="529"/>
      <c r="IG91" s="529"/>
      <c r="IH91" s="529"/>
      <c r="II91" s="529"/>
      <c r="IJ91" s="529"/>
      <c r="IK91" s="529"/>
      <c r="IL91" s="529"/>
      <c r="IM91" s="529"/>
      <c r="IN91" s="529"/>
      <c r="IO91" s="529"/>
      <c r="IP91" s="529"/>
      <c r="IQ91" s="534"/>
      <c r="IR91" s="529"/>
      <c r="IS91" s="529"/>
      <c r="IT91" s="534"/>
      <c r="IU91" s="529"/>
      <c r="IV91" s="529"/>
      <c r="IW91" s="529"/>
      <c r="IX91" s="529"/>
      <c r="IY91" s="529"/>
      <c r="IZ91" s="529"/>
      <c r="JA91" s="529"/>
      <c r="JB91" s="529"/>
      <c r="JC91" s="529"/>
      <c r="JD91" s="529"/>
      <c r="JE91" s="529"/>
      <c r="JF91" s="529"/>
      <c r="JG91" s="529"/>
      <c r="JH91" s="529"/>
      <c r="JI91" s="529"/>
      <c r="JJ91" s="529"/>
      <c r="JK91" s="529"/>
      <c r="JL91" s="534"/>
      <c r="JM91" s="529"/>
      <c r="JN91" s="529"/>
      <c r="JO91" s="529"/>
      <c r="JP91" s="529"/>
      <c r="JQ91" s="529"/>
      <c r="JR91" s="529"/>
      <c r="JS91" s="529"/>
      <c r="JT91" s="529"/>
      <c r="JU91" s="534"/>
      <c r="JV91" s="529"/>
      <c r="JW91" s="529"/>
      <c r="JX91" s="529"/>
      <c r="JY91" s="529"/>
      <c r="JZ91" s="529"/>
      <c r="KA91" s="529"/>
      <c r="KB91" s="529"/>
      <c r="KC91" s="529"/>
      <c r="KD91" s="529"/>
      <c r="KE91" s="529"/>
      <c r="KF91" s="529"/>
      <c r="KG91" s="529"/>
      <c r="KH91" s="529"/>
      <c r="KI91" s="529"/>
      <c r="KJ91" s="529"/>
      <c r="KK91" s="529"/>
      <c r="KL91" s="529"/>
      <c r="KM91" s="529"/>
      <c r="KN91" s="529"/>
      <c r="KO91" s="529"/>
      <c r="KP91" s="529"/>
      <c r="KQ91" s="529"/>
      <c r="KR91" s="529"/>
      <c r="KS91" s="529"/>
      <c r="KT91" s="529"/>
      <c r="KU91" s="529"/>
      <c r="KV91" s="529"/>
      <c r="KW91" s="529"/>
      <c r="KX91" s="529"/>
      <c r="KY91" s="529"/>
      <c r="KZ91" s="529"/>
      <c r="LA91" s="529"/>
      <c r="LB91" s="529"/>
      <c r="LC91" s="529"/>
      <c r="LD91" s="529"/>
      <c r="LE91" s="529"/>
      <c r="LF91" s="529"/>
      <c r="LG91" s="529"/>
      <c r="LH91" s="529"/>
      <c r="LI91" s="529"/>
      <c r="LJ91" s="529"/>
      <c r="LK91" s="529"/>
      <c r="LL91" s="529"/>
      <c r="LM91" s="529"/>
      <c r="LN91" s="529"/>
      <c r="LO91" s="529"/>
      <c r="LP91" s="529"/>
      <c r="LQ91" s="529"/>
      <c r="LR91" s="529"/>
      <c r="LS91" s="529"/>
      <c r="LT91" s="529"/>
      <c r="LU91" s="529"/>
      <c r="LV91" s="529"/>
      <c r="LW91" s="529"/>
      <c r="LX91" s="529"/>
      <c r="LY91" s="529"/>
      <c r="LZ91" s="529"/>
      <c r="MA91" s="529"/>
      <c r="MB91" s="529"/>
      <c r="MC91" s="529"/>
      <c r="MD91" s="529"/>
      <c r="ME91" s="529"/>
      <c r="MF91" s="529"/>
      <c r="MG91" s="529"/>
      <c r="MH91" s="529"/>
      <c r="MI91" s="529"/>
      <c r="MJ91" s="529"/>
      <c r="MK91" s="529"/>
      <c r="ML91" s="529"/>
      <c r="MM91" s="529"/>
      <c r="MN91" s="529"/>
    </row>
    <row r="92" ht="12.75" customHeight="1">
      <c r="A92" s="529"/>
      <c r="B92" s="529"/>
      <c r="C92" s="529"/>
      <c r="D92" s="529"/>
      <c r="E92" s="509" t="s">
        <v>3217</v>
      </c>
      <c r="F92" s="509" t="s">
        <v>3218</v>
      </c>
      <c r="G92" s="534"/>
      <c r="H92" s="529"/>
      <c r="I92" s="529"/>
      <c r="J92" s="529"/>
      <c r="K92" s="529"/>
      <c r="L92" s="529"/>
      <c r="M92" s="529"/>
      <c r="N92" s="529"/>
      <c r="O92" s="529"/>
      <c r="P92" s="529"/>
      <c r="Q92" s="529"/>
      <c r="R92" s="529"/>
      <c r="S92" s="529"/>
      <c r="T92" s="529"/>
      <c r="U92" s="529"/>
      <c r="V92" s="529"/>
      <c r="W92" s="529"/>
      <c r="X92" s="529"/>
      <c r="Y92" s="534"/>
      <c r="Z92" s="529"/>
      <c r="AA92" s="529"/>
      <c r="AB92" s="534"/>
      <c r="AC92" s="529"/>
      <c r="AD92" s="529"/>
      <c r="AE92" s="529"/>
      <c r="AF92" s="529"/>
      <c r="AG92" s="529"/>
      <c r="AH92" s="529"/>
      <c r="AI92" s="529"/>
      <c r="AJ92" s="529"/>
      <c r="AK92" s="534"/>
      <c r="AL92" s="529"/>
      <c r="AM92" s="529"/>
      <c r="AN92" s="534"/>
      <c r="AO92" s="529"/>
      <c r="AP92" s="529"/>
      <c r="AQ92" s="529"/>
      <c r="AR92" s="529"/>
      <c r="AS92" s="529"/>
      <c r="AT92" s="529"/>
      <c r="AU92" s="529"/>
      <c r="AV92" s="529"/>
      <c r="AW92" s="534"/>
      <c r="AX92" s="529"/>
      <c r="AY92" s="529"/>
      <c r="AZ92" s="529"/>
      <c r="BA92" s="529"/>
      <c r="BB92" s="529"/>
      <c r="BC92" s="529"/>
      <c r="BD92" s="529"/>
      <c r="BE92" s="529"/>
      <c r="BF92" s="529"/>
      <c r="BG92" s="529"/>
      <c r="BH92" s="529"/>
      <c r="BI92" s="529"/>
      <c r="BJ92" s="529"/>
      <c r="BK92" s="529"/>
      <c r="BL92" s="534"/>
      <c r="BM92" s="529"/>
      <c r="BN92" s="529"/>
      <c r="BO92" s="534"/>
      <c r="BP92" s="529"/>
      <c r="BQ92" s="529"/>
      <c r="BR92" s="534"/>
      <c r="BS92" s="529"/>
      <c r="BT92" s="529"/>
      <c r="BU92" s="534"/>
      <c r="BV92" s="529"/>
      <c r="BW92" s="529"/>
      <c r="BX92" s="529"/>
      <c r="BY92" s="529"/>
      <c r="BZ92" s="529"/>
      <c r="CA92" s="529"/>
      <c r="CB92" s="529"/>
      <c r="CC92" s="529"/>
      <c r="CD92" s="529"/>
      <c r="CE92" s="529"/>
      <c r="CF92" s="529"/>
      <c r="CG92" s="529"/>
      <c r="CH92" s="529"/>
      <c r="CI92" s="529"/>
      <c r="CJ92" s="534"/>
      <c r="CK92" s="529"/>
      <c r="CL92" s="529"/>
      <c r="CM92" s="529"/>
      <c r="CN92" s="529"/>
      <c r="CO92" s="529"/>
      <c r="CP92" s="529"/>
      <c r="CQ92" s="529"/>
      <c r="CR92" s="529"/>
      <c r="CS92" s="529"/>
      <c r="CT92" s="529"/>
      <c r="CU92" s="529"/>
      <c r="CV92" s="529"/>
      <c r="CW92" s="529"/>
      <c r="CX92" s="529"/>
      <c r="CY92" s="534"/>
      <c r="CZ92" s="529"/>
      <c r="DA92" s="529"/>
      <c r="DB92" s="534"/>
      <c r="DC92" s="529"/>
      <c r="DD92" s="529"/>
      <c r="DE92" s="529"/>
      <c r="DF92" s="529"/>
      <c r="DG92" s="529"/>
      <c r="DH92" s="529"/>
      <c r="DI92" s="529"/>
      <c r="DJ92" s="529"/>
      <c r="DK92" s="529"/>
      <c r="DL92" s="529"/>
      <c r="DM92" s="529"/>
      <c r="DN92" s="529"/>
      <c r="DO92" s="529"/>
      <c r="DP92" s="529"/>
      <c r="DQ92" s="529"/>
      <c r="DR92" s="529"/>
      <c r="DS92" s="529"/>
      <c r="DT92" s="534"/>
      <c r="DU92" s="529"/>
      <c r="DV92" s="529"/>
      <c r="DW92" s="529"/>
      <c r="DX92" s="529"/>
      <c r="DY92" s="529"/>
      <c r="DZ92" s="529"/>
      <c r="EA92" s="529"/>
      <c r="EB92" s="529"/>
      <c r="EC92" s="534"/>
      <c r="ED92" s="529"/>
      <c r="EE92" s="529"/>
      <c r="EF92" s="529"/>
      <c r="EG92" s="529"/>
      <c r="EH92" s="529"/>
      <c r="EI92" s="529"/>
      <c r="EJ92" s="529"/>
      <c r="EK92" s="529"/>
      <c r="EL92" s="529"/>
      <c r="EM92" s="529"/>
      <c r="EN92" s="529"/>
      <c r="EO92" s="529"/>
      <c r="EP92" s="506">
        <v>652.0</v>
      </c>
      <c r="EQ92" s="509" t="s">
        <v>3246</v>
      </c>
      <c r="ER92" s="529"/>
      <c r="ES92" s="529"/>
      <c r="ET92" s="529"/>
      <c r="EU92" s="529"/>
      <c r="EV92" s="529"/>
      <c r="EW92" s="509" t="s">
        <v>3247</v>
      </c>
      <c r="EX92" s="509" t="s">
        <v>3248</v>
      </c>
      <c r="EY92" s="534"/>
      <c r="EZ92" s="529"/>
      <c r="FA92" s="529"/>
      <c r="FB92" s="529"/>
      <c r="FC92" s="529"/>
      <c r="FD92" s="529"/>
      <c r="FE92" s="529"/>
      <c r="FF92" s="529"/>
      <c r="FG92" s="529"/>
      <c r="FH92" s="529"/>
      <c r="FI92" s="529"/>
      <c r="FJ92" s="529"/>
      <c r="FK92" s="529"/>
      <c r="FL92" s="529"/>
      <c r="FM92" s="529"/>
      <c r="FN92" s="529"/>
      <c r="FO92" s="529"/>
      <c r="FP92" s="529"/>
      <c r="FQ92" s="534"/>
      <c r="FR92" s="529"/>
      <c r="FS92" s="529"/>
      <c r="FT92" s="534"/>
      <c r="FU92" s="529"/>
      <c r="FV92" s="529"/>
      <c r="FW92" s="529"/>
      <c r="FX92" s="529"/>
      <c r="FY92" s="529"/>
      <c r="FZ92" s="529"/>
      <c r="GA92" s="529"/>
      <c r="GB92" s="529"/>
      <c r="GC92" s="534"/>
      <c r="GD92" s="529"/>
      <c r="GE92" s="529"/>
      <c r="GF92" s="534"/>
      <c r="GG92" s="529"/>
      <c r="GH92" s="529"/>
      <c r="GI92" s="529"/>
      <c r="GJ92" s="529"/>
      <c r="GK92" s="529"/>
      <c r="GL92" s="529"/>
      <c r="GM92" s="529"/>
      <c r="GN92" s="529"/>
      <c r="GO92" s="534"/>
      <c r="GP92" s="529"/>
      <c r="GQ92" s="529"/>
      <c r="GR92" s="529"/>
      <c r="GS92" s="529"/>
      <c r="GT92" s="529"/>
      <c r="GU92" s="529"/>
      <c r="GV92" s="529"/>
      <c r="GW92" s="529"/>
      <c r="GX92" s="529"/>
      <c r="GY92" s="529"/>
      <c r="GZ92" s="529"/>
      <c r="HA92" s="529"/>
      <c r="HB92" s="529"/>
      <c r="HC92" s="529"/>
      <c r="HD92" s="534"/>
      <c r="HE92" s="529"/>
      <c r="HF92" s="529"/>
      <c r="HG92" s="534"/>
      <c r="HH92" s="529"/>
      <c r="HI92" s="529"/>
      <c r="HJ92" s="534"/>
      <c r="HK92" s="529"/>
      <c r="HL92" s="529"/>
      <c r="HM92" s="534"/>
      <c r="HN92" s="529"/>
      <c r="HO92" s="529"/>
      <c r="HP92" s="529"/>
      <c r="HQ92" s="529"/>
      <c r="HR92" s="529"/>
      <c r="HS92" s="529"/>
      <c r="HT92" s="529"/>
      <c r="HU92" s="529"/>
      <c r="HV92" s="529"/>
      <c r="HW92" s="529"/>
      <c r="HX92" s="529"/>
      <c r="HY92" s="529"/>
      <c r="HZ92" s="529"/>
      <c r="IA92" s="529"/>
      <c r="IB92" s="534"/>
      <c r="IC92" s="529"/>
      <c r="ID92" s="529"/>
      <c r="IE92" s="529"/>
      <c r="IF92" s="529"/>
      <c r="IG92" s="529"/>
      <c r="IH92" s="529"/>
      <c r="II92" s="529"/>
      <c r="IJ92" s="529"/>
      <c r="IK92" s="529"/>
      <c r="IL92" s="529"/>
      <c r="IM92" s="529"/>
      <c r="IN92" s="529"/>
      <c r="IO92" s="529"/>
      <c r="IP92" s="529"/>
      <c r="IQ92" s="534"/>
      <c r="IR92" s="529"/>
      <c r="IS92" s="529"/>
      <c r="IT92" s="534"/>
      <c r="IU92" s="529"/>
      <c r="IV92" s="529"/>
      <c r="IW92" s="529"/>
      <c r="IX92" s="529"/>
      <c r="IY92" s="529"/>
      <c r="IZ92" s="529"/>
      <c r="JA92" s="529"/>
      <c r="JB92" s="529"/>
      <c r="JC92" s="529"/>
      <c r="JD92" s="529"/>
      <c r="JE92" s="529"/>
      <c r="JF92" s="529"/>
      <c r="JG92" s="529"/>
      <c r="JH92" s="529"/>
      <c r="JI92" s="529"/>
      <c r="JJ92" s="529"/>
      <c r="JK92" s="529"/>
      <c r="JL92" s="534"/>
      <c r="JM92" s="529"/>
      <c r="JN92" s="529"/>
      <c r="JO92" s="529"/>
      <c r="JP92" s="529"/>
      <c r="JQ92" s="529"/>
      <c r="JR92" s="529"/>
      <c r="JS92" s="529"/>
      <c r="JT92" s="529"/>
      <c r="JU92" s="534"/>
      <c r="JV92" s="529"/>
      <c r="JW92" s="529"/>
      <c r="JX92" s="529"/>
      <c r="JY92" s="529"/>
      <c r="JZ92" s="529"/>
      <c r="KA92" s="529"/>
      <c r="KB92" s="529"/>
      <c r="KC92" s="529"/>
      <c r="KD92" s="529"/>
      <c r="KE92" s="529"/>
      <c r="KF92" s="529"/>
      <c r="KG92" s="529"/>
      <c r="KH92" s="529"/>
      <c r="KI92" s="529"/>
      <c r="KJ92" s="529"/>
      <c r="KK92" s="529"/>
      <c r="KL92" s="529"/>
      <c r="KM92" s="529"/>
      <c r="KN92" s="529"/>
      <c r="KO92" s="529"/>
      <c r="KP92" s="529"/>
      <c r="KQ92" s="529"/>
      <c r="KR92" s="529"/>
      <c r="KS92" s="529"/>
      <c r="KT92" s="529"/>
      <c r="KU92" s="529"/>
      <c r="KV92" s="529"/>
      <c r="KW92" s="529"/>
      <c r="KX92" s="529"/>
      <c r="KY92" s="529"/>
      <c r="KZ92" s="529"/>
      <c r="LA92" s="529"/>
      <c r="LB92" s="529"/>
      <c r="LC92" s="529"/>
      <c r="LD92" s="529"/>
      <c r="LE92" s="529"/>
      <c r="LF92" s="529"/>
      <c r="LG92" s="529"/>
      <c r="LH92" s="529"/>
      <c r="LI92" s="529"/>
      <c r="LJ92" s="529"/>
      <c r="LK92" s="529"/>
      <c r="LL92" s="529"/>
      <c r="LM92" s="529"/>
      <c r="LN92" s="529"/>
      <c r="LO92" s="529"/>
      <c r="LP92" s="529"/>
      <c r="LQ92" s="529"/>
      <c r="LR92" s="529"/>
      <c r="LS92" s="529"/>
      <c r="LT92" s="529"/>
      <c r="LU92" s="529"/>
      <c r="LV92" s="529"/>
      <c r="LW92" s="529"/>
      <c r="LX92" s="529"/>
      <c r="LY92" s="529"/>
      <c r="LZ92" s="529"/>
      <c r="MA92" s="529"/>
      <c r="MB92" s="529"/>
      <c r="MC92" s="529"/>
      <c r="MD92" s="529"/>
      <c r="ME92" s="529"/>
      <c r="MF92" s="529"/>
      <c r="MG92" s="529"/>
      <c r="MH92" s="529"/>
      <c r="MI92" s="529"/>
      <c r="MJ92" s="529"/>
      <c r="MK92" s="529"/>
      <c r="ML92" s="529"/>
      <c r="MM92" s="529"/>
      <c r="MN92" s="529"/>
    </row>
    <row r="93" ht="12.75" customHeight="1">
      <c r="A93" s="529"/>
      <c r="B93" s="529"/>
      <c r="C93" s="529"/>
      <c r="D93" s="529"/>
      <c r="E93" s="509" t="s">
        <v>3220</v>
      </c>
      <c r="F93" s="509" t="s">
        <v>3221</v>
      </c>
      <c r="G93" s="534"/>
      <c r="H93" s="529"/>
      <c r="I93" s="529"/>
      <c r="J93" s="529"/>
      <c r="K93" s="529"/>
      <c r="L93" s="529"/>
      <c r="M93" s="529"/>
      <c r="N93" s="529"/>
      <c r="O93" s="529"/>
      <c r="P93" s="529"/>
      <c r="Q93" s="529"/>
      <c r="R93" s="529"/>
      <c r="S93" s="529"/>
      <c r="T93" s="529"/>
      <c r="U93" s="529"/>
      <c r="V93" s="529"/>
      <c r="W93" s="529"/>
      <c r="X93" s="529"/>
      <c r="Y93" s="534"/>
      <c r="Z93" s="529"/>
      <c r="AA93" s="529"/>
      <c r="AB93" s="534"/>
      <c r="AC93" s="529"/>
      <c r="AD93" s="529"/>
      <c r="AE93" s="529"/>
      <c r="AF93" s="529"/>
      <c r="AG93" s="529"/>
      <c r="AH93" s="529"/>
      <c r="AI93" s="529"/>
      <c r="AJ93" s="529"/>
      <c r="AK93" s="534"/>
      <c r="AL93" s="529"/>
      <c r="AM93" s="529"/>
      <c r="AN93" s="534"/>
      <c r="AO93" s="529"/>
      <c r="AP93" s="529"/>
      <c r="AQ93" s="529"/>
      <c r="AR93" s="529"/>
      <c r="AS93" s="529"/>
      <c r="AT93" s="529"/>
      <c r="AU93" s="529"/>
      <c r="AV93" s="529"/>
      <c r="AW93" s="534"/>
      <c r="AX93" s="529"/>
      <c r="AY93" s="529"/>
      <c r="AZ93" s="529"/>
      <c r="BA93" s="529"/>
      <c r="BB93" s="529"/>
      <c r="BC93" s="529"/>
      <c r="BD93" s="529"/>
      <c r="BE93" s="529"/>
      <c r="BF93" s="529"/>
      <c r="BG93" s="529"/>
      <c r="BH93" s="529"/>
      <c r="BI93" s="529"/>
      <c r="BJ93" s="529"/>
      <c r="BK93" s="529"/>
      <c r="BL93" s="534"/>
      <c r="BM93" s="529"/>
      <c r="BN93" s="529"/>
      <c r="BO93" s="534"/>
      <c r="BP93" s="529"/>
      <c r="BQ93" s="529"/>
      <c r="BR93" s="534"/>
      <c r="BS93" s="529"/>
      <c r="BT93" s="529"/>
      <c r="BU93" s="534"/>
      <c r="BV93" s="529"/>
      <c r="BW93" s="529"/>
      <c r="BX93" s="529"/>
      <c r="BY93" s="529"/>
      <c r="BZ93" s="529"/>
      <c r="CA93" s="529"/>
      <c r="CB93" s="529"/>
      <c r="CC93" s="529"/>
      <c r="CD93" s="529"/>
      <c r="CE93" s="529"/>
      <c r="CF93" s="529"/>
      <c r="CG93" s="529"/>
      <c r="CH93" s="529"/>
      <c r="CI93" s="529"/>
      <c r="CJ93" s="534"/>
      <c r="CK93" s="529"/>
      <c r="CL93" s="529"/>
      <c r="CM93" s="529"/>
      <c r="CN93" s="529"/>
      <c r="CO93" s="529"/>
      <c r="CP93" s="529"/>
      <c r="CQ93" s="529"/>
      <c r="CR93" s="529"/>
      <c r="CS93" s="529"/>
      <c r="CT93" s="529"/>
      <c r="CU93" s="529"/>
      <c r="CV93" s="529"/>
      <c r="CW93" s="529"/>
      <c r="CX93" s="529"/>
      <c r="CY93" s="534"/>
      <c r="CZ93" s="529"/>
      <c r="DA93" s="529"/>
      <c r="DB93" s="534"/>
      <c r="DC93" s="529"/>
      <c r="DD93" s="529"/>
      <c r="DE93" s="529"/>
      <c r="DF93" s="529"/>
      <c r="DG93" s="529"/>
      <c r="DH93" s="529"/>
      <c r="DI93" s="529"/>
      <c r="DJ93" s="529"/>
      <c r="DK93" s="529"/>
      <c r="DL93" s="529"/>
      <c r="DM93" s="529"/>
      <c r="DN93" s="529"/>
      <c r="DO93" s="529"/>
      <c r="DP93" s="529"/>
      <c r="DQ93" s="529"/>
      <c r="DR93" s="529"/>
      <c r="DS93" s="529"/>
      <c r="DT93" s="534"/>
      <c r="DU93" s="529"/>
      <c r="DV93" s="529"/>
      <c r="DW93" s="529"/>
      <c r="DX93" s="529"/>
      <c r="DY93" s="529"/>
      <c r="DZ93" s="529"/>
      <c r="EA93" s="529"/>
      <c r="EB93" s="529"/>
      <c r="EC93" s="534"/>
      <c r="ED93" s="529"/>
      <c r="EE93" s="529"/>
      <c r="EF93" s="529"/>
      <c r="EG93" s="529"/>
      <c r="EH93" s="529"/>
      <c r="EI93" s="529"/>
      <c r="EJ93" s="529"/>
      <c r="EK93" s="529"/>
      <c r="EL93" s="529"/>
      <c r="EM93" s="529"/>
      <c r="EN93" s="529"/>
      <c r="EO93" s="529"/>
      <c r="EP93" s="506">
        <v>894.0</v>
      </c>
      <c r="EQ93" s="509" t="s">
        <v>3249</v>
      </c>
      <c r="ER93" s="529"/>
      <c r="ES93" s="529"/>
      <c r="ET93" s="529"/>
      <c r="EU93" s="529"/>
      <c r="EV93" s="529"/>
      <c r="EW93" s="509" t="s">
        <v>3250</v>
      </c>
      <c r="EX93" s="509" t="s">
        <v>3251</v>
      </c>
      <c r="EY93" s="534"/>
      <c r="EZ93" s="529"/>
      <c r="FA93" s="529"/>
      <c r="FB93" s="529"/>
      <c r="FC93" s="529"/>
      <c r="FD93" s="529"/>
      <c r="FE93" s="529"/>
      <c r="FF93" s="529"/>
      <c r="FG93" s="529"/>
      <c r="FH93" s="529"/>
      <c r="FI93" s="529"/>
      <c r="FJ93" s="529"/>
      <c r="FK93" s="529"/>
      <c r="FL93" s="529"/>
      <c r="FM93" s="529"/>
      <c r="FN93" s="529"/>
      <c r="FO93" s="529"/>
      <c r="FP93" s="529"/>
      <c r="FQ93" s="534"/>
      <c r="FR93" s="529"/>
      <c r="FS93" s="529"/>
      <c r="FT93" s="534"/>
      <c r="FU93" s="529"/>
      <c r="FV93" s="529"/>
      <c r="FW93" s="529"/>
      <c r="FX93" s="529"/>
      <c r="FY93" s="529"/>
      <c r="FZ93" s="529"/>
      <c r="GA93" s="529"/>
      <c r="GB93" s="529"/>
      <c r="GC93" s="534"/>
      <c r="GD93" s="529"/>
      <c r="GE93" s="529"/>
      <c r="GF93" s="534"/>
      <c r="GG93" s="529"/>
      <c r="GH93" s="529"/>
      <c r="GI93" s="529"/>
      <c r="GJ93" s="529"/>
      <c r="GK93" s="529"/>
      <c r="GL93" s="529"/>
      <c r="GM93" s="529"/>
      <c r="GN93" s="529"/>
      <c r="GO93" s="534"/>
      <c r="GP93" s="529"/>
      <c r="GQ93" s="529"/>
      <c r="GR93" s="529"/>
      <c r="GS93" s="529"/>
      <c r="GT93" s="529"/>
      <c r="GU93" s="529"/>
      <c r="GV93" s="529"/>
      <c r="GW93" s="529"/>
      <c r="GX93" s="529"/>
      <c r="GY93" s="529"/>
      <c r="GZ93" s="529"/>
      <c r="HA93" s="529"/>
      <c r="HB93" s="529"/>
      <c r="HC93" s="529"/>
      <c r="HD93" s="534"/>
      <c r="HE93" s="529"/>
      <c r="HF93" s="529"/>
      <c r="HG93" s="534"/>
      <c r="HH93" s="529"/>
      <c r="HI93" s="529"/>
      <c r="HJ93" s="534"/>
      <c r="HK93" s="529"/>
      <c r="HL93" s="529"/>
      <c r="HM93" s="534"/>
      <c r="HN93" s="529"/>
      <c r="HO93" s="529"/>
      <c r="HP93" s="529"/>
      <c r="HQ93" s="529"/>
      <c r="HR93" s="529"/>
      <c r="HS93" s="529"/>
      <c r="HT93" s="529"/>
      <c r="HU93" s="529"/>
      <c r="HV93" s="529"/>
      <c r="HW93" s="529"/>
      <c r="HX93" s="529"/>
      <c r="HY93" s="529"/>
      <c r="HZ93" s="529"/>
      <c r="IA93" s="529"/>
      <c r="IB93" s="534"/>
      <c r="IC93" s="529"/>
      <c r="ID93" s="529"/>
      <c r="IE93" s="529"/>
      <c r="IF93" s="529"/>
      <c r="IG93" s="529"/>
      <c r="IH93" s="529"/>
      <c r="II93" s="529"/>
      <c r="IJ93" s="529"/>
      <c r="IK93" s="529"/>
      <c r="IL93" s="529"/>
      <c r="IM93" s="529"/>
      <c r="IN93" s="529"/>
      <c r="IO93" s="529"/>
      <c r="IP93" s="529"/>
      <c r="IQ93" s="534"/>
      <c r="IR93" s="529"/>
      <c r="IS93" s="529"/>
      <c r="IT93" s="534"/>
      <c r="IU93" s="529"/>
      <c r="IV93" s="529"/>
      <c r="IW93" s="529"/>
      <c r="IX93" s="529"/>
      <c r="IY93" s="529"/>
      <c r="IZ93" s="529"/>
      <c r="JA93" s="529"/>
      <c r="JB93" s="529"/>
      <c r="JC93" s="529"/>
      <c r="JD93" s="529"/>
      <c r="JE93" s="529"/>
      <c r="JF93" s="529"/>
      <c r="JG93" s="529"/>
      <c r="JH93" s="529"/>
      <c r="JI93" s="529"/>
      <c r="JJ93" s="529"/>
      <c r="JK93" s="529"/>
      <c r="JL93" s="534"/>
      <c r="JM93" s="529"/>
      <c r="JN93" s="529"/>
      <c r="JO93" s="529"/>
      <c r="JP93" s="529"/>
      <c r="JQ93" s="529"/>
      <c r="JR93" s="529"/>
      <c r="JS93" s="529"/>
      <c r="JT93" s="529"/>
      <c r="JU93" s="534"/>
      <c r="JV93" s="529"/>
      <c r="JW93" s="529"/>
      <c r="JX93" s="529"/>
      <c r="JY93" s="529"/>
      <c r="JZ93" s="529"/>
      <c r="KA93" s="529"/>
      <c r="KB93" s="529"/>
      <c r="KC93" s="529"/>
      <c r="KD93" s="529"/>
      <c r="KE93" s="529"/>
      <c r="KF93" s="529"/>
      <c r="KG93" s="529"/>
      <c r="KH93" s="529"/>
      <c r="KI93" s="529"/>
      <c r="KJ93" s="529"/>
      <c r="KK93" s="529"/>
      <c r="KL93" s="529"/>
      <c r="KM93" s="529"/>
      <c r="KN93" s="529"/>
      <c r="KO93" s="529"/>
      <c r="KP93" s="529"/>
      <c r="KQ93" s="529"/>
      <c r="KR93" s="529"/>
      <c r="KS93" s="529"/>
      <c r="KT93" s="529"/>
      <c r="KU93" s="529"/>
      <c r="KV93" s="529"/>
      <c r="KW93" s="529"/>
      <c r="KX93" s="529"/>
      <c r="KY93" s="529"/>
      <c r="KZ93" s="529"/>
      <c r="LA93" s="529"/>
      <c r="LB93" s="529"/>
      <c r="LC93" s="529"/>
      <c r="LD93" s="529"/>
      <c r="LE93" s="529"/>
      <c r="LF93" s="529"/>
      <c r="LG93" s="529"/>
      <c r="LH93" s="529"/>
      <c r="LI93" s="529"/>
      <c r="LJ93" s="529"/>
      <c r="LK93" s="529"/>
      <c r="LL93" s="529"/>
      <c r="LM93" s="529"/>
      <c r="LN93" s="529"/>
      <c r="LO93" s="529"/>
      <c r="LP93" s="529"/>
      <c r="LQ93" s="529"/>
      <c r="LR93" s="529"/>
      <c r="LS93" s="529"/>
      <c r="LT93" s="529"/>
      <c r="LU93" s="529"/>
      <c r="LV93" s="529"/>
      <c r="LW93" s="529"/>
      <c r="LX93" s="529"/>
      <c r="LY93" s="529"/>
      <c r="LZ93" s="529"/>
      <c r="MA93" s="529"/>
      <c r="MB93" s="529"/>
      <c r="MC93" s="529"/>
      <c r="MD93" s="529"/>
      <c r="ME93" s="529"/>
      <c r="MF93" s="529"/>
      <c r="MG93" s="529"/>
      <c r="MH93" s="529"/>
      <c r="MI93" s="529"/>
      <c r="MJ93" s="529"/>
      <c r="MK93" s="529"/>
      <c r="ML93" s="529"/>
      <c r="MM93" s="529"/>
      <c r="MN93" s="529"/>
    </row>
    <row r="94" ht="12.75" customHeight="1">
      <c r="A94" s="529"/>
      <c r="B94" s="529"/>
      <c r="C94" s="529"/>
      <c r="D94" s="529"/>
      <c r="E94" s="509" t="s">
        <v>3223</v>
      </c>
      <c r="F94" s="509" t="s">
        <v>3224</v>
      </c>
      <c r="G94" s="534"/>
      <c r="H94" s="529"/>
      <c r="I94" s="529"/>
      <c r="J94" s="529"/>
      <c r="K94" s="529"/>
      <c r="L94" s="529"/>
      <c r="M94" s="529"/>
      <c r="N94" s="529"/>
      <c r="O94" s="529"/>
      <c r="P94" s="529"/>
      <c r="Q94" s="529"/>
      <c r="R94" s="529"/>
      <c r="S94" s="529"/>
      <c r="T94" s="529"/>
      <c r="U94" s="529"/>
      <c r="V94" s="529"/>
      <c r="W94" s="529"/>
      <c r="X94" s="529"/>
      <c r="Y94" s="534"/>
      <c r="Z94" s="529"/>
      <c r="AA94" s="529"/>
      <c r="AB94" s="534"/>
      <c r="AC94" s="529"/>
      <c r="AD94" s="529"/>
      <c r="AE94" s="529"/>
      <c r="AF94" s="529"/>
      <c r="AG94" s="529"/>
      <c r="AH94" s="529"/>
      <c r="AI94" s="529"/>
      <c r="AJ94" s="529"/>
      <c r="AK94" s="534"/>
      <c r="AL94" s="529"/>
      <c r="AM94" s="529"/>
      <c r="AN94" s="534"/>
      <c r="AO94" s="529"/>
      <c r="AP94" s="529"/>
      <c r="AQ94" s="529"/>
      <c r="AR94" s="529"/>
      <c r="AS94" s="529"/>
      <c r="AT94" s="529"/>
      <c r="AU94" s="529"/>
      <c r="AV94" s="529"/>
      <c r="AW94" s="534"/>
      <c r="AX94" s="529"/>
      <c r="AY94" s="529"/>
      <c r="AZ94" s="529"/>
      <c r="BA94" s="529"/>
      <c r="BB94" s="529"/>
      <c r="BC94" s="529"/>
      <c r="BD94" s="529"/>
      <c r="BE94" s="529"/>
      <c r="BF94" s="529"/>
      <c r="BG94" s="529"/>
      <c r="BH94" s="529"/>
      <c r="BI94" s="529"/>
      <c r="BJ94" s="529"/>
      <c r="BK94" s="529"/>
      <c r="BL94" s="534"/>
      <c r="BM94" s="529"/>
      <c r="BN94" s="529"/>
      <c r="BO94" s="534"/>
      <c r="BP94" s="529"/>
      <c r="BQ94" s="529"/>
      <c r="BR94" s="534"/>
      <c r="BS94" s="529"/>
      <c r="BT94" s="529"/>
      <c r="BU94" s="534"/>
      <c r="BV94" s="529"/>
      <c r="BW94" s="529"/>
      <c r="BX94" s="529"/>
      <c r="BY94" s="529"/>
      <c r="BZ94" s="529"/>
      <c r="CA94" s="529"/>
      <c r="CB94" s="529"/>
      <c r="CC94" s="529"/>
      <c r="CD94" s="529"/>
      <c r="CE94" s="529"/>
      <c r="CF94" s="529"/>
      <c r="CG94" s="529"/>
      <c r="CH94" s="529"/>
      <c r="CI94" s="529"/>
      <c r="CJ94" s="534"/>
      <c r="CK94" s="529"/>
      <c r="CL94" s="529"/>
      <c r="CM94" s="529"/>
      <c r="CN94" s="529"/>
      <c r="CO94" s="529"/>
      <c r="CP94" s="529"/>
      <c r="CQ94" s="529"/>
      <c r="CR94" s="529"/>
      <c r="CS94" s="529"/>
      <c r="CT94" s="529"/>
      <c r="CU94" s="529"/>
      <c r="CV94" s="529"/>
      <c r="CW94" s="529"/>
      <c r="CX94" s="529"/>
      <c r="CY94" s="529"/>
      <c r="CZ94" s="529"/>
      <c r="DA94" s="529"/>
      <c r="DB94" s="534"/>
      <c r="DC94" s="529"/>
      <c r="DD94" s="529"/>
      <c r="DE94" s="529"/>
      <c r="DF94" s="529"/>
      <c r="DG94" s="529"/>
      <c r="DH94" s="529"/>
      <c r="DI94" s="529"/>
      <c r="DJ94" s="529"/>
      <c r="DK94" s="529"/>
      <c r="DL94" s="529"/>
      <c r="DM94" s="529"/>
      <c r="DN94" s="529"/>
      <c r="DO94" s="529"/>
      <c r="DP94" s="529"/>
      <c r="DQ94" s="529"/>
      <c r="DR94" s="529"/>
      <c r="DS94" s="529"/>
      <c r="DT94" s="534"/>
      <c r="DU94" s="529"/>
      <c r="DV94" s="529"/>
      <c r="DW94" s="529"/>
      <c r="DX94" s="529"/>
      <c r="DY94" s="529"/>
      <c r="DZ94" s="529"/>
      <c r="EA94" s="529"/>
      <c r="EB94" s="529"/>
      <c r="EC94" s="534"/>
      <c r="ED94" s="529"/>
      <c r="EE94" s="529"/>
      <c r="EF94" s="529"/>
      <c r="EG94" s="529"/>
      <c r="EH94" s="529"/>
      <c r="EI94" s="529"/>
      <c r="EJ94" s="529"/>
      <c r="EK94" s="529"/>
      <c r="EL94" s="529"/>
      <c r="EM94" s="529"/>
      <c r="EN94" s="529"/>
      <c r="EO94" s="529"/>
      <c r="EP94" s="506">
        <v>666.0</v>
      </c>
      <c r="EQ94" s="509" t="s">
        <v>3252</v>
      </c>
      <c r="ER94" s="529"/>
      <c r="ES94" s="529"/>
      <c r="ET94" s="529"/>
      <c r="EU94" s="529"/>
      <c r="EV94" s="529"/>
      <c r="EW94" s="509" t="s">
        <v>3253</v>
      </c>
      <c r="EX94" s="509" t="s">
        <v>3254</v>
      </c>
      <c r="EY94" s="534"/>
      <c r="EZ94" s="529"/>
      <c r="FA94" s="529"/>
      <c r="FB94" s="529"/>
      <c r="FC94" s="529"/>
      <c r="FD94" s="529"/>
      <c r="FE94" s="529"/>
      <c r="FF94" s="529"/>
      <c r="FG94" s="529"/>
      <c r="FH94" s="529"/>
      <c r="FI94" s="529"/>
      <c r="FJ94" s="529"/>
      <c r="FK94" s="529"/>
      <c r="FL94" s="529"/>
      <c r="FM94" s="529"/>
      <c r="FN94" s="529"/>
      <c r="FO94" s="529"/>
      <c r="FP94" s="529"/>
      <c r="FQ94" s="534"/>
      <c r="FR94" s="529"/>
      <c r="FS94" s="529"/>
      <c r="FT94" s="534"/>
      <c r="FU94" s="529"/>
      <c r="FV94" s="529"/>
      <c r="FW94" s="529"/>
      <c r="FX94" s="529"/>
      <c r="FY94" s="529"/>
      <c r="FZ94" s="529"/>
      <c r="GA94" s="529"/>
      <c r="GB94" s="529"/>
      <c r="GC94" s="534"/>
      <c r="GD94" s="529"/>
      <c r="GE94" s="529"/>
      <c r="GF94" s="534"/>
      <c r="GG94" s="529"/>
      <c r="GH94" s="529"/>
      <c r="GI94" s="529"/>
      <c r="GJ94" s="529"/>
      <c r="GK94" s="529"/>
      <c r="GL94" s="529"/>
      <c r="GM94" s="529"/>
      <c r="GN94" s="529"/>
      <c r="GO94" s="534"/>
      <c r="GP94" s="529"/>
      <c r="GQ94" s="529"/>
      <c r="GR94" s="529"/>
      <c r="GS94" s="529"/>
      <c r="GT94" s="529"/>
      <c r="GU94" s="529"/>
      <c r="GV94" s="529"/>
      <c r="GW94" s="529"/>
      <c r="GX94" s="529"/>
      <c r="GY94" s="529"/>
      <c r="GZ94" s="529"/>
      <c r="HA94" s="529"/>
      <c r="HB94" s="529"/>
      <c r="HC94" s="529"/>
      <c r="HD94" s="534"/>
      <c r="HE94" s="529"/>
      <c r="HF94" s="529"/>
      <c r="HG94" s="534"/>
      <c r="HH94" s="529"/>
      <c r="HI94" s="529"/>
      <c r="HJ94" s="534"/>
      <c r="HK94" s="529"/>
      <c r="HL94" s="529"/>
      <c r="HM94" s="534"/>
      <c r="HN94" s="529"/>
      <c r="HO94" s="529"/>
      <c r="HP94" s="529"/>
      <c r="HQ94" s="529"/>
      <c r="HR94" s="529"/>
      <c r="HS94" s="529"/>
      <c r="HT94" s="529"/>
      <c r="HU94" s="529"/>
      <c r="HV94" s="529"/>
      <c r="HW94" s="529"/>
      <c r="HX94" s="529"/>
      <c r="HY94" s="529"/>
      <c r="HZ94" s="529"/>
      <c r="IA94" s="529"/>
      <c r="IB94" s="534"/>
      <c r="IC94" s="529"/>
      <c r="ID94" s="529"/>
      <c r="IE94" s="529"/>
      <c r="IF94" s="529"/>
      <c r="IG94" s="529"/>
      <c r="IH94" s="529"/>
      <c r="II94" s="529"/>
      <c r="IJ94" s="529"/>
      <c r="IK94" s="529"/>
      <c r="IL94" s="529"/>
      <c r="IM94" s="529"/>
      <c r="IN94" s="529"/>
      <c r="IO94" s="529"/>
      <c r="IP94" s="529"/>
      <c r="IQ94" s="529"/>
      <c r="IR94" s="529"/>
      <c r="IS94" s="529"/>
      <c r="IT94" s="534"/>
      <c r="IU94" s="529"/>
      <c r="IV94" s="529"/>
      <c r="IW94" s="529"/>
      <c r="IX94" s="529"/>
      <c r="IY94" s="529"/>
      <c r="IZ94" s="529"/>
      <c r="JA94" s="529"/>
      <c r="JB94" s="529"/>
      <c r="JC94" s="529"/>
      <c r="JD94" s="529"/>
      <c r="JE94" s="529"/>
      <c r="JF94" s="529"/>
      <c r="JG94" s="529"/>
      <c r="JH94" s="529"/>
      <c r="JI94" s="529"/>
      <c r="JJ94" s="529"/>
      <c r="JK94" s="529"/>
      <c r="JL94" s="534"/>
      <c r="JM94" s="529"/>
      <c r="JN94" s="529"/>
      <c r="JO94" s="529"/>
      <c r="JP94" s="529"/>
      <c r="JQ94" s="529"/>
      <c r="JR94" s="529"/>
      <c r="JS94" s="529"/>
      <c r="JT94" s="529"/>
      <c r="JU94" s="534"/>
      <c r="JV94" s="529"/>
      <c r="JW94" s="529"/>
      <c r="JX94" s="529"/>
      <c r="JY94" s="529"/>
      <c r="JZ94" s="529"/>
      <c r="KA94" s="529"/>
      <c r="KB94" s="529"/>
      <c r="KC94" s="529"/>
      <c r="KD94" s="529"/>
      <c r="KE94" s="529"/>
      <c r="KF94" s="529"/>
      <c r="KG94" s="529"/>
      <c r="KH94" s="529"/>
      <c r="KI94" s="529"/>
      <c r="KJ94" s="529"/>
      <c r="KK94" s="529"/>
      <c r="KL94" s="529"/>
      <c r="KM94" s="529"/>
      <c r="KN94" s="529"/>
      <c r="KO94" s="529"/>
      <c r="KP94" s="529"/>
      <c r="KQ94" s="529"/>
      <c r="KR94" s="529"/>
      <c r="KS94" s="529"/>
      <c r="KT94" s="529"/>
      <c r="KU94" s="529"/>
      <c r="KV94" s="529"/>
      <c r="KW94" s="529"/>
      <c r="KX94" s="529"/>
      <c r="KY94" s="529"/>
      <c r="KZ94" s="529"/>
      <c r="LA94" s="529"/>
      <c r="LB94" s="529"/>
      <c r="LC94" s="529"/>
      <c r="LD94" s="529"/>
      <c r="LE94" s="529"/>
      <c r="LF94" s="529"/>
      <c r="LG94" s="529"/>
      <c r="LH94" s="529"/>
      <c r="LI94" s="529"/>
      <c r="LJ94" s="529"/>
      <c r="LK94" s="529"/>
      <c r="LL94" s="529"/>
      <c r="LM94" s="529"/>
      <c r="LN94" s="529"/>
      <c r="LO94" s="529"/>
      <c r="LP94" s="529"/>
      <c r="LQ94" s="529"/>
      <c r="LR94" s="529"/>
      <c r="LS94" s="529"/>
      <c r="LT94" s="529"/>
      <c r="LU94" s="529"/>
      <c r="LV94" s="529"/>
      <c r="LW94" s="529"/>
      <c r="LX94" s="529"/>
      <c r="LY94" s="529"/>
      <c r="LZ94" s="529"/>
      <c r="MA94" s="529"/>
      <c r="MB94" s="529"/>
      <c r="MC94" s="529"/>
      <c r="MD94" s="529"/>
      <c r="ME94" s="529"/>
      <c r="MF94" s="529"/>
      <c r="MG94" s="529"/>
      <c r="MH94" s="529"/>
      <c r="MI94" s="529"/>
      <c r="MJ94" s="529"/>
      <c r="MK94" s="529"/>
      <c r="ML94" s="529"/>
      <c r="MM94" s="529"/>
      <c r="MN94" s="529"/>
    </row>
    <row r="95" ht="12.75" customHeight="1">
      <c r="A95" s="529"/>
      <c r="B95" s="529"/>
      <c r="C95" s="529"/>
      <c r="D95" s="529"/>
      <c r="E95" s="509" t="s">
        <v>3226</v>
      </c>
      <c r="F95" s="509" t="s">
        <v>3227</v>
      </c>
      <c r="G95" s="534"/>
      <c r="H95" s="529"/>
      <c r="I95" s="529"/>
      <c r="J95" s="529"/>
      <c r="K95" s="529"/>
      <c r="L95" s="529"/>
      <c r="M95" s="529"/>
      <c r="N95" s="529"/>
      <c r="O95" s="529"/>
      <c r="P95" s="529"/>
      <c r="Q95" s="529"/>
      <c r="R95" s="529"/>
      <c r="S95" s="529"/>
      <c r="T95" s="529"/>
      <c r="U95" s="529"/>
      <c r="V95" s="529"/>
      <c r="W95" s="529"/>
      <c r="X95" s="529"/>
      <c r="Y95" s="534"/>
      <c r="Z95" s="529"/>
      <c r="AA95" s="529"/>
      <c r="AB95" s="534"/>
      <c r="AC95" s="529"/>
      <c r="AD95" s="529"/>
      <c r="AE95" s="529"/>
      <c r="AF95" s="529"/>
      <c r="AG95" s="529"/>
      <c r="AH95" s="529"/>
      <c r="AI95" s="529"/>
      <c r="AJ95" s="529"/>
      <c r="AK95" s="534"/>
      <c r="AL95" s="529"/>
      <c r="AM95" s="529"/>
      <c r="AN95" s="534"/>
      <c r="AO95" s="529"/>
      <c r="AP95" s="529"/>
      <c r="AQ95" s="529"/>
      <c r="AR95" s="529"/>
      <c r="AS95" s="529"/>
      <c r="AT95" s="529"/>
      <c r="AU95" s="529"/>
      <c r="AV95" s="529"/>
      <c r="AW95" s="534"/>
      <c r="AX95" s="529"/>
      <c r="AY95" s="529"/>
      <c r="AZ95" s="529"/>
      <c r="BA95" s="529"/>
      <c r="BB95" s="529"/>
      <c r="BC95" s="529"/>
      <c r="BD95" s="529"/>
      <c r="BE95" s="529"/>
      <c r="BF95" s="529"/>
      <c r="BG95" s="529"/>
      <c r="BH95" s="529"/>
      <c r="BI95" s="529"/>
      <c r="BJ95" s="529"/>
      <c r="BK95" s="529"/>
      <c r="BL95" s="534"/>
      <c r="BM95" s="529"/>
      <c r="BN95" s="529"/>
      <c r="BO95" s="534"/>
      <c r="BP95" s="529"/>
      <c r="BQ95" s="529"/>
      <c r="BR95" s="534"/>
      <c r="BS95" s="529"/>
      <c r="BT95" s="529"/>
      <c r="BU95" s="534"/>
      <c r="BV95" s="529"/>
      <c r="BW95" s="529"/>
      <c r="BX95" s="529"/>
      <c r="BY95" s="529"/>
      <c r="BZ95" s="529"/>
      <c r="CA95" s="529"/>
      <c r="CB95" s="529"/>
      <c r="CC95" s="529"/>
      <c r="CD95" s="529"/>
      <c r="CE95" s="529"/>
      <c r="CF95" s="529"/>
      <c r="CG95" s="529"/>
      <c r="CH95" s="529"/>
      <c r="CI95" s="529"/>
      <c r="CJ95" s="534"/>
      <c r="CK95" s="529"/>
      <c r="CL95" s="529"/>
      <c r="CM95" s="529"/>
      <c r="CN95" s="529"/>
      <c r="CO95" s="529"/>
      <c r="CP95" s="529"/>
      <c r="CQ95" s="529"/>
      <c r="CR95" s="529"/>
      <c r="CS95" s="529"/>
      <c r="CT95" s="529"/>
      <c r="CU95" s="529"/>
      <c r="CV95" s="529"/>
      <c r="CW95" s="529"/>
      <c r="CX95" s="529"/>
      <c r="CY95" s="529"/>
      <c r="CZ95" s="529"/>
      <c r="DA95" s="529"/>
      <c r="DB95" s="534"/>
      <c r="DC95" s="529"/>
      <c r="DD95" s="529"/>
      <c r="DE95" s="529"/>
      <c r="DF95" s="529"/>
      <c r="DG95" s="529"/>
      <c r="DH95" s="529"/>
      <c r="DI95" s="529"/>
      <c r="DJ95" s="529"/>
      <c r="DK95" s="529"/>
      <c r="DL95" s="529"/>
      <c r="DM95" s="529"/>
      <c r="DN95" s="529"/>
      <c r="DO95" s="529"/>
      <c r="DP95" s="529"/>
      <c r="DQ95" s="529"/>
      <c r="DR95" s="529"/>
      <c r="DS95" s="529"/>
      <c r="DT95" s="534"/>
      <c r="DU95" s="529"/>
      <c r="DV95" s="529"/>
      <c r="DW95" s="529"/>
      <c r="DX95" s="529"/>
      <c r="DY95" s="529"/>
      <c r="DZ95" s="529"/>
      <c r="EA95" s="529"/>
      <c r="EB95" s="529"/>
      <c r="EC95" s="534"/>
      <c r="ED95" s="529"/>
      <c r="EE95" s="529"/>
      <c r="EF95" s="529"/>
      <c r="EG95" s="529"/>
      <c r="EH95" s="529"/>
      <c r="EI95" s="529"/>
      <c r="EJ95" s="529"/>
      <c r="EK95" s="529"/>
      <c r="EL95" s="529"/>
      <c r="EM95" s="529"/>
      <c r="EN95" s="529"/>
      <c r="EO95" s="529"/>
      <c r="EP95" s="506">
        <v>674.0</v>
      </c>
      <c r="EQ95" s="509" t="s">
        <v>3255</v>
      </c>
      <c r="ER95" s="529"/>
      <c r="ES95" s="529"/>
      <c r="ET95" s="529"/>
      <c r="EU95" s="529"/>
      <c r="EV95" s="529"/>
      <c r="EW95" s="509" t="s">
        <v>3256</v>
      </c>
      <c r="EX95" s="509" t="s">
        <v>3257</v>
      </c>
      <c r="EY95" s="534"/>
      <c r="EZ95" s="529"/>
      <c r="FA95" s="529"/>
      <c r="FB95" s="529"/>
      <c r="FC95" s="529"/>
      <c r="FD95" s="529"/>
      <c r="FE95" s="529"/>
      <c r="FF95" s="529"/>
      <c r="FG95" s="529"/>
      <c r="FH95" s="529"/>
      <c r="FI95" s="529"/>
      <c r="FJ95" s="529"/>
      <c r="FK95" s="529"/>
      <c r="FL95" s="529"/>
      <c r="FM95" s="529"/>
      <c r="FN95" s="529"/>
      <c r="FO95" s="529"/>
      <c r="FP95" s="529"/>
      <c r="FQ95" s="534"/>
      <c r="FR95" s="529"/>
      <c r="FS95" s="529"/>
      <c r="FT95" s="534"/>
      <c r="FU95" s="529"/>
      <c r="FV95" s="529"/>
      <c r="FW95" s="529"/>
      <c r="FX95" s="529"/>
      <c r="FY95" s="529"/>
      <c r="FZ95" s="529"/>
      <c r="GA95" s="529"/>
      <c r="GB95" s="529"/>
      <c r="GC95" s="534"/>
      <c r="GD95" s="529"/>
      <c r="GE95" s="529"/>
      <c r="GF95" s="534"/>
      <c r="GG95" s="529"/>
      <c r="GH95" s="529"/>
      <c r="GI95" s="529"/>
      <c r="GJ95" s="529"/>
      <c r="GK95" s="529"/>
      <c r="GL95" s="529"/>
      <c r="GM95" s="529"/>
      <c r="GN95" s="529"/>
      <c r="GO95" s="534"/>
      <c r="GP95" s="529"/>
      <c r="GQ95" s="529"/>
      <c r="GR95" s="529"/>
      <c r="GS95" s="529"/>
      <c r="GT95" s="529"/>
      <c r="GU95" s="529"/>
      <c r="GV95" s="529"/>
      <c r="GW95" s="529"/>
      <c r="GX95" s="529"/>
      <c r="GY95" s="529"/>
      <c r="GZ95" s="529"/>
      <c r="HA95" s="529"/>
      <c r="HB95" s="529"/>
      <c r="HC95" s="529"/>
      <c r="HD95" s="534"/>
      <c r="HE95" s="529"/>
      <c r="HF95" s="529"/>
      <c r="HG95" s="534"/>
      <c r="HH95" s="529"/>
      <c r="HI95" s="529"/>
      <c r="HJ95" s="534"/>
      <c r="HK95" s="529"/>
      <c r="HL95" s="529"/>
      <c r="HM95" s="534"/>
      <c r="HN95" s="529"/>
      <c r="HO95" s="529"/>
      <c r="HP95" s="529"/>
      <c r="HQ95" s="529"/>
      <c r="HR95" s="529"/>
      <c r="HS95" s="529"/>
      <c r="HT95" s="529"/>
      <c r="HU95" s="529"/>
      <c r="HV95" s="529"/>
      <c r="HW95" s="529"/>
      <c r="HX95" s="529"/>
      <c r="HY95" s="529"/>
      <c r="HZ95" s="529"/>
      <c r="IA95" s="529"/>
      <c r="IB95" s="534"/>
      <c r="IC95" s="529"/>
      <c r="ID95" s="529"/>
      <c r="IE95" s="529"/>
      <c r="IF95" s="529"/>
      <c r="IG95" s="529"/>
      <c r="IH95" s="529"/>
      <c r="II95" s="529"/>
      <c r="IJ95" s="529"/>
      <c r="IK95" s="529"/>
      <c r="IL95" s="529"/>
      <c r="IM95" s="529"/>
      <c r="IN95" s="529"/>
      <c r="IO95" s="529"/>
      <c r="IP95" s="529"/>
      <c r="IQ95" s="529"/>
      <c r="IR95" s="529"/>
      <c r="IS95" s="529"/>
      <c r="IT95" s="534"/>
      <c r="IU95" s="529"/>
      <c r="IV95" s="529"/>
      <c r="IW95" s="529"/>
      <c r="IX95" s="529"/>
      <c r="IY95" s="529"/>
      <c r="IZ95" s="529"/>
      <c r="JA95" s="529"/>
      <c r="JB95" s="529"/>
      <c r="JC95" s="529"/>
      <c r="JD95" s="529"/>
      <c r="JE95" s="529"/>
      <c r="JF95" s="529"/>
      <c r="JG95" s="529"/>
      <c r="JH95" s="529"/>
      <c r="JI95" s="529"/>
      <c r="JJ95" s="529"/>
      <c r="JK95" s="529"/>
      <c r="JL95" s="534"/>
      <c r="JM95" s="529"/>
      <c r="JN95" s="529"/>
      <c r="JO95" s="529"/>
      <c r="JP95" s="529"/>
      <c r="JQ95" s="529"/>
      <c r="JR95" s="529"/>
      <c r="JS95" s="529"/>
      <c r="JT95" s="529"/>
      <c r="JU95" s="534"/>
      <c r="JV95" s="529"/>
      <c r="JW95" s="529"/>
      <c r="JX95" s="529"/>
      <c r="JY95" s="529"/>
      <c r="JZ95" s="529"/>
      <c r="KA95" s="529"/>
      <c r="KB95" s="529"/>
      <c r="KC95" s="529"/>
      <c r="KD95" s="529"/>
      <c r="KE95" s="529"/>
      <c r="KF95" s="529"/>
      <c r="KG95" s="529"/>
      <c r="KH95" s="529"/>
      <c r="KI95" s="529"/>
      <c r="KJ95" s="529"/>
      <c r="KK95" s="529"/>
      <c r="KL95" s="529"/>
      <c r="KM95" s="529"/>
      <c r="KN95" s="529"/>
      <c r="KO95" s="529"/>
      <c r="KP95" s="529"/>
      <c r="KQ95" s="529"/>
      <c r="KR95" s="529"/>
      <c r="KS95" s="529"/>
      <c r="KT95" s="529"/>
      <c r="KU95" s="529"/>
      <c r="KV95" s="529"/>
      <c r="KW95" s="529"/>
      <c r="KX95" s="529"/>
      <c r="KY95" s="529"/>
      <c r="KZ95" s="529"/>
      <c r="LA95" s="529"/>
      <c r="LB95" s="529"/>
      <c r="LC95" s="529"/>
      <c r="LD95" s="529"/>
      <c r="LE95" s="529"/>
      <c r="LF95" s="529"/>
      <c r="LG95" s="529"/>
      <c r="LH95" s="529"/>
      <c r="LI95" s="529"/>
      <c r="LJ95" s="529"/>
      <c r="LK95" s="529"/>
      <c r="LL95" s="529"/>
      <c r="LM95" s="529"/>
      <c r="LN95" s="529"/>
      <c r="LO95" s="529"/>
      <c r="LP95" s="529"/>
      <c r="LQ95" s="529"/>
      <c r="LR95" s="529"/>
      <c r="LS95" s="529"/>
      <c r="LT95" s="529"/>
      <c r="LU95" s="529"/>
      <c r="LV95" s="529"/>
      <c r="LW95" s="529"/>
      <c r="LX95" s="529"/>
      <c r="LY95" s="529"/>
      <c r="LZ95" s="529"/>
      <c r="MA95" s="529"/>
      <c r="MB95" s="529"/>
      <c r="MC95" s="529"/>
      <c r="MD95" s="529"/>
      <c r="ME95" s="529"/>
      <c r="MF95" s="529"/>
      <c r="MG95" s="529"/>
      <c r="MH95" s="529"/>
      <c r="MI95" s="529"/>
      <c r="MJ95" s="529"/>
      <c r="MK95" s="529"/>
      <c r="ML95" s="529"/>
      <c r="MM95" s="529"/>
      <c r="MN95" s="529"/>
    </row>
    <row r="96" ht="12.75" customHeight="1">
      <c r="A96" s="529"/>
      <c r="B96" s="529"/>
      <c r="C96" s="529"/>
      <c r="D96" s="529"/>
      <c r="E96" s="509" t="s">
        <v>3229</v>
      </c>
      <c r="F96" s="509" t="s">
        <v>3230</v>
      </c>
      <c r="G96" s="534"/>
      <c r="H96" s="529"/>
      <c r="I96" s="529"/>
      <c r="J96" s="529"/>
      <c r="K96" s="529"/>
      <c r="L96" s="529"/>
      <c r="M96" s="529"/>
      <c r="N96" s="529"/>
      <c r="O96" s="529"/>
      <c r="P96" s="529"/>
      <c r="Q96" s="529"/>
      <c r="R96" s="529"/>
      <c r="S96" s="529"/>
      <c r="T96" s="529"/>
      <c r="U96" s="529"/>
      <c r="V96" s="529"/>
      <c r="W96" s="529"/>
      <c r="X96" s="529"/>
      <c r="Y96" s="534"/>
      <c r="Z96" s="529"/>
      <c r="AA96" s="529"/>
      <c r="AB96" s="534"/>
      <c r="AC96" s="529"/>
      <c r="AD96" s="529"/>
      <c r="AE96" s="529"/>
      <c r="AF96" s="529"/>
      <c r="AG96" s="529"/>
      <c r="AH96" s="529"/>
      <c r="AI96" s="529"/>
      <c r="AJ96" s="529"/>
      <c r="AK96" s="534"/>
      <c r="AL96" s="529"/>
      <c r="AM96" s="529"/>
      <c r="AN96" s="534"/>
      <c r="AO96" s="529"/>
      <c r="AP96" s="529"/>
      <c r="AQ96" s="529"/>
      <c r="AR96" s="529"/>
      <c r="AS96" s="529"/>
      <c r="AT96" s="529"/>
      <c r="AU96" s="529"/>
      <c r="AV96" s="529"/>
      <c r="AW96" s="534"/>
      <c r="AX96" s="529"/>
      <c r="AY96" s="529"/>
      <c r="AZ96" s="529"/>
      <c r="BA96" s="529"/>
      <c r="BB96" s="529"/>
      <c r="BC96" s="529"/>
      <c r="BD96" s="529"/>
      <c r="BE96" s="529"/>
      <c r="BF96" s="529"/>
      <c r="BG96" s="529"/>
      <c r="BH96" s="529"/>
      <c r="BI96" s="529"/>
      <c r="BJ96" s="529"/>
      <c r="BK96" s="529"/>
      <c r="BL96" s="534"/>
      <c r="BM96" s="529"/>
      <c r="BN96" s="529"/>
      <c r="BO96" s="534"/>
      <c r="BP96" s="529"/>
      <c r="BQ96" s="529"/>
      <c r="BR96" s="534"/>
      <c r="BS96" s="529"/>
      <c r="BT96" s="529"/>
      <c r="BU96" s="534"/>
      <c r="BV96" s="529"/>
      <c r="BW96" s="529"/>
      <c r="BX96" s="529"/>
      <c r="BY96" s="529"/>
      <c r="BZ96" s="529"/>
      <c r="CA96" s="529"/>
      <c r="CB96" s="529"/>
      <c r="CC96" s="529"/>
      <c r="CD96" s="529"/>
      <c r="CE96" s="529"/>
      <c r="CF96" s="529"/>
      <c r="CG96" s="529"/>
      <c r="CH96" s="529"/>
      <c r="CI96" s="529"/>
      <c r="CJ96" s="534"/>
      <c r="CK96" s="529"/>
      <c r="CL96" s="529"/>
      <c r="CM96" s="529"/>
      <c r="CN96" s="529"/>
      <c r="CO96" s="529"/>
      <c r="CP96" s="529"/>
      <c r="CQ96" s="529"/>
      <c r="CR96" s="529"/>
      <c r="CS96" s="529"/>
      <c r="CT96" s="529"/>
      <c r="CU96" s="529"/>
      <c r="CV96" s="529"/>
      <c r="CW96" s="529"/>
      <c r="CX96" s="529"/>
      <c r="CY96" s="529"/>
      <c r="CZ96" s="529"/>
      <c r="DA96" s="529"/>
      <c r="DB96" s="534"/>
      <c r="DC96" s="529"/>
      <c r="DD96" s="529"/>
      <c r="DE96" s="529"/>
      <c r="DF96" s="529"/>
      <c r="DG96" s="529"/>
      <c r="DH96" s="529"/>
      <c r="DI96" s="529"/>
      <c r="DJ96" s="529"/>
      <c r="DK96" s="529"/>
      <c r="DL96" s="529"/>
      <c r="DM96" s="529"/>
      <c r="DN96" s="529"/>
      <c r="DO96" s="529"/>
      <c r="DP96" s="529"/>
      <c r="DQ96" s="529"/>
      <c r="DR96" s="529"/>
      <c r="DS96" s="529"/>
      <c r="DT96" s="534"/>
      <c r="DU96" s="529"/>
      <c r="DV96" s="529"/>
      <c r="DW96" s="529"/>
      <c r="DX96" s="529"/>
      <c r="DY96" s="529"/>
      <c r="DZ96" s="529"/>
      <c r="EA96" s="529"/>
      <c r="EB96" s="529"/>
      <c r="EC96" s="534"/>
      <c r="ED96" s="529"/>
      <c r="EE96" s="529"/>
      <c r="EF96" s="529"/>
      <c r="EG96" s="529"/>
      <c r="EH96" s="529"/>
      <c r="EI96" s="529"/>
      <c r="EJ96" s="529"/>
      <c r="EK96" s="529"/>
      <c r="EL96" s="529"/>
      <c r="EM96" s="529"/>
      <c r="EN96" s="529"/>
      <c r="EO96" s="529"/>
      <c r="EP96" s="506">
        <v>663.0</v>
      </c>
      <c r="EQ96" s="509" t="s">
        <v>3258</v>
      </c>
      <c r="ER96" s="529"/>
      <c r="ES96" s="529"/>
      <c r="ET96" s="529"/>
      <c r="EU96" s="529"/>
      <c r="EV96" s="529"/>
      <c r="EW96" s="509" t="s">
        <v>3259</v>
      </c>
      <c r="EX96" s="509" t="s">
        <v>3260</v>
      </c>
      <c r="EY96" s="534"/>
      <c r="EZ96" s="529"/>
      <c r="FA96" s="529"/>
      <c r="FB96" s="529"/>
      <c r="FC96" s="529"/>
      <c r="FD96" s="529"/>
      <c r="FE96" s="529"/>
      <c r="FF96" s="529"/>
      <c r="FG96" s="529"/>
      <c r="FH96" s="529"/>
      <c r="FI96" s="529"/>
      <c r="FJ96" s="529"/>
      <c r="FK96" s="529"/>
      <c r="FL96" s="529"/>
      <c r="FM96" s="529"/>
      <c r="FN96" s="529"/>
      <c r="FO96" s="529"/>
      <c r="FP96" s="529"/>
      <c r="FQ96" s="534"/>
      <c r="FR96" s="529"/>
      <c r="FS96" s="529"/>
      <c r="FT96" s="534"/>
      <c r="FU96" s="529"/>
      <c r="FV96" s="529"/>
      <c r="FW96" s="529"/>
      <c r="FX96" s="529"/>
      <c r="FY96" s="529"/>
      <c r="FZ96" s="529"/>
      <c r="GA96" s="529"/>
      <c r="GB96" s="529"/>
      <c r="GC96" s="534"/>
      <c r="GD96" s="529"/>
      <c r="GE96" s="529"/>
      <c r="GF96" s="534"/>
      <c r="GG96" s="529"/>
      <c r="GH96" s="529"/>
      <c r="GI96" s="529"/>
      <c r="GJ96" s="529"/>
      <c r="GK96" s="529"/>
      <c r="GL96" s="529"/>
      <c r="GM96" s="529"/>
      <c r="GN96" s="529"/>
      <c r="GO96" s="534"/>
      <c r="GP96" s="529"/>
      <c r="GQ96" s="529"/>
      <c r="GR96" s="529"/>
      <c r="GS96" s="529"/>
      <c r="GT96" s="529"/>
      <c r="GU96" s="529"/>
      <c r="GV96" s="529"/>
      <c r="GW96" s="529"/>
      <c r="GX96" s="529"/>
      <c r="GY96" s="529"/>
      <c r="GZ96" s="529"/>
      <c r="HA96" s="529"/>
      <c r="HB96" s="529"/>
      <c r="HC96" s="529"/>
      <c r="HD96" s="534"/>
      <c r="HE96" s="529"/>
      <c r="HF96" s="529"/>
      <c r="HG96" s="534"/>
      <c r="HH96" s="529"/>
      <c r="HI96" s="529"/>
      <c r="HJ96" s="534"/>
      <c r="HK96" s="529"/>
      <c r="HL96" s="529"/>
      <c r="HM96" s="534"/>
      <c r="HN96" s="529"/>
      <c r="HO96" s="529"/>
      <c r="HP96" s="529"/>
      <c r="HQ96" s="529"/>
      <c r="HR96" s="529"/>
      <c r="HS96" s="529"/>
      <c r="HT96" s="529"/>
      <c r="HU96" s="529"/>
      <c r="HV96" s="529"/>
      <c r="HW96" s="529"/>
      <c r="HX96" s="529"/>
      <c r="HY96" s="529"/>
      <c r="HZ96" s="529"/>
      <c r="IA96" s="529"/>
      <c r="IB96" s="534"/>
      <c r="IC96" s="529"/>
      <c r="ID96" s="529"/>
      <c r="IE96" s="529"/>
      <c r="IF96" s="529"/>
      <c r="IG96" s="529"/>
      <c r="IH96" s="529"/>
      <c r="II96" s="529"/>
      <c r="IJ96" s="529"/>
      <c r="IK96" s="529"/>
      <c r="IL96" s="529"/>
      <c r="IM96" s="529"/>
      <c r="IN96" s="529"/>
      <c r="IO96" s="529"/>
      <c r="IP96" s="529"/>
      <c r="IQ96" s="529"/>
      <c r="IR96" s="529"/>
      <c r="IS96" s="529"/>
      <c r="IT96" s="534"/>
      <c r="IU96" s="529"/>
      <c r="IV96" s="529"/>
      <c r="IW96" s="529"/>
      <c r="IX96" s="529"/>
      <c r="IY96" s="529"/>
      <c r="IZ96" s="529"/>
      <c r="JA96" s="529"/>
      <c r="JB96" s="529"/>
      <c r="JC96" s="529"/>
      <c r="JD96" s="529"/>
      <c r="JE96" s="529"/>
      <c r="JF96" s="529"/>
      <c r="JG96" s="529"/>
      <c r="JH96" s="529"/>
      <c r="JI96" s="529"/>
      <c r="JJ96" s="529"/>
      <c r="JK96" s="529"/>
      <c r="JL96" s="534"/>
      <c r="JM96" s="529"/>
      <c r="JN96" s="529"/>
      <c r="JO96" s="529"/>
      <c r="JP96" s="529"/>
      <c r="JQ96" s="529"/>
      <c r="JR96" s="529"/>
      <c r="JS96" s="529"/>
      <c r="JT96" s="529"/>
      <c r="JU96" s="534"/>
      <c r="JV96" s="529"/>
      <c r="JW96" s="529"/>
      <c r="JX96" s="529"/>
      <c r="JY96" s="529"/>
      <c r="JZ96" s="529"/>
      <c r="KA96" s="529"/>
      <c r="KB96" s="529"/>
      <c r="KC96" s="529"/>
      <c r="KD96" s="529"/>
      <c r="KE96" s="529"/>
      <c r="KF96" s="529"/>
      <c r="KG96" s="529"/>
      <c r="KH96" s="529"/>
      <c r="KI96" s="529"/>
      <c r="KJ96" s="529"/>
      <c r="KK96" s="529"/>
      <c r="KL96" s="529"/>
      <c r="KM96" s="529"/>
      <c r="KN96" s="529"/>
      <c r="KO96" s="529"/>
      <c r="KP96" s="529"/>
      <c r="KQ96" s="529"/>
      <c r="KR96" s="529"/>
      <c r="KS96" s="529"/>
      <c r="KT96" s="529"/>
      <c r="KU96" s="529"/>
      <c r="KV96" s="529"/>
      <c r="KW96" s="529"/>
      <c r="KX96" s="529"/>
      <c r="KY96" s="529"/>
      <c r="KZ96" s="529"/>
      <c r="LA96" s="529"/>
      <c r="LB96" s="529"/>
      <c r="LC96" s="529"/>
      <c r="LD96" s="529"/>
      <c r="LE96" s="529"/>
      <c r="LF96" s="529"/>
      <c r="LG96" s="529"/>
      <c r="LH96" s="529"/>
      <c r="LI96" s="529"/>
      <c r="LJ96" s="529"/>
      <c r="LK96" s="529"/>
      <c r="LL96" s="529"/>
      <c r="LM96" s="529"/>
      <c r="LN96" s="529"/>
      <c r="LO96" s="529"/>
      <c r="LP96" s="529"/>
      <c r="LQ96" s="529"/>
      <c r="LR96" s="529"/>
      <c r="LS96" s="529"/>
      <c r="LT96" s="529"/>
      <c r="LU96" s="529"/>
      <c r="LV96" s="529"/>
      <c r="LW96" s="529"/>
      <c r="LX96" s="529"/>
      <c r="LY96" s="529"/>
      <c r="LZ96" s="529"/>
      <c r="MA96" s="529"/>
      <c r="MB96" s="529"/>
      <c r="MC96" s="529"/>
      <c r="MD96" s="529"/>
      <c r="ME96" s="529"/>
      <c r="MF96" s="529"/>
      <c r="MG96" s="529"/>
      <c r="MH96" s="529"/>
      <c r="MI96" s="529"/>
      <c r="MJ96" s="529"/>
      <c r="MK96" s="529"/>
      <c r="ML96" s="529"/>
      <c r="MM96" s="529"/>
      <c r="MN96" s="529"/>
    </row>
    <row r="97" ht="12.75" customHeight="1">
      <c r="A97" s="529"/>
      <c r="B97" s="529"/>
      <c r="C97" s="529"/>
      <c r="D97" s="529"/>
      <c r="E97" s="509" t="s">
        <v>3232</v>
      </c>
      <c r="F97" s="509" t="s">
        <v>3233</v>
      </c>
      <c r="G97" s="534"/>
      <c r="H97" s="529"/>
      <c r="I97" s="529"/>
      <c r="J97" s="529"/>
      <c r="K97" s="529"/>
      <c r="L97" s="529"/>
      <c r="M97" s="529"/>
      <c r="N97" s="529"/>
      <c r="O97" s="529"/>
      <c r="P97" s="529"/>
      <c r="Q97" s="529"/>
      <c r="R97" s="529"/>
      <c r="S97" s="529"/>
      <c r="T97" s="529"/>
      <c r="U97" s="529"/>
      <c r="V97" s="529"/>
      <c r="W97" s="529"/>
      <c r="X97" s="529"/>
      <c r="Y97" s="534"/>
      <c r="Z97" s="529"/>
      <c r="AA97" s="529"/>
      <c r="AB97" s="534"/>
      <c r="AC97" s="529"/>
      <c r="AD97" s="529"/>
      <c r="AE97" s="529"/>
      <c r="AF97" s="529"/>
      <c r="AG97" s="529"/>
      <c r="AH97" s="529"/>
      <c r="AI97" s="529"/>
      <c r="AJ97" s="529"/>
      <c r="AK97" s="534"/>
      <c r="AL97" s="529"/>
      <c r="AM97" s="529"/>
      <c r="AN97" s="534"/>
      <c r="AO97" s="529"/>
      <c r="AP97" s="529"/>
      <c r="AQ97" s="529"/>
      <c r="AR97" s="529"/>
      <c r="AS97" s="529"/>
      <c r="AT97" s="529"/>
      <c r="AU97" s="529"/>
      <c r="AV97" s="529"/>
      <c r="AW97" s="534"/>
      <c r="AX97" s="529"/>
      <c r="AY97" s="529"/>
      <c r="AZ97" s="529"/>
      <c r="BA97" s="529"/>
      <c r="BB97" s="529"/>
      <c r="BC97" s="529"/>
      <c r="BD97" s="529"/>
      <c r="BE97" s="529"/>
      <c r="BF97" s="529"/>
      <c r="BG97" s="529"/>
      <c r="BH97" s="529"/>
      <c r="BI97" s="529"/>
      <c r="BJ97" s="529"/>
      <c r="BK97" s="529"/>
      <c r="BL97" s="534"/>
      <c r="BM97" s="529"/>
      <c r="BN97" s="529"/>
      <c r="BO97" s="534"/>
      <c r="BP97" s="529"/>
      <c r="BQ97" s="529"/>
      <c r="BR97" s="534"/>
      <c r="BS97" s="529"/>
      <c r="BT97" s="529"/>
      <c r="BU97" s="534"/>
      <c r="BV97" s="529"/>
      <c r="BW97" s="529"/>
      <c r="BX97" s="529"/>
      <c r="BY97" s="529"/>
      <c r="BZ97" s="529"/>
      <c r="CA97" s="529"/>
      <c r="CB97" s="529"/>
      <c r="CC97" s="529"/>
      <c r="CD97" s="529"/>
      <c r="CE97" s="529"/>
      <c r="CF97" s="529"/>
      <c r="CG97" s="529"/>
      <c r="CH97" s="529"/>
      <c r="CI97" s="529"/>
      <c r="CJ97" s="534"/>
      <c r="CK97" s="529"/>
      <c r="CL97" s="529"/>
      <c r="CM97" s="529"/>
      <c r="CN97" s="529"/>
      <c r="CO97" s="529"/>
      <c r="CP97" s="529"/>
      <c r="CQ97" s="529"/>
      <c r="CR97" s="529"/>
      <c r="CS97" s="529"/>
      <c r="CT97" s="529"/>
      <c r="CU97" s="529"/>
      <c r="CV97" s="529"/>
      <c r="CW97" s="529"/>
      <c r="CX97" s="529"/>
      <c r="CY97" s="529"/>
      <c r="CZ97" s="529"/>
      <c r="DA97" s="529"/>
      <c r="DB97" s="534"/>
      <c r="DC97" s="529"/>
      <c r="DD97" s="529"/>
      <c r="DE97" s="529"/>
      <c r="DF97" s="529"/>
      <c r="DG97" s="529"/>
      <c r="DH97" s="529"/>
      <c r="DI97" s="529"/>
      <c r="DJ97" s="529"/>
      <c r="DK97" s="529"/>
      <c r="DL97" s="529"/>
      <c r="DM97" s="529"/>
      <c r="DN97" s="529"/>
      <c r="DO97" s="529"/>
      <c r="DP97" s="529"/>
      <c r="DQ97" s="529"/>
      <c r="DR97" s="529"/>
      <c r="DS97" s="529"/>
      <c r="DT97" s="534"/>
      <c r="DU97" s="529"/>
      <c r="DV97" s="529"/>
      <c r="DW97" s="529"/>
      <c r="DX97" s="529"/>
      <c r="DY97" s="529"/>
      <c r="DZ97" s="529"/>
      <c r="EA97" s="529"/>
      <c r="EB97" s="529"/>
      <c r="EC97" s="534"/>
      <c r="ED97" s="529"/>
      <c r="EE97" s="529"/>
      <c r="EF97" s="529"/>
      <c r="EG97" s="529"/>
      <c r="EH97" s="529"/>
      <c r="EI97" s="529"/>
      <c r="EJ97" s="529"/>
      <c r="EK97" s="529"/>
      <c r="EL97" s="529"/>
      <c r="EM97" s="529"/>
      <c r="EN97" s="529"/>
      <c r="EO97" s="529"/>
      <c r="EP97" s="506">
        <v>694.0</v>
      </c>
      <c r="EQ97" s="509" t="s">
        <v>3261</v>
      </c>
      <c r="ER97" s="529"/>
      <c r="ES97" s="529"/>
      <c r="ET97" s="529"/>
      <c r="EU97" s="529"/>
      <c r="EV97" s="529"/>
      <c r="EW97" s="509" t="s">
        <v>3262</v>
      </c>
      <c r="EX97" s="509" t="s">
        <v>3263</v>
      </c>
      <c r="EY97" s="534"/>
      <c r="EZ97" s="529"/>
      <c r="FA97" s="529"/>
      <c r="FB97" s="529"/>
      <c r="FC97" s="529"/>
      <c r="FD97" s="529"/>
      <c r="FE97" s="529"/>
      <c r="FF97" s="529"/>
      <c r="FG97" s="529"/>
      <c r="FH97" s="529"/>
      <c r="FI97" s="529"/>
      <c r="FJ97" s="529"/>
      <c r="FK97" s="529"/>
      <c r="FL97" s="529"/>
      <c r="FM97" s="529"/>
      <c r="FN97" s="529"/>
      <c r="FO97" s="529"/>
      <c r="FP97" s="529"/>
      <c r="FQ97" s="534"/>
      <c r="FR97" s="529"/>
      <c r="FS97" s="529"/>
      <c r="FT97" s="534"/>
      <c r="FU97" s="529"/>
      <c r="FV97" s="529"/>
      <c r="FW97" s="529"/>
      <c r="FX97" s="529"/>
      <c r="FY97" s="529"/>
      <c r="FZ97" s="529"/>
      <c r="GA97" s="529"/>
      <c r="GB97" s="529"/>
      <c r="GC97" s="534"/>
      <c r="GD97" s="529"/>
      <c r="GE97" s="529"/>
      <c r="GF97" s="534"/>
      <c r="GG97" s="529"/>
      <c r="GH97" s="529"/>
      <c r="GI97" s="529"/>
      <c r="GJ97" s="529"/>
      <c r="GK97" s="529"/>
      <c r="GL97" s="529"/>
      <c r="GM97" s="529"/>
      <c r="GN97" s="529"/>
      <c r="GO97" s="534"/>
      <c r="GP97" s="529"/>
      <c r="GQ97" s="529"/>
      <c r="GR97" s="529"/>
      <c r="GS97" s="529"/>
      <c r="GT97" s="529"/>
      <c r="GU97" s="529"/>
      <c r="GV97" s="529"/>
      <c r="GW97" s="529"/>
      <c r="GX97" s="529"/>
      <c r="GY97" s="529"/>
      <c r="GZ97" s="529"/>
      <c r="HA97" s="529"/>
      <c r="HB97" s="529"/>
      <c r="HC97" s="529"/>
      <c r="HD97" s="534"/>
      <c r="HE97" s="529"/>
      <c r="HF97" s="529"/>
      <c r="HG97" s="534"/>
      <c r="HH97" s="529"/>
      <c r="HI97" s="529"/>
      <c r="HJ97" s="534"/>
      <c r="HK97" s="529"/>
      <c r="HL97" s="529"/>
      <c r="HM97" s="534"/>
      <c r="HN97" s="529"/>
      <c r="HO97" s="529"/>
      <c r="HP97" s="529"/>
      <c r="HQ97" s="529"/>
      <c r="HR97" s="529"/>
      <c r="HS97" s="529"/>
      <c r="HT97" s="529"/>
      <c r="HU97" s="529"/>
      <c r="HV97" s="529"/>
      <c r="HW97" s="529"/>
      <c r="HX97" s="529"/>
      <c r="HY97" s="529"/>
      <c r="HZ97" s="529"/>
      <c r="IA97" s="529"/>
      <c r="IB97" s="534"/>
      <c r="IC97" s="529"/>
      <c r="ID97" s="529"/>
      <c r="IE97" s="529"/>
      <c r="IF97" s="529"/>
      <c r="IG97" s="529"/>
      <c r="IH97" s="529"/>
      <c r="II97" s="529"/>
      <c r="IJ97" s="529"/>
      <c r="IK97" s="529"/>
      <c r="IL97" s="529"/>
      <c r="IM97" s="529"/>
      <c r="IN97" s="529"/>
      <c r="IO97" s="529"/>
      <c r="IP97" s="529"/>
      <c r="IQ97" s="529"/>
      <c r="IR97" s="529"/>
      <c r="IS97" s="529"/>
      <c r="IT97" s="534"/>
      <c r="IU97" s="529"/>
      <c r="IV97" s="529"/>
      <c r="IW97" s="529"/>
      <c r="IX97" s="529"/>
      <c r="IY97" s="529"/>
      <c r="IZ97" s="529"/>
      <c r="JA97" s="529"/>
      <c r="JB97" s="529"/>
      <c r="JC97" s="529"/>
      <c r="JD97" s="529"/>
      <c r="JE97" s="529"/>
      <c r="JF97" s="529"/>
      <c r="JG97" s="529"/>
      <c r="JH97" s="529"/>
      <c r="JI97" s="529"/>
      <c r="JJ97" s="529"/>
      <c r="JK97" s="529"/>
      <c r="JL97" s="534"/>
      <c r="JM97" s="529"/>
      <c r="JN97" s="529"/>
      <c r="JO97" s="529"/>
      <c r="JP97" s="529"/>
      <c r="JQ97" s="529"/>
      <c r="JR97" s="529"/>
      <c r="JS97" s="529"/>
      <c r="JT97" s="529"/>
      <c r="JU97" s="534"/>
      <c r="JV97" s="529"/>
      <c r="JW97" s="529"/>
      <c r="JX97" s="529"/>
      <c r="JY97" s="529"/>
      <c r="JZ97" s="529"/>
      <c r="KA97" s="529"/>
      <c r="KB97" s="529"/>
      <c r="KC97" s="529"/>
      <c r="KD97" s="529"/>
      <c r="KE97" s="529"/>
      <c r="KF97" s="529"/>
      <c r="KG97" s="529"/>
      <c r="KH97" s="529"/>
      <c r="KI97" s="529"/>
      <c r="KJ97" s="529"/>
      <c r="KK97" s="529"/>
      <c r="KL97" s="529"/>
      <c r="KM97" s="529"/>
      <c r="KN97" s="529"/>
      <c r="KO97" s="529"/>
      <c r="KP97" s="529"/>
      <c r="KQ97" s="529"/>
      <c r="KR97" s="529"/>
      <c r="KS97" s="529"/>
      <c r="KT97" s="529"/>
      <c r="KU97" s="529"/>
      <c r="KV97" s="529"/>
      <c r="KW97" s="529"/>
      <c r="KX97" s="529"/>
      <c r="KY97" s="529"/>
      <c r="KZ97" s="529"/>
      <c r="LA97" s="529"/>
      <c r="LB97" s="529"/>
      <c r="LC97" s="529"/>
      <c r="LD97" s="529"/>
      <c r="LE97" s="529"/>
      <c r="LF97" s="529"/>
      <c r="LG97" s="529"/>
      <c r="LH97" s="529"/>
      <c r="LI97" s="529"/>
      <c r="LJ97" s="529"/>
      <c r="LK97" s="529"/>
      <c r="LL97" s="529"/>
      <c r="LM97" s="529"/>
      <c r="LN97" s="529"/>
      <c r="LO97" s="529"/>
      <c r="LP97" s="529"/>
      <c r="LQ97" s="529"/>
      <c r="LR97" s="529"/>
      <c r="LS97" s="529"/>
      <c r="LT97" s="529"/>
      <c r="LU97" s="529"/>
      <c r="LV97" s="529"/>
      <c r="LW97" s="529"/>
      <c r="LX97" s="529"/>
      <c r="LY97" s="529"/>
      <c r="LZ97" s="529"/>
      <c r="MA97" s="529"/>
      <c r="MB97" s="529"/>
      <c r="MC97" s="529"/>
      <c r="MD97" s="529"/>
      <c r="ME97" s="529"/>
      <c r="MF97" s="529"/>
      <c r="MG97" s="529"/>
      <c r="MH97" s="529"/>
      <c r="MI97" s="529"/>
      <c r="MJ97" s="529"/>
      <c r="MK97" s="529"/>
      <c r="ML97" s="529"/>
      <c r="MM97" s="529"/>
      <c r="MN97" s="529"/>
    </row>
    <row r="98" ht="12.75" customHeight="1">
      <c r="A98" s="529"/>
      <c r="B98" s="529"/>
      <c r="C98" s="529"/>
      <c r="D98" s="529"/>
      <c r="E98" s="509" t="s">
        <v>3235</v>
      </c>
      <c r="F98" s="509" t="s">
        <v>3236</v>
      </c>
      <c r="G98" s="534"/>
      <c r="H98" s="529"/>
      <c r="I98" s="529"/>
      <c r="J98" s="529"/>
      <c r="K98" s="529"/>
      <c r="L98" s="529"/>
      <c r="M98" s="529"/>
      <c r="N98" s="529"/>
      <c r="O98" s="529"/>
      <c r="P98" s="529"/>
      <c r="Q98" s="529"/>
      <c r="R98" s="529"/>
      <c r="S98" s="529"/>
      <c r="T98" s="529"/>
      <c r="U98" s="529"/>
      <c r="V98" s="529"/>
      <c r="W98" s="529"/>
      <c r="X98" s="529"/>
      <c r="Y98" s="534"/>
      <c r="Z98" s="529"/>
      <c r="AA98" s="529"/>
      <c r="AB98" s="534"/>
      <c r="AC98" s="529"/>
      <c r="AD98" s="529"/>
      <c r="AE98" s="529"/>
      <c r="AF98" s="529"/>
      <c r="AG98" s="529"/>
      <c r="AH98" s="529"/>
      <c r="AI98" s="529"/>
      <c r="AJ98" s="529"/>
      <c r="AK98" s="534"/>
      <c r="AL98" s="529"/>
      <c r="AM98" s="529"/>
      <c r="AN98" s="534"/>
      <c r="AO98" s="529"/>
      <c r="AP98" s="529"/>
      <c r="AQ98" s="529"/>
      <c r="AR98" s="529"/>
      <c r="AS98" s="529"/>
      <c r="AT98" s="529"/>
      <c r="AU98" s="529"/>
      <c r="AV98" s="529"/>
      <c r="AW98" s="534"/>
      <c r="AX98" s="529"/>
      <c r="AY98" s="529"/>
      <c r="AZ98" s="529"/>
      <c r="BA98" s="529"/>
      <c r="BB98" s="529"/>
      <c r="BC98" s="529"/>
      <c r="BD98" s="529"/>
      <c r="BE98" s="529"/>
      <c r="BF98" s="529"/>
      <c r="BG98" s="529"/>
      <c r="BH98" s="529"/>
      <c r="BI98" s="529"/>
      <c r="BJ98" s="529"/>
      <c r="BK98" s="529"/>
      <c r="BL98" s="534"/>
      <c r="BM98" s="529"/>
      <c r="BN98" s="529"/>
      <c r="BO98" s="534"/>
      <c r="BP98" s="529"/>
      <c r="BQ98" s="529"/>
      <c r="BR98" s="529"/>
      <c r="BS98" s="529"/>
      <c r="BT98" s="529"/>
      <c r="BU98" s="534"/>
      <c r="BV98" s="529"/>
      <c r="BW98" s="529"/>
      <c r="BX98" s="529"/>
      <c r="BY98" s="529"/>
      <c r="BZ98" s="529"/>
      <c r="CA98" s="529"/>
      <c r="CB98" s="529"/>
      <c r="CC98" s="529"/>
      <c r="CD98" s="529"/>
      <c r="CE98" s="529"/>
      <c r="CF98" s="529"/>
      <c r="CG98" s="529"/>
      <c r="CH98" s="529"/>
      <c r="CI98" s="529"/>
      <c r="CJ98" s="534"/>
      <c r="CK98" s="529"/>
      <c r="CL98" s="529"/>
      <c r="CM98" s="529"/>
      <c r="CN98" s="529"/>
      <c r="CO98" s="529"/>
      <c r="CP98" s="529"/>
      <c r="CQ98" s="529"/>
      <c r="CR98" s="529"/>
      <c r="CS98" s="529"/>
      <c r="CT98" s="529"/>
      <c r="CU98" s="529"/>
      <c r="CV98" s="529"/>
      <c r="CW98" s="529"/>
      <c r="CX98" s="529"/>
      <c r="CY98" s="529"/>
      <c r="CZ98" s="529"/>
      <c r="DA98" s="529"/>
      <c r="DB98" s="534"/>
      <c r="DC98" s="529"/>
      <c r="DD98" s="529"/>
      <c r="DE98" s="529"/>
      <c r="DF98" s="529"/>
      <c r="DG98" s="529"/>
      <c r="DH98" s="529"/>
      <c r="DI98" s="529"/>
      <c r="DJ98" s="529"/>
      <c r="DK98" s="529"/>
      <c r="DL98" s="529"/>
      <c r="DM98" s="529"/>
      <c r="DN98" s="529"/>
      <c r="DO98" s="529"/>
      <c r="DP98" s="529"/>
      <c r="DQ98" s="529"/>
      <c r="DR98" s="529"/>
      <c r="DS98" s="529"/>
      <c r="DT98" s="534"/>
      <c r="DU98" s="529"/>
      <c r="DV98" s="529"/>
      <c r="DW98" s="529"/>
      <c r="DX98" s="529"/>
      <c r="DY98" s="529"/>
      <c r="DZ98" s="529"/>
      <c r="EA98" s="529"/>
      <c r="EB98" s="529"/>
      <c r="EC98" s="534"/>
      <c r="ED98" s="529"/>
      <c r="EE98" s="529"/>
      <c r="EF98" s="529"/>
      <c r="EG98" s="529"/>
      <c r="EH98" s="529"/>
      <c r="EI98" s="529"/>
      <c r="EJ98" s="529"/>
      <c r="EK98" s="529"/>
      <c r="EL98" s="529"/>
      <c r="EM98" s="529"/>
      <c r="EN98" s="529"/>
      <c r="EO98" s="529"/>
      <c r="EP98" s="506">
        <v>262.0</v>
      </c>
      <c r="EQ98" s="509" t="s">
        <v>3264</v>
      </c>
      <c r="ER98" s="529"/>
      <c r="ES98" s="529"/>
      <c r="ET98" s="529"/>
      <c r="EU98" s="529"/>
      <c r="EV98" s="529"/>
      <c r="EW98" s="509" t="s">
        <v>3265</v>
      </c>
      <c r="EX98" s="509" t="s">
        <v>3266</v>
      </c>
      <c r="EY98" s="534"/>
      <c r="EZ98" s="529"/>
      <c r="FA98" s="529"/>
      <c r="FB98" s="529"/>
      <c r="FC98" s="529"/>
      <c r="FD98" s="529"/>
      <c r="FE98" s="529"/>
      <c r="FF98" s="529"/>
      <c r="FG98" s="529"/>
      <c r="FH98" s="529"/>
      <c r="FI98" s="529"/>
      <c r="FJ98" s="529"/>
      <c r="FK98" s="529"/>
      <c r="FL98" s="529"/>
      <c r="FM98" s="529"/>
      <c r="FN98" s="529"/>
      <c r="FO98" s="529"/>
      <c r="FP98" s="529"/>
      <c r="FQ98" s="534"/>
      <c r="FR98" s="529"/>
      <c r="FS98" s="529"/>
      <c r="FT98" s="534"/>
      <c r="FU98" s="529"/>
      <c r="FV98" s="529"/>
      <c r="FW98" s="529"/>
      <c r="FX98" s="529"/>
      <c r="FY98" s="529"/>
      <c r="FZ98" s="529"/>
      <c r="GA98" s="529"/>
      <c r="GB98" s="529"/>
      <c r="GC98" s="534"/>
      <c r="GD98" s="529"/>
      <c r="GE98" s="529"/>
      <c r="GF98" s="534"/>
      <c r="GG98" s="529"/>
      <c r="GH98" s="529"/>
      <c r="GI98" s="529"/>
      <c r="GJ98" s="529"/>
      <c r="GK98" s="529"/>
      <c r="GL98" s="529"/>
      <c r="GM98" s="529"/>
      <c r="GN98" s="529"/>
      <c r="GO98" s="534"/>
      <c r="GP98" s="529"/>
      <c r="GQ98" s="529"/>
      <c r="GR98" s="529"/>
      <c r="GS98" s="529"/>
      <c r="GT98" s="529"/>
      <c r="GU98" s="529"/>
      <c r="GV98" s="529"/>
      <c r="GW98" s="529"/>
      <c r="GX98" s="529"/>
      <c r="GY98" s="529"/>
      <c r="GZ98" s="529"/>
      <c r="HA98" s="529"/>
      <c r="HB98" s="529"/>
      <c r="HC98" s="529"/>
      <c r="HD98" s="534"/>
      <c r="HE98" s="529"/>
      <c r="HF98" s="529"/>
      <c r="HG98" s="534"/>
      <c r="HH98" s="529"/>
      <c r="HI98" s="529"/>
      <c r="HJ98" s="529"/>
      <c r="HK98" s="529"/>
      <c r="HL98" s="529"/>
      <c r="HM98" s="534"/>
      <c r="HN98" s="529"/>
      <c r="HO98" s="529"/>
      <c r="HP98" s="529"/>
      <c r="HQ98" s="529"/>
      <c r="HR98" s="529"/>
      <c r="HS98" s="529"/>
      <c r="HT98" s="529"/>
      <c r="HU98" s="529"/>
      <c r="HV98" s="529"/>
      <c r="HW98" s="529"/>
      <c r="HX98" s="529"/>
      <c r="HY98" s="529"/>
      <c r="HZ98" s="529"/>
      <c r="IA98" s="529"/>
      <c r="IB98" s="534"/>
      <c r="IC98" s="529"/>
      <c r="ID98" s="529"/>
      <c r="IE98" s="529"/>
      <c r="IF98" s="529"/>
      <c r="IG98" s="529"/>
      <c r="IH98" s="529"/>
      <c r="II98" s="529"/>
      <c r="IJ98" s="529"/>
      <c r="IK98" s="529"/>
      <c r="IL98" s="529"/>
      <c r="IM98" s="529"/>
      <c r="IN98" s="529"/>
      <c r="IO98" s="529"/>
      <c r="IP98" s="529"/>
      <c r="IQ98" s="529"/>
      <c r="IR98" s="529"/>
      <c r="IS98" s="529"/>
      <c r="IT98" s="534"/>
      <c r="IU98" s="529"/>
      <c r="IV98" s="529"/>
      <c r="IW98" s="529"/>
      <c r="IX98" s="529"/>
      <c r="IY98" s="529"/>
      <c r="IZ98" s="529"/>
      <c r="JA98" s="529"/>
      <c r="JB98" s="529"/>
      <c r="JC98" s="529"/>
      <c r="JD98" s="529"/>
      <c r="JE98" s="529"/>
      <c r="JF98" s="529"/>
      <c r="JG98" s="529"/>
      <c r="JH98" s="529"/>
      <c r="JI98" s="529"/>
      <c r="JJ98" s="529"/>
      <c r="JK98" s="529"/>
      <c r="JL98" s="534"/>
      <c r="JM98" s="529"/>
      <c r="JN98" s="529"/>
      <c r="JO98" s="529"/>
      <c r="JP98" s="529"/>
      <c r="JQ98" s="529"/>
      <c r="JR98" s="529"/>
      <c r="JS98" s="529"/>
      <c r="JT98" s="529"/>
      <c r="JU98" s="534"/>
      <c r="JV98" s="529"/>
      <c r="JW98" s="529"/>
      <c r="JX98" s="529"/>
      <c r="JY98" s="529"/>
      <c r="JZ98" s="529"/>
      <c r="KA98" s="529"/>
      <c r="KB98" s="529"/>
      <c r="KC98" s="529"/>
      <c r="KD98" s="529"/>
      <c r="KE98" s="529"/>
      <c r="KF98" s="529"/>
      <c r="KG98" s="529"/>
      <c r="KH98" s="529"/>
      <c r="KI98" s="529"/>
      <c r="KJ98" s="529"/>
      <c r="KK98" s="529"/>
      <c r="KL98" s="529"/>
      <c r="KM98" s="529"/>
      <c r="KN98" s="529"/>
      <c r="KO98" s="529"/>
      <c r="KP98" s="529"/>
      <c r="KQ98" s="529"/>
      <c r="KR98" s="529"/>
      <c r="KS98" s="529"/>
      <c r="KT98" s="529"/>
      <c r="KU98" s="529"/>
      <c r="KV98" s="529"/>
      <c r="KW98" s="529"/>
      <c r="KX98" s="529"/>
      <c r="KY98" s="529"/>
      <c r="KZ98" s="529"/>
      <c r="LA98" s="529"/>
      <c r="LB98" s="529"/>
      <c r="LC98" s="529"/>
      <c r="LD98" s="529"/>
      <c r="LE98" s="529"/>
      <c r="LF98" s="529"/>
      <c r="LG98" s="529"/>
      <c r="LH98" s="529"/>
      <c r="LI98" s="529"/>
      <c r="LJ98" s="529"/>
      <c r="LK98" s="529"/>
      <c r="LL98" s="529"/>
      <c r="LM98" s="529"/>
      <c r="LN98" s="529"/>
      <c r="LO98" s="529"/>
      <c r="LP98" s="529"/>
      <c r="LQ98" s="529"/>
      <c r="LR98" s="529"/>
      <c r="LS98" s="529"/>
      <c r="LT98" s="529"/>
      <c r="LU98" s="529"/>
      <c r="LV98" s="529"/>
      <c r="LW98" s="529"/>
      <c r="LX98" s="529"/>
      <c r="LY98" s="529"/>
      <c r="LZ98" s="529"/>
      <c r="MA98" s="529"/>
      <c r="MB98" s="529"/>
      <c r="MC98" s="529"/>
      <c r="MD98" s="529"/>
      <c r="ME98" s="529"/>
      <c r="MF98" s="529"/>
      <c r="MG98" s="529"/>
      <c r="MH98" s="529"/>
      <c r="MI98" s="529"/>
      <c r="MJ98" s="529"/>
      <c r="MK98" s="529"/>
      <c r="ML98" s="529"/>
      <c r="MM98" s="529"/>
      <c r="MN98" s="529"/>
    </row>
    <row r="99" ht="12.75" customHeight="1">
      <c r="A99" s="529"/>
      <c r="B99" s="529"/>
      <c r="C99" s="529"/>
      <c r="D99" s="529"/>
      <c r="E99" s="509" t="s">
        <v>3238</v>
      </c>
      <c r="F99" s="509" t="s">
        <v>3239</v>
      </c>
      <c r="G99" s="534"/>
      <c r="H99" s="529"/>
      <c r="I99" s="529"/>
      <c r="J99" s="529"/>
      <c r="K99" s="529"/>
      <c r="L99" s="529"/>
      <c r="M99" s="529"/>
      <c r="N99" s="529"/>
      <c r="O99" s="529"/>
      <c r="P99" s="529"/>
      <c r="Q99" s="529"/>
      <c r="R99" s="529"/>
      <c r="S99" s="529"/>
      <c r="T99" s="529"/>
      <c r="U99" s="529"/>
      <c r="V99" s="529"/>
      <c r="W99" s="529"/>
      <c r="X99" s="529"/>
      <c r="Y99" s="534"/>
      <c r="Z99" s="529"/>
      <c r="AA99" s="529"/>
      <c r="AB99" s="534"/>
      <c r="AC99" s="529"/>
      <c r="AD99" s="529"/>
      <c r="AE99" s="529"/>
      <c r="AF99" s="529"/>
      <c r="AG99" s="529"/>
      <c r="AH99" s="529"/>
      <c r="AI99" s="529"/>
      <c r="AJ99" s="529"/>
      <c r="AK99" s="534"/>
      <c r="AL99" s="529"/>
      <c r="AM99" s="529"/>
      <c r="AN99" s="534"/>
      <c r="AO99" s="529"/>
      <c r="AP99" s="529"/>
      <c r="AQ99" s="529"/>
      <c r="AR99" s="529"/>
      <c r="AS99" s="529"/>
      <c r="AT99" s="529"/>
      <c r="AU99" s="529"/>
      <c r="AV99" s="529"/>
      <c r="AW99" s="534"/>
      <c r="AX99" s="529"/>
      <c r="AY99" s="529"/>
      <c r="AZ99" s="529"/>
      <c r="BA99" s="529"/>
      <c r="BB99" s="529"/>
      <c r="BC99" s="529"/>
      <c r="BD99" s="529"/>
      <c r="BE99" s="529"/>
      <c r="BF99" s="529"/>
      <c r="BG99" s="529"/>
      <c r="BH99" s="529"/>
      <c r="BI99" s="529"/>
      <c r="BJ99" s="529"/>
      <c r="BK99" s="529"/>
      <c r="BL99" s="534"/>
      <c r="BM99" s="529"/>
      <c r="BN99" s="529"/>
      <c r="BO99" s="534"/>
      <c r="BP99" s="529"/>
      <c r="BQ99" s="529"/>
      <c r="BR99" s="529"/>
      <c r="BS99" s="529"/>
      <c r="BT99" s="529"/>
      <c r="BU99" s="534"/>
      <c r="BV99" s="529"/>
      <c r="BW99" s="529"/>
      <c r="BX99" s="529"/>
      <c r="BY99" s="529"/>
      <c r="BZ99" s="529"/>
      <c r="CA99" s="529"/>
      <c r="CB99" s="529"/>
      <c r="CC99" s="529"/>
      <c r="CD99" s="529"/>
      <c r="CE99" s="529"/>
      <c r="CF99" s="529"/>
      <c r="CG99" s="529"/>
      <c r="CH99" s="529"/>
      <c r="CI99" s="529"/>
      <c r="CJ99" s="534"/>
      <c r="CK99" s="529"/>
      <c r="CL99" s="529"/>
      <c r="CM99" s="529"/>
      <c r="CN99" s="529"/>
      <c r="CO99" s="529"/>
      <c r="CP99" s="529"/>
      <c r="CQ99" s="529"/>
      <c r="CR99" s="529"/>
      <c r="CS99" s="529"/>
      <c r="CT99" s="529"/>
      <c r="CU99" s="529"/>
      <c r="CV99" s="529"/>
      <c r="CW99" s="529"/>
      <c r="CX99" s="529"/>
      <c r="CY99" s="529"/>
      <c r="CZ99" s="529"/>
      <c r="DA99" s="529"/>
      <c r="DB99" s="534"/>
      <c r="DC99" s="529"/>
      <c r="DD99" s="529"/>
      <c r="DE99" s="529"/>
      <c r="DF99" s="529"/>
      <c r="DG99" s="529"/>
      <c r="DH99" s="529"/>
      <c r="DI99" s="529"/>
      <c r="DJ99" s="529"/>
      <c r="DK99" s="529"/>
      <c r="DL99" s="529"/>
      <c r="DM99" s="529"/>
      <c r="DN99" s="529"/>
      <c r="DO99" s="529"/>
      <c r="DP99" s="529"/>
      <c r="DQ99" s="529"/>
      <c r="DR99" s="529"/>
      <c r="DS99" s="529"/>
      <c r="DT99" s="534"/>
      <c r="DU99" s="529"/>
      <c r="DV99" s="529"/>
      <c r="DW99" s="529"/>
      <c r="DX99" s="529"/>
      <c r="DY99" s="529"/>
      <c r="DZ99" s="529"/>
      <c r="EA99" s="529"/>
      <c r="EB99" s="529"/>
      <c r="EC99" s="534"/>
      <c r="ED99" s="529"/>
      <c r="EE99" s="529"/>
      <c r="EF99" s="529"/>
      <c r="EG99" s="529"/>
      <c r="EH99" s="529"/>
      <c r="EI99" s="529"/>
      <c r="EJ99" s="529"/>
      <c r="EK99" s="529"/>
      <c r="EL99" s="529"/>
      <c r="EM99" s="529"/>
      <c r="EN99" s="529"/>
      <c r="EO99" s="529"/>
      <c r="EP99" s="506">
        <v>292.0</v>
      </c>
      <c r="EQ99" s="509" t="s">
        <v>3267</v>
      </c>
      <c r="ER99" s="529"/>
      <c r="ES99" s="529"/>
      <c r="ET99" s="529"/>
      <c r="EU99" s="529"/>
      <c r="EV99" s="529"/>
      <c r="EW99" s="509" t="s">
        <v>3268</v>
      </c>
      <c r="EX99" s="509" t="s">
        <v>3269</v>
      </c>
      <c r="EY99" s="534"/>
      <c r="EZ99" s="529"/>
      <c r="FA99" s="529"/>
      <c r="FB99" s="529"/>
      <c r="FC99" s="529"/>
      <c r="FD99" s="529"/>
      <c r="FE99" s="529"/>
      <c r="FF99" s="529"/>
      <c r="FG99" s="529"/>
      <c r="FH99" s="529"/>
      <c r="FI99" s="529"/>
      <c r="FJ99" s="529"/>
      <c r="FK99" s="529"/>
      <c r="FL99" s="529"/>
      <c r="FM99" s="529"/>
      <c r="FN99" s="529"/>
      <c r="FO99" s="529"/>
      <c r="FP99" s="529"/>
      <c r="FQ99" s="534"/>
      <c r="FR99" s="529"/>
      <c r="FS99" s="529"/>
      <c r="FT99" s="534"/>
      <c r="FU99" s="529"/>
      <c r="FV99" s="529"/>
      <c r="FW99" s="529"/>
      <c r="FX99" s="529"/>
      <c r="FY99" s="529"/>
      <c r="FZ99" s="529"/>
      <c r="GA99" s="529"/>
      <c r="GB99" s="529"/>
      <c r="GC99" s="534"/>
      <c r="GD99" s="529"/>
      <c r="GE99" s="529"/>
      <c r="GF99" s="534"/>
      <c r="GG99" s="529"/>
      <c r="GH99" s="529"/>
      <c r="GI99" s="529"/>
      <c r="GJ99" s="529"/>
      <c r="GK99" s="529"/>
      <c r="GL99" s="529"/>
      <c r="GM99" s="529"/>
      <c r="GN99" s="529"/>
      <c r="GO99" s="534"/>
      <c r="GP99" s="529"/>
      <c r="GQ99" s="529"/>
      <c r="GR99" s="529"/>
      <c r="GS99" s="529"/>
      <c r="GT99" s="529"/>
      <c r="GU99" s="529"/>
      <c r="GV99" s="529"/>
      <c r="GW99" s="529"/>
      <c r="GX99" s="529"/>
      <c r="GY99" s="529"/>
      <c r="GZ99" s="529"/>
      <c r="HA99" s="529"/>
      <c r="HB99" s="529"/>
      <c r="HC99" s="529"/>
      <c r="HD99" s="534"/>
      <c r="HE99" s="529"/>
      <c r="HF99" s="529"/>
      <c r="HG99" s="534"/>
      <c r="HH99" s="529"/>
      <c r="HI99" s="529"/>
      <c r="HJ99" s="529"/>
      <c r="HK99" s="529"/>
      <c r="HL99" s="529"/>
      <c r="HM99" s="534"/>
      <c r="HN99" s="529"/>
      <c r="HO99" s="529"/>
      <c r="HP99" s="529"/>
      <c r="HQ99" s="529"/>
      <c r="HR99" s="529"/>
      <c r="HS99" s="529"/>
      <c r="HT99" s="529"/>
      <c r="HU99" s="529"/>
      <c r="HV99" s="529"/>
      <c r="HW99" s="529"/>
      <c r="HX99" s="529"/>
      <c r="HY99" s="529"/>
      <c r="HZ99" s="529"/>
      <c r="IA99" s="529"/>
      <c r="IB99" s="534"/>
      <c r="IC99" s="529"/>
      <c r="ID99" s="529"/>
      <c r="IE99" s="529"/>
      <c r="IF99" s="529"/>
      <c r="IG99" s="529"/>
      <c r="IH99" s="529"/>
      <c r="II99" s="529"/>
      <c r="IJ99" s="529"/>
      <c r="IK99" s="529"/>
      <c r="IL99" s="529"/>
      <c r="IM99" s="529"/>
      <c r="IN99" s="529"/>
      <c r="IO99" s="529"/>
      <c r="IP99" s="529"/>
      <c r="IQ99" s="529"/>
      <c r="IR99" s="529"/>
      <c r="IS99" s="529"/>
      <c r="IT99" s="534"/>
      <c r="IU99" s="529"/>
      <c r="IV99" s="529"/>
      <c r="IW99" s="529"/>
      <c r="IX99" s="529"/>
      <c r="IY99" s="529"/>
      <c r="IZ99" s="529"/>
      <c r="JA99" s="529"/>
      <c r="JB99" s="529"/>
      <c r="JC99" s="529"/>
      <c r="JD99" s="529"/>
      <c r="JE99" s="529"/>
      <c r="JF99" s="529"/>
      <c r="JG99" s="529"/>
      <c r="JH99" s="529"/>
      <c r="JI99" s="529"/>
      <c r="JJ99" s="529"/>
      <c r="JK99" s="529"/>
      <c r="JL99" s="534"/>
      <c r="JM99" s="529"/>
      <c r="JN99" s="529"/>
      <c r="JO99" s="529"/>
      <c r="JP99" s="529"/>
      <c r="JQ99" s="529"/>
      <c r="JR99" s="529"/>
      <c r="JS99" s="529"/>
      <c r="JT99" s="529"/>
      <c r="JU99" s="534"/>
      <c r="JV99" s="529"/>
      <c r="JW99" s="529"/>
      <c r="JX99" s="529"/>
      <c r="JY99" s="529"/>
      <c r="JZ99" s="529"/>
      <c r="KA99" s="529"/>
      <c r="KB99" s="529"/>
      <c r="KC99" s="529"/>
      <c r="KD99" s="529"/>
      <c r="KE99" s="529"/>
      <c r="KF99" s="529"/>
      <c r="KG99" s="529"/>
      <c r="KH99" s="529"/>
      <c r="KI99" s="529"/>
      <c r="KJ99" s="529"/>
      <c r="KK99" s="529"/>
      <c r="KL99" s="529"/>
      <c r="KM99" s="529"/>
      <c r="KN99" s="529"/>
      <c r="KO99" s="529"/>
      <c r="KP99" s="529"/>
      <c r="KQ99" s="529"/>
      <c r="KR99" s="529"/>
      <c r="KS99" s="529"/>
      <c r="KT99" s="529"/>
      <c r="KU99" s="529"/>
      <c r="KV99" s="529"/>
      <c r="KW99" s="529"/>
      <c r="KX99" s="529"/>
      <c r="KY99" s="529"/>
      <c r="KZ99" s="529"/>
      <c r="LA99" s="529"/>
      <c r="LB99" s="529"/>
      <c r="LC99" s="529"/>
      <c r="LD99" s="529"/>
      <c r="LE99" s="529"/>
      <c r="LF99" s="529"/>
      <c r="LG99" s="529"/>
      <c r="LH99" s="529"/>
      <c r="LI99" s="529"/>
      <c r="LJ99" s="529"/>
      <c r="LK99" s="529"/>
      <c r="LL99" s="529"/>
      <c r="LM99" s="529"/>
      <c r="LN99" s="529"/>
      <c r="LO99" s="529"/>
      <c r="LP99" s="529"/>
      <c r="LQ99" s="529"/>
      <c r="LR99" s="529"/>
      <c r="LS99" s="529"/>
      <c r="LT99" s="529"/>
      <c r="LU99" s="529"/>
      <c r="LV99" s="529"/>
      <c r="LW99" s="529"/>
      <c r="LX99" s="529"/>
      <c r="LY99" s="529"/>
      <c r="LZ99" s="529"/>
      <c r="MA99" s="529"/>
      <c r="MB99" s="529"/>
      <c r="MC99" s="529"/>
      <c r="MD99" s="529"/>
      <c r="ME99" s="529"/>
      <c r="MF99" s="529"/>
      <c r="MG99" s="529"/>
      <c r="MH99" s="529"/>
      <c r="MI99" s="529"/>
      <c r="MJ99" s="529"/>
      <c r="MK99" s="529"/>
      <c r="ML99" s="529"/>
      <c r="MM99" s="529"/>
      <c r="MN99" s="529"/>
    </row>
    <row r="100" ht="12.75" customHeight="1">
      <c r="A100" s="529"/>
      <c r="B100" s="529"/>
      <c r="C100" s="529"/>
      <c r="D100" s="529"/>
      <c r="E100" s="509" t="s">
        <v>3241</v>
      </c>
      <c r="F100" s="509" t="s">
        <v>3242</v>
      </c>
      <c r="G100" s="534"/>
      <c r="H100" s="529"/>
      <c r="I100" s="529"/>
      <c r="J100" s="529"/>
      <c r="K100" s="529"/>
      <c r="L100" s="529"/>
      <c r="M100" s="529"/>
      <c r="N100" s="529"/>
      <c r="O100" s="529"/>
      <c r="P100" s="529"/>
      <c r="Q100" s="529"/>
      <c r="R100" s="529"/>
      <c r="S100" s="529"/>
      <c r="T100" s="529"/>
      <c r="U100" s="529"/>
      <c r="V100" s="529"/>
      <c r="W100" s="529"/>
      <c r="X100" s="529"/>
      <c r="Y100" s="534"/>
      <c r="Z100" s="529"/>
      <c r="AA100" s="529"/>
      <c r="AB100" s="534"/>
      <c r="AC100" s="529"/>
      <c r="AD100" s="529"/>
      <c r="AE100" s="529"/>
      <c r="AF100" s="529"/>
      <c r="AG100" s="529"/>
      <c r="AH100" s="529"/>
      <c r="AI100" s="529"/>
      <c r="AJ100" s="529"/>
      <c r="AK100" s="534"/>
      <c r="AL100" s="529"/>
      <c r="AM100" s="529"/>
      <c r="AN100" s="529"/>
      <c r="AO100" s="529"/>
      <c r="AP100" s="529"/>
      <c r="AQ100" s="529"/>
      <c r="AR100" s="529"/>
      <c r="AS100" s="529"/>
      <c r="AT100" s="529"/>
      <c r="AU100" s="529"/>
      <c r="AV100" s="529"/>
      <c r="AW100" s="534"/>
      <c r="AX100" s="529"/>
      <c r="AY100" s="529"/>
      <c r="AZ100" s="529"/>
      <c r="BA100" s="529"/>
      <c r="BB100" s="529"/>
      <c r="BC100" s="529"/>
      <c r="BD100" s="529"/>
      <c r="BE100" s="529"/>
      <c r="BF100" s="529"/>
      <c r="BG100" s="529"/>
      <c r="BH100" s="529"/>
      <c r="BI100" s="529"/>
      <c r="BJ100" s="529"/>
      <c r="BK100" s="529"/>
      <c r="BL100" s="534"/>
      <c r="BM100" s="529"/>
      <c r="BN100" s="529"/>
      <c r="BO100" s="534"/>
      <c r="BP100" s="529"/>
      <c r="BQ100" s="529"/>
      <c r="BR100" s="529"/>
      <c r="BS100" s="529"/>
      <c r="BT100" s="529"/>
      <c r="BU100" s="534"/>
      <c r="BV100" s="529"/>
      <c r="BW100" s="529"/>
      <c r="BX100" s="529"/>
      <c r="BY100" s="529"/>
      <c r="BZ100" s="529"/>
      <c r="CA100" s="529"/>
      <c r="CB100" s="529"/>
      <c r="CC100" s="529"/>
      <c r="CD100" s="529"/>
      <c r="CE100" s="529"/>
      <c r="CF100" s="529"/>
      <c r="CG100" s="529"/>
      <c r="CH100" s="529"/>
      <c r="CI100" s="529"/>
      <c r="CJ100" s="534"/>
      <c r="CK100" s="529"/>
      <c r="CL100" s="529"/>
      <c r="CM100" s="529"/>
      <c r="CN100" s="529"/>
      <c r="CO100" s="529"/>
      <c r="CP100" s="529"/>
      <c r="CQ100" s="529"/>
      <c r="CR100" s="529"/>
      <c r="CS100" s="529"/>
      <c r="CT100" s="529"/>
      <c r="CU100" s="529"/>
      <c r="CV100" s="529"/>
      <c r="CW100" s="529"/>
      <c r="CX100" s="529"/>
      <c r="CY100" s="529"/>
      <c r="CZ100" s="529"/>
      <c r="DA100" s="529"/>
      <c r="DB100" s="534"/>
      <c r="DC100" s="529"/>
      <c r="DD100" s="529"/>
      <c r="DE100" s="529"/>
      <c r="DF100" s="529"/>
      <c r="DG100" s="529"/>
      <c r="DH100" s="529"/>
      <c r="DI100" s="529"/>
      <c r="DJ100" s="529"/>
      <c r="DK100" s="529"/>
      <c r="DL100" s="529"/>
      <c r="DM100" s="529"/>
      <c r="DN100" s="529"/>
      <c r="DO100" s="529"/>
      <c r="DP100" s="529"/>
      <c r="DQ100" s="529"/>
      <c r="DR100" s="529"/>
      <c r="DS100" s="529"/>
      <c r="DT100" s="534"/>
      <c r="DU100" s="529"/>
      <c r="DV100" s="529"/>
      <c r="DW100" s="529"/>
      <c r="DX100" s="529"/>
      <c r="DY100" s="529"/>
      <c r="DZ100" s="529"/>
      <c r="EA100" s="529"/>
      <c r="EB100" s="529"/>
      <c r="EC100" s="534"/>
      <c r="ED100" s="529"/>
      <c r="EE100" s="529"/>
      <c r="EF100" s="529"/>
      <c r="EG100" s="529"/>
      <c r="EH100" s="529"/>
      <c r="EI100" s="529"/>
      <c r="EJ100" s="529"/>
      <c r="EK100" s="529"/>
      <c r="EL100" s="529"/>
      <c r="EM100" s="529"/>
      <c r="EN100" s="529"/>
      <c r="EO100" s="529"/>
      <c r="EP100" s="506">
        <v>832.0</v>
      </c>
      <c r="EQ100" s="509" t="s">
        <v>3270</v>
      </c>
      <c r="ER100" s="529"/>
      <c r="ES100" s="529"/>
      <c r="ET100" s="529"/>
      <c r="EU100" s="529"/>
      <c r="EV100" s="529"/>
      <c r="EW100" s="509" t="s">
        <v>3271</v>
      </c>
      <c r="EX100" s="509" t="s">
        <v>3272</v>
      </c>
      <c r="EY100" s="534"/>
      <c r="EZ100" s="529"/>
      <c r="FA100" s="529"/>
      <c r="FB100" s="529"/>
      <c r="FC100" s="529"/>
      <c r="FD100" s="529"/>
      <c r="FE100" s="529"/>
      <c r="FF100" s="529"/>
      <c r="FG100" s="529"/>
      <c r="FH100" s="529"/>
      <c r="FI100" s="529"/>
      <c r="FJ100" s="529"/>
      <c r="FK100" s="529"/>
      <c r="FL100" s="529"/>
      <c r="FM100" s="529"/>
      <c r="FN100" s="529"/>
      <c r="FO100" s="529"/>
      <c r="FP100" s="529"/>
      <c r="FQ100" s="534"/>
      <c r="FR100" s="529"/>
      <c r="FS100" s="529"/>
      <c r="FT100" s="534"/>
      <c r="FU100" s="529"/>
      <c r="FV100" s="529"/>
      <c r="FW100" s="529"/>
      <c r="FX100" s="529"/>
      <c r="FY100" s="529"/>
      <c r="FZ100" s="529"/>
      <c r="GA100" s="529"/>
      <c r="GB100" s="529"/>
      <c r="GC100" s="534"/>
      <c r="GD100" s="529"/>
      <c r="GE100" s="529"/>
      <c r="GF100" s="529"/>
      <c r="GG100" s="529"/>
      <c r="GH100" s="529"/>
      <c r="GI100" s="529"/>
      <c r="GJ100" s="529"/>
      <c r="GK100" s="529"/>
      <c r="GL100" s="529"/>
      <c r="GM100" s="529"/>
      <c r="GN100" s="529"/>
      <c r="GO100" s="534"/>
      <c r="GP100" s="529"/>
      <c r="GQ100" s="529"/>
      <c r="GR100" s="529"/>
      <c r="GS100" s="529"/>
      <c r="GT100" s="529"/>
      <c r="GU100" s="529"/>
      <c r="GV100" s="529"/>
      <c r="GW100" s="529"/>
      <c r="GX100" s="529"/>
      <c r="GY100" s="529"/>
      <c r="GZ100" s="529"/>
      <c r="HA100" s="529"/>
      <c r="HB100" s="529"/>
      <c r="HC100" s="529"/>
      <c r="HD100" s="534"/>
      <c r="HE100" s="529"/>
      <c r="HF100" s="529"/>
      <c r="HG100" s="534"/>
      <c r="HH100" s="529"/>
      <c r="HI100" s="529"/>
      <c r="HJ100" s="529"/>
      <c r="HK100" s="529"/>
      <c r="HL100" s="529"/>
      <c r="HM100" s="534"/>
      <c r="HN100" s="529"/>
      <c r="HO100" s="529"/>
      <c r="HP100" s="529"/>
      <c r="HQ100" s="529"/>
      <c r="HR100" s="529"/>
      <c r="HS100" s="529"/>
      <c r="HT100" s="529"/>
      <c r="HU100" s="529"/>
      <c r="HV100" s="529"/>
      <c r="HW100" s="529"/>
      <c r="HX100" s="529"/>
      <c r="HY100" s="529"/>
      <c r="HZ100" s="529"/>
      <c r="IA100" s="529"/>
      <c r="IB100" s="534"/>
      <c r="IC100" s="529"/>
      <c r="ID100" s="529"/>
      <c r="IE100" s="529"/>
      <c r="IF100" s="529"/>
      <c r="IG100" s="529"/>
      <c r="IH100" s="529"/>
      <c r="II100" s="529"/>
      <c r="IJ100" s="529"/>
      <c r="IK100" s="529"/>
      <c r="IL100" s="529"/>
      <c r="IM100" s="529"/>
      <c r="IN100" s="529"/>
      <c r="IO100" s="529"/>
      <c r="IP100" s="529"/>
      <c r="IQ100" s="529"/>
      <c r="IR100" s="529"/>
      <c r="IS100" s="529"/>
      <c r="IT100" s="534"/>
      <c r="IU100" s="529"/>
      <c r="IV100" s="529"/>
      <c r="IW100" s="529"/>
      <c r="IX100" s="529"/>
      <c r="IY100" s="529"/>
      <c r="IZ100" s="529"/>
      <c r="JA100" s="529"/>
      <c r="JB100" s="529"/>
      <c r="JC100" s="529"/>
      <c r="JD100" s="529"/>
      <c r="JE100" s="529"/>
      <c r="JF100" s="529"/>
      <c r="JG100" s="529"/>
      <c r="JH100" s="529"/>
      <c r="JI100" s="529"/>
      <c r="JJ100" s="529"/>
      <c r="JK100" s="529"/>
      <c r="JL100" s="534"/>
      <c r="JM100" s="529"/>
      <c r="JN100" s="529"/>
      <c r="JO100" s="529"/>
      <c r="JP100" s="529"/>
      <c r="JQ100" s="529"/>
      <c r="JR100" s="529"/>
      <c r="JS100" s="529"/>
      <c r="JT100" s="529"/>
      <c r="JU100" s="534"/>
      <c r="JV100" s="529"/>
      <c r="JW100" s="529"/>
      <c r="JX100" s="529"/>
      <c r="JY100" s="529"/>
      <c r="JZ100" s="529"/>
      <c r="KA100" s="529"/>
      <c r="KB100" s="529"/>
      <c r="KC100" s="529"/>
      <c r="KD100" s="529"/>
      <c r="KE100" s="529"/>
      <c r="KF100" s="529"/>
      <c r="KG100" s="529"/>
      <c r="KH100" s="529"/>
      <c r="KI100" s="529"/>
      <c r="KJ100" s="529"/>
      <c r="KK100" s="529"/>
      <c r="KL100" s="529"/>
      <c r="KM100" s="529"/>
      <c r="KN100" s="529"/>
      <c r="KO100" s="529"/>
      <c r="KP100" s="529"/>
      <c r="KQ100" s="529"/>
      <c r="KR100" s="529"/>
      <c r="KS100" s="529"/>
      <c r="KT100" s="529"/>
      <c r="KU100" s="529"/>
      <c r="KV100" s="529"/>
      <c r="KW100" s="529"/>
      <c r="KX100" s="529"/>
      <c r="KY100" s="529"/>
      <c r="KZ100" s="529"/>
      <c r="LA100" s="529"/>
      <c r="LB100" s="529"/>
      <c r="LC100" s="529"/>
      <c r="LD100" s="529"/>
      <c r="LE100" s="529"/>
      <c r="LF100" s="529"/>
      <c r="LG100" s="529"/>
      <c r="LH100" s="529"/>
      <c r="LI100" s="529"/>
      <c r="LJ100" s="529"/>
      <c r="LK100" s="529"/>
      <c r="LL100" s="529"/>
      <c r="LM100" s="529"/>
      <c r="LN100" s="529"/>
      <c r="LO100" s="529"/>
      <c r="LP100" s="529"/>
      <c r="LQ100" s="529"/>
      <c r="LR100" s="529"/>
      <c r="LS100" s="529"/>
      <c r="LT100" s="529"/>
      <c r="LU100" s="529"/>
      <c r="LV100" s="529"/>
      <c r="LW100" s="529"/>
      <c r="LX100" s="529"/>
      <c r="LY100" s="529"/>
      <c r="LZ100" s="529"/>
      <c r="MA100" s="529"/>
      <c r="MB100" s="529"/>
      <c r="MC100" s="529"/>
      <c r="MD100" s="529"/>
      <c r="ME100" s="529"/>
      <c r="MF100" s="529"/>
      <c r="MG100" s="529"/>
      <c r="MH100" s="529"/>
      <c r="MI100" s="529"/>
      <c r="MJ100" s="529"/>
      <c r="MK100" s="529"/>
      <c r="ML100" s="529"/>
      <c r="MM100" s="529"/>
      <c r="MN100" s="529"/>
    </row>
    <row r="101" ht="12.75" customHeight="1">
      <c r="A101" s="529"/>
      <c r="B101" s="529"/>
      <c r="C101" s="529"/>
      <c r="D101" s="529"/>
      <c r="E101" s="509" t="s">
        <v>3244</v>
      </c>
      <c r="F101" s="509" t="s">
        <v>3245</v>
      </c>
      <c r="G101" s="534"/>
      <c r="H101" s="529"/>
      <c r="I101" s="529"/>
      <c r="J101" s="529"/>
      <c r="K101" s="529"/>
      <c r="L101" s="529"/>
      <c r="M101" s="529"/>
      <c r="N101" s="529"/>
      <c r="O101" s="529"/>
      <c r="P101" s="529"/>
      <c r="Q101" s="529"/>
      <c r="R101" s="529"/>
      <c r="S101" s="529"/>
      <c r="T101" s="529"/>
      <c r="U101" s="529"/>
      <c r="V101" s="529"/>
      <c r="W101" s="529"/>
      <c r="X101" s="529"/>
      <c r="Y101" s="534"/>
      <c r="Z101" s="529"/>
      <c r="AA101" s="529"/>
      <c r="AB101" s="534"/>
      <c r="AC101" s="529"/>
      <c r="AD101" s="529"/>
      <c r="AE101" s="529"/>
      <c r="AF101" s="529"/>
      <c r="AG101" s="529"/>
      <c r="AH101" s="529"/>
      <c r="AI101" s="529"/>
      <c r="AJ101" s="529"/>
      <c r="AK101" s="534"/>
      <c r="AL101" s="529"/>
      <c r="AM101" s="529"/>
      <c r="AN101" s="529"/>
      <c r="AO101" s="529"/>
      <c r="AP101" s="529"/>
      <c r="AQ101" s="529"/>
      <c r="AR101" s="529"/>
      <c r="AS101" s="529"/>
      <c r="AT101" s="529"/>
      <c r="AU101" s="529"/>
      <c r="AV101" s="529"/>
      <c r="AW101" s="534"/>
      <c r="AX101" s="529"/>
      <c r="AY101" s="529"/>
      <c r="AZ101" s="529"/>
      <c r="BA101" s="529"/>
      <c r="BB101" s="529"/>
      <c r="BC101" s="529"/>
      <c r="BD101" s="529"/>
      <c r="BE101" s="529"/>
      <c r="BF101" s="529"/>
      <c r="BG101" s="529"/>
      <c r="BH101" s="529"/>
      <c r="BI101" s="529"/>
      <c r="BJ101" s="529"/>
      <c r="BK101" s="529"/>
      <c r="BL101" s="534"/>
      <c r="BM101" s="529"/>
      <c r="BN101" s="529"/>
      <c r="BO101" s="534"/>
      <c r="BP101" s="529"/>
      <c r="BQ101" s="529"/>
      <c r="BR101" s="529"/>
      <c r="BS101" s="529"/>
      <c r="BT101" s="529"/>
      <c r="BU101" s="534"/>
      <c r="BV101" s="529"/>
      <c r="BW101" s="529"/>
      <c r="BX101" s="529"/>
      <c r="BY101" s="529"/>
      <c r="BZ101" s="529"/>
      <c r="CA101" s="529"/>
      <c r="CB101" s="529"/>
      <c r="CC101" s="529"/>
      <c r="CD101" s="529"/>
      <c r="CE101" s="529"/>
      <c r="CF101" s="529"/>
      <c r="CG101" s="529"/>
      <c r="CH101" s="529"/>
      <c r="CI101" s="529"/>
      <c r="CJ101" s="534"/>
      <c r="CK101" s="529"/>
      <c r="CL101" s="529"/>
      <c r="CM101" s="529"/>
      <c r="CN101" s="529"/>
      <c r="CO101" s="529"/>
      <c r="CP101" s="529"/>
      <c r="CQ101" s="529"/>
      <c r="CR101" s="529"/>
      <c r="CS101" s="529"/>
      <c r="CT101" s="529"/>
      <c r="CU101" s="529"/>
      <c r="CV101" s="529"/>
      <c r="CW101" s="529"/>
      <c r="CX101" s="529"/>
      <c r="CY101" s="529"/>
      <c r="CZ101" s="529"/>
      <c r="DA101" s="529"/>
      <c r="DB101" s="534"/>
      <c r="DC101" s="529"/>
      <c r="DD101" s="529"/>
      <c r="DE101" s="529"/>
      <c r="DF101" s="529"/>
      <c r="DG101" s="529"/>
      <c r="DH101" s="529"/>
      <c r="DI101" s="529"/>
      <c r="DJ101" s="529"/>
      <c r="DK101" s="529"/>
      <c r="DL101" s="529"/>
      <c r="DM101" s="529"/>
      <c r="DN101" s="529"/>
      <c r="DO101" s="529"/>
      <c r="DP101" s="529"/>
      <c r="DQ101" s="529"/>
      <c r="DR101" s="529"/>
      <c r="DS101" s="529"/>
      <c r="DT101" s="534"/>
      <c r="DU101" s="529"/>
      <c r="DV101" s="529"/>
      <c r="DW101" s="529"/>
      <c r="DX101" s="529"/>
      <c r="DY101" s="529"/>
      <c r="DZ101" s="529"/>
      <c r="EA101" s="529"/>
      <c r="EB101" s="529"/>
      <c r="EC101" s="534"/>
      <c r="ED101" s="529"/>
      <c r="EE101" s="529"/>
      <c r="EF101" s="529"/>
      <c r="EG101" s="529"/>
      <c r="EH101" s="529"/>
      <c r="EI101" s="529"/>
      <c r="EJ101" s="529"/>
      <c r="EK101" s="529"/>
      <c r="EL101" s="529"/>
      <c r="EM101" s="529"/>
      <c r="EN101" s="529"/>
      <c r="EO101" s="529"/>
      <c r="EP101" s="506">
        <v>388.0</v>
      </c>
      <c r="EQ101" s="509" t="s">
        <v>3273</v>
      </c>
      <c r="ER101" s="529"/>
      <c r="ES101" s="529"/>
      <c r="ET101" s="529"/>
      <c r="EU101" s="529"/>
      <c r="EV101" s="529"/>
      <c r="EW101" s="509" t="s">
        <v>3274</v>
      </c>
      <c r="EX101" s="509" t="s">
        <v>3275</v>
      </c>
      <c r="EY101" s="534"/>
      <c r="EZ101" s="529"/>
      <c r="FA101" s="529"/>
      <c r="FB101" s="529"/>
      <c r="FC101" s="529"/>
      <c r="FD101" s="529"/>
      <c r="FE101" s="529"/>
      <c r="FF101" s="529"/>
      <c r="FG101" s="529"/>
      <c r="FH101" s="529"/>
      <c r="FI101" s="529"/>
      <c r="FJ101" s="529"/>
      <c r="FK101" s="529"/>
      <c r="FL101" s="529"/>
      <c r="FM101" s="529"/>
      <c r="FN101" s="529"/>
      <c r="FO101" s="529"/>
      <c r="FP101" s="529"/>
      <c r="FQ101" s="534"/>
      <c r="FR101" s="529"/>
      <c r="FS101" s="529"/>
      <c r="FT101" s="534"/>
      <c r="FU101" s="529"/>
      <c r="FV101" s="529"/>
      <c r="FW101" s="529"/>
      <c r="FX101" s="529"/>
      <c r="FY101" s="529"/>
      <c r="FZ101" s="529"/>
      <c r="GA101" s="529"/>
      <c r="GB101" s="529"/>
      <c r="GC101" s="534"/>
      <c r="GD101" s="529"/>
      <c r="GE101" s="529"/>
      <c r="GF101" s="529"/>
      <c r="GG101" s="529"/>
      <c r="GH101" s="529"/>
      <c r="GI101" s="529"/>
      <c r="GJ101" s="529"/>
      <c r="GK101" s="529"/>
      <c r="GL101" s="529"/>
      <c r="GM101" s="529"/>
      <c r="GN101" s="529"/>
      <c r="GO101" s="534"/>
      <c r="GP101" s="529"/>
      <c r="GQ101" s="529"/>
      <c r="GR101" s="529"/>
      <c r="GS101" s="529"/>
      <c r="GT101" s="529"/>
      <c r="GU101" s="529"/>
      <c r="GV101" s="529"/>
      <c r="GW101" s="529"/>
      <c r="GX101" s="529"/>
      <c r="GY101" s="529"/>
      <c r="GZ101" s="529"/>
      <c r="HA101" s="529"/>
      <c r="HB101" s="529"/>
      <c r="HC101" s="529"/>
      <c r="HD101" s="534"/>
      <c r="HE101" s="529"/>
      <c r="HF101" s="529"/>
      <c r="HG101" s="534"/>
      <c r="HH101" s="529"/>
      <c r="HI101" s="529"/>
      <c r="HJ101" s="529"/>
      <c r="HK101" s="529"/>
      <c r="HL101" s="529"/>
      <c r="HM101" s="534"/>
      <c r="HN101" s="529"/>
      <c r="HO101" s="529"/>
      <c r="HP101" s="529"/>
      <c r="HQ101" s="529"/>
      <c r="HR101" s="529"/>
      <c r="HS101" s="529"/>
      <c r="HT101" s="529"/>
      <c r="HU101" s="529"/>
      <c r="HV101" s="529"/>
      <c r="HW101" s="529"/>
      <c r="HX101" s="529"/>
      <c r="HY101" s="529"/>
      <c r="HZ101" s="529"/>
      <c r="IA101" s="529"/>
      <c r="IB101" s="534"/>
      <c r="IC101" s="529"/>
      <c r="ID101" s="529"/>
      <c r="IE101" s="529"/>
      <c r="IF101" s="529"/>
      <c r="IG101" s="529"/>
      <c r="IH101" s="529"/>
      <c r="II101" s="529"/>
      <c r="IJ101" s="529"/>
      <c r="IK101" s="529"/>
      <c r="IL101" s="529"/>
      <c r="IM101" s="529"/>
      <c r="IN101" s="529"/>
      <c r="IO101" s="529"/>
      <c r="IP101" s="529"/>
      <c r="IQ101" s="529"/>
      <c r="IR101" s="529"/>
      <c r="IS101" s="529"/>
      <c r="IT101" s="534"/>
      <c r="IU101" s="529"/>
      <c r="IV101" s="529"/>
      <c r="IW101" s="529"/>
      <c r="IX101" s="529"/>
      <c r="IY101" s="529"/>
      <c r="IZ101" s="529"/>
      <c r="JA101" s="529"/>
      <c r="JB101" s="529"/>
      <c r="JC101" s="529"/>
      <c r="JD101" s="529"/>
      <c r="JE101" s="529"/>
      <c r="JF101" s="529"/>
      <c r="JG101" s="529"/>
      <c r="JH101" s="529"/>
      <c r="JI101" s="529"/>
      <c r="JJ101" s="529"/>
      <c r="JK101" s="529"/>
      <c r="JL101" s="534"/>
      <c r="JM101" s="529"/>
      <c r="JN101" s="529"/>
      <c r="JO101" s="529"/>
      <c r="JP101" s="529"/>
      <c r="JQ101" s="529"/>
      <c r="JR101" s="529"/>
      <c r="JS101" s="529"/>
      <c r="JT101" s="529"/>
      <c r="JU101" s="534"/>
      <c r="JV101" s="529"/>
      <c r="JW101" s="529"/>
      <c r="JX101" s="529"/>
      <c r="JY101" s="529"/>
      <c r="JZ101" s="529"/>
      <c r="KA101" s="529"/>
      <c r="KB101" s="529"/>
      <c r="KC101" s="529"/>
      <c r="KD101" s="529"/>
      <c r="KE101" s="529"/>
      <c r="KF101" s="529"/>
      <c r="KG101" s="529"/>
      <c r="KH101" s="529"/>
      <c r="KI101" s="529"/>
      <c r="KJ101" s="529"/>
      <c r="KK101" s="529"/>
      <c r="KL101" s="529"/>
      <c r="KM101" s="529"/>
      <c r="KN101" s="529"/>
      <c r="KO101" s="529"/>
      <c r="KP101" s="529"/>
      <c r="KQ101" s="529"/>
      <c r="KR101" s="529"/>
      <c r="KS101" s="529"/>
      <c r="KT101" s="529"/>
      <c r="KU101" s="529"/>
      <c r="KV101" s="529"/>
      <c r="KW101" s="529"/>
      <c r="KX101" s="529"/>
      <c r="KY101" s="529"/>
      <c r="KZ101" s="529"/>
      <c r="LA101" s="529"/>
      <c r="LB101" s="529"/>
      <c r="LC101" s="529"/>
      <c r="LD101" s="529"/>
      <c r="LE101" s="529"/>
      <c r="LF101" s="529"/>
      <c r="LG101" s="529"/>
      <c r="LH101" s="529"/>
      <c r="LI101" s="529"/>
      <c r="LJ101" s="529"/>
      <c r="LK101" s="529"/>
      <c r="LL101" s="529"/>
      <c r="LM101" s="529"/>
      <c r="LN101" s="529"/>
      <c r="LO101" s="529"/>
      <c r="LP101" s="529"/>
      <c r="LQ101" s="529"/>
      <c r="LR101" s="529"/>
      <c r="LS101" s="529"/>
      <c r="LT101" s="529"/>
      <c r="LU101" s="529"/>
      <c r="LV101" s="529"/>
      <c r="LW101" s="529"/>
      <c r="LX101" s="529"/>
      <c r="LY101" s="529"/>
      <c r="LZ101" s="529"/>
      <c r="MA101" s="529"/>
      <c r="MB101" s="529"/>
      <c r="MC101" s="529"/>
      <c r="MD101" s="529"/>
      <c r="ME101" s="529"/>
      <c r="MF101" s="529"/>
      <c r="MG101" s="529"/>
      <c r="MH101" s="529"/>
      <c r="MI101" s="529"/>
      <c r="MJ101" s="529"/>
      <c r="MK101" s="529"/>
      <c r="ML101" s="529"/>
      <c r="MM101" s="529"/>
      <c r="MN101" s="529"/>
    </row>
    <row r="102" ht="12.75" customHeight="1">
      <c r="A102" s="529"/>
      <c r="B102" s="529"/>
      <c r="C102" s="529"/>
      <c r="D102" s="529"/>
      <c r="E102" s="509" t="s">
        <v>3247</v>
      </c>
      <c r="F102" s="509" t="s">
        <v>3248</v>
      </c>
      <c r="G102" s="534"/>
      <c r="H102" s="529"/>
      <c r="I102" s="529"/>
      <c r="J102" s="529"/>
      <c r="K102" s="529"/>
      <c r="L102" s="529"/>
      <c r="M102" s="529"/>
      <c r="N102" s="529"/>
      <c r="O102" s="529"/>
      <c r="P102" s="529"/>
      <c r="Q102" s="529"/>
      <c r="R102" s="529"/>
      <c r="S102" s="529"/>
      <c r="T102" s="529"/>
      <c r="U102" s="529"/>
      <c r="V102" s="529"/>
      <c r="W102" s="529"/>
      <c r="X102" s="529"/>
      <c r="Y102" s="529"/>
      <c r="Z102" s="529"/>
      <c r="AA102" s="529"/>
      <c r="AB102" s="534"/>
      <c r="AC102" s="529"/>
      <c r="AD102" s="529"/>
      <c r="AE102" s="529"/>
      <c r="AF102" s="529"/>
      <c r="AG102" s="529"/>
      <c r="AH102" s="529"/>
      <c r="AI102" s="529"/>
      <c r="AJ102" s="529"/>
      <c r="AK102" s="534"/>
      <c r="AL102" s="529"/>
      <c r="AM102" s="529"/>
      <c r="AN102" s="529"/>
      <c r="AO102" s="529"/>
      <c r="AP102" s="529"/>
      <c r="AQ102" s="529"/>
      <c r="AR102" s="529"/>
      <c r="AS102" s="529"/>
      <c r="AT102" s="529"/>
      <c r="AU102" s="529"/>
      <c r="AV102" s="529"/>
      <c r="AW102" s="534"/>
      <c r="AX102" s="529"/>
      <c r="AY102" s="529"/>
      <c r="AZ102" s="529"/>
      <c r="BA102" s="529"/>
      <c r="BB102" s="529"/>
      <c r="BC102" s="529"/>
      <c r="BD102" s="529"/>
      <c r="BE102" s="529"/>
      <c r="BF102" s="529"/>
      <c r="BG102" s="529"/>
      <c r="BH102" s="529"/>
      <c r="BI102" s="529"/>
      <c r="BJ102" s="529"/>
      <c r="BK102" s="529"/>
      <c r="BL102" s="534"/>
      <c r="BM102" s="529"/>
      <c r="BN102" s="529"/>
      <c r="BO102" s="534"/>
      <c r="BP102" s="529"/>
      <c r="BQ102" s="529"/>
      <c r="BR102" s="529"/>
      <c r="BS102" s="529"/>
      <c r="BT102" s="529"/>
      <c r="BU102" s="534"/>
      <c r="BV102" s="529"/>
      <c r="BW102" s="529"/>
      <c r="BX102" s="529"/>
      <c r="BY102" s="529"/>
      <c r="BZ102" s="529"/>
      <c r="CA102" s="529"/>
      <c r="CB102" s="529"/>
      <c r="CC102" s="529"/>
      <c r="CD102" s="529"/>
      <c r="CE102" s="529"/>
      <c r="CF102" s="529"/>
      <c r="CG102" s="529"/>
      <c r="CH102" s="529"/>
      <c r="CI102" s="529"/>
      <c r="CJ102" s="534"/>
      <c r="CK102" s="529"/>
      <c r="CL102" s="529"/>
      <c r="CM102" s="529"/>
      <c r="CN102" s="529"/>
      <c r="CO102" s="529"/>
      <c r="CP102" s="529"/>
      <c r="CQ102" s="529"/>
      <c r="CR102" s="529"/>
      <c r="CS102" s="529"/>
      <c r="CT102" s="529"/>
      <c r="CU102" s="529"/>
      <c r="CV102" s="529"/>
      <c r="CW102" s="529"/>
      <c r="CX102" s="529"/>
      <c r="CY102" s="529"/>
      <c r="CZ102" s="529"/>
      <c r="DA102" s="529"/>
      <c r="DB102" s="534"/>
      <c r="DC102" s="529"/>
      <c r="DD102" s="529"/>
      <c r="DE102" s="529"/>
      <c r="DF102" s="529"/>
      <c r="DG102" s="529"/>
      <c r="DH102" s="529"/>
      <c r="DI102" s="529"/>
      <c r="DJ102" s="529"/>
      <c r="DK102" s="529"/>
      <c r="DL102" s="529"/>
      <c r="DM102" s="529"/>
      <c r="DN102" s="529"/>
      <c r="DO102" s="529"/>
      <c r="DP102" s="529"/>
      <c r="DQ102" s="529"/>
      <c r="DR102" s="529"/>
      <c r="DS102" s="529"/>
      <c r="DT102" s="534"/>
      <c r="DU102" s="529"/>
      <c r="DV102" s="529"/>
      <c r="DW102" s="529"/>
      <c r="DX102" s="529"/>
      <c r="DY102" s="529"/>
      <c r="DZ102" s="529"/>
      <c r="EA102" s="529"/>
      <c r="EB102" s="529"/>
      <c r="EC102" s="534"/>
      <c r="ED102" s="529"/>
      <c r="EE102" s="529"/>
      <c r="EF102" s="529"/>
      <c r="EG102" s="529"/>
      <c r="EH102" s="529"/>
      <c r="EI102" s="529"/>
      <c r="EJ102" s="529"/>
      <c r="EK102" s="529"/>
      <c r="EL102" s="529"/>
      <c r="EM102" s="529"/>
      <c r="EN102" s="529"/>
      <c r="EO102" s="529"/>
      <c r="EP102" s="506">
        <v>268.0</v>
      </c>
      <c r="EQ102" s="509" t="s">
        <v>3276</v>
      </c>
      <c r="ER102" s="529"/>
      <c r="ES102" s="529"/>
      <c r="ET102" s="529"/>
      <c r="EU102" s="529"/>
      <c r="EV102" s="529"/>
      <c r="EW102" s="509" t="s">
        <v>3277</v>
      </c>
      <c r="EX102" s="509" t="s">
        <v>3278</v>
      </c>
      <c r="EY102" s="534"/>
      <c r="EZ102" s="529"/>
      <c r="FA102" s="529"/>
      <c r="FB102" s="529"/>
      <c r="FC102" s="529"/>
      <c r="FD102" s="529"/>
      <c r="FE102" s="529"/>
      <c r="FF102" s="529"/>
      <c r="FG102" s="529"/>
      <c r="FH102" s="529"/>
      <c r="FI102" s="529"/>
      <c r="FJ102" s="529"/>
      <c r="FK102" s="529"/>
      <c r="FL102" s="529"/>
      <c r="FM102" s="529"/>
      <c r="FN102" s="529"/>
      <c r="FO102" s="529"/>
      <c r="FP102" s="529"/>
      <c r="FQ102" s="529"/>
      <c r="FR102" s="529"/>
      <c r="FS102" s="529"/>
      <c r="FT102" s="534"/>
      <c r="FU102" s="529"/>
      <c r="FV102" s="529"/>
      <c r="FW102" s="529"/>
      <c r="FX102" s="529"/>
      <c r="FY102" s="529"/>
      <c r="FZ102" s="529"/>
      <c r="GA102" s="529"/>
      <c r="GB102" s="529"/>
      <c r="GC102" s="534"/>
      <c r="GD102" s="529"/>
      <c r="GE102" s="529"/>
      <c r="GF102" s="529"/>
      <c r="GG102" s="529"/>
      <c r="GH102" s="529"/>
      <c r="GI102" s="529"/>
      <c r="GJ102" s="529"/>
      <c r="GK102" s="529"/>
      <c r="GL102" s="529"/>
      <c r="GM102" s="529"/>
      <c r="GN102" s="529"/>
      <c r="GO102" s="534"/>
      <c r="GP102" s="529"/>
      <c r="GQ102" s="529"/>
      <c r="GR102" s="529"/>
      <c r="GS102" s="529"/>
      <c r="GT102" s="529"/>
      <c r="GU102" s="529"/>
      <c r="GV102" s="529"/>
      <c r="GW102" s="529"/>
      <c r="GX102" s="529"/>
      <c r="GY102" s="529"/>
      <c r="GZ102" s="529"/>
      <c r="HA102" s="529"/>
      <c r="HB102" s="529"/>
      <c r="HC102" s="529"/>
      <c r="HD102" s="534"/>
      <c r="HE102" s="529"/>
      <c r="HF102" s="529"/>
      <c r="HG102" s="534"/>
      <c r="HH102" s="529"/>
      <c r="HI102" s="529"/>
      <c r="HJ102" s="529"/>
      <c r="HK102" s="529"/>
      <c r="HL102" s="529"/>
      <c r="HM102" s="534"/>
      <c r="HN102" s="529"/>
      <c r="HO102" s="529"/>
      <c r="HP102" s="529"/>
      <c r="HQ102" s="529"/>
      <c r="HR102" s="529"/>
      <c r="HS102" s="529"/>
      <c r="HT102" s="529"/>
      <c r="HU102" s="529"/>
      <c r="HV102" s="529"/>
      <c r="HW102" s="529"/>
      <c r="HX102" s="529"/>
      <c r="HY102" s="529"/>
      <c r="HZ102" s="529"/>
      <c r="IA102" s="529"/>
      <c r="IB102" s="534"/>
      <c r="IC102" s="529"/>
      <c r="ID102" s="529"/>
      <c r="IE102" s="529"/>
      <c r="IF102" s="529"/>
      <c r="IG102" s="529"/>
      <c r="IH102" s="529"/>
      <c r="II102" s="529"/>
      <c r="IJ102" s="529"/>
      <c r="IK102" s="529"/>
      <c r="IL102" s="529"/>
      <c r="IM102" s="529"/>
      <c r="IN102" s="529"/>
      <c r="IO102" s="529"/>
      <c r="IP102" s="529"/>
      <c r="IQ102" s="529"/>
      <c r="IR102" s="529"/>
      <c r="IS102" s="529"/>
      <c r="IT102" s="534"/>
      <c r="IU102" s="529"/>
      <c r="IV102" s="529"/>
      <c r="IW102" s="529"/>
      <c r="IX102" s="529"/>
      <c r="IY102" s="529"/>
      <c r="IZ102" s="529"/>
      <c r="JA102" s="529"/>
      <c r="JB102" s="529"/>
      <c r="JC102" s="529"/>
      <c r="JD102" s="529"/>
      <c r="JE102" s="529"/>
      <c r="JF102" s="529"/>
      <c r="JG102" s="529"/>
      <c r="JH102" s="529"/>
      <c r="JI102" s="529"/>
      <c r="JJ102" s="529"/>
      <c r="JK102" s="529"/>
      <c r="JL102" s="534"/>
      <c r="JM102" s="529"/>
      <c r="JN102" s="529"/>
      <c r="JO102" s="529"/>
      <c r="JP102" s="529"/>
      <c r="JQ102" s="529"/>
      <c r="JR102" s="529"/>
      <c r="JS102" s="529"/>
      <c r="JT102" s="529"/>
      <c r="JU102" s="534"/>
      <c r="JV102" s="529"/>
      <c r="JW102" s="529"/>
      <c r="JX102" s="529"/>
      <c r="JY102" s="529"/>
      <c r="JZ102" s="529"/>
      <c r="KA102" s="529"/>
      <c r="KB102" s="529"/>
      <c r="KC102" s="529"/>
      <c r="KD102" s="529"/>
      <c r="KE102" s="529"/>
      <c r="KF102" s="529"/>
      <c r="KG102" s="529"/>
      <c r="KH102" s="529"/>
      <c r="KI102" s="529"/>
      <c r="KJ102" s="529"/>
      <c r="KK102" s="529"/>
      <c r="KL102" s="529"/>
      <c r="KM102" s="529"/>
      <c r="KN102" s="529"/>
      <c r="KO102" s="529"/>
      <c r="KP102" s="529"/>
      <c r="KQ102" s="529"/>
      <c r="KR102" s="529"/>
      <c r="KS102" s="529"/>
      <c r="KT102" s="529"/>
      <c r="KU102" s="529"/>
      <c r="KV102" s="529"/>
      <c r="KW102" s="529"/>
      <c r="KX102" s="529"/>
      <c r="KY102" s="529"/>
      <c r="KZ102" s="529"/>
      <c r="LA102" s="529"/>
      <c r="LB102" s="529"/>
      <c r="LC102" s="529"/>
      <c r="LD102" s="529"/>
      <c r="LE102" s="529"/>
      <c r="LF102" s="529"/>
      <c r="LG102" s="529"/>
      <c r="LH102" s="529"/>
      <c r="LI102" s="529"/>
      <c r="LJ102" s="529"/>
      <c r="LK102" s="529"/>
      <c r="LL102" s="529"/>
      <c r="LM102" s="529"/>
      <c r="LN102" s="529"/>
      <c r="LO102" s="529"/>
      <c r="LP102" s="529"/>
      <c r="LQ102" s="529"/>
      <c r="LR102" s="529"/>
      <c r="LS102" s="529"/>
      <c r="LT102" s="529"/>
      <c r="LU102" s="529"/>
      <c r="LV102" s="529"/>
      <c r="LW102" s="529"/>
      <c r="LX102" s="529"/>
      <c r="LY102" s="529"/>
      <c r="LZ102" s="529"/>
      <c r="MA102" s="529"/>
      <c r="MB102" s="529"/>
      <c r="MC102" s="529"/>
      <c r="MD102" s="529"/>
      <c r="ME102" s="529"/>
      <c r="MF102" s="529"/>
      <c r="MG102" s="529"/>
      <c r="MH102" s="529"/>
      <c r="MI102" s="529"/>
      <c r="MJ102" s="529"/>
      <c r="MK102" s="529"/>
      <c r="ML102" s="529"/>
      <c r="MM102" s="529"/>
      <c r="MN102" s="529"/>
    </row>
    <row r="103" ht="12.75" customHeight="1">
      <c r="A103" s="529"/>
      <c r="B103" s="529"/>
      <c r="C103" s="529"/>
      <c r="D103" s="529"/>
      <c r="E103" s="509" t="s">
        <v>3250</v>
      </c>
      <c r="F103" s="509" t="s">
        <v>3251</v>
      </c>
      <c r="G103" s="534"/>
      <c r="H103" s="529"/>
      <c r="I103" s="529"/>
      <c r="J103" s="529"/>
      <c r="K103" s="529"/>
      <c r="L103" s="529"/>
      <c r="M103" s="529"/>
      <c r="N103" s="529"/>
      <c r="O103" s="529"/>
      <c r="P103" s="529"/>
      <c r="Q103" s="529"/>
      <c r="R103" s="529"/>
      <c r="S103" s="529"/>
      <c r="T103" s="529"/>
      <c r="U103" s="529"/>
      <c r="V103" s="529"/>
      <c r="W103" s="529"/>
      <c r="X103" s="529"/>
      <c r="Y103" s="529"/>
      <c r="Z103" s="529"/>
      <c r="AA103" s="529"/>
      <c r="AB103" s="534"/>
      <c r="AC103" s="529"/>
      <c r="AD103" s="529"/>
      <c r="AE103" s="529"/>
      <c r="AF103" s="529"/>
      <c r="AG103" s="529"/>
      <c r="AH103" s="529"/>
      <c r="AI103" s="529"/>
      <c r="AJ103" s="529"/>
      <c r="AK103" s="534"/>
      <c r="AL103" s="529"/>
      <c r="AM103" s="529"/>
      <c r="AN103" s="529"/>
      <c r="AO103" s="529"/>
      <c r="AP103" s="529"/>
      <c r="AQ103" s="529"/>
      <c r="AR103" s="529"/>
      <c r="AS103" s="529"/>
      <c r="AT103" s="529"/>
      <c r="AU103" s="529"/>
      <c r="AV103" s="529"/>
      <c r="AW103" s="534"/>
      <c r="AX103" s="529"/>
      <c r="AY103" s="529"/>
      <c r="AZ103" s="529"/>
      <c r="BA103" s="529"/>
      <c r="BB103" s="529"/>
      <c r="BC103" s="529"/>
      <c r="BD103" s="529"/>
      <c r="BE103" s="529"/>
      <c r="BF103" s="529"/>
      <c r="BG103" s="529"/>
      <c r="BH103" s="529"/>
      <c r="BI103" s="529"/>
      <c r="BJ103" s="529"/>
      <c r="BK103" s="529"/>
      <c r="BL103" s="534"/>
      <c r="BM103" s="529"/>
      <c r="BN103" s="529"/>
      <c r="BO103" s="534"/>
      <c r="BP103" s="529"/>
      <c r="BQ103" s="529"/>
      <c r="BR103" s="529"/>
      <c r="BS103" s="529"/>
      <c r="BT103" s="529"/>
      <c r="BU103" s="534"/>
      <c r="BV103" s="529"/>
      <c r="BW103" s="529"/>
      <c r="BX103" s="529"/>
      <c r="BY103" s="529"/>
      <c r="BZ103" s="529"/>
      <c r="CA103" s="529"/>
      <c r="CB103" s="529"/>
      <c r="CC103" s="529"/>
      <c r="CD103" s="529"/>
      <c r="CE103" s="529"/>
      <c r="CF103" s="529"/>
      <c r="CG103" s="529"/>
      <c r="CH103" s="529"/>
      <c r="CI103" s="529"/>
      <c r="CJ103" s="534"/>
      <c r="CK103" s="529"/>
      <c r="CL103" s="529"/>
      <c r="CM103" s="529"/>
      <c r="CN103" s="529"/>
      <c r="CO103" s="529"/>
      <c r="CP103" s="529"/>
      <c r="CQ103" s="529"/>
      <c r="CR103" s="529"/>
      <c r="CS103" s="529"/>
      <c r="CT103" s="529"/>
      <c r="CU103" s="529"/>
      <c r="CV103" s="529"/>
      <c r="CW103" s="529"/>
      <c r="CX103" s="529"/>
      <c r="CY103" s="529"/>
      <c r="CZ103" s="529"/>
      <c r="DA103" s="529"/>
      <c r="DB103" s="534"/>
      <c r="DC103" s="529"/>
      <c r="DD103" s="529"/>
      <c r="DE103" s="529"/>
      <c r="DF103" s="529"/>
      <c r="DG103" s="529"/>
      <c r="DH103" s="529"/>
      <c r="DI103" s="529"/>
      <c r="DJ103" s="529"/>
      <c r="DK103" s="529"/>
      <c r="DL103" s="529"/>
      <c r="DM103" s="529"/>
      <c r="DN103" s="529"/>
      <c r="DO103" s="529"/>
      <c r="DP103" s="529"/>
      <c r="DQ103" s="529"/>
      <c r="DR103" s="529"/>
      <c r="DS103" s="529"/>
      <c r="DT103" s="534"/>
      <c r="DU103" s="529"/>
      <c r="DV103" s="529"/>
      <c r="DW103" s="529"/>
      <c r="DX103" s="529"/>
      <c r="DY103" s="529"/>
      <c r="DZ103" s="529"/>
      <c r="EA103" s="529"/>
      <c r="EB103" s="529"/>
      <c r="EC103" s="534"/>
      <c r="ED103" s="529"/>
      <c r="EE103" s="529"/>
      <c r="EF103" s="529"/>
      <c r="EG103" s="529"/>
      <c r="EH103" s="529"/>
      <c r="EI103" s="529"/>
      <c r="EJ103" s="529"/>
      <c r="EK103" s="529"/>
      <c r="EL103" s="529"/>
      <c r="EM103" s="529"/>
      <c r="EN103" s="529"/>
      <c r="EO103" s="529"/>
      <c r="EP103" s="506">
        <v>760.0</v>
      </c>
      <c r="EQ103" s="509" t="s">
        <v>3279</v>
      </c>
      <c r="ER103" s="529"/>
      <c r="ES103" s="529"/>
      <c r="ET103" s="529"/>
      <c r="EU103" s="529"/>
      <c r="EV103" s="529"/>
      <c r="EW103" s="509" t="s">
        <v>3280</v>
      </c>
      <c r="EX103" s="509" t="s">
        <v>3281</v>
      </c>
      <c r="EY103" s="534"/>
      <c r="EZ103" s="529"/>
      <c r="FA103" s="529"/>
      <c r="FB103" s="529"/>
      <c r="FC103" s="529"/>
      <c r="FD103" s="529"/>
      <c r="FE103" s="529"/>
      <c r="FF103" s="529"/>
      <c r="FG103" s="529"/>
      <c r="FH103" s="529"/>
      <c r="FI103" s="529"/>
      <c r="FJ103" s="529"/>
      <c r="FK103" s="529"/>
      <c r="FL103" s="529"/>
      <c r="FM103" s="529"/>
      <c r="FN103" s="529"/>
      <c r="FO103" s="529"/>
      <c r="FP103" s="529"/>
      <c r="FQ103" s="529"/>
      <c r="FR103" s="529"/>
      <c r="FS103" s="529"/>
      <c r="FT103" s="534"/>
      <c r="FU103" s="529"/>
      <c r="FV103" s="529"/>
      <c r="FW103" s="529"/>
      <c r="FX103" s="529"/>
      <c r="FY103" s="529"/>
      <c r="FZ103" s="529"/>
      <c r="GA103" s="529"/>
      <c r="GB103" s="529"/>
      <c r="GC103" s="534"/>
      <c r="GD103" s="529"/>
      <c r="GE103" s="529"/>
      <c r="GF103" s="529"/>
      <c r="GG103" s="529"/>
      <c r="GH103" s="529"/>
      <c r="GI103" s="529"/>
      <c r="GJ103" s="529"/>
      <c r="GK103" s="529"/>
      <c r="GL103" s="529"/>
      <c r="GM103" s="529"/>
      <c r="GN103" s="529"/>
      <c r="GO103" s="534"/>
      <c r="GP103" s="529"/>
      <c r="GQ103" s="529"/>
      <c r="GR103" s="529"/>
      <c r="GS103" s="529"/>
      <c r="GT103" s="529"/>
      <c r="GU103" s="529"/>
      <c r="GV103" s="529"/>
      <c r="GW103" s="529"/>
      <c r="GX103" s="529"/>
      <c r="GY103" s="529"/>
      <c r="GZ103" s="529"/>
      <c r="HA103" s="529"/>
      <c r="HB103" s="529"/>
      <c r="HC103" s="529"/>
      <c r="HD103" s="534"/>
      <c r="HE103" s="529"/>
      <c r="HF103" s="529"/>
      <c r="HG103" s="534"/>
      <c r="HH103" s="529"/>
      <c r="HI103" s="529"/>
      <c r="HJ103" s="529"/>
      <c r="HK103" s="529"/>
      <c r="HL103" s="529"/>
      <c r="HM103" s="534"/>
      <c r="HN103" s="529"/>
      <c r="HO103" s="529"/>
      <c r="HP103" s="529"/>
      <c r="HQ103" s="529"/>
      <c r="HR103" s="529"/>
      <c r="HS103" s="529"/>
      <c r="HT103" s="529"/>
      <c r="HU103" s="529"/>
      <c r="HV103" s="529"/>
      <c r="HW103" s="529"/>
      <c r="HX103" s="529"/>
      <c r="HY103" s="529"/>
      <c r="HZ103" s="529"/>
      <c r="IA103" s="529"/>
      <c r="IB103" s="534"/>
      <c r="IC103" s="529"/>
      <c r="ID103" s="529"/>
      <c r="IE103" s="529"/>
      <c r="IF103" s="529"/>
      <c r="IG103" s="529"/>
      <c r="IH103" s="529"/>
      <c r="II103" s="529"/>
      <c r="IJ103" s="529"/>
      <c r="IK103" s="529"/>
      <c r="IL103" s="529"/>
      <c r="IM103" s="529"/>
      <c r="IN103" s="529"/>
      <c r="IO103" s="529"/>
      <c r="IP103" s="529"/>
      <c r="IQ103" s="529"/>
      <c r="IR103" s="529"/>
      <c r="IS103" s="529"/>
      <c r="IT103" s="534"/>
      <c r="IU103" s="529"/>
      <c r="IV103" s="529"/>
      <c r="IW103" s="529"/>
      <c r="IX103" s="529"/>
      <c r="IY103" s="529"/>
      <c r="IZ103" s="529"/>
      <c r="JA103" s="529"/>
      <c r="JB103" s="529"/>
      <c r="JC103" s="529"/>
      <c r="JD103" s="529"/>
      <c r="JE103" s="529"/>
      <c r="JF103" s="529"/>
      <c r="JG103" s="529"/>
      <c r="JH103" s="529"/>
      <c r="JI103" s="529"/>
      <c r="JJ103" s="529"/>
      <c r="JK103" s="529"/>
      <c r="JL103" s="534"/>
      <c r="JM103" s="529"/>
      <c r="JN103" s="529"/>
      <c r="JO103" s="529"/>
      <c r="JP103" s="529"/>
      <c r="JQ103" s="529"/>
      <c r="JR103" s="529"/>
      <c r="JS103" s="529"/>
      <c r="JT103" s="529"/>
      <c r="JU103" s="534"/>
      <c r="JV103" s="529"/>
      <c r="JW103" s="529"/>
      <c r="JX103" s="529"/>
      <c r="JY103" s="529"/>
      <c r="JZ103" s="529"/>
      <c r="KA103" s="529"/>
      <c r="KB103" s="529"/>
      <c r="KC103" s="529"/>
      <c r="KD103" s="529"/>
      <c r="KE103" s="529"/>
      <c r="KF103" s="529"/>
      <c r="KG103" s="529"/>
      <c r="KH103" s="529"/>
      <c r="KI103" s="529"/>
      <c r="KJ103" s="529"/>
      <c r="KK103" s="529"/>
      <c r="KL103" s="529"/>
      <c r="KM103" s="529"/>
      <c r="KN103" s="529"/>
      <c r="KO103" s="529"/>
      <c r="KP103" s="529"/>
      <c r="KQ103" s="529"/>
      <c r="KR103" s="529"/>
      <c r="KS103" s="529"/>
      <c r="KT103" s="529"/>
      <c r="KU103" s="529"/>
      <c r="KV103" s="529"/>
      <c r="KW103" s="529"/>
      <c r="KX103" s="529"/>
      <c r="KY103" s="529"/>
      <c r="KZ103" s="529"/>
      <c r="LA103" s="529"/>
      <c r="LB103" s="529"/>
      <c r="LC103" s="529"/>
      <c r="LD103" s="529"/>
      <c r="LE103" s="529"/>
      <c r="LF103" s="529"/>
      <c r="LG103" s="529"/>
      <c r="LH103" s="529"/>
      <c r="LI103" s="529"/>
      <c r="LJ103" s="529"/>
      <c r="LK103" s="529"/>
      <c r="LL103" s="529"/>
      <c r="LM103" s="529"/>
      <c r="LN103" s="529"/>
      <c r="LO103" s="529"/>
      <c r="LP103" s="529"/>
      <c r="LQ103" s="529"/>
      <c r="LR103" s="529"/>
      <c r="LS103" s="529"/>
      <c r="LT103" s="529"/>
      <c r="LU103" s="529"/>
      <c r="LV103" s="529"/>
      <c r="LW103" s="529"/>
      <c r="LX103" s="529"/>
      <c r="LY103" s="529"/>
      <c r="LZ103" s="529"/>
      <c r="MA103" s="529"/>
      <c r="MB103" s="529"/>
      <c r="MC103" s="529"/>
      <c r="MD103" s="529"/>
      <c r="ME103" s="529"/>
      <c r="MF103" s="529"/>
      <c r="MG103" s="529"/>
      <c r="MH103" s="529"/>
      <c r="MI103" s="529"/>
      <c r="MJ103" s="529"/>
      <c r="MK103" s="529"/>
      <c r="ML103" s="529"/>
      <c r="MM103" s="529"/>
      <c r="MN103" s="529"/>
    </row>
    <row r="104" ht="12.75" customHeight="1">
      <c r="A104" s="529"/>
      <c r="B104" s="529"/>
      <c r="C104" s="529"/>
      <c r="D104" s="529"/>
      <c r="E104" s="509" t="s">
        <v>3253</v>
      </c>
      <c r="F104" s="509" t="s">
        <v>3254</v>
      </c>
      <c r="G104" s="534"/>
      <c r="H104" s="529"/>
      <c r="I104" s="529"/>
      <c r="J104" s="529"/>
      <c r="K104" s="529"/>
      <c r="L104" s="529"/>
      <c r="M104" s="529"/>
      <c r="N104" s="529"/>
      <c r="O104" s="529"/>
      <c r="P104" s="529"/>
      <c r="Q104" s="529"/>
      <c r="R104" s="529"/>
      <c r="S104" s="529"/>
      <c r="T104" s="529"/>
      <c r="U104" s="529"/>
      <c r="V104" s="529"/>
      <c r="W104" s="529"/>
      <c r="X104" s="529"/>
      <c r="Y104" s="529"/>
      <c r="Z104" s="529"/>
      <c r="AA104" s="529"/>
      <c r="AB104" s="534"/>
      <c r="AC104" s="529"/>
      <c r="AD104" s="529"/>
      <c r="AE104" s="529"/>
      <c r="AF104" s="529"/>
      <c r="AG104" s="529"/>
      <c r="AH104" s="529"/>
      <c r="AI104" s="529"/>
      <c r="AJ104" s="529"/>
      <c r="AK104" s="534"/>
      <c r="AL104" s="529"/>
      <c r="AM104" s="529"/>
      <c r="AN104" s="529"/>
      <c r="AO104" s="529"/>
      <c r="AP104" s="529"/>
      <c r="AQ104" s="529"/>
      <c r="AR104" s="529"/>
      <c r="AS104" s="529"/>
      <c r="AT104" s="529"/>
      <c r="AU104" s="529"/>
      <c r="AV104" s="529"/>
      <c r="AW104" s="534"/>
      <c r="AX104" s="529"/>
      <c r="AY104" s="529"/>
      <c r="AZ104" s="529"/>
      <c r="BA104" s="529"/>
      <c r="BB104" s="529"/>
      <c r="BC104" s="529"/>
      <c r="BD104" s="529"/>
      <c r="BE104" s="529"/>
      <c r="BF104" s="529"/>
      <c r="BG104" s="529"/>
      <c r="BH104" s="529"/>
      <c r="BI104" s="529"/>
      <c r="BJ104" s="529"/>
      <c r="BK104" s="529"/>
      <c r="BL104" s="534"/>
      <c r="BM104" s="529"/>
      <c r="BN104" s="529"/>
      <c r="BO104" s="534"/>
      <c r="BP104" s="529"/>
      <c r="BQ104" s="529"/>
      <c r="BR104" s="529"/>
      <c r="BS104" s="529"/>
      <c r="BT104" s="529"/>
      <c r="BU104" s="534"/>
      <c r="BV104" s="529"/>
      <c r="BW104" s="529"/>
      <c r="BX104" s="529"/>
      <c r="BY104" s="529"/>
      <c r="BZ104" s="529"/>
      <c r="CA104" s="529"/>
      <c r="CB104" s="529"/>
      <c r="CC104" s="529"/>
      <c r="CD104" s="529"/>
      <c r="CE104" s="529"/>
      <c r="CF104" s="529"/>
      <c r="CG104" s="529"/>
      <c r="CH104" s="529"/>
      <c r="CI104" s="529"/>
      <c r="CJ104" s="534"/>
      <c r="CK104" s="529"/>
      <c r="CL104" s="529"/>
      <c r="CM104" s="529"/>
      <c r="CN104" s="529"/>
      <c r="CO104" s="529"/>
      <c r="CP104" s="529"/>
      <c r="CQ104" s="529"/>
      <c r="CR104" s="529"/>
      <c r="CS104" s="529"/>
      <c r="CT104" s="529"/>
      <c r="CU104" s="529"/>
      <c r="CV104" s="529"/>
      <c r="CW104" s="529"/>
      <c r="CX104" s="529"/>
      <c r="CY104" s="529"/>
      <c r="CZ104" s="529"/>
      <c r="DA104" s="529"/>
      <c r="DB104" s="529"/>
      <c r="DC104" s="529"/>
      <c r="DD104" s="529"/>
      <c r="DE104" s="529"/>
      <c r="DF104" s="529"/>
      <c r="DG104" s="529"/>
      <c r="DH104" s="529"/>
      <c r="DI104" s="529"/>
      <c r="DJ104" s="529"/>
      <c r="DK104" s="529"/>
      <c r="DL104" s="529"/>
      <c r="DM104" s="529"/>
      <c r="DN104" s="529"/>
      <c r="DO104" s="529"/>
      <c r="DP104" s="529"/>
      <c r="DQ104" s="529"/>
      <c r="DR104" s="529"/>
      <c r="DS104" s="529"/>
      <c r="DT104" s="534"/>
      <c r="DU104" s="529"/>
      <c r="DV104" s="529"/>
      <c r="DW104" s="529"/>
      <c r="DX104" s="529"/>
      <c r="DY104" s="529"/>
      <c r="DZ104" s="529"/>
      <c r="EA104" s="529"/>
      <c r="EB104" s="529"/>
      <c r="EC104" s="534"/>
      <c r="ED104" s="529"/>
      <c r="EE104" s="529"/>
      <c r="EF104" s="529"/>
      <c r="EG104" s="529"/>
      <c r="EH104" s="529"/>
      <c r="EI104" s="529"/>
      <c r="EJ104" s="529"/>
      <c r="EK104" s="529"/>
      <c r="EL104" s="529"/>
      <c r="EM104" s="529"/>
      <c r="EN104" s="529"/>
      <c r="EO104" s="529"/>
      <c r="EP104" s="506">
        <v>702.0</v>
      </c>
      <c r="EQ104" s="509" t="s">
        <v>3282</v>
      </c>
      <c r="ER104" s="529"/>
      <c r="ES104" s="529"/>
      <c r="ET104" s="529"/>
      <c r="EU104" s="529"/>
      <c r="EV104" s="529"/>
      <c r="EW104" s="509" t="s">
        <v>3283</v>
      </c>
      <c r="EX104" s="509" t="s">
        <v>3284</v>
      </c>
      <c r="EY104" s="534"/>
      <c r="EZ104" s="529"/>
      <c r="FA104" s="529"/>
      <c r="FB104" s="529"/>
      <c r="FC104" s="529"/>
      <c r="FD104" s="529"/>
      <c r="FE104" s="529"/>
      <c r="FF104" s="529"/>
      <c r="FG104" s="529"/>
      <c r="FH104" s="529"/>
      <c r="FI104" s="529"/>
      <c r="FJ104" s="529"/>
      <c r="FK104" s="529"/>
      <c r="FL104" s="529"/>
      <c r="FM104" s="529"/>
      <c r="FN104" s="529"/>
      <c r="FO104" s="529"/>
      <c r="FP104" s="529"/>
      <c r="FQ104" s="529"/>
      <c r="FR104" s="529"/>
      <c r="FS104" s="529"/>
      <c r="FT104" s="534"/>
      <c r="FU104" s="529"/>
      <c r="FV104" s="529"/>
      <c r="FW104" s="529"/>
      <c r="FX104" s="529"/>
      <c r="FY104" s="529"/>
      <c r="FZ104" s="529"/>
      <c r="GA104" s="529"/>
      <c r="GB104" s="529"/>
      <c r="GC104" s="534"/>
      <c r="GD104" s="529"/>
      <c r="GE104" s="529"/>
      <c r="GF104" s="529"/>
      <c r="GG104" s="529"/>
      <c r="GH104" s="529"/>
      <c r="GI104" s="529"/>
      <c r="GJ104" s="529"/>
      <c r="GK104" s="529"/>
      <c r="GL104" s="529"/>
      <c r="GM104" s="529"/>
      <c r="GN104" s="529"/>
      <c r="GO104" s="534"/>
      <c r="GP104" s="529"/>
      <c r="GQ104" s="529"/>
      <c r="GR104" s="529"/>
      <c r="GS104" s="529"/>
      <c r="GT104" s="529"/>
      <c r="GU104" s="529"/>
      <c r="GV104" s="529"/>
      <c r="GW104" s="529"/>
      <c r="GX104" s="529"/>
      <c r="GY104" s="529"/>
      <c r="GZ104" s="529"/>
      <c r="HA104" s="529"/>
      <c r="HB104" s="529"/>
      <c r="HC104" s="529"/>
      <c r="HD104" s="534"/>
      <c r="HE104" s="529"/>
      <c r="HF104" s="529"/>
      <c r="HG104" s="534"/>
      <c r="HH104" s="529"/>
      <c r="HI104" s="529"/>
      <c r="HJ104" s="529"/>
      <c r="HK104" s="529"/>
      <c r="HL104" s="529"/>
      <c r="HM104" s="534"/>
      <c r="HN104" s="529"/>
      <c r="HO104" s="529"/>
      <c r="HP104" s="529"/>
      <c r="HQ104" s="529"/>
      <c r="HR104" s="529"/>
      <c r="HS104" s="529"/>
      <c r="HT104" s="529"/>
      <c r="HU104" s="529"/>
      <c r="HV104" s="529"/>
      <c r="HW104" s="529"/>
      <c r="HX104" s="529"/>
      <c r="HY104" s="529"/>
      <c r="HZ104" s="529"/>
      <c r="IA104" s="529"/>
      <c r="IB104" s="534"/>
      <c r="IC104" s="529"/>
      <c r="ID104" s="529"/>
      <c r="IE104" s="529"/>
      <c r="IF104" s="529"/>
      <c r="IG104" s="529"/>
      <c r="IH104" s="529"/>
      <c r="II104" s="529"/>
      <c r="IJ104" s="529"/>
      <c r="IK104" s="529"/>
      <c r="IL104" s="529"/>
      <c r="IM104" s="529"/>
      <c r="IN104" s="529"/>
      <c r="IO104" s="529"/>
      <c r="IP104" s="529"/>
      <c r="IQ104" s="529"/>
      <c r="IR104" s="529"/>
      <c r="IS104" s="529"/>
      <c r="IT104" s="529"/>
      <c r="IU104" s="529"/>
      <c r="IV104" s="529"/>
      <c r="IW104" s="529"/>
      <c r="IX104" s="529"/>
      <c r="IY104" s="529"/>
      <c r="IZ104" s="529"/>
      <c r="JA104" s="529"/>
      <c r="JB104" s="529"/>
      <c r="JC104" s="529"/>
      <c r="JD104" s="529"/>
      <c r="JE104" s="529"/>
      <c r="JF104" s="529"/>
      <c r="JG104" s="529"/>
      <c r="JH104" s="529"/>
      <c r="JI104" s="529"/>
      <c r="JJ104" s="529"/>
      <c r="JK104" s="529"/>
      <c r="JL104" s="534"/>
      <c r="JM104" s="529"/>
      <c r="JN104" s="529"/>
      <c r="JO104" s="529"/>
      <c r="JP104" s="529"/>
      <c r="JQ104" s="529"/>
      <c r="JR104" s="529"/>
      <c r="JS104" s="529"/>
      <c r="JT104" s="529"/>
      <c r="JU104" s="534"/>
      <c r="JV104" s="529"/>
      <c r="JW104" s="529"/>
      <c r="JX104" s="529"/>
      <c r="JY104" s="529"/>
      <c r="JZ104" s="529"/>
      <c r="KA104" s="529"/>
      <c r="KB104" s="529"/>
      <c r="KC104" s="529"/>
      <c r="KD104" s="529"/>
      <c r="KE104" s="529"/>
      <c r="KF104" s="529"/>
      <c r="KG104" s="529"/>
      <c r="KH104" s="529"/>
      <c r="KI104" s="529"/>
      <c r="KJ104" s="529"/>
      <c r="KK104" s="529"/>
      <c r="KL104" s="529"/>
      <c r="KM104" s="529"/>
      <c r="KN104" s="529"/>
      <c r="KO104" s="529"/>
      <c r="KP104" s="529"/>
      <c r="KQ104" s="529"/>
      <c r="KR104" s="529"/>
      <c r="KS104" s="529"/>
      <c r="KT104" s="529"/>
      <c r="KU104" s="529"/>
      <c r="KV104" s="529"/>
      <c r="KW104" s="529"/>
      <c r="KX104" s="529"/>
      <c r="KY104" s="529"/>
      <c r="KZ104" s="529"/>
      <c r="LA104" s="529"/>
      <c r="LB104" s="529"/>
      <c r="LC104" s="529"/>
      <c r="LD104" s="529"/>
      <c r="LE104" s="529"/>
      <c r="LF104" s="529"/>
      <c r="LG104" s="529"/>
      <c r="LH104" s="529"/>
      <c r="LI104" s="529"/>
      <c r="LJ104" s="529"/>
      <c r="LK104" s="529"/>
      <c r="LL104" s="529"/>
      <c r="LM104" s="529"/>
      <c r="LN104" s="529"/>
      <c r="LO104" s="529"/>
      <c r="LP104" s="529"/>
      <c r="LQ104" s="529"/>
      <c r="LR104" s="529"/>
      <c r="LS104" s="529"/>
      <c r="LT104" s="529"/>
      <c r="LU104" s="529"/>
      <c r="LV104" s="529"/>
      <c r="LW104" s="529"/>
      <c r="LX104" s="529"/>
      <c r="LY104" s="529"/>
      <c r="LZ104" s="529"/>
      <c r="MA104" s="529"/>
      <c r="MB104" s="529"/>
      <c r="MC104" s="529"/>
      <c r="MD104" s="529"/>
      <c r="ME104" s="529"/>
      <c r="MF104" s="529"/>
      <c r="MG104" s="529"/>
      <c r="MH104" s="529"/>
      <c r="MI104" s="529"/>
      <c r="MJ104" s="529"/>
      <c r="MK104" s="529"/>
      <c r="ML104" s="529"/>
      <c r="MM104" s="529"/>
      <c r="MN104" s="529"/>
    </row>
    <row r="105" ht="12.75" customHeight="1">
      <c r="A105" s="529"/>
      <c r="B105" s="529"/>
      <c r="C105" s="529"/>
      <c r="D105" s="529"/>
      <c r="E105" s="509" t="s">
        <v>3256</v>
      </c>
      <c r="F105" s="509" t="s">
        <v>3257</v>
      </c>
      <c r="G105" s="534"/>
      <c r="H105" s="529"/>
      <c r="I105" s="529"/>
      <c r="J105" s="529"/>
      <c r="K105" s="529"/>
      <c r="L105" s="529"/>
      <c r="M105" s="529"/>
      <c r="N105" s="529"/>
      <c r="O105" s="529"/>
      <c r="P105" s="529"/>
      <c r="Q105" s="529"/>
      <c r="R105" s="529"/>
      <c r="S105" s="529"/>
      <c r="T105" s="529"/>
      <c r="U105" s="529"/>
      <c r="V105" s="529"/>
      <c r="W105" s="529"/>
      <c r="X105" s="529"/>
      <c r="Y105" s="529"/>
      <c r="Z105" s="529"/>
      <c r="AA105" s="529"/>
      <c r="AB105" s="534"/>
      <c r="AC105" s="529"/>
      <c r="AD105" s="529"/>
      <c r="AE105" s="529"/>
      <c r="AF105" s="529"/>
      <c r="AG105" s="529"/>
      <c r="AH105" s="529"/>
      <c r="AI105" s="529"/>
      <c r="AJ105" s="529"/>
      <c r="AK105" s="534"/>
      <c r="AL105" s="529"/>
      <c r="AM105" s="529"/>
      <c r="AN105" s="529"/>
      <c r="AO105" s="529"/>
      <c r="AP105" s="529"/>
      <c r="AQ105" s="529"/>
      <c r="AR105" s="529"/>
      <c r="AS105" s="529"/>
      <c r="AT105" s="529"/>
      <c r="AU105" s="529"/>
      <c r="AV105" s="529"/>
      <c r="AW105" s="534"/>
      <c r="AX105" s="529"/>
      <c r="AY105" s="529"/>
      <c r="AZ105" s="529"/>
      <c r="BA105" s="529"/>
      <c r="BB105" s="529"/>
      <c r="BC105" s="529"/>
      <c r="BD105" s="529"/>
      <c r="BE105" s="529"/>
      <c r="BF105" s="529"/>
      <c r="BG105" s="529"/>
      <c r="BH105" s="529"/>
      <c r="BI105" s="529"/>
      <c r="BJ105" s="529"/>
      <c r="BK105" s="529"/>
      <c r="BL105" s="534"/>
      <c r="BM105" s="529"/>
      <c r="BN105" s="529"/>
      <c r="BO105" s="534"/>
      <c r="BP105" s="529"/>
      <c r="BQ105" s="529"/>
      <c r="BR105" s="529"/>
      <c r="BS105" s="529"/>
      <c r="BT105" s="529"/>
      <c r="BU105" s="534"/>
      <c r="BV105" s="529"/>
      <c r="BW105" s="529"/>
      <c r="BX105" s="529"/>
      <c r="BY105" s="529"/>
      <c r="BZ105" s="529"/>
      <c r="CA105" s="529"/>
      <c r="CB105" s="529"/>
      <c r="CC105" s="529"/>
      <c r="CD105" s="529"/>
      <c r="CE105" s="529"/>
      <c r="CF105" s="529"/>
      <c r="CG105" s="529"/>
      <c r="CH105" s="529"/>
      <c r="CI105" s="529"/>
      <c r="CJ105" s="534"/>
      <c r="CK105" s="529"/>
      <c r="CL105" s="529"/>
      <c r="CM105" s="529"/>
      <c r="CN105" s="529"/>
      <c r="CO105" s="529"/>
      <c r="CP105" s="529"/>
      <c r="CQ105" s="529"/>
      <c r="CR105" s="529"/>
      <c r="CS105" s="529"/>
      <c r="CT105" s="529"/>
      <c r="CU105" s="529"/>
      <c r="CV105" s="529"/>
      <c r="CW105" s="529"/>
      <c r="CX105" s="529"/>
      <c r="CY105" s="529"/>
      <c r="CZ105" s="529"/>
      <c r="DA105" s="529"/>
      <c r="DB105" s="529"/>
      <c r="DC105" s="529"/>
      <c r="DD105" s="529"/>
      <c r="DE105" s="529"/>
      <c r="DF105" s="529"/>
      <c r="DG105" s="529"/>
      <c r="DH105" s="529"/>
      <c r="DI105" s="529"/>
      <c r="DJ105" s="529"/>
      <c r="DK105" s="529"/>
      <c r="DL105" s="529"/>
      <c r="DM105" s="529"/>
      <c r="DN105" s="529"/>
      <c r="DO105" s="529"/>
      <c r="DP105" s="529"/>
      <c r="DQ105" s="529"/>
      <c r="DR105" s="529"/>
      <c r="DS105" s="529"/>
      <c r="DT105" s="534"/>
      <c r="DU105" s="529"/>
      <c r="DV105" s="529"/>
      <c r="DW105" s="529"/>
      <c r="DX105" s="529"/>
      <c r="DY105" s="529"/>
      <c r="DZ105" s="529"/>
      <c r="EA105" s="529"/>
      <c r="EB105" s="529"/>
      <c r="EC105" s="534"/>
      <c r="ED105" s="529"/>
      <c r="EE105" s="529"/>
      <c r="EF105" s="529"/>
      <c r="EG105" s="529"/>
      <c r="EH105" s="529"/>
      <c r="EI105" s="529"/>
      <c r="EJ105" s="529"/>
      <c r="EK105" s="529"/>
      <c r="EL105" s="529"/>
      <c r="EM105" s="529"/>
      <c r="EN105" s="529"/>
      <c r="EO105" s="529"/>
      <c r="EP105" s="506">
        <v>534.0</v>
      </c>
      <c r="EQ105" s="509" t="s">
        <v>3285</v>
      </c>
      <c r="ER105" s="529"/>
      <c r="ES105" s="529"/>
      <c r="ET105" s="529"/>
      <c r="EU105" s="529"/>
      <c r="EV105" s="529"/>
      <c r="EW105" s="509" t="s">
        <v>3286</v>
      </c>
      <c r="EX105" s="509" t="s">
        <v>3287</v>
      </c>
      <c r="EY105" s="534"/>
      <c r="EZ105" s="529"/>
      <c r="FA105" s="529"/>
      <c r="FB105" s="529"/>
      <c r="FC105" s="529"/>
      <c r="FD105" s="529"/>
      <c r="FE105" s="529"/>
      <c r="FF105" s="529"/>
      <c r="FG105" s="529"/>
      <c r="FH105" s="529"/>
      <c r="FI105" s="529"/>
      <c r="FJ105" s="529"/>
      <c r="FK105" s="529"/>
      <c r="FL105" s="529"/>
      <c r="FM105" s="529"/>
      <c r="FN105" s="529"/>
      <c r="FO105" s="529"/>
      <c r="FP105" s="529"/>
      <c r="FQ105" s="529"/>
      <c r="FR105" s="529"/>
      <c r="FS105" s="529"/>
      <c r="FT105" s="534"/>
      <c r="FU105" s="529"/>
      <c r="FV105" s="529"/>
      <c r="FW105" s="529"/>
      <c r="FX105" s="529"/>
      <c r="FY105" s="529"/>
      <c r="FZ105" s="529"/>
      <c r="GA105" s="529"/>
      <c r="GB105" s="529"/>
      <c r="GC105" s="534"/>
      <c r="GD105" s="529"/>
      <c r="GE105" s="529"/>
      <c r="GF105" s="529"/>
      <c r="GG105" s="529"/>
      <c r="GH105" s="529"/>
      <c r="GI105" s="529"/>
      <c r="GJ105" s="529"/>
      <c r="GK105" s="529"/>
      <c r="GL105" s="529"/>
      <c r="GM105" s="529"/>
      <c r="GN105" s="529"/>
      <c r="GO105" s="534"/>
      <c r="GP105" s="529"/>
      <c r="GQ105" s="529"/>
      <c r="GR105" s="529"/>
      <c r="GS105" s="529"/>
      <c r="GT105" s="529"/>
      <c r="GU105" s="529"/>
      <c r="GV105" s="529"/>
      <c r="GW105" s="529"/>
      <c r="GX105" s="529"/>
      <c r="GY105" s="529"/>
      <c r="GZ105" s="529"/>
      <c r="HA105" s="529"/>
      <c r="HB105" s="529"/>
      <c r="HC105" s="529"/>
      <c r="HD105" s="534"/>
      <c r="HE105" s="529"/>
      <c r="HF105" s="529"/>
      <c r="HG105" s="534"/>
      <c r="HH105" s="529"/>
      <c r="HI105" s="529"/>
      <c r="HJ105" s="529"/>
      <c r="HK105" s="529"/>
      <c r="HL105" s="529"/>
      <c r="HM105" s="534"/>
      <c r="HN105" s="529"/>
      <c r="HO105" s="529"/>
      <c r="HP105" s="529"/>
      <c r="HQ105" s="529"/>
      <c r="HR105" s="529"/>
      <c r="HS105" s="529"/>
      <c r="HT105" s="529"/>
      <c r="HU105" s="529"/>
      <c r="HV105" s="529"/>
      <c r="HW105" s="529"/>
      <c r="HX105" s="529"/>
      <c r="HY105" s="529"/>
      <c r="HZ105" s="529"/>
      <c r="IA105" s="529"/>
      <c r="IB105" s="534"/>
      <c r="IC105" s="529"/>
      <c r="ID105" s="529"/>
      <c r="IE105" s="529"/>
      <c r="IF105" s="529"/>
      <c r="IG105" s="529"/>
      <c r="IH105" s="529"/>
      <c r="II105" s="529"/>
      <c r="IJ105" s="529"/>
      <c r="IK105" s="529"/>
      <c r="IL105" s="529"/>
      <c r="IM105" s="529"/>
      <c r="IN105" s="529"/>
      <c r="IO105" s="529"/>
      <c r="IP105" s="529"/>
      <c r="IQ105" s="529"/>
      <c r="IR105" s="529"/>
      <c r="IS105" s="529"/>
      <c r="IT105" s="529"/>
      <c r="IU105" s="529"/>
      <c r="IV105" s="529"/>
      <c r="IW105" s="529"/>
      <c r="IX105" s="529"/>
      <c r="IY105" s="529"/>
      <c r="IZ105" s="529"/>
      <c r="JA105" s="529"/>
      <c r="JB105" s="529"/>
      <c r="JC105" s="529"/>
      <c r="JD105" s="529"/>
      <c r="JE105" s="529"/>
      <c r="JF105" s="529"/>
      <c r="JG105" s="529"/>
      <c r="JH105" s="529"/>
      <c r="JI105" s="529"/>
      <c r="JJ105" s="529"/>
      <c r="JK105" s="529"/>
      <c r="JL105" s="534"/>
      <c r="JM105" s="529"/>
      <c r="JN105" s="529"/>
      <c r="JO105" s="529"/>
      <c r="JP105" s="529"/>
      <c r="JQ105" s="529"/>
      <c r="JR105" s="529"/>
      <c r="JS105" s="529"/>
      <c r="JT105" s="529"/>
      <c r="JU105" s="534"/>
      <c r="JV105" s="529"/>
      <c r="JW105" s="529"/>
      <c r="JX105" s="529"/>
      <c r="JY105" s="529"/>
      <c r="JZ105" s="529"/>
      <c r="KA105" s="529"/>
      <c r="KB105" s="529"/>
      <c r="KC105" s="529"/>
      <c r="KD105" s="529"/>
      <c r="KE105" s="529"/>
      <c r="KF105" s="529"/>
      <c r="KG105" s="529"/>
      <c r="KH105" s="529"/>
      <c r="KI105" s="529"/>
      <c r="KJ105" s="529"/>
      <c r="KK105" s="529"/>
      <c r="KL105" s="529"/>
      <c r="KM105" s="529"/>
      <c r="KN105" s="529"/>
      <c r="KO105" s="529"/>
      <c r="KP105" s="529"/>
      <c r="KQ105" s="529"/>
      <c r="KR105" s="529"/>
      <c r="KS105" s="529"/>
      <c r="KT105" s="529"/>
      <c r="KU105" s="529"/>
      <c r="KV105" s="529"/>
      <c r="KW105" s="529"/>
      <c r="KX105" s="529"/>
      <c r="KY105" s="529"/>
      <c r="KZ105" s="529"/>
      <c r="LA105" s="529"/>
      <c r="LB105" s="529"/>
      <c r="LC105" s="529"/>
      <c r="LD105" s="529"/>
      <c r="LE105" s="529"/>
      <c r="LF105" s="529"/>
      <c r="LG105" s="529"/>
      <c r="LH105" s="529"/>
      <c r="LI105" s="529"/>
      <c r="LJ105" s="529"/>
      <c r="LK105" s="529"/>
      <c r="LL105" s="529"/>
      <c r="LM105" s="529"/>
      <c r="LN105" s="529"/>
      <c r="LO105" s="529"/>
      <c r="LP105" s="529"/>
      <c r="LQ105" s="529"/>
      <c r="LR105" s="529"/>
      <c r="LS105" s="529"/>
      <c r="LT105" s="529"/>
      <c r="LU105" s="529"/>
      <c r="LV105" s="529"/>
      <c r="LW105" s="529"/>
      <c r="LX105" s="529"/>
      <c r="LY105" s="529"/>
      <c r="LZ105" s="529"/>
      <c r="MA105" s="529"/>
      <c r="MB105" s="529"/>
      <c r="MC105" s="529"/>
      <c r="MD105" s="529"/>
      <c r="ME105" s="529"/>
      <c r="MF105" s="529"/>
      <c r="MG105" s="529"/>
      <c r="MH105" s="529"/>
      <c r="MI105" s="529"/>
      <c r="MJ105" s="529"/>
      <c r="MK105" s="529"/>
      <c r="ML105" s="529"/>
      <c r="MM105" s="529"/>
      <c r="MN105" s="529"/>
    </row>
    <row r="106" ht="12.75" customHeight="1">
      <c r="A106" s="529"/>
      <c r="B106" s="529"/>
      <c r="C106" s="529"/>
      <c r="D106" s="529"/>
      <c r="E106" s="509" t="s">
        <v>3259</v>
      </c>
      <c r="F106" s="509" t="s">
        <v>3260</v>
      </c>
      <c r="G106" s="534"/>
      <c r="H106" s="529"/>
      <c r="I106" s="529"/>
      <c r="J106" s="529"/>
      <c r="K106" s="529"/>
      <c r="L106" s="529"/>
      <c r="M106" s="529"/>
      <c r="N106" s="529"/>
      <c r="O106" s="529"/>
      <c r="P106" s="529"/>
      <c r="Q106" s="529"/>
      <c r="R106" s="529"/>
      <c r="S106" s="529"/>
      <c r="T106" s="529"/>
      <c r="U106" s="529"/>
      <c r="V106" s="529"/>
      <c r="W106" s="529"/>
      <c r="X106" s="529"/>
      <c r="Y106" s="529"/>
      <c r="Z106" s="529"/>
      <c r="AA106" s="529"/>
      <c r="AB106" s="534"/>
      <c r="AC106" s="529"/>
      <c r="AD106" s="529"/>
      <c r="AE106" s="529"/>
      <c r="AF106" s="529"/>
      <c r="AG106" s="529"/>
      <c r="AH106" s="529"/>
      <c r="AI106" s="529"/>
      <c r="AJ106" s="529"/>
      <c r="AK106" s="534"/>
      <c r="AL106" s="529"/>
      <c r="AM106" s="529"/>
      <c r="AN106" s="529"/>
      <c r="AO106" s="529"/>
      <c r="AP106" s="529"/>
      <c r="AQ106" s="529"/>
      <c r="AR106" s="529"/>
      <c r="AS106" s="529"/>
      <c r="AT106" s="529"/>
      <c r="AU106" s="529"/>
      <c r="AV106" s="529"/>
      <c r="AW106" s="534"/>
      <c r="AX106" s="529"/>
      <c r="AY106" s="529"/>
      <c r="AZ106" s="529"/>
      <c r="BA106" s="529"/>
      <c r="BB106" s="529"/>
      <c r="BC106" s="529"/>
      <c r="BD106" s="529"/>
      <c r="BE106" s="529"/>
      <c r="BF106" s="529"/>
      <c r="BG106" s="529"/>
      <c r="BH106" s="529"/>
      <c r="BI106" s="529"/>
      <c r="BJ106" s="529"/>
      <c r="BK106" s="529"/>
      <c r="BL106" s="534"/>
      <c r="BM106" s="529"/>
      <c r="BN106" s="529"/>
      <c r="BO106" s="534"/>
      <c r="BP106" s="529"/>
      <c r="BQ106" s="529"/>
      <c r="BR106" s="529"/>
      <c r="BS106" s="529"/>
      <c r="BT106" s="529"/>
      <c r="BU106" s="534"/>
      <c r="BV106" s="529"/>
      <c r="BW106" s="529"/>
      <c r="BX106" s="529"/>
      <c r="BY106" s="529"/>
      <c r="BZ106" s="529"/>
      <c r="CA106" s="529"/>
      <c r="CB106" s="529"/>
      <c r="CC106" s="529"/>
      <c r="CD106" s="529"/>
      <c r="CE106" s="529"/>
      <c r="CF106" s="529"/>
      <c r="CG106" s="529"/>
      <c r="CH106" s="529"/>
      <c r="CI106" s="529"/>
      <c r="CJ106" s="534"/>
      <c r="CK106" s="529"/>
      <c r="CL106" s="529"/>
      <c r="CM106" s="529"/>
      <c r="CN106" s="529"/>
      <c r="CO106" s="529"/>
      <c r="CP106" s="529"/>
      <c r="CQ106" s="529"/>
      <c r="CR106" s="529"/>
      <c r="CS106" s="529"/>
      <c r="CT106" s="529"/>
      <c r="CU106" s="529"/>
      <c r="CV106" s="529"/>
      <c r="CW106" s="529"/>
      <c r="CX106" s="529"/>
      <c r="CY106" s="529"/>
      <c r="CZ106" s="529"/>
      <c r="DA106" s="529"/>
      <c r="DB106" s="529"/>
      <c r="DC106" s="529"/>
      <c r="DD106" s="529"/>
      <c r="DE106" s="529"/>
      <c r="DF106" s="529"/>
      <c r="DG106" s="529"/>
      <c r="DH106" s="529"/>
      <c r="DI106" s="529"/>
      <c r="DJ106" s="529"/>
      <c r="DK106" s="529"/>
      <c r="DL106" s="529"/>
      <c r="DM106" s="529"/>
      <c r="DN106" s="529"/>
      <c r="DO106" s="529"/>
      <c r="DP106" s="529"/>
      <c r="DQ106" s="529"/>
      <c r="DR106" s="529"/>
      <c r="DS106" s="529"/>
      <c r="DT106" s="534"/>
      <c r="DU106" s="529"/>
      <c r="DV106" s="529"/>
      <c r="DW106" s="529"/>
      <c r="DX106" s="529"/>
      <c r="DY106" s="529"/>
      <c r="DZ106" s="529"/>
      <c r="EA106" s="529"/>
      <c r="EB106" s="529"/>
      <c r="EC106" s="534"/>
      <c r="ED106" s="529"/>
      <c r="EE106" s="529"/>
      <c r="EF106" s="529"/>
      <c r="EG106" s="529"/>
      <c r="EH106" s="529"/>
      <c r="EI106" s="529"/>
      <c r="EJ106" s="529"/>
      <c r="EK106" s="529"/>
      <c r="EL106" s="529"/>
      <c r="EM106" s="529"/>
      <c r="EN106" s="529"/>
      <c r="EO106" s="529"/>
      <c r="EP106" s="506">
        <v>716.0</v>
      </c>
      <c r="EQ106" s="509" t="s">
        <v>3288</v>
      </c>
      <c r="ER106" s="529"/>
      <c r="ES106" s="529"/>
      <c r="ET106" s="529"/>
      <c r="EU106" s="529"/>
      <c r="EV106" s="529"/>
      <c r="EW106" s="509" t="s">
        <v>3289</v>
      </c>
      <c r="EX106" s="509" t="s">
        <v>3290</v>
      </c>
      <c r="EY106" s="534"/>
      <c r="EZ106" s="529"/>
      <c r="FA106" s="529"/>
      <c r="FB106" s="529"/>
      <c r="FC106" s="529"/>
      <c r="FD106" s="529"/>
      <c r="FE106" s="529"/>
      <c r="FF106" s="529"/>
      <c r="FG106" s="529"/>
      <c r="FH106" s="529"/>
      <c r="FI106" s="529"/>
      <c r="FJ106" s="529"/>
      <c r="FK106" s="529"/>
      <c r="FL106" s="529"/>
      <c r="FM106" s="529"/>
      <c r="FN106" s="529"/>
      <c r="FO106" s="529"/>
      <c r="FP106" s="529"/>
      <c r="FQ106" s="529"/>
      <c r="FR106" s="529"/>
      <c r="FS106" s="529"/>
      <c r="FT106" s="534"/>
      <c r="FU106" s="529"/>
      <c r="FV106" s="529"/>
      <c r="FW106" s="529"/>
      <c r="FX106" s="529"/>
      <c r="FY106" s="529"/>
      <c r="FZ106" s="529"/>
      <c r="GA106" s="529"/>
      <c r="GB106" s="529"/>
      <c r="GC106" s="534"/>
      <c r="GD106" s="529"/>
      <c r="GE106" s="529"/>
      <c r="GF106" s="529"/>
      <c r="GG106" s="529"/>
      <c r="GH106" s="529"/>
      <c r="GI106" s="529"/>
      <c r="GJ106" s="529"/>
      <c r="GK106" s="529"/>
      <c r="GL106" s="529"/>
      <c r="GM106" s="529"/>
      <c r="GN106" s="529"/>
      <c r="GO106" s="534"/>
      <c r="GP106" s="529"/>
      <c r="GQ106" s="529"/>
      <c r="GR106" s="529"/>
      <c r="GS106" s="529"/>
      <c r="GT106" s="529"/>
      <c r="GU106" s="529"/>
      <c r="GV106" s="529"/>
      <c r="GW106" s="529"/>
      <c r="GX106" s="529"/>
      <c r="GY106" s="529"/>
      <c r="GZ106" s="529"/>
      <c r="HA106" s="529"/>
      <c r="HB106" s="529"/>
      <c r="HC106" s="529"/>
      <c r="HD106" s="534"/>
      <c r="HE106" s="529"/>
      <c r="HF106" s="529"/>
      <c r="HG106" s="534"/>
      <c r="HH106" s="529"/>
      <c r="HI106" s="529"/>
      <c r="HJ106" s="529"/>
      <c r="HK106" s="529"/>
      <c r="HL106" s="529"/>
      <c r="HM106" s="534"/>
      <c r="HN106" s="529"/>
      <c r="HO106" s="529"/>
      <c r="HP106" s="529"/>
      <c r="HQ106" s="529"/>
      <c r="HR106" s="529"/>
      <c r="HS106" s="529"/>
      <c r="HT106" s="529"/>
      <c r="HU106" s="529"/>
      <c r="HV106" s="529"/>
      <c r="HW106" s="529"/>
      <c r="HX106" s="529"/>
      <c r="HY106" s="529"/>
      <c r="HZ106" s="529"/>
      <c r="IA106" s="529"/>
      <c r="IB106" s="534"/>
      <c r="IC106" s="529"/>
      <c r="ID106" s="529"/>
      <c r="IE106" s="529"/>
      <c r="IF106" s="529"/>
      <c r="IG106" s="529"/>
      <c r="IH106" s="529"/>
      <c r="II106" s="529"/>
      <c r="IJ106" s="529"/>
      <c r="IK106" s="529"/>
      <c r="IL106" s="529"/>
      <c r="IM106" s="529"/>
      <c r="IN106" s="529"/>
      <c r="IO106" s="529"/>
      <c r="IP106" s="529"/>
      <c r="IQ106" s="529"/>
      <c r="IR106" s="529"/>
      <c r="IS106" s="529"/>
      <c r="IT106" s="529"/>
      <c r="IU106" s="529"/>
      <c r="IV106" s="529"/>
      <c r="IW106" s="529"/>
      <c r="IX106" s="529"/>
      <c r="IY106" s="529"/>
      <c r="IZ106" s="529"/>
      <c r="JA106" s="529"/>
      <c r="JB106" s="529"/>
      <c r="JC106" s="529"/>
      <c r="JD106" s="529"/>
      <c r="JE106" s="529"/>
      <c r="JF106" s="529"/>
      <c r="JG106" s="529"/>
      <c r="JH106" s="529"/>
      <c r="JI106" s="529"/>
      <c r="JJ106" s="529"/>
      <c r="JK106" s="529"/>
      <c r="JL106" s="534"/>
      <c r="JM106" s="529"/>
      <c r="JN106" s="529"/>
      <c r="JO106" s="529"/>
      <c r="JP106" s="529"/>
      <c r="JQ106" s="529"/>
      <c r="JR106" s="529"/>
      <c r="JS106" s="529"/>
      <c r="JT106" s="529"/>
      <c r="JU106" s="534"/>
      <c r="JV106" s="529"/>
      <c r="JW106" s="529"/>
      <c r="JX106" s="529"/>
      <c r="JY106" s="529"/>
      <c r="JZ106" s="529"/>
      <c r="KA106" s="529"/>
      <c r="KB106" s="529"/>
      <c r="KC106" s="529"/>
      <c r="KD106" s="529"/>
      <c r="KE106" s="529"/>
      <c r="KF106" s="529"/>
      <c r="KG106" s="529"/>
      <c r="KH106" s="529"/>
      <c r="KI106" s="529"/>
      <c r="KJ106" s="529"/>
      <c r="KK106" s="529"/>
      <c r="KL106" s="529"/>
      <c r="KM106" s="529"/>
      <c r="KN106" s="529"/>
      <c r="KO106" s="529"/>
      <c r="KP106" s="529"/>
      <c r="KQ106" s="529"/>
      <c r="KR106" s="529"/>
      <c r="KS106" s="529"/>
      <c r="KT106" s="529"/>
      <c r="KU106" s="529"/>
      <c r="KV106" s="529"/>
      <c r="KW106" s="529"/>
      <c r="KX106" s="529"/>
      <c r="KY106" s="529"/>
      <c r="KZ106" s="529"/>
      <c r="LA106" s="529"/>
      <c r="LB106" s="529"/>
      <c r="LC106" s="529"/>
      <c r="LD106" s="529"/>
      <c r="LE106" s="529"/>
      <c r="LF106" s="529"/>
      <c r="LG106" s="529"/>
      <c r="LH106" s="529"/>
      <c r="LI106" s="529"/>
      <c r="LJ106" s="529"/>
      <c r="LK106" s="529"/>
      <c r="LL106" s="529"/>
      <c r="LM106" s="529"/>
      <c r="LN106" s="529"/>
      <c r="LO106" s="529"/>
      <c r="LP106" s="529"/>
      <c r="LQ106" s="529"/>
      <c r="LR106" s="529"/>
      <c r="LS106" s="529"/>
      <c r="LT106" s="529"/>
      <c r="LU106" s="529"/>
      <c r="LV106" s="529"/>
      <c r="LW106" s="529"/>
      <c r="LX106" s="529"/>
      <c r="LY106" s="529"/>
      <c r="LZ106" s="529"/>
      <c r="MA106" s="529"/>
      <c r="MB106" s="529"/>
      <c r="MC106" s="529"/>
      <c r="MD106" s="529"/>
      <c r="ME106" s="529"/>
      <c r="MF106" s="529"/>
      <c r="MG106" s="529"/>
      <c r="MH106" s="529"/>
      <c r="MI106" s="529"/>
      <c r="MJ106" s="529"/>
      <c r="MK106" s="529"/>
      <c r="ML106" s="529"/>
      <c r="MM106" s="529"/>
      <c r="MN106" s="529"/>
    </row>
    <row r="107" ht="12.75" customHeight="1">
      <c r="A107" s="529"/>
      <c r="B107" s="529"/>
      <c r="C107" s="529"/>
      <c r="D107" s="529"/>
      <c r="E107" s="509" t="s">
        <v>3262</v>
      </c>
      <c r="F107" s="509" t="s">
        <v>3263</v>
      </c>
      <c r="G107" s="534"/>
      <c r="H107" s="529"/>
      <c r="I107" s="529"/>
      <c r="J107" s="529"/>
      <c r="K107" s="529"/>
      <c r="L107" s="529"/>
      <c r="M107" s="529"/>
      <c r="N107" s="529"/>
      <c r="O107" s="529"/>
      <c r="P107" s="529"/>
      <c r="Q107" s="529"/>
      <c r="R107" s="529"/>
      <c r="S107" s="529"/>
      <c r="T107" s="529"/>
      <c r="U107" s="529"/>
      <c r="V107" s="529"/>
      <c r="W107" s="529"/>
      <c r="X107" s="529"/>
      <c r="Y107" s="529"/>
      <c r="Z107" s="529"/>
      <c r="AA107" s="529"/>
      <c r="AB107" s="534"/>
      <c r="AC107" s="529"/>
      <c r="AD107" s="529"/>
      <c r="AE107" s="529"/>
      <c r="AF107" s="529"/>
      <c r="AG107" s="529"/>
      <c r="AH107" s="529"/>
      <c r="AI107" s="529"/>
      <c r="AJ107" s="529"/>
      <c r="AK107" s="534"/>
      <c r="AL107" s="529"/>
      <c r="AM107" s="529"/>
      <c r="AN107" s="529"/>
      <c r="AO107" s="529"/>
      <c r="AP107" s="529"/>
      <c r="AQ107" s="529"/>
      <c r="AR107" s="529"/>
      <c r="AS107" s="529"/>
      <c r="AT107" s="529"/>
      <c r="AU107" s="529"/>
      <c r="AV107" s="529"/>
      <c r="AW107" s="534"/>
      <c r="AX107" s="529"/>
      <c r="AY107" s="529"/>
      <c r="AZ107" s="529"/>
      <c r="BA107" s="529"/>
      <c r="BB107" s="529"/>
      <c r="BC107" s="529"/>
      <c r="BD107" s="529"/>
      <c r="BE107" s="529"/>
      <c r="BF107" s="529"/>
      <c r="BG107" s="529"/>
      <c r="BH107" s="529"/>
      <c r="BI107" s="529"/>
      <c r="BJ107" s="529"/>
      <c r="BK107" s="529"/>
      <c r="BL107" s="534"/>
      <c r="BM107" s="529"/>
      <c r="BN107" s="529"/>
      <c r="BO107" s="534"/>
      <c r="BP107" s="529"/>
      <c r="BQ107" s="529"/>
      <c r="BR107" s="529"/>
      <c r="BS107" s="529"/>
      <c r="BT107" s="529"/>
      <c r="BU107" s="534"/>
      <c r="BV107" s="529"/>
      <c r="BW107" s="529"/>
      <c r="BX107" s="529"/>
      <c r="BY107" s="529"/>
      <c r="BZ107" s="529"/>
      <c r="CA107" s="529"/>
      <c r="CB107" s="529"/>
      <c r="CC107" s="529"/>
      <c r="CD107" s="529"/>
      <c r="CE107" s="529"/>
      <c r="CF107" s="529"/>
      <c r="CG107" s="529"/>
      <c r="CH107" s="529"/>
      <c r="CI107" s="529"/>
      <c r="CJ107" s="534"/>
      <c r="CK107" s="529"/>
      <c r="CL107" s="529"/>
      <c r="CM107" s="529"/>
      <c r="CN107" s="529"/>
      <c r="CO107" s="529"/>
      <c r="CP107" s="529"/>
      <c r="CQ107" s="529"/>
      <c r="CR107" s="529"/>
      <c r="CS107" s="529"/>
      <c r="CT107" s="529"/>
      <c r="CU107" s="529"/>
      <c r="CV107" s="529"/>
      <c r="CW107" s="529"/>
      <c r="CX107" s="529"/>
      <c r="CY107" s="529"/>
      <c r="CZ107" s="529"/>
      <c r="DA107" s="529"/>
      <c r="DB107" s="529"/>
      <c r="DC107" s="529"/>
      <c r="DD107" s="529"/>
      <c r="DE107" s="529"/>
      <c r="DF107" s="529"/>
      <c r="DG107" s="529"/>
      <c r="DH107" s="529"/>
      <c r="DI107" s="529"/>
      <c r="DJ107" s="529"/>
      <c r="DK107" s="529"/>
      <c r="DL107" s="529"/>
      <c r="DM107" s="529"/>
      <c r="DN107" s="529"/>
      <c r="DO107" s="529"/>
      <c r="DP107" s="529"/>
      <c r="DQ107" s="529"/>
      <c r="DR107" s="529"/>
      <c r="DS107" s="529"/>
      <c r="DT107" s="534"/>
      <c r="DU107" s="529"/>
      <c r="DV107" s="529"/>
      <c r="DW107" s="529"/>
      <c r="DX107" s="529"/>
      <c r="DY107" s="529"/>
      <c r="DZ107" s="529"/>
      <c r="EA107" s="529"/>
      <c r="EB107" s="529"/>
      <c r="EC107" s="534"/>
      <c r="ED107" s="529"/>
      <c r="EE107" s="529"/>
      <c r="EF107" s="529"/>
      <c r="EG107" s="529"/>
      <c r="EH107" s="529"/>
      <c r="EI107" s="529"/>
      <c r="EJ107" s="529"/>
      <c r="EK107" s="529"/>
      <c r="EL107" s="529"/>
      <c r="EM107" s="529"/>
      <c r="EN107" s="529"/>
      <c r="EO107" s="529"/>
      <c r="EP107" s="506">
        <v>756.0</v>
      </c>
      <c r="EQ107" s="509" t="s">
        <v>3291</v>
      </c>
      <c r="ER107" s="529"/>
      <c r="ES107" s="529"/>
      <c r="ET107" s="529"/>
      <c r="EU107" s="529"/>
      <c r="EV107" s="529"/>
      <c r="EW107" s="509" t="s">
        <v>3292</v>
      </c>
      <c r="EX107" s="509" t="s">
        <v>3293</v>
      </c>
      <c r="EY107" s="534"/>
      <c r="EZ107" s="529"/>
      <c r="FA107" s="529"/>
      <c r="FB107" s="529"/>
      <c r="FC107" s="529"/>
      <c r="FD107" s="529"/>
      <c r="FE107" s="529"/>
      <c r="FF107" s="529"/>
      <c r="FG107" s="529"/>
      <c r="FH107" s="529"/>
      <c r="FI107" s="529"/>
      <c r="FJ107" s="529"/>
      <c r="FK107" s="529"/>
      <c r="FL107" s="529"/>
      <c r="FM107" s="529"/>
      <c r="FN107" s="529"/>
      <c r="FO107" s="529"/>
      <c r="FP107" s="529"/>
      <c r="FQ107" s="529"/>
      <c r="FR107" s="529"/>
      <c r="FS107" s="529"/>
      <c r="FT107" s="534"/>
      <c r="FU107" s="529"/>
      <c r="FV107" s="529"/>
      <c r="FW107" s="529"/>
      <c r="FX107" s="529"/>
      <c r="FY107" s="529"/>
      <c r="FZ107" s="529"/>
      <c r="GA107" s="529"/>
      <c r="GB107" s="529"/>
      <c r="GC107" s="534"/>
      <c r="GD107" s="529"/>
      <c r="GE107" s="529"/>
      <c r="GF107" s="529"/>
      <c r="GG107" s="529"/>
      <c r="GH107" s="529"/>
      <c r="GI107" s="529"/>
      <c r="GJ107" s="529"/>
      <c r="GK107" s="529"/>
      <c r="GL107" s="529"/>
      <c r="GM107" s="529"/>
      <c r="GN107" s="529"/>
      <c r="GO107" s="534"/>
      <c r="GP107" s="529"/>
      <c r="GQ107" s="529"/>
      <c r="GR107" s="529"/>
      <c r="GS107" s="529"/>
      <c r="GT107" s="529"/>
      <c r="GU107" s="529"/>
      <c r="GV107" s="529"/>
      <c r="GW107" s="529"/>
      <c r="GX107" s="529"/>
      <c r="GY107" s="529"/>
      <c r="GZ107" s="529"/>
      <c r="HA107" s="529"/>
      <c r="HB107" s="529"/>
      <c r="HC107" s="529"/>
      <c r="HD107" s="534"/>
      <c r="HE107" s="529"/>
      <c r="HF107" s="529"/>
      <c r="HG107" s="534"/>
      <c r="HH107" s="529"/>
      <c r="HI107" s="529"/>
      <c r="HJ107" s="529"/>
      <c r="HK107" s="529"/>
      <c r="HL107" s="529"/>
      <c r="HM107" s="534"/>
      <c r="HN107" s="529"/>
      <c r="HO107" s="529"/>
      <c r="HP107" s="529"/>
      <c r="HQ107" s="529"/>
      <c r="HR107" s="529"/>
      <c r="HS107" s="529"/>
      <c r="HT107" s="529"/>
      <c r="HU107" s="529"/>
      <c r="HV107" s="529"/>
      <c r="HW107" s="529"/>
      <c r="HX107" s="529"/>
      <c r="HY107" s="529"/>
      <c r="HZ107" s="529"/>
      <c r="IA107" s="529"/>
      <c r="IB107" s="534"/>
      <c r="IC107" s="529"/>
      <c r="ID107" s="529"/>
      <c r="IE107" s="529"/>
      <c r="IF107" s="529"/>
      <c r="IG107" s="529"/>
      <c r="IH107" s="529"/>
      <c r="II107" s="529"/>
      <c r="IJ107" s="529"/>
      <c r="IK107" s="529"/>
      <c r="IL107" s="529"/>
      <c r="IM107" s="529"/>
      <c r="IN107" s="529"/>
      <c r="IO107" s="529"/>
      <c r="IP107" s="529"/>
      <c r="IQ107" s="529"/>
      <c r="IR107" s="529"/>
      <c r="IS107" s="529"/>
      <c r="IT107" s="529"/>
      <c r="IU107" s="529"/>
      <c r="IV107" s="529"/>
      <c r="IW107" s="529"/>
      <c r="IX107" s="529"/>
      <c r="IY107" s="529"/>
      <c r="IZ107" s="529"/>
      <c r="JA107" s="529"/>
      <c r="JB107" s="529"/>
      <c r="JC107" s="529"/>
      <c r="JD107" s="529"/>
      <c r="JE107" s="529"/>
      <c r="JF107" s="529"/>
      <c r="JG107" s="529"/>
      <c r="JH107" s="529"/>
      <c r="JI107" s="529"/>
      <c r="JJ107" s="529"/>
      <c r="JK107" s="529"/>
      <c r="JL107" s="534"/>
      <c r="JM107" s="529"/>
      <c r="JN107" s="529"/>
      <c r="JO107" s="529"/>
      <c r="JP107" s="529"/>
      <c r="JQ107" s="529"/>
      <c r="JR107" s="529"/>
      <c r="JS107" s="529"/>
      <c r="JT107" s="529"/>
      <c r="JU107" s="534"/>
      <c r="JV107" s="529"/>
      <c r="JW107" s="529"/>
      <c r="JX107" s="529"/>
      <c r="JY107" s="529"/>
      <c r="JZ107" s="529"/>
      <c r="KA107" s="529"/>
      <c r="KB107" s="529"/>
      <c r="KC107" s="529"/>
      <c r="KD107" s="529"/>
      <c r="KE107" s="529"/>
      <c r="KF107" s="529"/>
      <c r="KG107" s="529"/>
      <c r="KH107" s="529"/>
      <c r="KI107" s="529"/>
      <c r="KJ107" s="529"/>
      <c r="KK107" s="529"/>
      <c r="KL107" s="529"/>
      <c r="KM107" s="529"/>
      <c r="KN107" s="529"/>
      <c r="KO107" s="529"/>
      <c r="KP107" s="529"/>
      <c r="KQ107" s="529"/>
      <c r="KR107" s="529"/>
      <c r="KS107" s="529"/>
      <c r="KT107" s="529"/>
      <c r="KU107" s="529"/>
      <c r="KV107" s="529"/>
      <c r="KW107" s="529"/>
      <c r="KX107" s="529"/>
      <c r="KY107" s="529"/>
      <c r="KZ107" s="529"/>
      <c r="LA107" s="529"/>
      <c r="LB107" s="529"/>
      <c r="LC107" s="529"/>
      <c r="LD107" s="529"/>
      <c r="LE107" s="529"/>
      <c r="LF107" s="529"/>
      <c r="LG107" s="529"/>
      <c r="LH107" s="529"/>
      <c r="LI107" s="529"/>
      <c r="LJ107" s="529"/>
      <c r="LK107" s="529"/>
      <c r="LL107" s="529"/>
      <c r="LM107" s="529"/>
      <c r="LN107" s="529"/>
      <c r="LO107" s="529"/>
      <c r="LP107" s="529"/>
      <c r="LQ107" s="529"/>
      <c r="LR107" s="529"/>
      <c r="LS107" s="529"/>
      <c r="LT107" s="529"/>
      <c r="LU107" s="529"/>
      <c r="LV107" s="529"/>
      <c r="LW107" s="529"/>
      <c r="LX107" s="529"/>
      <c r="LY107" s="529"/>
      <c r="LZ107" s="529"/>
      <c r="MA107" s="529"/>
      <c r="MB107" s="529"/>
      <c r="MC107" s="529"/>
      <c r="MD107" s="529"/>
      <c r="ME107" s="529"/>
      <c r="MF107" s="529"/>
      <c r="MG107" s="529"/>
      <c r="MH107" s="529"/>
      <c r="MI107" s="529"/>
      <c r="MJ107" s="529"/>
      <c r="MK107" s="529"/>
      <c r="ML107" s="529"/>
      <c r="MM107" s="529"/>
      <c r="MN107" s="529"/>
    </row>
    <row r="108" ht="12.75" customHeight="1">
      <c r="A108" s="529"/>
      <c r="B108" s="529"/>
      <c r="C108" s="529"/>
      <c r="D108" s="529"/>
      <c r="E108" s="509" t="s">
        <v>3265</v>
      </c>
      <c r="F108" s="509" t="s">
        <v>3266</v>
      </c>
      <c r="G108" s="534"/>
      <c r="H108" s="529"/>
      <c r="I108" s="529"/>
      <c r="J108" s="529"/>
      <c r="K108" s="529"/>
      <c r="L108" s="529"/>
      <c r="M108" s="529"/>
      <c r="N108" s="529"/>
      <c r="O108" s="529"/>
      <c r="P108" s="529"/>
      <c r="Q108" s="529"/>
      <c r="R108" s="529"/>
      <c r="S108" s="529"/>
      <c r="T108" s="529"/>
      <c r="U108" s="529"/>
      <c r="V108" s="529"/>
      <c r="W108" s="529"/>
      <c r="X108" s="529"/>
      <c r="Y108" s="529"/>
      <c r="Z108" s="529"/>
      <c r="AA108" s="529"/>
      <c r="AB108" s="534"/>
      <c r="AC108" s="529"/>
      <c r="AD108" s="529"/>
      <c r="AE108" s="529"/>
      <c r="AF108" s="529"/>
      <c r="AG108" s="529"/>
      <c r="AH108" s="529"/>
      <c r="AI108" s="529"/>
      <c r="AJ108" s="529"/>
      <c r="AK108" s="534"/>
      <c r="AL108" s="529"/>
      <c r="AM108" s="529"/>
      <c r="AN108" s="529"/>
      <c r="AO108" s="529"/>
      <c r="AP108" s="529"/>
      <c r="AQ108" s="529"/>
      <c r="AR108" s="529"/>
      <c r="AS108" s="529"/>
      <c r="AT108" s="529"/>
      <c r="AU108" s="529"/>
      <c r="AV108" s="529"/>
      <c r="AW108" s="534"/>
      <c r="AX108" s="529"/>
      <c r="AY108" s="529"/>
      <c r="AZ108" s="529"/>
      <c r="BA108" s="529"/>
      <c r="BB108" s="529"/>
      <c r="BC108" s="529"/>
      <c r="BD108" s="529"/>
      <c r="BE108" s="529"/>
      <c r="BF108" s="529"/>
      <c r="BG108" s="529"/>
      <c r="BH108" s="529"/>
      <c r="BI108" s="529"/>
      <c r="BJ108" s="529"/>
      <c r="BK108" s="529"/>
      <c r="BL108" s="534"/>
      <c r="BM108" s="529"/>
      <c r="BN108" s="529"/>
      <c r="BO108" s="534"/>
      <c r="BP108" s="529"/>
      <c r="BQ108" s="529"/>
      <c r="BR108" s="529"/>
      <c r="BS108" s="529"/>
      <c r="BT108" s="529"/>
      <c r="BU108" s="534"/>
      <c r="BV108" s="529"/>
      <c r="BW108" s="529"/>
      <c r="BX108" s="529"/>
      <c r="BY108" s="529"/>
      <c r="BZ108" s="529"/>
      <c r="CA108" s="529"/>
      <c r="CB108" s="529"/>
      <c r="CC108" s="529"/>
      <c r="CD108" s="529"/>
      <c r="CE108" s="529"/>
      <c r="CF108" s="529"/>
      <c r="CG108" s="529"/>
      <c r="CH108" s="529"/>
      <c r="CI108" s="529"/>
      <c r="CJ108" s="534"/>
      <c r="CK108" s="529"/>
      <c r="CL108" s="529"/>
      <c r="CM108" s="529"/>
      <c r="CN108" s="529"/>
      <c r="CO108" s="529"/>
      <c r="CP108" s="529"/>
      <c r="CQ108" s="529"/>
      <c r="CR108" s="529"/>
      <c r="CS108" s="529"/>
      <c r="CT108" s="529"/>
      <c r="CU108" s="529"/>
      <c r="CV108" s="529"/>
      <c r="CW108" s="529"/>
      <c r="CX108" s="529"/>
      <c r="CY108" s="529"/>
      <c r="CZ108" s="529"/>
      <c r="DA108" s="529"/>
      <c r="DB108" s="529"/>
      <c r="DC108" s="529"/>
      <c r="DD108" s="529"/>
      <c r="DE108" s="529"/>
      <c r="DF108" s="529"/>
      <c r="DG108" s="529"/>
      <c r="DH108" s="529"/>
      <c r="DI108" s="529"/>
      <c r="DJ108" s="529"/>
      <c r="DK108" s="529"/>
      <c r="DL108" s="529"/>
      <c r="DM108" s="529"/>
      <c r="DN108" s="529"/>
      <c r="DO108" s="529"/>
      <c r="DP108" s="529"/>
      <c r="DQ108" s="529"/>
      <c r="DR108" s="529"/>
      <c r="DS108" s="529"/>
      <c r="DT108" s="534"/>
      <c r="DU108" s="529"/>
      <c r="DV108" s="529"/>
      <c r="DW108" s="529"/>
      <c r="DX108" s="529"/>
      <c r="DY108" s="529"/>
      <c r="DZ108" s="529"/>
      <c r="EA108" s="529"/>
      <c r="EB108" s="529"/>
      <c r="EC108" s="534"/>
      <c r="ED108" s="529"/>
      <c r="EE108" s="529"/>
      <c r="EF108" s="529"/>
      <c r="EG108" s="529"/>
      <c r="EH108" s="529"/>
      <c r="EI108" s="529"/>
      <c r="EJ108" s="529"/>
      <c r="EK108" s="529"/>
      <c r="EL108" s="529"/>
      <c r="EM108" s="529"/>
      <c r="EN108" s="529"/>
      <c r="EO108" s="529"/>
      <c r="EP108" s="506">
        <v>752.0</v>
      </c>
      <c r="EQ108" s="509" t="s">
        <v>3294</v>
      </c>
      <c r="ER108" s="529"/>
      <c r="ES108" s="529"/>
      <c r="ET108" s="529"/>
      <c r="EU108" s="529"/>
      <c r="EV108" s="529"/>
      <c r="EW108" s="509" t="s">
        <v>3295</v>
      </c>
      <c r="EX108" s="509" t="s">
        <v>3296</v>
      </c>
      <c r="EY108" s="534"/>
      <c r="EZ108" s="529"/>
      <c r="FA108" s="529"/>
      <c r="FB108" s="529"/>
      <c r="FC108" s="529"/>
      <c r="FD108" s="529"/>
      <c r="FE108" s="529"/>
      <c r="FF108" s="529"/>
      <c r="FG108" s="529"/>
      <c r="FH108" s="529"/>
      <c r="FI108" s="529"/>
      <c r="FJ108" s="529"/>
      <c r="FK108" s="529"/>
      <c r="FL108" s="529"/>
      <c r="FM108" s="529"/>
      <c r="FN108" s="529"/>
      <c r="FO108" s="529"/>
      <c r="FP108" s="529"/>
      <c r="FQ108" s="529"/>
      <c r="FR108" s="529"/>
      <c r="FS108" s="529"/>
      <c r="FT108" s="534"/>
      <c r="FU108" s="529"/>
      <c r="FV108" s="529"/>
      <c r="FW108" s="529"/>
      <c r="FX108" s="529"/>
      <c r="FY108" s="529"/>
      <c r="FZ108" s="529"/>
      <c r="GA108" s="529"/>
      <c r="GB108" s="529"/>
      <c r="GC108" s="534"/>
      <c r="GD108" s="529"/>
      <c r="GE108" s="529"/>
      <c r="GF108" s="529"/>
      <c r="GG108" s="529"/>
      <c r="GH108" s="529"/>
      <c r="GI108" s="529"/>
      <c r="GJ108" s="529"/>
      <c r="GK108" s="529"/>
      <c r="GL108" s="529"/>
      <c r="GM108" s="529"/>
      <c r="GN108" s="529"/>
      <c r="GO108" s="534"/>
      <c r="GP108" s="529"/>
      <c r="GQ108" s="529"/>
      <c r="GR108" s="529"/>
      <c r="GS108" s="529"/>
      <c r="GT108" s="529"/>
      <c r="GU108" s="529"/>
      <c r="GV108" s="529"/>
      <c r="GW108" s="529"/>
      <c r="GX108" s="529"/>
      <c r="GY108" s="529"/>
      <c r="GZ108" s="529"/>
      <c r="HA108" s="529"/>
      <c r="HB108" s="529"/>
      <c r="HC108" s="529"/>
      <c r="HD108" s="534"/>
      <c r="HE108" s="529"/>
      <c r="HF108" s="529"/>
      <c r="HG108" s="534"/>
      <c r="HH108" s="529"/>
      <c r="HI108" s="529"/>
      <c r="HJ108" s="529"/>
      <c r="HK108" s="529"/>
      <c r="HL108" s="529"/>
      <c r="HM108" s="534"/>
      <c r="HN108" s="529"/>
      <c r="HO108" s="529"/>
      <c r="HP108" s="529"/>
      <c r="HQ108" s="529"/>
      <c r="HR108" s="529"/>
      <c r="HS108" s="529"/>
      <c r="HT108" s="529"/>
      <c r="HU108" s="529"/>
      <c r="HV108" s="529"/>
      <c r="HW108" s="529"/>
      <c r="HX108" s="529"/>
      <c r="HY108" s="529"/>
      <c r="HZ108" s="529"/>
      <c r="IA108" s="529"/>
      <c r="IB108" s="534"/>
      <c r="IC108" s="529"/>
      <c r="ID108" s="529"/>
      <c r="IE108" s="529"/>
      <c r="IF108" s="529"/>
      <c r="IG108" s="529"/>
      <c r="IH108" s="529"/>
      <c r="II108" s="529"/>
      <c r="IJ108" s="529"/>
      <c r="IK108" s="529"/>
      <c r="IL108" s="529"/>
      <c r="IM108" s="529"/>
      <c r="IN108" s="529"/>
      <c r="IO108" s="529"/>
      <c r="IP108" s="529"/>
      <c r="IQ108" s="529"/>
      <c r="IR108" s="529"/>
      <c r="IS108" s="529"/>
      <c r="IT108" s="529"/>
      <c r="IU108" s="529"/>
      <c r="IV108" s="529"/>
      <c r="IW108" s="529"/>
      <c r="IX108" s="529"/>
      <c r="IY108" s="529"/>
      <c r="IZ108" s="529"/>
      <c r="JA108" s="529"/>
      <c r="JB108" s="529"/>
      <c r="JC108" s="529"/>
      <c r="JD108" s="529"/>
      <c r="JE108" s="529"/>
      <c r="JF108" s="529"/>
      <c r="JG108" s="529"/>
      <c r="JH108" s="529"/>
      <c r="JI108" s="529"/>
      <c r="JJ108" s="529"/>
      <c r="JK108" s="529"/>
      <c r="JL108" s="534"/>
      <c r="JM108" s="529"/>
      <c r="JN108" s="529"/>
      <c r="JO108" s="529"/>
      <c r="JP108" s="529"/>
      <c r="JQ108" s="529"/>
      <c r="JR108" s="529"/>
      <c r="JS108" s="529"/>
      <c r="JT108" s="529"/>
      <c r="JU108" s="534"/>
      <c r="JV108" s="529"/>
      <c r="JW108" s="529"/>
      <c r="JX108" s="529"/>
      <c r="JY108" s="529"/>
      <c r="JZ108" s="529"/>
      <c r="KA108" s="529"/>
      <c r="KB108" s="529"/>
      <c r="KC108" s="529"/>
      <c r="KD108" s="529"/>
      <c r="KE108" s="529"/>
      <c r="KF108" s="529"/>
      <c r="KG108" s="529"/>
      <c r="KH108" s="529"/>
      <c r="KI108" s="529"/>
      <c r="KJ108" s="529"/>
      <c r="KK108" s="529"/>
      <c r="KL108" s="529"/>
      <c r="KM108" s="529"/>
      <c r="KN108" s="529"/>
      <c r="KO108" s="529"/>
      <c r="KP108" s="529"/>
      <c r="KQ108" s="529"/>
      <c r="KR108" s="529"/>
      <c r="KS108" s="529"/>
      <c r="KT108" s="529"/>
      <c r="KU108" s="529"/>
      <c r="KV108" s="529"/>
      <c r="KW108" s="529"/>
      <c r="KX108" s="529"/>
      <c r="KY108" s="529"/>
      <c r="KZ108" s="529"/>
      <c r="LA108" s="529"/>
      <c r="LB108" s="529"/>
      <c r="LC108" s="529"/>
      <c r="LD108" s="529"/>
      <c r="LE108" s="529"/>
      <c r="LF108" s="529"/>
      <c r="LG108" s="529"/>
      <c r="LH108" s="529"/>
      <c r="LI108" s="529"/>
      <c r="LJ108" s="529"/>
      <c r="LK108" s="529"/>
      <c r="LL108" s="529"/>
      <c r="LM108" s="529"/>
      <c r="LN108" s="529"/>
      <c r="LO108" s="529"/>
      <c r="LP108" s="529"/>
      <c r="LQ108" s="529"/>
      <c r="LR108" s="529"/>
      <c r="LS108" s="529"/>
      <c r="LT108" s="529"/>
      <c r="LU108" s="529"/>
      <c r="LV108" s="529"/>
      <c r="LW108" s="529"/>
      <c r="LX108" s="529"/>
      <c r="LY108" s="529"/>
      <c r="LZ108" s="529"/>
      <c r="MA108" s="529"/>
      <c r="MB108" s="529"/>
      <c r="MC108" s="529"/>
      <c r="MD108" s="529"/>
      <c r="ME108" s="529"/>
      <c r="MF108" s="529"/>
      <c r="MG108" s="529"/>
      <c r="MH108" s="529"/>
      <c r="MI108" s="529"/>
      <c r="MJ108" s="529"/>
      <c r="MK108" s="529"/>
      <c r="ML108" s="529"/>
      <c r="MM108" s="529"/>
      <c r="MN108" s="529"/>
    </row>
    <row r="109" ht="12.75" customHeight="1">
      <c r="A109" s="529"/>
      <c r="B109" s="529"/>
      <c r="C109" s="529"/>
      <c r="D109" s="529"/>
      <c r="E109" s="509" t="s">
        <v>3268</v>
      </c>
      <c r="F109" s="509" t="s">
        <v>3269</v>
      </c>
      <c r="G109" s="534"/>
      <c r="H109" s="529"/>
      <c r="I109" s="529"/>
      <c r="J109" s="529"/>
      <c r="K109" s="529"/>
      <c r="L109" s="529"/>
      <c r="M109" s="529"/>
      <c r="N109" s="529"/>
      <c r="O109" s="529"/>
      <c r="P109" s="529"/>
      <c r="Q109" s="529"/>
      <c r="R109" s="529"/>
      <c r="S109" s="529"/>
      <c r="T109" s="529"/>
      <c r="U109" s="529"/>
      <c r="V109" s="529"/>
      <c r="W109" s="529"/>
      <c r="X109" s="529"/>
      <c r="Y109" s="529"/>
      <c r="Z109" s="529"/>
      <c r="AA109" s="529"/>
      <c r="AB109" s="529"/>
      <c r="AC109" s="529"/>
      <c r="AD109" s="529"/>
      <c r="AE109" s="529"/>
      <c r="AF109" s="529"/>
      <c r="AG109" s="529"/>
      <c r="AH109" s="529"/>
      <c r="AI109" s="529"/>
      <c r="AJ109" s="529"/>
      <c r="AK109" s="534"/>
      <c r="AL109" s="529"/>
      <c r="AM109" s="529"/>
      <c r="AN109" s="529"/>
      <c r="AO109" s="529"/>
      <c r="AP109" s="529"/>
      <c r="AQ109" s="529"/>
      <c r="AR109" s="529"/>
      <c r="AS109" s="529"/>
      <c r="AT109" s="529"/>
      <c r="AU109" s="529"/>
      <c r="AV109" s="529"/>
      <c r="AW109" s="534"/>
      <c r="AX109" s="529"/>
      <c r="AY109" s="529"/>
      <c r="AZ109" s="529"/>
      <c r="BA109" s="529"/>
      <c r="BB109" s="529"/>
      <c r="BC109" s="529"/>
      <c r="BD109" s="529"/>
      <c r="BE109" s="529"/>
      <c r="BF109" s="529"/>
      <c r="BG109" s="529"/>
      <c r="BH109" s="529"/>
      <c r="BI109" s="529"/>
      <c r="BJ109" s="529"/>
      <c r="BK109" s="529"/>
      <c r="BL109" s="534"/>
      <c r="BM109" s="529"/>
      <c r="BN109" s="529"/>
      <c r="BO109" s="534"/>
      <c r="BP109" s="529"/>
      <c r="BQ109" s="529"/>
      <c r="BR109" s="529"/>
      <c r="BS109" s="529"/>
      <c r="BT109" s="529"/>
      <c r="BU109" s="534"/>
      <c r="BV109" s="529"/>
      <c r="BW109" s="529"/>
      <c r="BX109" s="529"/>
      <c r="BY109" s="529"/>
      <c r="BZ109" s="529"/>
      <c r="CA109" s="529"/>
      <c r="CB109" s="529"/>
      <c r="CC109" s="529"/>
      <c r="CD109" s="529"/>
      <c r="CE109" s="529"/>
      <c r="CF109" s="529"/>
      <c r="CG109" s="529"/>
      <c r="CH109" s="529"/>
      <c r="CI109" s="529"/>
      <c r="CJ109" s="534"/>
      <c r="CK109" s="529"/>
      <c r="CL109" s="529"/>
      <c r="CM109" s="529"/>
      <c r="CN109" s="529"/>
      <c r="CO109" s="529"/>
      <c r="CP109" s="529"/>
      <c r="CQ109" s="529"/>
      <c r="CR109" s="529"/>
      <c r="CS109" s="529"/>
      <c r="CT109" s="529"/>
      <c r="CU109" s="529"/>
      <c r="CV109" s="529"/>
      <c r="CW109" s="529"/>
      <c r="CX109" s="529"/>
      <c r="CY109" s="529"/>
      <c r="CZ109" s="529"/>
      <c r="DA109" s="529"/>
      <c r="DB109" s="529"/>
      <c r="DC109" s="529"/>
      <c r="DD109" s="529"/>
      <c r="DE109" s="529"/>
      <c r="DF109" s="529"/>
      <c r="DG109" s="529"/>
      <c r="DH109" s="529"/>
      <c r="DI109" s="529"/>
      <c r="DJ109" s="529"/>
      <c r="DK109" s="529"/>
      <c r="DL109" s="529"/>
      <c r="DM109" s="529"/>
      <c r="DN109" s="529"/>
      <c r="DO109" s="529"/>
      <c r="DP109" s="529"/>
      <c r="DQ109" s="529"/>
      <c r="DR109" s="529"/>
      <c r="DS109" s="529"/>
      <c r="DT109" s="534"/>
      <c r="DU109" s="529"/>
      <c r="DV109" s="529"/>
      <c r="DW109" s="529"/>
      <c r="DX109" s="529"/>
      <c r="DY109" s="529"/>
      <c r="DZ109" s="529"/>
      <c r="EA109" s="529"/>
      <c r="EB109" s="529"/>
      <c r="EC109" s="534"/>
      <c r="ED109" s="529"/>
      <c r="EE109" s="529"/>
      <c r="EF109" s="529"/>
      <c r="EG109" s="529"/>
      <c r="EH109" s="529"/>
      <c r="EI109" s="529"/>
      <c r="EJ109" s="529"/>
      <c r="EK109" s="529"/>
      <c r="EL109" s="529"/>
      <c r="EM109" s="529"/>
      <c r="EN109" s="529"/>
      <c r="EO109" s="529"/>
      <c r="EP109" s="506">
        <v>729.0</v>
      </c>
      <c r="EQ109" s="509" t="s">
        <v>3297</v>
      </c>
      <c r="ER109" s="529"/>
      <c r="ES109" s="529"/>
      <c r="ET109" s="529"/>
      <c r="EU109" s="529"/>
      <c r="EV109" s="529"/>
      <c r="EW109" s="509" t="s">
        <v>3298</v>
      </c>
      <c r="EX109" s="509" t="s">
        <v>3299</v>
      </c>
      <c r="EY109" s="534"/>
      <c r="EZ109" s="529"/>
      <c r="FA109" s="529"/>
      <c r="FB109" s="529"/>
      <c r="FC109" s="529"/>
      <c r="FD109" s="529"/>
      <c r="FE109" s="529"/>
      <c r="FF109" s="529"/>
      <c r="FG109" s="529"/>
      <c r="FH109" s="529"/>
      <c r="FI109" s="529"/>
      <c r="FJ109" s="529"/>
      <c r="FK109" s="529"/>
      <c r="FL109" s="529"/>
      <c r="FM109" s="529"/>
      <c r="FN109" s="529"/>
      <c r="FO109" s="529"/>
      <c r="FP109" s="529"/>
      <c r="FQ109" s="529"/>
      <c r="FR109" s="529"/>
      <c r="FS109" s="529"/>
      <c r="FT109" s="529"/>
      <c r="FU109" s="529"/>
      <c r="FV109" s="529"/>
      <c r="FW109" s="529"/>
      <c r="FX109" s="529"/>
      <c r="FY109" s="529"/>
      <c r="FZ109" s="529"/>
      <c r="GA109" s="529"/>
      <c r="GB109" s="529"/>
      <c r="GC109" s="534"/>
      <c r="GD109" s="529"/>
      <c r="GE109" s="529"/>
      <c r="GF109" s="529"/>
      <c r="GG109" s="529"/>
      <c r="GH109" s="529"/>
      <c r="GI109" s="529"/>
      <c r="GJ109" s="529"/>
      <c r="GK109" s="529"/>
      <c r="GL109" s="529"/>
      <c r="GM109" s="529"/>
      <c r="GN109" s="529"/>
      <c r="GO109" s="534"/>
      <c r="GP109" s="529"/>
      <c r="GQ109" s="529"/>
      <c r="GR109" s="529"/>
      <c r="GS109" s="529"/>
      <c r="GT109" s="529"/>
      <c r="GU109" s="529"/>
      <c r="GV109" s="529"/>
      <c r="GW109" s="529"/>
      <c r="GX109" s="529"/>
      <c r="GY109" s="529"/>
      <c r="GZ109" s="529"/>
      <c r="HA109" s="529"/>
      <c r="HB109" s="529"/>
      <c r="HC109" s="529"/>
      <c r="HD109" s="534"/>
      <c r="HE109" s="529"/>
      <c r="HF109" s="529"/>
      <c r="HG109" s="534"/>
      <c r="HH109" s="529"/>
      <c r="HI109" s="529"/>
      <c r="HJ109" s="529"/>
      <c r="HK109" s="529"/>
      <c r="HL109" s="529"/>
      <c r="HM109" s="534"/>
      <c r="HN109" s="529"/>
      <c r="HO109" s="529"/>
      <c r="HP109" s="529"/>
      <c r="HQ109" s="529"/>
      <c r="HR109" s="529"/>
      <c r="HS109" s="529"/>
      <c r="HT109" s="529"/>
      <c r="HU109" s="529"/>
      <c r="HV109" s="529"/>
      <c r="HW109" s="529"/>
      <c r="HX109" s="529"/>
      <c r="HY109" s="529"/>
      <c r="HZ109" s="529"/>
      <c r="IA109" s="529"/>
      <c r="IB109" s="534"/>
      <c r="IC109" s="529"/>
      <c r="ID109" s="529"/>
      <c r="IE109" s="529"/>
      <c r="IF109" s="529"/>
      <c r="IG109" s="529"/>
      <c r="IH109" s="529"/>
      <c r="II109" s="529"/>
      <c r="IJ109" s="529"/>
      <c r="IK109" s="529"/>
      <c r="IL109" s="529"/>
      <c r="IM109" s="529"/>
      <c r="IN109" s="529"/>
      <c r="IO109" s="529"/>
      <c r="IP109" s="529"/>
      <c r="IQ109" s="529"/>
      <c r="IR109" s="529"/>
      <c r="IS109" s="529"/>
      <c r="IT109" s="529"/>
      <c r="IU109" s="529"/>
      <c r="IV109" s="529"/>
      <c r="IW109" s="529"/>
      <c r="IX109" s="529"/>
      <c r="IY109" s="529"/>
      <c r="IZ109" s="529"/>
      <c r="JA109" s="529"/>
      <c r="JB109" s="529"/>
      <c r="JC109" s="529"/>
      <c r="JD109" s="529"/>
      <c r="JE109" s="529"/>
      <c r="JF109" s="529"/>
      <c r="JG109" s="529"/>
      <c r="JH109" s="529"/>
      <c r="JI109" s="529"/>
      <c r="JJ109" s="529"/>
      <c r="JK109" s="529"/>
      <c r="JL109" s="534"/>
      <c r="JM109" s="529"/>
      <c r="JN109" s="529"/>
      <c r="JO109" s="529"/>
      <c r="JP109" s="529"/>
      <c r="JQ109" s="529"/>
      <c r="JR109" s="529"/>
      <c r="JS109" s="529"/>
      <c r="JT109" s="529"/>
      <c r="JU109" s="534"/>
      <c r="JV109" s="529"/>
      <c r="JW109" s="529"/>
      <c r="JX109" s="529"/>
      <c r="JY109" s="529"/>
      <c r="JZ109" s="529"/>
      <c r="KA109" s="529"/>
      <c r="KB109" s="529"/>
      <c r="KC109" s="529"/>
      <c r="KD109" s="529"/>
      <c r="KE109" s="529"/>
      <c r="KF109" s="529"/>
      <c r="KG109" s="529"/>
      <c r="KH109" s="529"/>
      <c r="KI109" s="529"/>
      <c r="KJ109" s="529"/>
      <c r="KK109" s="529"/>
      <c r="KL109" s="529"/>
      <c r="KM109" s="529"/>
      <c r="KN109" s="529"/>
      <c r="KO109" s="529"/>
      <c r="KP109" s="529"/>
      <c r="KQ109" s="529"/>
      <c r="KR109" s="529"/>
      <c r="KS109" s="529"/>
      <c r="KT109" s="529"/>
      <c r="KU109" s="529"/>
      <c r="KV109" s="529"/>
      <c r="KW109" s="529"/>
      <c r="KX109" s="529"/>
      <c r="KY109" s="529"/>
      <c r="KZ109" s="529"/>
      <c r="LA109" s="529"/>
      <c r="LB109" s="529"/>
      <c r="LC109" s="529"/>
      <c r="LD109" s="529"/>
      <c r="LE109" s="529"/>
      <c r="LF109" s="529"/>
      <c r="LG109" s="529"/>
      <c r="LH109" s="529"/>
      <c r="LI109" s="529"/>
      <c r="LJ109" s="529"/>
      <c r="LK109" s="529"/>
      <c r="LL109" s="529"/>
      <c r="LM109" s="529"/>
      <c r="LN109" s="529"/>
      <c r="LO109" s="529"/>
      <c r="LP109" s="529"/>
      <c r="LQ109" s="529"/>
      <c r="LR109" s="529"/>
      <c r="LS109" s="529"/>
      <c r="LT109" s="529"/>
      <c r="LU109" s="529"/>
      <c r="LV109" s="529"/>
      <c r="LW109" s="529"/>
      <c r="LX109" s="529"/>
      <c r="LY109" s="529"/>
      <c r="LZ109" s="529"/>
      <c r="MA109" s="529"/>
      <c r="MB109" s="529"/>
      <c r="MC109" s="529"/>
      <c r="MD109" s="529"/>
      <c r="ME109" s="529"/>
      <c r="MF109" s="529"/>
      <c r="MG109" s="529"/>
      <c r="MH109" s="529"/>
      <c r="MI109" s="529"/>
      <c r="MJ109" s="529"/>
      <c r="MK109" s="529"/>
      <c r="ML109" s="529"/>
      <c r="MM109" s="529"/>
      <c r="MN109" s="529"/>
    </row>
    <row r="110" ht="12.75" customHeight="1">
      <c r="A110" s="529"/>
      <c r="B110" s="529"/>
      <c r="C110" s="529"/>
      <c r="D110" s="529"/>
      <c r="E110" s="509" t="s">
        <v>3271</v>
      </c>
      <c r="F110" s="509" t="s">
        <v>3272</v>
      </c>
      <c r="G110" s="534"/>
      <c r="H110" s="529"/>
      <c r="I110" s="529"/>
      <c r="J110" s="529"/>
      <c r="K110" s="529"/>
      <c r="L110" s="529"/>
      <c r="M110" s="529"/>
      <c r="N110" s="529"/>
      <c r="O110" s="529"/>
      <c r="P110" s="529"/>
      <c r="Q110" s="529"/>
      <c r="R110" s="529"/>
      <c r="S110" s="529"/>
      <c r="T110" s="529"/>
      <c r="U110" s="529"/>
      <c r="V110" s="529"/>
      <c r="W110" s="529"/>
      <c r="X110" s="529"/>
      <c r="Y110" s="529"/>
      <c r="Z110" s="529"/>
      <c r="AA110" s="529"/>
      <c r="AB110" s="529"/>
      <c r="AC110" s="529"/>
      <c r="AD110" s="529"/>
      <c r="AE110" s="529"/>
      <c r="AF110" s="529"/>
      <c r="AG110" s="529"/>
      <c r="AH110" s="529"/>
      <c r="AI110" s="529"/>
      <c r="AJ110" s="529"/>
      <c r="AK110" s="534"/>
      <c r="AL110" s="529"/>
      <c r="AM110" s="529"/>
      <c r="AN110" s="529"/>
      <c r="AO110" s="529"/>
      <c r="AP110" s="529"/>
      <c r="AQ110" s="529"/>
      <c r="AR110" s="529"/>
      <c r="AS110" s="529"/>
      <c r="AT110" s="529"/>
      <c r="AU110" s="529"/>
      <c r="AV110" s="529"/>
      <c r="AW110" s="534"/>
      <c r="AX110" s="529"/>
      <c r="AY110" s="529"/>
      <c r="AZ110" s="529"/>
      <c r="BA110" s="529"/>
      <c r="BB110" s="529"/>
      <c r="BC110" s="529"/>
      <c r="BD110" s="529"/>
      <c r="BE110" s="529"/>
      <c r="BF110" s="529"/>
      <c r="BG110" s="529"/>
      <c r="BH110" s="529"/>
      <c r="BI110" s="529"/>
      <c r="BJ110" s="529"/>
      <c r="BK110" s="529"/>
      <c r="BL110" s="534"/>
      <c r="BM110" s="529"/>
      <c r="BN110" s="529"/>
      <c r="BO110" s="534"/>
      <c r="BP110" s="529"/>
      <c r="BQ110" s="529"/>
      <c r="BR110" s="529"/>
      <c r="BS110" s="529"/>
      <c r="BT110" s="529"/>
      <c r="BU110" s="534"/>
      <c r="BV110" s="529"/>
      <c r="BW110" s="529"/>
      <c r="BX110" s="529"/>
      <c r="BY110" s="529"/>
      <c r="BZ110" s="529"/>
      <c r="CA110" s="529"/>
      <c r="CB110" s="529"/>
      <c r="CC110" s="529"/>
      <c r="CD110" s="529"/>
      <c r="CE110" s="529"/>
      <c r="CF110" s="529"/>
      <c r="CG110" s="529"/>
      <c r="CH110" s="529"/>
      <c r="CI110" s="529"/>
      <c r="CJ110" s="534"/>
      <c r="CK110" s="529"/>
      <c r="CL110" s="529"/>
      <c r="CM110" s="529"/>
      <c r="CN110" s="529"/>
      <c r="CO110" s="529"/>
      <c r="CP110" s="529"/>
      <c r="CQ110" s="529"/>
      <c r="CR110" s="529"/>
      <c r="CS110" s="529"/>
      <c r="CT110" s="529"/>
      <c r="CU110" s="529"/>
      <c r="CV110" s="529"/>
      <c r="CW110" s="529"/>
      <c r="CX110" s="529"/>
      <c r="CY110" s="529"/>
      <c r="CZ110" s="529"/>
      <c r="DA110" s="529"/>
      <c r="DB110" s="529"/>
      <c r="DC110" s="529"/>
      <c r="DD110" s="529"/>
      <c r="DE110" s="529"/>
      <c r="DF110" s="529"/>
      <c r="DG110" s="529"/>
      <c r="DH110" s="529"/>
      <c r="DI110" s="529"/>
      <c r="DJ110" s="529"/>
      <c r="DK110" s="529"/>
      <c r="DL110" s="529"/>
      <c r="DM110" s="529"/>
      <c r="DN110" s="529"/>
      <c r="DO110" s="529"/>
      <c r="DP110" s="529"/>
      <c r="DQ110" s="529"/>
      <c r="DR110" s="529"/>
      <c r="DS110" s="529"/>
      <c r="DT110" s="534"/>
      <c r="DU110" s="529"/>
      <c r="DV110" s="529"/>
      <c r="DW110" s="529"/>
      <c r="DX110" s="529"/>
      <c r="DY110" s="529"/>
      <c r="DZ110" s="529"/>
      <c r="EA110" s="529"/>
      <c r="EB110" s="529"/>
      <c r="EC110" s="534"/>
      <c r="ED110" s="529"/>
      <c r="EE110" s="529"/>
      <c r="EF110" s="529"/>
      <c r="EG110" s="529"/>
      <c r="EH110" s="529"/>
      <c r="EI110" s="529"/>
      <c r="EJ110" s="529"/>
      <c r="EK110" s="529"/>
      <c r="EL110" s="529"/>
      <c r="EM110" s="529"/>
      <c r="EN110" s="529"/>
      <c r="EO110" s="529"/>
      <c r="EP110" s="506">
        <v>744.0</v>
      </c>
      <c r="EQ110" s="509" t="s">
        <v>3300</v>
      </c>
      <c r="ER110" s="529"/>
      <c r="ES110" s="529"/>
      <c r="ET110" s="529"/>
      <c r="EU110" s="529"/>
      <c r="EV110" s="529"/>
      <c r="EW110" s="509" t="s">
        <v>3301</v>
      </c>
      <c r="EX110" s="509" t="s">
        <v>3302</v>
      </c>
      <c r="EY110" s="534"/>
      <c r="EZ110" s="529"/>
      <c r="FA110" s="529"/>
      <c r="FB110" s="529"/>
      <c r="FC110" s="529"/>
      <c r="FD110" s="529"/>
      <c r="FE110" s="529"/>
      <c r="FF110" s="529"/>
      <c r="FG110" s="529"/>
      <c r="FH110" s="529"/>
      <c r="FI110" s="529"/>
      <c r="FJ110" s="529"/>
      <c r="FK110" s="529"/>
      <c r="FL110" s="529"/>
      <c r="FM110" s="529"/>
      <c r="FN110" s="529"/>
      <c r="FO110" s="529"/>
      <c r="FP110" s="529"/>
      <c r="FQ110" s="529"/>
      <c r="FR110" s="529"/>
      <c r="FS110" s="529"/>
      <c r="FT110" s="529"/>
      <c r="FU110" s="529"/>
      <c r="FV110" s="529"/>
      <c r="FW110" s="529"/>
      <c r="FX110" s="529"/>
      <c r="FY110" s="529"/>
      <c r="FZ110" s="529"/>
      <c r="GA110" s="529"/>
      <c r="GB110" s="529"/>
      <c r="GC110" s="534"/>
      <c r="GD110" s="529"/>
      <c r="GE110" s="529"/>
      <c r="GF110" s="529"/>
      <c r="GG110" s="529"/>
      <c r="GH110" s="529"/>
      <c r="GI110" s="529"/>
      <c r="GJ110" s="529"/>
      <c r="GK110" s="529"/>
      <c r="GL110" s="529"/>
      <c r="GM110" s="529"/>
      <c r="GN110" s="529"/>
      <c r="GO110" s="534"/>
      <c r="GP110" s="529"/>
      <c r="GQ110" s="529"/>
      <c r="GR110" s="529"/>
      <c r="GS110" s="529"/>
      <c r="GT110" s="529"/>
      <c r="GU110" s="529"/>
      <c r="GV110" s="529"/>
      <c r="GW110" s="529"/>
      <c r="GX110" s="529"/>
      <c r="GY110" s="529"/>
      <c r="GZ110" s="529"/>
      <c r="HA110" s="529"/>
      <c r="HB110" s="529"/>
      <c r="HC110" s="529"/>
      <c r="HD110" s="534"/>
      <c r="HE110" s="529"/>
      <c r="HF110" s="529"/>
      <c r="HG110" s="534"/>
      <c r="HH110" s="529"/>
      <c r="HI110" s="529"/>
      <c r="HJ110" s="529"/>
      <c r="HK110" s="529"/>
      <c r="HL110" s="529"/>
      <c r="HM110" s="534"/>
      <c r="HN110" s="529"/>
      <c r="HO110" s="529"/>
      <c r="HP110" s="529"/>
      <c r="HQ110" s="529"/>
      <c r="HR110" s="529"/>
      <c r="HS110" s="529"/>
      <c r="HT110" s="529"/>
      <c r="HU110" s="529"/>
      <c r="HV110" s="529"/>
      <c r="HW110" s="529"/>
      <c r="HX110" s="529"/>
      <c r="HY110" s="529"/>
      <c r="HZ110" s="529"/>
      <c r="IA110" s="529"/>
      <c r="IB110" s="534"/>
      <c r="IC110" s="529"/>
      <c r="ID110" s="529"/>
      <c r="IE110" s="529"/>
      <c r="IF110" s="529"/>
      <c r="IG110" s="529"/>
      <c r="IH110" s="529"/>
      <c r="II110" s="529"/>
      <c r="IJ110" s="529"/>
      <c r="IK110" s="529"/>
      <c r="IL110" s="529"/>
      <c r="IM110" s="529"/>
      <c r="IN110" s="529"/>
      <c r="IO110" s="529"/>
      <c r="IP110" s="529"/>
      <c r="IQ110" s="529"/>
      <c r="IR110" s="529"/>
      <c r="IS110" s="529"/>
      <c r="IT110" s="529"/>
      <c r="IU110" s="529"/>
      <c r="IV110" s="529"/>
      <c r="IW110" s="529"/>
      <c r="IX110" s="529"/>
      <c r="IY110" s="529"/>
      <c r="IZ110" s="529"/>
      <c r="JA110" s="529"/>
      <c r="JB110" s="529"/>
      <c r="JC110" s="529"/>
      <c r="JD110" s="529"/>
      <c r="JE110" s="529"/>
      <c r="JF110" s="529"/>
      <c r="JG110" s="529"/>
      <c r="JH110" s="529"/>
      <c r="JI110" s="529"/>
      <c r="JJ110" s="529"/>
      <c r="JK110" s="529"/>
      <c r="JL110" s="534"/>
      <c r="JM110" s="529"/>
      <c r="JN110" s="529"/>
      <c r="JO110" s="529"/>
      <c r="JP110" s="529"/>
      <c r="JQ110" s="529"/>
      <c r="JR110" s="529"/>
      <c r="JS110" s="529"/>
      <c r="JT110" s="529"/>
      <c r="JU110" s="534"/>
      <c r="JV110" s="529"/>
      <c r="JW110" s="529"/>
      <c r="JX110" s="529"/>
      <c r="JY110" s="529"/>
      <c r="JZ110" s="529"/>
      <c r="KA110" s="529"/>
      <c r="KB110" s="529"/>
      <c r="KC110" s="529"/>
      <c r="KD110" s="529"/>
      <c r="KE110" s="529"/>
      <c r="KF110" s="529"/>
      <c r="KG110" s="529"/>
      <c r="KH110" s="529"/>
      <c r="KI110" s="529"/>
      <c r="KJ110" s="529"/>
      <c r="KK110" s="529"/>
      <c r="KL110" s="529"/>
      <c r="KM110" s="529"/>
      <c r="KN110" s="529"/>
      <c r="KO110" s="529"/>
      <c r="KP110" s="529"/>
      <c r="KQ110" s="529"/>
      <c r="KR110" s="529"/>
      <c r="KS110" s="529"/>
      <c r="KT110" s="529"/>
      <c r="KU110" s="529"/>
      <c r="KV110" s="529"/>
      <c r="KW110" s="529"/>
      <c r="KX110" s="529"/>
      <c r="KY110" s="529"/>
      <c r="KZ110" s="529"/>
      <c r="LA110" s="529"/>
      <c r="LB110" s="529"/>
      <c r="LC110" s="529"/>
      <c r="LD110" s="529"/>
      <c r="LE110" s="529"/>
      <c r="LF110" s="529"/>
      <c r="LG110" s="529"/>
      <c r="LH110" s="529"/>
      <c r="LI110" s="529"/>
      <c r="LJ110" s="529"/>
      <c r="LK110" s="529"/>
      <c r="LL110" s="529"/>
      <c r="LM110" s="529"/>
      <c r="LN110" s="529"/>
      <c r="LO110" s="529"/>
      <c r="LP110" s="529"/>
      <c r="LQ110" s="529"/>
      <c r="LR110" s="529"/>
      <c r="LS110" s="529"/>
      <c r="LT110" s="529"/>
      <c r="LU110" s="529"/>
      <c r="LV110" s="529"/>
      <c r="LW110" s="529"/>
      <c r="LX110" s="529"/>
      <c r="LY110" s="529"/>
      <c r="LZ110" s="529"/>
      <c r="MA110" s="529"/>
      <c r="MB110" s="529"/>
      <c r="MC110" s="529"/>
      <c r="MD110" s="529"/>
      <c r="ME110" s="529"/>
      <c r="MF110" s="529"/>
      <c r="MG110" s="529"/>
      <c r="MH110" s="529"/>
      <c r="MI110" s="529"/>
      <c r="MJ110" s="529"/>
      <c r="MK110" s="529"/>
      <c r="ML110" s="529"/>
      <c r="MM110" s="529"/>
      <c r="MN110" s="529"/>
    </row>
    <row r="111" ht="12.75" customHeight="1">
      <c r="A111" s="529"/>
      <c r="B111" s="529"/>
      <c r="C111" s="529"/>
      <c r="D111" s="529"/>
      <c r="E111" s="509" t="s">
        <v>3274</v>
      </c>
      <c r="F111" s="509" t="s">
        <v>3275</v>
      </c>
      <c r="G111" s="534"/>
      <c r="H111" s="529"/>
      <c r="I111" s="529"/>
      <c r="J111" s="529"/>
      <c r="K111" s="529"/>
      <c r="L111" s="529"/>
      <c r="M111" s="529"/>
      <c r="N111" s="529"/>
      <c r="O111" s="529"/>
      <c r="P111" s="529"/>
      <c r="Q111" s="529"/>
      <c r="R111" s="529"/>
      <c r="S111" s="529"/>
      <c r="T111" s="529"/>
      <c r="U111" s="529"/>
      <c r="V111" s="529"/>
      <c r="W111" s="529"/>
      <c r="X111" s="529"/>
      <c r="Y111" s="529"/>
      <c r="Z111" s="529"/>
      <c r="AA111" s="529"/>
      <c r="AB111" s="529"/>
      <c r="AC111" s="529"/>
      <c r="AD111" s="529"/>
      <c r="AE111" s="529"/>
      <c r="AF111" s="529"/>
      <c r="AG111" s="529"/>
      <c r="AH111" s="529"/>
      <c r="AI111" s="529"/>
      <c r="AJ111" s="529"/>
      <c r="AK111" s="534"/>
      <c r="AL111" s="529"/>
      <c r="AM111" s="529"/>
      <c r="AN111" s="529"/>
      <c r="AO111" s="529"/>
      <c r="AP111" s="529"/>
      <c r="AQ111" s="529"/>
      <c r="AR111" s="529"/>
      <c r="AS111" s="529"/>
      <c r="AT111" s="529"/>
      <c r="AU111" s="529"/>
      <c r="AV111" s="529"/>
      <c r="AW111" s="534"/>
      <c r="AX111" s="529"/>
      <c r="AY111" s="529"/>
      <c r="AZ111" s="529"/>
      <c r="BA111" s="529"/>
      <c r="BB111" s="529"/>
      <c r="BC111" s="529"/>
      <c r="BD111" s="529"/>
      <c r="BE111" s="529"/>
      <c r="BF111" s="529"/>
      <c r="BG111" s="529"/>
      <c r="BH111" s="529"/>
      <c r="BI111" s="529"/>
      <c r="BJ111" s="529"/>
      <c r="BK111" s="529"/>
      <c r="BL111" s="534"/>
      <c r="BM111" s="529"/>
      <c r="BN111" s="529"/>
      <c r="BO111" s="529"/>
      <c r="BP111" s="529"/>
      <c r="BQ111" s="529"/>
      <c r="BR111" s="529"/>
      <c r="BS111" s="529"/>
      <c r="BT111" s="529"/>
      <c r="BU111" s="534"/>
      <c r="BV111" s="529"/>
      <c r="BW111" s="529"/>
      <c r="BX111" s="529"/>
      <c r="BY111" s="529"/>
      <c r="BZ111" s="529"/>
      <c r="CA111" s="529"/>
      <c r="CB111" s="529"/>
      <c r="CC111" s="529"/>
      <c r="CD111" s="529"/>
      <c r="CE111" s="529"/>
      <c r="CF111" s="529"/>
      <c r="CG111" s="529"/>
      <c r="CH111" s="529"/>
      <c r="CI111" s="529"/>
      <c r="CJ111" s="534"/>
      <c r="CK111" s="529"/>
      <c r="CL111" s="529"/>
      <c r="CM111" s="529"/>
      <c r="CN111" s="529"/>
      <c r="CO111" s="529"/>
      <c r="CP111" s="529"/>
      <c r="CQ111" s="529"/>
      <c r="CR111" s="529"/>
      <c r="CS111" s="529"/>
      <c r="CT111" s="529"/>
      <c r="CU111" s="529"/>
      <c r="CV111" s="529"/>
      <c r="CW111" s="529"/>
      <c r="CX111" s="529"/>
      <c r="CY111" s="529"/>
      <c r="CZ111" s="529"/>
      <c r="DA111" s="529"/>
      <c r="DB111" s="529"/>
      <c r="DC111" s="529"/>
      <c r="DD111" s="529"/>
      <c r="DE111" s="529"/>
      <c r="DF111" s="529"/>
      <c r="DG111" s="529"/>
      <c r="DH111" s="529"/>
      <c r="DI111" s="529"/>
      <c r="DJ111" s="529"/>
      <c r="DK111" s="529"/>
      <c r="DL111" s="529"/>
      <c r="DM111" s="529"/>
      <c r="DN111" s="529"/>
      <c r="DO111" s="529"/>
      <c r="DP111" s="529"/>
      <c r="DQ111" s="529"/>
      <c r="DR111" s="529"/>
      <c r="DS111" s="529"/>
      <c r="DT111" s="534"/>
      <c r="DU111" s="529"/>
      <c r="DV111" s="529"/>
      <c r="DW111" s="529"/>
      <c r="DX111" s="529"/>
      <c r="DY111" s="529"/>
      <c r="DZ111" s="529"/>
      <c r="EA111" s="529"/>
      <c r="EB111" s="529"/>
      <c r="EC111" s="534"/>
      <c r="ED111" s="529"/>
      <c r="EE111" s="529"/>
      <c r="EF111" s="529"/>
      <c r="EG111" s="529"/>
      <c r="EH111" s="529"/>
      <c r="EI111" s="529"/>
      <c r="EJ111" s="529"/>
      <c r="EK111" s="529"/>
      <c r="EL111" s="529"/>
      <c r="EM111" s="529"/>
      <c r="EN111" s="529"/>
      <c r="EO111" s="529"/>
      <c r="EP111" s="506">
        <v>724.0</v>
      </c>
      <c r="EQ111" s="509" t="s">
        <v>3303</v>
      </c>
      <c r="ER111" s="529"/>
      <c r="ES111" s="529"/>
      <c r="ET111" s="529"/>
      <c r="EU111" s="529"/>
      <c r="EV111" s="529"/>
      <c r="EW111" s="509" t="s">
        <v>3304</v>
      </c>
      <c r="EX111" s="509" t="s">
        <v>3305</v>
      </c>
      <c r="EY111" s="534"/>
      <c r="EZ111" s="529"/>
      <c r="FA111" s="529"/>
      <c r="FB111" s="529"/>
      <c r="FC111" s="529"/>
      <c r="FD111" s="529"/>
      <c r="FE111" s="529"/>
      <c r="FF111" s="529"/>
      <c r="FG111" s="529"/>
      <c r="FH111" s="529"/>
      <c r="FI111" s="529"/>
      <c r="FJ111" s="529"/>
      <c r="FK111" s="529"/>
      <c r="FL111" s="529"/>
      <c r="FM111" s="529"/>
      <c r="FN111" s="529"/>
      <c r="FO111" s="529"/>
      <c r="FP111" s="529"/>
      <c r="FQ111" s="529"/>
      <c r="FR111" s="529"/>
      <c r="FS111" s="529"/>
      <c r="FT111" s="529"/>
      <c r="FU111" s="529"/>
      <c r="FV111" s="529"/>
      <c r="FW111" s="529"/>
      <c r="FX111" s="529"/>
      <c r="FY111" s="529"/>
      <c r="FZ111" s="529"/>
      <c r="GA111" s="529"/>
      <c r="GB111" s="529"/>
      <c r="GC111" s="534"/>
      <c r="GD111" s="529"/>
      <c r="GE111" s="529"/>
      <c r="GF111" s="529"/>
      <c r="GG111" s="529"/>
      <c r="GH111" s="529"/>
      <c r="GI111" s="529"/>
      <c r="GJ111" s="529"/>
      <c r="GK111" s="529"/>
      <c r="GL111" s="529"/>
      <c r="GM111" s="529"/>
      <c r="GN111" s="529"/>
      <c r="GO111" s="534"/>
      <c r="GP111" s="529"/>
      <c r="GQ111" s="529"/>
      <c r="GR111" s="529"/>
      <c r="GS111" s="529"/>
      <c r="GT111" s="529"/>
      <c r="GU111" s="529"/>
      <c r="GV111" s="529"/>
      <c r="GW111" s="529"/>
      <c r="GX111" s="529"/>
      <c r="GY111" s="529"/>
      <c r="GZ111" s="529"/>
      <c r="HA111" s="529"/>
      <c r="HB111" s="529"/>
      <c r="HC111" s="529"/>
      <c r="HD111" s="534"/>
      <c r="HE111" s="529"/>
      <c r="HF111" s="529"/>
      <c r="HG111" s="529"/>
      <c r="HH111" s="529"/>
      <c r="HI111" s="529"/>
      <c r="HJ111" s="529"/>
      <c r="HK111" s="529"/>
      <c r="HL111" s="529"/>
      <c r="HM111" s="534"/>
      <c r="HN111" s="529"/>
      <c r="HO111" s="529"/>
      <c r="HP111" s="529"/>
      <c r="HQ111" s="529"/>
      <c r="HR111" s="529"/>
      <c r="HS111" s="529"/>
      <c r="HT111" s="529"/>
      <c r="HU111" s="529"/>
      <c r="HV111" s="529"/>
      <c r="HW111" s="529"/>
      <c r="HX111" s="529"/>
      <c r="HY111" s="529"/>
      <c r="HZ111" s="529"/>
      <c r="IA111" s="529"/>
      <c r="IB111" s="534"/>
      <c r="IC111" s="529"/>
      <c r="ID111" s="529"/>
      <c r="IE111" s="529"/>
      <c r="IF111" s="529"/>
      <c r="IG111" s="529"/>
      <c r="IH111" s="529"/>
      <c r="II111" s="529"/>
      <c r="IJ111" s="529"/>
      <c r="IK111" s="529"/>
      <c r="IL111" s="529"/>
      <c r="IM111" s="529"/>
      <c r="IN111" s="529"/>
      <c r="IO111" s="529"/>
      <c r="IP111" s="529"/>
      <c r="IQ111" s="529"/>
      <c r="IR111" s="529"/>
      <c r="IS111" s="529"/>
      <c r="IT111" s="529"/>
      <c r="IU111" s="529"/>
      <c r="IV111" s="529"/>
      <c r="IW111" s="529"/>
      <c r="IX111" s="529"/>
      <c r="IY111" s="529"/>
      <c r="IZ111" s="529"/>
      <c r="JA111" s="529"/>
      <c r="JB111" s="529"/>
      <c r="JC111" s="529"/>
      <c r="JD111" s="529"/>
      <c r="JE111" s="529"/>
      <c r="JF111" s="529"/>
      <c r="JG111" s="529"/>
      <c r="JH111" s="529"/>
      <c r="JI111" s="529"/>
      <c r="JJ111" s="529"/>
      <c r="JK111" s="529"/>
      <c r="JL111" s="534"/>
      <c r="JM111" s="529"/>
      <c r="JN111" s="529"/>
      <c r="JO111" s="529"/>
      <c r="JP111" s="529"/>
      <c r="JQ111" s="529"/>
      <c r="JR111" s="529"/>
      <c r="JS111" s="529"/>
      <c r="JT111" s="529"/>
      <c r="JU111" s="534"/>
      <c r="JV111" s="529"/>
      <c r="JW111" s="529"/>
      <c r="JX111" s="529"/>
      <c r="JY111" s="529"/>
      <c r="JZ111" s="529"/>
      <c r="KA111" s="529"/>
      <c r="KB111" s="529"/>
      <c r="KC111" s="529"/>
      <c r="KD111" s="529"/>
      <c r="KE111" s="529"/>
      <c r="KF111" s="529"/>
      <c r="KG111" s="529"/>
      <c r="KH111" s="529"/>
      <c r="KI111" s="529"/>
      <c r="KJ111" s="529"/>
      <c r="KK111" s="529"/>
      <c r="KL111" s="529"/>
      <c r="KM111" s="529"/>
      <c r="KN111" s="529"/>
      <c r="KO111" s="529"/>
      <c r="KP111" s="529"/>
      <c r="KQ111" s="529"/>
      <c r="KR111" s="529"/>
      <c r="KS111" s="529"/>
      <c r="KT111" s="529"/>
      <c r="KU111" s="529"/>
      <c r="KV111" s="529"/>
      <c r="KW111" s="529"/>
      <c r="KX111" s="529"/>
      <c r="KY111" s="529"/>
      <c r="KZ111" s="529"/>
      <c r="LA111" s="529"/>
      <c r="LB111" s="529"/>
      <c r="LC111" s="529"/>
      <c r="LD111" s="529"/>
      <c r="LE111" s="529"/>
      <c r="LF111" s="529"/>
      <c r="LG111" s="529"/>
      <c r="LH111" s="529"/>
      <c r="LI111" s="529"/>
      <c r="LJ111" s="529"/>
      <c r="LK111" s="529"/>
      <c r="LL111" s="529"/>
      <c r="LM111" s="529"/>
      <c r="LN111" s="529"/>
      <c r="LO111" s="529"/>
      <c r="LP111" s="529"/>
      <c r="LQ111" s="529"/>
      <c r="LR111" s="529"/>
      <c r="LS111" s="529"/>
      <c r="LT111" s="529"/>
      <c r="LU111" s="529"/>
      <c r="LV111" s="529"/>
      <c r="LW111" s="529"/>
      <c r="LX111" s="529"/>
      <c r="LY111" s="529"/>
      <c r="LZ111" s="529"/>
      <c r="MA111" s="529"/>
      <c r="MB111" s="529"/>
      <c r="MC111" s="529"/>
      <c r="MD111" s="529"/>
      <c r="ME111" s="529"/>
      <c r="MF111" s="529"/>
      <c r="MG111" s="529"/>
      <c r="MH111" s="529"/>
      <c r="MI111" s="529"/>
      <c r="MJ111" s="529"/>
      <c r="MK111" s="529"/>
      <c r="ML111" s="529"/>
      <c r="MM111" s="529"/>
      <c r="MN111" s="529"/>
    </row>
    <row r="112" ht="12.75" customHeight="1">
      <c r="A112" s="529"/>
      <c r="B112" s="529"/>
      <c r="C112" s="529"/>
      <c r="D112" s="529"/>
      <c r="E112" s="509" t="s">
        <v>3277</v>
      </c>
      <c r="F112" s="509" t="s">
        <v>3278</v>
      </c>
      <c r="G112" s="534"/>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529"/>
      <c r="AD112" s="529"/>
      <c r="AE112" s="529"/>
      <c r="AF112" s="529"/>
      <c r="AG112" s="529"/>
      <c r="AH112" s="529"/>
      <c r="AI112" s="529"/>
      <c r="AJ112" s="529"/>
      <c r="AK112" s="529"/>
      <c r="AL112" s="529"/>
      <c r="AM112" s="529"/>
      <c r="AN112" s="529"/>
      <c r="AO112" s="529"/>
      <c r="AP112" s="529"/>
      <c r="AQ112" s="529"/>
      <c r="AR112" s="529"/>
      <c r="AS112" s="529"/>
      <c r="AT112" s="529"/>
      <c r="AU112" s="529"/>
      <c r="AV112" s="529"/>
      <c r="AW112" s="534"/>
      <c r="AX112" s="529"/>
      <c r="AY112" s="529"/>
      <c r="AZ112" s="529"/>
      <c r="BA112" s="529"/>
      <c r="BB112" s="529"/>
      <c r="BC112" s="529"/>
      <c r="BD112" s="529"/>
      <c r="BE112" s="529"/>
      <c r="BF112" s="529"/>
      <c r="BG112" s="529"/>
      <c r="BH112" s="529"/>
      <c r="BI112" s="529"/>
      <c r="BJ112" s="529"/>
      <c r="BK112" s="529"/>
      <c r="BL112" s="534"/>
      <c r="BM112" s="529"/>
      <c r="BN112" s="529"/>
      <c r="BO112" s="529"/>
      <c r="BP112" s="529"/>
      <c r="BQ112" s="529"/>
      <c r="BR112" s="529"/>
      <c r="BS112" s="529"/>
      <c r="BT112" s="529"/>
      <c r="BU112" s="534"/>
      <c r="BV112" s="529"/>
      <c r="BW112" s="529"/>
      <c r="BX112" s="529"/>
      <c r="BY112" s="529"/>
      <c r="BZ112" s="529"/>
      <c r="CA112" s="529"/>
      <c r="CB112" s="529"/>
      <c r="CC112" s="529"/>
      <c r="CD112" s="529"/>
      <c r="CE112" s="529"/>
      <c r="CF112" s="529"/>
      <c r="CG112" s="529"/>
      <c r="CH112" s="529"/>
      <c r="CI112" s="529"/>
      <c r="CJ112" s="534"/>
      <c r="CK112" s="529"/>
      <c r="CL112" s="529"/>
      <c r="CM112" s="529"/>
      <c r="CN112" s="529"/>
      <c r="CO112" s="529"/>
      <c r="CP112" s="529"/>
      <c r="CQ112" s="529"/>
      <c r="CR112" s="529"/>
      <c r="CS112" s="529"/>
      <c r="CT112" s="529"/>
      <c r="CU112" s="529"/>
      <c r="CV112" s="529"/>
      <c r="CW112" s="529"/>
      <c r="CX112" s="529"/>
      <c r="CY112" s="529"/>
      <c r="CZ112" s="529"/>
      <c r="DA112" s="529"/>
      <c r="DB112" s="529"/>
      <c r="DC112" s="529"/>
      <c r="DD112" s="529"/>
      <c r="DE112" s="529"/>
      <c r="DF112" s="529"/>
      <c r="DG112" s="529"/>
      <c r="DH112" s="529"/>
      <c r="DI112" s="529"/>
      <c r="DJ112" s="529"/>
      <c r="DK112" s="529"/>
      <c r="DL112" s="529"/>
      <c r="DM112" s="529"/>
      <c r="DN112" s="529"/>
      <c r="DO112" s="529"/>
      <c r="DP112" s="529"/>
      <c r="DQ112" s="529"/>
      <c r="DR112" s="529"/>
      <c r="DS112" s="529"/>
      <c r="DT112" s="534"/>
      <c r="DU112" s="529"/>
      <c r="DV112" s="529"/>
      <c r="DW112" s="529"/>
      <c r="DX112" s="529"/>
      <c r="DY112" s="529"/>
      <c r="DZ112" s="529"/>
      <c r="EA112" s="529"/>
      <c r="EB112" s="529"/>
      <c r="EC112" s="534"/>
      <c r="ED112" s="529"/>
      <c r="EE112" s="529"/>
      <c r="EF112" s="529"/>
      <c r="EG112" s="529"/>
      <c r="EH112" s="529"/>
      <c r="EI112" s="529"/>
      <c r="EJ112" s="529"/>
      <c r="EK112" s="529"/>
      <c r="EL112" s="529"/>
      <c r="EM112" s="529"/>
      <c r="EN112" s="529"/>
      <c r="EO112" s="529"/>
      <c r="EP112" s="506">
        <v>740.0</v>
      </c>
      <c r="EQ112" s="509" t="s">
        <v>3306</v>
      </c>
      <c r="ER112" s="529"/>
      <c r="ES112" s="529"/>
      <c r="ET112" s="529"/>
      <c r="EU112" s="529"/>
      <c r="EV112" s="529"/>
      <c r="EW112" s="509" t="s">
        <v>3307</v>
      </c>
      <c r="EX112" s="509" t="s">
        <v>3308</v>
      </c>
      <c r="EY112" s="534"/>
      <c r="EZ112" s="529"/>
      <c r="FA112" s="529"/>
      <c r="FB112" s="529"/>
      <c r="FC112" s="529"/>
      <c r="FD112" s="529"/>
      <c r="FE112" s="529"/>
      <c r="FF112" s="529"/>
      <c r="FG112" s="529"/>
      <c r="FH112" s="529"/>
      <c r="FI112" s="529"/>
      <c r="FJ112" s="529"/>
      <c r="FK112" s="529"/>
      <c r="FL112" s="529"/>
      <c r="FM112" s="529"/>
      <c r="FN112" s="529"/>
      <c r="FO112" s="529"/>
      <c r="FP112" s="529"/>
      <c r="FQ112" s="529"/>
      <c r="FR112" s="529"/>
      <c r="FS112" s="529"/>
      <c r="FT112" s="529"/>
      <c r="FU112" s="529"/>
      <c r="FV112" s="529"/>
      <c r="FW112" s="529"/>
      <c r="FX112" s="529"/>
      <c r="FY112" s="529"/>
      <c r="FZ112" s="529"/>
      <c r="GA112" s="529"/>
      <c r="GB112" s="529"/>
      <c r="GC112" s="529"/>
      <c r="GD112" s="529"/>
      <c r="GE112" s="529"/>
      <c r="GF112" s="529"/>
      <c r="GG112" s="529"/>
      <c r="GH112" s="529"/>
      <c r="GI112" s="529"/>
      <c r="GJ112" s="529"/>
      <c r="GK112" s="529"/>
      <c r="GL112" s="529"/>
      <c r="GM112" s="529"/>
      <c r="GN112" s="529"/>
      <c r="GO112" s="534"/>
      <c r="GP112" s="529"/>
      <c r="GQ112" s="529"/>
      <c r="GR112" s="529"/>
      <c r="GS112" s="529"/>
      <c r="GT112" s="529"/>
      <c r="GU112" s="529"/>
      <c r="GV112" s="529"/>
      <c r="GW112" s="529"/>
      <c r="GX112" s="529"/>
      <c r="GY112" s="529"/>
      <c r="GZ112" s="529"/>
      <c r="HA112" s="529"/>
      <c r="HB112" s="529"/>
      <c r="HC112" s="529"/>
      <c r="HD112" s="534"/>
      <c r="HE112" s="529"/>
      <c r="HF112" s="529"/>
      <c r="HG112" s="529"/>
      <c r="HH112" s="529"/>
      <c r="HI112" s="529"/>
      <c r="HJ112" s="529"/>
      <c r="HK112" s="529"/>
      <c r="HL112" s="529"/>
      <c r="HM112" s="534"/>
      <c r="HN112" s="529"/>
      <c r="HO112" s="529"/>
      <c r="HP112" s="529"/>
      <c r="HQ112" s="529"/>
      <c r="HR112" s="529"/>
      <c r="HS112" s="529"/>
      <c r="HT112" s="529"/>
      <c r="HU112" s="529"/>
      <c r="HV112" s="529"/>
      <c r="HW112" s="529"/>
      <c r="HX112" s="529"/>
      <c r="HY112" s="529"/>
      <c r="HZ112" s="529"/>
      <c r="IA112" s="529"/>
      <c r="IB112" s="534"/>
      <c r="IC112" s="529"/>
      <c r="ID112" s="529"/>
      <c r="IE112" s="529"/>
      <c r="IF112" s="529"/>
      <c r="IG112" s="529"/>
      <c r="IH112" s="529"/>
      <c r="II112" s="529"/>
      <c r="IJ112" s="529"/>
      <c r="IK112" s="529"/>
      <c r="IL112" s="529"/>
      <c r="IM112" s="529"/>
      <c r="IN112" s="529"/>
      <c r="IO112" s="529"/>
      <c r="IP112" s="529"/>
      <c r="IQ112" s="529"/>
      <c r="IR112" s="529"/>
      <c r="IS112" s="529"/>
      <c r="IT112" s="529"/>
      <c r="IU112" s="529"/>
      <c r="IV112" s="529"/>
      <c r="IW112" s="529"/>
      <c r="IX112" s="529"/>
      <c r="IY112" s="529"/>
      <c r="IZ112" s="529"/>
      <c r="JA112" s="529"/>
      <c r="JB112" s="529"/>
      <c r="JC112" s="529"/>
      <c r="JD112" s="529"/>
      <c r="JE112" s="529"/>
      <c r="JF112" s="529"/>
      <c r="JG112" s="529"/>
      <c r="JH112" s="529"/>
      <c r="JI112" s="529"/>
      <c r="JJ112" s="529"/>
      <c r="JK112" s="529"/>
      <c r="JL112" s="534"/>
      <c r="JM112" s="529"/>
      <c r="JN112" s="529"/>
      <c r="JO112" s="529"/>
      <c r="JP112" s="529"/>
      <c r="JQ112" s="529"/>
      <c r="JR112" s="529"/>
      <c r="JS112" s="529"/>
      <c r="JT112" s="529"/>
      <c r="JU112" s="534"/>
      <c r="JV112" s="529"/>
      <c r="JW112" s="529"/>
      <c r="JX112" s="529"/>
      <c r="JY112" s="529"/>
      <c r="JZ112" s="529"/>
      <c r="KA112" s="529"/>
      <c r="KB112" s="529"/>
      <c r="KC112" s="529"/>
      <c r="KD112" s="529"/>
      <c r="KE112" s="529"/>
      <c r="KF112" s="529"/>
      <c r="KG112" s="529"/>
      <c r="KH112" s="529"/>
      <c r="KI112" s="529"/>
      <c r="KJ112" s="529"/>
      <c r="KK112" s="529"/>
      <c r="KL112" s="529"/>
      <c r="KM112" s="529"/>
      <c r="KN112" s="529"/>
      <c r="KO112" s="529"/>
      <c r="KP112" s="529"/>
      <c r="KQ112" s="529"/>
      <c r="KR112" s="529"/>
      <c r="KS112" s="529"/>
      <c r="KT112" s="529"/>
      <c r="KU112" s="529"/>
      <c r="KV112" s="529"/>
      <c r="KW112" s="529"/>
      <c r="KX112" s="529"/>
      <c r="KY112" s="529"/>
      <c r="KZ112" s="529"/>
      <c r="LA112" s="529"/>
      <c r="LB112" s="529"/>
      <c r="LC112" s="529"/>
      <c r="LD112" s="529"/>
      <c r="LE112" s="529"/>
      <c r="LF112" s="529"/>
      <c r="LG112" s="529"/>
      <c r="LH112" s="529"/>
      <c r="LI112" s="529"/>
      <c r="LJ112" s="529"/>
      <c r="LK112" s="529"/>
      <c r="LL112" s="529"/>
      <c r="LM112" s="529"/>
      <c r="LN112" s="529"/>
      <c r="LO112" s="529"/>
      <c r="LP112" s="529"/>
      <c r="LQ112" s="529"/>
      <c r="LR112" s="529"/>
      <c r="LS112" s="529"/>
      <c r="LT112" s="529"/>
      <c r="LU112" s="529"/>
      <c r="LV112" s="529"/>
      <c r="LW112" s="529"/>
      <c r="LX112" s="529"/>
      <c r="LY112" s="529"/>
      <c r="LZ112" s="529"/>
      <c r="MA112" s="529"/>
      <c r="MB112" s="529"/>
      <c r="MC112" s="529"/>
      <c r="MD112" s="529"/>
      <c r="ME112" s="529"/>
      <c r="MF112" s="529"/>
      <c r="MG112" s="529"/>
      <c r="MH112" s="529"/>
      <c r="MI112" s="529"/>
      <c r="MJ112" s="529"/>
      <c r="MK112" s="529"/>
      <c r="ML112" s="529"/>
      <c r="MM112" s="529"/>
      <c r="MN112" s="529"/>
    </row>
    <row r="113" ht="12.75" customHeight="1">
      <c r="A113" s="529"/>
      <c r="B113" s="529"/>
      <c r="C113" s="529"/>
      <c r="D113" s="529"/>
      <c r="E113" s="509" t="s">
        <v>3280</v>
      </c>
      <c r="F113" s="509" t="s">
        <v>3281</v>
      </c>
      <c r="G113" s="534"/>
      <c r="H113" s="529"/>
      <c r="I113" s="529"/>
      <c r="J113" s="529"/>
      <c r="K113" s="529"/>
      <c r="L113" s="529"/>
      <c r="M113" s="529"/>
      <c r="N113" s="529"/>
      <c r="O113" s="529"/>
      <c r="P113" s="529"/>
      <c r="Q113" s="529"/>
      <c r="R113" s="529"/>
      <c r="S113" s="529"/>
      <c r="T113" s="529"/>
      <c r="U113" s="529"/>
      <c r="V113" s="529"/>
      <c r="W113" s="529"/>
      <c r="X113" s="529"/>
      <c r="Y113" s="529"/>
      <c r="Z113" s="529"/>
      <c r="AA113" s="529"/>
      <c r="AB113" s="529"/>
      <c r="AC113" s="529"/>
      <c r="AD113" s="529"/>
      <c r="AE113" s="529"/>
      <c r="AF113" s="529"/>
      <c r="AG113" s="529"/>
      <c r="AH113" s="529"/>
      <c r="AI113" s="529"/>
      <c r="AJ113" s="529"/>
      <c r="AK113" s="529"/>
      <c r="AL113" s="529"/>
      <c r="AM113" s="529"/>
      <c r="AN113" s="529"/>
      <c r="AO113" s="529"/>
      <c r="AP113" s="529"/>
      <c r="AQ113" s="529"/>
      <c r="AR113" s="529"/>
      <c r="AS113" s="529"/>
      <c r="AT113" s="529"/>
      <c r="AU113" s="529"/>
      <c r="AV113" s="529"/>
      <c r="AW113" s="534"/>
      <c r="AX113" s="529"/>
      <c r="AY113" s="529"/>
      <c r="AZ113" s="529"/>
      <c r="BA113" s="529"/>
      <c r="BB113" s="529"/>
      <c r="BC113" s="529"/>
      <c r="BD113" s="529"/>
      <c r="BE113" s="529"/>
      <c r="BF113" s="529"/>
      <c r="BG113" s="529"/>
      <c r="BH113" s="529"/>
      <c r="BI113" s="529"/>
      <c r="BJ113" s="529"/>
      <c r="BK113" s="529"/>
      <c r="BL113" s="534"/>
      <c r="BM113" s="529"/>
      <c r="BN113" s="529"/>
      <c r="BO113" s="529"/>
      <c r="BP113" s="529"/>
      <c r="BQ113" s="529"/>
      <c r="BR113" s="529"/>
      <c r="BS113" s="529"/>
      <c r="BT113" s="529"/>
      <c r="BU113" s="534"/>
      <c r="BV113" s="529"/>
      <c r="BW113" s="529"/>
      <c r="BX113" s="529"/>
      <c r="BY113" s="529"/>
      <c r="BZ113" s="529"/>
      <c r="CA113" s="529"/>
      <c r="CB113" s="529"/>
      <c r="CC113" s="529"/>
      <c r="CD113" s="529"/>
      <c r="CE113" s="529"/>
      <c r="CF113" s="529"/>
      <c r="CG113" s="529"/>
      <c r="CH113" s="529"/>
      <c r="CI113" s="529"/>
      <c r="CJ113" s="534"/>
      <c r="CK113" s="529"/>
      <c r="CL113" s="529"/>
      <c r="CM113" s="529"/>
      <c r="CN113" s="529"/>
      <c r="CO113" s="529"/>
      <c r="CP113" s="529"/>
      <c r="CQ113" s="529"/>
      <c r="CR113" s="529"/>
      <c r="CS113" s="529"/>
      <c r="CT113" s="529"/>
      <c r="CU113" s="529"/>
      <c r="CV113" s="529"/>
      <c r="CW113" s="529"/>
      <c r="CX113" s="529"/>
      <c r="CY113" s="529"/>
      <c r="CZ113" s="529"/>
      <c r="DA113" s="529"/>
      <c r="DB113" s="529"/>
      <c r="DC113" s="529"/>
      <c r="DD113" s="529"/>
      <c r="DE113" s="529"/>
      <c r="DF113" s="529"/>
      <c r="DG113" s="529"/>
      <c r="DH113" s="529"/>
      <c r="DI113" s="529"/>
      <c r="DJ113" s="529"/>
      <c r="DK113" s="529"/>
      <c r="DL113" s="529"/>
      <c r="DM113" s="529"/>
      <c r="DN113" s="529"/>
      <c r="DO113" s="529"/>
      <c r="DP113" s="529"/>
      <c r="DQ113" s="529"/>
      <c r="DR113" s="529"/>
      <c r="DS113" s="529"/>
      <c r="DT113" s="534"/>
      <c r="DU113" s="529"/>
      <c r="DV113" s="529"/>
      <c r="DW113" s="529"/>
      <c r="DX113" s="529"/>
      <c r="DY113" s="529"/>
      <c r="DZ113" s="529"/>
      <c r="EA113" s="529"/>
      <c r="EB113" s="529"/>
      <c r="EC113" s="534"/>
      <c r="ED113" s="529"/>
      <c r="EE113" s="529"/>
      <c r="EF113" s="529"/>
      <c r="EG113" s="529"/>
      <c r="EH113" s="529"/>
      <c r="EI113" s="529"/>
      <c r="EJ113" s="529"/>
      <c r="EK113" s="529"/>
      <c r="EL113" s="529"/>
      <c r="EM113" s="529"/>
      <c r="EN113" s="529"/>
      <c r="EO113" s="529"/>
      <c r="EP113" s="506">
        <v>144.0</v>
      </c>
      <c r="EQ113" s="509" t="s">
        <v>3309</v>
      </c>
      <c r="ER113" s="529"/>
      <c r="ES113" s="529"/>
      <c r="ET113" s="529"/>
      <c r="EU113" s="529"/>
      <c r="EV113" s="529"/>
      <c r="EW113" s="509" t="s">
        <v>3310</v>
      </c>
      <c r="EX113" s="509" t="s">
        <v>3311</v>
      </c>
      <c r="EY113" s="534"/>
      <c r="EZ113" s="529"/>
      <c r="FA113" s="529"/>
      <c r="FB113" s="529"/>
      <c r="FC113" s="529"/>
      <c r="FD113" s="529"/>
      <c r="FE113" s="529"/>
      <c r="FF113" s="529"/>
      <c r="FG113" s="529"/>
      <c r="FH113" s="529"/>
      <c r="FI113" s="529"/>
      <c r="FJ113" s="529"/>
      <c r="FK113" s="529"/>
      <c r="FL113" s="529"/>
      <c r="FM113" s="529"/>
      <c r="FN113" s="529"/>
      <c r="FO113" s="529"/>
      <c r="FP113" s="529"/>
      <c r="FQ113" s="529"/>
      <c r="FR113" s="529"/>
      <c r="FS113" s="529"/>
      <c r="FT113" s="529"/>
      <c r="FU113" s="529"/>
      <c r="FV113" s="529"/>
      <c r="FW113" s="529"/>
      <c r="FX113" s="529"/>
      <c r="FY113" s="529"/>
      <c r="FZ113" s="529"/>
      <c r="GA113" s="529"/>
      <c r="GB113" s="529"/>
      <c r="GC113" s="529"/>
      <c r="GD113" s="529"/>
      <c r="GE113" s="529"/>
      <c r="GF113" s="529"/>
      <c r="GG113" s="529"/>
      <c r="GH113" s="529"/>
      <c r="GI113" s="529"/>
      <c r="GJ113" s="529"/>
      <c r="GK113" s="529"/>
      <c r="GL113" s="529"/>
      <c r="GM113" s="529"/>
      <c r="GN113" s="529"/>
      <c r="GO113" s="534"/>
      <c r="GP113" s="529"/>
      <c r="GQ113" s="529"/>
      <c r="GR113" s="529"/>
      <c r="GS113" s="529"/>
      <c r="GT113" s="529"/>
      <c r="GU113" s="529"/>
      <c r="GV113" s="529"/>
      <c r="GW113" s="529"/>
      <c r="GX113" s="529"/>
      <c r="GY113" s="529"/>
      <c r="GZ113" s="529"/>
      <c r="HA113" s="529"/>
      <c r="HB113" s="529"/>
      <c r="HC113" s="529"/>
      <c r="HD113" s="534"/>
      <c r="HE113" s="529"/>
      <c r="HF113" s="529"/>
      <c r="HG113" s="529"/>
      <c r="HH113" s="529"/>
      <c r="HI113" s="529"/>
      <c r="HJ113" s="529"/>
      <c r="HK113" s="529"/>
      <c r="HL113" s="529"/>
      <c r="HM113" s="534"/>
      <c r="HN113" s="529"/>
      <c r="HO113" s="529"/>
      <c r="HP113" s="529"/>
      <c r="HQ113" s="529"/>
      <c r="HR113" s="529"/>
      <c r="HS113" s="529"/>
      <c r="HT113" s="529"/>
      <c r="HU113" s="529"/>
      <c r="HV113" s="529"/>
      <c r="HW113" s="529"/>
      <c r="HX113" s="529"/>
      <c r="HY113" s="529"/>
      <c r="HZ113" s="529"/>
      <c r="IA113" s="529"/>
      <c r="IB113" s="534"/>
      <c r="IC113" s="529"/>
      <c r="ID113" s="529"/>
      <c r="IE113" s="529"/>
      <c r="IF113" s="529"/>
      <c r="IG113" s="529"/>
      <c r="IH113" s="529"/>
      <c r="II113" s="529"/>
      <c r="IJ113" s="529"/>
      <c r="IK113" s="529"/>
      <c r="IL113" s="529"/>
      <c r="IM113" s="529"/>
      <c r="IN113" s="529"/>
      <c r="IO113" s="529"/>
      <c r="IP113" s="529"/>
      <c r="IQ113" s="529"/>
      <c r="IR113" s="529"/>
      <c r="IS113" s="529"/>
      <c r="IT113" s="529"/>
      <c r="IU113" s="529"/>
      <c r="IV113" s="529"/>
      <c r="IW113" s="529"/>
      <c r="IX113" s="529"/>
      <c r="IY113" s="529"/>
      <c r="IZ113" s="529"/>
      <c r="JA113" s="529"/>
      <c r="JB113" s="529"/>
      <c r="JC113" s="529"/>
      <c r="JD113" s="529"/>
      <c r="JE113" s="529"/>
      <c r="JF113" s="529"/>
      <c r="JG113" s="529"/>
      <c r="JH113" s="529"/>
      <c r="JI113" s="529"/>
      <c r="JJ113" s="529"/>
      <c r="JK113" s="529"/>
      <c r="JL113" s="534"/>
      <c r="JM113" s="529"/>
      <c r="JN113" s="529"/>
      <c r="JO113" s="529"/>
      <c r="JP113" s="529"/>
      <c r="JQ113" s="529"/>
      <c r="JR113" s="529"/>
      <c r="JS113" s="529"/>
      <c r="JT113" s="529"/>
      <c r="JU113" s="534"/>
      <c r="JV113" s="529"/>
      <c r="JW113" s="529"/>
      <c r="JX113" s="529"/>
      <c r="JY113" s="529"/>
      <c r="JZ113" s="529"/>
      <c r="KA113" s="529"/>
      <c r="KB113" s="529"/>
      <c r="KC113" s="529"/>
      <c r="KD113" s="529"/>
      <c r="KE113" s="529"/>
      <c r="KF113" s="529"/>
      <c r="KG113" s="529"/>
      <c r="KH113" s="529"/>
      <c r="KI113" s="529"/>
      <c r="KJ113" s="529"/>
      <c r="KK113" s="529"/>
      <c r="KL113" s="529"/>
      <c r="KM113" s="529"/>
      <c r="KN113" s="529"/>
      <c r="KO113" s="529"/>
      <c r="KP113" s="529"/>
      <c r="KQ113" s="529"/>
      <c r="KR113" s="529"/>
      <c r="KS113" s="529"/>
      <c r="KT113" s="529"/>
      <c r="KU113" s="529"/>
      <c r="KV113" s="529"/>
      <c r="KW113" s="529"/>
      <c r="KX113" s="529"/>
      <c r="KY113" s="529"/>
      <c r="KZ113" s="529"/>
      <c r="LA113" s="529"/>
      <c r="LB113" s="529"/>
      <c r="LC113" s="529"/>
      <c r="LD113" s="529"/>
      <c r="LE113" s="529"/>
      <c r="LF113" s="529"/>
      <c r="LG113" s="529"/>
      <c r="LH113" s="529"/>
      <c r="LI113" s="529"/>
      <c r="LJ113" s="529"/>
      <c r="LK113" s="529"/>
      <c r="LL113" s="529"/>
      <c r="LM113" s="529"/>
      <c r="LN113" s="529"/>
      <c r="LO113" s="529"/>
      <c r="LP113" s="529"/>
      <c r="LQ113" s="529"/>
      <c r="LR113" s="529"/>
      <c r="LS113" s="529"/>
      <c r="LT113" s="529"/>
      <c r="LU113" s="529"/>
      <c r="LV113" s="529"/>
      <c r="LW113" s="529"/>
      <c r="LX113" s="529"/>
      <c r="LY113" s="529"/>
      <c r="LZ113" s="529"/>
      <c r="MA113" s="529"/>
      <c r="MB113" s="529"/>
      <c r="MC113" s="529"/>
      <c r="MD113" s="529"/>
      <c r="ME113" s="529"/>
      <c r="MF113" s="529"/>
      <c r="MG113" s="529"/>
      <c r="MH113" s="529"/>
      <c r="MI113" s="529"/>
      <c r="MJ113" s="529"/>
      <c r="MK113" s="529"/>
      <c r="ML113" s="529"/>
      <c r="MM113" s="529"/>
      <c r="MN113" s="529"/>
    </row>
    <row r="114" ht="12.75" customHeight="1">
      <c r="A114" s="529"/>
      <c r="B114" s="529"/>
      <c r="C114" s="529"/>
      <c r="D114" s="529"/>
      <c r="E114" s="509" t="s">
        <v>3283</v>
      </c>
      <c r="F114" s="509" t="s">
        <v>3284</v>
      </c>
      <c r="G114" s="534"/>
      <c r="H114" s="529"/>
      <c r="I114" s="529"/>
      <c r="J114" s="529"/>
      <c r="K114" s="529"/>
      <c r="L114" s="529"/>
      <c r="M114" s="529"/>
      <c r="N114" s="529"/>
      <c r="O114" s="529"/>
      <c r="P114" s="529"/>
      <c r="Q114" s="529"/>
      <c r="R114" s="529"/>
      <c r="S114" s="529"/>
      <c r="T114" s="529"/>
      <c r="U114" s="529"/>
      <c r="V114" s="529"/>
      <c r="W114" s="529"/>
      <c r="X114" s="529"/>
      <c r="Y114" s="529"/>
      <c r="Z114" s="529"/>
      <c r="AA114" s="529"/>
      <c r="AB114" s="529"/>
      <c r="AC114" s="529"/>
      <c r="AD114" s="529"/>
      <c r="AE114" s="529"/>
      <c r="AF114" s="529"/>
      <c r="AG114" s="529"/>
      <c r="AH114" s="529"/>
      <c r="AI114" s="529"/>
      <c r="AJ114" s="529"/>
      <c r="AK114" s="529"/>
      <c r="AL114" s="529"/>
      <c r="AM114" s="529"/>
      <c r="AN114" s="529"/>
      <c r="AO114" s="529"/>
      <c r="AP114" s="529"/>
      <c r="AQ114" s="529"/>
      <c r="AR114" s="529"/>
      <c r="AS114" s="529"/>
      <c r="AT114" s="529"/>
      <c r="AU114" s="529"/>
      <c r="AV114" s="529"/>
      <c r="AW114" s="534"/>
      <c r="AX114" s="529"/>
      <c r="AY114" s="529"/>
      <c r="AZ114" s="529"/>
      <c r="BA114" s="529"/>
      <c r="BB114" s="529"/>
      <c r="BC114" s="529"/>
      <c r="BD114" s="529"/>
      <c r="BE114" s="529"/>
      <c r="BF114" s="529"/>
      <c r="BG114" s="529"/>
      <c r="BH114" s="529"/>
      <c r="BI114" s="529"/>
      <c r="BJ114" s="529"/>
      <c r="BK114" s="529"/>
      <c r="BL114" s="534"/>
      <c r="BM114" s="529"/>
      <c r="BN114" s="529"/>
      <c r="BO114" s="529"/>
      <c r="BP114" s="529"/>
      <c r="BQ114" s="529"/>
      <c r="BR114" s="529"/>
      <c r="BS114" s="529"/>
      <c r="BT114" s="529"/>
      <c r="BU114" s="534"/>
      <c r="BV114" s="529"/>
      <c r="BW114" s="529"/>
      <c r="BX114" s="529"/>
      <c r="BY114" s="529"/>
      <c r="BZ114" s="529"/>
      <c r="CA114" s="529"/>
      <c r="CB114" s="529"/>
      <c r="CC114" s="529"/>
      <c r="CD114" s="529"/>
      <c r="CE114" s="529"/>
      <c r="CF114" s="529"/>
      <c r="CG114" s="529"/>
      <c r="CH114" s="529"/>
      <c r="CI114" s="529"/>
      <c r="CJ114" s="534"/>
      <c r="CK114" s="529"/>
      <c r="CL114" s="529"/>
      <c r="CM114" s="529"/>
      <c r="CN114" s="529"/>
      <c r="CO114" s="529"/>
      <c r="CP114" s="529"/>
      <c r="CQ114" s="529"/>
      <c r="CR114" s="529"/>
      <c r="CS114" s="529"/>
      <c r="CT114" s="529"/>
      <c r="CU114" s="529"/>
      <c r="CV114" s="529"/>
      <c r="CW114" s="529"/>
      <c r="CX114" s="529"/>
      <c r="CY114" s="529"/>
      <c r="CZ114" s="529"/>
      <c r="DA114" s="529"/>
      <c r="DB114" s="529"/>
      <c r="DC114" s="529"/>
      <c r="DD114" s="529"/>
      <c r="DE114" s="529"/>
      <c r="DF114" s="529"/>
      <c r="DG114" s="529"/>
      <c r="DH114" s="529"/>
      <c r="DI114" s="529"/>
      <c r="DJ114" s="529"/>
      <c r="DK114" s="529"/>
      <c r="DL114" s="529"/>
      <c r="DM114" s="529"/>
      <c r="DN114" s="529"/>
      <c r="DO114" s="529"/>
      <c r="DP114" s="529"/>
      <c r="DQ114" s="529"/>
      <c r="DR114" s="529"/>
      <c r="DS114" s="529"/>
      <c r="DT114" s="534"/>
      <c r="DU114" s="529"/>
      <c r="DV114" s="529"/>
      <c r="DW114" s="529"/>
      <c r="DX114" s="529"/>
      <c r="DY114" s="529"/>
      <c r="DZ114" s="529"/>
      <c r="EA114" s="529"/>
      <c r="EB114" s="529"/>
      <c r="EC114" s="534"/>
      <c r="ED114" s="529"/>
      <c r="EE114" s="529"/>
      <c r="EF114" s="529"/>
      <c r="EG114" s="529"/>
      <c r="EH114" s="529"/>
      <c r="EI114" s="529"/>
      <c r="EJ114" s="529"/>
      <c r="EK114" s="529"/>
      <c r="EL114" s="529"/>
      <c r="EM114" s="529"/>
      <c r="EN114" s="529"/>
      <c r="EO114" s="529"/>
      <c r="EP114" s="506">
        <v>703.0</v>
      </c>
      <c r="EQ114" s="509" t="s">
        <v>3312</v>
      </c>
      <c r="ER114" s="529"/>
      <c r="ES114" s="529"/>
      <c r="ET114" s="529"/>
      <c r="EU114" s="529"/>
      <c r="EV114" s="529"/>
      <c r="EW114" s="509" t="s">
        <v>3313</v>
      </c>
      <c r="EX114" s="509" t="s">
        <v>3314</v>
      </c>
      <c r="EY114" s="534"/>
      <c r="EZ114" s="529"/>
      <c r="FA114" s="529"/>
      <c r="FB114" s="529"/>
      <c r="FC114" s="529"/>
      <c r="FD114" s="529"/>
      <c r="FE114" s="529"/>
      <c r="FF114" s="529"/>
      <c r="FG114" s="529"/>
      <c r="FH114" s="529"/>
      <c r="FI114" s="529"/>
      <c r="FJ114" s="529"/>
      <c r="FK114" s="529"/>
      <c r="FL114" s="529"/>
      <c r="FM114" s="529"/>
      <c r="FN114" s="529"/>
      <c r="FO114" s="529"/>
      <c r="FP114" s="529"/>
      <c r="FQ114" s="529"/>
      <c r="FR114" s="529"/>
      <c r="FS114" s="529"/>
      <c r="FT114" s="529"/>
      <c r="FU114" s="529"/>
      <c r="FV114" s="529"/>
      <c r="FW114" s="529"/>
      <c r="FX114" s="529"/>
      <c r="FY114" s="529"/>
      <c r="FZ114" s="529"/>
      <c r="GA114" s="529"/>
      <c r="GB114" s="529"/>
      <c r="GC114" s="529"/>
      <c r="GD114" s="529"/>
      <c r="GE114" s="529"/>
      <c r="GF114" s="529"/>
      <c r="GG114" s="529"/>
      <c r="GH114" s="529"/>
      <c r="GI114" s="529"/>
      <c r="GJ114" s="529"/>
      <c r="GK114" s="529"/>
      <c r="GL114" s="529"/>
      <c r="GM114" s="529"/>
      <c r="GN114" s="529"/>
      <c r="GO114" s="534"/>
      <c r="GP114" s="529"/>
      <c r="GQ114" s="529"/>
      <c r="GR114" s="529"/>
      <c r="GS114" s="529"/>
      <c r="GT114" s="529"/>
      <c r="GU114" s="529"/>
      <c r="GV114" s="529"/>
      <c r="GW114" s="529"/>
      <c r="GX114" s="529"/>
      <c r="GY114" s="529"/>
      <c r="GZ114" s="529"/>
      <c r="HA114" s="529"/>
      <c r="HB114" s="529"/>
      <c r="HC114" s="529"/>
      <c r="HD114" s="534"/>
      <c r="HE114" s="529"/>
      <c r="HF114" s="529"/>
      <c r="HG114" s="529"/>
      <c r="HH114" s="529"/>
      <c r="HI114" s="529"/>
      <c r="HJ114" s="529"/>
      <c r="HK114" s="529"/>
      <c r="HL114" s="529"/>
      <c r="HM114" s="534"/>
      <c r="HN114" s="529"/>
      <c r="HO114" s="529"/>
      <c r="HP114" s="529"/>
      <c r="HQ114" s="529"/>
      <c r="HR114" s="529"/>
      <c r="HS114" s="529"/>
      <c r="HT114" s="529"/>
      <c r="HU114" s="529"/>
      <c r="HV114" s="529"/>
      <c r="HW114" s="529"/>
      <c r="HX114" s="529"/>
      <c r="HY114" s="529"/>
      <c r="HZ114" s="529"/>
      <c r="IA114" s="529"/>
      <c r="IB114" s="534"/>
      <c r="IC114" s="529"/>
      <c r="ID114" s="529"/>
      <c r="IE114" s="529"/>
      <c r="IF114" s="529"/>
      <c r="IG114" s="529"/>
      <c r="IH114" s="529"/>
      <c r="II114" s="529"/>
      <c r="IJ114" s="529"/>
      <c r="IK114" s="529"/>
      <c r="IL114" s="529"/>
      <c r="IM114" s="529"/>
      <c r="IN114" s="529"/>
      <c r="IO114" s="529"/>
      <c r="IP114" s="529"/>
      <c r="IQ114" s="529"/>
      <c r="IR114" s="529"/>
      <c r="IS114" s="529"/>
      <c r="IT114" s="529"/>
      <c r="IU114" s="529"/>
      <c r="IV114" s="529"/>
      <c r="IW114" s="529"/>
      <c r="IX114" s="529"/>
      <c r="IY114" s="529"/>
      <c r="IZ114" s="529"/>
      <c r="JA114" s="529"/>
      <c r="JB114" s="529"/>
      <c r="JC114" s="529"/>
      <c r="JD114" s="529"/>
      <c r="JE114" s="529"/>
      <c r="JF114" s="529"/>
      <c r="JG114" s="529"/>
      <c r="JH114" s="529"/>
      <c r="JI114" s="529"/>
      <c r="JJ114" s="529"/>
      <c r="JK114" s="529"/>
      <c r="JL114" s="534"/>
      <c r="JM114" s="529"/>
      <c r="JN114" s="529"/>
      <c r="JO114" s="529"/>
      <c r="JP114" s="529"/>
      <c r="JQ114" s="529"/>
      <c r="JR114" s="529"/>
      <c r="JS114" s="529"/>
      <c r="JT114" s="529"/>
      <c r="JU114" s="534"/>
      <c r="JV114" s="529"/>
      <c r="JW114" s="529"/>
      <c r="JX114" s="529"/>
      <c r="JY114" s="529"/>
      <c r="JZ114" s="529"/>
      <c r="KA114" s="529"/>
      <c r="KB114" s="529"/>
      <c r="KC114" s="529"/>
      <c r="KD114" s="529"/>
      <c r="KE114" s="529"/>
      <c r="KF114" s="529"/>
      <c r="KG114" s="529"/>
      <c r="KH114" s="529"/>
      <c r="KI114" s="529"/>
      <c r="KJ114" s="529"/>
      <c r="KK114" s="529"/>
      <c r="KL114" s="529"/>
      <c r="KM114" s="529"/>
      <c r="KN114" s="529"/>
      <c r="KO114" s="529"/>
      <c r="KP114" s="529"/>
      <c r="KQ114" s="529"/>
      <c r="KR114" s="529"/>
      <c r="KS114" s="529"/>
      <c r="KT114" s="529"/>
      <c r="KU114" s="529"/>
      <c r="KV114" s="529"/>
      <c r="KW114" s="529"/>
      <c r="KX114" s="529"/>
      <c r="KY114" s="529"/>
      <c r="KZ114" s="529"/>
      <c r="LA114" s="529"/>
      <c r="LB114" s="529"/>
      <c r="LC114" s="529"/>
      <c r="LD114" s="529"/>
      <c r="LE114" s="529"/>
      <c r="LF114" s="529"/>
      <c r="LG114" s="529"/>
      <c r="LH114" s="529"/>
      <c r="LI114" s="529"/>
      <c r="LJ114" s="529"/>
      <c r="LK114" s="529"/>
      <c r="LL114" s="529"/>
      <c r="LM114" s="529"/>
      <c r="LN114" s="529"/>
      <c r="LO114" s="529"/>
      <c r="LP114" s="529"/>
      <c r="LQ114" s="529"/>
      <c r="LR114" s="529"/>
      <c r="LS114" s="529"/>
      <c r="LT114" s="529"/>
      <c r="LU114" s="529"/>
      <c r="LV114" s="529"/>
      <c r="LW114" s="529"/>
      <c r="LX114" s="529"/>
      <c r="LY114" s="529"/>
      <c r="LZ114" s="529"/>
      <c r="MA114" s="529"/>
      <c r="MB114" s="529"/>
      <c r="MC114" s="529"/>
      <c r="MD114" s="529"/>
      <c r="ME114" s="529"/>
      <c r="MF114" s="529"/>
      <c r="MG114" s="529"/>
      <c r="MH114" s="529"/>
      <c r="MI114" s="529"/>
      <c r="MJ114" s="529"/>
      <c r="MK114" s="529"/>
      <c r="ML114" s="529"/>
      <c r="MM114" s="529"/>
      <c r="MN114" s="529"/>
    </row>
    <row r="115" ht="12.75" customHeight="1">
      <c r="A115" s="529"/>
      <c r="B115" s="529"/>
      <c r="C115" s="529"/>
      <c r="D115" s="529"/>
      <c r="E115" s="509" t="s">
        <v>3286</v>
      </c>
      <c r="F115" s="509" t="s">
        <v>3287</v>
      </c>
      <c r="G115" s="534"/>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c r="AI115" s="529"/>
      <c r="AJ115" s="529"/>
      <c r="AK115" s="529"/>
      <c r="AL115" s="529"/>
      <c r="AM115" s="529"/>
      <c r="AN115" s="529"/>
      <c r="AO115" s="529"/>
      <c r="AP115" s="529"/>
      <c r="AQ115" s="529"/>
      <c r="AR115" s="529"/>
      <c r="AS115" s="529"/>
      <c r="AT115" s="529"/>
      <c r="AU115" s="529"/>
      <c r="AV115" s="529"/>
      <c r="AW115" s="534"/>
      <c r="AX115" s="529"/>
      <c r="AY115" s="529"/>
      <c r="AZ115" s="529"/>
      <c r="BA115" s="529"/>
      <c r="BB115" s="529"/>
      <c r="BC115" s="529"/>
      <c r="BD115" s="529"/>
      <c r="BE115" s="529"/>
      <c r="BF115" s="529"/>
      <c r="BG115" s="529"/>
      <c r="BH115" s="529"/>
      <c r="BI115" s="529"/>
      <c r="BJ115" s="529"/>
      <c r="BK115" s="529"/>
      <c r="BL115" s="534"/>
      <c r="BM115" s="529"/>
      <c r="BN115" s="529"/>
      <c r="BO115" s="529"/>
      <c r="BP115" s="529"/>
      <c r="BQ115" s="529"/>
      <c r="BR115" s="529"/>
      <c r="BS115" s="529"/>
      <c r="BT115" s="529"/>
      <c r="BU115" s="534"/>
      <c r="BV115" s="529"/>
      <c r="BW115" s="529"/>
      <c r="BX115" s="529"/>
      <c r="BY115" s="529"/>
      <c r="BZ115" s="529"/>
      <c r="CA115" s="529"/>
      <c r="CB115" s="529"/>
      <c r="CC115" s="529"/>
      <c r="CD115" s="529"/>
      <c r="CE115" s="529"/>
      <c r="CF115" s="529"/>
      <c r="CG115" s="529"/>
      <c r="CH115" s="529"/>
      <c r="CI115" s="529"/>
      <c r="CJ115" s="534"/>
      <c r="CK115" s="529"/>
      <c r="CL115" s="529"/>
      <c r="CM115" s="529"/>
      <c r="CN115" s="529"/>
      <c r="CO115" s="529"/>
      <c r="CP115" s="529"/>
      <c r="CQ115" s="529"/>
      <c r="CR115" s="529"/>
      <c r="CS115" s="529"/>
      <c r="CT115" s="529"/>
      <c r="CU115" s="529"/>
      <c r="CV115" s="529"/>
      <c r="CW115" s="529"/>
      <c r="CX115" s="529"/>
      <c r="CY115" s="529"/>
      <c r="CZ115" s="529"/>
      <c r="DA115" s="529"/>
      <c r="DB115" s="529"/>
      <c r="DC115" s="529"/>
      <c r="DD115" s="529"/>
      <c r="DE115" s="529"/>
      <c r="DF115" s="529"/>
      <c r="DG115" s="529"/>
      <c r="DH115" s="529"/>
      <c r="DI115" s="529"/>
      <c r="DJ115" s="529"/>
      <c r="DK115" s="529"/>
      <c r="DL115" s="529"/>
      <c r="DM115" s="529"/>
      <c r="DN115" s="529"/>
      <c r="DO115" s="529"/>
      <c r="DP115" s="529"/>
      <c r="DQ115" s="529"/>
      <c r="DR115" s="529"/>
      <c r="DS115" s="529"/>
      <c r="DT115" s="534"/>
      <c r="DU115" s="529"/>
      <c r="DV115" s="529"/>
      <c r="DW115" s="529"/>
      <c r="DX115" s="529"/>
      <c r="DY115" s="529"/>
      <c r="DZ115" s="529"/>
      <c r="EA115" s="529"/>
      <c r="EB115" s="529"/>
      <c r="EC115" s="529"/>
      <c r="ED115" s="529"/>
      <c r="EE115" s="529"/>
      <c r="EF115" s="529"/>
      <c r="EG115" s="529"/>
      <c r="EH115" s="529"/>
      <c r="EI115" s="529"/>
      <c r="EJ115" s="529"/>
      <c r="EK115" s="529"/>
      <c r="EL115" s="529"/>
      <c r="EM115" s="529"/>
      <c r="EN115" s="529"/>
      <c r="EO115" s="529"/>
      <c r="EP115" s="506">
        <v>705.0</v>
      </c>
      <c r="EQ115" s="509" t="s">
        <v>3315</v>
      </c>
      <c r="ER115" s="529"/>
      <c r="ES115" s="529"/>
      <c r="ET115" s="529"/>
      <c r="EU115" s="529"/>
      <c r="EV115" s="529"/>
      <c r="EW115" s="509" t="s">
        <v>3316</v>
      </c>
      <c r="EX115" s="509" t="s">
        <v>3317</v>
      </c>
      <c r="EY115" s="534"/>
      <c r="EZ115" s="529"/>
      <c r="FA115" s="529"/>
      <c r="FB115" s="529"/>
      <c r="FC115" s="529"/>
      <c r="FD115" s="529"/>
      <c r="FE115" s="529"/>
      <c r="FF115" s="529"/>
      <c r="FG115" s="529"/>
      <c r="FH115" s="529"/>
      <c r="FI115" s="529"/>
      <c r="FJ115" s="529"/>
      <c r="FK115" s="529"/>
      <c r="FL115" s="529"/>
      <c r="FM115" s="529"/>
      <c r="FN115" s="529"/>
      <c r="FO115" s="529"/>
      <c r="FP115" s="529"/>
      <c r="FQ115" s="529"/>
      <c r="FR115" s="529"/>
      <c r="FS115" s="529"/>
      <c r="FT115" s="529"/>
      <c r="FU115" s="529"/>
      <c r="FV115" s="529"/>
      <c r="FW115" s="529"/>
      <c r="FX115" s="529"/>
      <c r="FY115" s="529"/>
      <c r="FZ115" s="529"/>
      <c r="GA115" s="529"/>
      <c r="GB115" s="529"/>
      <c r="GC115" s="529"/>
      <c r="GD115" s="529"/>
      <c r="GE115" s="529"/>
      <c r="GF115" s="529"/>
      <c r="GG115" s="529"/>
      <c r="GH115" s="529"/>
      <c r="GI115" s="529"/>
      <c r="GJ115" s="529"/>
      <c r="GK115" s="529"/>
      <c r="GL115" s="529"/>
      <c r="GM115" s="529"/>
      <c r="GN115" s="529"/>
      <c r="GO115" s="534"/>
      <c r="GP115" s="529"/>
      <c r="GQ115" s="529"/>
      <c r="GR115" s="529"/>
      <c r="GS115" s="529"/>
      <c r="GT115" s="529"/>
      <c r="GU115" s="529"/>
      <c r="GV115" s="529"/>
      <c r="GW115" s="529"/>
      <c r="GX115" s="529"/>
      <c r="GY115" s="529"/>
      <c r="GZ115" s="529"/>
      <c r="HA115" s="529"/>
      <c r="HB115" s="529"/>
      <c r="HC115" s="529"/>
      <c r="HD115" s="534"/>
      <c r="HE115" s="529"/>
      <c r="HF115" s="529"/>
      <c r="HG115" s="529"/>
      <c r="HH115" s="529"/>
      <c r="HI115" s="529"/>
      <c r="HJ115" s="529"/>
      <c r="HK115" s="529"/>
      <c r="HL115" s="529"/>
      <c r="HM115" s="534"/>
      <c r="HN115" s="529"/>
      <c r="HO115" s="529"/>
      <c r="HP115" s="529"/>
      <c r="HQ115" s="529"/>
      <c r="HR115" s="529"/>
      <c r="HS115" s="529"/>
      <c r="HT115" s="529"/>
      <c r="HU115" s="529"/>
      <c r="HV115" s="529"/>
      <c r="HW115" s="529"/>
      <c r="HX115" s="529"/>
      <c r="HY115" s="529"/>
      <c r="HZ115" s="529"/>
      <c r="IA115" s="529"/>
      <c r="IB115" s="534"/>
      <c r="IC115" s="529"/>
      <c r="ID115" s="529"/>
      <c r="IE115" s="529"/>
      <c r="IF115" s="529"/>
      <c r="IG115" s="529"/>
      <c r="IH115" s="529"/>
      <c r="II115" s="529"/>
      <c r="IJ115" s="529"/>
      <c r="IK115" s="529"/>
      <c r="IL115" s="529"/>
      <c r="IM115" s="529"/>
      <c r="IN115" s="529"/>
      <c r="IO115" s="529"/>
      <c r="IP115" s="529"/>
      <c r="IQ115" s="529"/>
      <c r="IR115" s="529"/>
      <c r="IS115" s="529"/>
      <c r="IT115" s="529"/>
      <c r="IU115" s="529"/>
      <c r="IV115" s="529"/>
      <c r="IW115" s="529"/>
      <c r="IX115" s="529"/>
      <c r="IY115" s="529"/>
      <c r="IZ115" s="529"/>
      <c r="JA115" s="529"/>
      <c r="JB115" s="529"/>
      <c r="JC115" s="529"/>
      <c r="JD115" s="529"/>
      <c r="JE115" s="529"/>
      <c r="JF115" s="529"/>
      <c r="JG115" s="529"/>
      <c r="JH115" s="529"/>
      <c r="JI115" s="529"/>
      <c r="JJ115" s="529"/>
      <c r="JK115" s="529"/>
      <c r="JL115" s="534"/>
      <c r="JM115" s="529"/>
      <c r="JN115" s="529"/>
      <c r="JO115" s="529"/>
      <c r="JP115" s="529"/>
      <c r="JQ115" s="529"/>
      <c r="JR115" s="529"/>
      <c r="JS115" s="529"/>
      <c r="JT115" s="529"/>
      <c r="JU115" s="529"/>
      <c r="JV115" s="529"/>
      <c r="JW115" s="529"/>
      <c r="JX115" s="529"/>
      <c r="JY115" s="529"/>
      <c r="JZ115" s="529"/>
      <c r="KA115" s="529"/>
      <c r="KB115" s="529"/>
      <c r="KC115" s="529"/>
      <c r="KD115" s="529"/>
      <c r="KE115" s="529"/>
      <c r="KF115" s="529"/>
      <c r="KG115" s="529"/>
      <c r="KH115" s="529"/>
      <c r="KI115" s="529"/>
      <c r="KJ115" s="529"/>
      <c r="KK115" s="529"/>
      <c r="KL115" s="529"/>
      <c r="KM115" s="529"/>
      <c r="KN115" s="529"/>
      <c r="KO115" s="529"/>
      <c r="KP115" s="529"/>
      <c r="KQ115" s="529"/>
      <c r="KR115" s="529"/>
      <c r="KS115" s="529"/>
      <c r="KT115" s="529"/>
      <c r="KU115" s="529"/>
      <c r="KV115" s="529"/>
      <c r="KW115" s="529"/>
      <c r="KX115" s="529"/>
      <c r="KY115" s="529"/>
      <c r="KZ115" s="529"/>
      <c r="LA115" s="529"/>
      <c r="LB115" s="529"/>
      <c r="LC115" s="529"/>
      <c r="LD115" s="529"/>
      <c r="LE115" s="529"/>
      <c r="LF115" s="529"/>
      <c r="LG115" s="529"/>
      <c r="LH115" s="529"/>
      <c r="LI115" s="529"/>
      <c r="LJ115" s="529"/>
      <c r="LK115" s="529"/>
      <c r="LL115" s="529"/>
      <c r="LM115" s="529"/>
      <c r="LN115" s="529"/>
      <c r="LO115" s="529"/>
      <c r="LP115" s="529"/>
      <c r="LQ115" s="529"/>
      <c r="LR115" s="529"/>
      <c r="LS115" s="529"/>
      <c r="LT115" s="529"/>
      <c r="LU115" s="529"/>
      <c r="LV115" s="529"/>
      <c r="LW115" s="529"/>
      <c r="LX115" s="529"/>
      <c r="LY115" s="529"/>
      <c r="LZ115" s="529"/>
      <c r="MA115" s="529"/>
      <c r="MB115" s="529"/>
      <c r="MC115" s="529"/>
      <c r="MD115" s="529"/>
      <c r="ME115" s="529"/>
      <c r="MF115" s="529"/>
      <c r="MG115" s="529"/>
      <c r="MH115" s="529"/>
      <c r="MI115" s="529"/>
      <c r="MJ115" s="529"/>
      <c r="MK115" s="529"/>
      <c r="ML115" s="529"/>
      <c r="MM115" s="529"/>
      <c r="MN115" s="529"/>
    </row>
    <row r="116" ht="12.75" customHeight="1">
      <c r="A116" s="529"/>
      <c r="B116" s="529"/>
      <c r="C116" s="529"/>
      <c r="D116" s="529"/>
      <c r="E116" s="509" t="s">
        <v>3289</v>
      </c>
      <c r="F116" s="509" t="s">
        <v>3290</v>
      </c>
      <c r="G116" s="534"/>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529"/>
      <c r="AH116" s="529"/>
      <c r="AI116" s="529"/>
      <c r="AJ116" s="529"/>
      <c r="AK116" s="529"/>
      <c r="AL116" s="529"/>
      <c r="AM116" s="529"/>
      <c r="AN116" s="529"/>
      <c r="AO116" s="529"/>
      <c r="AP116" s="529"/>
      <c r="AQ116" s="529"/>
      <c r="AR116" s="529"/>
      <c r="AS116" s="529"/>
      <c r="AT116" s="529"/>
      <c r="AU116" s="529"/>
      <c r="AV116" s="529"/>
      <c r="AW116" s="534"/>
      <c r="AX116" s="529"/>
      <c r="AY116" s="529"/>
      <c r="AZ116" s="529"/>
      <c r="BA116" s="529"/>
      <c r="BB116" s="529"/>
      <c r="BC116" s="529"/>
      <c r="BD116" s="529"/>
      <c r="BE116" s="529"/>
      <c r="BF116" s="529"/>
      <c r="BG116" s="529"/>
      <c r="BH116" s="529"/>
      <c r="BI116" s="529"/>
      <c r="BJ116" s="529"/>
      <c r="BK116" s="529"/>
      <c r="BL116" s="534"/>
      <c r="BM116" s="529"/>
      <c r="BN116" s="529"/>
      <c r="BO116" s="529"/>
      <c r="BP116" s="529"/>
      <c r="BQ116" s="529"/>
      <c r="BR116" s="529"/>
      <c r="BS116" s="529"/>
      <c r="BT116" s="529"/>
      <c r="BU116" s="534"/>
      <c r="BV116" s="529"/>
      <c r="BW116" s="529"/>
      <c r="BX116" s="529"/>
      <c r="BY116" s="529"/>
      <c r="BZ116" s="529"/>
      <c r="CA116" s="529"/>
      <c r="CB116" s="529"/>
      <c r="CC116" s="529"/>
      <c r="CD116" s="529"/>
      <c r="CE116" s="529"/>
      <c r="CF116" s="529"/>
      <c r="CG116" s="529"/>
      <c r="CH116" s="529"/>
      <c r="CI116" s="529"/>
      <c r="CJ116" s="534"/>
      <c r="CK116" s="529"/>
      <c r="CL116" s="529"/>
      <c r="CM116" s="529"/>
      <c r="CN116" s="529"/>
      <c r="CO116" s="529"/>
      <c r="CP116" s="529"/>
      <c r="CQ116" s="529"/>
      <c r="CR116" s="529"/>
      <c r="CS116" s="529"/>
      <c r="CT116" s="529"/>
      <c r="CU116" s="529"/>
      <c r="CV116" s="529"/>
      <c r="CW116" s="529"/>
      <c r="CX116" s="529"/>
      <c r="CY116" s="529"/>
      <c r="CZ116" s="529"/>
      <c r="DA116" s="529"/>
      <c r="DB116" s="529"/>
      <c r="DC116" s="529"/>
      <c r="DD116" s="529"/>
      <c r="DE116" s="529"/>
      <c r="DF116" s="529"/>
      <c r="DG116" s="529"/>
      <c r="DH116" s="529"/>
      <c r="DI116" s="529"/>
      <c r="DJ116" s="529"/>
      <c r="DK116" s="529"/>
      <c r="DL116" s="529"/>
      <c r="DM116" s="529"/>
      <c r="DN116" s="529"/>
      <c r="DO116" s="529"/>
      <c r="DP116" s="529"/>
      <c r="DQ116" s="529"/>
      <c r="DR116" s="529"/>
      <c r="DS116" s="529"/>
      <c r="DT116" s="534"/>
      <c r="DU116" s="529"/>
      <c r="DV116" s="529"/>
      <c r="DW116" s="529"/>
      <c r="DX116" s="529"/>
      <c r="DY116" s="529"/>
      <c r="DZ116" s="529"/>
      <c r="EA116" s="529"/>
      <c r="EB116" s="529"/>
      <c r="EC116" s="529"/>
      <c r="ED116" s="529"/>
      <c r="EE116" s="529"/>
      <c r="EF116" s="529"/>
      <c r="EG116" s="529"/>
      <c r="EH116" s="529"/>
      <c r="EI116" s="529"/>
      <c r="EJ116" s="529"/>
      <c r="EK116" s="529"/>
      <c r="EL116" s="529"/>
      <c r="EM116" s="529"/>
      <c r="EN116" s="529"/>
      <c r="EO116" s="529"/>
      <c r="EP116" s="506">
        <v>748.0</v>
      </c>
      <c r="EQ116" s="509" t="s">
        <v>3318</v>
      </c>
      <c r="ER116" s="529"/>
      <c r="ES116" s="529"/>
      <c r="ET116" s="529"/>
      <c r="EU116" s="529"/>
      <c r="EV116" s="529"/>
      <c r="EW116" s="509" t="s">
        <v>3319</v>
      </c>
      <c r="EX116" s="509" t="s">
        <v>3320</v>
      </c>
      <c r="EY116" s="534"/>
      <c r="EZ116" s="529"/>
      <c r="FA116" s="529"/>
      <c r="FB116" s="529"/>
      <c r="FC116" s="529"/>
      <c r="FD116" s="529"/>
      <c r="FE116" s="529"/>
      <c r="FF116" s="529"/>
      <c r="FG116" s="529"/>
      <c r="FH116" s="529"/>
      <c r="FI116" s="529"/>
      <c r="FJ116" s="529"/>
      <c r="FK116" s="529"/>
      <c r="FL116" s="529"/>
      <c r="FM116" s="529"/>
      <c r="FN116" s="529"/>
      <c r="FO116" s="529"/>
      <c r="FP116" s="529"/>
      <c r="FQ116" s="529"/>
      <c r="FR116" s="529"/>
      <c r="FS116" s="529"/>
      <c r="FT116" s="529"/>
      <c r="FU116" s="529"/>
      <c r="FV116" s="529"/>
      <c r="FW116" s="529"/>
      <c r="FX116" s="529"/>
      <c r="FY116" s="529"/>
      <c r="FZ116" s="529"/>
      <c r="GA116" s="529"/>
      <c r="GB116" s="529"/>
      <c r="GC116" s="529"/>
      <c r="GD116" s="529"/>
      <c r="GE116" s="529"/>
      <c r="GF116" s="529"/>
      <c r="GG116" s="529"/>
      <c r="GH116" s="529"/>
      <c r="GI116" s="529"/>
      <c r="GJ116" s="529"/>
      <c r="GK116" s="529"/>
      <c r="GL116" s="529"/>
      <c r="GM116" s="529"/>
      <c r="GN116" s="529"/>
      <c r="GO116" s="534"/>
      <c r="GP116" s="529"/>
      <c r="GQ116" s="529"/>
      <c r="GR116" s="529"/>
      <c r="GS116" s="529"/>
      <c r="GT116" s="529"/>
      <c r="GU116" s="529"/>
      <c r="GV116" s="529"/>
      <c r="GW116" s="529"/>
      <c r="GX116" s="529"/>
      <c r="GY116" s="529"/>
      <c r="GZ116" s="529"/>
      <c r="HA116" s="529"/>
      <c r="HB116" s="529"/>
      <c r="HC116" s="529"/>
      <c r="HD116" s="534"/>
      <c r="HE116" s="529"/>
      <c r="HF116" s="529"/>
      <c r="HG116" s="529"/>
      <c r="HH116" s="529"/>
      <c r="HI116" s="529"/>
      <c r="HJ116" s="529"/>
      <c r="HK116" s="529"/>
      <c r="HL116" s="529"/>
      <c r="HM116" s="534"/>
      <c r="HN116" s="529"/>
      <c r="HO116" s="529"/>
      <c r="HP116" s="529"/>
      <c r="HQ116" s="529"/>
      <c r="HR116" s="529"/>
      <c r="HS116" s="529"/>
      <c r="HT116" s="529"/>
      <c r="HU116" s="529"/>
      <c r="HV116" s="529"/>
      <c r="HW116" s="529"/>
      <c r="HX116" s="529"/>
      <c r="HY116" s="529"/>
      <c r="HZ116" s="529"/>
      <c r="IA116" s="529"/>
      <c r="IB116" s="534"/>
      <c r="IC116" s="529"/>
      <c r="ID116" s="529"/>
      <c r="IE116" s="529"/>
      <c r="IF116" s="529"/>
      <c r="IG116" s="529"/>
      <c r="IH116" s="529"/>
      <c r="II116" s="529"/>
      <c r="IJ116" s="529"/>
      <c r="IK116" s="529"/>
      <c r="IL116" s="529"/>
      <c r="IM116" s="529"/>
      <c r="IN116" s="529"/>
      <c r="IO116" s="529"/>
      <c r="IP116" s="529"/>
      <c r="IQ116" s="529"/>
      <c r="IR116" s="529"/>
      <c r="IS116" s="529"/>
      <c r="IT116" s="529"/>
      <c r="IU116" s="529"/>
      <c r="IV116" s="529"/>
      <c r="IW116" s="529"/>
      <c r="IX116" s="529"/>
      <c r="IY116" s="529"/>
      <c r="IZ116" s="529"/>
      <c r="JA116" s="529"/>
      <c r="JB116" s="529"/>
      <c r="JC116" s="529"/>
      <c r="JD116" s="529"/>
      <c r="JE116" s="529"/>
      <c r="JF116" s="529"/>
      <c r="JG116" s="529"/>
      <c r="JH116" s="529"/>
      <c r="JI116" s="529"/>
      <c r="JJ116" s="529"/>
      <c r="JK116" s="529"/>
      <c r="JL116" s="534"/>
      <c r="JM116" s="529"/>
      <c r="JN116" s="529"/>
      <c r="JO116" s="529"/>
      <c r="JP116" s="529"/>
      <c r="JQ116" s="529"/>
      <c r="JR116" s="529"/>
      <c r="JS116" s="529"/>
      <c r="JT116" s="529"/>
      <c r="JU116" s="529"/>
      <c r="JV116" s="529"/>
      <c r="JW116" s="529"/>
      <c r="JX116" s="529"/>
      <c r="JY116" s="529"/>
      <c r="JZ116" s="529"/>
      <c r="KA116" s="529"/>
      <c r="KB116" s="529"/>
      <c r="KC116" s="529"/>
      <c r="KD116" s="529"/>
      <c r="KE116" s="529"/>
      <c r="KF116" s="529"/>
      <c r="KG116" s="529"/>
      <c r="KH116" s="529"/>
      <c r="KI116" s="529"/>
      <c r="KJ116" s="529"/>
      <c r="KK116" s="529"/>
      <c r="KL116" s="529"/>
      <c r="KM116" s="529"/>
      <c r="KN116" s="529"/>
      <c r="KO116" s="529"/>
      <c r="KP116" s="529"/>
      <c r="KQ116" s="529"/>
      <c r="KR116" s="529"/>
      <c r="KS116" s="529"/>
      <c r="KT116" s="529"/>
      <c r="KU116" s="529"/>
      <c r="KV116" s="529"/>
      <c r="KW116" s="529"/>
      <c r="KX116" s="529"/>
      <c r="KY116" s="529"/>
      <c r="KZ116" s="529"/>
      <c r="LA116" s="529"/>
      <c r="LB116" s="529"/>
      <c r="LC116" s="529"/>
      <c r="LD116" s="529"/>
      <c r="LE116" s="529"/>
      <c r="LF116" s="529"/>
      <c r="LG116" s="529"/>
      <c r="LH116" s="529"/>
      <c r="LI116" s="529"/>
      <c r="LJ116" s="529"/>
      <c r="LK116" s="529"/>
      <c r="LL116" s="529"/>
      <c r="LM116" s="529"/>
      <c r="LN116" s="529"/>
      <c r="LO116" s="529"/>
      <c r="LP116" s="529"/>
      <c r="LQ116" s="529"/>
      <c r="LR116" s="529"/>
      <c r="LS116" s="529"/>
      <c r="LT116" s="529"/>
      <c r="LU116" s="529"/>
      <c r="LV116" s="529"/>
      <c r="LW116" s="529"/>
      <c r="LX116" s="529"/>
      <c r="LY116" s="529"/>
      <c r="LZ116" s="529"/>
      <c r="MA116" s="529"/>
      <c r="MB116" s="529"/>
      <c r="MC116" s="529"/>
      <c r="MD116" s="529"/>
      <c r="ME116" s="529"/>
      <c r="MF116" s="529"/>
      <c r="MG116" s="529"/>
      <c r="MH116" s="529"/>
      <c r="MI116" s="529"/>
      <c r="MJ116" s="529"/>
      <c r="MK116" s="529"/>
      <c r="ML116" s="529"/>
      <c r="MM116" s="529"/>
      <c r="MN116" s="529"/>
    </row>
    <row r="117" ht="12.75" customHeight="1">
      <c r="A117" s="529"/>
      <c r="B117" s="529"/>
      <c r="C117" s="529"/>
      <c r="D117" s="529"/>
      <c r="E117" s="509" t="s">
        <v>3292</v>
      </c>
      <c r="F117" s="509" t="s">
        <v>3293</v>
      </c>
      <c r="G117" s="534"/>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529"/>
      <c r="AK117" s="529"/>
      <c r="AL117" s="529"/>
      <c r="AM117" s="529"/>
      <c r="AN117" s="529"/>
      <c r="AO117" s="529"/>
      <c r="AP117" s="529"/>
      <c r="AQ117" s="529"/>
      <c r="AR117" s="529"/>
      <c r="AS117" s="529"/>
      <c r="AT117" s="529"/>
      <c r="AU117" s="529"/>
      <c r="AV117" s="529"/>
      <c r="AW117" s="534"/>
      <c r="AX117" s="529"/>
      <c r="AY117" s="529"/>
      <c r="AZ117" s="529"/>
      <c r="BA117" s="529"/>
      <c r="BB117" s="529"/>
      <c r="BC117" s="529"/>
      <c r="BD117" s="529"/>
      <c r="BE117" s="529"/>
      <c r="BF117" s="529"/>
      <c r="BG117" s="529"/>
      <c r="BH117" s="529"/>
      <c r="BI117" s="529"/>
      <c r="BJ117" s="529"/>
      <c r="BK117" s="529"/>
      <c r="BL117" s="534"/>
      <c r="BM117" s="529"/>
      <c r="BN117" s="529"/>
      <c r="BO117" s="529"/>
      <c r="BP117" s="529"/>
      <c r="BQ117" s="529"/>
      <c r="BR117" s="529"/>
      <c r="BS117" s="529"/>
      <c r="BT117" s="529"/>
      <c r="BU117" s="534"/>
      <c r="BV117" s="529"/>
      <c r="BW117" s="529"/>
      <c r="BX117" s="529"/>
      <c r="BY117" s="529"/>
      <c r="BZ117" s="529"/>
      <c r="CA117" s="529"/>
      <c r="CB117" s="529"/>
      <c r="CC117" s="529"/>
      <c r="CD117" s="529"/>
      <c r="CE117" s="529"/>
      <c r="CF117" s="529"/>
      <c r="CG117" s="529"/>
      <c r="CH117" s="529"/>
      <c r="CI117" s="529"/>
      <c r="CJ117" s="529"/>
      <c r="CK117" s="529"/>
      <c r="CL117" s="529"/>
      <c r="CM117" s="529"/>
      <c r="CN117" s="529"/>
      <c r="CO117" s="529"/>
      <c r="CP117" s="529"/>
      <c r="CQ117" s="529"/>
      <c r="CR117" s="529"/>
      <c r="CS117" s="529"/>
      <c r="CT117" s="529"/>
      <c r="CU117" s="529"/>
      <c r="CV117" s="529"/>
      <c r="CW117" s="529"/>
      <c r="CX117" s="529"/>
      <c r="CY117" s="529"/>
      <c r="CZ117" s="529"/>
      <c r="DA117" s="529"/>
      <c r="DB117" s="529"/>
      <c r="DC117" s="529"/>
      <c r="DD117" s="529"/>
      <c r="DE117" s="529"/>
      <c r="DF117" s="529"/>
      <c r="DG117" s="529"/>
      <c r="DH117" s="529"/>
      <c r="DI117" s="529"/>
      <c r="DJ117" s="529"/>
      <c r="DK117" s="529"/>
      <c r="DL117" s="529"/>
      <c r="DM117" s="529"/>
      <c r="DN117" s="529"/>
      <c r="DO117" s="529"/>
      <c r="DP117" s="529"/>
      <c r="DQ117" s="529"/>
      <c r="DR117" s="529"/>
      <c r="DS117" s="529"/>
      <c r="DT117" s="534"/>
      <c r="DU117" s="529"/>
      <c r="DV117" s="529"/>
      <c r="DW117" s="529"/>
      <c r="DX117" s="529"/>
      <c r="DY117" s="529"/>
      <c r="DZ117" s="529"/>
      <c r="EA117" s="529"/>
      <c r="EB117" s="529"/>
      <c r="EC117" s="529"/>
      <c r="ED117" s="529"/>
      <c r="EE117" s="529"/>
      <c r="EF117" s="529"/>
      <c r="EG117" s="529"/>
      <c r="EH117" s="529"/>
      <c r="EI117" s="529"/>
      <c r="EJ117" s="529"/>
      <c r="EK117" s="529"/>
      <c r="EL117" s="529"/>
      <c r="EM117" s="529"/>
      <c r="EN117" s="529"/>
      <c r="EO117" s="529"/>
      <c r="EP117" s="506">
        <v>690.0</v>
      </c>
      <c r="EQ117" s="509" t="s">
        <v>3321</v>
      </c>
      <c r="ER117" s="529"/>
      <c r="ES117" s="529"/>
      <c r="ET117" s="529"/>
      <c r="EU117" s="529"/>
      <c r="EV117" s="529"/>
      <c r="EW117" s="509" t="s">
        <v>3322</v>
      </c>
      <c r="EX117" s="509" t="s">
        <v>3323</v>
      </c>
      <c r="EY117" s="534"/>
      <c r="EZ117" s="529"/>
      <c r="FA117" s="529"/>
      <c r="FB117" s="529"/>
      <c r="FC117" s="529"/>
      <c r="FD117" s="529"/>
      <c r="FE117" s="529"/>
      <c r="FF117" s="529"/>
      <c r="FG117" s="529"/>
      <c r="FH117" s="529"/>
      <c r="FI117" s="529"/>
      <c r="FJ117" s="529"/>
      <c r="FK117" s="529"/>
      <c r="FL117" s="529"/>
      <c r="FM117" s="529"/>
      <c r="FN117" s="529"/>
      <c r="FO117" s="529"/>
      <c r="FP117" s="529"/>
      <c r="FQ117" s="529"/>
      <c r="FR117" s="529"/>
      <c r="FS117" s="529"/>
      <c r="FT117" s="529"/>
      <c r="FU117" s="529"/>
      <c r="FV117" s="529"/>
      <c r="FW117" s="529"/>
      <c r="FX117" s="529"/>
      <c r="FY117" s="529"/>
      <c r="FZ117" s="529"/>
      <c r="GA117" s="529"/>
      <c r="GB117" s="529"/>
      <c r="GC117" s="529"/>
      <c r="GD117" s="529"/>
      <c r="GE117" s="529"/>
      <c r="GF117" s="529"/>
      <c r="GG117" s="529"/>
      <c r="GH117" s="529"/>
      <c r="GI117" s="529"/>
      <c r="GJ117" s="529"/>
      <c r="GK117" s="529"/>
      <c r="GL117" s="529"/>
      <c r="GM117" s="529"/>
      <c r="GN117" s="529"/>
      <c r="GO117" s="534"/>
      <c r="GP117" s="529"/>
      <c r="GQ117" s="529"/>
      <c r="GR117" s="529"/>
      <c r="GS117" s="529"/>
      <c r="GT117" s="529"/>
      <c r="GU117" s="529"/>
      <c r="GV117" s="529"/>
      <c r="GW117" s="529"/>
      <c r="GX117" s="529"/>
      <c r="GY117" s="529"/>
      <c r="GZ117" s="529"/>
      <c r="HA117" s="529"/>
      <c r="HB117" s="529"/>
      <c r="HC117" s="529"/>
      <c r="HD117" s="534"/>
      <c r="HE117" s="529"/>
      <c r="HF117" s="529"/>
      <c r="HG117" s="529"/>
      <c r="HH117" s="529"/>
      <c r="HI117" s="529"/>
      <c r="HJ117" s="529"/>
      <c r="HK117" s="529"/>
      <c r="HL117" s="529"/>
      <c r="HM117" s="534"/>
      <c r="HN117" s="529"/>
      <c r="HO117" s="529"/>
      <c r="HP117" s="529"/>
      <c r="HQ117" s="529"/>
      <c r="HR117" s="529"/>
      <c r="HS117" s="529"/>
      <c r="HT117" s="529"/>
      <c r="HU117" s="529"/>
      <c r="HV117" s="529"/>
      <c r="HW117" s="529"/>
      <c r="HX117" s="529"/>
      <c r="HY117" s="529"/>
      <c r="HZ117" s="529"/>
      <c r="IA117" s="529"/>
      <c r="IB117" s="529"/>
      <c r="IC117" s="529"/>
      <c r="ID117" s="529"/>
      <c r="IE117" s="529"/>
      <c r="IF117" s="529"/>
      <c r="IG117" s="529"/>
      <c r="IH117" s="529"/>
      <c r="II117" s="529"/>
      <c r="IJ117" s="529"/>
      <c r="IK117" s="529"/>
      <c r="IL117" s="529"/>
      <c r="IM117" s="529"/>
      <c r="IN117" s="529"/>
      <c r="IO117" s="529"/>
      <c r="IP117" s="529"/>
      <c r="IQ117" s="529"/>
      <c r="IR117" s="529"/>
      <c r="IS117" s="529"/>
      <c r="IT117" s="529"/>
      <c r="IU117" s="529"/>
      <c r="IV117" s="529"/>
      <c r="IW117" s="529"/>
      <c r="IX117" s="529"/>
      <c r="IY117" s="529"/>
      <c r="IZ117" s="529"/>
      <c r="JA117" s="529"/>
      <c r="JB117" s="529"/>
      <c r="JC117" s="529"/>
      <c r="JD117" s="529"/>
      <c r="JE117" s="529"/>
      <c r="JF117" s="529"/>
      <c r="JG117" s="529"/>
      <c r="JH117" s="529"/>
      <c r="JI117" s="529"/>
      <c r="JJ117" s="529"/>
      <c r="JK117" s="529"/>
      <c r="JL117" s="534"/>
      <c r="JM117" s="529"/>
      <c r="JN117" s="529"/>
      <c r="JO117" s="529"/>
      <c r="JP117" s="529"/>
      <c r="JQ117" s="529"/>
      <c r="JR117" s="529"/>
      <c r="JS117" s="529"/>
      <c r="JT117" s="529"/>
      <c r="JU117" s="529"/>
      <c r="JV117" s="529"/>
      <c r="JW117" s="529"/>
      <c r="JX117" s="529"/>
      <c r="JY117" s="529"/>
      <c r="JZ117" s="529"/>
      <c r="KA117" s="529"/>
      <c r="KB117" s="529"/>
      <c r="KC117" s="529"/>
      <c r="KD117" s="529"/>
      <c r="KE117" s="529"/>
      <c r="KF117" s="529"/>
      <c r="KG117" s="529"/>
      <c r="KH117" s="529"/>
      <c r="KI117" s="529"/>
      <c r="KJ117" s="529"/>
      <c r="KK117" s="529"/>
      <c r="KL117" s="529"/>
      <c r="KM117" s="529"/>
      <c r="KN117" s="529"/>
      <c r="KO117" s="529"/>
      <c r="KP117" s="529"/>
      <c r="KQ117" s="529"/>
      <c r="KR117" s="529"/>
      <c r="KS117" s="529"/>
      <c r="KT117" s="529"/>
      <c r="KU117" s="529"/>
      <c r="KV117" s="529"/>
      <c r="KW117" s="529"/>
      <c r="KX117" s="529"/>
      <c r="KY117" s="529"/>
      <c r="KZ117" s="529"/>
      <c r="LA117" s="529"/>
      <c r="LB117" s="529"/>
      <c r="LC117" s="529"/>
      <c r="LD117" s="529"/>
      <c r="LE117" s="529"/>
      <c r="LF117" s="529"/>
      <c r="LG117" s="529"/>
      <c r="LH117" s="529"/>
      <c r="LI117" s="529"/>
      <c r="LJ117" s="529"/>
      <c r="LK117" s="529"/>
      <c r="LL117" s="529"/>
      <c r="LM117" s="529"/>
      <c r="LN117" s="529"/>
      <c r="LO117" s="529"/>
      <c r="LP117" s="529"/>
      <c r="LQ117" s="529"/>
      <c r="LR117" s="529"/>
      <c r="LS117" s="529"/>
      <c r="LT117" s="529"/>
      <c r="LU117" s="529"/>
      <c r="LV117" s="529"/>
      <c r="LW117" s="529"/>
      <c r="LX117" s="529"/>
      <c r="LY117" s="529"/>
      <c r="LZ117" s="529"/>
      <c r="MA117" s="529"/>
      <c r="MB117" s="529"/>
      <c r="MC117" s="529"/>
      <c r="MD117" s="529"/>
      <c r="ME117" s="529"/>
      <c r="MF117" s="529"/>
      <c r="MG117" s="529"/>
      <c r="MH117" s="529"/>
      <c r="MI117" s="529"/>
      <c r="MJ117" s="529"/>
      <c r="MK117" s="529"/>
      <c r="ML117" s="529"/>
      <c r="MM117" s="529"/>
      <c r="MN117" s="529"/>
    </row>
    <row r="118" ht="12.75" customHeight="1">
      <c r="A118" s="529"/>
      <c r="B118" s="529"/>
      <c r="C118" s="529"/>
      <c r="D118" s="529"/>
      <c r="E118" s="509" t="s">
        <v>3295</v>
      </c>
      <c r="F118" s="509" t="s">
        <v>3296</v>
      </c>
      <c r="G118" s="534"/>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c r="AI118" s="529"/>
      <c r="AJ118" s="529"/>
      <c r="AK118" s="529"/>
      <c r="AL118" s="529"/>
      <c r="AM118" s="529"/>
      <c r="AN118" s="529"/>
      <c r="AO118" s="529"/>
      <c r="AP118" s="529"/>
      <c r="AQ118" s="529"/>
      <c r="AR118" s="529"/>
      <c r="AS118" s="529"/>
      <c r="AT118" s="529"/>
      <c r="AU118" s="529"/>
      <c r="AV118" s="529"/>
      <c r="AW118" s="534"/>
      <c r="AX118" s="529"/>
      <c r="AY118" s="529"/>
      <c r="AZ118" s="529"/>
      <c r="BA118" s="529"/>
      <c r="BB118" s="529"/>
      <c r="BC118" s="529"/>
      <c r="BD118" s="529"/>
      <c r="BE118" s="529"/>
      <c r="BF118" s="529"/>
      <c r="BG118" s="529"/>
      <c r="BH118" s="529"/>
      <c r="BI118" s="529"/>
      <c r="BJ118" s="529"/>
      <c r="BK118" s="529"/>
      <c r="BL118" s="534"/>
      <c r="BM118" s="529"/>
      <c r="BN118" s="529"/>
      <c r="BO118" s="529"/>
      <c r="BP118" s="529"/>
      <c r="BQ118" s="529"/>
      <c r="BR118" s="529"/>
      <c r="BS118" s="529"/>
      <c r="BT118" s="529"/>
      <c r="BU118" s="529"/>
      <c r="BV118" s="529"/>
      <c r="BW118" s="529"/>
      <c r="BX118" s="529"/>
      <c r="BY118" s="529"/>
      <c r="BZ118" s="529"/>
      <c r="CA118" s="529"/>
      <c r="CB118" s="529"/>
      <c r="CC118" s="529"/>
      <c r="CD118" s="529"/>
      <c r="CE118" s="529"/>
      <c r="CF118" s="529"/>
      <c r="CG118" s="529"/>
      <c r="CH118" s="529"/>
      <c r="CI118" s="529"/>
      <c r="CJ118" s="529"/>
      <c r="CK118" s="529"/>
      <c r="CL118" s="529"/>
      <c r="CM118" s="529"/>
      <c r="CN118" s="529"/>
      <c r="CO118" s="529"/>
      <c r="CP118" s="529"/>
      <c r="CQ118" s="529"/>
      <c r="CR118" s="529"/>
      <c r="CS118" s="529"/>
      <c r="CT118" s="529"/>
      <c r="CU118" s="529"/>
      <c r="CV118" s="529"/>
      <c r="CW118" s="529"/>
      <c r="CX118" s="529"/>
      <c r="CY118" s="529"/>
      <c r="CZ118" s="529"/>
      <c r="DA118" s="529"/>
      <c r="DB118" s="529"/>
      <c r="DC118" s="529"/>
      <c r="DD118" s="529"/>
      <c r="DE118" s="529"/>
      <c r="DF118" s="529"/>
      <c r="DG118" s="529"/>
      <c r="DH118" s="529"/>
      <c r="DI118" s="529"/>
      <c r="DJ118" s="529"/>
      <c r="DK118" s="529"/>
      <c r="DL118" s="529"/>
      <c r="DM118" s="529"/>
      <c r="DN118" s="529"/>
      <c r="DO118" s="529"/>
      <c r="DP118" s="529"/>
      <c r="DQ118" s="529"/>
      <c r="DR118" s="529"/>
      <c r="DS118" s="529"/>
      <c r="DT118" s="534"/>
      <c r="DU118" s="529"/>
      <c r="DV118" s="529"/>
      <c r="DW118" s="529"/>
      <c r="DX118" s="529"/>
      <c r="DY118" s="529"/>
      <c r="DZ118" s="529"/>
      <c r="EA118" s="529"/>
      <c r="EB118" s="529"/>
      <c r="EC118" s="529"/>
      <c r="ED118" s="529"/>
      <c r="EE118" s="529"/>
      <c r="EF118" s="529"/>
      <c r="EG118" s="529"/>
      <c r="EH118" s="529"/>
      <c r="EI118" s="529"/>
      <c r="EJ118" s="529"/>
      <c r="EK118" s="529"/>
      <c r="EL118" s="529"/>
      <c r="EM118" s="529"/>
      <c r="EN118" s="529"/>
      <c r="EO118" s="529"/>
      <c r="EP118" s="506">
        <v>226.0</v>
      </c>
      <c r="EQ118" s="509" t="s">
        <v>3324</v>
      </c>
      <c r="ER118" s="529"/>
      <c r="ES118" s="529"/>
      <c r="ET118" s="529"/>
      <c r="EU118" s="529"/>
      <c r="EV118" s="529"/>
      <c r="EW118" s="509" t="s">
        <v>3325</v>
      </c>
      <c r="EX118" s="509" t="s">
        <v>3326</v>
      </c>
      <c r="EY118" s="534"/>
      <c r="EZ118" s="529"/>
      <c r="FA118" s="529"/>
      <c r="FB118" s="529"/>
      <c r="FC118" s="529"/>
      <c r="FD118" s="529"/>
      <c r="FE118" s="529"/>
      <c r="FF118" s="529"/>
      <c r="FG118" s="529"/>
      <c r="FH118" s="529"/>
      <c r="FI118" s="529"/>
      <c r="FJ118" s="529"/>
      <c r="FK118" s="529"/>
      <c r="FL118" s="529"/>
      <c r="FM118" s="529"/>
      <c r="FN118" s="529"/>
      <c r="FO118" s="529"/>
      <c r="FP118" s="529"/>
      <c r="FQ118" s="529"/>
      <c r="FR118" s="529"/>
      <c r="FS118" s="529"/>
      <c r="FT118" s="529"/>
      <c r="FU118" s="529"/>
      <c r="FV118" s="529"/>
      <c r="FW118" s="529"/>
      <c r="FX118" s="529"/>
      <c r="FY118" s="529"/>
      <c r="FZ118" s="529"/>
      <c r="GA118" s="529"/>
      <c r="GB118" s="529"/>
      <c r="GC118" s="529"/>
      <c r="GD118" s="529"/>
      <c r="GE118" s="529"/>
      <c r="GF118" s="529"/>
      <c r="GG118" s="529"/>
      <c r="GH118" s="529"/>
      <c r="GI118" s="529"/>
      <c r="GJ118" s="529"/>
      <c r="GK118" s="529"/>
      <c r="GL118" s="529"/>
      <c r="GM118" s="529"/>
      <c r="GN118" s="529"/>
      <c r="GO118" s="534"/>
      <c r="GP118" s="529"/>
      <c r="GQ118" s="529"/>
      <c r="GR118" s="529"/>
      <c r="GS118" s="529"/>
      <c r="GT118" s="529"/>
      <c r="GU118" s="529"/>
      <c r="GV118" s="529"/>
      <c r="GW118" s="529"/>
      <c r="GX118" s="529"/>
      <c r="GY118" s="529"/>
      <c r="GZ118" s="529"/>
      <c r="HA118" s="529"/>
      <c r="HB118" s="529"/>
      <c r="HC118" s="529"/>
      <c r="HD118" s="534"/>
      <c r="HE118" s="529"/>
      <c r="HF118" s="529"/>
      <c r="HG118" s="529"/>
      <c r="HH118" s="529"/>
      <c r="HI118" s="529"/>
      <c r="HJ118" s="529"/>
      <c r="HK118" s="529"/>
      <c r="HL118" s="529"/>
      <c r="HM118" s="529"/>
      <c r="HN118" s="529"/>
      <c r="HO118" s="529"/>
      <c r="HP118" s="529"/>
      <c r="HQ118" s="529"/>
      <c r="HR118" s="529"/>
      <c r="HS118" s="529"/>
      <c r="HT118" s="529"/>
      <c r="HU118" s="529"/>
      <c r="HV118" s="529"/>
      <c r="HW118" s="529"/>
      <c r="HX118" s="529"/>
      <c r="HY118" s="529"/>
      <c r="HZ118" s="529"/>
      <c r="IA118" s="529"/>
      <c r="IB118" s="529"/>
      <c r="IC118" s="529"/>
      <c r="ID118" s="529"/>
      <c r="IE118" s="529"/>
      <c r="IF118" s="529"/>
      <c r="IG118" s="529"/>
      <c r="IH118" s="529"/>
      <c r="II118" s="529"/>
      <c r="IJ118" s="529"/>
      <c r="IK118" s="529"/>
      <c r="IL118" s="529"/>
      <c r="IM118" s="529"/>
      <c r="IN118" s="529"/>
      <c r="IO118" s="529"/>
      <c r="IP118" s="529"/>
      <c r="IQ118" s="529"/>
      <c r="IR118" s="529"/>
      <c r="IS118" s="529"/>
      <c r="IT118" s="529"/>
      <c r="IU118" s="529"/>
      <c r="IV118" s="529"/>
      <c r="IW118" s="529"/>
      <c r="IX118" s="529"/>
      <c r="IY118" s="529"/>
      <c r="IZ118" s="529"/>
      <c r="JA118" s="529"/>
      <c r="JB118" s="529"/>
      <c r="JC118" s="529"/>
      <c r="JD118" s="529"/>
      <c r="JE118" s="529"/>
      <c r="JF118" s="529"/>
      <c r="JG118" s="529"/>
      <c r="JH118" s="529"/>
      <c r="JI118" s="529"/>
      <c r="JJ118" s="529"/>
      <c r="JK118" s="529"/>
      <c r="JL118" s="534"/>
      <c r="JM118" s="529"/>
      <c r="JN118" s="529"/>
      <c r="JO118" s="529"/>
      <c r="JP118" s="529"/>
      <c r="JQ118" s="529"/>
      <c r="JR118" s="529"/>
      <c r="JS118" s="529"/>
      <c r="JT118" s="529"/>
      <c r="JU118" s="529"/>
      <c r="JV118" s="529"/>
      <c r="JW118" s="529"/>
      <c r="JX118" s="529"/>
      <c r="JY118" s="529"/>
      <c r="JZ118" s="529"/>
      <c r="KA118" s="529"/>
      <c r="KB118" s="529"/>
      <c r="KC118" s="529"/>
      <c r="KD118" s="529"/>
      <c r="KE118" s="529"/>
      <c r="KF118" s="529"/>
      <c r="KG118" s="529"/>
      <c r="KH118" s="529"/>
      <c r="KI118" s="529"/>
      <c r="KJ118" s="529"/>
      <c r="KK118" s="529"/>
      <c r="KL118" s="529"/>
      <c r="KM118" s="529"/>
      <c r="KN118" s="529"/>
      <c r="KO118" s="529"/>
      <c r="KP118" s="529"/>
      <c r="KQ118" s="529"/>
      <c r="KR118" s="529"/>
      <c r="KS118" s="529"/>
      <c r="KT118" s="529"/>
      <c r="KU118" s="529"/>
      <c r="KV118" s="529"/>
      <c r="KW118" s="529"/>
      <c r="KX118" s="529"/>
      <c r="KY118" s="529"/>
      <c r="KZ118" s="529"/>
      <c r="LA118" s="529"/>
      <c r="LB118" s="529"/>
      <c r="LC118" s="529"/>
      <c r="LD118" s="529"/>
      <c r="LE118" s="529"/>
      <c r="LF118" s="529"/>
      <c r="LG118" s="529"/>
      <c r="LH118" s="529"/>
      <c r="LI118" s="529"/>
      <c r="LJ118" s="529"/>
      <c r="LK118" s="529"/>
      <c r="LL118" s="529"/>
      <c r="LM118" s="529"/>
      <c r="LN118" s="529"/>
      <c r="LO118" s="529"/>
      <c r="LP118" s="529"/>
      <c r="LQ118" s="529"/>
      <c r="LR118" s="529"/>
      <c r="LS118" s="529"/>
      <c r="LT118" s="529"/>
      <c r="LU118" s="529"/>
      <c r="LV118" s="529"/>
      <c r="LW118" s="529"/>
      <c r="LX118" s="529"/>
      <c r="LY118" s="529"/>
      <c r="LZ118" s="529"/>
      <c r="MA118" s="529"/>
      <c r="MB118" s="529"/>
      <c r="MC118" s="529"/>
      <c r="MD118" s="529"/>
      <c r="ME118" s="529"/>
      <c r="MF118" s="529"/>
      <c r="MG118" s="529"/>
      <c r="MH118" s="529"/>
      <c r="MI118" s="529"/>
      <c r="MJ118" s="529"/>
      <c r="MK118" s="529"/>
      <c r="ML118" s="529"/>
      <c r="MM118" s="529"/>
      <c r="MN118" s="529"/>
    </row>
    <row r="119" ht="12.75" customHeight="1">
      <c r="A119" s="529"/>
      <c r="B119" s="529"/>
      <c r="C119" s="529"/>
      <c r="D119" s="529"/>
      <c r="E119" s="509" t="s">
        <v>3298</v>
      </c>
      <c r="F119" s="509" t="s">
        <v>3299</v>
      </c>
      <c r="G119" s="534"/>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c r="AI119" s="529"/>
      <c r="AJ119" s="529"/>
      <c r="AK119" s="529"/>
      <c r="AL119" s="529"/>
      <c r="AM119" s="529"/>
      <c r="AN119" s="529"/>
      <c r="AO119" s="529"/>
      <c r="AP119" s="529"/>
      <c r="AQ119" s="529"/>
      <c r="AR119" s="529"/>
      <c r="AS119" s="529"/>
      <c r="AT119" s="529"/>
      <c r="AU119" s="529"/>
      <c r="AV119" s="529"/>
      <c r="AW119" s="534"/>
      <c r="AX119" s="529"/>
      <c r="AY119" s="529"/>
      <c r="AZ119" s="529"/>
      <c r="BA119" s="529"/>
      <c r="BB119" s="529"/>
      <c r="BC119" s="529"/>
      <c r="BD119" s="529"/>
      <c r="BE119" s="529"/>
      <c r="BF119" s="529"/>
      <c r="BG119" s="529"/>
      <c r="BH119" s="529"/>
      <c r="BI119" s="529"/>
      <c r="BJ119" s="529"/>
      <c r="BK119" s="529"/>
      <c r="BL119" s="534"/>
      <c r="BM119" s="529"/>
      <c r="BN119" s="529"/>
      <c r="BO119" s="529"/>
      <c r="BP119" s="529"/>
      <c r="BQ119" s="529"/>
      <c r="BR119" s="529"/>
      <c r="BS119" s="529"/>
      <c r="BT119" s="529"/>
      <c r="BU119" s="529"/>
      <c r="BV119" s="529"/>
      <c r="BW119" s="529"/>
      <c r="BX119" s="529"/>
      <c r="BY119" s="529"/>
      <c r="BZ119" s="529"/>
      <c r="CA119" s="529"/>
      <c r="CB119" s="529"/>
      <c r="CC119" s="529"/>
      <c r="CD119" s="529"/>
      <c r="CE119" s="529"/>
      <c r="CF119" s="529"/>
      <c r="CG119" s="529"/>
      <c r="CH119" s="529"/>
      <c r="CI119" s="529"/>
      <c r="CJ119" s="529"/>
      <c r="CK119" s="529"/>
      <c r="CL119" s="529"/>
      <c r="CM119" s="529"/>
      <c r="CN119" s="529"/>
      <c r="CO119" s="529"/>
      <c r="CP119" s="529"/>
      <c r="CQ119" s="529"/>
      <c r="CR119" s="529"/>
      <c r="CS119" s="529"/>
      <c r="CT119" s="529"/>
      <c r="CU119" s="529"/>
      <c r="CV119" s="529"/>
      <c r="CW119" s="529"/>
      <c r="CX119" s="529"/>
      <c r="CY119" s="529"/>
      <c r="CZ119" s="529"/>
      <c r="DA119" s="529"/>
      <c r="DB119" s="529"/>
      <c r="DC119" s="529"/>
      <c r="DD119" s="529"/>
      <c r="DE119" s="529"/>
      <c r="DF119" s="529"/>
      <c r="DG119" s="529"/>
      <c r="DH119" s="529"/>
      <c r="DI119" s="529"/>
      <c r="DJ119" s="529"/>
      <c r="DK119" s="529"/>
      <c r="DL119" s="529"/>
      <c r="DM119" s="529"/>
      <c r="DN119" s="529"/>
      <c r="DO119" s="529"/>
      <c r="DP119" s="529"/>
      <c r="DQ119" s="529"/>
      <c r="DR119" s="529"/>
      <c r="DS119" s="529"/>
      <c r="DT119" s="534"/>
      <c r="DU119" s="529"/>
      <c r="DV119" s="529"/>
      <c r="DW119" s="529"/>
      <c r="DX119" s="529"/>
      <c r="DY119" s="529"/>
      <c r="DZ119" s="529"/>
      <c r="EA119" s="529"/>
      <c r="EB119" s="529"/>
      <c r="EC119" s="529"/>
      <c r="ED119" s="529"/>
      <c r="EE119" s="529"/>
      <c r="EF119" s="529"/>
      <c r="EG119" s="529"/>
      <c r="EH119" s="529"/>
      <c r="EI119" s="529"/>
      <c r="EJ119" s="529"/>
      <c r="EK119" s="529"/>
      <c r="EL119" s="529"/>
      <c r="EM119" s="529"/>
      <c r="EN119" s="529"/>
      <c r="EO119" s="529"/>
      <c r="EP119" s="506">
        <v>686.0</v>
      </c>
      <c r="EQ119" s="509" t="s">
        <v>3327</v>
      </c>
      <c r="ER119" s="529"/>
      <c r="ES119" s="529"/>
      <c r="ET119" s="529"/>
      <c r="EU119" s="529"/>
      <c r="EV119" s="529"/>
      <c r="EW119" s="509" t="s">
        <v>3328</v>
      </c>
      <c r="EX119" s="509" t="s">
        <v>3329</v>
      </c>
      <c r="EY119" s="534"/>
      <c r="EZ119" s="529"/>
      <c r="FA119" s="529"/>
      <c r="FB119" s="529"/>
      <c r="FC119" s="529"/>
      <c r="FD119" s="529"/>
      <c r="FE119" s="529"/>
      <c r="FF119" s="529"/>
      <c r="FG119" s="529"/>
      <c r="FH119" s="529"/>
      <c r="FI119" s="529"/>
      <c r="FJ119" s="529"/>
      <c r="FK119" s="529"/>
      <c r="FL119" s="529"/>
      <c r="FM119" s="529"/>
      <c r="FN119" s="529"/>
      <c r="FO119" s="529"/>
      <c r="FP119" s="529"/>
      <c r="FQ119" s="529"/>
      <c r="FR119" s="529"/>
      <c r="FS119" s="529"/>
      <c r="FT119" s="529"/>
      <c r="FU119" s="529"/>
      <c r="FV119" s="529"/>
      <c r="FW119" s="529"/>
      <c r="FX119" s="529"/>
      <c r="FY119" s="529"/>
      <c r="FZ119" s="529"/>
      <c r="GA119" s="529"/>
      <c r="GB119" s="529"/>
      <c r="GC119" s="529"/>
      <c r="GD119" s="529"/>
      <c r="GE119" s="529"/>
      <c r="GF119" s="529"/>
      <c r="GG119" s="529"/>
      <c r="GH119" s="529"/>
      <c r="GI119" s="529"/>
      <c r="GJ119" s="529"/>
      <c r="GK119" s="529"/>
      <c r="GL119" s="529"/>
      <c r="GM119" s="529"/>
      <c r="GN119" s="529"/>
      <c r="GO119" s="534"/>
      <c r="GP119" s="529"/>
      <c r="GQ119" s="529"/>
      <c r="GR119" s="529"/>
      <c r="GS119" s="529"/>
      <c r="GT119" s="529"/>
      <c r="GU119" s="529"/>
      <c r="GV119" s="529"/>
      <c r="GW119" s="529"/>
      <c r="GX119" s="529"/>
      <c r="GY119" s="529"/>
      <c r="GZ119" s="529"/>
      <c r="HA119" s="529"/>
      <c r="HB119" s="529"/>
      <c r="HC119" s="529"/>
      <c r="HD119" s="534"/>
      <c r="HE119" s="529"/>
      <c r="HF119" s="529"/>
      <c r="HG119" s="529"/>
      <c r="HH119" s="529"/>
      <c r="HI119" s="529"/>
      <c r="HJ119" s="529"/>
      <c r="HK119" s="529"/>
      <c r="HL119" s="529"/>
      <c r="HM119" s="529"/>
      <c r="HN119" s="529"/>
      <c r="HO119" s="529"/>
      <c r="HP119" s="529"/>
      <c r="HQ119" s="529"/>
      <c r="HR119" s="529"/>
      <c r="HS119" s="529"/>
      <c r="HT119" s="529"/>
      <c r="HU119" s="529"/>
      <c r="HV119" s="529"/>
      <c r="HW119" s="529"/>
      <c r="HX119" s="529"/>
      <c r="HY119" s="529"/>
      <c r="HZ119" s="529"/>
      <c r="IA119" s="529"/>
      <c r="IB119" s="529"/>
      <c r="IC119" s="529"/>
      <c r="ID119" s="529"/>
      <c r="IE119" s="529"/>
      <c r="IF119" s="529"/>
      <c r="IG119" s="529"/>
      <c r="IH119" s="529"/>
      <c r="II119" s="529"/>
      <c r="IJ119" s="529"/>
      <c r="IK119" s="529"/>
      <c r="IL119" s="529"/>
      <c r="IM119" s="529"/>
      <c r="IN119" s="529"/>
      <c r="IO119" s="529"/>
      <c r="IP119" s="529"/>
      <c r="IQ119" s="529"/>
      <c r="IR119" s="529"/>
      <c r="IS119" s="529"/>
      <c r="IT119" s="529"/>
      <c r="IU119" s="529"/>
      <c r="IV119" s="529"/>
      <c r="IW119" s="529"/>
      <c r="IX119" s="529"/>
      <c r="IY119" s="529"/>
      <c r="IZ119" s="529"/>
      <c r="JA119" s="529"/>
      <c r="JB119" s="529"/>
      <c r="JC119" s="529"/>
      <c r="JD119" s="529"/>
      <c r="JE119" s="529"/>
      <c r="JF119" s="529"/>
      <c r="JG119" s="529"/>
      <c r="JH119" s="529"/>
      <c r="JI119" s="529"/>
      <c r="JJ119" s="529"/>
      <c r="JK119" s="529"/>
      <c r="JL119" s="534"/>
      <c r="JM119" s="529"/>
      <c r="JN119" s="529"/>
      <c r="JO119" s="529"/>
      <c r="JP119" s="529"/>
      <c r="JQ119" s="529"/>
      <c r="JR119" s="529"/>
      <c r="JS119" s="529"/>
      <c r="JT119" s="529"/>
      <c r="JU119" s="529"/>
      <c r="JV119" s="529"/>
      <c r="JW119" s="529"/>
      <c r="JX119" s="529"/>
      <c r="JY119" s="529"/>
      <c r="JZ119" s="529"/>
      <c r="KA119" s="529"/>
      <c r="KB119" s="529"/>
      <c r="KC119" s="529"/>
      <c r="KD119" s="529"/>
      <c r="KE119" s="529"/>
      <c r="KF119" s="529"/>
      <c r="KG119" s="529"/>
      <c r="KH119" s="529"/>
      <c r="KI119" s="529"/>
      <c r="KJ119" s="529"/>
      <c r="KK119" s="529"/>
      <c r="KL119" s="529"/>
      <c r="KM119" s="529"/>
      <c r="KN119" s="529"/>
      <c r="KO119" s="529"/>
      <c r="KP119" s="529"/>
      <c r="KQ119" s="529"/>
      <c r="KR119" s="529"/>
      <c r="KS119" s="529"/>
      <c r="KT119" s="529"/>
      <c r="KU119" s="529"/>
      <c r="KV119" s="529"/>
      <c r="KW119" s="529"/>
      <c r="KX119" s="529"/>
      <c r="KY119" s="529"/>
      <c r="KZ119" s="529"/>
      <c r="LA119" s="529"/>
      <c r="LB119" s="529"/>
      <c r="LC119" s="529"/>
      <c r="LD119" s="529"/>
      <c r="LE119" s="529"/>
      <c r="LF119" s="529"/>
      <c r="LG119" s="529"/>
      <c r="LH119" s="529"/>
      <c r="LI119" s="529"/>
      <c r="LJ119" s="529"/>
      <c r="LK119" s="529"/>
      <c r="LL119" s="529"/>
      <c r="LM119" s="529"/>
      <c r="LN119" s="529"/>
      <c r="LO119" s="529"/>
      <c r="LP119" s="529"/>
      <c r="LQ119" s="529"/>
      <c r="LR119" s="529"/>
      <c r="LS119" s="529"/>
      <c r="LT119" s="529"/>
      <c r="LU119" s="529"/>
      <c r="LV119" s="529"/>
      <c r="LW119" s="529"/>
      <c r="LX119" s="529"/>
      <c r="LY119" s="529"/>
      <c r="LZ119" s="529"/>
      <c r="MA119" s="529"/>
      <c r="MB119" s="529"/>
      <c r="MC119" s="529"/>
      <c r="MD119" s="529"/>
      <c r="ME119" s="529"/>
      <c r="MF119" s="529"/>
      <c r="MG119" s="529"/>
      <c r="MH119" s="529"/>
      <c r="MI119" s="529"/>
      <c r="MJ119" s="529"/>
      <c r="MK119" s="529"/>
      <c r="ML119" s="529"/>
      <c r="MM119" s="529"/>
      <c r="MN119" s="529"/>
    </row>
    <row r="120" ht="12.75" customHeight="1">
      <c r="A120" s="529"/>
      <c r="B120" s="529"/>
      <c r="C120" s="529"/>
      <c r="D120" s="529"/>
      <c r="E120" s="509" t="s">
        <v>3301</v>
      </c>
      <c r="F120" s="509" t="s">
        <v>3302</v>
      </c>
      <c r="G120" s="534"/>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34"/>
      <c r="AX120" s="529"/>
      <c r="AY120" s="529"/>
      <c r="AZ120" s="529"/>
      <c r="BA120" s="529"/>
      <c r="BB120" s="529"/>
      <c r="BC120" s="529"/>
      <c r="BD120" s="529"/>
      <c r="BE120" s="529"/>
      <c r="BF120" s="529"/>
      <c r="BG120" s="529"/>
      <c r="BH120" s="529"/>
      <c r="BI120" s="529"/>
      <c r="BJ120" s="529"/>
      <c r="BK120" s="529"/>
      <c r="BL120" s="534"/>
      <c r="BM120" s="529"/>
      <c r="BN120" s="529"/>
      <c r="BO120" s="529"/>
      <c r="BP120" s="529"/>
      <c r="BQ120" s="529"/>
      <c r="BR120" s="529"/>
      <c r="BS120" s="529"/>
      <c r="BT120" s="529"/>
      <c r="BU120" s="529"/>
      <c r="BV120" s="529"/>
      <c r="BW120" s="529"/>
      <c r="BX120" s="529"/>
      <c r="BY120" s="529"/>
      <c r="BZ120" s="529"/>
      <c r="CA120" s="529"/>
      <c r="CB120" s="529"/>
      <c r="CC120" s="529"/>
      <c r="CD120" s="529"/>
      <c r="CE120" s="529"/>
      <c r="CF120" s="529"/>
      <c r="CG120" s="529"/>
      <c r="CH120" s="529"/>
      <c r="CI120" s="529"/>
      <c r="CJ120" s="529"/>
      <c r="CK120" s="529"/>
      <c r="CL120" s="529"/>
      <c r="CM120" s="529"/>
      <c r="CN120" s="529"/>
      <c r="CO120" s="529"/>
      <c r="CP120" s="529"/>
      <c r="CQ120" s="529"/>
      <c r="CR120" s="529"/>
      <c r="CS120" s="529"/>
      <c r="CT120" s="529"/>
      <c r="CU120" s="529"/>
      <c r="CV120" s="529"/>
      <c r="CW120" s="529"/>
      <c r="CX120" s="529"/>
      <c r="CY120" s="529"/>
      <c r="CZ120" s="529"/>
      <c r="DA120" s="529"/>
      <c r="DB120" s="529"/>
      <c r="DC120" s="529"/>
      <c r="DD120" s="529"/>
      <c r="DE120" s="529"/>
      <c r="DF120" s="529"/>
      <c r="DG120" s="529"/>
      <c r="DH120" s="529"/>
      <c r="DI120" s="529"/>
      <c r="DJ120" s="529"/>
      <c r="DK120" s="529"/>
      <c r="DL120" s="529"/>
      <c r="DM120" s="529"/>
      <c r="DN120" s="529"/>
      <c r="DO120" s="529"/>
      <c r="DP120" s="529"/>
      <c r="DQ120" s="529"/>
      <c r="DR120" s="529"/>
      <c r="DS120" s="529"/>
      <c r="DT120" s="534"/>
      <c r="DU120" s="529"/>
      <c r="DV120" s="529"/>
      <c r="DW120" s="529"/>
      <c r="DX120" s="529"/>
      <c r="DY120" s="529"/>
      <c r="DZ120" s="529"/>
      <c r="EA120" s="529"/>
      <c r="EB120" s="529"/>
      <c r="EC120" s="529"/>
      <c r="ED120" s="529"/>
      <c r="EE120" s="529"/>
      <c r="EF120" s="529"/>
      <c r="EG120" s="529"/>
      <c r="EH120" s="529"/>
      <c r="EI120" s="529"/>
      <c r="EJ120" s="529"/>
      <c r="EK120" s="529"/>
      <c r="EL120" s="529"/>
      <c r="EM120" s="529"/>
      <c r="EN120" s="529"/>
      <c r="EO120" s="529"/>
      <c r="EP120" s="506">
        <v>688.0</v>
      </c>
      <c r="EQ120" s="509" t="s">
        <v>3330</v>
      </c>
      <c r="ER120" s="529"/>
      <c r="ES120" s="529"/>
      <c r="ET120" s="529"/>
      <c r="EU120" s="529"/>
      <c r="EV120" s="529"/>
      <c r="EW120" s="509" t="s">
        <v>3331</v>
      </c>
      <c r="EX120" s="509" t="s">
        <v>3332</v>
      </c>
      <c r="EY120" s="534"/>
      <c r="EZ120" s="529"/>
      <c r="FA120" s="529"/>
      <c r="FB120" s="529"/>
      <c r="FC120" s="529"/>
      <c r="FD120" s="529"/>
      <c r="FE120" s="529"/>
      <c r="FF120" s="529"/>
      <c r="FG120" s="529"/>
      <c r="FH120" s="529"/>
      <c r="FI120" s="529"/>
      <c r="FJ120" s="529"/>
      <c r="FK120" s="529"/>
      <c r="FL120" s="529"/>
      <c r="FM120" s="529"/>
      <c r="FN120" s="529"/>
      <c r="FO120" s="529"/>
      <c r="FP120" s="529"/>
      <c r="FQ120" s="529"/>
      <c r="FR120" s="529"/>
      <c r="FS120" s="529"/>
      <c r="FT120" s="529"/>
      <c r="FU120" s="529"/>
      <c r="FV120" s="529"/>
      <c r="FW120" s="529"/>
      <c r="FX120" s="529"/>
      <c r="FY120" s="529"/>
      <c r="FZ120" s="529"/>
      <c r="GA120" s="529"/>
      <c r="GB120" s="529"/>
      <c r="GC120" s="529"/>
      <c r="GD120" s="529"/>
      <c r="GE120" s="529"/>
      <c r="GF120" s="529"/>
      <c r="GG120" s="529"/>
      <c r="GH120" s="529"/>
      <c r="GI120" s="529"/>
      <c r="GJ120" s="529"/>
      <c r="GK120" s="529"/>
      <c r="GL120" s="529"/>
      <c r="GM120" s="529"/>
      <c r="GN120" s="529"/>
      <c r="GO120" s="534"/>
      <c r="GP120" s="529"/>
      <c r="GQ120" s="529"/>
      <c r="GR120" s="529"/>
      <c r="GS120" s="529"/>
      <c r="GT120" s="529"/>
      <c r="GU120" s="529"/>
      <c r="GV120" s="529"/>
      <c r="GW120" s="529"/>
      <c r="GX120" s="529"/>
      <c r="GY120" s="529"/>
      <c r="GZ120" s="529"/>
      <c r="HA120" s="529"/>
      <c r="HB120" s="529"/>
      <c r="HC120" s="529"/>
      <c r="HD120" s="534"/>
      <c r="HE120" s="529"/>
      <c r="HF120" s="529"/>
      <c r="HG120" s="529"/>
      <c r="HH120" s="529"/>
      <c r="HI120" s="529"/>
      <c r="HJ120" s="529"/>
      <c r="HK120" s="529"/>
      <c r="HL120" s="529"/>
      <c r="HM120" s="529"/>
      <c r="HN120" s="529"/>
      <c r="HO120" s="529"/>
      <c r="HP120" s="529"/>
      <c r="HQ120" s="529"/>
      <c r="HR120" s="529"/>
      <c r="HS120" s="529"/>
      <c r="HT120" s="529"/>
      <c r="HU120" s="529"/>
      <c r="HV120" s="529"/>
      <c r="HW120" s="529"/>
      <c r="HX120" s="529"/>
      <c r="HY120" s="529"/>
      <c r="HZ120" s="529"/>
      <c r="IA120" s="529"/>
      <c r="IB120" s="529"/>
      <c r="IC120" s="529"/>
      <c r="ID120" s="529"/>
      <c r="IE120" s="529"/>
      <c r="IF120" s="529"/>
      <c r="IG120" s="529"/>
      <c r="IH120" s="529"/>
      <c r="II120" s="529"/>
      <c r="IJ120" s="529"/>
      <c r="IK120" s="529"/>
      <c r="IL120" s="529"/>
      <c r="IM120" s="529"/>
      <c r="IN120" s="529"/>
      <c r="IO120" s="529"/>
      <c r="IP120" s="529"/>
      <c r="IQ120" s="529"/>
      <c r="IR120" s="529"/>
      <c r="IS120" s="529"/>
      <c r="IT120" s="529"/>
      <c r="IU120" s="529"/>
      <c r="IV120" s="529"/>
      <c r="IW120" s="529"/>
      <c r="IX120" s="529"/>
      <c r="IY120" s="529"/>
      <c r="IZ120" s="529"/>
      <c r="JA120" s="529"/>
      <c r="JB120" s="529"/>
      <c r="JC120" s="529"/>
      <c r="JD120" s="529"/>
      <c r="JE120" s="529"/>
      <c r="JF120" s="529"/>
      <c r="JG120" s="529"/>
      <c r="JH120" s="529"/>
      <c r="JI120" s="529"/>
      <c r="JJ120" s="529"/>
      <c r="JK120" s="529"/>
      <c r="JL120" s="534"/>
      <c r="JM120" s="529"/>
      <c r="JN120" s="529"/>
      <c r="JO120" s="529"/>
      <c r="JP120" s="529"/>
      <c r="JQ120" s="529"/>
      <c r="JR120" s="529"/>
      <c r="JS120" s="529"/>
      <c r="JT120" s="529"/>
      <c r="JU120" s="529"/>
      <c r="JV120" s="529"/>
      <c r="JW120" s="529"/>
      <c r="JX120" s="529"/>
      <c r="JY120" s="529"/>
      <c r="JZ120" s="529"/>
      <c r="KA120" s="529"/>
      <c r="KB120" s="529"/>
      <c r="KC120" s="529"/>
      <c r="KD120" s="529"/>
      <c r="KE120" s="529"/>
      <c r="KF120" s="529"/>
      <c r="KG120" s="529"/>
      <c r="KH120" s="529"/>
      <c r="KI120" s="529"/>
      <c r="KJ120" s="529"/>
      <c r="KK120" s="529"/>
      <c r="KL120" s="529"/>
      <c r="KM120" s="529"/>
      <c r="KN120" s="529"/>
      <c r="KO120" s="529"/>
      <c r="KP120" s="529"/>
      <c r="KQ120" s="529"/>
      <c r="KR120" s="529"/>
      <c r="KS120" s="529"/>
      <c r="KT120" s="529"/>
      <c r="KU120" s="529"/>
      <c r="KV120" s="529"/>
      <c r="KW120" s="529"/>
      <c r="KX120" s="529"/>
      <c r="KY120" s="529"/>
      <c r="KZ120" s="529"/>
      <c r="LA120" s="529"/>
      <c r="LB120" s="529"/>
      <c r="LC120" s="529"/>
      <c r="LD120" s="529"/>
      <c r="LE120" s="529"/>
      <c r="LF120" s="529"/>
      <c r="LG120" s="529"/>
      <c r="LH120" s="529"/>
      <c r="LI120" s="529"/>
      <c r="LJ120" s="529"/>
      <c r="LK120" s="529"/>
      <c r="LL120" s="529"/>
      <c r="LM120" s="529"/>
      <c r="LN120" s="529"/>
      <c r="LO120" s="529"/>
      <c r="LP120" s="529"/>
      <c r="LQ120" s="529"/>
      <c r="LR120" s="529"/>
      <c r="LS120" s="529"/>
      <c r="LT120" s="529"/>
      <c r="LU120" s="529"/>
      <c r="LV120" s="529"/>
      <c r="LW120" s="529"/>
      <c r="LX120" s="529"/>
      <c r="LY120" s="529"/>
      <c r="LZ120" s="529"/>
      <c r="MA120" s="529"/>
      <c r="MB120" s="529"/>
      <c r="MC120" s="529"/>
      <c r="MD120" s="529"/>
      <c r="ME120" s="529"/>
      <c r="MF120" s="529"/>
      <c r="MG120" s="529"/>
      <c r="MH120" s="529"/>
      <c r="MI120" s="529"/>
      <c r="MJ120" s="529"/>
      <c r="MK120" s="529"/>
      <c r="ML120" s="529"/>
      <c r="MM120" s="529"/>
      <c r="MN120" s="529"/>
    </row>
    <row r="121" ht="12.75" customHeight="1">
      <c r="A121" s="529"/>
      <c r="B121" s="529"/>
      <c r="C121" s="529"/>
      <c r="D121" s="529"/>
      <c r="E121" s="509" t="s">
        <v>3304</v>
      </c>
      <c r="F121" s="509" t="s">
        <v>3305</v>
      </c>
      <c r="G121" s="534"/>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529"/>
      <c r="AK121" s="529"/>
      <c r="AL121" s="529"/>
      <c r="AM121" s="529"/>
      <c r="AN121" s="529"/>
      <c r="AO121" s="529"/>
      <c r="AP121" s="529"/>
      <c r="AQ121" s="529"/>
      <c r="AR121" s="529"/>
      <c r="AS121" s="529"/>
      <c r="AT121" s="529"/>
      <c r="AU121" s="529"/>
      <c r="AV121" s="529"/>
      <c r="AW121" s="534"/>
      <c r="AX121" s="529"/>
      <c r="AY121" s="529"/>
      <c r="AZ121" s="529"/>
      <c r="BA121" s="529"/>
      <c r="BB121" s="529"/>
      <c r="BC121" s="529"/>
      <c r="BD121" s="529"/>
      <c r="BE121" s="529"/>
      <c r="BF121" s="529"/>
      <c r="BG121" s="529"/>
      <c r="BH121" s="529"/>
      <c r="BI121" s="529"/>
      <c r="BJ121" s="529"/>
      <c r="BK121" s="529"/>
      <c r="BL121" s="534"/>
      <c r="BM121" s="529"/>
      <c r="BN121" s="529"/>
      <c r="BO121" s="529"/>
      <c r="BP121" s="529"/>
      <c r="BQ121" s="529"/>
      <c r="BR121" s="529"/>
      <c r="BS121" s="529"/>
      <c r="BT121" s="529"/>
      <c r="BU121" s="529"/>
      <c r="BV121" s="529"/>
      <c r="BW121" s="529"/>
      <c r="BX121" s="529"/>
      <c r="BY121" s="529"/>
      <c r="BZ121" s="529"/>
      <c r="CA121" s="529"/>
      <c r="CB121" s="529"/>
      <c r="CC121" s="529"/>
      <c r="CD121" s="529"/>
      <c r="CE121" s="529"/>
      <c r="CF121" s="529"/>
      <c r="CG121" s="529"/>
      <c r="CH121" s="529"/>
      <c r="CI121" s="529"/>
      <c r="CJ121" s="529"/>
      <c r="CK121" s="529"/>
      <c r="CL121" s="529"/>
      <c r="CM121" s="529"/>
      <c r="CN121" s="529"/>
      <c r="CO121" s="529"/>
      <c r="CP121" s="529"/>
      <c r="CQ121" s="529"/>
      <c r="CR121" s="529"/>
      <c r="CS121" s="529"/>
      <c r="CT121" s="529"/>
      <c r="CU121" s="529"/>
      <c r="CV121" s="529"/>
      <c r="CW121" s="529"/>
      <c r="CX121" s="529"/>
      <c r="CY121" s="529"/>
      <c r="CZ121" s="529"/>
      <c r="DA121" s="529"/>
      <c r="DB121" s="529"/>
      <c r="DC121" s="529"/>
      <c r="DD121" s="529"/>
      <c r="DE121" s="529"/>
      <c r="DF121" s="529"/>
      <c r="DG121" s="529"/>
      <c r="DH121" s="529"/>
      <c r="DI121" s="529"/>
      <c r="DJ121" s="529"/>
      <c r="DK121" s="529"/>
      <c r="DL121" s="529"/>
      <c r="DM121" s="529"/>
      <c r="DN121" s="529"/>
      <c r="DO121" s="529"/>
      <c r="DP121" s="529"/>
      <c r="DQ121" s="529"/>
      <c r="DR121" s="529"/>
      <c r="DS121" s="529"/>
      <c r="DT121" s="534"/>
      <c r="DU121" s="529"/>
      <c r="DV121" s="529"/>
      <c r="DW121" s="529"/>
      <c r="DX121" s="529"/>
      <c r="DY121" s="529"/>
      <c r="DZ121" s="529"/>
      <c r="EA121" s="529"/>
      <c r="EB121" s="529"/>
      <c r="EC121" s="529"/>
      <c r="ED121" s="529"/>
      <c r="EE121" s="529"/>
      <c r="EF121" s="529"/>
      <c r="EG121" s="529"/>
      <c r="EH121" s="529"/>
      <c r="EI121" s="529"/>
      <c r="EJ121" s="529"/>
      <c r="EK121" s="529"/>
      <c r="EL121" s="529"/>
      <c r="EM121" s="529"/>
      <c r="EN121" s="529"/>
      <c r="EO121" s="529"/>
      <c r="EP121" s="506">
        <v>659.0</v>
      </c>
      <c r="EQ121" s="509" t="s">
        <v>3333</v>
      </c>
      <c r="ER121" s="529"/>
      <c r="ES121" s="529"/>
      <c r="ET121" s="529"/>
      <c r="EU121" s="529"/>
      <c r="EV121" s="529"/>
      <c r="EW121" s="509" t="s">
        <v>3334</v>
      </c>
      <c r="EX121" s="509" t="s">
        <v>3335</v>
      </c>
      <c r="EY121" s="534"/>
      <c r="EZ121" s="529"/>
      <c r="FA121" s="529"/>
      <c r="FB121" s="529"/>
      <c r="FC121" s="529"/>
      <c r="FD121" s="529"/>
      <c r="FE121" s="529"/>
      <c r="FF121" s="529"/>
      <c r="FG121" s="529"/>
      <c r="FH121" s="529"/>
      <c r="FI121" s="529"/>
      <c r="FJ121" s="529"/>
      <c r="FK121" s="529"/>
      <c r="FL121" s="529"/>
      <c r="FM121" s="529"/>
      <c r="FN121" s="529"/>
      <c r="FO121" s="529"/>
      <c r="FP121" s="529"/>
      <c r="FQ121" s="529"/>
      <c r="FR121" s="529"/>
      <c r="FS121" s="529"/>
      <c r="FT121" s="529"/>
      <c r="FU121" s="529"/>
      <c r="FV121" s="529"/>
      <c r="FW121" s="529"/>
      <c r="FX121" s="529"/>
      <c r="FY121" s="529"/>
      <c r="FZ121" s="529"/>
      <c r="GA121" s="529"/>
      <c r="GB121" s="529"/>
      <c r="GC121" s="529"/>
      <c r="GD121" s="529"/>
      <c r="GE121" s="529"/>
      <c r="GF121" s="529"/>
      <c r="GG121" s="529"/>
      <c r="GH121" s="529"/>
      <c r="GI121" s="529"/>
      <c r="GJ121" s="529"/>
      <c r="GK121" s="529"/>
      <c r="GL121" s="529"/>
      <c r="GM121" s="529"/>
      <c r="GN121" s="529"/>
      <c r="GO121" s="534"/>
      <c r="GP121" s="529"/>
      <c r="GQ121" s="529"/>
      <c r="GR121" s="529"/>
      <c r="GS121" s="529"/>
      <c r="GT121" s="529"/>
      <c r="GU121" s="529"/>
      <c r="GV121" s="529"/>
      <c r="GW121" s="529"/>
      <c r="GX121" s="529"/>
      <c r="GY121" s="529"/>
      <c r="GZ121" s="529"/>
      <c r="HA121" s="529"/>
      <c r="HB121" s="529"/>
      <c r="HC121" s="529"/>
      <c r="HD121" s="534"/>
      <c r="HE121" s="529"/>
      <c r="HF121" s="529"/>
      <c r="HG121" s="529"/>
      <c r="HH121" s="529"/>
      <c r="HI121" s="529"/>
      <c r="HJ121" s="529"/>
      <c r="HK121" s="529"/>
      <c r="HL121" s="529"/>
      <c r="HM121" s="529"/>
      <c r="HN121" s="529"/>
      <c r="HO121" s="529"/>
      <c r="HP121" s="529"/>
      <c r="HQ121" s="529"/>
      <c r="HR121" s="529"/>
      <c r="HS121" s="529"/>
      <c r="HT121" s="529"/>
      <c r="HU121" s="529"/>
      <c r="HV121" s="529"/>
      <c r="HW121" s="529"/>
      <c r="HX121" s="529"/>
      <c r="HY121" s="529"/>
      <c r="HZ121" s="529"/>
      <c r="IA121" s="529"/>
      <c r="IB121" s="529"/>
      <c r="IC121" s="529"/>
      <c r="ID121" s="529"/>
      <c r="IE121" s="529"/>
      <c r="IF121" s="529"/>
      <c r="IG121" s="529"/>
      <c r="IH121" s="529"/>
      <c r="II121" s="529"/>
      <c r="IJ121" s="529"/>
      <c r="IK121" s="529"/>
      <c r="IL121" s="529"/>
      <c r="IM121" s="529"/>
      <c r="IN121" s="529"/>
      <c r="IO121" s="529"/>
      <c r="IP121" s="529"/>
      <c r="IQ121" s="529"/>
      <c r="IR121" s="529"/>
      <c r="IS121" s="529"/>
      <c r="IT121" s="529"/>
      <c r="IU121" s="529"/>
      <c r="IV121" s="529"/>
      <c r="IW121" s="529"/>
      <c r="IX121" s="529"/>
      <c r="IY121" s="529"/>
      <c r="IZ121" s="529"/>
      <c r="JA121" s="529"/>
      <c r="JB121" s="529"/>
      <c r="JC121" s="529"/>
      <c r="JD121" s="529"/>
      <c r="JE121" s="529"/>
      <c r="JF121" s="529"/>
      <c r="JG121" s="529"/>
      <c r="JH121" s="529"/>
      <c r="JI121" s="529"/>
      <c r="JJ121" s="529"/>
      <c r="JK121" s="529"/>
      <c r="JL121" s="534"/>
      <c r="JM121" s="529"/>
      <c r="JN121" s="529"/>
      <c r="JO121" s="529"/>
      <c r="JP121" s="529"/>
      <c r="JQ121" s="529"/>
      <c r="JR121" s="529"/>
      <c r="JS121" s="529"/>
      <c r="JT121" s="529"/>
      <c r="JU121" s="529"/>
      <c r="JV121" s="529"/>
      <c r="JW121" s="529"/>
      <c r="JX121" s="529"/>
      <c r="JY121" s="529"/>
      <c r="JZ121" s="529"/>
      <c r="KA121" s="529"/>
      <c r="KB121" s="529"/>
      <c r="KC121" s="529"/>
      <c r="KD121" s="529"/>
      <c r="KE121" s="529"/>
      <c r="KF121" s="529"/>
      <c r="KG121" s="529"/>
      <c r="KH121" s="529"/>
      <c r="KI121" s="529"/>
      <c r="KJ121" s="529"/>
      <c r="KK121" s="529"/>
      <c r="KL121" s="529"/>
      <c r="KM121" s="529"/>
      <c r="KN121" s="529"/>
      <c r="KO121" s="529"/>
      <c r="KP121" s="529"/>
      <c r="KQ121" s="529"/>
      <c r="KR121" s="529"/>
      <c r="KS121" s="529"/>
      <c r="KT121" s="529"/>
      <c r="KU121" s="529"/>
      <c r="KV121" s="529"/>
      <c r="KW121" s="529"/>
      <c r="KX121" s="529"/>
      <c r="KY121" s="529"/>
      <c r="KZ121" s="529"/>
      <c r="LA121" s="529"/>
      <c r="LB121" s="529"/>
      <c r="LC121" s="529"/>
      <c r="LD121" s="529"/>
      <c r="LE121" s="529"/>
      <c r="LF121" s="529"/>
      <c r="LG121" s="529"/>
      <c r="LH121" s="529"/>
      <c r="LI121" s="529"/>
      <c r="LJ121" s="529"/>
      <c r="LK121" s="529"/>
      <c r="LL121" s="529"/>
      <c r="LM121" s="529"/>
      <c r="LN121" s="529"/>
      <c r="LO121" s="529"/>
      <c r="LP121" s="529"/>
      <c r="LQ121" s="529"/>
      <c r="LR121" s="529"/>
      <c r="LS121" s="529"/>
      <c r="LT121" s="529"/>
      <c r="LU121" s="529"/>
      <c r="LV121" s="529"/>
      <c r="LW121" s="529"/>
      <c r="LX121" s="529"/>
      <c r="LY121" s="529"/>
      <c r="LZ121" s="529"/>
      <c r="MA121" s="529"/>
      <c r="MB121" s="529"/>
      <c r="MC121" s="529"/>
      <c r="MD121" s="529"/>
      <c r="ME121" s="529"/>
      <c r="MF121" s="529"/>
      <c r="MG121" s="529"/>
      <c r="MH121" s="529"/>
      <c r="MI121" s="529"/>
      <c r="MJ121" s="529"/>
      <c r="MK121" s="529"/>
      <c r="ML121" s="529"/>
      <c r="MM121" s="529"/>
      <c r="MN121" s="529"/>
    </row>
    <row r="122" ht="12.75" customHeight="1">
      <c r="A122" s="529"/>
      <c r="B122" s="529"/>
      <c r="C122" s="529"/>
      <c r="D122" s="529"/>
      <c r="E122" s="509" t="s">
        <v>3307</v>
      </c>
      <c r="F122" s="509" t="s">
        <v>3308</v>
      </c>
      <c r="G122" s="534"/>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c r="AI122" s="529"/>
      <c r="AJ122" s="529"/>
      <c r="AK122" s="529"/>
      <c r="AL122" s="529"/>
      <c r="AM122" s="529"/>
      <c r="AN122" s="529"/>
      <c r="AO122" s="529"/>
      <c r="AP122" s="529"/>
      <c r="AQ122" s="529"/>
      <c r="AR122" s="529"/>
      <c r="AS122" s="529"/>
      <c r="AT122" s="529"/>
      <c r="AU122" s="529"/>
      <c r="AV122" s="529"/>
      <c r="AW122" s="534"/>
      <c r="AX122" s="529"/>
      <c r="AY122" s="529"/>
      <c r="AZ122" s="529"/>
      <c r="BA122" s="529"/>
      <c r="BB122" s="529"/>
      <c r="BC122" s="529"/>
      <c r="BD122" s="529"/>
      <c r="BE122" s="529"/>
      <c r="BF122" s="529"/>
      <c r="BG122" s="529"/>
      <c r="BH122" s="529"/>
      <c r="BI122" s="529"/>
      <c r="BJ122" s="529"/>
      <c r="BK122" s="529"/>
      <c r="BL122" s="534"/>
      <c r="BM122" s="529"/>
      <c r="BN122" s="529"/>
      <c r="BO122" s="529"/>
      <c r="BP122" s="529"/>
      <c r="BQ122" s="529"/>
      <c r="BR122" s="529"/>
      <c r="BS122" s="529"/>
      <c r="BT122" s="529"/>
      <c r="BU122" s="529"/>
      <c r="BV122" s="529"/>
      <c r="BW122" s="529"/>
      <c r="BX122" s="529"/>
      <c r="BY122" s="529"/>
      <c r="BZ122" s="529"/>
      <c r="CA122" s="529"/>
      <c r="CB122" s="529"/>
      <c r="CC122" s="529"/>
      <c r="CD122" s="529"/>
      <c r="CE122" s="529"/>
      <c r="CF122" s="529"/>
      <c r="CG122" s="529"/>
      <c r="CH122" s="529"/>
      <c r="CI122" s="529"/>
      <c r="CJ122" s="529"/>
      <c r="CK122" s="529"/>
      <c r="CL122" s="529"/>
      <c r="CM122" s="529"/>
      <c r="CN122" s="529"/>
      <c r="CO122" s="529"/>
      <c r="CP122" s="529"/>
      <c r="CQ122" s="529"/>
      <c r="CR122" s="529"/>
      <c r="CS122" s="529"/>
      <c r="CT122" s="529"/>
      <c r="CU122" s="529"/>
      <c r="CV122" s="529"/>
      <c r="CW122" s="529"/>
      <c r="CX122" s="529"/>
      <c r="CY122" s="529"/>
      <c r="CZ122" s="529"/>
      <c r="DA122" s="529"/>
      <c r="DB122" s="529"/>
      <c r="DC122" s="529"/>
      <c r="DD122" s="529"/>
      <c r="DE122" s="529"/>
      <c r="DF122" s="529"/>
      <c r="DG122" s="529"/>
      <c r="DH122" s="529"/>
      <c r="DI122" s="529"/>
      <c r="DJ122" s="529"/>
      <c r="DK122" s="529"/>
      <c r="DL122" s="529"/>
      <c r="DM122" s="529"/>
      <c r="DN122" s="529"/>
      <c r="DO122" s="529"/>
      <c r="DP122" s="529"/>
      <c r="DQ122" s="529"/>
      <c r="DR122" s="529"/>
      <c r="DS122" s="529"/>
      <c r="DT122" s="534"/>
      <c r="DU122" s="529"/>
      <c r="DV122" s="529"/>
      <c r="DW122" s="529"/>
      <c r="DX122" s="529"/>
      <c r="DY122" s="529"/>
      <c r="DZ122" s="529"/>
      <c r="EA122" s="529"/>
      <c r="EB122" s="529"/>
      <c r="EC122" s="529"/>
      <c r="ED122" s="529"/>
      <c r="EE122" s="529"/>
      <c r="EF122" s="529"/>
      <c r="EG122" s="529"/>
      <c r="EH122" s="529"/>
      <c r="EI122" s="529"/>
      <c r="EJ122" s="529"/>
      <c r="EK122" s="529"/>
      <c r="EL122" s="529"/>
      <c r="EM122" s="529"/>
      <c r="EN122" s="529"/>
      <c r="EO122" s="529"/>
      <c r="EP122" s="506">
        <v>670.0</v>
      </c>
      <c r="EQ122" s="509" t="s">
        <v>3336</v>
      </c>
      <c r="ER122" s="529"/>
      <c r="ES122" s="529"/>
      <c r="ET122" s="529"/>
      <c r="EU122" s="529"/>
      <c r="EV122" s="529"/>
      <c r="EW122" s="509" t="s">
        <v>3337</v>
      </c>
      <c r="EX122" s="509" t="s">
        <v>3338</v>
      </c>
      <c r="EY122" s="534"/>
      <c r="EZ122" s="529"/>
      <c r="FA122" s="529"/>
      <c r="FB122" s="529"/>
      <c r="FC122" s="529"/>
      <c r="FD122" s="529"/>
      <c r="FE122" s="529"/>
      <c r="FF122" s="529"/>
      <c r="FG122" s="529"/>
      <c r="FH122" s="529"/>
      <c r="FI122" s="529"/>
      <c r="FJ122" s="529"/>
      <c r="FK122" s="529"/>
      <c r="FL122" s="529"/>
      <c r="FM122" s="529"/>
      <c r="FN122" s="529"/>
      <c r="FO122" s="529"/>
      <c r="FP122" s="529"/>
      <c r="FQ122" s="529"/>
      <c r="FR122" s="529"/>
      <c r="FS122" s="529"/>
      <c r="FT122" s="529"/>
      <c r="FU122" s="529"/>
      <c r="FV122" s="529"/>
      <c r="FW122" s="529"/>
      <c r="FX122" s="529"/>
      <c r="FY122" s="529"/>
      <c r="FZ122" s="529"/>
      <c r="GA122" s="529"/>
      <c r="GB122" s="529"/>
      <c r="GC122" s="529"/>
      <c r="GD122" s="529"/>
      <c r="GE122" s="529"/>
      <c r="GF122" s="529"/>
      <c r="GG122" s="529"/>
      <c r="GH122" s="529"/>
      <c r="GI122" s="529"/>
      <c r="GJ122" s="529"/>
      <c r="GK122" s="529"/>
      <c r="GL122" s="529"/>
      <c r="GM122" s="529"/>
      <c r="GN122" s="529"/>
      <c r="GO122" s="534"/>
      <c r="GP122" s="529"/>
      <c r="GQ122" s="529"/>
      <c r="GR122" s="529"/>
      <c r="GS122" s="529"/>
      <c r="GT122" s="529"/>
      <c r="GU122" s="529"/>
      <c r="GV122" s="529"/>
      <c r="GW122" s="529"/>
      <c r="GX122" s="529"/>
      <c r="GY122" s="529"/>
      <c r="GZ122" s="529"/>
      <c r="HA122" s="529"/>
      <c r="HB122" s="529"/>
      <c r="HC122" s="529"/>
      <c r="HD122" s="534"/>
      <c r="HE122" s="529"/>
      <c r="HF122" s="529"/>
      <c r="HG122" s="529"/>
      <c r="HH122" s="529"/>
      <c r="HI122" s="529"/>
      <c r="HJ122" s="529"/>
      <c r="HK122" s="529"/>
      <c r="HL122" s="529"/>
      <c r="HM122" s="529"/>
      <c r="HN122" s="529"/>
      <c r="HO122" s="529"/>
      <c r="HP122" s="529"/>
      <c r="HQ122" s="529"/>
      <c r="HR122" s="529"/>
      <c r="HS122" s="529"/>
      <c r="HT122" s="529"/>
      <c r="HU122" s="529"/>
      <c r="HV122" s="529"/>
      <c r="HW122" s="529"/>
      <c r="HX122" s="529"/>
      <c r="HY122" s="529"/>
      <c r="HZ122" s="529"/>
      <c r="IA122" s="529"/>
      <c r="IB122" s="529"/>
      <c r="IC122" s="529"/>
      <c r="ID122" s="529"/>
      <c r="IE122" s="529"/>
      <c r="IF122" s="529"/>
      <c r="IG122" s="529"/>
      <c r="IH122" s="529"/>
      <c r="II122" s="529"/>
      <c r="IJ122" s="529"/>
      <c r="IK122" s="529"/>
      <c r="IL122" s="529"/>
      <c r="IM122" s="529"/>
      <c r="IN122" s="529"/>
      <c r="IO122" s="529"/>
      <c r="IP122" s="529"/>
      <c r="IQ122" s="529"/>
      <c r="IR122" s="529"/>
      <c r="IS122" s="529"/>
      <c r="IT122" s="529"/>
      <c r="IU122" s="529"/>
      <c r="IV122" s="529"/>
      <c r="IW122" s="529"/>
      <c r="IX122" s="529"/>
      <c r="IY122" s="529"/>
      <c r="IZ122" s="529"/>
      <c r="JA122" s="529"/>
      <c r="JB122" s="529"/>
      <c r="JC122" s="529"/>
      <c r="JD122" s="529"/>
      <c r="JE122" s="529"/>
      <c r="JF122" s="529"/>
      <c r="JG122" s="529"/>
      <c r="JH122" s="529"/>
      <c r="JI122" s="529"/>
      <c r="JJ122" s="529"/>
      <c r="JK122" s="529"/>
      <c r="JL122" s="534"/>
      <c r="JM122" s="529"/>
      <c r="JN122" s="529"/>
      <c r="JO122" s="529"/>
      <c r="JP122" s="529"/>
      <c r="JQ122" s="529"/>
      <c r="JR122" s="529"/>
      <c r="JS122" s="529"/>
      <c r="JT122" s="529"/>
      <c r="JU122" s="529"/>
      <c r="JV122" s="529"/>
      <c r="JW122" s="529"/>
      <c r="JX122" s="529"/>
      <c r="JY122" s="529"/>
      <c r="JZ122" s="529"/>
      <c r="KA122" s="529"/>
      <c r="KB122" s="529"/>
      <c r="KC122" s="529"/>
      <c r="KD122" s="529"/>
      <c r="KE122" s="529"/>
      <c r="KF122" s="529"/>
      <c r="KG122" s="529"/>
      <c r="KH122" s="529"/>
      <c r="KI122" s="529"/>
      <c r="KJ122" s="529"/>
      <c r="KK122" s="529"/>
      <c r="KL122" s="529"/>
      <c r="KM122" s="529"/>
      <c r="KN122" s="529"/>
      <c r="KO122" s="529"/>
      <c r="KP122" s="529"/>
      <c r="KQ122" s="529"/>
      <c r="KR122" s="529"/>
      <c r="KS122" s="529"/>
      <c r="KT122" s="529"/>
      <c r="KU122" s="529"/>
      <c r="KV122" s="529"/>
      <c r="KW122" s="529"/>
      <c r="KX122" s="529"/>
      <c r="KY122" s="529"/>
      <c r="KZ122" s="529"/>
      <c r="LA122" s="529"/>
      <c r="LB122" s="529"/>
      <c r="LC122" s="529"/>
      <c r="LD122" s="529"/>
      <c r="LE122" s="529"/>
      <c r="LF122" s="529"/>
      <c r="LG122" s="529"/>
      <c r="LH122" s="529"/>
      <c r="LI122" s="529"/>
      <c r="LJ122" s="529"/>
      <c r="LK122" s="529"/>
      <c r="LL122" s="529"/>
      <c r="LM122" s="529"/>
      <c r="LN122" s="529"/>
      <c r="LO122" s="529"/>
      <c r="LP122" s="529"/>
      <c r="LQ122" s="529"/>
      <c r="LR122" s="529"/>
      <c r="LS122" s="529"/>
      <c r="LT122" s="529"/>
      <c r="LU122" s="529"/>
      <c r="LV122" s="529"/>
      <c r="LW122" s="529"/>
      <c r="LX122" s="529"/>
      <c r="LY122" s="529"/>
      <c r="LZ122" s="529"/>
      <c r="MA122" s="529"/>
      <c r="MB122" s="529"/>
      <c r="MC122" s="529"/>
      <c r="MD122" s="529"/>
      <c r="ME122" s="529"/>
      <c r="MF122" s="529"/>
      <c r="MG122" s="529"/>
      <c r="MH122" s="529"/>
      <c r="MI122" s="529"/>
      <c r="MJ122" s="529"/>
      <c r="MK122" s="529"/>
      <c r="ML122" s="529"/>
      <c r="MM122" s="529"/>
      <c r="MN122" s="529"/>
    </row>
    <row r="123" ht="12.75" customHeight="1">
      <c r="A123" s="529"/>
      <c r="B123" s="529"/>
      <c r="C123" s="529"/>
      <c r="D123" s="529"/>
      <c r="E123" s="509" t="s">
        <v>3310</v>
      </c>
      <c r="F123" s="509" t="s">
        <v>3311</v>
      </c>
      <c r="G123" s="534"/>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34"/>
      <c r="AX123" s="529"/>
      <c r="AY123" s="529"/>
      <c r="AZ123" s="529"/>
      <c r="BA123" s="529"/>
      <c r="BB123" s="529"/>
      <c r="BC123" s="529"/>
      <c r="BD123" s="529"/>
      <c r="BE123" s="529"/>
      <c r="BF123" s="529"/>
      <c r="BG123" s="529"/>
      <c r="BH123" s="529"/>
      <c r="BI123" s="529"/>
      <c r="BJ123" s="529"/>
      <c r="BK123" s="529"/>
      <c r="BL123" s="534"/>
      <c r="BM123" s="529"/>
      <c r="BN123" s="529"/>
      <c r="BO123" s="529"/>
      <c r="BP123" s="529"/>
      <c r="BQ123" s="529"/>
      <c r="BR123" s="529"/>
      <c r="BS123" s="529"/>
      <c r="BT123" s="529"/>
      <c r="BU123" s="529"/>
      <c r="BV123" s="529"/>
      <c r="BW123" s="529"/>
      <c r="BX123" s="529"/>
      <c r="BY123" s="529"/>
      <c r="BZ123" s="529"/>
      <c r="CA123" s="529"/>
      <c r="CB123" s="529"/>
      <c r="CC123" s="529"/>
      <c r="CD123" s="529"/>
      <c r="CE123" s="529"/>
      <c r="CF123" s="529"/>
      <c r="CG123" s="529"/>
      <c r="CH123" s="529"/>
      <c r="CI123" s="529"/>
      <c r="CJ123" s="529"/>
      <c r="CK123" s="529"/>
      <c r="CL123" s="529"/>
      <c r="CM123" s="529"/>
      <c r="CN123" s="529"/>
      <c r="CO123" s="529"/>
      <c r="CP123" s="529"/>
      <c r="CQ123" s="529"/>
      <c r="CR123" s="529"/>
      <c r="CS123" s="529"/>
      <c r="CT123" s="529"/>
      <c r="CU123" s="529"/>
      <c r="CV123" s="529"/>
      <c r="CW123" s="529"/>
      <c r="CX123" s="529"/>
      <c r="CY123" s="529"/>
      <c r="CZ123" s="529"/>
      <c r="DA123" s="529"/>
      <c r="DB123" s="529"/>
      <c r="DC123" s="529"/>
      <c r="DD123" s="529"/>
      <c r="DE123" s="529"/>
      <c r="DF123" s="529"/>
      <c r="DG123" s="529"/>
      <c r="DH123" s="529"/>
      <c r="DI123" s="529"/>
      <c r="DJ123" s="529"/>
      <c r="DK123" s="529"/>
      <c r="DL123" s="529"/>
      <c r="DM123" s="529"/>
      <c r="DN123" s="529"/>
      <c r="DO123" s="529"/>
      <c r="DP123" s="529"/>
      <c r="DQ123" s="529"/>
      <c r="DR123" s="529"/>
      <c r="DS123" s="529"/>
      <c r="DT123" s="534"/>
      <c r="DU123" s="529"/>
      <c r="DV123" s="529"/>
      <c r="DW123" s="529"/>
      <c r="DX123" s="529"/>
      <c r="DY123" s="529"/>
      <c r="DZ123" s="529"/>
      <c r="EA123" s="529"/>
      <c r="EB123" s="529"/>
      <c r="EC123" s="529"/>
      <c r="ED123" s="529"/>
      <c r="EE123" s="529"/>
      <c r="EF123" s="529"/>
      <c r="EG123" s="529"/>
      <c r="EH123" s="529"/>
      <c r="EI123" s="529"/>
      <c r="EJ123" s="529"/>
      <c r="EK123" s="529"/>
      <c r="EL123" s="529"/>
      <c r="EM123" s="529"/>
      <c r="EN123" s="529"/>
      <c r="EO123" s="529"/>
      <c r="EP123" s="506">
        <v>654.0</v>
      </c>
      <c r="EQ123" s="509" t="s">
        <v>3339</v>
      </c>
      <c r="ER123" s="529"/>
      <c r="ES123" s="529"/>
      <c r="ET123" s="529"/>
      <c r="EU123" s="529"/>
      <c r="EV123" s="529"/>
      <c r="EW123" s="509" t="s">
        <v>3340</v>
      </c>
      <c r="EX123" s="509" t="s">
        <v>3341</v>
      </c>
      <c r="EY123" s="534"/>
      <c r="EZ123" s="529"/>
      <c r="FA123" s="529"/>
      <c r="FB123" s="529"/>
      <c r="FC123" s="529"/>
      <c r="FD123" s="529"/>
      <c r="FE123" s="529"/>
      <c r="FF123" s="529"/>
      <c r="FG123" s="529"/>
      <c r="FH123" s="529"/>
      <c r="FI123" s="529"/>
      <c r="FJ123" s="529"/>
      <c r="FK123" s="529"/>
      <c r="FL123" s="529"/>
      <c r="FM123" s="529"/>
      <c r="FN123" s="529"/>
      <c r="FO123" s="529"/>
      <c r="FP123" s="529"/>
      <c r="FQ123" s="529"/>
      <c r="FR123" s="529"/>
      <c r="FS123" s="529"/>
      <c r="FT123" s="529"/>
      <c r="FU123" s="529"/>
      <c r="FV123" s="529"/>
      <c r="FW123" s="529"/>
      <c r="FX123" s="529"/>
      <c r="FY123" s="529"/>
      <c r="FZ123" s="529"/>
      <c r="GA123" s="529"/>
      <c r="GB123" s="529"/>
      <c r="GC123" s="529"/>
      <c r="GD123" s="529"/>
      <c r="GE123" s="529"/>
      <c r="GF123" s="529"/>
      <c r="GG123" s="529"/>
      <c r="GH123" s="529"/>
      <c r="GI123" s="529"/>
      <c r="GJ123" s="529"/>
      <c r="GK123" s="529"/>
      <c r="GL123" s="529"/>
      <c r="GM123" s="529"/>
      <c r="GN123" s="529"/>
      <c r="GO123" s="534"/>
      <c r="GP123" s="529"/>
      <c r="GQ123" s="529"/>
      <c r="GR123" s="529"/>
      <c r="GS123" s="529"/>
      <c r="GT123" s="529"/>
      <c r="GU123" s="529"/>
      <c r="GV123" s="529"/>
      <c r="GW123" s="529"/>
      <c r="GX123" s="529"/>
      <c r="GY123" s="529"/>
      <c r="GZ123" s="529"/>
      <c r="HA123" s="529"/>
      <c r="HB123" s="529"/>
      <c r="HC123" s="529"/>
      <c r="HD123" s="534"/>
      <c r="HE123" s="529"/>
      <c r="HF123" s="529"/>
      <c r="HG123" s="529"/>
      <c r="HH123" s="529"/>
      <c r="HI123" s="529"/>
      <c r="HJ123" s="529"/>
      <c r="HK123" s="529"/>
      <c r="HL123" s="529"/>
      <c r="HM123" s="529"/>
      <c r="HN123" s="529"/>
      <c r="HO123" s="529"/>
      <c r="HP123" s="529"/>
      <c r="HQ123" s="529"/>
      <c r="HR123" s="529"/>
      <c r="HS123" s="529"/>
      <c r="HT123" s="529"/>
      <c r="HU123" s="529"/>
      <c r="HV123" s="529"/>
      <c r="HW123" s="529"/>
      <c r="HX123" s="529"/>
      <c r="HY123" s="529"/>
      <c r="HZ123" s="529"/>
      <c r="IA123" s="529"/>
      <c r="IB123" s="529"/>
      <c r="IC123" s="529"/>
      <c r="ID123" s="529"/>
      <c r="IE123" s="529"/>
      <c r="IF123" s="529"/>
      <c r="IG123" s="529"/>
      <c r="IH123" s="529"/>
      <c r="II123" s="529"/>
      <c r="IJ123" s="529"/>
      <c r="IK123" s="529"/>
      <c r="IL123" s="529"/>
      <c r="IM123" s="529"/>
      <c r="IN123" s="529"/>
      <c r="IO123" s="529"/>
      <c r="IP123" s="529"/>
      <c r="IQ123" s="529"/>
      <c r="IR123" s="529"/>
      <c r="IS123" s="529"/>
      <c r="IT123" s="529"/>
      <c r="IU123" s="529"/>
      <c r="IV123" s="529"/>
      <c r="IW123" s="529"/>
      <c r="IX123" s="529"/>
      <c r="IY123" s="529"/>
      <c r="IZ123" s="529"/>
      <c r="JA123" s="529"/>
      <c r="JB123" s="529"/>
      <c r="JC123" s="529"/>
      <c r="JD123" s="529"/>
      <c r="JE123" s="529"/>
      <c r="JF123" s="529"/>
      <c r="JG123" s="529"/>
      <c r="JH123" s="529"/>
      <c r="JI123" s="529"/>
      <c r="JJ123" s="529"/>
      <c r="JK123" s="529"/>
      <c r="JL123" s="534"/>
      <c r="JM123" s="529"/>
      <c r="JN123" s="529"/>
      <c r="JO123" s="529"/>
      <c r="JP123" s="529"/>
      <c r="JQ123" s="529"/>
      <c r="JR123" s="529"/>
      <c r="JS123" s="529"/>
      <c r="JT123" s="529"/>
      <c r="JU123" s="529"/>
      <c r="JV123" s="529"/>
      <c r="JW123" s="529"/>
      <c r="JX123" s="529"/>
      <c r="JY123" s="529"/>
      <c r="JZ123" s="529"/>
      <c r="KA123" s="529"/>
      <c r="KB123" s="529"/>
      <c r="KC123" s="529"/>
      <c r="KD123" s="529"/>
      <c r="KE123" s="529"/>
      <c r="KF123" s="529"/>
      <c r="KG123" s="529"/>
      <c r="KH123" s="529"/>
      <c r="KI123" s="529"/>
      <c r="KJ123" s="529"/>
      <c r="KK123" s="529"/>
      <c r="KL123" s="529"/>
      <c r="KM123" s="529"/>
      <c r="KN123" s="529"/>
      <c r="KO123" s="529"/>
      <c r="KP123" s="529"/>
      <c r="KQ123" s="529"/>
      <c r="KR123" s="529"/>
      <c r="KS123" s="529"/>
      <c r="KT123" s="529"/>
      <c r="KU123" s="529"/>
      <c r="KV123" s="529"/>
      <c r="KW123" s="529"/>
      <c r="KX123" s="529"/>
      <c r="KY123" s="529"/>
      <c r="KZ123" s="529"/>
      <c r="LA123" s="529"/>
      <c r="LB123" s="529"/>
      <c r="LC123" s="529"/>
      <c r="LD123" s="529"/>
      <c r="LE123" s="529"/>
      <c r="LF123" s="529"/>
      <c r="LG123" s="529"/>
      <c r="LH123" s="529"/>
      <c r="LI123" s="529"/>
      <c r="LJ123" s="529"/>
      <c r="LK123" s="529"/>
      <c r="LL123" s="529"/>
      <c r="LM123" s="529"/>
      <c r="LN123" s="529"/>
      <c r="LO123" s="529"/>
      <c r="LP123" s="529"/>
      <c r="LQ123" s="529"/>
      <c r="LR123" s="529"/>
      <c r="LS123" s="529"/>
      <c r="LT123" s="529"/>
      <c r="LU123" s="529"/>
      <c r="LV123" s="529"/>
      <c r="LW123" s="529"/>
      <c r="LX123" s="529"/>
      <c r="LY123" s="529"/>
      <c r="LZ123" s="529"/>
      <c r="MA123" s="529"/>
      <c r="MB123" s="529"/>
      <c r="MC123" s="529"/>
      <c r="MD123" s="529"/>
      <c r="ME123" s="529"/>
      <c r="MF123" s="529"/>
      <c r="MG123" s="529"/>
      <c r="MH123" s="529"/>
      <c r="MI123" s="529"/>
      <c r="MJ123" s="529"/>
      <c r="MK123" s="529"/>
      <c r="ML123" s="529"/>
      <c r="MM123" s="529"/>
      <c r="MN123" s="529"/>
    </row>
    <row r="124" ht="12.75" customHeight="1">
      <c r="A124" s="529"/>
      <c r="B124" s="529"/>
      <c r="C124" s="529"/>
      <c r="D124" s="529"/>
      <c r="E124" s="509" t="s">
        <v>3313</v>
      </c>
      <c r="F124" s="509" t="s">
        <v>3314</v>
      </c>
      <c r="G124" s="534"/>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c r="AI124" s="529"/>
      <c r="AJ124" s="529"/>
      <c r="AK124" s="529"/>
      <c r="AL124" s="529"/>
      <c r="AM124" s="529"/>
      <c r="AN124" s="529"/>
      <c r="AO124" s="529"/>
      <c r="AP124" s="529"/>
      <c r="AQ124" s="529"/>
      <c r="AR124" s="529"/>
      <c r="AS124" s="529"/>
      <c r="AT124" s="529"/>
      <c r="AU124" s="529"/>
      <c r="AV124" s="529"/>
      <c r="AW124" s="534"/>
      <c r="AX124" s="529"/>
      <c r="AY124" s="529"/>
      <c r="AZ124" s="529"/>
      <c r="BA124" s="529"/>
      <c r="BB124" s="529"/>
      <c r="BC124" s="529"/>
      <c r="BD124" s="529"/>
      <c r="BE124" s="529"/>
      <c r="BF124" s="529"/>
      <c r="BG124" s="529"/>
      <c r="BH124" s="529"/>
      <c r="BI124" s="529"/>
      <c r="BJ124" s="529"/>
      <c r="BK124" s="529"/>
      <c r="BL124" s="534"/>
      <c r="BM124" s="529"/>
      <c r="BN124" s="529"/>
      <c r="BO124" s="529"/>
      <c r="BP124" s="529"/>
      <c r="BQ124" s="529"/>
      <c r="BR124" s="529"/>
      <c r="BS124" s="529"/>
      <c r="BT124" s="529"/>
      <c r="BU124" s="529"/>
      <c r="BV124" s="529"/>
      <c r="BW124" s="529"/>
      <c r="BX124" s="529"/>
      <c r="BY124" s="529"/>
      <c r="BZ124" s="529"/>
      <c r="CA124" s="529"/>
      <c r="CB124" s="529"/>
      <c r="CC124" s="529"/>
      <c r="CD124" s="529"/>
      <c r="CE124" s="529"/>
      <c r="CF124" s="529"/>
      <c r="CG124" s="529"/>
      <c r="CH124" s="529"/>
      <c r="CI124" s="529"/>
      <c r="CJ124" s="529"/>
      <c r="CK124" s="529"/>
      <c r="CL124" s="529"/>
      <c r="CM124" s="529"/>
      <c r="CN124" s="529"/>
      <c r="CO124" s="529"/>
      <c r="CP124" s="529"/>
      <c r="CQ124" s="529"/>
      <c r="CR124" s="529"/>
      <c r="CS124" s="529"/>
      <c r="CT124" s="529"/>
      <c r="CU124" s="529"/>
      <c r="CV124" s="529"/>
      <c r="CW124" s="529"/>
      <c r="CX124" s="529"/>
      <c r="CY124" s="529"/>
      <c r="CZ124" s="529"/>
      <c r="DA124" s="529"/>
      <c r="DB124" s="529"/>
      <c r="DC124" s="529"/>
      <c r="DD124" s="529"/>
      <c r="DE124" s="529"/>
      <c r="DF124" s="529"/>
      <c r="DG124" s="529"/>
      <c r="DH124" s="529"/>
      <c r="DI124" s="529"/>
      <c r="DJ124" s="529"/>
      <c r="DK124" s="529"/>
      <c r="DL124" s="529"/>
      <c r="DM124" s="529"/>
      <c r="DN124" s="529"/>
      <c r="DO124" s="529"/>
      <c r="DP124" s="529"/>
      <c r="DQ124" s="529"/>
      <c r="DR124" s="529"/>
      <c r="DS124" s="529"/>
      <c r="DT124" s="534"/>
      <c r="DU124" s="529"/>
      <c r="DV124" s="529"/>
      <c r="DW124" s="529"/>
      <c r="DX124" s="529"/>
      <c r="DY124" s="529"/>
      <c r="DZ124" s="529"/>
      <c r="EA124" s="529"/>
      <c r="EB124" s="529"/>
      <c r="EC124" s="529"/>
      <c r="ED124" s="529"/>
      <c r="EE124" s="529"/>
      <c r="EF124" s="529"/>
      <c r="EG124" s="529"/>
      <c r="EH124" s="529"/>
      <c r="EI124" s="529"/>
      <c r="EJ124" s="529"/>
      <c r="EK124" s="529"/>
      <c r="EL124" s="529"/>
      <c r="EM124" s="529"/>
      <c r="EN124" s="529"/>
      <c r="EO124" s="529"/>
      <c r="EP124" s="506">
        <v>662.0</v>
      </c>
      <c r="EQ124" s="509" t="s">
        <v>3342</v>
      </c>
      <c r="ER124" s="529"/>
      <c r="ES124" s="529"/>
      <c r="ET124" s="529"/>
      <c r="EU124" s="529"/>
      <c r="EV124" s="529"/>
      <c r="EW124" s="509" t="s">
        <v>3343</v>
      </c>
      <c r="EX124" s="509" t="s">
        <v>3344</v>
      </c>
      <c r="EY124" s="534"/>
      <c r="EZ124" s="529"/>
      <c r="FA124" s="529"/>
      <c r="FB124" s="529"/>
      <c r="FC124" s="529"/>
      <c r="FD124" s="529"/>
      <c r="FE124" s="529"/>
      <c r="FF124" s="529"/>
      <c r="FG124" s="529"/>
      <c r="FH124" s="529"/>
      <c r="FI124" s="529"/>
      <c r="FJ124" s="529"/>
      <c r="FK124" s="529"/>
      <c r="FL124" s="529"/>
      <c r="FM124" s="529"/>
      <c r="FN124" s="529"/>
      <c r="FO124" s="529"/>
      <c r="FP124" s="529"/>
      <c r="FQ124" s="529"/>
      <c r="FR124" s="529"/>
      <c r="FS124" s="529"/>
      <c r="FT124" s="529"/>
      <c r="FU124" s="529"/>
      <c r="FV124" s="529"/>
      <c r="FW124" s="529"/>
      <c r="FX124" s="529"/>
      <c r="FY124" s="529"/>
      <c r="FZ124" s="529"/>
      <c r="GA124" s="529"/>
      <c r="GB124" s="529"/>
      <c r="GC124" s="529"/>
      <c r="GD124" s="529"/>
      <c r="GE124" s="529"/>
      <c r="GF124" s="529"/>
      <c r="GG124" s="529"/>
      <c r="GH124" s="529"/>
      <c r="GI124" s="529"/>
      <c r="GJ124" s="529"/>
      <c r="GK124" s="529"/>
      <c r="GL124" s="529"/>
      <c r="GM124" s="529"/>
      <c r="GN124" s="529"/>
      <c r="GO124" s="534"/>
      <c r="GP124" s="529"/>
      <c r="GQ124" s="529"/>
      <c r="GR124" s="529"/>
      <c r="GS124" s="529"/>
      <c r="GT124" s="529"/>
      <c r="GU124" s="529"/>
      <c r="GV124" s="529"/>
      <c r="GW124" s="529"/>
      <c r="GX124" s="529"/>
      <c r="GY124" s="529"/>
      <c r="GZ124" s="529"/>
      <c r="HA124" s="529"/>
      <c r="HB124" s="529"/>
      <c r="HC124" s="529"/>
      <c r="HD124" s="534"/>
      <c r="HE124" s="529"/>
      <c r="HF124" s="529"/>
      <c r="HG124" s="529"/>
      <c r="HH124" s="529"/>
      <c r="HI124" s="529"/>
      <c r="HJ124" s="529"/>
      <c r="HK124" s="529"/>
      <c r="HL124" s="529"/>
      <c r="HM124" s="529"/>
      <c r="HN124" s="529"/>
      <c r="HO124" s="529"/>
      <c r="HP124" s="529"/>
      <c r="HQ124" s="529"/>
      <c r="HR124" s="529"/>
      <c r="HS124" s="529"/>
      <c r="HT124" s="529"/>
      <c r="HU124" s="529"/>
      <c r="HV124" s="529"/>
      <c r="HW124" s="529"/>
      <c r="HX124" s="529"/>
      <c r="HY124" s="529"/>
      <c r="HZ124" s="529"/>
      <c r="IA124" s="529"/>
      <c r="IB124" s="529"/>
      <c r="IC124" s="529"/>
      <c r="ID124" s="529"/>
      <c r="IE124" s="529"/>
      <c r="IF124" s="529"/>
      <c r="IG124" s="529"/>
      <c r="IH124" s="529"/>
      <c r="II124" s="529"/>
      <c r="IJ124" s="529"/>
      <c r="IK124" s="529"/>
      <c r="IL124" s="529"/>
      <c r="IM124" s="529"/>
      <c r="IN124" s="529"/>
      <c r="IO124" s="529"/>
      <c r="IP124" s="529"/>
      <c r="IQ124" s="529"/>
      <c r="IR124" s="529"/>
      <c r="IS124" s="529"/>
      <c r="IT124" s="529"/>
      <c r="IU124" s="529"/>
      <c r="IV124" s="529"/>
      <c r="IW124" s="529"/>
      <c r="IX124" s="529"/>
      <c r="IY124" s="529"/>
      <c r="IZ124" s="529"/>
      <c r="JA124" s="529"/>
      <c r="JB124" s="529"/>
      <c r="JC124" s="529"/>
      <c r="JD124" s="529"/>
      <c r="JE124" s="529"/>
      <c r="JF124" s="529"/>
      <c r="JG124" s="529"/>
      <c r="JH124" s="529"/>
      <c r="JI124" s="529"/>
      <c r="JJ124" s="529"/>
      <c r="JK124" s="529"/>
      <c r="JL124" s="534"/>
      <c r="JM124" s="529"/>
      <c r="JN124" s="529"/>
      <c r="JO124" s="529"/>
      <c r="JP124" s="529"/>
      <c r="JQ124" s="529"/>
      <c r="JR124" s="529"/>
      <c r="JS124" s="529"/>
      <c r="JT124" s="529"/>
      <c r="JU124" s="529"/>
      <c r="JV124" s="529"/>
      <c r="JW124" s="529"/>
      <c r="JX124" s="529"/>
      <c r="JY124" s="529"/>
      <c r="JZ124" s="529"/>
      <c r="KA124" s="529"/>
      <c r="KB124" s="529"/>
      <c r="KC124" s="529"/>
      <c r="KD124" s="529"/>
      <c r="KE124" s="529"/>
      <c r="KF124" s="529"/>
      <c r="KG124" s="529"/>
      <c r="KH124" s="529"/>
      <c r="KI124" s="529"/>
      <c r="KJ124" s="529"/>
      <c r="KK124" s="529"/>
      <c r="KL124" s="529"/>
      <c r="KM124" s="529"/>
      <c r="KN124" s="529"/>
      <c r="KO124" s="529"/>
      <c r="KP124" s="529"/>
      <c r="KQ124" s="529"/>
      <c r="KR124" s="529"/>
      <c r="KS124" s="529"/>
      <c r="KT124" s="529"/>
      <c r="KU124" s="529"/>
      <c r="KV124" s="529"/>
      <c r="KW124" s="529"/>
      <c r="KX124" s="529"/>
      <c r="KY124" s="529"/>
      <c r="KZ124" s="529"/>
      <c r="LA124" s="529"/>
      <c r="LB124" s="529"/>
      <c r="LC124" s="529"/>
      <c r="LD124" s="529"/>
      <c r="LE124" s="529"/>
      <c r="LF124" s="529"/>
      <c r="LG124" s="529"/>
      <c r="LH124" s="529"/>
      <c r="LI124" s="529"/>
      <c r="LJ124" s="529"/>
      <c r="LK124" s="529"/>
      <c r="LL124" s="529"/>
      <c r="LM124" s="529"/>
      <c r="LN124" s="529"/>
      <c r="LO124" s="529"/>
      <c r="LP124" s="529"/>
      <c r="LQ124" s="529"/>
      <c r="LR124" s="529"/>
      <c r="LS124" s="529"/>
      <c r="LT124" s="529"/>
      <c r="LU124" s="529"/>
      <c r="LV124" s="529"/>
      <c r="LW124" s="529"/>
      <c r="LX124" s="529"/>
      <c r="LY124" s="529"/>
      <c r="LZ124" s="529"/>
      <c r="MA124" s="529"/>
      <c r="MB124" s="529"/>
      <c r="MC124" s="529"/>
      <c r="MD124" s="529"/>
      <c r="ME124" s="529"/>
      <c r="MF124" s="529"/>
      <c r="MG124" s="529"/>
      <c r="MH124" s="529"/>
      <c r="MI124" s="529"/>
      <c r="MJ124" s="529"/>
      <c r="MK124" s="529"/>
      <c r="ML124" s="529"/>
      <c r="MM124" s="529"/>
      <c r="MN124" s="529"/>
    </row>
    <row r="125" ht="12.75" customHeight="1">
      <c r="A125" s="529"/>
      <c r="B125" s="529"/>
      <c r="C125" s="529"/>
      <c r="D125" s="529"/>
      <c r="E125" s="509" t="s">
        <v>3316</v>
      </c>
      <c r="F125" s="509" t="s">
        <v>3317</v>
      </c>
      <c r="G125" s="534"/>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c r="AI125" s="529"/>
      <c r="AJ125" s="529"/>
      <c r="AK125" s="529"/>
      <c r="AL125" s="529"/>
      <c r="AM125" s="529"/>
      <c r="AN125" s="529"/>
      <c r="AO125" s="529"/>
      <c r="AP125" s="529"/>
      <c r="AQ125" s="529"/>
      <c r="AR125" s="529"/>
      <c r="AS125" s="529"/>
      <c r="AT125" s="529"/>
      <c r="AU125" s="529"/>
      <c r="AV125" s="529"/>
      <c r="AW125" s="534"/>
      <c r="AX125" s="529"/>
      <c r="AY125" s="529"/>
      <c r="AZ125" s="529"/>
      <c r="BA125" s="529"/>
      <c r="BB125" s="529"/>
      <c r="BC125" s="529"/>
      <c r="BD125" s="529"/>
      <c r="BE125" s="529"/>
      <c r="BF125" s="529"/>
      <c r="BG125" s="529"/>
      <c r="BH125" s="529"/>
      <c r="BI125" s="529"/>
      <c r="BJ125" s="529"/>
      <c r="BK125" s="529"/>
      <c r="BL125" s="534"/>
      <c r="BM125" s="529"/>
      <c r="BN125" s="529"/>
      <c r="BO125" s="529"/>
      <c r="BP125" s="529"/>
      <c r="BQ125" s="529"/>
      <c r="BR125" s="529"/>
      <c r="BS125" s="529"/>
      <c r="BT125" s="529"/>
      <c r="BU125" s="529"/>
      <c r="BV125" s="529"/>
      <c r="BW125" s="529"/>
      <c r="BX125" s="529"/>
      <c r="BY125" s="529"/>
      <c r="BZ125" s="529"/>
      <c r="CA125" s="529"/>
      <c r="CB125" s="529"/>
      <c r="CC125" s="529"/>
      <c r="CD125" s="529"/>
      <c r="CE125" s="529"/>
      <c r="CF125" s="529"/>
      <c r="CG125" s="529"/>
      <c r="CH125" s="529"/>
      <c r="CI125" s="529"/>
      <c r="CJ125" s="529"/>
      <c r="CK125" s="529"/>
      <c r="CL125" s="529"/>
      <c r="CM125" s="529"/>
      <c r="CN125" s="529"/>
      <c r="CO125" s="529"/>
      <c r="CP125" s="529"/>
      <c r="CQ125" s="529"/>
      <c r="CR125" s="529"/>
      <c r="CS125" s="529"/>
      <c r="CT125" s="529"/>
      <c r="CU125" s="529"/>
      <c r="CV125" s="529"/>
      <c r="CW125" s="529"/>
      <c r="CX125" s="529"/>
      <c r="CY125" s="529"/>
      <c r="CZ125" s="529"/>
      <c r="DA125" s="529"/>
      <c r="DB125" s="529"/>
      <c r="DC125" s="529"/>
      <c r="DD125" s="529"/>
      <c r="DE125" s="529"/>
      <c r="DF125" s="529"/>
      <c r="DG125" s="529"/>
      <c r="DH125" s="529"/>
      <c r="DI125" s="529"/>
      <c r="DJ125" s="529"/>
      <c r="DK125" s="529"/>
      <c r="DL125" s="529"/>
      <c r="DM125" s="529"/>
      <c r="DN125" s="529"/>
      <c r="DO125" s="529"/>
      <c r="DP125" s="529"/>
      <c r="DQ125" s="529"/>
      <c r="DR125" s="529"/>
      <c r="DS125" s="529"/>
      <c r="DT125" s="534"/>
      <c r="DU125" s="529"/>
      <c r="DV125" s="529"/>
      <c r="DW125" s="529"/>
      <c r="DX125" s="529"/>
      <c r="DY125" s="529"/>
      <c r="DZ125" s="529"/>
      <c r="EA125" s="529"/>
      <c r="EB125" s="529"/>
      <c r="EC125" s="529"/>
      <c r="ED125" s="529"/>
      <c r="EE125" s="529"/>
      <c r="EF125" s="529"/>
      <c r="EG125" s="529"/>
      <c r="EH125" s="529"/>
      <c r="EI125" s="529"/>
      <c r="EJ125" s="529"/>
      <c r="EK125" s="529"/>
      <c r="EL125" s="529"/>
      <c r="EM125" s="529"/>
      <c r="EN125" s="529"/>
      <c r="EO125" s="529"/>
      <c r="EP125" s="506">
        <v>706.0</v>
      </c>
      <c r="EQ125" s="509" t="s">
        <v>3345</v>
      </c>
      <c r="ER125" s="529"/>
      <c r="ES125" s="529"/>
      <c r="ET125" s="529"/>
      <c r="EU125" s="529"/>
      <c r="EV125" s="529"/>
      <c r="EW125" s="509" t="s">
        <v>3346</v>
      </c>
      <c r="EX125" s="509" t="s">
        <v>3347</v>
      </c>
      <c r="EY125" s="534"/>
      <c r="EZ125" s="529"/>
      <c r="FA125" s="529"/>
      <c r="FB125" s="529"/>
      <c r="FC125" s="529"/>
      <c r="FD125" s="529"/>
      <c r="FE125" s="529"/>
      <c r="FF125" s="529"/>
      <c r="FG125" s="529"/>
      <c r="FH125" s="529"/>
      <c r="FI125" s="529"/>
      <c r="FJ125" s="529"/>
      <c r="FK125" s="529"/>
      <c r="FL125" s="529"/>
      <c r="FM125" s="529"/>
      <c r="FN125" s="529"/>
      <c r="FO125" s="529"/>
      <c r="FP125" s="529"/>
      <c r="FQ125" s="529"/>
      <c r="FR125" s="529"/>
      <c r="FS125" s="529"/>
      <c r="FT125" s="529"/>
      <c r="FU125" s="529"/>
      <c r="FV125" s="529"/>
      <c r="FW125" s="529"/>
      <c r="FX125" s="529"/>
      <c r="FY125" s="529"/>
      <c r="FZ125" s="529"/>
      <c r="GA125" s="529"/>
      <c r="GB125" s="529"/>
      <c r="GC125" s="529"/>
      <c r="GD125" s="529"/>
      <c r="GE125" s="529"/>
      <c r="GF125" s="529"/>
      <c r="GG125" s="529"/>
      <c r="GH125" s="529"/>
      <c r="GI125" s="529"/>
      <c r="GJ125" s="529"/>
      <c r="GK125" s="529"/>
      <c r="GL125" s="529"/>
      <c r="GM125" s="529"/>
      <c r="GN125" s="529"/>
      <c r="GO125" s="534"/>
      <c r="GP125" s="529"/>
      <c r="GQ125" s="529"/>
      <c r="GR125" s="529"/>
      <c r="GS125" s="529"/>
      <c r="GT125" s="529"/>
      <c r="GU125" s="529"/>
      <c r="GV125" s="529"/>
      <c r="GW125" s="529"/>
      <c r="GX125" s="529"/>
      <c r="GY125" s="529"/>
      <c r="GZ125" s="529"/>
      <c r="HA125" s="529"/>
      <c r="HB125" s="529"/>
      <c r="HC125" s="529"/>
      <c r="HD125" s="534"/>
      <c r="HE125" s="529"/>
      <c r="HF125" s="529"/>
      <c r="HG125" s="529"/>
      <c r="HH125" s="529"/>
      <c r="HI125" s="529"/>
      <c r="HJ125" s="529"/>
      <c r="HK125" s="529"/>
      <c r="HL125" s="529"/>
      <c r="HM125" s="529"/>
      <c r="HN125" s="529"/>
      <c r="HO125" s="529"/>
      <c r="HP125" s="529"/>
      <c r="HQ125" s="529"/>
      <c r="HR125" s="529"/>
      <c r="HS125" s="529"/>
      <c r="HT125" s="529"/>
      <c r="HU125" s="529"/>
      <c r="HV125" s="529"/>
      <c r="HW125" s="529"/>
      <c r="HX125" s="529"/>
      <c r="HY125" s="529"/>
      <c r="HZ125" s="529"/>
      <c r="IA125" s="529"/>
      <c r="IB125" s="529"/>
      <c r="IC125" s="529"/>
      <c r="ID125" s="529"/>
      <c r="IE125" s="529"/>
      <c r="IF125" s="529"/>
      <c r="IG125" s="529"/>
      <c r="IH125" s="529"/>
      <c r="II125" s="529"/>
      <c r="IJ125" s="529"/>
      <c r="IK125" s="529"/>
      <c r="IL125" s="529"/>
      <c r="IM125" s="529"/>
      <c r="IN125" s="529"/>
      <c r="IO125" s="529"/>
      <c r="IP125" s="529"/>
      <c r="IQ125" s="529"/>
      <c r="IR125" s="529"/>
      <c r="IS125" s="529"/>
      <c r="IT125" s="529"/>
      <c r="IU125" s="529"/>
      <c r="IV125" s="529"/>
      <c r="IW125" s="529"/>
      <c r="IX125" s="529"/>
      <c r="IY125" s="529"/>
      <c r="IZ125" s="529"/>
      <c r="JA125" s="529"/>
      <c r="JB125" s="529"/>
      <c r="JC125" s="529"/>
      <c r="JD125" s="529"/>
      <c r="JE125" s="529"/>
      <c r="JF125" s="529"/>
      <c r="JG125" s="529"/>
      <c r="JH125" s="529"/>
      <c r="JI125" s="529"/>
      <c r="JJ125" s="529"/>
      <c r="JK125" s="529"/>
      <c r="JL125" s="534"/>
      <c r="JM125" s="529"/>
      <c r="JN125" s="529"/>
      <c r="JO125" s="529"/>
      <c r="JP125" s="529"/>
      <c r="JQ125" s="529"/>
      <c r="JR125" s="529"/>
      <c r="JS125" s="529"/>
      <c r="JT125" s="529"/>
      <c r="JU125" s="529"/>
      <c r="JV125" s="529"/>
      <c r="JW125" s="529"/>
      <c r="JX125" s="529"/>
      <c r="JY125" s="529"/>
      <c r="JZ125" s="529"/>
      <c r="KA125" s="529"/>
      <c r="KB125" s="529"/>
      <c r="KC125" s="529"/>
      <c r="KD125" s="529"/>
      <c r="KE125" s="529"/>
      <c r="KF125" s="529"/>
      <c r="KG125" s="529"/>
      <c r="KH125" s="529"/>
      <c r="KI125" s="529"/>
      <c r="KJ125" s="529"/>
      <c r="KK125" s="529"/>
      <c r="KL125" s="529"/>
      <c r="KM125" s="529"/>
      <c r="KN125" s="529"/>
      <c r="KO125" s="529"/>
      <c r="KP125" s="529"/>
      <c r="KQ125" s="529"/>
      <c r="KR125" s="529"/>
      <c r="KS125" s="529"/>
      <c r="KT125" s="529"/>
      <c r="KU125" s="529"/>
      <c r="KV125" s="529"/>
      <c r="KW125" s="529"/>
      <c r="KX125" s="529"/>
      <c r="KY125" s="529"/>
      <c r="KZ125" s="529"/>
      <c r="LA125" s="529"/>
      <c r="LB125" s="529"/>
      <c r="LC125" s="529"/>
      <c r="LD125" s="529"/>
      <c r="LE125" s="529"/>
      <c r="LF125" s="529"/>
      <c r="LG125" s="529"/>
      <c r="LH125" s="529"/>
      <c r="LI125" s="529"/>
      <c r="LJ125" s="529"/>
      <c r="LK125" s="529"/>
      <c r="LL125" s="529"/>
      <c r="LM125" s="529"/>
      <c r="LN125" s="529"/>
      <c r="LO125" s="529"/>
      <c r="LP125" s="529"/>
      <c r="LQ125" s="529"/>
      <c r="LR125" s="529"/>
      <c r="LS125" s="529"/>
      <c r="LT125" s="529"/>
      <c r="LU125" s="529"/>
      <c r="LV125" s="529"/>
      <c r="LW125" s="529"/>
      <c r="LX125" s="529"/>
      <c r="LY125" s="529"/>
      <c r="LZ125" s="529"/>
      <c r="MA125" s="529"/>
      <c r="MB125" s="529"/>
      <c r="MC125" s="529"/>
      <c r="MD125" s="529"/>
      <c r="ME125" s="529"/>
      <c r="MF125" s="529"/>
      <c r="MG125" s="529"/>
      <c r="MH125" s="529"/>
      <c r="MI125" s="529"/>
      <c r="MJ125" s="529"/>
      <c r="MK125" s="529"/>
      <c r="ML125" s="529"/>
      <c r="MM125" s="529"/>
      <c r="MN125" s="529"/>
    </row>
    <row r="126" ht="12.75" customHeight="1">
      <c r="A126" s="529"/>
      <c r="B126" s="529"/>
      <c r="C126" s="529"/>
      <c r="D126" s="529"/>
      <c r="E126" s="509" t="s">
        <v>3319</v>
      </c>
      <c r="F126" s="509" t="s">
        <v>3320</v>
      </c>
      <c r="G126" s="534"/>
      <c r="H126" s="529"/>
      <c r="I126" s="529"/>
      <c r="J126" s="529"/>
      <c r="K126" s="529"/>
      <c r="L126" s="529"/>
      <c r="M126" s="529"/>
      <c r="N126" s="529"/>
      <c r="O126" s="529"/>
      <c r="P126" s="529"/>
      <c r="Q126" s="529"/>
      <c r="R126" s="529"/>
      <c r="S126" s="529"/>
      <c r="T126" s="529"/>
      <c r="U126" s="529"/>
      <c r="V126" s="529"/>
      <c r="W126" s="529"/>
      <c r="X126" s="529"/>
      <c r="Y126" s="529"/>
      <c r="Z126" s="529"/>
      <c r="AA126" s="529"/>
      <c r="AB126" s="529"/>
      <c r="AC126" s="529"/>
      <c r="AD126" s="529"/>
      <c r="AE126" s="529"/>
      <c r="AF126" s="529"/>
      <c r="AG126" s="529"/>
      <c r="AH126" s="529"/>
      <c r="AI126" s="529"/>
      <c r="AJ126" s="529"/>
      <c r="AK126" s="529"/>
      <c r="AL126" s="529"/>
      <c r="AM126" s="529"/>
      <c r="AN126" s="529"/>
      <c r="AO126" s="529"/>
      <c r="AP126" s="529"/>
      <c r="AQ126" s="529"/>
      <c r="AR126" s="529"/>
      <c r="AS126" s="529"/>
      <c r="AT126" s="529"/>
      <c r="AU126" s="529"/>
      <c r="AV126" s="529"/>
      <c r="AW126" s="534"/>
      <c r="AX126" s="529"/>
      <c r="AY126" s="529"/>
      <c r="AZ126" s="529"/>
      <c r="BA126" s="529"/>
      <c r="BB126" s="529"/>
      <c r="BC126" s="529"/>
      <c r="BD126" s="529"/>
      <c r="BE126" s="529"/>
      <c r="BF126" s="529"/>
      <c r="BG126" s="529"/>
      <c r="BH126" s="529"/>
      <c r="BI126" s="529"/>
      <c r="BJ126" s="529"/>
      <c r="BK126" s="529"/>
      <c r="BL126" s="534"/>
      <c r="BM126" s="529"/>
      <c r="BN126" s="529"/>
      <c r="BO126" s="529"/>
      <c r="BP126" s="529"/>
      <c r="BQ126" s="529"/>
      <c r="BR126" s="529"/>
      <c r="BS126" s="529"/>
      <c r="BT126" s="529"/>
      <c r="BU126" s="529"/>
      <c r="BV126" s="529"/>
      <c r="BW126" s="529"/>
      <c r="BX126" s="529"/>
      <c r="BY126" s="529"/>
      <c r="BZ126" s="529"/>
      <c r="CA126" s="529"/>
      <c r="CB126" s="529"/>
      <c r="CC126" s="529"/>
      <c r="CD126" s="529"/>
      <c r="CE126" s="529"/>
      <c r="CF126" s="529"/>
      <c r="CG126" s="529"/>
      <c r="CH126" s="529"/>
      <c r="CI126" s="529"/>
      <c r="CJ126" s="529"/>
      <c r="CK126" s="529"/>
      <c r="CL126" s="529"/>
      <c r="CM126" s="529"/>
      <c r="CN126" s="529"/>
      <c r="CO126" s="529"/>
      <c r="CP126" s="529"/>
      <c r="CQ126" s="529"/>
      <c r="CR126" s="529"/>
      <c r="CS126" s="529"/>
      <c r="CT126" s="529"/>
      <c r="CU126" s="529"/>
      <c r="CV126" s="529"/>
      <c r="CW126" s="529"/>
      <c r="CX126" s="529"/>
      <c r="CY126" s="529"/>
      <c r="CZ126" s="529"/>
      <c r="DA126" s="529"/>
      <c r="DB126" s="529"/>
      <c r="DC126" s="529"/>
      <c r="DD126" s="529"/>
      <c r="DE126" s="529"/>
      <c r="DF126" s="529"/>
      <c r="DG126" s="529"/>
      <c r="DH126" s="529"/>
      <c r="DI126" s="529"/>
      <c r="DJ126" s="529"/>
      <c r="DK126" s="529"/>
      <c r="DL126" s="529"/>
      <c r="DM126" s="529"/>
      <c r="DN126" s="529"/>
      <c r="DO126" s="529"/>
      <c r="DP126" s="529"/>
      <c r="DQ126" s="529"/>
      <c r="DR126" s="529"/>
      <c r="DS126" s="529"/>
      <c r="DT126" s="534"/>
      <c r="DU126" s="529"/>
      <c r="DV126" s="529"/>
      <c r="DW126" s="529"/>
      <c r="DX126" s="529"/>
      <c r="DY126" s="529"/>
      <c r="DZ126" s="529"/>
      <c r="EA126" s="529"/>
      <c r="EB126" s="529"/>
      <c r="EC126" s="529"/>
      <c r="ED126" s="529"/>
      <c r="EE126" s="529"/>
      <c r="EF126" s="529"/>
      <c r="EG126" s="529"/>
      <c r="EH126" s="529"/>
      <c r="EI126" s="529"/>
      <c r="EJ126" s="529"/>
      <c r="EK126" s="529"/>
      <c r="EL126" s="529"/>
      <c r="EM126" s="529"/>
      <c r="EN126" s="529"/>
      <c r="EO126" s="529"/>
      <c r="EP126" s="506" t="s">
        <v>3348</v>
      </c>
      <c r="EQ126" s="509" t="s">
        <v>3349</v>
      </c>
      <c r="ER126" s="529"/>
      <c r="ES126" s="529"/>
      <c r="ET126" s="529"/>
      <c r="EU126" s="529"/>
      <c r="EV126" s="529"/>
      <c r="EW126" s="509" t="s">
        <v>3350</v>
      </c>
      <c r="EX126" s="509" t="s">
        <v>3351</v>
      </c>
      <c r="EY126" s="534"/>
      <c r="EZ126" s="529"/>
      <c r="FA126" s="529"/>
      <c r="FB126" s="529"/>
      <c r="FC126" s="529"/>
      <c r="FD126" s="529"/>
      <c r="FE126" s="529"/>
      <c r="FF126" s="529"/>
      <c r="FG126" s="529"/>
      <c r="FH126" s="529"/>
      <c r="FI126" s="529"/>
      <c r="FJ126" s="529"/>
      <c r="FK126" s="529"/>
      <c r="FL126" s="529"/>
      <c r="FM126" s="529"/>
      <c r="FN126" s="529"/>
      <c r="FO126" s="529"/>
      <c r="FP126" s="529"/>
      <c r="FQ126" s="529"/>
      <c r="FR126" s="529"/>
      <c r="FS126" s="529"/>
      <c r="FT126" s="529"/>
      <c r="FU126" s="529"/>
      <c r="FV126" s="529"/>
      <c r="FW126" s="529"/>
      <c r="FX126" s="529"/>
      <c r="FY126" s="529"/>
      <c r="FZ126" s="529"/>
      <c r="GA126" s="529"/>
      <c r="GB126" s="529"/>
      <c r="GC126" s="529"/>
      <c r="GD126" s="529"/>
      <c r="GE126" s="529"/>
      <c r="GF126" s="529"/>
      <c r="GG126" s="529"/>
      <c r="GH126" s="529"/>
      <c r="GI126" s="529"/>
      <c r="GJ126" s="529"/>
      <c r="GK126" s="529"/>
      <c r="GL126" s="529"/>
      <c r="GM126" s="529"/>
      <c r="GN126" s="529"/>
      <c r="GO126" s="534"/>
      <c r="GP126" s="529"/>
      <c r="GQ126" s="529"/>
      <c r="GR126" s="529"/>
      <c r="GS126" s="529"/>
      <c r="GT126" s="529"/>
      <c r="GU126" s="529"/>
      <c r="GV126" s="529"/>
      <c r="GW126" s="529"/>
      <c r="GX126" s="529"/>
      <c r="GY126" s="529"/>
      <c r="GZ126" s="529"/>
      <c r="HA126" s="529"/>
      <c r="HB126" s="529"/>
      <c r="HC126" s="529"/>
      <c r="HD126" s="534"/>
      <c r="HE126" s="529"/>
      <c r="HF126" s="529"/>
      <c r="HG126" s="529"/>
      <c r="HH126" s="529"/>
      <c r="HI126" s="529"/>
      <c r="HJ126" s="529"/>
      <c r="HK126" s="529"/>
      <c r="HL126" s="529"/>
      <c r="HM126" s="529"/>
      <c r="HN126" s="529"/>
      <c r="HO126" s="529"/>
      <c r="HP126" s="529"/>
      <c r="HQ126" s="529"/>
      <c r="HR126" s="529"/>
      <c r="HS126" s="529"/>
      <c r="HT126" s="529"/>
      <c r="HU126" s="529"/>
      <c r="HV126" s="529"/>
      <c r="HW126" s="529"/>
      <c r="HX126" s="529"/>
      <c r="HY126" s="529"/>
      <c r="HZ126" s="529"/>
      <c r="IA126" s="529"/>
      <c r="IB126" s="529"/>
      <c r="IC126" s="529"/>
      <c r="ID126" s="529"/>
      <c r="IE126" s="529"/>
      <c r="IF126" s="529"/>
      <c r="IG126" s="529"/>
      <c r="IH126" s="529"/>
      <c r="II126" s="529"/>
      <c r="IJ126" s="529"/>
      <c r="IK126" s="529"/>
      <c r="IL126" s="529"/>
      <c r="IM126" s="529"/>
      <c r="IN126" s="529"/>
      <c r="IO126" s="529"/>
      <c r="IP126" s="529"/>
      <c r="IQ126" s="529"/>
      <c r="IR126" s="529"/>
      <c r="IS126" s="529"/>
      <c r="IT126" s="529"/>
      <c r="IU126" s="529"/>
      <c r="IV126" s="529"/>
      <c r="IW126" s="529"/>
      <c r="IX126" s="529"/>
      <c r="IY126" s="529"/>
      <c r="IZ126" s="529"/>
      <c r="JA126" s="529"/>
      <c r="JB126" s="529"/>
      <c r="JC126" s="529"/>
      <c r="JD126" s="529"/>
      <c r="JE126" s="529"/>
      <c r="JF126" s="529"/>
      <c r="JG126" s="529"/>
      <c r="JH126" s="529"/>
      <c r="JI126" s="529"/>
      <c r="JJ126" s="529"/>
      <c r="JK126" s="529"/>
      <c r="JL126" s="534"/>
      <c r="JM126" s="529"/>
      <c r="JN126" s="529"/>
      <c r="JO126" s="529"/>
      <c r="JP126" s="529"/>
      <c r="JQ126" s="529"/>
      <c r="JR126" s="529"/>
      <c r="JS126" s="529"/>
      <c r="JT126" s="529"/>
      <c r="JU126" s="529"/>
      <c r="JV126" s="529"/>
      <c r="JW126" s="529"/>
      <c r="JX126" s="529"/>
      <c r="JY126" s="529"/>
      <c r="JZ126" s="529"/>
      <c r="KA126" s="529"/>
      <c r="KB126" s="529"/>
      <c r="KC126" s="529"/>
      <c r="KD126" s="529"/>
      <c r="KE126" s="529"/>
      <c r="KF126" s="529"/>
      <c r="KG126" s="529"/>
      <c r="KH126" s="529"/>
      <c r="KI126" s="529"/>
      <c r="KJ126" s="529"/>
      <c r="KK126" s="529"/>
      <c r="KL126" s="529"/>
      <c r="KM126" s="529"/>
      <c r="KN126" s="529"/>
      <c r="KO126" s="529"/>
      <c r="KP126" s="529"/>
      <c r="KQ126" s="529"/>
      <c r="KR126" s="529"/>
      <c r="KS126" s="529"/>
      <c r="KT126" s="529"/>
      <c r="KU126" s="529"/>
      <c r="KV126" s="529"/>
      <c r="KW126" s="529"/>
      <c r="KX126" s="529"/>
      <c r="KY126" s="529"/>
      <c r="KZ126" s="529"/>
      <c r="LA126" s="529"/>
      <c r="LB126" s="529"/>
      <c r="LC126" s="529"/>
      <c r="LD126" s="529"/>
      <c r="LE126" s="529"/>
      <c r="LF126" s="529"/>
      <c r="LG126" s="529"/>
      <c r="LH126" s="529"/>
      <c r="LI126" s="529"/>
      <c r="LJ126" s="529"/>
      <c r="LK126" s="529"/>
      <c r="LL126" s="529"/>
      <c r="LM126" s="529"/>
      <c r="LN126" s="529"/>
      <c r="LO126" s="529"/>
      <c r="LP126" s="529"/>
      <c r="LQ126" s="529"/>
      <c r="LR126" s="529"/>
      <c r="LS126" s="529"/>
      <c r="LT126" s="529"/>
      <c r="LU126" s="529"/>
      <c r="LV126" s="529"/>
      <c r="LW126" s="529"/>
      <c r="LX126" s="529"/>
      <c r="LY126" s="529"/>
      <c r="LZ126" s="529"/>
      <c r="MA126" s="529"/>
      <c r="MB126" s="529"/>
      <c r="MC126" s="529"/>
      <c r="MD126" s="529"/>
      <c r="ME126" s="529"/>
      <c r="MF126" s="529"/>
      <c r="MG126" s="529"/>
      <c r="MH126" s="529"/>
      <c r="MI126" s="529"/>
      <c r="MJ126" s="529"/>
      <c r="MK126" s="529"/>
      <c r="ML126" s="529"/>
      <c r="MM126" s="529"/>
      <c r="MN126" s="529"/>
    </row>
    <row r="127" ht="12.75" customHeight="1">
      <c r="A127" s="529"/>
      <c r="B127" s="529"/>
      <c r="C127" s="529"/>
      <c r="D127" s="529"/>
      <c r="E127" s="509" t="s">
        <v>3322</v>
      </c>
      <c r="F127" s="509" t="s">
        <v>3323</v>
      </c>
      <c r="G127" s="534"/>
      <c r="H127" s="529"/>
      <c r="I127" s="529"/>
      <c r="J127" s="529"/>
      <c r="K127" s="529"/>
      <c r="L127" s="529"/>
      <c r="M127" s="529"/>
      <c r="N127" s="529"/>
      <c r="O127" s="529"/>
      <c r="P127" s="529"/>
      <c r="Q127" s="529"/>
      <c r="R127" s="529"/>
      <c r="S127" s="529"/>
      <c r="T127" s="529"/>
      <c r="U127" s="529"/>
      <c r="V127" s="529"/>
      <c r="W127" s="529"/>
      <c r="X127" s="529"/>
      <c r="Y127" s="529"/>
      <c r="Z127" s="529"/>
      <c r="AA127" s="529"/>
      <c r="AB127" s="529"/>
      <c r="AC127" s="529"/>
      <c r="AD127" s="529"/>
      <c r="AE127" s="529"/>
      <c r="AF127" s="529"/>
      <c r="AG127" s="529"/>
      <c r="AH127" s="529"/>
      <c r="AI127" s="529"/>
      <c r="AJ127" s="529"/>
      <c r="AK127" s="529"/>
      <c r="AL127" s="529"/>
      <c r="AM127" s="529"/>
      <c r="AN127" s="529"/>
      <c r="AO127" s="529"/>
      <c r="AP127" s="529"/>
      <c r="AQ127" s="529"/>
      <c r="AR127" s="529"/>
      <c r="AS127" s="529"/>
      <c r="AT127" s="529"/>
      <c r="AU127" s="529"/>
      <c r="AV127" s="529"/>
      <c r="AW127" s="534"/>
      <c r="AX127" s="529"/>
      <c r="AY127" s="529"/>
      <c r="AZ127" s="529"/>
      <c r="BA127" s="529"/>
      <c r="BB127" s="529"/>
      <c r="BC127" s="529"/>
      <c r="BD127" s="529"/>
      <c r="BE127" s="529"/>
      <c r="BF127" s="529"/>
      <c r="BG127" s="529"/>
      <c r="BH127" s="529"/>
      <c r="BI127" s="529"/>
      <c r="BJ127" s="529"/>
      <c r="BK127" s="529"/>
      <c r="BL127" s="534"/>
      <c r="BM127" s="529"/>
      <c r="BN127" s="529"/>
      <c r="BO127" s="529"/>
      <c r="BP127" s="529"/>
      <c r="BQ127" s="529"/>
      <c r="BR127" s="529"/>
      <c r="BS127" s="529"/>
      <c r="BT127" s="529"/>
      <c r="BU127" s="529"/>
      <c r="BV127" s="529"/>
      <c r="BW127" s="529"/>
      <c r="BX127" s="529"/>
      <c r="BY127" s="529"/>
      <c r="BZ127" s="529"/>
      <c r="CA127" s="529"/>
      <c r="CB127" s="529"/>
      <c r="CC127" s="529"/>
      <c r="CD127" s="529"/>
      <c r="CE127" s="529"/>
      <c r="CF127" s="529"/>
      <c r="CG127" s="529"/>
      <c r="CH127" s="529"/>
      <c r="CI127" s="529"/>
      <c r="CJ127" s="529"/>
      <c r="CK127" s="529"/>
      <c r="CL127" s="529"/>
      <c r="CM127" s="529"/>
      <c r="CN127" s="529"/>
      <c r="CO127" s="529"/>
      <c r="CP127" s="529"/>
      <c r="CQ127" s="529"/>
      <c r="CR127" s="529"/>
      <c r="CS127" s="529"/>
      <c r="CT127" s="529"/>
      <c r="CU127" s="529"/>
      <c r="CV127" s="529"/>
      <c r="CW127" s="529"/>
      <c r="CX127" s="529"/>
      <c r="CY127" s="529"/>
      <c r="CZ127" s="529"/>
      <c r="DA127" s="529"/>
      <c r="DB127" s="529"/>
      <c r="DC127" s="529"/>
      <c r="DD127" s="529"/>
      <c r="DE127" s="529"/>
      <c r="DF127" s="529"/>
      <c r="DG127" s="529"/>
      <c r="DH127" s="529"/>
      <c r="DI127" s="529"/>
      <c r="DJ127" s="529"/>
      <c r="DK127" s="529"/>
      <c r="DL127" s="529"/>
      <c r="DM127" s="529"/>
      <c r="DN127" s="529"/>
      <c r="DO127" s="529"/>
      <c r="DP127" s="529"/>
      <c r="DQ127" s="529"/>
      <c r="DR127" s="529"/>
      <c r="DS127" s="529"/>
      <c r="DT127" s="534"/>
      <c r="DU127" s="529"/>
      <c r="DV127" s="529"/>
      <c r="DW127" s="529"/>
      <c r="DX127" s="529"/>
      <c r="DY127" s="529"/>
      <c r="DZ127" s="529"/>
      <c r="EA127" s="529"/>
      <c r="EB127" s="529"/>
      <c r="EC127" s="529"/>
      <c r="ED127" s="529"/>
      <c r="EE127" s="529"/>
      <c r="EF127" s="529"/>
      <c r="EG127" s="529"/>
      <c r="EH127" s="529"/>
      <c r="EI127" s="529"/>
      <c r="EJ127" s="529"/>
      <c r="EK127" s="529"/>
      <c r="EL127" s="529"/>
      <c r="EM127" s="529"/>
      <c r="EN127" s="529"/>
      <c r="EO127" s="529"/>
      <c r="EP127" s="506">
        <v>796.0</v>
      </c>
      <c r="EQ127" s="509" t="s">
        <v>3352</v>
      </c>
      <c r="ER127" s="529"/>
      <c r="ES127" s="529"/>
      <c r="ET127" s="529"/>
      <c r="EU127" s="529"/>
      <c r="EV127" s="529"/>
      <c r="EW127" s="509" t="s">
        <v>3353</v>
      </c>
      <c r="EX127" s="509" t="s">
        <v>3354</v>
      </c>
      <c r="EY127" s="534"/>
      <c r="EZ127" s="529"/>
      <c r="FA127" s="529"/>
      <c r="FB127" s="529"/>
      <c r="FC127" s="529"/>
      <c r="FD127" s="529"/>
      <c r="FE127" s="529"/>
      <c r="FF127" s="529"/>
      <c r="FG127" s="529"/>
      <c r="FH127" s="529"/>
      <c r="FI127" s="529"/>
      <c r="FJ127" s="529"/>
      <c r="FK127" s="529"/>
      <c r="FL127" s="529"/>
      <c r="FM127" s="529"/>
      <c r="FN127" s="529"/>
      <c r="FO127" s="529"/>
      <c r="FP127" s="529"/>
      <c r="FQ127" s="529"/>
      <c r="FR127" s="529"/>
      <c r="FS127" s="529"/>
      <c r="FT127" s="529"/>
      <c r="FU127" s="529"/>
      <c r="FV127" s="529"/>
      <c r="FW127" s="529"/>
      <c r="FX127" s="529"/>
      <c r="FY127" s="529"/>
      <c r="FZ127" s="529"/>
      <c r="GA127" s="529"/>
      <c r="GB127" s="529"/>
      <c r="GC127" s="529"/>
      <c r="GD127" s="529"/>
      <c r="GE127" s="529"/>
      <c r="GF127" s="529"/>
      <c r="GG127" s="529"/>
      <c r="GH127" s="529"/>
      <c r="GI127" s="529"/>
      <c r="GJ127" s="529"/>
      <c r="GK127" s="529"/>
      <c r="GL127" s="529"/>
      <c r="GM127" s="529"/>
      <c r="GN127" s="529"/>
      <c r="GO127" s="534"/>
      <c r="GP127" s="529"/>
      <c r="GQ127" s="529"/>
      <c r="GR127" s="529"/>
      <c r="GS127" s="529"/>
      <c r="GT127" s="529"/>
      <c r="GU127" s="529"/>
      <c r="GV127" s="529"/>
      <c r="GW127" s="529"/>
      <c r="GX127" s="529"/>
      <c r="GY127" s="529"/>
      <c r="GZ127" s="529"/>
      <c r="HA127" s="529"/>
      <c r="HB127" s="529"/>
      <c r="HC127" s="529"/>
      <c r="HD127" s="534"/>
      <c r="HE127" s="529"/>
      <c r="HF127" s="529"/>
      <c r="HG127" s="529"/>
      <c r="HH127" s="529"/>
      <c r="HI127" s="529"/>
      <c r="HJ127" s="529"/>
      <c r="HK127" s="529"/>
      <c r="HL127" s="529"/>
      <c r="HM127" s="529"/>
      <c r="HN127" s="529"/>
      <c r="HO127" s="529"/>
      <c r="HP127" s="529"/>
      <c r="HQ127" s="529"/>
      <c r="HR127" s="529"/>
      <c r="HS127" s="529"/>
      <c r="HT127" s="529"/>
      <c r="HU127" s="529"/>
      <c r="HV127" s="529"/>
      <c r="HW127" s="529"/>
      <c r="HX127" s="529"/>
      <c r="HY127" s="529"/>
      <c r="HZ127" s="529"/>
      <c r="IA127" s="529"/>
      <c r="IB127" s="529"/>
      <c r="IC127" s="529"/>
      <c r="ID127" s="529"/>
      <c r="IE127" s="529"/>
      <c r="IF127" s="529"/>
      <c r="IG127" s="529"/>
      <c r="IH127" s="529"/>
      <c r="II127" s="529"/>
      <c r="IJ127" s="529"/>
      <c r="IK127" s="529"/>
      <c r="IL127" s="529"/>
      <c r="IM127" s="529"/>
      <c r="IN127" s="529"/>
      <c r="IO127" s="529"/>
      <c r="IP127" s="529"/>
      <c r="IQ127" s="529"/>
      <c r="IR127" s="529"/>
      <c r="IS127" s="529"/>
      <c r="IT127" s="529"/>
      <c r="IU127" s="529"/>
      <c r="IV127" s="529"/>
      <c r="IW127" s="529"/>
      <c r="IX127" s="529"/>
      <c r="IY127" s="529"/>
      <c r="IZ127" s="529"/>
      <c r="JA127" s="529"/>
      <c r="JB127" s="529"/>
      <c r="JC127" s="529"/>
      <c r="JD127" s="529"/>
      <c r="JE127" s="529"/>
      <c r="JF127" s="529"/>
      <c r="JG127" s="529"/>
      <c r="JH127" s="529"/>
      <c r="JI127" s="529"/>
      <c r="JJ127" s="529"/>
      <c r="JK127" s="529"/>
      <c r="JL127" s="534"/>
      <c r="JM127" s="529"/>
      <c r="JN127" s="529"/>
      <c r="JO127" s="529"/>
      <c r="JP127" s="529"/>
      <c r="JQ127" s="529"/>
      <c r="JR127" s="529"/>
      <c r="JS127" s="529"/>
      <c r="JT127" s="529"/>
      <c r="JU127" s="529"/>
      <c r="JV127" s="529"/>
      <c r="JW127" s="529"/>
      <c r="JX127" s="529"/>
      <c r="JY127" s="529"/>
      <c r="JZ127" s="529"/>
      <c r="KA127" s="529"/>
      <c r="KB127" s="529"/>
      <c r="KC127" s="529"/>
      <c r="KD127" s="529"/>
      <c r="KE127" s="529"/>
      <c r="KF127" s="529"/>
      <c r="KG127" s="529"/>
      <c r="KH127" s="529"/>
      <c r="KI127" s="529"/>
      <c r="KJ127" s="529"/>
      <c r="KK127" s="529"/>
      <c r="KL127" s="529"/>
      <c r="KM127" s="529"/>
      <c r="KN127" s="529"/>
      <c r="KO127" s="529"/>
      <c r="KP127" s="529"/>
      <c r="KQ127" s="529"/>
      <c r="KR127" s="529"/>
      <c r="KS127" s="529"/>
      <c r="KT127" s="529"/>
      <c r="KU127" s="529"/>
      <c r="KV127" s="529"/>
      <c r="KW127" s="529"/>
      <c r="KX127" s="529"/>
      <c r="KY127" s="529"/>
      <c r="KZ127" s="529"/>
      <c r="LA127" s="529"/>
      <c r="LB127" s="529"/>
      <c r="LC127" s="529"/>
      <c r="LD127" s="529"/>
      <c r="LE127" s="529"/>
      <c r="LF127" s="529"/>
      <c r="LG127" s="529"/>
      <c r="LH127" s="529"/>
      <c r="LI127" s="529"/>
      <c r="LJ127" s="529"/>
      <c r="LK127" s="529"/>
      <c r="LL127" s="529"/>
      <c r="LM127" s="529"/>
      <c r="LN127" s="529"/>
      <c r="LO127" s="529"/>
      <c r="LP127" s="529"/>
      <c r="LQ127" s="529"/>
      <c r="LR127" s="529"/>
      <c r="LS127" s="529"/>
      <c r="LT127" s="529"/>
      <c r="LU127" s="529"/>
      <c r="LV127" s="529"/>
      <c r="LW127" s="529"/>
      <c r="LX127" s="529"/>
      <c r="LY127" s="529"/>
      <c r="LZ127" s="529"/>
      <c r="MA127" s="529"/>
      <c r="MB127" s="529"/>
      <c r="MC127" s="529"/>
      <c r="MD127" s="529"/>
      <c r="ME127" s="529"/>
      <c r="MF127" s="529"/>
      <c r="MG127" s="529"/>
      <c r="MH127" s="529"/>
      <c r="MI127" s="529"/>
      <c r="MJ127" s="529"/>
      <c r="MK127" s="529"/>
      <c r="ML127" s="529"/>
      <c r="MM127" s="529"/>
      <c r="MN127" s="529"/>
    </row>
    <row r="128" ht="12.75" customHeight="1">
      <c r="A128" s="529"/>
      <c r="B128" s="529"/>
      <c r="C128" s="529"/>
      <c r="D128" s="529"/>
      <c r="E128" s="509" t="s">
        <v>3325</v>
      </c>
      <c r="F128" s="509" t="s">
        <v>3326</v>
      </c>
      <c r="G128" s="534"/>
      <c r="H128" s="529"/>
      <c r="I128" s="529"/>
      <c r="J128" s="529"/>
      <c r="K128" s="529"/>
      <c r="L128" s="529"/>
      <c r="M128" s="529"/>
      <c r="N128" s="529"/>
      <c r="O128" s="529"/>
      <c r="P128" s="529"/>
      <c r="Q128" s="529"/>
      <c r="R128" s="529"/>
      <c r="S128" s="529"/>
      <c r="T128" s="529"/>
      <c r="U128" s="529"/>
      <c r="V128" s="529"/>
      <c r="W128" s="529"/>
      <c r="X128" s="529"/>
      <c r="Y128" s="529"/>
      <c r="Z128" s="529"/>
      <c r="AA128" s="529"/>
      <c r="AB128" s="529"/>
      <c r="AC128" s="529"/>
      <c r="AD128" s="529"/>
      <c r="AE128" s="529"/>
      <c r="AF128" s="529"/>
      <c r="AG128" s="529"/>
      <c r="AH128" s="529"/>
      <c r="AI128" s="529"/>
      <c r="AJ128" s="529"/>
      <c r="AK128" s="529"/>
      <c r="AL128" s="529"/>
      <c r="AM128" s="529"/>
      <c r="AN128" s="529"/>
      <c r="AO128" s="529"/>
      <c r="AP128" s="529"/>
      <c r="AQ128" s="529"/>
      <c r="AR128" s="529"/>
      <c r="AS128" s="529"/>
      <c r="AT128" s="529"/>
      <c r="AU128" s="529"/>
      <c r="AV128" s="529"/>
      <c r="AW128" s="534"/>
      <c r="AX128" s="529"/>
      <c r="AY128" s="529"/>
      <c r="AZ128" s="529"/>
      <c r="BA128" s="529"/>
      <c r="BB128" s="529"/>
      <c r="BC128" s="529"/>
      <c r="BD128" s="529"/>
      <c r="BE128" s="529"/>
      <c r="BF128" s="529"/>
      <c r="BG128" s="529"/>
      <c r="BH128" s="529"/>
      <c r="BI128" s="529"/>
      <c r="BJ128" s="529"/>
      <c r="BK128" s="529"/>
      <c r="BL128" s="534"/>
      <c r="BM128" s="529"/>
      <c r="BN128" s="529"/>
      <c r="BO128" s="529"/>
      <c r="BP128" s="529"/>
      <c r="BQ128" s="529"/>
      <c r="BR128" s="529"/>
      <c r="BS128" s="529"/>
      <c r="BT128" s="529"/>
      <c r="BU128" s="529"/>
      <c r="BV128" s="529"/>
      <c r="BW128" s="529"/>
      <c r="BX128" s="529"/>
      <c r="BY128" s="529"/>
      <c r="BZ128" s="529"/>
      <c r="CA128" s="529"/>
      <c r="CB128" s="529"/>
      <c r="CC128" s="529"/>
      <c r="CD128" s="529"/>
      <c r="CE128" s="529"/>
      <c r="CF128" s="529"/>
      <c r="CG128" s="529"/>
      <c r="CH128" s="529"/>
      <c r="CI128" s="529"/>
      <c r="CJ128" s="529"/>
      <c r="CK128" s="529"/>
      <c r="CL128" s="529"/>
      <c r="CM128" s="529"/>
      <c r="CN128" s="529"/>
      <c r="CO128" s="529"/>
      <c r="CP128" s="529"/>
      <c r="CQ128" s="529"/>
      <c r="CR128" s="529"/>
      <c r="CS128" s="529"/>
      <c r="CT128" s="529"/>
      <c r="CU128" s="529"/>
      <c r="CV128" s="529"/>
      <c r="CW128" s="529"/>
      <c r="CX128" s="529"/>
      <c r="CY128" s="529"/>
      <c r="CZ128" s="529"/>
      <c r="DA128" s="529"/>
      <c r="DB128" s="529"/>
      <c r="DC128" s="529"/>
      <c r="DD128" s="529"/>
      <c r="DE128" s="529"/>
      <c r="DF128" s="529"/>
      <c r="DG128" s="529"/>
      <c r="DH128" s="529"/>
      <c r="DI128" s="529"/>
      <c r="DJ128" s="529"/>
      <c r="DK128" s="529"/>
      <c r="DL128" s="529"/>
      <c r="DM128" s="529"/>
      <c r="DN128" s="529"/>
      <c r="DO128" s="529"/>
      <c r="DP128" s="529"/>
      <c r="DQ128" s="529"/>
      <c r="DR128" s="529"/>
      <c r="DS128" s="529"/>
      <c r="DT128" s="534"/>
      <c r="DU128" s="529"/>
      <c r="DV128" s="529"/>
      <c r="DW128" s="529"/>
      <c r="DX128" s="529"/>
      <c r="DY128" s="529"/>
      <c r="DZ128" s="529"/>
      <c r="EA128" s="529"/>
      <c r="EB128" s="529"/>
      <c r="EC128" s="529"/>
      <c r="ED128" s="529"/>
      <c r="EE128" s="529"/>
      <c r="EF128" s="529"/>
      <c r="EG128" s="529"/>
      <c r="EH128" s="529"/>
      <c r="EI128" s="529"/>
      <c r="EJ128" s="529"/>
      <c r="EK128" s="529"/>
      <c r="EL128" s="529"/>
      <c r="EM128" s="529"/>
      <c r="EN128" s="529"/>
      <c r="EO128" s="529"/>
      <c r="EP128" s="506">
        <v>764.0</v>
      </c>
      <c r="EQ128" s="509" t="s">
        <v>3355</v>
      </c>
      <c r="ER128" s="529"/>
      <c r="ES128" s="529"/>
      <c r="ET128" s="529"/>
      <c r="EU128" s="529"/>
      <c r="EV128" s="529"/>
      <c r="EW128" s="509" t="s">
        <v>3356</v>
      </c>
      <c r="EX128" s="509" t="s">
        <v>3357</v>
      </c>
      <c r="EY128" s="534"/>
      <c r="EZ128" s="529"/>
      <c r="FA128" s="529"/>
      <c r="FB128" s="529"/>
      <c r="FC128" s="529"/>
      <c r="FD128" s="529"/>
      <c r="FE128" s="529"/>
      <c r="FF128" s="529"/>
      <c r="FG128" s="529"/>
      <c r="FH128" s="529"/>
      <c r="FI128" s="529"/>
      <c r="FJ128" s="529"/>
      <c r="FK128" s="529"/>
      <c r="FL128" s="529"/>
      <c r="FM128" s="529"/>
      <c r="FN128" s="529"/>
      <c r="FO128" s="529"/>
      <c r="FP128" s="529"/>
      <c r="FQ128" s="529"/>
      <c r="FR128" s="529"/>
      <c r="FS128" s="529"/>
      <c r="FT128" s="529"/>
      <c r="FU128" s="529"/>
      <c r="FV128" s="529"/>
      <c r="FW128" s="529"/>
      <c r="FX128" s="529"/>
      <c r="FY128" s="529"/>
      <c r="FZ128" s="529"/>
      <c r="GA128" s="529"/>
      <c r="GB128" s="529"/>
      <c r="GC128" s="529"/>
      <c r="GD128" s="529"/>
      <c r="GE128" s="529"/>
      <c r="GF128" s="529"/>
      <c r="GG128" s="529"/>
      <c r="GH128" s="529"/>
      <c r="GI128" s="529"/>
      <c r="GJ128" s="529"/>
      <c r="GK128" s="529"/>
      <c r="GL128" s="529"/>
      <c r="GM128" s="529"/>
      <c r="GN128" s="529"/>
      <c r="GO128" s="534"/>
      <c r="GP128" s="529"/>
      <c r="GQ128" s="529"/>
      <c r="GR128" s="529"/>
      <c r="GS128" s="529"/>
      <c r="GT128" s="529"/>
      <c r="GU128" s="529"/>
      <c r="GV128" s="529"/>
      <c r="GW128" s="529"/>
      <c r="GX128" s="529"/>
      <c r="GY128" s="529"/>
      <c r="GZ128" s="529"/>
      <c r="HA128" s="529"/>
      <c r="HB128" s="529"/>
      <c r="HC128" s="529"/>
      <c r="HD128" s="534"/>
      <c r="HE128" s="529"/>
      <c r="HF128" s="529"/>
      <c r="HG128" s="529"/>
      <c r="HH128" s="529"/>
      <c r="HI128" s="529"/>
      <c r="HJ128" s="529"/>
      <c r="HK128" s="529"/>
      <c r="HL128" s="529"/>
      <c r="HM128" s="529"/>
      <c r="HN128" s="529"/>
      <c r="HO128" s="529"/>
      <c r="HP128" s="529"/>
      <c r="HQ128" s="529"/>
      <c r="HR128" s="529"/>
      <c r="HS128" s="529"/>
      <c r="HT128" s="529"/>
      <c r="HU128" s="529"/>
      <c r="HV128" s="529"/>
      <c r="HW128" s="529"/>
      <c r="HX128" s="529"/>
      <c r="HY128" s="529"/>
      <c r="HZ128" s="529"/>
      <c r="IA128" s="529"/>
      <c r="IB128" s="529"/>
      <c r="IC128" s="529"/>
      <c r="ID128" s="529"/>
      <c r="IE128" s="529"/>
      <c r="IF128" s="529"/>
      <c r="IG128" s="529"/>
      <c r="IH128" s="529"/>
      <c r="II128" s="529"/>
      <c r="IJ128" s="529"/>
      <c r="IK128" s="529"/>
      <c r="IL128" s="529"/>
      <c r="IM128" s="529"/>
      <c r="IN128" s="529"/>
      <c r="IO128" s="529"/>
      <c r="IP128" s="529"/>
      <c r="IQ128" s="529"/>
      <c r="IR128" s="529"/>
      <c r="IS128" s="529"/>
      <c r="IT128" s="529"/>
      <c r="IU128" s="529"/>
      <c r="IV128" s="529"/>
      <c r="IW128" s="529"/>
      <c r="IX128" s="529"/>
      <c r="IY128" s="529"/>
      <c r="IZ128" s="529"/>
      <c r="JA128" s="529"/>
      <c r="JB128" s="529"/>
      <c r="JC128" s="529"/>
      <c r="JD128" s="529"/>
      <c r="JE128" s="529"/>
      <c r="JF128" s="529"/>
      <c r="JG128" s="529"/>
      <c r="JH128" s="529"/>
      <c r="JI128" s="529"/>
      <c r="JJ128" s="529"/>
      <c r="JK128" s="529"/>
      <c r="JL128" s="534"/>
      <c r="JM128" s="529"/>
      <c r="JN128" s="529"/>
      <c r="JO128" s="529"/>
      <c r="JP128" s="529"/>
      <c r="JQ128" s="529"/>
      <c r="JR128" s="529"/>
      <c r="JS128" s="529"/>
      <c r="JT128" s="529"/>
      <c r="JU128" s="529"/>
      <c r="JV128" s="529"/>
      <c r="JW128" s="529"/>
      <c r="JX128" s="529"/>
      <c r="JY128" s="529"/>
      <c r="JZ128" s="529"/>
      <c r="KA128" s="529"/>
      <c r="KB128" s="529"/>
      <c r="KC128" s="529"/>
      <c r="KD128" s="529"/>
      <c r="KE128" s="529"/>
      <c r="KF128" s="529"/>
      <c r="KG128" s="529"/>
      <c r="KH128" s="529"/>
      <c r="KI128" s="529"/>
      <c r="KJ128" s="529"/>
      <c r="KK128" s="529"/>
      <c r="KL128" s="529"/>
      <c r="KM128" s="529"/>
      <c r="KN128" s="529"/>
      <c r="KO128" s="529"/>
      <c r="KP128" s="529"/>
      <c r="KQ128" s="529"/>
      <c r="KR128" s="529"/>
      <c r="KS128" s="529"/>
      <c r="KT128" s="529"/>
      <c r="KU128" s="529"/>
      <c r="KV128" s="529"/>
      <c r="KW128" s="529"/>
      <c r="KX128" s="529"/>
      <c r="KY128" s="529"/>
      <c r="KZ128" s="529"/>
      <c r="LA128" s="529"/>
      <c r="LB128" s="529"/>
      <c r="LC128" s="529"/>
      <c r="LD128" s="529"/>
      <c r="LE128" s="529"/>
      <c r="LF128" s="529"/>
      <c r="LG128" s="529"/>
      <c r="LH128" s="529"/>
      <c r="LI128" s="529"/>
      <c r="LJ128" s="529"/>
      <c r="LK128" s="529"/>
      <c r="LL128" s="529"/>
      <c r="LM128" s="529"/>
      <c r="LN128" s="529"/>
      <c r="LO128" s="529"/>
      <c r="LP128" s="529"/>
      <c r="LQ128" s="529"/>
      <c r="LR128" s="529"/>
      <c r="LS128" s="529"/>
      <c r="LT128" s="529"/>
      <c r="LU128" s="529"/>
      <c r="LV128" s="529"/>
      <c r="LW128" s="529"/>
      <c r="LX128" s="529"/>
      <c r="LY128" s="529"/>
      <c r="LZ128" s="529"/>
      <c r="MA128" s="529"/>
      <c r="MB128" s="529"/>
      <c r="MC128" s="529"/>
      <c r="MD128" s="529"/>
      <c r="ME128" s="529"/>
      <c r="MF128" s="529"/>
      <c r="MG128" s="529"/>
      <c r="MH128" s="529"/>
      <c r="MI128" s="529"/>
      <c r="MJ128" s="529"/>
      <c r="MK128" s="529"/>
      <c r="ML128" s="529"/>
      <c r="MM128" s="529"/>
      <c r="MN128" s="529"/>
    </row>
    <row r="129" ht="12.75" customHeight="1">
      <c r="A129" s="529"/>
      <c r="B129" s="529"/>
      <c r="C129" s="529"/>
      <c r="D129" s="529"/>
      <c r="E129" s="509" t="s">
        <v>3328</v>
      </c>
      <c r="F129" s="509" t="s">
        <v>3329</v>
      </c>
      <c r="G129" s="534"/>
      <c r="H129" s="529"/>
      <c r="I129" s="529"/>
      <c r="J129" s="529"/>
      <c r="K129" s="529"/>
      <c r="L129" s="529"/>
      <c r="M129" s="529"/>
      <c r="N129" s="529"/>
      <c r="O129" s="529"/>
      <c r="P129" s="529"/>
      <c r="Q129" s="529"/>
      <c r="R129" s="529"/>
      <c r="S129" s="529"/>
      <c r="T129" s="529"/>
      <c r="U129" s="529"/>
      <c r="V129" s="529"/>
      <c r="W129" s="529"/>
      <c r="X129" s="529"/>
      <c r="Y129" s="529"/>
      <c r="Z129" s="529"/>
      <c r="AA129" s="529"/>
      <c r="AB129" s="529"/>
      <c r="AC129" s="529"/>
      <c r="AD129" s="529"/>
      <c r="AE129" s="529"/>
      <c r="AF129" s="529"/>
      <c r="AG129" s="529"/>
      <c r="AH129" s="529"/>
      <c r="AI129" s="529"/>
      <c r="AJ129" s="529"/>
      <c r="AK129" s="529"/>
      <c r="AL129" s="529"/>
      <c r="AM129" s="529"/>
      <c r="AN129" s="529"/>
      <c r="AO129" s="529"/>
      <c r="AP129" s="529"/>
      <c r="AQ129" s="529"/>
      <c r="AR129" s="529"/>
      <c r="AS129" s="529"/>
      <c r="AT129" s="529"/>
      <c r="AU129" s="529"/>
      <c r="AV129" s="529"/>
      <c r="AW129" s="534"/>
      <c r="AX129" s="529"/>
      <c r="AY129" s="529"/>
      <c r="AZ129" s="529"/>
      <c r="BA129" s="529"/>
      <c r="BB129" s="529"/>
      <c r="BC129" s="529"/>
      <c r="BD129" s="529"/>
      <c r="BE129" s="529"/>
      <c r="BF129" s="529"/>
      <c r="BG129" s="529"/>
      <c r="BH129" s="529"/>
      <c r="BI129" s="529"/>
      <c r="BJ129" s="529"/>
      <c r="BK129" s="529"/>
      <c r="BL129" s="534"/>
      <c r="BM129" s="529"/>
      <c r="BN129" s="529"/>
      <c r="BO129" s="529"/>
      <c r="BP129" s="529"/>
      <c r="BQ129" s="529"/>
      <c r="BR129" s="529"/>
      <c r="BS129" s="529"/>
      <c r="BT129" s="529"/>
      <c r="BU129" s="529"/>
      <c r="BV129" s="529"/>
      <c r="BW129" s="529"/>
      <c r="BX129" s="529"/>
      <c r="BY129" s="529"/>
      <c r="BZ129" s="529"/>
      <c r="CA129" s="529"/>
      <c r="CB129" s="529"/>
      <c r="CC129" s="529"/>
      <c r="CD129" s="529"/>
      <c r="CE129" s="529"/>
      <c r="CF129" s="529"/>
      <c r="CG129" s="529"/>
      <c r="CH129" s="529"/>
      <c r="CI129" s="529"/>
      <c r="CJ129" s="529"/>
      <c r="CK129" s="529"/>
      <c r="CL129" s="529"/>
      <c r="CM129" s="529"/>
      <c r="CN129" s="529"/>
      <c r="CO129" s="529"/>
      <c r="CP129" s="529"/>
      <c r="CQ129" s="529"/>
      <c r="CR129" s="529"/>
      <c r="CS129" s="529"/>
      <c r="CT129" s="529"/>
      <c r="CU129" s="529"/>
      <c r="CV129" s="529"/>
      <c r="CW129" s="529"/>
      <c r="CX129" s="529"/>
      <c r="CY129" s="529"/>
      <c r="CZ129" s="529"/>
      <c r="DA129" s="529"/>
      <c r="DB129" s="529"/>
      <c r="DC129" s="529"/>
      <c r="DD129" s="529"/>
      <c r="DE129" s="529"/>
      <c r="DF129" s="529"/>
      <c r="DG129" s="529"/>
      <c r="DH129" s="529"/>
      <c r="DI129" s="529"/>
      <c r="DJ129" s="529"/>
      <c r="DK129" s="529"/>
      <c r="DL129" s="529"/>
      <c r="DM129" s="529"/>
      <c r="DN129" s="529"/>
      <c r="DO129" s="529"/>
      <c r="DP129" s="529"/>
      <c r="DQ129" s="529"/>
      <c r="DR129" s="529"/>
      <c r="DS129" s="529"/>
      <c r="DT129" s="534"/>
      <c r="DU129" s="529"/>
      <c r="DV129" s="529"/>
      <c r="DW129" s="529"/>
      <c r="DX129" s="529"/>
      <c r="DY129" s="529"/>
      <c r="DZ129" s="529"/>
      <c r="EA129" s="529"/>
      <c r="EB129" s="529"/>
      <c r="EC129" s="529"/>
      <c r="ED129" s="529"/>
      <c r="EE129" s="529"/>
      <c r="EF129" s="529"/>
      <c r="EG129" s="529"/>
      <c r="EH129" s="529"/>
      <c r="EI129" s="529"/>
      <c r="EJ129" s="529"/>
      <c r="EK129" s="529"/>
      <c r="EL129" s="529"/>
      <c r="EM129" s="529"/>
      <c r="EN129" s="529"/>
      <c r="EO129" s="529"/>
      <c r="EP129" s="506">
        <v>410.0</v>
      </c>
      <c r="EQ129" s="509" t="s">
        <v>3358</v>
      </c>
      <c r="ER129" s="529"/>
      <c r="ES129" s="529"/>
      <c r="ET129" s="529"/>
      <c r="EU129" s="529"/>
      <c r="EV129" s="529"/>
      <c r="EW129" s="509" t="s">
        <v>3359</v>
      </c>
      <c r="EX129" s="509" t="s">
        <v>3360</v>
      </c>
      <c r="EY129" s="534"/>
      <c r="EZ129" s="529"/>
      <c r="FA129" s="529"/>
      <c r="FB129" s="529"/>
      <c r="FC129" s="529"/>
      <c r="FD129" s="529"/>
      <c r="FE129" s="529"/>
      <c r="FF129" s="529"/>
      <c r="FG129" s="529"/>
      <c r="FH129" s="529"/>
      <c r="FI129" s="529"/>
      <c r="FJ129" s="529"/>
      <c r="FK129" s="529"/>
      <c r="FL129" s="529"/>
      <c r="FM129" s="529"/>
      <c r="FN129" s="529"/>
      <c r="FO129" s="529"/>
      <c r="FP129" s="529"/>
      <c r="FQ129" s="529"/>
      <c r="FR129" s="529"/>
      <c r="FS129" s="529"/>
      <c r="FT129" s="529"/>
      <c r="FU129" s="529"/>
      <c r="FV129" s="529"/>
      <c r="FW129" s="529"/>
      <c r="FX129" s="529"/>
      <c r="FY129" s="529"/>
      <c r="FZ129" s="529"/>
      <c r="GA129" s="529"/>
      <c r="GB129" s="529"/>
      <c r="GC129" s="529"/>
      <c r="GD129" s="529"/>
      <c r="GE129" s="529"/>
      <c r="GF129" s="529"/>
      <c r="GG129" s="529"/>
      <c r="GH129" s="529"/>
      <c r="GI129" s="529"/>
      <c r="GJ129" s="529"/>
      <c r="GK129" s="529"/>
      <c r="GL129" s="529"/>
      <c r="GM129" s="529"/>
      <c r="GN129" s="529"/>
      <c r="GO129" s="534"/>
      <c r="GP129" s="529"/>
      <c r="GQ129" s="529"/>
      <c r="GR129" s="529"/>
      <c r="GS129" s="529"/>
      <c r="GT129" s="529"/>
      <c r="GU129" s="529"/>
      <c r="GV129" s="529"/>
      <c r="GW129" s="529"/>
      <c r="GX129" s="529"/>
      <c r="GY129" s="529"/>
      <c r="GZ129" s="529"/>
      <c r="HA129" s="529"/>
      <c r="HB129" s="529"/>
      <c r="HC129" s="529"/>
      <c r="HD129" s="534"/>
      <c r="HE129" s="529"/>
      <c r="HF129" s="529"/>
      <c r="HG129" s="529"/>
      <c r="HH129" s="529"/>
      <c r="HI129" s="529"/>
      <c r="HJ129" s="529"/>
      <c r="HK129" s="529"/>
      <c r="HL129" s="529"/>
      <c r="HM129" s="529"/>
      <c r="HN129" s="529"/>
      <c r="HO129" s="529"/>
      <c r="HP129" s="529"/>
      <c r="HQ129" s="529"/>
      <c r="HR129" s="529"/>
      <c r="HS129" s="529"/>
      <c r="HT129" s="529"/>
      <c r="HU129" s="529"/>
      <c r="HV129" s="529"/>
      <c r="HW129" s="529"/>
      <c r="HX129" s="529"/>
      <c r="HY129" s="529"/>
      <c r="HZ129" s="529"/>
      <c r="IA129" s="529"/>
      <c r="IB129" s="529"/>
      <c r="IC129" s="529"/>
      <c r="ID129" s="529"/>
      <c r="IE129" s="529"/>
      <c r="IF129" s="529"/>
      <c r="IG129" s="529"/>
      <c r="IH129" s="529"/>
      <c r="II129" s="529"/>
      <c r="IJ129" s="529"/>
      <c r="IK129" s="529"/>
      <c r="IL129" s="529"/>
      <c r="IM129" s="529"/>
      <c r="IN129" s="529"/>
      <c r="IO129" s="529"/>
      <c r="IP129" s="529"/>
      <c r="IQ129" s="529"/>
      <c r="IR129" s="529"/>
      <c r="IS129" s="529"/>
      <c r="IT129" s="529"/>
      <c r="IU129" s="529"/>
      <c r="IV129" s="529"/>
      <c r="IW129" s="529"/>
      <c r="IX129" s="529"/>
      <c r="IY129" s="529"/>
      <c r="IZ129" s="529"/>
      <c r="JA129" s="529"/>
      <c r="JB129" s="529"/>
      <c r="JC129" s="529"/>
      <c r="JD129" s="529"/>
      <c r="JE129" s="529"/>
      <c r="JF129" s="529"/>
      <c r="JG129" s="529"/>
      <c r="JH129" s="529"/>
      <c r="JI129" s="529"/>
      <c r="JJ129" s="529"/>
      <c r="JK129" s="529"/>
      <c r="JL129" s="534"/>
      <c r="JM129" s="529"/>
      <c r="JN129" s="529"/>
      <c r="JO129" s="529"/>
      <c r="JP129" s="529"/>
      <c r="JQ129" s="529"/>
      <c r="JR129" s="529"/>
      <c r="JS129" s="529"/>
      <c r="JT129" s="529"/>
      <c r="JU129" s="529"/>
      <c r="JV129" s="529"/>
      <c r="JW129" s="529"/>
      <c r="JX129" s="529"/>
      <c r="JY129" s="529"/>
      <c r="JZ129" s="529"/>
      <c r="KA129" s="529"/>
      <c r="KB129" s="529"/>
      <c r="KC129" s="529"/>
      <c r="KD129" s="529"/>
      <c r="KE129" s="529"/>
      <c r="KF129" s="529"/>
      <c r="KG129" s="529"/>
      <c r="KH129" s="529"/>
      <c r="KI129" s="529"/>
      <c r="KJ129" s="529"/>
      <c r="KK129" s="529"/>
      <c r="KL129" s="529"/>
      <c r="KM129" s="529"/>
      <c r="KN129" s="529"/>
      <c r="KO129" s="529"/>
      <c r="KP129" s="529"/>
      <c r="KQ129" s="529"/>
      <c r="KR129" s="529"/>
      <c r="KS129" s="529"/>
      <c r="KT129" s="529"/>
      <c r="KU129" s="529"/>
      <c r="KV129" s="529"/>
      <c r="KW129" s="529"/>
      <c r="KX129" s="529"/>
      <c r="KY129" s="529"/>
      <c r="KZ129" s="529"/>
      <c r="LA129" s="529"/>
      <c r="LB129" s="529"/>
      <c r="LC129" s="529"/>
      <c r="LD129" s="529"/>
      <c r="LE129" s="529"/>
      <c r="LF129" s="529"/>
      <c r="LG129" s="529"/>
      <c r="LH129" s="529"/>
      <c r="LI129" s="529"/>
      <c r="LJ129" s="529"/>
      <c r="LK129" s="529"/>
      <c r="LL129" s="529"/>
      <c r="LM129" s="529"/>
      <c r="LN129" s="529"/>
      <c r="LO129" s="529"/>
      <c r="LP129" s="529"/>
      <c r="LQ129" s="529"/>
      <c r="LR129" s="529"/>
      <c r="LS129" s="529"/>
      <c r="LT129" s="529"/>
      <c r="LU129" s="529"/>
      <c r="LV129" s="529"/>
      <c r="LW129" s="529"/>
      <c r="LX129" s="529"/>
      <c r="LY129" s="529"/>
      <c r="LZ129" s="529"/>
      <c r="MA129" s="529"/>
      <c r="MB129" s="529"/>
      <c r="MC129" s="529"/>
      <c r="MD129" s="529"/>
      <c r="ME129" s="529"/>
      <c r="MF129" s="529"/>
      <c r="MG129" s="529"/>
      <c r="MH129" s="529"/>
      <c r="MI129" s="529"/>
      <c r="MJ129" s="529"/>
      <c r="MK129" s="529"/>
      <c r="ML129" s="529"/>
      <c r="MM129" s="529"/>
      <c r="MN129" s="529"/>
    </row>
    <row r="130" ht="12.75" customHeight="1">
      <c r="A130" s="529"/>
      <c r="B130" s="529"/>
      <c r="C130" s="529"/>
      <c r="D130" s="529"/>
      <c r="E130" s="509" t="s">
        <v>3331</v>
      </c>
      <c r="F130" s="509" t="s">
        <v>3332</v>
      </c>
      <c r="G130" s="534"/>
      <c r="H130" s="529"/>
      <c r="I130" s="529"/>
      <c r="J130" s="529"/>
      <c r="K130" s="529"/>
      <c r="L130" s="529"/>
      <c r="M130" s="529"/>
      <c r="N130" s="529"/>
      <c r="O130" s="529"/>
      <c r="P130" s="529"/>
      <c r="Q130" s="529"/>
      <c r="R130" s="529"/>
      <c r="S130" s="529"/>
      <c r="T130" s="529"/>
      <c r="U130" s="529"/>
      <c r="V130" s="529"/>
      <c r="W130" s="529"/>
      <c r="X130" s="529"/>
      <c r="Y130" s="529"/>
      <c r="Z130" s="529"/>
      <c r="AA130" s="529"/>
      <c r="AB130" s="529"/>
      <c r="AC130" s="529"/>
      <c r="AD130" s="529"/>
      <c r="AE130" s="529"/>
      <c r="AF130" s="529"/>
      <c r="AG130" s="529"/>
      <c r="AH130" s="529"/>
      <c r="AI130" s="529"/>
      <c r="AJ130" s="529"/>
      <c r="AK130" s="529"/>
      <c r="AL130" s="529"/>
      <c r="AM130" s="529"/>
      <c r="AN130" s="529"/>
      <c r="AO130" s="529"/>
      <c r="AP130" s="529"/>
      <c r="AQ130" s="529"/>
      <c r="AR130" s="529"/>
      <c r="AS130" s="529"/>
      <c r="AT130" s="529"/>
      <c r="AU130" s="529"/>
      <c r="AV130" s="529"/>
      <c r="AW130" s="534"/>
      <c r="AX130" s="529"/>
      <c r="AY130" s="529"/>
      <c r="AZ130" s="529"/>
      <c r="BA130" s="529"/>
      <c r="BB130" s="529"/>
      <c r="BC130" s="529"/>
      <c r="BD130" s="529"/>
      <c r="BE130" s="529"/>
      <c r="BF130" s="529"/>
      <c r="BG130" s="529"/>
      <c r="BH130" s="529"/>
      <c r="BI130" s="529"/>
      <c r="BJ130" s="529"/>
      <c r="BK130" s="529"/>
      <c r="BL130" s="534"/>
      <c r="BM130" s="529"/>
      <c r="BN130" s="529"/>
      <c r="BO130" s="529"/>
      <c r="BP130" s="529"/>
      <c r="BQ130" s="529"/>
      <c r="BR130" s="529"/>
      <c r="BS130" s="529"/>
      <c r="BT130" s="529"/>
      <c r="BU130" s="529"/>
      <c r="BV130" s="529"/>
      <c r="BW130" s="529"/>
      <c r="BX130" s="529"/>
      <c r="BY130" s="529"/>
      <c r="BZ130" s="529"/>
      <c r="CA130" s="529"/>
      <c r="CB130" s="529"/>
      <c r="CC130" s="529"/>
      <c r="CD130" s="529"/>
      <c r="CE130" s="529"/>
      <c r="CF130" s="529"/>
      <c r="CG130" s="529"/>
      <c r="CH130" s="529"/>
      <c r="CI130" s="529"/>
      <c r="CJ130" s="529"/>
      <c r="CK130" s="529"/>
      <c r="CL130" s="529"/>
      <c r="CM130" s="529"/>
      <c r="CN130" s="529"/>
      <c r="CO130" s="529"/>
      <c r="CP130" s="529"/>
      <c r="CQ130" s="529"/>
      <c r="CR130" s="529"/>
      <c r="CS130" s="529"/>
      <c r="CT130" s="529"/>
      <c r="CU130" s="529"/>
      <c r="CV130" s="529"/>
      <c r="CW130" s="529"/>
      <c r="CX130" s="529"/>
      <c r="CY130" s="529"/>
      <c r="CZ130" s="529"/>
      <c r="DA130" s="529"/>
      <c r="DB130" s="529"/>
      <c r="DC130" s="529"/>
      <c r="DD130" s="529"/>
      <c r="DE130" s="529"/>
      <c r="DF130" s="529"/>
      <c r="DG130" s="529"/>
      <c r="DH130" s="529"/>
      <c r="DI130" s="529"/>
      <c r="DJ130" s="529"/>
      <c r="DK130" s="529"/>
      <c r="DL130" s="529"/>
      <c r="DM130" s="529"/>
      <c r="DN130" s="529"/>
      <c r="DO130" s="529"/>
      <c r="DP130" s="529"/>
      <c r="DQ130" s="529"/>
      <c r="DR130" s="529"/>
      <c r="DS130" s="529"/>
      <c r="DT130" s="529"/>
      <c r="DU130" s="529"/>
      <c r="DV130" s="529"/>
      <c r="DW130" s="529"/>
      <c r="DX130" s="529"/>
      <c r="DY130" s="529"/>
      <c r="DZ130" s="529"/>
      <c r="EA130" s="529"/>
      <c r="EB130" s="529"/>
      <c r="EC130" s="529"/>
      <c r="ED130" s="529"/>
      <c r="EE130" s="529"/>
      <c r="EF130" s="529"/>
      <c r="EG130" s="529"/>
      <c r="EH130" s="529"/>
      <c r="EI130" s="529"/>
      <c r="EJ130" s="529"/>
      <c r="EK130" s="529"/>
      <c r="EL130" s="529"/>
      <c r="EM130" s="529"/>
      <c r="EN130" s="529"/>
      <c r="EO130" s="529"/>
      <c r="EP130" s="506">
        <v>158.0</v>
      </c>
      <c r="EQ130" s="509" t="s">
        <v>3361</v>
      </c>
      <c r="ER130" s="529"/>
      <c r="ES130" s="529"/>
      <c r="ET130" s="529"/>
      <c r="EU130" s="529"/>
      <c r="EV130" s="529"/>
      <c r="EW130" s="509" t="s">
        <v>3362</v>
      </c>
      <c r="EX130" s="509" t="s">
        <v>3363</v>
      </c>
      <c r="EY130" s="534"/>
      <c r="EZ130" s="529"/>
      <c r="FA130" s="529"/>
      <c r="FB130" s="529"/>
      <c r="FC130" s="529"/>
      <c r="FD130" s="529"/>
      <c r="FE130" s="529"/>
      <c r="FF130" s="529"/>
      <c r="FG130" s="529"/>
      <c r="FH130" s="529"/>
      <c r="FI130" s="529"/>
      <c r="FJ130" s="529"/>
      <c r="FK130" s="529"/>
      <c r="FL130" s="529"/>
      <c r="FM130" s="529"/>
      <c r="FN130" s="529"/>
      <c r="FO130" s="529"/>
      <c r="FP130" s="529"/>
      <c r="FQ130" s="529"/>
      <c r="FR130" s="529"/>
      <c r="FS130" s="529"/>
      <c r="FT130" s="529"/>
      <c r="FU130" s="529"/>
      <c r="FV130" s="529"/>
      <c r="FW130" s="529"/>
      <c r="FX130" s="529"/>
      <c r="FY130" s="529"/>
      <c r="FZ130" s="529"/>
      <c r="GA130" s="529"/>
      <c r="GB130" s="529"/>
      <c r="GC130" s="529"/>
      <c r="GD130" s="529"/>
      <c r="GE130" s="529"/>
      <c r="GF130" s="529"/>
      <c r="GG130" s="529"/>
      <c r="GH130" s="529"/>
      <c r="GI130" s="529"/>
      <c r="GJ130" s="529"/>
      <c r="GK130" s="529"/>
      <c r="GL130" s="529"/>
      <c r="GM130" s="529"/>
      <c r="GN130" s="529"/>
      <c r="GO130" s="534"/>
      <c r="GP130" s="529"/>
      <c r="GQ130" s="529"/>
      <c r="GR130" s="529"/>
      <c r="GS130" s="529"/>
      <c r="GT130" s="529"/>
      <c r="GU130" s="529"/>
      <c r="GV130" s="529"/>
      <c r="GW130" s="529"/>
      <c r="GX130" s="529"/>
      <c r="GY130" s="529"/>
      <c r="GZ130" s="529"/>
      <c r="HA130" s="529"/>
      <c r="HB130" s="529"/>
      <c r="HC130" s="529"/>
      <c r="HD130" s="534"/>
      <c r="HE130" s="529"/>
      <c r="HF130" s="529"/>
      <c r="HG130" s="529"/>
      <c r="HH130" s="529"/>
      <c r="HI130" s="529"/>
      <c r="HJ130" s="529"/>
      <c r="HK130" s="529"/>
      <c r="HL130" s="529"/>
      <c r="HM130" s="529"/>
      <c r="HN130" s="529"/>
      <c r="HO130" s="529"/>
      <c r="HP130" s="529"/>
      <c r="HQ130" s="529"/>
      <c r="HR130" s="529"/>
      <c r="HS130" s="529"/>
      <c r="HT130" s="529"/>
      <c r="HU130" s="529"/>
      <c r="HV130" s="529"/>
      <c r="HW130" s="529"/>
      <c r="HX130" s="529"/>
      <c r="HY130" s="529"/>
      <c r="HZ130" s="529"/>
      <c r="IA130" s="529"/>
      <c r="IB130" s="529"/>
      <c r="IC130" s="529"/>
      <c r="ID130" s="529"/>
      <c r="IE130" s="529"/>
      <c r="IF130" s="529"/>
      <c r="IG130" s="529"/>
      <c r="IH130" s="529"/>
      <c r="II130" s="529"/>
      <c r="IJ130" s="529"/>
      <c r="IK130" s="529"/>
      <c r="IL130" s="529"/>
      <c r="IM130" s="529"/>
      <c r="IN130" s="529"/>
      <c r="IO130" s="529"/>
      <c r="IP130" s="529"/>
      <c r="IQ130" s="529"/>
      <c r="IR130" s="529"/>
      <c r="IS130" s="529"/>
      <c r="IT130" s="529"/>
      <c r="IU130" s="529"/>
      <c r="IV130" s="529"/>
      <c r="IW130" s="529"/>
      <c r="IX130" s="529"/>
      <c r="IY130" s="529"/>
      <c r="IZ130" s="529"/>
      <c r="JA130" s="529"/>
      <c r="JB130" s="529"/>
      <c r="JC130" s="529"/>
      <c r="JD130" s="529"/>
      <c r="JE130" s="529"/>
      <c r="JF130" s="529"/>
      <c r="JG130" s="529"/>
      <c r="JH130" s="529"/>
      <c r="JI130" s="529"/>
      <c r="JJ130" s="529"/>
      <c r="JK130" s="529"/>
      <c r="JL130" s="529"/>
      <c r="JM130" s="529"/>
      <c r="JN130" s="529"/>
      <c r="JO130" s="529"/>
      <c r="JP130" s="529"/>
      <c r="JQ130" s="529"/>
      <c r="JR130" s="529"/>
      <c r="JS130" s="529"/>
      <c r="JT130" s="529"/>
      <c r="JU130" s="529"/>
      <c r="JV130" s="529"/>
      <c r="JW130" s="529"/>
      <c r="JX130" s="529"/>
      <c r="JY130" s="529"/>
      <c r="JZ130" s="529"/>
      <c r="KA130" s="529"/>
      <c r="KB130" s="529"/>
      <c r="KC130" s="529"/>
      <c r="KD130" s="529"/>
      <c r="KE130" s="529"/>
      <c r="KF130" s="529"/>
      <c r="KG130" s="529"/>
      <c r="KH130" s="529"/>
      <c r="KI130" s="529"/>
      <c r="KJ130" s="529"/>
      <c r="KK130" s="529"/>
      <c r="KL130" s="529"/>
      <c r="KM130" s="529"/>
      <c r="KN130" s="529"/>
      <c r="KO130" s="529"/>
      <c r="KP130" s="529"/>
      <c r="KQ130" s="529"/>
      <c r="KR130" s="529"/>
      <c r="KS130" s="529"/>
      <c r="KT130" s="529"/>
      <c r="KU130" s="529"/>
      <c r="KV130" s="529"/>
      <c r="KW130" s="529"/>
      <c r="KX130" s="529"/>
      <c r="KY130" s="529"/>
      <c r="KZ130" s="529"/>
      <c r="LA130" s="529"/>
      <c r="LB130" s="529"/>
      <c r="LC130" s="529"/>
      <c r="LD130" s="529"/>
      <c r="LE130" s="529"/>
      <c r="LF130" s="529"/>
      <c r="LG130" s="529"/>
      <c r="LH130" s="529"/>
      <c r="LI130" s="529"/>
      <c r="LJ130" s="529"/>
      <c r="LK130" s="529"/>
      <c r="LL130" s="529"/>
      <c r="LM130" s="529"/>
      <c r="LN130" s="529"/>
      <c r="LO130" s="529"/>
      <c r="LP130" s="529"/>
      <c r="LQ130" s="529"/>
      <c r="LR130" s="529"/>
      <c r="LS130" s="529"/>
      <c r="LT130" s="529"/>
      <c r="LU130" s="529"/>
      <c r="LV130" s="529"/>
      <c r="LW130" s="529"/>
      <c r="LX130" s="529"/>
      <c r="LY130" s="529"/>
      <c r="LZ130" s="529"/>
      <c r="MA130" s="529"/>
      <c r="MB130" s="529"/>
      <c r="MC130" s="529"/>
      <c r="MD130" s="529"/>
      <c r="ME130" s="529"/>
      <c r="MF130" s="529"/>
      <c r="MG130" s="529"/>
      <c r="MH130" s="529"/>
      <c r="MI130" s="529"/>
      <c r="MJ130" s="529"/>
      <c r="MK130" s="529"/>
      <c r="ML130" s="529"/>
      <c r="MM130" s="529"/>
      <c r="MN130" s="529"/>
    </row>
    <row r="131" ht="12.75" customHeight="1">
      <c r="A131" s="529"/>
      <c r="B131" s="529"/>
      <c r="C131" s="529"/>
      <c r="D131" s="529"/>
      <c r="E131" s="509" t="s">
        <v>3334</v>
      </c>
      <c r="F131" s="509" t="s">
        <v>3335</v>
      </c>
      <c r="G131" s="534"/>
      <c r="H131" s="529"/>
      <c r="I131" s="529"/>
      <c r="J131" s="529"/>
      <c r="K131" s="529"/>
      <c r="L131" s="529"/>
      <c r="M131" s="529"/>
      <c r="N131" s="529"/>
      <c r="O131" s="529"/>
      <c r="P131" s="529"/>
      <c r="Q131" s="529"/>
      <c r="R131" s="529"/>
      <c r="S131" s="529"/>
      <c r="T131" s="529"/>
      <c r="U131" s="529"/>
      <c r="V131" s="529"/>
      <c r="W131" s="529"/>
      <c r="X131" s="529"/>
      <c r="Y131" s="529"/>
      <c r="Z131" s="529"/>
      <c r="AA131" s="529"/>
      <c r="AB131" s="529"/>
      <c r="AC131" s="529"/>
      <c r="AD131" s="529"/>
      <c r="AE131" s="529"/>
      <c r="AF131" s="529"/>
      <c r="AG131" s="529"/>
      <c r="AH131" s="529"/>
      <c r="AI131" s="529"/>
      <c r="AJ131" s="529"/>
      <c r="AK131" s="529"/>
      <c r="AL131" s="529"/>
      <c r="AM131" s="529"/>
      <c r="AN131" s="529"/>
      <c r="AO131" s="529"/>
      <c r="AP131" s="529"/>
      <c r="AQ131" s="529"/>
      <c r="AR131" s="529"/>
      <c r="AS131" s="529"/>
      <c r="AT131" s="529"/>
      <c r="AU131" s="529"/>
      <c r="AV131" s="529"/>
      <c r="AW131" s="529"/>
      <c r="AX131" s="529"/>
      <c r="AY131" s="529"/>
      <c r="AZ131" s="529"/>
      <c r="BA131" s="529"/>
      <c r="BB131" s="529"/>
      <c r="BC131" s="529"/>
      <c r="BD131" s="529"/>
      <c r="BE131" s="529"/>
      <c r="BF131" s="529"/>
      <c r="BG131" s="529"/>
      <c r="BH131" s="529"/>
      <c r="BI131" s="529"/>
      <c r="BJ131" s="529"/>
      <c r="BK131" s="529"/>
      <c r="BL131" s="534"/>
      <c r="BM131" s="529"/>
      <c r="BN131" s="529"/>
      <c r="BO131" s="529"/>
      <c r="BP131" s="529"/>
      <c r="BQ131" s="529"/>
      <c r="BR131" s="529"/>
      <c r="BS131" s="529"/>
      <c r="BT131" s="529"/>
      <c r="BU131" s="529"/>
      <c r="BV131" s="529"/>
      <c r="BW131" s="529"/>
      <c r="BX131" s="529"/>
      <c r="BY131" s="529"/>
      <c r="BZ131" s="529"/>
      <c r="CA131" s="529"/>
      <c r="CB131" s="529"/>
      <c r="CC131" s="529"/>
      <c r="CD131" s="529"/>
      <c r="CE131" s="529"/>
      <c r="CF131" s="529"/>
      <c r="CG131" s="529"/>
      <c r="CH131" s="529"/>
      <c r="CI131" s="529"/>
      <c r="CJ131" s="529"/>
      <c r="CK131" s="529"/>
      <c r="CL131" s="529"/>
      <c r="CM131" s="529"/>
      <c r="CN131" s="529"/>
      <c r="CO131" s="529"/>
      <c r="CP131" s="529"/>
      <c r="CQ131" s="529"/>
      <c r="CR131" s="529"/>
      <c r="CS131" s="529"/>
      <c r="CT131" s="529"/>
      <c r="CU131" s="529"/>
      <c r="CV131" s="529"/>
      <c r="CW131" s="529"/>
      <c r="CX131" s="529"/>
      <c r="CY131" s="529"/>
      <c r="CZ131" s="529"/>
      <c r="DA131" s="529"/>
      <c r="DB131" s="529"/>
      <c r="DC131" s="529"/>
      <c r="DD131" s="529"/>
      <c r="DE131" s="529"/>
      <c r="DF131" s="529"/>
      <c r="DG131" s="529"/>
      <c r="DH131" s="529"/>
      <c r="DI131" s="529"/>
      <c r="DJ131" s="529"/>
      <c r="DK131" s="529"/>
      <c r="DL131" s="529"/>
      <c r="DM131" s="529"/>
      <c r="DN131" s="529"/>
      <c r="DO131" s="529"/>
      <c r="DP131" s="529"/>
      <c r="DQ131" s="529"/>
      <c r="DR131" s="529"/>
      <c r="DS131" s="529"/>
      <c r="DT131" s="529"/>
      <c r="DU131" s="529"/>
      <c r="DV131" s="529"/>
      <c r="DW131" s="529"/>
      <c r="DX131" s="529"/>
      <c r="DY131" s="529"/>
      <c r="DZ131" s="529"/>
      <c r="EA131" s="529"/>
      <c r="EB131" s="529"/>
      <c r="EC131" s="529"/>
      <c r="ED131" s="529"/>
      <c r="EE131" s="529"/>
      <c r="EF131" s="529"/>
      <c r="EG131" s="529"/>
      <c r="EH131" s="529"/>
      <c r="EI131" s="529"/>
      <c r="EJ131" s="529"/>
      <c r="EK131" s="529"/>
      <c r="EL131" s="529"/>
      <c r="EM131" s="529"/>
      <c r="EN131" s="529"/>
      <c r="EO131" s="529"/>
      <c r="EP131" s="506">
        <v>762.0</v>
      </c>
      <c r="EQ131" s="509" t="s">
        <v>3364</v>
      </c>
      <c r="ER131" s="529"/>
      <c r="ES131" s="529"/>
      <c r="ET131" s="529"/>
      <c r="EU131" s="529"/>
      <c r="EV131" s="529"/>
      <c r="EW131" s="509" t="s">
        <v>3365</v>
      </c>
      <c r="EX131" s="509" t="s">
        <v>3366</v>
      </c>
      <c r="EY131" s="534"/>
      <c r="EZ131" s="529"/>
      <c r="FA131" s="529"/>
      <c r="FB131" s="529"/>
      <c r="FC131" s="529"/>
      <c r="FD131" s="529"/>
      <c r="FE131" s="529"/>
      <c r="FF131" s="529"/>
      <c r="FG131" s="529"/>
      <c r="FH131" s="529"/>
      <c r="FI131" s="529"/>
      <c r="FJ131" s="529"/>
      <c r="FK131" s="529"/>
      <c r="FL131" s="529"/>
      <c r="FM131" s="529"/>
      <c r="FN131" s="529"/>
      <c r="FO131" s="529"/>
      <c r="FP131" s="529"/>
      <c r="FQ131" s="529"/>
      <c r="FR131" s="529"/>
      <c r="FS131" s="529"/>
      <c r="FT131" s="529"/>
      <c r="FU131" s="529"/>
      <c r="FV131" s="529"/>
      <c r="FW131" s="529"/>
      <c r="FX131" s="529"/>
      <c r="FY131" s="529"/>
      <c r="FZ131" s="529"/>
      <c r="GA131" s="529"/>
      <c r="GB131" s="529"/>
      <c r="GC131" s="529"/>
      <c r="GD131" s="529"/>
      <c r="GE131" s="529"/>
      <c r="GF131" s="529"/>
      <c r="GG131" s="529"/>
      <c r="GH131" s="529"/>
      <c r="GI131" s="529"/>
      <c r="GJ131" s="529"/>
      <c r="GK131" s="529"/>
      <c r="GL131" s="529"/>
      <c r="GM131" s="529"/>
      <c r="GN131" s="529"/>
      <c r="GO131" s="529"/>
      <c r="GP131" s="529"/>
      <c r="GQ131" s="529"/>
      <c r="GR131" s="529"/>
      <c r="GS131" s="529"/>
      <c r="GT131" s="529"/>
      <c r="GU131" s="529"/>
      <c r="GV131" s="529"/>
      <c r="GW131" s="529"/>
      <c r="GX131" s="529"/>
      <c r="GY131" s="529"/>
      <c r="GZ131" s="529"/>
      <c r="HA131" s="529"/>
      <c r="HB131" s="529"/>
      <c r="HC131" s="529"/>
      <c r="HD131" s="534"/>
      <c r="HE131" s="529"/>
      <c r="HF131" s="529"/>
      <c r="HG131" s="529"/>
      <c r="HH131" s="529"/>
      <c r="HI131" s="529"/>
      <c r="HJ131" s="529"/>
      <c r="HK131" s="529"/>
      <c r="HL131" s="529"/>
      <c r="HM131" s="529"/>
      <c r="HN131" s="529"/>
      <c r="HO131" s="529"/>
      <c r="HP131" s="529"/>
      <c r="HQ131" s="529"/>
      <c r="HR131" s="529"/>
      <c r="HS131" s="529"/>
      <c r="HT131" s="529"/>
      <c r="HU131" s="529"/>
      <c r="HV131" s="529"/>
      <c r="HW131" s="529"/>
      <c r="HX131" s="529"/>
      <c r="HY131" s="529"/>
      <c r="HZ131" s="529"/>
      <c r="IA131" s="529"/>
      <c r="IB131" s="529"/>
      <c r="IC131" s="529"/>
      <c r="ID131" s="529"/>
      <c r="IE131" s="529"/>
      <c r="IF131" s="529"/>
      <c r="IG131" s="529"/>
      <c r="IH131" s="529"/>
      <c r="II131" s="529"/>
      <c r="IJ131" s="529"/>
      <c r="IK131" s="529"/>
      <c r="IL131" s="529"/>
      <c r="IM131" s="529"/>
      <c r="IN131" s="529"/>
      <c r="IO131" s="529"/>
      <c r="IP131" s="529"/>
      <c r="IQ131" s="529"/>
      <c r="IR131" s="529"/>
      <c r="IS131" s="529"/>
      <c r="IT131" s="529"/>
      <c r="IU131" s="529"/>
      <c r="IV131" s="529"/>
      <c r="IW131" s="529"/>
      <c r="IX131" s="529"/>
      <c r="IY131" s="529"/>
      <c r="IZ131" s="529"/>
      <c r="JA131" s="529"/>
      <c r="JB131" s="529"/>
      <c r="JC131" s="529"/>
      <c r="JD131" s="529"/>
      <c r="JE131" s="529"/>
      <c r="JF131" s="529"/>
      <c r="JG131" s="529"/>
      <c r="JH131" s="529"/>
      <c r="JI131" s="529"/>
      <c r="JJ131" s="529"/>
      <c r="JK131" s="529"/>
      <c r="JL131" s="529"/>
      <c r="JM131" s="529"/>
      <c r="JN131" s="529"/>
      <c r="JO131" s="529"/>
      <c r="JP131" s="529"/>
      <c r="JQ131" s="529"/>
      <c r="JR131" s="529"/>
      <c r="JS131" s="529"/>
      <c r="JT131" s="529"/>
      <c r="JU131" s="529"/>
      <c r="JV131" s="529"/>
      <c r="JW131" s="529"/>
      <c r="JX131" s="529"/>
      <c r="JY131" s="529"/>
      <c r="JZ131" s="529"/>
      <c r="KA131" s="529"/>
      <c r="KB131" s="529"/>
      <c r="KC131" s="529"/>
      <c r="KD131" s="529"/>
      <c r="KE131" s="529"/>
      <c r="KF131" s="529"/>
      <c r="KG131" s="529"/>
      <c r="KH131" s="529"/>
      <c r="KI131" s="529"/>
      <c r="KJ131" s="529"/>
      <c r="KK131" s="529"/>
      <c r="KL131" s="529"/>
      <c r="KM131" s="529"/>
      <c r="KN131" s="529"/>
      <c r="KO131" s="529"/>
      <c r="KP131" s="529"/>
      <c r="KQ131" s="529"/>
      <c r="KR131" s="529"/>
      <c r="KS131" s="529"/>
      <c r="KT131" s="529"/>
      <c r="KU131" s="529"/>
      <c r="KV131" s="529"/>
      <c r="KW131" s="529"/>
      <c r="KX131" s="529"/>
      <c r="KY131" s="529"/>
      <c r="KZ131" s="529"/>
      <c r="LA131" s="529"/>
      <c r="LB131" s="529"/>
      <c r="LC131" s="529"/>
      <c r="LD131" s="529"/>
      <c r="LE131" s="529"/>
      <c r="LF131" s="529"/>
      <c r="LG131" s="529"/>
      <c r="LH131" s="529"/>
      <c r="LI131" s="529"/>
      <c r="LJ131" s="529"/>
      <c r="LK131" s="529"/>
      <c r="LL131" s="529"/>
      <c r="LM131" s="529"/>
      <c r="LN131" s="529"/>
      <c r="LO131" s="529"/>
      <c r="LP131" s="529"/>
      <c r="LQ131" s="529"/>
      <c r="LR131" s="529"/>
      <c r="LS131" s="529"/>
      <c r="LT131" s="529"/>
      <c r="LU131" s="529"/>
      <c r="LV131" s="529"/>
      <c r="LW131" s="529"/>
      <c r="LX131" s="529"/>
      <c r="LY131" s="529"/>
      <c r="LZ131" s="529"/>
      <c r="MA131" s="529"/>
      <c r="MB131" s="529"/>
      <c r="MC131" s="529"/>
      <c r="MD131" s="529"/>
      <c r="ME131" s="529"/>
      <c r="MF131" s="529"/>
      <c r="MG131" s="529"/>
      <c r="MH131" s="529"/>
      <c r="MI131" s="529"/>
      <c r="MJ131" s="529"/>
      <c r="MK131" s="529"/>
      <c r="ML131" s="529"/>
      <c r="MM131" s="529"/>
      <c r="MN131" s="529"/>
    </row>
    <row r="132" ht="12.75" customHeight="1">
      <c r="A132" s="529"/>
      <c r="B132" s="529"/>
      <c r="C132" s="529"/>
      <c r="D132" s="529"/>
      <c r="E132" s="509" t="s">
        <v>3337</v>
      </c>
      <c r="F132" s="509" t="s">
        <v>3338</v>
      </c>
      <c r="G132" s="534"/>
      <c r="H132" s="529"/>
      <c r="I132" s="529"/>
      <c r="J132" s="529"/>
      <c r="K132" s="529"/>
      <c r="L132" s="529"/>
      <c r="M132" s="529"/>
      <c r="N132" s="529"/>
      <c r="O132" s="529"/>
      <c r="P132" s="529"/>
      <c r="Q132" s="529"/>
      <c r="R132" s="529"/>
      <c r="S132" s="529"/>
      <c r="T132" s="529"/>
      <c r="U132" s="529"/>
      <c r="V132" s="529"/>
      <c r="W132" s="529"/>
      <c r="X132" s="529"/>
      <c r="Y132" s="529"/>
      <c r="Z132" s="529"/>
      <c r="AA132" s="529"/>
      <c r="AB132" s="529"/>
      <c r="AC132" s="529"/>
      <c r="AD132" s="529"/>
      <c r="AE132" s="529"/>
      <c r="AF132" s="529"/>
      <c r="AG132" s="529"/>
      <c r="AH132" s="529"/>
      <c r="AI132" s="529"/>
      <c r="AJ132" s="529"/>
      <c r="AK132" s="529"/>
      <c r="AL132" s="529"/>
      <c r="AM132" s="529"/>
      <c r="AN132" s="529"/>
      <c r="AO132" s="529"/>
      <c r="AP132" s="529"/>
      <c r="AQ132" s="529"/>
      <c r="AR132" s="529"/>
      <c r="AS132" s="529"/>
      <c r="AT132" s="529"/>
      <c r="AU132" s="529"/>
      <c r="AV132" s="529"/>
      <c r="AW132" s="529"/>
      <c r="AX132" s="529"/>
      <c r="AY132" s="529"/>
      <c r="AZ132" s="529"/>
      <c r="BA132" s="529"/>
      <c r="BB132" s="529"/>
      <c r="BC132" s="529"/>
      <c r="BD132" s="529"/>
      <c r="BE132" s="529"/>
      <c r="BF132" s="529"/>
      <c r="BG132" s="529"/>
      <c r="BH132" s="529"/>
      <c r="BI132" s="529"/>
      <c r="BJ132" s="529"/>
      <c r="BK132" s="529"/>
      <c r="BL132" s="534"/>
      <c r="BM132" s="529"/>
      <c r="BN132" s="529"/>
      <c r="BO132" s="529"/>
      <c r="BP132" s="529"/>
      <c r="BQ132" s="529"/>
      <c r="BR132" s="529"/>
      <c r="BS132" s="529"/>
      <c r="BT132" s="529"/>
      <c r="BU132" s="529"/>
      <c r="BV132" s="529"/>
      <c r="BW132" s="529"/>
      <c r="BX132" s="529"/>
      <c r="BY132" s="529"/>
      <c r="BZ132" s="529"/>
      <c r="CA132" s="529"/>
      <c r="CB132" s="529"/>
      <c r="CC132" s="529"/>
      <c r="CD132" s="529"/>
      <c r="CE132" s="529"/>
      <c r="CF132" s="529"/>
      <c r="CG132" s="529"/>
      <c r="CH132" s="529"/>
      <c r="CI132" s="529"/>
      <c r="CJ132" s="529"/>
      <c r="CK132" s="529"/>
      <c r="CL132" s="529"/>
      <c r="CM132" s="529"/>
      <c r="CN132" s="529"/>
      <c r="CO132" s="529"/>
      <c r="CP132" s="529"/>
      <c r="CQ132" s="529"/>
      <c r="CR132" s="529"/>
      <c r="CS132" s="529"/>
      <c r="CT132" s="529"/>
      <c r="CU132" s="529"/>
      <c r="CV132" s="529"/>
      <c r="CW132" s="529"/>
      <c r="CX132" s="529"/>
      <c r="CY132" s="529"/>
      <c r="CZ132" s="529"/>
      <c r="DA132" s="529"/>
      <c r="DB132" s="529"/>
      <c r="DC132" s="529"/>
      <c r="DD132" s="529"/>
      <c r="DE132" s="529"/>
      <c r="DF132" s="529"/>
      <c r="DG132" s="529"/>
      <c r="DH132" s="529"/>
      <c r="DI132" s="529"/>
      <c r="DJ132" s="529"/>
      <c r="DK132" s="529"/>
      <c r="DL132" s="529"/>
      <c r="DM132" s="529"/>
      <c r="DN132" s="529"/>
      <c r="DO132" s="529"/>
      <c r="DP132" s="529"/>
      <c r="DQ132" s="529"/>
      <c r="DR132" s="529"/>
      <c r="DS132" s="529"/>
      <c r="DT132" s="529"/>
      <c r="DU132" s="529"/>
      <c r="DV132" s="529"/>
      <c r="DW132" s="529"/>
      <c r="DX132" s="529"/>
      <c r="DY132" s="529"/>
      <c r="DZ132" s="529"/>
      <c r="EA132" s="529"/>
      <c r="EB132" s="529"/>
      <c r="EC132" s="529"/>
      <c r="ED132" s="529"/>
      <c r="EE132" s="529"/>
      <c r="EF132" s="529"/>
      <c r="EG132" s="529"/>
      <c r="EH132" s="529"/>
      <c r="EI132" s="529"/>
      <c r="EJ132" s="529"/>
      <c r="EK132" s="529"/>
      <c r="EL132" s="529"/>
      <c r="EM132" s="529"/>
      <c r="EN132" s="529"/>
      <c r="EO132" s="529"/>
      <c r="EP132" s="506">
        <v>834.0</v>
      </c>
      <c r="EQ132" s="509" t="s">
        <v>3367</v>
      </c>
      <c r="ER132" s="529"/>
      <c r="ES132" s="529"/>
      <c r="ET132" s="529"/>
      <c r="EU132" s="529"/>
      <c r="EV132" s="529"/>
      <c r="EW132" s="509" t="s">
        <v>3368</v>
      </c>
      <c r="EX132" s="509" t="s">
        <v>3369</v>
      </c>
      <c r="EY132" s="534"/>
      <c r="EZ132" s="529"/>
      <c r="FA132" s="529"/>
      <c r="FB132" s="529"/>
      <c r="FC132" s="529"/>
      <c r="FD132" s="529"/>
      <c r="FE132" s="529"/>
      <c r="FF132" s="529"/>
      <c r="FG132" s="529"/>
      <c r="FH132" s="529"/>
      <c r="FI132" s="529"/>
      <c r="FJ132" s="529"/>
      <c r="FK132" s="529"/>
      <c r="FL132" s="529"/>
      <c r="FM132" s="529"/>
      <c r="FN132" s="529"/>
      <c r="FO132" s="529"/>
      <c r="FP132" s="529"/>
      <c r="FQ132" s="529"/>
      <c r="FR132" s="529"/>
      <c r="FS132" s="529"/>
      <c r="FT132" s="529"/>
      <c r="FU132" s="529"/>
      <c r="FV132" s="529"/>
      <c r="FW132" s="529"/>
      <c r="FX132" s="529"/>
      <c r="FY132" s="529"/>
      <c r="FZ132" s="529"/>
      <c r="GA132" s="529"/>
      <c r="GB132" s="529"/>
      <c r="GC132" s="529"/>
      <c r="GD132" s="529"/>
      <c r="GE132" s="529"/>
      <c r="GF132" s="529"/>
      <c r="GG132" s="529"/>
      <c r="GH132" s="529"/>
      <c r="GI132" s="529"/>
      <c r="GJ132" s="529"/>
      <c r="GK132" s="529"/>
      <c r="GL132" s="529"/>
      <c r="GM132" s="529"/>
      <c r="GN132" s="529"/>
      <c r="GO132" s="529"/>
      <c r="GP132" s="529"/>
      <c r="GQ132" s="529"/>
      <c r="GR132" s="529"/>
      <c r="GS132" s="529"/>
      <c r="GT132" s="529"/>
      <c r="GU132" s="529"/>
      <c r="GV132" s="529"/>
      <c r="GW132" s="529"/>
      <c r="GX132" s="529"/>
      <c r="GY132" s="529"/>
      <c r="GZ132" s="529"/>
      <c r="HA132" s="529"/>
      <c r="HB132" s="529"/>
      <c r="HC132" s="529"/>
      <c r="HD132" s="534"/>
      <c r="HE132" s="529"/>
      <c r="HF132" s="529"/>
      <c r="HG132" s="529"/>
      <c r="HH132" s="529"/>
      <c r="HI132" s="529"/>
      <c r="HJ132" s="529"/>
      <c r="HK132" s="529"/>
      <c r="HL132" s="529"/>
      <c r="HM132" s="529"/>
      <c r="HN132" s="529"/>
      <c r="HO132" s="529"/>
      <c r="HP132" s="529"/>
      <c r="HQ132" s="529"/>
      <c r="HR132" s="529"/>
      <c r="HS132" s="529"/>
      <c r="HT132" s="529"/>
      <c r="HU132" s="529"/>
      <c r="HV132" s="529"/>
      <c r="HW132" s="529"/>
      <c r="HX132" s="529"/>
      <c r="HY132" s="529"/>
      <c r="HZ132" s="529"/>
      <c r="IA132" s="529"/>
      <c r="IB132" s="529"/>
      <c r="IC132" s="529"/>
      <c r="ID132" s="529"/>
      <c r="IE132" s="529"/>
      <c r="IF132" s="529"/>
      <c r="IG132" s="529"/>
      <c r="IH132" s="529"/>
      <c r="II132" s="529"/>
      <c r="IJ132" s="529"/>
      <c r="IK132" s="529"/>
      <c r="IL132" s="529"/>
      <c r="IM132" s="529"/>
      <c r="IN132" s="529"/>
      <c r="IO132" s="529"/>
      <c r="IP132" s="529"/>
      <c r="IQ132" s="529"/>
      <c r="IR132" s="529"/>
      <c r="IS132" s="529"/>
      <c r="IT132" s="529"/>
      <c r="IU132" s="529"/>
      <c r="IV132" s="529"/>
      <c r="IW132" s="529"/>
      <c r="IX132" s="529"/>
      <c r="IY132" s="529"/>
      <c r="IZ132" s="529"/>
      <c r="JA132" s="529"/>
      <c r="JB132" s="529"/>
      <c r="JC132" s="529"/>
      <c r="JD132" s="529"/>
      <c r="JE132" s="529"/>
      <c r="JF132" s="529"/>
      <c r="JG132" s="529"/>
      <c r="JH132" s="529"/>
      <c r="JI132" s="529"/>
      <c r="JJ132" s="529"/>
      <c r="JK132" s="529"/>
      <c r="JL132" s="529"/>
      <c r="JM132" s="529"/>
      <c r="JN132" s="529"/>
      <c r="JO132" s="529"/>
      <c r="JP132" s="529"/>
      <c r="JQ132" s="529"/>
      <c r="JR132" s="529"/>
      <c r="JS132" s="529"/>
      <c r="JT132" s="529"/>
      <c r="JU132" s="529"/>
      <c r="JV132" s="529"/>
      <c r="JW132" s="529"/>
      <c r="JX132" s="529"/>
      <c r="JY132" s="529"/>
      <c r="JZ132" s="529"/>
      <c r="KA132" s="529"/>
      <c r="KB132" s="529"/>
      <c r="KC132" s="529"/>
      <c r="KD132" s="529"/>
      <c r="KE132" s="529"/>
      <c r="KF132" s="529"/>
      <c r="KG132" s="529"/>
      <c r="KH132" s="529"/>
      <c r="KI132" s="529"/>
      <c r="KJ132" s="529"/>
      <c r="KK132" s="529"/>
      <c r="KL132" s="529"/>
      <c r="KM132" s="529"/>
      <c r="KN132" s="529"/>
      <c r="KO132" s="529"/>
      <c r="KP132" s="529"/>
      <c r="KQ132" s="529"/>
      <c r="KR132" s="529"/>
      <c r="KS132" s="529"/>
      <c r="KT132" s="529"/>
      <c r="KU132" s="529"/>
      <c r="KV132" s="529"/>
      <c r="KW132" s="529"/>
      <c r="KX132" s="529"/>
      <c r="KY132" s="529"/>
      <c r="KZ132" s="529"/>
      <c r="LA132" s="529"/>
      <c r="LB132" s="529"/>
      <c r="LC132" s="529"/>
      <c r="LD132" s="529"/>
      <c r="LE132" s="529"/>
      <c r="LF132" s="529"/>
      <c r="LG132" s="529"/>
      <c r="LH132" s="529"/>
      <c r="LI132" s="529"/>
      <c r="LJ132" s="529"/>
      <c r="LK132" s="529"/>
      <c r="LL132" s="529"/>
      <c r="LM132" s="529"/>
      <c r="LN132" s="529"/>
      <c r="LO132" s="529"/>
      <c r="LP132" s="529"/>
      <c r="LQ132" s="529"/>
      <c r="LR132" s="529"/>
      <c r="LS132" s="529"/>
      <c r="LT132" s="529"/>
      <c r="LU132" s="529"/>
      <c r="LV132" s="529"/>
      <c r="LW132" s="529"/>
      <c r="LX132" s="529"/>
      <c r="LY132" s="529"/>
      <c r="LZ132" s="529"/>
      <c r="MA132" s="529"/>
      <c r="MB132" s="529"/>
      <c r="MC132" s="529"/>
      <c r="MD132" s="529"/>
      <c r="ME132" s="529"/>
      <c r="MF132" s="529"/>
      <c r="MG132" s="529"/>
      <c r="MH132" s="529"/>
      <c r="MI132" s="529"/>
      <c r="MJ132" s="529"/>
      <c r="MK132" s="529"/>
      <c r="ML132" s="529"/>
      <c r="MM132" s="529"/>
      <c r="MN132" s="529"/>
    </row>
    <row r="133" ht="12.75" customHeight="1">
      <c r="A133" s="529"/>
      <c r="B133" s="529"/>
      <c r="C133" s="529"/>
      <c r="D133" s="529"/>
      <c r="E133" s="509" t="s">
        <v>3340</v>
      </c>
      <c r="F133" s="509" t="s">
        <v>3341</v>
      </c>
      <c r="G133" s="534"/>
      <c r="H133" s="529"/>
      <c r="I133" s="529"/>
      <c r="J133" s="529"/>
      <c r="K133" s="529"/>
      <c r="L133" s="529"/>
      <c r="M133" s="529"/>
      <c r="N133" s="529"/>
      <c r="O133" s="529"/>
      <c r="P133" s="529"/>
      <c r="Q133" s="529"/>
      <c r="R133" s="529"/>
      <c r="S133" s="529"/>
      <c r="T133" s="529"/>
      <c r="U133" s="529"/>
      <c r="V133" s="529"/>
      <c r="W133" s="529"/>
      <c r="X133" s="529"/>
      <c r="Y133" s="529"/>
      <c r="Z133" s="529"/>
      <c r="AA133" s="529"/>
      <c r="AB133" s="529"/>
      <c r="AC133" s="529"/>
      <c r="AD133" s="529"/>
      <c r="AE133" s="529"/>
      <c r="AF133" s="529"/>
      <c r="AG133" s="529"/>
      <c r="AH133" s="529"/>
      <c r="AI133" s="529"/>
      <c r="AJ133" s="529"/>
      <c r="AK133" s="529"/>
      <c r="AL133" s="529"/>
      <c r="AM133" s="529"/>
      <c r="AN133" s="529"/>
      <c r="AO133" s="529"/>
      <c r="AP133" s="529"/>
      <c r="AQ133" s="529"/>
      <c r="AR133" s="529"/>
      <c r="AS133" s="529"/>
      <c r="AT133" s="529"/>
      <c r="AU133" s="529"/>
      <c r="AV133" s="529"/>
      <c r="AW133" s="529"/>
      <c r="AX133" s="529"/>
      <c r="AY133" s="529"/>
      <c r="AZ133" s="529"/>
      <c r="BA133" s="529"/>
      <c r="BB133" s="529"/>
      <c r="BC133" s="529"/>
      <c r="BD133" s="529"/>
      <c r="BE133" s="529"/>
      <c r="BF133" s="529"/>
      <c r="BG133" s="529"/>
      <c r="BH133" s="529"/>
      <c r="BI133" s="529"/>
      <c r="BJ133" s="529"/>
      <c r="BK133" s="529"/>
      <c r="BL133" s="534"/>
      <c r="BM133" s="529"/>
      <c r="BN133" s="529"/>
      <c r="BO133" s="529"/>
      <c r="BP133" s="529"/>
      <c r="BQ133" s="529"/>
      <c r="BR133" s="529"/>
      <c r="BS133" s="529"/>
      <c r="BT133" s="529"/>
      <c r="BU133" s="529"/>
      <c r="BV133" s="529"/>
      <c r="BW133" s="529"/>
      <c r="BX133" s="529"/>
      <c r="BY133" s="529"/>
      <c r="BZ133" s="529"/>
      <c r="CA133" s="529"/>
      <c r="CB133" s="529"/>
      <c r="CC133" s="529"/>
      <c r="CD133" s="529"/>
      <c r="CE133" s="529"/>
      <c r="CF133" s="529"/>
      <c r="CG133" s="529"/>
      <c r="CH133" s="529"/>
      <c r="CI133" s="529"/>
      <c r="CJ133" s="529"/>
      <c r="CK133" s="529"/>
      <c r="CL133" s="529"/>
      <c r="CM133" s="529"/>
      <c r="CN133" s="529"/>
      <c r="CO133" s="529"/>
      <c r="CP133" s="529"/>
      <c r="CQ133" s="529"/>
      <c r="CR133" s="529"/>
      <c r="CS133" s="529"/>
      <c r="CT133" s="529"/>
      <c r="CU133" s="529"/>
      <c r="CV133" s="529"/>
      <c r="CW133" s="529"/>
      <c r="CX133" s="529"/>
      <c r="CY133" s="529"/>
      <c r="CZ133" s="529"/>
      <c r="DA133" s="529"/>
      <c r="DB133" s="529"/>
      <c r="DC133" s="529"/>
      <c r="DD133" s="529"/>
      <c r="DE133" s="529"/>
      <c r="DF133" s="529"/>
      <c r="DG133" s="529"/>
      <c r="DH133" s="529"/>
      <c r="DI133" s="529"/>
      <c r="DJ133" s="529"/>
      <c r="DK133" s="529"/>
      <c r="DL133" s="529"/>
      <c r="DM133" s="529"/>
      <c r="DN133" s="529"/>
      <c r="DO133" s="529"/>
      <c r="DP133" s="529"/>
      <c r="DQ133" s="529"/>
      <c r="DR133" s="529"/>
      <c r="DS133" s="529"/>
      <c r="DT133" s="529"/>
      <c r="DU133" s="529"/>
      <c r="DV133" s="529"/>
      <c r="DW133" s="529"/>
      <c r="DX133" s="529"/>
      <c r="DY133" s="529"/>
      <c r="DZ133" s="529"/>
      <c r="EA133" s="529"/>
      <c r="EB133" s="529"/>
      <c r="EC133" s="529"/>
      <c r="ED133" s="529"/>
      <c r="EE133" s="529"/>
      <c r="EF133" s="529"/>
      <c r="EG133" s="529"/>
      <c r="EH133" s="529"/>
      <c r="EI133" s="529"/>
      <c r="EJ133" s="529"/>
      <c r="EK133" s="529"/>
      <c r="EL133" s="529"/>
      <c r="EM133" s="529"/>
      <c r="EN133" s="529"/>
      <c r="EO133" s="529"/>
      <c r="EP133" s="506">
        <v>203.0</v>
      </c>
      <c r="EQ133" s="509" t="s">
        <v>3370</v>
      </c>
      <c r="ER133" s="529"/>
      <c r="ES133" s="529"/>
      <c r="ET133" s="529"/>
      <c r="EU133" s="529"/>
      <c r="EV133" s="529"/>
      <c r="EW133" s="509" t="s">
        <v>3371</v>
      </c>
      <c r="EX133" s="509" t="s">
        <v>3372</v>
      </c>
      <c r="EY133" s="534"/>
      <c r="EZ133" s="529"/>
      <c r="FA133" s="529"/>
      <c r="FB133" s="529"/>
      <c r="FC133" s="529"/>
      <c r="FD133" s="529"/>
      <c r="FE133" s="529"/>
      <c r="FF133" s="529"/>
      <c r="FG133" s="529"/>
      <c r="FH133" s="529"/>
      <c r="FI133" s="529"/>
      <c r="FJ133" s="529"/>
      <c r="FK133" s="529"/>
      <c r="FL133" s="529"/>
      <c r="FM133" s="529"/>
      <c r="FN133" s="529"/>
      <c r="FO133" s="529"/>
      <c r="FP133" s="529"/>
      <c r="FQ133" s="529"/>
      <c r="FR133" s="529"/>
      <c r="FS133" s="529"/>
      <c r="FT133" s="529"/>
      <c r="FU133" s="529"/>
      <c r="FV133" s="529"/>
      <c r="FW133" s="529"/>
      <c r="FX133" s="529"/>
      <c r="FY133" s="529"/>
      <c r="FZ133" s="529"/>
      <c r="GA133" s="529"/>
      <c r="GB133" s="529"/>
      <c r="GC133" s="529"/>
      <c r="GD133" s="529"/>
      <c r="GE133" s="529"/>
      <c r="GF133" s="529"/>
      <c r="GG133" s="529"/>
      <c r="GH133" s="529"/>
      <c r="GI133" s="529"/>
      <c r="GJ133" s="529"/>
      <c r="GK133" s="529"/>
      <c r="GL133" s="529"/>
      <c r="GM133" s="529"/>
      <c r="GN133" s="529"/>
      <c r="GO133" s="529"/>
      <c r="GP133" s="529"/>
      <c r="GQ133" s="529"/>
      <c r="GR133" s="529"/>
      <c r="GS133" s="529"/>
      <c r="GT133" s="529"/>
      <c r="GU133" s="529"/>
      <c r="GV133" s="529"/>
      <c r="GW133" s="529"/>
      <c r="GX133" s="529"/>
      <c r="GY133" s="529"/>
      <c r="GZ133" s="529"/>
      <c r="HA133" s="529"/>
      <c r="HB133" s="529"/>
      <c r="HC133" s="529"/>
      <c r="HD133" s="534"/>
      <c r="HE133" s="529"/>
      <c r="HF133" s="529"/>
      <c r="HG133" s="529"/>
      <c r="HH133" s="529"/>
      <c r="HI133" s="529"/>
      <c r="HJ133" s="529"/>
      <c r="HK133" s="529"/>
      <c r="HL133" s="529"/>
      <c r="HM133" s="529"/>
      <c r="HN133" s="529"/>
      <c r="HO133" s="529"/>
      <c r="HP133" s="529"/>
      <c r="HQ133" s="529"/>
      <c r="HR133" s="529"/>
      <c r="HS133" s="529"/>
      <c r="HT133" s="529"/>
      <c r="HU133" s="529"/>
      <c r="HV133" s="529"/>
      <c r="HW133" s="529"/>
      <c r="HX133" s="529"/>
      <c r="HY133" s="529"/>
      <c r="HZ133" s="529"/>
      <c r="IA133" s="529"/>
      <c r="IB133" s="529"/>
      <c r="IC133" s="529"/>
      <c r="ID133" s="529"/>
      <c r="IE133" s="529"/>
      <c r="IF133" s="529"/>
      <c r="IG133" s="529"/>
      <c r="IH133" s="529"/>
      <c r="II133" s="529"/>
      <c r="IJ133" s="529"/>
      <c r="IK133" s="529"/>
      <c r="IL133" s="529"/>
      <c r="IM133" s="529"/>
      <c r="IN133" s="529"/>
      <c r="IO133" s="529"/>
      <c r="IP133" s="529"/>
      <c r="IQ133" s="529"/>
      <c r="IR133" s="529"/>
      <c r="IS133" s="529"/>
      <c r="IT133" s="529"/>
      <c r="IU133" s="529"/>
      <c r="IV133" s="529"/>
      <c r="IW133" s="529"/>
      <c r="IX133" s="529"/>
      <c r="IY133" s="529"/>
      <c r="IZ133" s="529"/>
      <c r="JA133" s="529"/>
      <c r="JB133" s="529"/>
      <c r="JC133" s="529"/>
      <c r="JD133" s="529"/>
      <c r="JE133" s="529"/>
      <c r="JF133" s="529"/>
      <c r="JG133" s="529"/>
      <c r="JH133" s="529"/>
      <c r="JI133" s="529"/>
      <c r="JJ133" s="529"/>
      <c r="JK133" s="529"/>
      <c r="JL133" s="529"/>
      <c r="JM133" s="529"/>
      <c r="JN133" s="529"/>
      <c r="JO133" s="529"/>
      <c r="JP133" s="529"/>
      <c r="JQ133" s="529"/>
      <c r="JR133" s="529"/>
      <c r="JS133" s="529"/>
      <c r="JT133" s="529"/>
      <c r="JU133" s="529"/>
      <c r="JV133" s="529"/>
      <c r="JW133" s="529"/>
      <c r="JX133" s="529"/>
      <c r="JY133" s="529"/>
      <c r="JZ133" s="529"/>
      <c r="KA133" s="529"/>
      <c r="KB133" s="529"/>
      <c r="KC133" s="529"/>
      <c r="KD133" s="529"/>
      <c r="KE133" s="529"/>
      <c r="KF133" s="529"/>
      <c r="KG133" s="529"/>
      <c r="KH133" s="529"/>
      <c r="KI133" s="529"/>
      <c r="KJ133" s="529"/>
      <c r="KK133" s="529"/>
      <c r="KL133" s="529"/>
      <c r="KM133" s="529"/>
      <c r="KN133" s="529"/>
      <c r="KO133" s="529"/>
      <c r="KP133" s="529"/>
      <c r="KQ133" s="529"/>
      <c r="KR133" s="529"/>
      <c r="KS133" s="529"/>
      <c r="KT133" s="529"/>
      <c r="KU133" s="529"/>
      <c r="KV133" s="529"/>
      <c r="KW133" s="529"/>
      <c r="KX133" s="529"/>
      <c r="KY133" s="529"/>
      <c r="KZ133" s="529"/>
      <c r="LA133" s="529"/>
      <c r="LB133" s="529"/>
      <c r="LC133" s="529"/>
      <c r="LD133" s="529"/>
      <c r="LE133" s="529"/>
      <c r="LF133" s="529"/>
      <c r="LG133" s="529"/>
      <c r="LH133" s="529"/>
      <c r="LI133" s="529"/>
      <c r="LJ133" s="529"/>
      <c r="LK133" s="529"/>
      <c r="LL133" s="529"/>
      <c r="LM133" s="529"/>
      <c r="LN133" s="529"/>
      <c r="LO133" s="529"/>
      <c r="LP133" s="529"/>
      <c r="LQ133" s="529"/>
      <c r="LR133" s="529"/>
      <c r="LS133" s="529"/>
      <c r="LT133" s="529"/>
      <c r="LU133" s="529"/>
      <c r="LV133" s="529"/>
      <c r="LW133" s="529"/>
      <c r="LX133" s="529"/>
      <c r="LY133" s="529"/>
      <c r="LZ133" s="529"/>
      <c r="MA133" s="529"/>
      <c r="MB133" s="529"/>
      <c r="MC133" s="529"/>
      <c r="MD133" s="529"/>
      <c r="ME133" s="529"/>
      <c r="MF133" s="529"/>
      <c r="MG133" s="529"/>
      <c r="MH133" s="529"/>
      <c r="MI133" s="529"/>
      <c r="MJ133" s="529"/>
      <c r="MK133" s="529"/>
      <c r="ML133" s="529"/>
      <c r="MM133" s="529"/>
      <c r="MN133" s="529"/>
    </row>
    <row r="134" ht="12.75" customHeight="1">
      <c r="A134" s="529"/>
      <c r="B134" s="529"/>
      <c r="C134" s="529"/>
      <c r="D134" s="529"/>
      <c r="E134" s="509" t="s">
        <v>3343</v>
      </c>
      <c r="F134" s="509" t="s">
        <v>3344</v>
      </c>
      <c r="G134" s="534"/>
      <c r="H134" s="529"/>
      <c r="I134" s="529"/>
      <c r="J134" s="529"/>
      <c r="K134" s="529"/>
      <c r="L134" s="529"/>
      <c r="M134" s="529"/>
      <c r="N134" s="529"/>
      <c r="O134" s="529"/>
      <c r="P134" s="529"/>
      <c r="Q134" s="529"/>
      <c r="R134" s="529"/>
      <c r="S134" s="529"/>
      <c r="T134" s="529"/>
      <c r="U134" s="529"/>
      <c r="V134" s="529"/>
      <c r="W134" s="529"/>
      <c r="X134" s="529"/>
      <c r="Y134" s="529"/>
      <c r="Z134" s="529"/>
      <c r="AA134" s="529"/>
      <c r="AB134" s="529"/>
      <c r="AC134" s="529"/>
      <c r="AD134" s="529"/>
      <c r="AE134" s="529"/>
      <c r="AF134" s="529"/>
      <c r="AG134" s="529"/>
      <c r="AH134" s="529"/>
      <c r="AI134" s="529"/>
      <c r="AJ134" s="529"/>
      <c r="AK134" s="529"/>
      <c r="AL134" s="529"/>
      <c r="AM134" s="529"/>
      <c r="AN134" s="529"/>
      <c r="AO134" s="529"/>
      <c r="AP134" s="529"/>
      <c r="AQ134" s="529"/>
      <c r="AR134" s="529"/>
      <c r="AS134" s="529"/>
      <c r="AT134" s="529"/>
      <c r="AU134" s="529"/>
      <c r="AV134" s="529"/>
      <c r="AW134" s="529"/>
      <c r="AX134" s="529"/>
      <c r="AY134" s="529"/>
      <c r="AZ134" s="529"/>
      <c r="BA134" s="529"/>
      <c r="BB134" s="529"/>
      <c r="BC134" s="529"/>
      <c r="BD134" s="529"/>
      <c r="BE134" s="529"/>
      <c r="BF134" s="529"/>
      <c r="BG134" s="529"/>
      <c r="BH134" s="529"/>
      <c r="BI134" s="529"/>
      <c r="BJ134" s="529"/>
      <c r="BK134" s="529"/>
      <c r="BL134" s="529"/>
      <c r="BM134" s="529"/>
      <c r="BN134" s="529"/>
      <c r="BO134" s="529"/>
      <c r="BP134" s="529"/>
      <c r="BQ134" s="529"/>
      <c r="BR134" s="529"/>
      <c r="BS134" s="529"/>
      <c r="BT134" s="529"/>
      <c r="BU134" s="529"/>
      <c r="BV134" s="529"/>
      <c r="BW134" s="529"/>
      <c r="BX134" s="529"/>
      <c r="BY134" s="529"/>
      <c r="BZ134" s="529"/>
      <c r="CA134" s="529"/>
      <c r="CB134" s="529"/>
      <c r="CC134" s="529"/>
      <c r="CD134" s="529"/>
      <c r="CE134" s="529"/>
      <c r="CF134" s="529"/>
      <c r="CG134" s="529"/>
      <c r="CH134" s="529"/>
      <c r="CI134" s="529"/>
      <c r="CJ134" s="529"/>
      <c r="CK134" s="529"/>
      <c r="CL134" s="529"/>
      <c r="CM134" s="529"/>
      <c r="CN134" s="529"/>
      <c r="CO134" s="529"/>
      <c r="CP134" s="529"/>
      <c r="CQ134" s="529"/>
      <c r="CR134" s="529"/>
      <c r="CS134" s="529"/>
      <c r="CT134" s="529"/>
      <c r="CU134" s="529"/>
      <c r="CV134" s="529"/>
      <c r="CW134" s="529"/>
      <c r="CX134" s="529"/>
      <c r="CY134" s="529"/>
      <c r="CZ134" s="529"/>
      <c r="DA134" s="529"/>
      <c r="DB134" s="529"/>
      <c r="DC134" s="529"/>
      <c r="DD134" s="529"/>
      <c r="DE134" s="529"/>
      <c r="DF134" s="529"/>
      <c r="DG134" s="529"/>
      <c r="DH134" s="529"/>
      <c r="DI134" s="529"/>
      <c r="DJ134" s="529"/>
      <c r="DK134" s="529"/>
      <c r="DL134" s="529"/>
      <c r="DM134" s="529"/>
      <c r="DN134" s="529"/>
      <c r="DO134" s="529"/>
      <c r="DP134" s="529"/>
      <c r="DQ134" s="529"/>
      <c r="DR134" s="529"/>
      <c r="DS134" s="529"/>
      <c r="DT134" s="529"/>
      <c r="DU134" s="529"/>
      <c r="DV134" s="529"/>
      <c r="DW134" s="529"/>
      <c r="DX134" s="529"/>
      <c r="DY134" s="529"/>
      <c r="DZ134" s="529"/>
      <c r="EA134" s="529"/>
      <c r="EB134" s="529"/>
      <c r="EC134" s="529"/>
      <c r="ED134" s="529"/>
      <c r="EE134" s="529"/>
      <c r="EF134" s="529"/>
      <c r="EG134" s="529"/>
      <c r="EH134" s="529"/>
      <c r="EI134" s="529"/>
      <c r="EJ134" s="529"/>
      <c r="EK134" s="529"/>
      <c r="EL134" s="529"/>
      <c r="EM134" s="529"/>
      <c r="EN134" s="529"/>
      <c r="EO134" s="529"/>
      <c r="EP134" s="506">
        <v>148.0</v>
      </c>
      <c r="EQ134" s="509" t="s">
        <v>3373</v>
      </c>
      <c r="ER134" s="529"/>
      <c r="ES134" s="529"/>
      <c r="ET134" s="529"/>
      <c r="EU134" s="529"/>
      <c r="EV134" s="529"/>
      <c r="EW134" s="509" t="s">
        <v>3374</v>
      </c>
      <c r="EX134" s="509" t="s">
        <v>3375</v>
      </c>
      <c r="EY134" s="534"/>
      <c r="EZ134" s="529"/>
      <c r="FA134" s="529"/>
      <c r="FB134" s="529"/>
      <c r="FC134" s="529"/>
      <c r="FD134" s="529"/>
      <c r="FE134" s="529"/>
      <c r="FF134" s="529"/>
      <c r="FG134" s="529"/>
      <c r="FH134" s="529"/>
      <c r="FI134" s="529"/>
      <c r="FJ134" s="529"/>
      <c r="FK134" s="529"/>
      <c r="FL134" s="529"/>
      <c r="FM134" s="529"/>
      <c r="FN134" s="529"/>
      <c r="FO134" s="529"/>
      <c r="FP134" s="529"/>
      <c r="FQ134" s="529"/>
      <c r="FR134" s="529"/>
      <c r="FS134" s="529"/>
      <c r="FT134" s="529"/>
      <c r="FU134" s="529"/>
      <c r="FV134" s="529"/>
      <c r="FW134" s="529"/>
      <c r="FX134" s="529"/>
      <c r="FY134" s="529"/>
      <c r="FZ134" s="529"/>
      <c r="GA134" s="529"/>
      <c r="GB134" s="529"/>
      <c r="GC134" s="529"/>
      <c r="GD134" s="529"/>
      <c r="GE134" s="529"/>
      <c r="GF134" s="529"/>
      <c r="GG134" s="529"/>
      <c r="GH134" s="529"/>
      <c r="GI134" s="529"/>
      <c r="GJ134" s="529"/>
      <c r="GK134" s="529"/>
      <c r="GL134" s="529"/>
      <c r="GM134" s="529"/>
      <c r="GN134" s="529"/>
      <c r="GO134" s="529"/>
      <c r="GP134" s="529"/>
      <c r="GQ134" s="529"/>
      <c r="GR134" s="529"/>
      <c r="GS134" s="529"/>
      <c r="GT134" s="529"/>
      <c r="GU134" s="529"/>
      <c r="GV134" s="529"/>
      <c r="GW134" s="529"/>
      <c r="GX134" s="529"/>
      <c r="GY134" s="529"/>
      <c r="GZ134" s="529"/>
      <c r="HA134" s="529"/>
      <c r="HB134" s="529"/>
      <c r="HC134" s="529"/>
      <c r="HD134" s="529"/>
      <c r="HE134" s="529"/>
      <c r="HF134" s="529"/>
      <c r="HG134" s="529"/>
      <c r="HH134" s="529"/>
      <c r="HI134" s="529"/>
      <c r="HJ134" s="529"/>
      <c r="HK134" s="529"/>
      <c r="HL134" s="529"/>
      <c r="HM134" s="529"/>
      <c r="HN134" s="529"/>
      <c r="HO134" s="529"/>
      <c r="HP134" s="529"/>
      <c r="HQ134" s="529"/>
      <c r="HR134" s="529"/>
      <c r="HS134" s="529"/>
      <c r="HT134" s="529"/>
      <c r="HU134" s="529"/>
      <c r="HV134" s="529"/>
      <c r="HW134" s="529"/>
      <c r="HX134" s="529"/>
      <c r="HY134" s="529"/>
      <c r="HZ134" s="529"/>
      <c r="IA134" s="529"/>
      <c r="IB134" s="529"/>
      <c r="IC134" s="529"/>
      <c r="ID134" s="529"/>
      <c r="IE134" s="529"/>
      <c r="IF134" s="529"/>
      <c r="IG134" s="529"/>
      <c r="IH134" s="529"/>
      <c r="II134" s="529"/>
      <c r="IJ134" s="529"/>
      <c r="IK134" s="529"/>
      <c r="IL134" s="529"/>
      <c r="IM134" s="529"/>
      <c r="IN134" s="529"/>
      <c r="IO134" s="529"/>
      <c r="IP134" s="529"/>
      <c r="IQ134" s="529"/>
      <c r="IR134" s="529"/>
      <c r="IS134" s="529"/>
      <c r="IT134" s="529"/>
      <c r="IU134" s="529"/>
      <c r="IV134" s="529"/>
      <c r="IW134" s="529"/>
      <c r="IX134" s="529"/>
      <c r="IY134" s="529"/>
      <c r="IZ134" s="529"/>
      <c r="JA134" s="529"/>
      <c r="JB134" s="529"/>
      <c r="JC134" s="529"/>
      <c r="JD134" s="529"/>
      <c r="JE134" s="529"/>
      <c r="JF134" s="529"/>
      <c r="JG134" s="529"/>
      <c r="JH134" s="529"/>
      <c r="JI134" s="529"/>
      <c r="JJ134" s="529"/>
      <c r="JK134" s="529"/>
      <c r="JL134" s="529"/>
      <c r="JM134" s="529"/>
      <c r="JN134" s="529"/>
      <c r="JO134" s="529"/>
      <c r="JP134" s="529"/>
      <c r="JQ134" s="529"/>
      <c r="JR134" s="529"/>
      <c r="JS134" s="529"/>
      <c r="JT134" s="529"/>
      <c r="JU134" s="529"/>
      <c r="JV134" s="529"/>
      <c r="JW134" s="529"/>
      <c r="JX134" s="529"/>
      <c r="JY134" s="529"/>
      <c r="JZ134" s="529"/>
      <c r="KA134" s="529"/>
      <c r="KB134" s="529"/>
      <c r="KC134" s="529"/>
      <c r="KD134" s="529"/>
      <c r="KE134" s="529"/>
      <c r="KF134" s="529"/>
      <c r="KG134" s="529"/>
      <c r="KH134" s="529"/>
      <c r="KI134" s="529"/>
      <c r="KJ134" s="529"/>
      <c r="KK134" s="529"/>
      <c r="KL134" s="529"/>
      <c r="KM134" s="529"/>
      <c r="KN134" s="529"/>
      <c r="KO134" s="529"/>
      <c r="KP134" s="529"/>
      <c r="KQ134" s="529"/>
      <c r="KR134" s="529"/>
      <c r="KS134" s="529"/>
      <c r="KT134" s="529"/>
      <c r="KU134" s="529"/>
      <c r="KV134" s="529"/>
      <c r="KW134" s="529"/>
      <c r="KX134" s="529"/>
      <c r="KY134" s="529"/>
      <c r="KZ134" s="529"/>
      <c r="LA134" s="529"/>
      <c r="LB134" s="529"/>
      <c r="LC134" s="529"/>
      <c r="LD134" s="529"/>
      <c r="LE134" s="529"/>
      <c r="LF134" s="529"/>
      <c r="LG134" s="529"/>
      <c r="LH134" s="529"/>
      <c r="LI134" s="529"/>
      <c r="LJ134" s="529"/>
      <c r="LK134" s="529"/>
      <c r="LL134" s="529"/>
      <c r="LM134" s="529"/>
      <c r="LN134" s="529"/>
      <c r="LO134" s="529"/>
      <c r="LP134" s="529"/>
      <c r="LQ134" s="529"/>
      <c r="LR134" s="529"/>
      <c r="LS134" s="529"/>
      <c r="LT134" s="529"/>
      <c r="LU134" s="529"/>
      <c r="LV134" s="529"/>
      <c r="LW134" s="529"/>
      <c r="LX134" s="529"/>
      <c r="LY134" s="529"/>
      <c r="LZ134" s="529"/>
      <c r="MA134" s="529"/>
      <c r="MB134" s="529"/>
      <c r="MC134" s="529"/>
      <c r="MD134" s="529"/>
      <c r="ME134" s="529"/>
      <c r="MF134" s="529"/>
      <c r="MG134" s="529"/>
      <c r="MH134" s="529"/>
      <c r="MI134" s="529"/>
      <c r="MJ134" s="529"/>
      <c r="MK134" s="529"/>
      <c r="ML134" s="529"/>
      <c r="MM134" s="529"/>
      <c r="MN134" s="529"/>
    </row>
    <row r="135" ht="12.75" customHeight="1">
      <c r="A135" s="529"/>
      <c r="B135" s="529"/>
      <c r="C135" s="529"/>
      <c r="D135" s="529"/>
      <c r="E135" s="509" t="s">
        <v>3346</v>
      </c>
      <c r="F135" s="509" t="s">
        <v>3347</v>
      </c>
      <c r="G135" s="534"/>
      <c r="H135" s="529"/>
      <c r="I135" s="529"/>
      <c r="J135" s="529"/>
      <c r="K135" s="529"/>
      <c r="L135" s="529"/>
      <c r="M135" s="529"/>
      <c r="N135" s="529"/>
      <c r="O135" s="529"/>
      <c r="P135" s="529"/>
      <c r="Q135" s="529"/>
      <c r="R135" s="529"/>
      <c r="S135" s="529"/>
      <c r="T135" s="529"/>
      <c r="U135" s="529"/>
      <c r="V135" s="529"/>
      <c r="W135" s="529"/>
      <c r="X135" s="529"/>
      <c r="Y135" s="529"/>
      <c r="Z135" s="529"/>
      <c r="AA135" s="529"/>
      <c r="AB135" s="529"/>
      <c r="AC135" s="529"/>
      <c r="AD135" s="529"/>
      <c r="AE135" s="529"/>
      <c r="AF135" s="529"/>
      <c r="AG135" s="529"/>
      <c r="AH135" s="529"/>
      <c r="AI135" s="529"/>
      <c r="AJ135" s="529"/>
      <c r="AK135" s="529"/>
      <c r="AL135" s="529"/>
      <c r="AM135" s="529"/>
      <c r="AN135" s="529"/>
      <c r="AO135" s="529"/>
      <c r="AP135" s="529"/>
      <c r="AQ135" s="529"/>
      <c r="AR135" s="529"/>
      <c r="AS135" s="529"/>
      <c r="AT135" s="529"/>
      <c r="AU135" s="529"/>
      <c r="AV135" s="529"/>
      <c r="AW135" s="529"/>
      <c r="AX135" s="529"/>
      <c r="AY135" s="529"/>
      <c r="AZ135" s="529"/>
      <c r="BA135" s="529"/>
      <c r="BB135" s="529"/>
      <c r="BC135" s="529"/>
      <c r="BD135" s="529"/>
      <c r="BE135" s="529"/>
      <c r="BF135" s="529"/>
      <c r="BG135" s="529"/>
      <c r="BH135" s="529"/>
      <c r="BI135" s="529"/>
      <c r="BJ135" s="529"/>
      <c r="BK135" s="529"/>
      <c r="BL135" s="529"/>
      <c r="BM135" s="529"/>
      <c r="BN135" s="529"/>
      <c r="BO135" s="529"/>
      <c r="BP135" s="529"/>
      <c r="BQ135" s="529"/>
      <c r="BR135" s="529"/>
      <c r="BS135" s="529"/>
      <c r="BT135" s="529"/>
      <c r="BU135" s="529"/>
      <c r="BV135" s="529"/>
      <c r="BW135" s="529"/>
      <c r="BX135" s="529"/>
      <c r="BY135" s="529"/>
      <c r="BZ135" s="529"/>
      <c r="CA135" s="529"/>
      <c r="CB135" s="529"/>
      <c r="CC135" s="529"/>
      <c r="CD135" s="529"/>
      <c r="CE135" s="529"/>
      <c r="CF135" s="529"/>
      <c r="CG135" s="529"/>
      <c r="CH135" s="529"/>
      <c r="CI135" s="529"/>
      <c r="CJ135" s="529"/>
      <c r="CK135" s="529"/>
      <c r="CL135" s="529"/>
      <c r="CM135" s="529"/>
      <c r="CN135" s="529"/>
      <c r="CO135" s="529"/>
      <c r="CP135" s="529"/>
      <c r="CQ135" s="529"/>
      <c r="CR135" s="529"/>
      <c r="CS135" s="529"/>
      <c r="CT135" s="529"/>
      <c r="CU135" s="529"/>
      <c r="CV135" s="529"/>
      <c r="CW135" s="529"/>
      <c r="CX135" s="529"/>
      <c r="CY135" s="529"/>
      <c r="CZ135" s="529"/>
      <c r="DA135" s="529"/>
      <c r="DB135" s="529"/>
      <c r="DC135" s="529"/>
      <c r="DD135" s="529"/>
      <c r="DE135" s="529"/>
      <c r="DF135" s="529"/>
      <c r="DG135" s="529"/>
      <c r="DH135" s="529"/>
      <c r="DI135" s="529"/>
      <c r="DJ135" s="529"/>
      <c r="DK135" s="529"/>
      <c r="DL135" s="529"/>
      <c r="DM135" s="529"/>
      <c r="DN135" s="529"/>
      <c r="DO135" s="529"/>
      <c r="DP135" s="529"/>
      <c r="DQ135" s="529"/>
      <c r="DR135" s="529"/>
      <c r="DS135" s="529"/>
      <c r="DT135" s="529"/>
      <c r="DU135" s="529"/>
      <c r="DV135" s="529"/>
      <c r="DW135" s="529"/>
      <c r="DX135" s="529"/>
      <c r="DY135" s="529"/>
      <c r="DZ135" s="529"/>
      <c r="EA135" s="529"/>
      <c r="EB135" s="529"/>
      <c r="EC135" s="529"/>
      <c r="ED135" s="529"/>
      <c r="EE135" s="529"/>
      <c r="EF135" s="529"/>
      <c r="EG135" s="529"/>
      <c r="EH135" s="529"/>
      <c r="EI135" s="529"/>
      <c r="EJ135" s="529"/>
      <c r="EK135" s="529"/>
      <c r="EL135" s="529"/>
      <c r="EM135" s="529"/>
      <c r="EN135" s="529"/>
      <c r="EO135" s="529"/>
      <c r="EP135" s="506">
        <v>140.0</v>
      </c>
      <c r="EQ135" s="509" t="s">
        <v>3376</v>
      </c>
      <c r="ER135" s="529"/>
      <c r="ES135" s="529"/>
      <c r="ET135" s="529"/>
      <c r="EU135" s="529"/>
      <c r="EV135" s="529"/>
      <c r="EW135" s="509" t="s">
        <v>3377</v>
      </c>
      <c r="EX135" s="509" t="s">
        <v>3378</v>
      </c>
      <c r="EY135" s="534"/>
      <c r="EZ135" s="529"/>
      <c r="FA135" s="529"/>
      <c r="FB135" s="529"/>
      <c r="FC135" s="529"/>
      <c r="FD135" s="529"/>
      <c r="FE135" s="529"/>
      <c r="FF135" s="529"/>
      <c r="FG135" s="529"/>
      <c r="FH135" s="529"/>
      <c r="FI135" s="529"/>
      <c r="FJ135" s="529"/>
      <c r="FK135" s="529"/>
      <c r="FL135" s="529"/>
      <c r="FM135" s="529"/>
      <c r="FN135" s="529"/>
      <c r="FO135" s="529"/>
      <c r="FP135" s="529"/>
      <c r="FQ135" s="529"/>
      <c r="FR135" s="529"/>
      <c r="FS135" s="529"/>
      <c r="FT135" s="529"/>
      <c r="FU135" s="529"/>
      <c r="FV135" s="529"/>
      <c r="FW135" s="529"/>
      <c r="FX135" s="529"/>
      <c r="FY135" s="529"/>
      <c r="FZ135" s="529"/>
      <c r="GA135" s="529"/>
      <c r="GB135" s="529"/>
      <c r="GC135" s="529"/>
      <c r="GD135" s="529"/>
      <c r="GE135" s="529"/>
      <c r="GF135" s="529"/>
      <c r="GG135" s="529"/>
      <c r="GH135" s="529"/>
      <c r="GI135" s="529"/>
      <c r="GJ135" s="529"/>
      <c r="GK135" s="529"/>
      <c r="GL135" s="529"/>
      <c r="GM135" s="529"/>
      <c r="GN135" s="529"/>
      <c r="GO135" s="529"/>
      <c r="GP135" s="529"/>
      <c r="GQ135" s="529"/>
      <c r="GR135" s="529"/>
      <c r="GS135" s="529"/>
      <c r="GT135" s="529"/>
      <c r="GU135" s="529"/>
      <c r="GV135" s="529"/>
      <c r="GW135" s="529"/>
      <c r="GX135" s="529"/>
      <c r="GY135" s="529"/>
      <c r="GZ135" s="529"/>
      <c r="HA135" s="529"/>
      <c r="HB135" s="529"/>
      <c r="HC135" s="529"/>
      <c r="HD135" s="529"/>
      <c r="HE135" s="529"/>
      <c r="HF135" s="529"/>
      <c r="HG135" s="529"/>
      <c r="HH135" s="529"/>
      <c r="HI135" s="529"/>
      <c r="HJ135" s="529"/>
      <c r="HK135" s="529"/>
      <c r="HL135" s="529"/>
      <c r="HM135" s="529"/>
      <c r="HN135" s="529"/>
      <c r="HO135" s="529"/>
      <c r="HP135" s="529"/>
      <c r="HQ135" s="529"/>
      <c r="HR135" s="529"/>
      <c r="HS135" s="529"/>
      <c r="HT135" s="529"/>
      <c r="HU135" s="529"/>
      <c r="HV135" s="529"/>
      <c r="HW135" s="529"/>
      <c r="HX135" s="529"/>
      <c r="HY135" s="529"/>
      <c r="HZ135" s="529"/>
      <c r="IA135" s="529"/>
      <c r="IB135" s="529"/>
      <c r="IC135" s="529"/>
      <c r="ID135" s="529"/>
      <c r="IE135" s="529"/>
      <c r="IF135" s="529"/>
      <c r="IG135" s="529"/>
      <c r="IH135" s="529"/>
      <c r="II135" s="529"/>
      <c r="IJ135" s="529"/>
      <c r="IK135" s="529"/>
      <c r="IL135" s="529"/>
      <c r="IM135" s="529"/>
      <c r="IN135" s="529"/>
      <c r="IO135" s="529"/>
      <c r="IP135" s="529"/>
      <c r="IQ135" s="529"/>
      <c r="IR135" s="529"/>
      <c r="IS135" s="529"/>
      <c r="IT135" s="529"/>
      <c r="IU135" s="529"/>
      <c r="IV135" s="529"/>
      <c r="IW135" s="529"/>
      <c r="IX135" s="529"/>
      <c r="IY135" s="529"/>
      <c r="IZ135" s="529"/>
      <c r="JA135" s="529"/>
      <c r="JB135" s="529"/>
      <c r="JC135" s="529"/>
      <c r="JD135" s="529"/>
      <c r="JE135" s="529"/>
      <c r="JF135" s="529"/>
      <c r="JG135" s="529"/>
      <c r="JH135" s="529"/>
      <c r="JI135" s="529"/>
      <c r="JJ135" s="529"/>
      <c r="JK135" s="529"/>
      <c r="JL135" s="529"/>
      <c r="JM135" s="529"/>
      <c r="JN135" s="529"/>
      <c r="JO135" s="529"/>
      <c r="JP135" s="529"/>
      <c r="JQ135" s="529"/>
      <c r="JR135" s="529"/>
      <c r="JS135" s="529"/>
      <c r="JT135" s="529"/>
      <c r="JU135" s="529"/>
      <c r="JV135" s="529"/>
      <c r="JW135" s="529"/>
      <c r="JX135" s="529"/>
      <c r="JY135" s="529"/>
      <c r="JZ135" s="529"/>
      <c r="KA135" s="529"/>
      <c r="KB135" s="529"/>
      <c r="KC135" s="529"/>
      <c r="KD135" s="529"/>
      <c r="KE135" s="529"/>
      <c r="KF135" s="529"/>
      <c r="KG135" s="529"/>
      <c r="KH135" s="529"/>
      <c r="KI135" s="529"/>
      <c r="KJ135" s="529"/>
      <c r="KK135" s="529"/>
      <c r="KL135" s="529"/>
      <c r="KM135" s="529"/>
      <c r="KN135" s="529"/>
      <c r="KO135" s="529"/>
      <c r="KP135" s="529"/>
      <c r="KQ135" s="529"/>
      <c r="KR135" s="529"/>
      <c r="KS135" s="529"/>
      <c r="KT135" s="529"/>
      <c r="KU135" s="529"/>
      <c r="KV135" s="529"/>
      <c r="KW135" s="529"/>
      <c r="KX135" s="529"/>
      <c r="KY135" s="529"/>
      <c r="KZ135" s="529"/>
      <c r="LA135" s="529"/>
      <c r="LB135" s="529"/>
      <c r="LC135" s="529"/>
      <c r="LD135" s="529"/>
      <c r="LE135" s="529"/>
      <c r="LF135" s="529"/>
      <c r="LG135" s="529"/>
      <c r="LH135" s="529"/>
      <c r="LI135" s="529"/>
      <c r="LJ135" s="529"/>
      <c r="LK135" s="529"/>
      <c r="LL135" s="529"/>
      <c r="LM135" s="529"/>
      <c r="LN135" s="529"/>
      <c r="LO135" s="529"/>
      <c r="LP135" s="529"/>
      <c r="LQ135" s="529"/>
      <c r="LR135" s="529"/>
      <c r="LS135" s="529"/>
      <c r="LT135" s="529"/>
      <c r="LU135" s="529"/>
      <c r="LV135" s="529"/>
      <c r="LW135" s="529"/>
      <c r="LX135" s="529"/>
      <c r="LY135" s="529"/>
      <c r="LZ135" s="529"/>
      <c r="MA135" s="529"/>
      <c r="MB135" s="529"/>
      <c r="MC135" s="529"/>
      <c r="MD135" s="529"/>
      <c r="ME135" s="529"/>
      <c r="MF135" s="529"/>
      <c r="MG135" s="529"/>
      <c r="MH135" s="529"/>
      <c r="MI135" s="529"/>
      <c r="MJ135" s="529"/>
      <c r="MK135" s="529"/>
      <c r="ML135" s="529"/>
      <c r="MM135" s="529"/>
      <c r="MN135" s="529"/>
    </row>
    <row r="136" ht="12.75" customHeight="1">
      <c r="A136" s="529"/>
      <c r="B136" s="529"/>
      <c r="C136" s="529"/>
      <c r="D136" s="529"/>
      <c r="E136" s="509" t="s">
        <v>3350</v>
      </c>
      <c r="F136" s="509" t="s">
        <v>3351</v>
      </c>
      <c r="G136" s="534"/>
      <c r="H136" s="529"/>
      <c r="I136" s="529"/>
      <c r="J136" s="529"/>
      <c r="K136" s="529"/>
      <c r="L136" s="529"/>
      <c r="M136" s="529"/>
      <c r="N136" s="529"/>
      <c r="O136" s="529"/>
      <c r="P136" s="529"/>
      <c r="Q136" s="529"/>
      <c r="R136" s="529"/>
      <c r="S136" s="529"/>
      <c r="T136" s="529"/>
      <c r="U136" s="529"/>
      <c r="V136" s="529"/>
      <c r="W136" s="529"/>
      <c r="X136" s="529"/>
      <c r="Y136" s="529"/>
      <c r="Z136" s="529"/>
      <c r="AA136" s="529"/>
      <c r="AB136" s="529"/>
      <c r="AC136" s="529"/>
      <c r="AD136" s="529"/>
      <c r="AE136" s="529"/>
      <c r="AF136" s="529"/>
      <c r="AG136" s="529"/>
      <c r="AH136" s="529"/>
      <c r="AI136" s="529"/>
      <c r="AJ136" s="529"/>
      <c r="AK136" s="529"/>
      <c r="AL136" s="529"/>
      <c r="AM136" s="529"/>
      <c r="AN136" s="529"/>
      <c r="AO136" s="529"/>
      <c r="AP136" s="529"/>
      <c r="AQ136" s="529"/>
      <c r="AR136" s="529"/>
      <c r="AS136" s="529"/>
      <c r="AT136" s="529"/>
      <c r="AU136" s="529"/>
      <c r="AV136" s="529"/>
      <c r="AW136" s="529"/>
      <c r="AX136" s="529"/>
      <c r="AY136" s="529"/>
      <c r="AZ136" s="529"/>
      <c r="BA136" s="529"/>
      <c r="BB136" s="529"/>
      <c r="BC136" s="529"/>
      <c r="BD136" s="529"/>
      <c r="BE136" s="529"/>
      <c r="BF136" s="529"/>
      <c r="BG136" s="529"/>
      <c r="BH136" s="529"/>
      <c r="BI136" s="529"/>
      <c r="BJ136" s="529"/>
      <c r="BK136" s="529"/>
      <c r="BL136" s="529"/>
      <c r="BM136" s="529"/>
      <c r="BN136" s="529"/>
      <c r="BO136" s="529"/>
      <c r="BP136" s="529"/>
      <c r="BQ136" s="529"/>
      <c r="BR136" s="529"/>
      <c r="BS136" s="529"/>
      <c r="BT136" s="529"/>
      <c r="BU136" s="529"/>
      <c r="BV136" s="529"/>
      <c r="BW136" s="529"/>
      <c r="BX136" s="529"/>
      <c r="BY136" s="529"/>
      <c r="BZ136" s="529"/>
      <c r="CA136" s="529"/>
      <c r="CB136" s="529"/>
      <c r="CC136" s="529"/>
      <c r="CD136" s="529"/>
      <c r="CE136" s="529"/>
      <c r="CF136" s="529"/>
      <c r="CG136" s="529"/>
      <c r="CH136" s="529"/>
      <c r="CI136" s="529"/>
      <c r="CJ136" s="529"/>
      <c r="CK136" s="529"/>
      <c r="CL136" s="529"/>
      <c r="CM136" s="529"/>
      <c r="CN136" s="529"/>
      <c r="CO136" s="529"/>
      <c r="CP136" s="529"/>
      <c r="CQ136" s="529"/>
      <c r="CR136" s="529"/>
      <c r="CS136" s="529"/>
      <c r="CT136" s="529"/>
      <c r="CU136" s="529"/>
      <c r="CV136" s="529"/>
      <c r="CW136" s="529"/>
      <c r="CX136" s="529"/>
      <c r="CY136" s="529"/>
      <c r="CZ136" s="529"/>
      <c r="DA136" s="529"/>
      <c r="DB136" s="529"/>
      <c r="DC136" s="529"/>
      <c r="DD136" s="529"/>
      <c r="DE136" s="529"/>
      <c r="DF136" s="529"/>
      <c r="DG136" s="529"/>
      <c r="DH136" s="529"/>
      <c r="DI136" s="529"/>
      <c r="DJ136" s="529"/>
      <c r="DK136" s="529"/>
      <c r="DL136" s="529"/>
      <c r="DM136" s="529"/>
      <c r="DN136" s="529"/>
      <c r="DO136" s="529"/>
      <c r="DP136" s="529"/>
      <c r="DQ136" s="529"/>
      <c r="DR136" s="529"/>
      <c r="DS136" s="529"/>
      <c r="DT136" s="529"/>
      <c r="DU136" s="529"/>
      <c r="DV136" s="529"/>
      <c r="DW136" s="529"/>
      <c r="DX136" s="529"/>
      <c r="DY136" s="529"/>
      <c r="DZ136" s="529"/>
      <c r="EA136" s="529"/>
      <c r="EB136" s="529"/>
      <c r="EC136" s="529"/>
      <c r="ED136" s="529"/>
      <c r="EE136" s="529"/>
      <c r="EF136" s="529"/>
      <c r="EG136" s="529"/>
      <c r="EH136" s="529"/>
      <c r="EI136" s="529"/>
      <c r="EJ136" s="529"/>
      <c r="EK136" s="529"/>
      <c r="EL136" s="529"/>
      <c r="EM136" s="529"/>
      <c r="EN136" s="529"/>
      <c r="EO136" s="529"/>
      <c r="EP136" s="506">
        <v>156.0</v>
      </c>
      <c r="EQ136" s="509" t="s">
        <v>3379</v>
      </c>
      <c r="ER136" s="529"/>
      <c r="ES136" s="529"/>
      <c r="ET136" s="529"/>
      <c r="EU136" s="529"/>
      <c r="EV136" s="529"/>
      <c r="EW136" s="509" t="s">
        <v>3380</v>
      </c>
      <c r="EX136" s="509" t="s">
        <v>3381</v>
      </c>
      <c r="EY136" s="534"/>
      <c r="EZ136" s="529"/>
      <c r="FA136" s="529"/>
      <c r="FB136" s="529"/>
      <c r="FC136" s="529"/>
      <c r="FD136" s="529"/>
      <c r="FE136" s="529"/>
      <c r="FF136" s="529"/>
      <c r="FG136" s="529"/>
      <c r="FH136" s="529"/>
      <c r="FI136" s="529"/>
      <c r="FJ136" s="529"/>
      <c r="FK136" s="529"/>
      <c r="FL136" s="529"/>
      <c r="FM136" s="529"/>
      <c r="FN136" s="529"/>
      <c r="FO136" s="529"/>
      <c r="FP136" s="529"/>
      <c r="FQ136" s="529"/>
      <c r="FR136" s="529"/>
      <c r="FS136" s="529"/>
      <c r="FT136" s="529"/>
      <c r="FU136" s="529"/>
      <c r="FV136" s="529"/>
      <c r="FW136" s="529"/>
      <c r="FX136" s="529"/>
      <c r="FY136" s="529"/>
      <c r="FZ136" s="529"/>
      <c r="GA136" s="529"/>
      <c r="GB136" s="529"/>
      <c r="GC136" s="529"/>
      <c r="GD136" s="529"/>
      <c r="GE136" s="529"/>
      <c r="GF136" s="529"/>
      <c r="GG136" s="529"/>
      <c r="GH136" s="529"/>
      <c r="GI136" s="529"/>
      <c r="GJ136" s="529"/>
      <c r="GK136" s="529"/>
      <c r="GL136" s="529"/>
      <c r="GM136" s="529"/>
      <c r="GN136" s="529"/>
      <c r="GO136" s="529"/>
      <c r="GP136" s="529"/>
      <c r="GQ136" s="529"/>
      <c r="GR136" s="529"/>
      <c r="GS136" s="529"/>
      <c r="GT136" s="529"/>
      <c r="GU136" s="529"/>
      <c r="GV136" s="529"/>
      <c r="GW136" s="529"/>
      <c r="GX136" s="529"/>
      <c r="GY136" s="529"/>
      <c r="GZ136" s="529"/>
      <c r="HA136" s="529"/>
      <c r="HB136" s="529"/>
      <c r="HC136" s="529"/>
      <c r="HD136" s="529"/>
      <c r="HE136" s="529"/>
      <c r="HF136" s="529"/>
      <c r="HG136" s="529"/>
      <c r="HH136" s="529"/>
      <c r="HI136" s="529"/>
      <c r="HJ136" s="529"/>
      <c r="HK136" s="529"/>
      <c r="HL136" s="529"/>
      <c r="HM136" s="529"/>
      <c r="HN136" s="529"/>
      <c r="HO136" s="529"/>
      <c r="HP136" s="529"/>
      <c r="HQ136" s="529"/>
      <c r="HR136" s="529"/>
      <c r="HS136" s="529"/>
      <c r="HT136" s="529"/>
      <c r="HU136" s="529"/>
      <c r="HV136" s="529"/>
      <c r="HW136" s="529"/>
      <c r="HX136" s="529"/>
      <c r="HY136" s="529"/>
      <c r="HZ136" s="529"/>
      <c r="IA136" s="529"/>
      <c r="IB136" s="529"/>
      <c r="IC136" s="529"/>
      <c r="ID136" s="529"/>
      <c r="IE136" s="529"/>
      <c r="IF136" s="529"/>
      <c r="IG136" s="529"/>
      <c r="IH136" s="529"/>
      <c r="II136" s="529"/>
      <c r="IJ136" s="529"/>
      <c r="IK136" s="529"/>
      <c r="IL136" s="529"/>
      <c r="IM136" s="529"/>
      <c r="IN136" s="529"/>
      <c r="IO136" s="529"/>
      <c r="IP136" s="529"/>
      <c r="IQ136" s="529"/>
      <c r="IR136" s="529"/>
      <c r="IS136" s="529"/>
      <c r="IT136" s="529"/>
      <c r="IU136" s="529"/>
      <c r="IV136" s="529"/>
      <c r="IW136" s="529"/>
      <c r="IX136" s="529"/>
      <c r="IY136" s="529"/>
      <c r="IZ136" s="529"/>
      <c r="JA136" s="529"/>
      <c r="JB136" s="529"/>
      <c r="JC136" s="529"/>
      <c r="JD136" s="529"/>
      <c r="JE136" s="529"/>
      <c r="JF136" s="529"/>
      <c r="JG136" s="529"/>
      <c r="JH136" s="529"/>
      <c r="JI136" s="529"/>
      <c r="JJ136" s="529"/>
      <c r="JK136" s="529"/>
      <c r="JL136" s="529"/>
      <c r="JM136" s="529"/>
      <c r="JN136" s="529"/>
      <c r="JO136" s="529"/>
      <c r="JP136" s="529"/>
      <c r="JQ136" s="529"/>
      <c r="JR136" s="529"/>
      <c r="JS136" s="529"/>
      <c r="JT136" s="529"/>
      <c r="JU136" s="529"/>
      <c r="JV136" s="529"/>
      <c r="JW136" s="529"/>
      <c r="JX136" s="529"/>
      <c r="JY136" s="529"/>
      <c r="JZ136" s="529"/>
      <c r="KA136" s="529"/>
      <c r="KB136" s="529"/>
      <c r="KC136" s="529"/>
      <c r="KD136" s="529"/>
      <c r="KE136" s="529"/>
      <c r="KF136" s="529"/>
      <c r="KG136" s="529"/>
      <c r="KH136" s="529"/>
      <c r="KI136" s="529"/>
      <c r="KJ136" s="529"/>
      <c r="KK136" s="529"/>
      <c r="KL136" s="529"/>
      <c r="KM136" s="529"/>
      <c r="KN136" s="529"/>
      <c r="KO136" s="529"/>
      <c r="KP136" s="529"/>
      <c r="KQ136" s="529"/>
      <c r="KR136" s="529"/>
      <c r="KS136" s="529"/>
      <c r="KT136" s="529"/>
      <c r="KU136" s="529"/>
      <c r="KV136" s="529"/>
      <c r="KW136" s="529"/>
      <c r="KX136" s="529"/>
      <c r="KY136" s="529"/>
      <c r="KZ136" s="529"/>
      <c r="LA136" s="529"/>
      <c r="LB136" s="529"/>
      <c r="LC136" s="529"/>
      <c r="LD136" s="529"/>
      <c r="LE136" s="529"/>
      <c r="LF136" s="529"/>
      <c r="LG136" s="529"/>
      <c r="LH136" s="529"/>
      <c r="LI136" s="529"/>
      <c r="LJ136" s="529"/>
      <c r="LK136" s="529"/>
      <c r="LL136" s="529"/>
      <c r="LM136" s="529"/>
      <c r="LN136" s="529"/>
      <c r="LO136" s="529"/>
      <c r="LP136" s="529"/>
      <c r="LQ136" s="529"/>
      <c r="LR136" s="529"/>
      <c r="LS136" s="529"/>
      <c r="LT136" s="529"/>
      <c r="LU136" s="529"/>
      <c r="LV136" s="529"/>
      <c r="LW136" s="529"/>
      <c r="LX136" s="529"/>
      <c r="LY136" s="529"/>
      <c r="LZ136" s="529"/>
      <c r="MA136" s="529"/>
      <c r="MB136" s="529"/>
      <c r="MC136" s="529"/>
      <c r="MD136" s="529"/>
      <c r="ME136" s="529"/>
      <c r="MF136" s="529"/>
      <c r="MG136" s="529"/>
      <c r="MH136" s="529"/>
      <c r="MI136" s="529"/>
      <c r="MJ136" s="529"/>
      <c r="MK136" s="529"/>
      <c r="ML136" s="529"/>
      <c r="MM136" s="529"/>
      <c r="MN136" s="529"/>
    </row>
    <row r="137" ht="12.75" customHeight="1">
      <c r="A137" s="529"/>
      <c r="B137" s="529"/>
      <c r="C137" s="529"/>
      <c r="D137" s="529"/>
      <c r="E137" s="509" t="s">
        <v>3353</v>
      </c>
      <c r="F137" s="509" t="s">
        <v>3354</v>
      </c>
      <c r="G137" s="534"/>
      <c r="H137" s="529"/>
      <c r="I137" s="529"/>
      <c r="J137" s="529"/>
      <c r="K137" s="529"/>
      <c r="L137" s="529"/>
      <c r="M137" s="529"/>
      <c r="N137" s="529"/>
      <c r="O137" s="529"/>
      <c r="P137" s="529"/>
      <c r="Q137" s="529"/>
      <c r="R137" s="529"/>
      <c r="S137" s="529"/>
      <c r="T137" s="529"/>
      <c r="U137" s="529"/>
      <c r="V137" s="529"/>
      <c r="W137" s="529"/>
      <c r="X137" s="529"/>
      <c r="Y137" s="529"/>
      <c r="Z137" s="529"/>
      <c r="AA137" s="529"/>
      <c r="AB137" s="529"/>
      <c r="AC137" s="529"/>
      <c r="AD137" s="529"/>
      <c r="AE137" s="529"/>
      <c r="AF137" s="529"/>
      <c r="AG137" s="529"/>
      <c r="AH137" s="529"/>
      <c r="AI137" s="529"/>
      <c r="AJ137" s="529"/>
      <c r="AK137" s="529"/>
      <c r="AL137" s="529"/>
      <c r="AM137" s="529"/>
      <c r="AN137" s="529"/>
      <c r="AO137" s="529"/>
      <c r="AP137" s="529"/>
      <c r="AQ137" s="529"/>
      <c r="AR137" s="529"/>
      <c r="AS137" s="529"/>
      <c r="AT137" s="529"/>
      <c r="AU137" s="529"/>
      <c r="AV137" s="529"/>
      <c r="AW137" s="529"/>
      <c r="AX137" s="529"/>
      <c r="AY137" s="529"/>
      <c r="AZ137" s="529"/>
      <c r="BA137" s="529"/>
      <c r="BB137" s="529"/>
      <c r="BC137" s="529"/>
      <c r="BD137" s="529"/>
      <c r="BE137" s="529"/>
      <c r="BF137" s="529"/>
      <c r="BG137" s="529"/>
      <c r="BH137" s="529"/>
      <c r="BI137" s="529"/>
      <c r="BJ137" s="529"/>
      <c r="BK137" s="529"/>
      <c r="BL137" s="529"/>
      <c r="BM137" s="529"/>
      <c r="BN137" s="529"/>
      <c r="BO137" s="529"/>
      <c r="BP137" s="529"/>
      <c r="BQ137" s="529"/>
      <c r="BR137" s="529"/>
      <c r="BS137" s="529"/>
      <c r="BT137" s="529"/>
      <c r="BU137" s="529"/>
      <c r="BV137" s="529"/>
      <c r="BW137" s="529"/>
      <c r="BX137" s="529"/>
      <c r="BY137" s="529"/>
      <c r="BZ137" s="529"/>
      <c r="CA137" s="529"/>
      <c r="CB137" s="529"/>
      <c r="CC137" s="529"/>
      <c r="CD137" s="529"/>
      <c r="CE137" s="529"/>
      <c r="CF137" s="529"/>
      <c r="CG137" s="529"/>
      <c r="CH137" s="529"/>
      <c r="CI137" s="529"/>
      <c r="CJ137" s="529"/>
      <c r="CK137" s="529"/>
      <c r="CL137" s="529"/>
      <c r="CM137" s="529"/>
      <c r="CN137" s="529"/>
      <c r="CO137" s="529"/>
      <c r="CP137" s="529"/>
      <c r="CQ137" s="529"/>
      <c r="CR137" s="529"/>
      <c r="CS137" s="529"/>
      <c r="CT137" s="529"/>
      <c r="CU137" s="529"/>
      <c r="CV137" s="529"/>
      <c r="CW137" s="529"/>
      <c r="CX137" s="529"/>
      <c r="CY137" s="529"/>
      <c r="CZ137" s="529"/>
      <c r="DA137" s="529"/>
      <c r="DB137" s="529"/>
      <c r="DC137" s="529"/>
      <c r="DD137" s="529"/>
      <c r="DE137" s="529"/>
      <c r="DF137" s="529"/>
      <c r="DG137" s="529"/>
      <c r="DH137" s="529"/>
      <c r="DI137" s="529"/>
      <c r="DJ137" s="529"/>
      <c r="DK137" s="529"/>
      <c r="DL137" s="529"/>
      <c r="DM137" s="529"/>
      <c r="DN137" s="529"/>
      <c r="DO137" s="529"/>
      <c r="DP137" s="529"/>
      <c r="DQ137" s="529"/>
      <c r="DR137" s="529"/>
      <c r="DS137" s="529"/>
      <c r="DT137" s="529"/>
      <c r="DU137" s="529"/>
      <c r="DV137" s="529"/>
      <c r="DW137" s="529"/>
      <c r="DX137" s="529"/>
      <c r="DY137" s="529"/>
      <c r="DZ137" s="529"/>
      <c r="EA137" s="529"/>
      <c r="EB137" s="529"/>
      <c r="EC137" s="529"/>
      <c r="ED137" s="529"/>
      <c r="EE137" s="529"/>
      <c r="EF137" s="529"/>
      <c r="EG137" s="529"/>
      <c r="EH137" s="529"/>
      <c r="EI137" s="529"/>
      <c r="EJ137" s="529"/>
      <c r="EK137" s="529"/>
      <c r="EL137" s="529"/>
      <c r="EM137" s="529"/>
      <c r="EN137" s="529"/>
      <c r="EO137" s="529"/>
      <c r="EP137" s="506">
        <v>788.0</v>
      </c>
      <c r="EQ137" s="509" t="s">
        <v>3382</v>
      </c>
      <c r="ER137" s="529"/>
      <c r="ES137" s="529"/>
      <c r="ET137" s="529"/>
      <c r="EU137" s="529"/>
      <c r="EV137" s="529"/>
      <c r="EW137" s="509" t="s">
        <v>3383</v>
      </c>
      <c r="EX137" s="509" t="s">
        <v>3384</v>
      </c>
      <c r="EY137" s="534"/>
      <c r="EZ137" s="529"/>
      <c r="FA137" s="529"/>
      <c r="FB137" s="529"/>
      <c r="FC137" s="529"/>
      <c r="FD137" s="529"/>
      <c r="FE137" s="529"/>
      <c r="FF137" s="529"/>
      <c r="FG137" s="529"/>
      <c r="FH137" s="529"/>
      <c r="FI137" s="529"/>
      <c r="FJ137" s="529"/>
      <c r="FK137" s="529"/>
      <c r="FL137" s="529"/>
      <c r="FM137" s="529"/>
      <c r="FN137" s="529"/>
      <c r="FO137" s="529"/>
      <c r="FP137" s="529"/>
      <c r="FQ137" s="529"/>
      <c r="FR137" s="529"/>
      <c r="FS137" s="529"/>
      <c r="FT137" s="529"/>
      <c r="FU137" s="529"/>
      <c r="FV137" s="529"/>
      <c r="FW137" s="529"/>
      <c r="FX137" s="529"/>
      <c r="FY137" s="529"/>
      <c r="FZ137" s="529"/>
      <c r="GA137" s="529"/>
      <c r="GB137" s="529"/>
      <c r="GC137" s="529"/>
      <c r="GD137" s="529"/>
      <c r="GE137" s="529"/>
      <c r="GF137" s="529"/>
      <c r="GG137" s="529"/>
      <c r="GH137" s="529"/>
      <c r="GI137" s="529"/>
      <c r="GJ137" s="529"/>
      <c r="GK137" s="529"/>
      <c r="GL137" s="529"/>
      <c r="GM137" s="529"/>
      <c r="GN137" s="529"/>
      <c r="GO137" s="529"/>
      <c r="GP137" s="529"/>
      <c r="GQ137" s="529"/>
      <c r="GR137" s="529"/>
      <c r="GS137" s="529"/>
      <c r="GT137" s="529"/>
      <c r="GU137" s="529"/>
      <c r="GV137" s="529"/>
      <c r="GW137" s="529"/>
      <c r="GX137" s="529"/>
      <c r="GY137" s="529"/>
      <c r="GZ137" s="529"/>
      <c r="HA137" s="529"/>
      <c r="HB137" s="529"/>
      <c r="HC137" s="529"/>
      <c r="HD137" s="529"/>
      <c r="HE137" s="529"/>
      <c r="HF137" s="529"/>
      <c r="HG137" s="529"/>
      <c r="HH137" s="529"/>
      <c r="HI137" s="529"/>
      <c r="HJ137" s="529"/>
      <c r="HK137" s="529"/>
      <c r="HL137" s="529"/>
      <c r="HM137" s="529"/>
      <c r="HN137" s="529"/>
      <c r="HO137" s="529"/>
      <c r="HP137" s="529"/>
      <c r="HQ137" s="529"/>
      <c r="HR137" s="529"/>
      <c r="HS137" s="529"/>
      <c r="HT137" s="529"/>
      <c r="HU137" s="529"/>
      <c r="HV137" s="529"/>
      <c r="HW137" s="529"/>
      <c r="HX137" s="529"/>
      <c r="HY137" s="529"/>
      <c r="HZ137" s="529"/>
      <c r="IA137" s="529"/>
      <c r="IB137" s="529"/>
      <c r="IC137" s="529"/>
      <c r="ID137" s="529"/>
      <c r="IE137" s="529"/>
      <c r="IF137" s="529"/>
      <c r="IG137" s="529"/>
      <c r="IH137" s="529"/>
      <c r="II137" s="529"/>
      <c r="IJ137" s="529"/>
      <c r="IK137" s="529"/>
      <c r="IL137" s="529"/>
      <c r="IM137" s="529"/>
      <c r="IN137" s="529"/>
      <c r="IO137" s="529"/>
      <c r="IP137" s="529"/>
      <c r="IQ137" s="529"/>
      <c r="IR137" s="529"/>
      <c r="IS137" s="529"/>
      <c r="IT137" s="529"/>
      <c r="IU137" s="529"/>
      <c r="IV137" s="529"/>
      <c r="IW137" s="529"/>
      <c r="IX137" s="529"/>
      <c r="IY137" s="529"/>
      <c r="IZ137" s="529"/>
      <c r="JA137" s="529"/>
      <c r="JB137" s="529"/>
      <c r="JC137" s="529"/>
      <c r="JD137" s="529"/>
      <c r="JE137" s="529"/>
      <c r="JF137" s="529"/>
      <c r="JG137" s="529"/>
      <c r="JH137" s="529"/>
      <c r="JI137" s="529"/>
      <c r="JJ137" s="529"/>
      <c r="JK137" s="529"/>
      <c r="JL137" s="529"/>
      <c r="JM137" s="529"/>
      <c r="JN137" s="529"/>
      <c r="JO137" s="529"/>
      <c r="JP137" s="529"/>
      <c r="JQ137" s="529"/>
      <c r="JR137" s="529"/>
      <c r="JS137" s="529"/>
      <c r="JT137" s="529"/>
      <c r="JU137" s="529"/>
      <c r="JV137" s="529"/>
      <c r="JW137" s="529"/>
      <c r="JX137" s="529"/>
      <c r="JY137" s="529"/>
      <c r="JZ137" s="529"/>
      <c r="KA137" s="529"/>
      <c r="KB137" s="529"/>
      <c r="KC137" s="529"/>
      <c r="KD137" s="529"/>
      <c r="KE137" s="529"/>
      <c r="KF137" s="529"/>
      <c r="KG137" s="529"/>
      <c r="KH137" s="529"/>
      <c r="KI137" s="529"/>
      <c r="KJ137" s="529"/>
      <c r="KK137" s="529"/>
      <c r="KL137" s="529"/>
      <c r="KM137" s="529"/>
      <c r="KN137" s="529"/>
      <c r="KO137" s="529"/>
      <c r="KP137" s="529"/>
      <c r="KQ137" s="529"/>
      <c r="KR137" s="529"/>
      <c r="KS137" s="529"/>
      <c r="KT137" s="529"/>
      <c r="KU137" s="529"/>
      <c r="KV137" s="529"/>
      <c r="KW137" s="529"/>
      <c r="KX137" s="529"/>
      <c r="KY137" s="529"/>
      <c r="KZ137" s="529"/>
      <c r="LA137" s="529"/>
      <c r="LB137" s="529"/>
      <c r="LC137" s="529"/>
      <c r="LD137" s="529"/>
      <c r="LE137" s="529"/>
      <c r="LF137" s="529"/>
      <c r="LG137" s="529"/>
      <c r="LH137" s="529"/>
      <c r="LI137" s="529"/>
      <c r="LJ137" s="529"/>
      <c r="LK137" s="529"/>
      <c r="LL137" s="529"/>
      <c r="LM137" s="529"/>
      <c r="LN137" s="529"/>
      <c r="LO137" s="529"/>
      <c r="LP137" s="529"/>
      <c r="LQ137" s="529"/>
      <c r="LR137" s="529"/>
      <c r="LS137" s="529"/>
      <c r="LT137" s="529"/>
      <c r="LU137" s="529"/>
      <c r="LV137" s="529"/>
      <c r="LW137" s="529"/>
      <c r="LX137" s="529"/>
      <c r="LY137" s="529"/>
      <c r="LZ137" s="529"/>
      <c r="MA137" s="529"/>
      <c r="MB137" s="529"/>
      <c r="MC137" s="529"/>
      <c r="MD137" s="529"/>
      <c r="ME137" s="529"/>
      <c r="MF137" s="529"/>
      <c r="MG137" s="529"/>
      <c r="MH137" s="529"/>
      <c r="MI137" s="529"/>
      <c r="MJ137" s="529"/>
      <c r="MK137" s="529"/>
      <c r="ML137" s="529"/>
      <c r="MM137" s="529"/>
      <c r="MN137" s="529"/>
    </row>
    <row r="138" ht="12.75" customHeight="1">
      <c r="A138" s="529"/>
      <c r="B138" s="529"/>
      <c r="C138" s="529"/>
      <c r="D138" s="529"/>
      <c r="E138" s="509" t="s">
        <v>3356</v>
      </c>
      <c r="F138" s="509" t="s">
        <v>3357</v>
      </c>
      <c r="G138" s="534"/>
      <c r="H138" s="529"/>
      <c r="I138" s="529"/>
      <c r="J138" s="529"/>
      <c r="K138" s="529"/>
      <c r="L138" s="529"/>
      <c r="M138" s="529"/>
      <c r="N138" s="529"/>
      <c r="O138" s="529"/>
      <c r="P138" s="529"/>
      <c r="Q138" s="529"/>
      <c r="R138" s="529"/>
      <c r="S138" s="529"/>
      <c r="T138" s="529"/>
      <c r="U138" s="529"/>
      <c r="V138" s="529"/>
      <c r="W138" s="529"/>
      <c r="X138" s="529"/>
      <c r="Y138" s="529"/>
      <c r="Z138" s="529"/>
      <c r="AA138" s="529"/>
      <c r="AB138" s="529"/>
      <c r="AC138" s="529"/>
      <c r="AD138" s="529"/>
      <c r="AE138" s="529"/>
      <c r="AF138" s="529"/>
      <c r="AG138" s="529"/>
      <c r="AH138" s="529"/>
      <c r="AI138" s="529"/>
      <c r="AJ138" s="529"/>
      <c r="AK138" s="529"/>
      <c r="AL138" s="529"/>
      <c r="AM138" s="529"/>
      <c r="AN138" s="529"/>
      <c r="AO138" s="529"/>
      <c r="AP138" s="529"/>
      <c r="AQ138" s="529"/>
      <c r="AR138" s="529"/>
      <c r="AS138" s="529"/>
      <c r="AT138" s="529"/>
      <c r="AU138" s="529"/>
      <c r="AV138" s="529"/>
      <c r="AW138" s="529"/>
      <c r="AX138" s="529"/>
      <c r="AY138" s="529"/>
      <c r="AZ138" s="529"/>
      <c r="BA138" s="529"/>
      <c r="BB138" s="529"/>
      <c r="BC138" s="529"/>
      <c r="BD138" s="529"/>
      <c r="BE138" s="529"/>
      <c r="BF138" s="529"/>
      <c r="BG138" s="529"/>
      <c r="BH138" s="529"/>
      <c r="BI138" s="529"/>
      <c r="BJ138" s="529"/>
      <c r="BK138" s="529"/>
      <c r="BL138" s="529"/>
      <c r="BM138" s="529"/>
      <c r="BN138" s="529"/>
      <c r="BO138" s="529"/>
      <c r="BP138" s="529"/>
      <c r="BQ138" s="529"/>
      <c r="BR138" s="529"/>
      <c r="BS138" s="529"/>
      <c r="BT138" s="529"/>
      <c r="BU138" s="529"/>
      <c r="BV138" s="529"/>
      <c r="BW138" s="529"/>
      <c r="BX138" s="529"/>
      <c r="BY138" s="529"/>
      <c r="BZ138" s="529"/>
      <c r="CA138" s="529"/>
      <c r="CB138" s="529"/>
      <c r="CC138" s="529"/>
      <c r="CD138" s="529"/>
      <c r="CE138" s="529"/>
      <c r="CF138" s="529"/>
      <c r="CG138" s="529"/>
      <c r="CH138" s="529"/>
      <c r="CI138" s="529"/>
      <c r="CJ138" s="529"/>
      <c r="CK138" s="529"/>
      <c r="CL138" s="529"/>
      <c r="CM138" s="529"/>
      <c r="CN138" s="529"/>
      <c r="CO138" s="529"/>
      <c r="CP138" s="529"/>
      <c r="CQ138" s="529"/>
      <c r="CR138" s="529"/>
      <c r="CS138" s="529"/>
      <c r="CT138" s="529"/>
      <c r="CU138" s="529"/>
      <c r="CV138" s="529"/>
      <c r="CW138" s="529"/>
      <c r="CX138" s="529"/>
      <c r="CY138" s="529"/>
      <c r="CZ138" s="529"/>
      <c r="DA138" s="529"/>
      <c r="DB138" s="529"/>
      <c r="DC138" s="529"/>
      <c r="DD138" s="529"/>
      <c r="DE138" s="529"/>
      <c r="DF138" s="529"/>
      <c r="DG138" s="529"/>
      <c r="DH138" s="529"/>
      <c r="DI138" s="529"/>
      <c r="DJ138" s="529"/>
      <c r="DK138" s="529"/>
      <c r="DL138" s="529"/>
      <c r="DM138" s="529"/>
      <c r="DN138" s="529"/>
      <c r="DO138" s="529"/>
      <c r="DP138" s="529"/>
      <c r="DQ138" s="529"/>
      <c r="DR138" s="529"/>
      <c r="DS138" s="529"/>
      <c r="DT138" s="529"/>
      <c r="DU138" s="529"/>
      <c r="DV138" s="529"/>
      <c r="DW138" s="529"/>
      <c r="DX138" s="529"/>
      <c r="DY138" s="529"/>
      <c r="DZ138" s="529"/>
      <c r="EA138" s="529"/>
      <c r="EB138" s="529"/>
      <c r="EC138" s="529"/>
      <c r="ED138" s="529"/>
      <c r="EE138" s="529"/>
      <c r="EF138" s="529"/>
      <c r="EG138" s="529"/>
      <c r="EH138" s="529"/>
      <c r="EI138" s="529"/>
      <c r="EJ138" s="529"/>
      <c r="EK138" s="529"/>
      <c r="EL138" s="529"/>
      <c r="EM138" s="529"/>
      <c r="EN138" s="529"/>
      <c r="EO138" s="529"/>
      <c r="EP138" s="506">
        <v>998.0</v>
      </c>
      <c r="EQ138" s="509" t="s">
        <v>3385</v>
      </c>
      <c r="ER138" s="529"/>
      <c r="ES138" s="529"/>
      <c r="ET138" s="529"/>
      <c r="EU138" s="529"/>
      <c r="EV138" s="529"/>
      <c r="EW138" s="509" t="s">
        <v>3386</v>
      </c>
      <c r="EX138" s="509" t="s">
        <v>3387</v>
      </c>
      <c r="EY138" s="534"/>
      <c r="EZ138" s="529"/>
      <c r="FA138" s="529"/>
      <c r="FB138" s="529"/>
      <c r="FC138" s="529"/>
      <c r="FD138" s="529"/>
      <c r="FE138" s="529"/>
      <c r="FF138" s="529"/>
      <c r="FG138" s="529"/>
      <c r="FH138" s="529"/>
      <c r="FI138" s="529"/>
      <c r="FJ138" s="529"/>
      <c r="FK138" s="529"/>
      <c r="FL138" s="529"/>
      <c r="FM138" s="529"/>
      <c r="FN138" s="529"/>
      <c r="FO138" s="529"/>
      <c r="FP138" s="529"/>
      <c r="FQ138" s="529"/>
      <c r="FR138" s="529"/>
      <c r="FS138" s="529"/>
      <c r="FT138" s="529"/>
      <c r="FU138" s="529"/>
      <c r="FV138" s="529"/>
      <c r="FW138" s="529"/>
      <c r="FX138" s="529"/>
      <c r="FY138" s="529"/>
      <c r="FZ138" s="529"/>
      <c r="GA138" s="529"/>
      <c r="GB138" s="529"/>
      <c r="GC138" s="529"/>
      <c r="GD138" s="529"/>
      <c r="GE138" s="529"/>
      <c r="GF138" s="529"/>
      <c r="GG138" s="529"/>
      <c r="GH138" s="529"/>
      <c r="GI138" s="529"/>
      <c r="GJ138" s="529"/>
      <c r="GK138" s="529"/>
      <c r="GL138" s="529"/>
      <c r="GM138" s="529"/>
      <c r="GN138" s="529"/>
      <c r="GO138" s="529"/>
      <c r="GP138" s="529"/>
      <c r="GQ138" s="529"/>
      <c r="GR138" s="529"/>
      <c r="GS138" s="529"/>
      <c r="GT138" s="529"/>
      <c r="GU138" s="529"/>
      <c r="GV138" s="529"/>
      <c r="GW138" s="529"/>
      <c r="GX138" s="529"/>
      <c r="GY138" s="529"/>
      <c r="GZ138" s="529"/>
      <c r="HA138" s="529"/>
      <c r="HB138" s="529"/>
      <c r="HC138" s="529"/>
      <c r="HD138" s="529"/>
      <c r="HE138" s="529"/>
      <c r="HF138" s="529"/>
      <c r="HG138" s="529"/>
      <c r="HH138" s="529"/>
      <c r="HI138" s="529"/>
      <c r="HJ138" s="529"/>
      <c r="HK138" s="529"/>
      <c r="HL138" s="529"/>
      <c r="HM138" s="529"/>
      <c r="HN138" s="529"/>
      <c r="HO138" s="529"/>
      <c r="HP138" s="529"/>
      <c r="HQ138" s="529"/>
      <c r="HR138" s="529"/>
      <c r="HS138" s="529"/>
      <c r="HT138" s="529"/>
      <c r="HU138" s="529"/>
      <c r="HV138" s="529"/>
      <c r="HW138" s="529"/>
      <c r="HX138" s="529"/>
      <c r="HY138" s="529"/>
      <c r="HZ138" s="529"/>
      <c r="IA138" s="529"/>
      <c r="IB138" s="529"/>
      <c r="IC138" s="529"/>
      <c r="ID138" s="529"/>
      <c r="IE138" s="529"/>
      <c r="IF138" s="529"/>
      <c r="IG138" s="529"/>
      <c r="IH138" s="529"/>
      <c r="II138" s="529"/>
      <c r="IJ138" s="529"/>
      <c r="IK138" s="529"/>
      <c r="IL138" s="529"/>
      <c r="IM138" s="529"/>
      <c r="IN138" s="529"/>
      <c r="IO138" s="529"/>
      <c r="IP138" s="529"/>
      <c r="IQ138" s="529"/>
      <c r="IR138" s="529"/>
      <c r="IS138" s="529"/>
      <c r="IT138" s="529"/>
      <c r="IU138" s="529"/>
      <c r="IV138" s="529"/>
      <c r="IW138" s="529"/>
      <c r="IX138" s="529"/>
      <c r="IY138" s="529"/>
      <c r="IZ138" s="529"/>
      <c r="JA138" s="529"/>
      <c r="JB138" s="529"/>
      <c r="JC138" s="529"/>
      <c r="JD138" s="529"/>
      <c r="JE138" s="529"/>
      <c r="JF138" s="529"/>
      <c r="JG138" s="529"/>
      <c r="JH138" s="529"/>
      <c r="JI138" s="529"/>
      <c r="JJ138" s="529"/>
      <c r="JK138" s="529"/>
      <c r="JL138" s="529"/>
      <c r="JM138" s="529"/>
      <c r="JN138" s="529"/>
      <c r="JO138" s="529"/>
      <c r="JP138" s="529"/>
      <c r="JQ138" s="529"/>
      <c r="JR138" s="529"/>
      <c r="JS138" s="529"/>
      <c r="JT138" s="529"/>
      <c r="JU138" s="529"/>
      <c r="JV138" s="529"/>
      <c r="JW138" s="529"/>
      <c r="JX138" s="529"/>
      <c r="JY138" s="529"/>
      <c r="JZ138" s="529"/>
      <c r="KA138" s="529"/>
      <c r="KB138" s="529"/>
      <c r="KC138" s="529"/>
      <c r="KD138" s="529"/>
      <c r="KE138" s="529"/>
      <c r="KF138" s="529"/>
      <c r="KG138" s="529"/>
      <c r="KH138" s="529"/>
      <c r="KI138" s="529"/>
      <c r="KJ138" s="529"/>
      <c r="KK138" s="529"/>
      <c r="KL138" s="529"/>
      <c r="KM138" s="529"/>
      <c r="KN138" s="529"/>
      <c r="KO138" s="529"/>
      <c r="KP138" s="529"/>
      <c r="KQ138" s="529"/>
      <c r="KR138" s="529"/>
      <c r="KS138" s="529"/>
      <c r="KT138" s="529"/>
      <c r="KU138" s="529"/>
      <c r="KV138" s="529"/>
      <c r="KW138" s="529"/>
      <c r="KX138" s="529"/>
      <c r="KY138" s="529"/>
      <c r="KZ138" s="529"/>
      <c r="LA138" s="529"/>
      <c r="LB138" s="529"/>
      <c r="LC138" s="529"/>
      <c r="LD138" s="529"/>
      <c r="LE138" s="529"/>
      <c r="LF138" s="529"/>
      <c r="LG138" s="529"/>
      <c r="LH138" s="529"/>
      <c r="LI138" s="529"/>
      <c r="LJ138" s="529"/>
      <c r="LK138" s="529"/>
      <c r="LL138" s="529"/>
      <c r="LM138" s="529"/>
      <c r="LN138" s="529"/>
      <c r="LO138" s="529"/>
      <c r="LP138" s="529"/>
      <c r="LQ138" s="529"/>
      <c r="LR138" s="529"/>
      <c r="LS138" s="529"/>
      <c r="LT138" s="529"/>
      <c r="LU138" s="529"/>
      <c r="LV138" s="529"/>
      <c r="LW138" s="529"/>
      <c r="LX138" s="529"/>
      <c r="LY138" s="529"/>
      <c r="LZ138" s="529"/>
      <c r="MA138" s="529"/>
      <c r="MB138" s="529"/>
      <c r="MC138" s="529"/>
      <c r="MD138" s="529"/>
      <c r="ME138" s="529"/>
      <c r="MF138" s="529"/>
      <c r="MG138" s="529"/>
      <c r="MH138" s="529"/>
      <c r="MI138" s="529"/>
      <c r="MJ138" s="529"/>
      <c r="MK138" s="529"/>
      <c r="ML138" s="529"/>
      <c r="MM138" s="529"/>
      <c r="MN138" s="529"/>
    </row>
    <row r="139" ht="12.75" customHeight="1">
      <c r="A139" s="529"/>
      <c r="B139" s="529"/>
      <c r="C139" s="529"/>
      <c r="D139" s="529"/>
      <c r="E139" s="509" t="s">
        <v>3359</v>
      </c>
      <c r="F139" s="509" t="s">
        <v>3360</v>
      </c>
      <c r="G139" s="534"/>
      <c r="H139" s="529"/>
      <c r="I139" s="529"/>
      <c r="J139" s="529"/>
      <c r="K139" s="529"/>
      <c r="L139" s="529"/>
      <c r="M139" s="529"/>
      <c r="N139" s="529"/>
      <c r="O139" s="529"/>
      <c r="P139" s="529"/>
      <c r="Q139" s="529"/>
      <c r="R139" s="529"/>
      <c r="S139" s="529"/>
      <c r="T139" s="529"/>
      <c r="U139" s="529"/>
      <c r="V139" s="529"/>
      <c r="W139" s="529"/>
      <c r="X139" s="529"/>
      <c r="Y139" s="529"/>
      <c r="Z139" s="529"/>
      <c r="AA139" s="529"/>
      <c r="AB139" s="529"/>
      <c r="AC139" s="529"/>
      <c r="AD139" s="529"/>
      <c r="AE139" s="529"/>
      <c r="AF139" s="529"/>
      <c r="AG139" s="529"/>
      <c r="AH139" s="529"/>
      <c r="AI139" s="529"/>
      <c r="AJ139" s="529"/>
      <c r="AK139" s="529"/>
      <c r="AL139" s="529"/>
      <c r="AM139" s="529"/>
      <c r="AN139" s="529"/>
      <c r="AO139" s="529"/>
      <c r="AP139" s="529"/>
      <c r="AQ139" s="529"/>
      <c r="AR139" s="529"/>
      <c r="AS139" s="529"/>
      <c r="AT139" s="529"/>
      <c r="AU139" s="529"/>
      <c r="AV139" s="529"/>
      <c r="AW139" s="529"/>
      <c r="AX139" s="529"/>
      <c r="AY139" s="529"/>
      <c r="AZ139" s="529"/>
      <c r="BA139" s="529"/>
      <c r="BB139" s="529"/>
      <c r="BC139" s="529"/>
      <c r="BD139" s="529"/>
      <c r="BE139" s="529"/>
      <c r="BF139" s="529"/>
      <c r="BG139" s="529"/>
      <c r="BH139" s="529"/>
      <c r="BI139" s="529"/>
      <c r="BJ139" s="529"/>
      <c r="BK139" s="529"/>
      <c r="BL139" s="529"/>
      <c r="BM139" s="529"/>
      <c r="BN139" s="529"/>
      <c r="BO139" s="529"/>
      <c r="BP139" s="529"/>
      <c r="BQ139" s="529"/>
      <c r="BR139" s="529"/>
      <c r="BS139" s="529"/>
      <c r="BT139" s="529"/>
      <c r="BU139" s="529"/>
      <c r="BV139" s="529"/>
      <c r="BW139" s="529"/>
      <c r="BX139" s="529"/>
      <c r="BY139" s="529"/>
      <c r="BZ139" s="529"/>
      <c r="CA139" s="529"/>
      <c r="CB139" s="529"/>
      <c r="CC139" s="529"/>
      <c r="CD139" s="529"/>
      <c r="CE139" s="529"/>
      <c r="CF139" s="529"/>
      <c r="CG139" s="529"/>
      <c r="CH139" s="529"/>
      <c r="CI139" s="529"/>
      <c r="CJ139" s="529"/>
      <c r="CK139" s="529"/>
      <c r="CL139" s="529"/>
      <c r="CM139" s="529"/>
      <c r="CN139" s="529"/>
      <c r="CO139" s="529"/>
      <c r="CP139" s="529"/>
      <c r="CQ139" s="529"/>
      <c r="CR139" s="529"/>
      <c r="CS139" s="529"/>
      <c r="CT139" s="529"/>
      <c r="CU139" s="529"/>
      <c r="CV139" s="529"/>
      <c r="CW139" s="529"/>
      <c r="CX139" s="529"/>
      <c r="CY139" s="529"/>
      <c r="CZ139" s="529"/>
      <c r="DA139" s="529"/>
      <c r="DB139" s="529"/>
      <c r="DC139" s="529"/>
      <c r="DD139" s="529"/>
      <c r="DE139" s="529"/>
      <c r="DF139" s="529"/>
      <c r="DG139" s="529"/>
      <c r="DH139" s="529"/>
      <c r="DI139" s="529"/>
      <c r="DJ139" s="529"/>
      <c r="DK139" s="529"/>
      <c r="DL139" s="529"/>
      <c r="DM139" s="529"/>
      <c r="DN139" s="529"/>
      <c r="DO139" s="529"/>
      <c r="DP139" s="529"/>
      <c r="DQ139" s="529"/>
      <c r="DR139" s="529"/>
      <c r="DS139" s="529"/>
      <c r="DT139" s="529"/>
      <c r="DU139" s="529"/>
      <c r="DV139" s="529"/>
      <c r="DW139" s="529"/>
      <c r="DX139" s="529"/>
      <c r="DY139" s="529"/>
      <c r="DZ139" s="529"/>
      <c r="EA139" s="529"/>
      <c r="EB139" s="529"/>
      <c r="EC139" s="529"/>
      <c r="ED139" s="529"/>
      <c r="EE139" s="529"/>
      <c r="EF139" s="529"/>
      <c r="EG139" s="529"/>
      <c r="EH139" s="529"/>
      <c r="EI139" s="529"/>
      <c r="EJ139" s="529"/>
      <c r="EK139" s="529"/>
      <c r="EL139" s="529"/>
      <c r="EM139" s="529"/>
      <c r="EN139" s="529"/>
      <c r="EO139" s="529"/>
      <c r="EP139" s="506">
        <v>408.0</v>
      </c>
      <c r="EQ139" s="509" t="s">
        <v>3388</v>
      </c>
      <c r="ER139" s="529"/>
      <c r="ES139" s="529"/>
      <c r="ET139" s="529"/>
      <c r="EU139" s="529"/>
      <c r="EV139" s="529"/>
      <c r="EW139" s="509" t="s">
        <v>3389</v>
      </c>
      <c r="EX139" s="509" t="s">
        <v>3390</v>
      </c>
      <c r="EY139" s="534"/>
      <c r="EZ139" s="529"/>
      <c r="FA139" s="529"/>
      <c r="FB139" s="529"/>
      <c r="FC139" s="529"/>
      <c r="FD139" s="529"/>
      <c r="FE139" s="529"/>
      <c r="FF139" s="529"/>
      <c r="FG139" s="529"/>
      <c r="FH139" s="529"/>
      <c r="FI139" s="529"/>
      <c r="FJ139" s="529"/>
      <c r="FK139" s="529"/>
      <c r="FL139" s="529"/>
      <c r="FM139" s="529"/>
      <c r="FN139" s="529"/>
      <c r="FO139" s="529"/>
      <c r="FP139" s="529"/>
      <c r="FQ139" s="529"/>
      <c r="FR139" s="529"/>
      <c r="FS139" s="529"/>
      <c r="FT139" s="529"/>
      <c r="FU139" s="529"/>
      <c r="FV139" s="529"/>
      <c r="FW139" s="529"/>
      <c r="FX139" s="529"/>
      <c r="FY139" s="529"/>
      <c r="FZ139" s="529"/>
      <c r="GA139" s="529"/>
      <c r="GB139" s="529"/>
      <c r="GC139" s="529"/>
      <c r="GD139" s="529"/>
      <c r="GE139" s="529"/>
      <c r="GF139" s="529"/>
      <c r="GG139" s="529"/>
      <c r="GH139" s="529"/>
      <c r="GI139" s="529"/>
      <c r="GJ139" s="529"/>
      <c r="GK139" s="529"/>
      <c r="GL139" s="529"/>
      <c r="GM139" s="529"/>
      <c r="GN139" s="529"/>
      <c r="GO139" s="529"/>
      <c r="GP139" s="529"/>
      <c r="GQ139" s="529"/>
      <c r="GR139" s="529"/>
      <c r="GS139" s="529"/>
      <c r="GT139" s="529"/>
      <c r="GU139" s="529"/>
      <c r="GV139" s="529"/>
      <c r="GW139" s="529"/>
      <c r="GX139" s="529"/>
      <c r="GY139" s="529"/>
      <c r="GZ139" s="529"/>
      <c r="HA139" s="529"/>
      <c r="HB139" s="529"/>
      <c r="HC139" s="529"/>
      <c r="HD139" s="529"/>
      <c r="HE139" s="529"/>
      <c r="HF139" s="529"/>
      <c r="HG139" s="529"/>
      <c r="HH139" s="529"/>
      <c r="HI139" s="529"/>
      <c r="HJ139" s="529"/>
      <c r="HK139" s="529"/>
      <c r="HL139" s="529"/>
      <c r="HM139" s="529"/>
      <c r="HN139" s="529"/>
      <c r="HO139" s="529"/>
      <c r="HP139" s="529"/>
      <c r="HQ139" s="529"/>
      <c r="HR139" s="529"/>
      <c r="HS139" s="529"/>
      <c r="HT139" s="529"/>
      <c r="HU139" s="529"/>
      <c r="HV139" s="529"/>
      <c r="HW139" s="529"/>
      <c r="HX139" s="529"/>
      <c r="HY139" s="529"/>
      <c r="HZ139" s="529"/>
      <c r="IA139" s="529"/>
      <c r="IB139" s="529"/>
      <c r="IC139" s="529"/>
      <c r="ID139" s="529"/>
      <c r="IE139" s="529"/>
      <c r="IF139" s="529"/>
      <c r="IG139" s="529"/>
      <c r="IH139" s="529"/>
      <c r="II139" s="529"/>
      <c r="IJ139" s="529"/>
      <c r="IK139" s="529"/>
      <c r="IL139" s="529"/>
      <c r="IM139" s="529"/>
      <c r="IN139" s="529"/>
      <c r="IO139" s="529"/>
      <c r="IP139" s="529"/>
      <c r="IQ139" s="529"/>
      <c r="IR139" s="529"/>
      <c r="IS139" s="529"/>
      <c r="IT139" s="529"/>
      <c r="IU139" s="529"/>
      <c r="IV139" s="529"/>
      <c r="IW139" s="529"/>
      <c r="IX139" s="529"/>
      <c r="IY139" s="529"/>
      <c r="IZ139" s="529"/>
      <c r="JA139" s="529"/>
      <c r="JB139" s="529"/>
      <c r="JC139" s="529"/>
      <c r="JD139" s="529"/>
      <c r="JE139" s="529"/>
      <c r="JF139" s="529"/>
      <c r="JG139" s="529"/>
      <c r="JH139" s="529"/>
      <c r="JI139" s="529"/>
      <c r="JJ139" s="529"/>
      <c r="JK139" s="529"/>
      <c r="JL139" s="529"/>
      <c r="JM139" s="529"/>
      <c r="JN139" s="529"/>
      <c r="JO139" s="529"/>
      <c r="JP139" s="529"/>
      <c r="JQ139" s="529"/>
      <c r="JR139" s="529"/>
      <c r="JS139" s="529"/>
      <c r="JT139" s="529"/>
      <c r="JU139" s="529"/>
      <c r="JV139" s="529"/>
      <c r="JW139" s="529"/>
      <c r="JX139" s="529"/>
      <c r="JY139" s="529"/>
      <c r="JZ139" s="529"/>
      <c r="KA139" s="529"/>
      <c r="KB139" s="529"/>
      <c r="KC139" s="529"/>
      <c r="KD139" s="529"/>
      <c r="KE139" s="529"/>
      <c r="KF139" s="529"/>
      <c r="KG139" s="529"/>
      <c r="KH139" s="529"/>
      <c r="KI139" s="529"/>
      <c r="KJ139" s="529"/>
      <c r="KK139" s="529"/>
      <c r="KL139" s="529"/>
      <c r="KM139" s="529"/>
      <c r="KN139" s="529"/>
      <c r="KO139" s="529"/>
      <c r="KP139" s="529"/>
      <c r="KQ139" s="529"/>
      <c r="KR139" s="529"/>
      <c r="KS139" s="529"/>
      <c r="KT139" s="529"/>
      <c r="KU139" s="529"/>
      <c r="KV139" s="529"/>
      <c r="KW139" s="529"/>
      <c r="KX139" s="529"/>
      <c r="KY139" s="529"/>
      <c r="KZ139" s="529"/>
      <c r="LA139" s="529"/>
      <c r="LB139" s="529"/>
      <c r="LC139" s="529"/>
      <c r="LD139" s="529"/>
      <c r="LE139" s="529"/>
      <c r="LF139" s="529"/>
      <c r="LG139" s="529"/>
      <c r="LH139" s="529"/>
      <c r="LI139" s="529"/>
      <c r="LJ139" s="529"/>
      <c r="LK139" s="529"/>
      <c r="LL139" s="529"/>
      <c r="LM139" s="529"/>
      <c r="LN139" s="529"/>
      <c r="LO139" s="529"/>
      <c r="LP139" s="529"/>
      <c r="LQ139" s="529"/>
      <c r="LR139" s="529"/>
      <c r="LS139" s="529"/>
      <c r="LT139" s="529"/>
      <c r="LU139" s="529"/>
      <c r="LV139" s="529"/>
      <c r="LW139" s="529"/>
      <c r="LX139" s="529"/>
      <c r="LY139" s="529"/>
      <c r="LZ139" s="529"/>
      <c r="MA139" s="529"/>
      <c r="MB139" s="529"/>
      <c r="MC139" s="529"/>
      <c r="MD139" s="529"/>
      <c r="ME139" s="529"/>
      <c r="MF139" s="529"/>
      <c r="MG139" s="529"/>
      <c r="MH139" s="529"/>
      <c r="MI139" s="529"/>
      <c r="MJ139" s="529"/>
      <c r="MK139" s="529"/>
      <c r="ML139" s="529"/>
      <c r="MM139" s="529"/>
      <c r="MN139" s="529"/>
    </row>
    <row r="140" ht="12.75" customHeight="1">
      <c r="A140" s="529"/>
      <c r="B140" s="529"/>
      <c r="C140" s="529"/>
      <c r="D140" s="529"/>
      <c r="E140" s="509" t="s">
        <v>3362</v>
      </c>
      <c r="F140" s="509" t="s">
        <v>3363</v>
      </c>
      <c r="G140" s="534"/>
      <c r="H140" s="529"/>
      <c r="I140" s="529"/>
      <c r="J140" s="529"/>
      <c r="K140" s="529"/>
      <c r="L140" s="529"/>
      <c r="M140" s="529"/>
      <c r="N140" s="529"/>
      <c r="O140" s="529"/>
      <c r="P140" s="529"/>
      <c r="Q140" s="529"/>
      <c r="R140" s="529"/>
      <c r="S140" s="529"/>
      <c r="T140" s="529"/>
      <c r="U140" s="529"/>
      <c r="V140" s="529"/>
      <c r="W140" s="529"/>
      <c r="X140" s="529"/>
      <c r="Y140" s="529"/>
      <c r="Z140" s="529"/>
      <c r="AA140" s="529"/>
      <c r="AB140" s="529"/>
      <c r="AC140" s="529"/>
      <c r="AD140" s="529"/>
      <c r="AE140" s="529"/>
      <c r="AF140" s="529"/>
      <c r="AG140" s="529"/>
      <c r="AH140" s="529"/>
      <c r="AI140" s="529"/>
      <c r="AJ140" s="529"/>
      <c r="AK140" s="529"/>
      <c r="AL140" s="529"/>
      <c r="AM140" s="529"/>
      <c r="AN140" s="529"/>
      <c r="AO140" s="529"/>
      <c r="AP140" s="529"/>
      <c r="AQ140" s="529"/>
      <c r="AR140" s="529"/>
      <c r="AS140" s="529"/>
      <c r="AT140" s="529"/>
      <c r="AU140" s="529"/>
      <c r="AV140" s="529"/>
      <c r="AW140" s="529"/>
      <c r="AX140" s="529"/>
      <c r="AY140" s="529"/>
      <c r="AZ140" s="529"/>
      <c r="BA140" s="529"/>
      <c r="BB140" s="529"/>
      <c r="BC140" s="529"/>
      <c r="BD140" s="529"/>
      <c r="BE140" s="529"/>
      <c r="BF140" s="529"/>
      <c r="BG140" s="529"/>
      <c r="BH140" s="529"/>
      <c r="BI140" s="529"/>
      <c r="BJ140" s="529"/>
      <c r="BK140" s="529"/>
      <c r="BL140" s="529"/>
      <c r="BM140" s="529"/>
      <c r="BN140" s="529"/>
      <c r="BO140" s="529"/>
      <c r="BP140" s="529"/>
      <c r="BQ140" s="529"/>
      <c r="BR140" s="529"/>
      <c r="BS140" s="529"/>
      <c r="BT140" s="529"/>
      <c r="BU140" s="529"/>
      <c r="BV140" s="529"/>
      <c r="BW140" s="529"/>
      <c r="BX140" s="529"/>
      <c r="BY140" s="529"/>
      <c r="BZ140" s="529"/>
      <c r="CA140" s="529"/>
      <c r="CB140" s="529"/>
      <c r="CC140" s="529"/>
      <c r="CD140" s="529"/>
      <c r="CE140" s="529"/>
      <c r="CF140" s="529"/>
      <c r="CG140" s="529"/>
      <c r="CH140" s="529"/>
      <c r="CI140" s="529"/>
      <c r="CJ140" s="529"/>
      <c r="CK140" s="529"/>
      <c r="CL140" s="529"/>
      <c r="CM140" s="529"/>
      <c r="CN140" s="529"/>
      <c r="CO140" s="529"/>
      <c r="CP140" s="529"/>
      <c r="CQ140" s="529"/>
      <c r="CR140" s="529"/>
      <c r="CS140" s="529"/>
      <c r="CT140" s="529"/>
      <c r="CU140" s="529"/>
      <c r="CV140" s="529"/>
      <c r="CW140" s="529"/>
      <c r="CX140" s="529"/>
      <c r="CY140" s="529"/>
      <c r="CZ140" s="529"/>
      <c r="DA140" s="529"/>
      <c r="DB140" s="529"/>
      <c r="DC140" s="529"/>
      <c r="DD140" s="529"/>
      <c r="DE140" s="529"/>
      <c r="DF140" s="529"/>
      <c r="DG140" s="529"/>
      <c r="DH140" s="529"/>
      <c r="DI140" s="529"/>
      <c r="DJ140" s="529"/>
      <c r="DK140" s="529"/>
      <c r="DL140" s="529"/>
      <c r="DM140" s="529"/>
      <c r="DN140" s="529"/>
      <c r="DO140" s="529"/>
      <c r="DP140" s="529"/>
      <c r="DQ140" s="529"/>
      <c r="DR140" s="529"/>
      <c r="DS140" s="529"/>
      <c r="DT140" s="529"/>
      <c r="DU140" s="529"/>
      <c r="DV140" s="529"/>
      <c r="DW140" s="529"/>
      <c r="DX140" s="529"/>
      <c r="DY140" s="529"/>
      <c r="DZ140" s="529"/>
      <c r="EA140" s="529"/>
      <c r="EB140" s="529"/>
      <c r="EC140" s="529"/>
      <c r="ED140" s="529"/>
      <c r="EE140" s="529"/>
      <c r="EF140" s="529"/>
      <c r="EG140" s="529"/>
      <c r="EH140" s="529"/>
      <c r="EI140" s="529"/>
      <c r="EJ140" s="529"/>
      <c r="EK140" s="529"/>
      <c r="EL140" s="529"/>
      <c r="EM140" s="529"/>
      <c r="EN140" s="529"/>
      <c r="EO140" s="529"/>
      <c r="EP140" s="506">
        <v>152.0</v>
      </c>
      <c r="EQ140" s="509" t="s">
        <v>3391</v>
      </c>
      <c r="ER140" s="529"/>
      <c r="ES140" s="529"/>
      <c r="ET140" s="529"/>
      <c r="EU140" s="529"/>
      <c r="EV140" s="529"/>
      <c r="EW140" s="509" t="s">
        <v>3392</v>
      </c>
      <c r="EX140" s="509" t="s">
        <v>3393</v>
      </c>
      <c r="EY140" s="534"/>
      <c r="EZ140" s="529"/>
      <c r="FA140" s="529"/>
      <c r="FB140" s="529"/>
      <c r="FC140" s="529"/>
      <c r="FD140" s="529"/>
      <c r="FE140" s="529"/>
      <c r="FF140" s="529"/>
      <c r="FG140" s="529"/>
      <c r="FH140" s="529"/>
      <c r="FI140" s="529"/>
      <c r="FJ140" s="529"/>
      <c r="FK140" s="529"/>
      <c r="FL140" s="529"/>
      <c r="FM140" s="529"/>
      <c r="FN140" s="529"/>
      <c r="FO140" s="529"/>
      <c r="FP140" s="529"/>
      <c r="FQ140" s="529"/>
      <c r="FR140" s="529"/>
      <c r="FS140" s="529"/>
      <c r="FT140" s="529"/>
      <c r="FU140" s="529"/>
      <c r="FV140" s="529"/>
      <c r="FW140" s="529"/>
      <c r="FX140" s="529"/>
      <c r="FY140" s="529"/>
      <c r="FZ140" s="529"/>
      <c r="GA140" s="529"/>
      <c r="GB140" s="529"/>
      <c r="GC140" s="529"/>
      <c r="GD140" s="529"/>
      <c r="GE140" s="529"/>
      <c r="GF140" s="529"/>
      <c r="GG140" s="529"/>
      <c r="GH140" s="529"/>
      <c r="GI140" s="529"/>
      <c r="GJ140" s="529"/>
      <c r="GK140" s="529"/>
      <c r="GL140" s="529"/>
      <c r="GM140" s="529"/>
      <c r="GN140" s="529"/>
      <c r="GO140" s="529"/>
      <c r="GP140" s="529"/>
      <c r="GQ140" s="529"/>
      <c r="GR140" s="529"/>
      <c r="GS140" s="529"/>
      <c r="GT140" s="529"/>
      <c r="GU140" s="529"/>
      <c r="GV140" s="529"/>
      <c r="GW140" s="529"/>
      <c r="GX140" s="529"/>
      <c r="GY140" s="529"/>
      <c r="GZ140" s="529"/>
      <c r="HA140" s="529"/>
      <c r="HB140" s="529"/>
      <c r="HC140" s="529"/>
      <c r="HD140" s="529"/>
      <c r="HE140" s="529"/>
      <c r="HF140" s="529"/>
      <c r="HG140" s="529"/>
      <c r="HH140" s="529"/>
      <c r="HI140" s="529"/>
      <c r="HJ140" s="529"/>
      <c r="HK140" s="529"/>
      <c r="HL140" s="529"/>
      <c r="HM140" s="529"/>
      <c r="HN140" s="529"/>
      <c r="HO140" s="529"/>
      <c r="HP140" s="529"/>
      <c r="HQ140" s="529"/>
      <c r="HR140" s="529"/>
      <c r="HS140" s="529"/>
      <c r="HT140" s="529"/>
      <c r="HU140" s="529"/>
      <c r="HV140" s="529"/>
      <c r="HW140" s="529"/>
      <c r="HX140" s="529"/>
      <c r="HY140" s="529"/>
      <c r="HZ140" s="529"/>
      <c r="IA140" s="529"/>
      <c r="IB140" s="529"/>
      <c r="IC140" s="529"/>
      <c r="ID140" s="529"/>
      <c r="IE140" s="529"/>
      <c r="IF140" s="529"/>
      <c r="IG140" s="529"/>
      <c r="IH140" s="529"/>
      <c r="II140" s="529"/>
      <c r="IJ140" s="529"/>
      <c r="IK140" s="529"/>
      <c r="IL140" s="529"/>
      <c r="IM140" s="529"/>
      <c r="IN140" s="529"/>
      <c r="IO140" s="529"/>
      <c r="IP140" s="529"/>
      <c r="IQ140" s="529"/>
      <c r="IR140" s="529"/>
      <c r="IS140" s="529"/>
      <c r="IT140" s="529"/>
      <c r="IU140" s="529"/>
      <c r="IV140" s="529"/>
      <c r="IW140" s="529"/>
      <c r="IX140" s="529"/>
      <c r="IY140" s="529"/>
      <c r="IZ140" s="529"/>
      <c r="JA140" s="529"/>
      <c r="JB140" s="529"/>
      <c r="JC140" s="529"/>
      <c r="JD140" s="529"/>
      <c r="JE140" s="529"/>
      <c r="JF140" s="529"/>
      <c r="JG140" s="529"/>
      <c r="JH140" s="529"/>
      <c r="JI140" s="529"/>
      <c r="JJ140" s="529"/>
      <c r="JK140" s="529"/>
      <c r="JL140" s="529"/>
      <c r="JM140" s="529"/>
      <c r="JN140" s="529"/>
      <c r="JO140" s="529"/>
      <c r="JP140" s="529"/>
      <c r="JQ140" s="529"/>
      <c r="JR140" s="529"/>
      <c r="JS140" s="529"/>
      <c r="JT140" s="529"/>
      <c r="JU140" s="529"/>
      <c r="JV140" s="529"/>
      <c r="JW140" s="529"/>
      <c r="JX140" s="529"/>
      <c r="JY140" s="529"/>
      <c r="JZ140" s="529"/>
      <c r="KA140" s="529"/>
      <c r="KB140" s="529"/>
      <c r="KC140" s="529"/>
      <c r="KD140" s="529"/>
      <c r="KE140" s="529"/>
      <c r="KF140" s="529"/>
      <c r="KG140" s="529"/>
      <c r="KH140" s="529"/>
      <c r="KI140" s="529"/>
      <c r="KJ140" s="529"/>
      <c r="KK140" s="529"/>
      <c r="KL140" s="529"/>
      <c r="KM140" s="529"/>
      <c r="KN140" s="529"/>
      <c r="KO140" s="529"/>
      <c r="KP140" s="529"/>
      <c r="KQ140" s="529"/>
      <c r="KR140" s="529"/>
      <c r="KS140" s="529"/>
      <c r="KT140" s="529"/>
      <c r="KU140" s="529"/>
      <c r="KV140" s="529"/>
      <c r="KW140" s="529"/>
      <c r="KX140" s="529"/>
      <c r="KY140" s="529"/>
      <c r="KZ140" s="529"/>
      <c r="LA140" s="529"/>
      <c r="LB140" s="529"/>
      <c r="LC140" s="529"/>
      <c r="LD140" s="529"/>
      <c r="LE140" s="529"/>
      <c r="LF140" s="529"/>
      <c r="LG140" s="529"/>
      <c r="LH140" s="529"/>
      <c r="LI140" s="529"/>
      <c r="LJ140" s="529"/>
      <c r="LK140" s="529"/>
      <c r="LL140" s="529"/>
      <c r="LM140" s="529"/>
      <c r="LN140" s="529"/>
      <c r="LO140" s="529"/>
      <c r="LP140" s="529"/>
      <c r="LQ140" s="529"/>
      <c r="LR140" s="529"/>
      <c r="LS140" s="529"/>
      <c r="LT140" s="529"/>
      <c r="LU140" s="529"/>
      <c r="LV140" s="529"/>
      <c r="LW140" s="529"/>
      <c r="LX140" s="529"/>
      <c r="LY140" s="529"/>
      <c r="LZ140" s="529"/>
      <c r="MA140" s="529"/>
      <c r="MB140" s="529"/>
      <c r="MC140" s="529"/>
      <c r="MD140" s="529"/>
      <c r="ME140" s="529"/>
      <c r="MF140" s="529"/>
      <c r="MG140" s="529"/>
      <c r="MH140" s="529"/>
      <c r="MI140" s="529"/>
      <c r="MJ140" s="529"/>
      <c r="MK140" s="529"/>
      <c r="ML140" s="529"/>
      <c r="MM140" s="529"/>
      <c r="MN140" s="529"/>
    </row>
    <row r="141" ht="12.75" customHeight="1">
      <c r="A141" s="529"/>
      <c r="B141" s="529"/>
      <c r="C141" s="529"/>
      <c r="D141" s="529"/>
      <c r="E141" s="509" t="s">
        <v>3365</v>
      </c>
      <c r="F141" s="509" t="s">
        <v>3366</v>
      </c>
      <c r="G141" s="534"/>
      <c r="H141" s="529"/>
      <c r="I141" s="529"/>
      <c r="J141" s="529"/>
      <c r="K141" s="529"/>
      <c r="L141" s="529"/>
      <c r="M141" s="529"/>
      <c r="N141" s="529"/>
      <c r="O141" s="529"/>
      <c r="P141" s="529"/>
      <c r="Q141" s="529"/>
      <c r="R141" s="529"/>
      <c r="S141" s="529"/>
      <c r="T141" s="529"/>
      <c r="U141" s="529"/>
      <c r="V141" s="529"/>
      <c r="W141" s="529"/>
      <c r="X141" s="529"/>
      <c r="Y141" s="529"/>
      <c r="Z141" s="529"/>
      <c r="AA141" s="529"/>
      <c r="AB141" s="529"/>
      <c r="AC141" s="529"/>
      <c r="AD141" s="529"/>
      <c r="AE141" s="529"/>
      <c r="AF141" s="529"/>
      <c r="AG141" s="529"/>
      <c r="AH141" s="529"/>
      <c r="AI141" s="529"/>
      <c r="AJ141" s="529"/>
      <c r="AK141" s="529"/>
      <c r="AL141" s="529"/>
      <c r="AM141" s="529"/>
      <c r="AN141" s="529"/>
      <c r="AO141" s="529"/>
      <c r="AP141" s="529"/>
      <c r="AQ141" s="529"/>
      <c r="AR141" s="529"/>
      <c r="AS141" s="529"/>
      <c r="AT141" s="529"/>
      <c r="AU141" s="529"/>
      <c r="AV141" s="529"/>
      <c r="AW141" s="529"/>
      <c r="AX141" s="529"/>
      <c r="AY141" s="529"/>
      <c r="AZ141" s="529"/>
      <c r="BA141" s="529"/>
      <c r="BB141" s="529"/>
      <c r="BC141" s="529"/>
      <c r="BD141" s="529"/>
      <c r="BE141" s="529"/>
      <c r="BF141" s="529"/>
      <c r="BG141" s="529"/>
      <c r="BH141" s="529"/>
      <c r="BI141" s="529"/>
      <c r="BJ141" s="529"/>
      <c r="BK141" s="529"/>
      <c r="BL141" s="529"/>
      <c r="BM141" s="529"/>
      <c r="BN141" s="529"/>
      <c r="BO141" s="529"/>
      <c r="BP141" s="529"/>
      <c r="BQ141" s="529"/>
      <c r="BR141" s="529"/>
      <c r="BS141" s="529"/>
      <c r="BT141" s="529"/>
      <c r="BU141" s="529"/>
      <c r="BV141" s="529"/>
      <c r="BW141" s="529"/>
      <c r="BX141" s="529"/>
      <c r="BY141" s="529"/>
      <c r="BZ141" s="529"/>
      <c r="CA141" s="529"/>
      <c r="CB141" s="529"/>
      <c r="CC141" s="529"/>
      <c r="CD141" s="529"/>
      <c r="CE141" s="529"/>
      <c r="CF141" s="529"/>
      <c r="CG141" s="529"/>
      <c r="CH141" s="529"/>
      <c r="CI141" s="529"/>
      <c r="CJ141" s="529"/>
      <c r="CK141" s="529"/>
      <c r="CL141" s="529"/>
      <c r="CM141" s="529"/>
      <c r="CN141" s="529"/>
      <c r="CO141" s="529"/>
      <c r="CP141" s="529"/>
      <c r="CQ141" s="529"/>
      <c r="CR141" s="529"/>
      <c r="CS141" s="529"/>
      <c r="CT141" s="529"/>
      <c r="CU141" s="529"/>
      <c r="CV141" s="529"/>
      <c r="CW141" s="529"/>
      <c r="CX141" s="529"/>
      <c r="CY141" s="529"/>
      <c r="CZ141" s="529"/>
      <c r="DA141" s="529"/>
      <c r="DB141" s="529"/>
      <c r="DC141" s="529"/>
      <c r="DD141" s="529"/>
      <c r="DE141" s="529"/>
      <c r="DF141" s="529"/>
      <c r="DG141" s="529"/>
      <c r="DH141" s="529"/>
      <c r="DI141" s="529"/>
      <c r="DJ141" s="529"/>
      <c r="DK141" s="529"/>
      <c r="DL141" s="529"/>
      <c r="DM141" s="529"/>
      <c r="DN141" s="529"/>
      <c r="DO141" s="529"/>
      <c r="DP141" s="529"/>
      <c r="DQ141" s="529"/>
      <c r="DR141" s="529"/>
      <c r="DS141" s="529"/>
      <c r="DT141" s="529"/>
      <c r="DU141" s="529"/>
      <c r="DV141" s="529"/>
      <c r="DW141" s="529"/>
      <c r="DX141" s="529"/>
      <c r="DY141" s="529"/>
      <c r="DZ141" s="529"/>
      <c r="EA141" s="529"/>
      <c r="EB141" s="529"/>
      <c r="EC141" s="529"/>
      <c r="ED141" s="529"/>
      <c r="EE141" s="529"/>
      <c r="EF141" s="529"/>
      <c r="EG141" s="529"/>
      <c r="EH141" s="529"/>
      <c r="EI141" s="529"/>
      <c r="EJ141" s="529"/>
      <c r="EK141" s="529"/>
      <c r="EL141" s="529"/>
      <c r="EM141" s="529"/>
      <c r="EN141" s="529"/>
      <c r="EO141" s="529"/>
      <c r="EP141" s="506">
        <v>798.0</v>
      </c>
      <c r="EQ141" s="509" t="s">
        <v>3394</v>
      </c>
      <c r="ER141" s="529"/>
      <c r="ES141" s="529"/>
      <c r="ET141" s="529"/>
      <c r="EU141" s="529"/>
      <c r="EV141" s="529"/>
      <c r="EW141" s="509" t="s">
        <v>3395</v>
      </c>
      <c r="EX141" s="509" t="s">
        <v>3396</v>
      </c>
      <c r="EY141" s="534"/>
      <c r="EZ141" s="529"/>
      <c r="FA141" s="529"/>
      <c r="FB141" s="529"/>
      <c r="FC141" s="529"/>
      <c r="FD141" s="529"/>
      <c r="FE141" s="529"/>
      <c r="FF141" s="529"/>
      <c r="FG141" s="529"/>
      <c r="FH141" s="529"/>
      <c r="FI141" s="529"/>
      <c r="FJ141" s="529"/>
      <c r="FK141" s="529"/>
      <c r="FL141" s="529"/>
      <c r="FM141" s="529"/>
      <c r="FN141" s="529"/>
      <c r="FO141" s="529"/>
      <c r="FP141" s="529"/>
      <c r="FQ141" s="529"/>
      <c r="FR141" s="529"/>
      <c r="FS141" s="529"/>
      <c r="FT141" s="529"/>
      <c r="FU141" s="529"/>
      <c r="FV141" s="529"/>
      <c r="FW141" s="529"/>
      <c r="FX141" s="529"/>
      <c r="FY141" s="529"/>
      <c r="FZ141" s="529"/>
      <c r="GA141" s="529"/>
      <c r="GB141" s="529"/>
      <c r="GC141" s="529"/>
      <c r="GD141" s="529"/>
      <c r="GE141" s="529"/>
      <c r="GF141" s="529"/>
      <c r="GG141" s="529"/>
      <c r="GH141" s="529"/>
      <c r="GI141" s="529"/>
      <c r="GJ141" s="529"/>
      <c r="GK141" s="529"/>
      <c r="GL141" s="529"/>
      <c r="GM141" s="529"/>
      <c r="GN141" s="529"/>
      <c r="GO141" s="529"/>
      <c r="GP141" s="529"/>
      <c r="GQ141" s="529"/>
      <c r="GR141" s="529"/>
      <c r="GS141" s="529"/>
      <c r="GT141" s="529"/>
      <c r="GU141" s="529"/>
      <c r="GV141" s="529"/>
      <c r="GW141" s="529"/>
      <c r="GX141" s="529"/>
      <c r="GY141" s="529"/>
      <c r="GZ141" s="529"/>
      <c r="HA141" s="529"/>
      <c r="HB141" s="529"/>
      <c r="HC141" s="529"/>
      <c r="HD141" s="529"/>
      <c r="HE141" s="529"/>
      <c r="HF141" s="529"/>
      <c r="HG141" s="529"/>
      <c r="HH141" s="529"/>
      <c r="HI141" s="529"/>
      <c r="HJ141" s="529"/>
      <c r="HK141" s="529"/>
      <c r="HL141" s="529"/>
      <c r="HM141" s="529"/>
      <c r="HN141" s="529"/>
      <c r="HO141" s="529"/>
      <c r="HP141" s="529"/>
      <c r="HQ141" s="529"/>
      <c r="HR141" s="529"/>
      <c r="HS141" s="529"/>
      <c r="HT141" s="529"/>
      <c r="HU141" s="529"/>
      <c r="HV141" s="529"/>
      <c r="HW141" s="529"/>
      <c r="HX141" s="529"/>
      <c r="HY141" s="529"/>
      <c r="HZ141" s="529"/>
      <c r="IA141" s="529"/>
      <c r="IB141" s="529"/>
      <c r="IC141" s="529"/>
      <c r="ID141" s="529"/>
      <c r="IE141" s="529"/>
      <c r="IF141" s="529"/>
      <c r="IG141" s="529"/>
      <c r="IH141" s="529"/>
      <c r="II141" s="529"/>
      <c r="IJ141" s="529"/>
      <c r="IK141" s="529"/>
      <c r="IL141" s="529"/>
      <c r="IM141" s="529"/>
      <c r="IN141" s="529"/>
      <c r="IO141" s="529"/>
      <c r="IP141" s="529"/>
      <c r="IQ141" s="529"/>
      <c r="IR141" s="529"/>
      <c r="IS141" s="529"/>
      <c r="IT141" s="529"/>
      <c r="IU141" s="529"/>
      <c r="IV141" s="529"/>
      <c r="IW141" s="529"/>
      <c r="IX141" s="529"/>
      <c r="IY141" s="529"/>
      <c r="IZ141" s="529"/>
      <c r="JA141" s="529"/>
      <c r="JB141" s="529"/>
      <c r="JC141" s="529"/>
      <c r="JD141" s="529"/>
      <c r="JE141" s="529"/>
      <c r="JF141" s="529"/>
      <c r="JG141" s="529"/>
      <c r="JH141" s="529"/>
      <c r="JI141" s="529"/>
      <c r="JJ141" s="529"/>
      <c r="JK141" s="529"/>
      <c r="JL141" s="529"/>
      <c r="JM141" s="529"/>
      <c r="JN141" s="529"/>
      <c r="JO141" s="529"/>
      <c r="JP141" s="529"/>
      <c r="JQ141" s="529"/>
      <c r="JR141" s="529"/>
      <c r="JS141" s="529"/>
      <c r="JT141" s="529"/>
      <c r="JU141" s="529"/>
      <c r="JV141" s="529"/>
      <c r="JW141" s="529"/>
      <c r="JX141" s="529"/>
      <c r="JY141" s="529"/>
      <c r="JZ141" s="529"/>
      <c r="KA141" s="529"/>
      <c r="KB141" s="529"/>
      <c r="KC141" s="529"/>
      <c r="KD141" s="529"/>
      <c r="KE141" s="529"/>
      <c r="KF141" s="529"/>
      <c r="KG141" s="529"/>
      <c r="KH141" s="529"/>
      <c r="KI141" s="529"/>
      <c r="KJ141" s="529"/>
      <c r="KK141" s="529"/>
      <c r="KL141" s="529"/>
      <c r="KM141" s="529"/>
      <c r="KN141" s="529"/>
      <c r="KO141" s="529"/>
      <c r="KP141" s="529"/>
      <c r="KQ141" s="529"/>
      <c r="KR141" s="529"/>
      <c r="KS141" s="529"/>
      <c r="KT141" s="529"/>
      <c r="KU141" s="529"/>
      <c r="KV141" s="529"/>
      <c r="KW141" s="529"/>
      <c r="KX141" s="529"/>
      <c r="KY141" s="529"/>
      <c r="KZ141" s="529"/>
      <c r="LA141" s="529"/>
      <c r="LB141" s="529"/>
      <c r="LC141" s="529"/>
      <c r="LD141" s="529"/>
      <c r="LE141" s="529"/>
      <c r="LF141" s="529"/>
      <c r="LG141" s="529"/>
      <c r="LH141" s="529"/>
      <c r="LI141" s="529"/>
      <c r="LJ141" s="529"/>
      <c r="LK141" s="529"/>
      <c r="LL141" s="529"/>
      <c r="LM141" s="529"/>
      <c r="LN141" s="529"/>
      <c r="LO141" s="529"/>
      <c r="LP141" s="529"/>
      <c r="LQ141" s="529"/>
      <c r="LR141" s="529"/>
      <c r="LS141" s="529"/>
      <c r="LT141" s="529"/>
      <c r="LU141" s="529"/>
      <c r="LV141" s="529"/>
      <c r="LW141" s="529"/>
      <c r="LX141" s="529"/>
      <c r="LY141" s="529"/>
      <c r="LZ141" s="529"/>
      <c r="MA141" s="529"/>
      <c r="MB141" s="529"/>
      <c r="MC141" s="529"/>
      <c r="MD141" s="529"/>
      <c r="ME141" s="529"/>
      <c r="MF141" s="529"/>
      <c r="MG141" s="529"/>
      <c r="MH141" s="529"/>
      <c r="MI141" s="529"/>
      <c r="MJ141" s="529"/>
      <c r="MK141" s="529"/>
      <c r="ML141" s="529"/>
      <c r="MM141" s="529"/>
      <c r="MN141" s="529"/>
    </row>
    <row r="142" ht="12.75" customHeight="1">
      <c r="A142" s="529"/>
      <c r="B142" s="529"/>
      <c r="C142" s="529"/>
      <c r="D142" s="529"/>
      <c r="E142" s="509" t="s">
        <v>3368</v>
      </c>
      <c r="F142" s="509" t="s">
        <v>3369</v>
      </c>
      <c r="G142" s="534"/>
      <c r="H142" s="529"/>
      <c r="I142" s="529"/>
      <c r="J142" s="529"/>
      <c r="K142" s="529"/>
      <c r="L142" s="529"/>
      <c r="M142" s="529"/>
      <c r="N142" s="529"/>
      <c r="O142" s="529"/>
      <c r="P142" s="529"/>
      <c r="Q142" s="529"/>
      <c r="R142" s="529"/>
      <c r="S142" s="529"/>
      <c r="T142" s="529"/>
      <c r="U142" s="529"/>
      <c r="V142" s="529"/>
      <c r="W142" s="529"/>
      <c r="X142" s="529"/>
      <c r="Y142" s="529"/>
      <c r="Z142" s="529"/>
      <c r="AA142" s="529"/>
      <c r="AB142" s="529"/>
      <c r="AC142" s="529"/>
      <c r="AD142" s="529"/>
      <c r="AE142" s="529"/>
      <c r="AF142" s="529"/>
      <c r="AG142" s="529"/>
      <c r="AH142" s="529"/>
      <c r="AI142" s="529"/>
      <c r="AJ142" s="529"/>
      <c r="AK142" s="529"/>
      <c r="AL142" s="529"/>
      <c r="AM142" s="529"/>
      <c r="AN142" s="529"/>
      <c r="AO142" s="529"/>
      <c r="AP142" s="529"/>
      <c r="AQ142" s="529"/>
      <c r="AR142" s="529"/>
      <c r="AS142" s="529"/>
      <c r="AT142" s="529"/>
      <c r="AU142" s="529"/>
      <c r="AV142" s="529"/>
      <c r="AW142" s="529"/>
      <c r="AX142" s="529"/>
      <c r="AY142" s="529"/>
      <c r="AZ142" s="529"/>
      <c r="BA142" s="529"/>
      <c r="BB142" s="529"/>
      <c r="BC142" s="529"/>
      <c r="BD142" s="529"/>
      <c r="BE142" s="529"/>
      <c r="BF142" s="529"/>
      <c r="BG142" s="529"/>
      <c r="BH142" s="529"/>
      <c r="BI142" s="529"/>
      <c r="BJ142" s="529"/>
      <c r="BK142" s="529"/>
      <c r="BL142" s="529"/>
      <c r="BM142" s="529"/>
      <c r="BN142" s="529"/>
      <c r="BO142" s="529"/>
      <c r="BP142" s="529"/>
      <c r="BQ142" s="529"/>
      <c r="BR142" s="529"/>
      <c r="BS142" s="529"/>
      <c r="BT142" s="529"/>
      <c r="BU142" s="529"/>
      <c r="BV142" s="529"/>
      <c r="BW142" s="529"/>
      <c r="BX142" s="529"/>
      <c r="BY142" s="529"/>
      <c r="BZ142" s="529"/>
      <c r="CA142" s="529"/>
      <c r="CB142" s="529"/>
      <c r="CC142" s="529"/>
      <c r="CD142" s="529"/>
      <c r="CE142" s="529"/>
      <c r="CF142" s="529"/>
      <c r="CG142" s="529"/>
      <c r="CH142" s="529"/>
      <c r="CI142" s="529"/>
      <c r="CJ142" s="529"/>
      <c r="CK142" s="529"/>
      <c r="CL142" s="529"/>
      <c r="CM142" s="529"/>
      <c r="CN142" s="529"/>
      <c r="CO142" s="529"/>
      <c r="CP142" s="529"/>
      <c r="CQ142" s="529"/>
      <c r="CR142" s="529"/>
      <c r="CS142" s="529"/>
      <c r="CT142" s="529"/>
      <c r="CU142" s="529"/>
      <c r="CV142" s="529"/>
      <c r="CW142" s="529"/>
      <c r="CX142" s="529"/>
      <c r="CY142" s="529"/>
      <c r="CZ142" s="529"/>
      <c r="DA142" s="529"/>
      <c r="DB142" s="529"/>
      <c r="DC142" s="529"/>
      <c r="DD142" s="529"/>
      <c r="DE142" s="529"/>
      <c r="DF142" s="529"/>
      <c r="DG142" s="529"/>
      <c r="DH142" s="529"/>
      <c r="DI142" s="529"/>
      <c r="DJ142" s="529"/>
      <c r="DK142" s="529"/>
      <c r="DL142" s="529"/>
      <c r="DM142" s="529"/>
      <c r="DN142" s="529"/>
      <c r="DO142" s="529"/>
      <c r="DP142" s="529"/>
      <c r="DQ142" s="529"/>
      <c r="DR142" s="529"/>
      <c r="DS142" s="529"/>
      <c r="DT142" s="529"/>
      <c r="DU142" s="529"/>
      <c r="DV142" s="529"/>
      <c r="DW142" s="529"/>
      <c r="DX142" s="529"/>
      <c r="DY142" s="529"/>
      <c r="DZ142" s="529"/>
      <c r="EA142" s="529"/>
      <c r="EB142" s="529"/>
      <c r="EC142" s="529"/>
      <c r="ED142" s="529"/>
      <c r="EE142" s="529"/>
      <c r="EF142" s="529"/>
      <c r="EG142" s="529"/>
      <c r="EH142" s="529"/>
      <c r="EI142" s="529"/>
      <c r="EJ142" s="529"/>
      <c r="EK142" s="529"/>
      <c r="EL142" s="529"/>
      <c r="EM142" s="529"/>
      <c r="EN142" s="529"/>
      <c r="EO142" s="529"/>
      <c r="EP142" s="506">
        <v>208.0</v>
      </c>
      <c r="EQ142" s="509" t="s">
        <v>3397</v>
      </c>
      <c r="ER142" s="529"/>
      <c r="ES142" s="529"/>
      <c r="ET142" s="529"/>
      <c r="EU142" s="529"/>
      <c r="EV142" s="529"/>
      <c r="EW142" s="509" t="s">
        <v>3398</v>
      </c>
      <c r="EX142" s="509" t="s">
        <v>3399</v>
      </c>
      <c r="EY142" s="534"/>
      <c r="EZ142" s="529"/>
      <c r="FA142" s="529"/>
      <c r="FB142" s="529"/>
      <c r="FC142" s="529"/>
      <c r="FD142" s="529"/>
      <c r="FE142" s="529"/>
      <c r="FF142" s="529"/>
      <c r="FG142" s="529"/>
      <c r="FH142" s="529"/>
      <c r="FI142" s="529"/>
      <c r="FJ142" s="529"/>
      <c r="FK142" s="529"/>
      <c r="FL142" s="529"/>
      <c r="FM142" s="529"/>
      <c r="FN142" s="529"/>
      <c r="FO142" s="529"/>
      <c r="FP142" s="529"/>
      <c r="FQ142" s="529"/>
      <c r="FR142" s="529"/>
      <c r="FS142" s="529"/>
      <c r="FT142" s="529"/>
      <c r="FU142" s="529"/>
      <c r="FV142" s="529"/>
      <c r="FW142" s="529"/>
      <c r="FX142" s="529"/>
      <c r="FY142" s="529"/>
      <c r="FZ142" s="529"/>
      <c r="GA142" s="529"/>
      <c r="GB142" s="529"/>
      <c r="GC142" s="529"/>
      <c r="GD142" s="529"/>
      <c r="GE142" s="529"/>
      <c r="GF142" s="529"/>
      <c r="GG142" s="529"/>
      <c r="GH142" s="529"/>
      <c r="GI142" s="529"/>
      <c r="GJ142" s="529"/>
      <c r="GK142" s="529"/>
      <c r="GL142" s="529"/>
      <c r="GM142" s="529"/>
      <c r="GN142" s="529"/>
      <c r="GO142" s="529"/>
      <c r="GP142" s="529"/>
      <c r="GQ142" s="529"/>
      <c r="GR142" s="529"/>
      <c r="GS142" s="529"/>
      <c r="GT142" s="529"/>
      <c r="GU142" s="529"/>
      <c r="GV142" s="529"/>
      <c r="GW142" s="529"/>
      <c r="GX142" s="529"/>
      <c r="GY142" s="529"/>
      <c r="GZ142" s="529"/>
      <c r="HA142" s="529"/>
      <c r="HB142" s="529"/>
      <c r="HC142" s="529"/>
      <c r="HD142" s="529"/>
      <c r="HE142" s="529"/>
      <c r="HF142" s="529"/>
      <c r="HG142" s="529"/>
      <c r="HH142" s="529"/>
      <c r="HI142" s="529"/>
      <c r="HJ142" s="529"/>
      <c r="HK142" s="529"/>
      <c r="HL142" s="529"/>
      <c r="HM142" s="529"/>
      <c r="HN142" s="529"/>
      <c r="HO142" s="529"/>
      <c r="HP142" s="529"/>
      <c r="HQ142" s="529"/>
      <c r="HR142" s="529"/>
      <c r="HS142" s="529"/>
      <c r="HT142" s="529"/>
      <c r="HU142" s="529"/>
      <c r="HV142" s="529"/>
      <c r="HW142" s="529"/>
      <c r="HX142" s="529"/>
      <c r="HY142" s="529"/>
      <c r="HZ142" s="529"/>
      <c r="IA142" s="529"/>
      <c r="IB142" s="529"/>
      <c r="IC142" s="529"/>
      <c r="ID142" s="529"/>
      <c r="IE142" s="529"/>
      <c r="IF142" s="529"/>
      <c r="IG142" s="529"/>
      <c r="IH142" s="529"/>
      <c r="II142" s="529"/>
      <c r="IJ142" s="529"/>
      <c r="IK142" s="529"/>
      <c r="IL142" s="529"/>
      <c r="IM142" s="529"/>
      <c r="IN142" s="529"/>
      <c r="IO142" s="529"/>
      <c r="IP142" s="529"/>
      <c r="IQ142" s="529"/>
      <c r="IR142" s="529"/>
      <c r="IS142" s="529"/>
      <c r="IT142" s="529"/>
      <c r="IU142" s="529"/>
      <c r="IV142" s="529"/>
      <c r="IW142" s="529"/>
      <c r="IX142" s="529"/>
      <c r="IY142" s="529"/>
      <c r="IZ142" s="529"/>
      <c r="JA142" s="529"/>
      <c r="JB142" s="529"/>
      <c r="JC142" s="529"/>
      <c r="JD142" s="529"/>
      <c r="JE142" s="529"/>
      <c r="JF142" s="529"/>
      <c r="JG142" s="529"/>
      <c r="JH142" s="529"/>
      <c r="JI142" s="529"/>
      <c r="JJ142" s="529"/>
      <c r="JK142" s="529"/>
      <c r="JL142" s="529"/>
      <c r="JM142" s="529"/>
      <c r="JN142" s="529"/>
      <c r="JO142" s="529"/>
      <c r="JP142" s="529"/>
      <c r="JQ142" s="529"/>
      <c r="JR142" s="529"/>
      <c r="JS142" s="529"/>
      <c r="JT142" s="529"/>
      <c r="JU142" s="529"/>
      <c r="JV142" s="529"/>
      <c r="JW142" s="529"/>
      <c r="JX142" s="529"/>
      <c r="JY142" s="529"/>
      <c r="JZ142" s="529"/>
      <c r="KA142" s="529"/>
      <c r="KB142" s="529"/>
      <c r="KC142" s="529"/>
      <c r="KD142" s="529"/>
      <c r="KE142" s="529"/>
      <c r="KF142" s="529"/>
      <c r="KG142" s="529"/>
      <c r="KH142" s="529"/>
      <c r="KI142" s="529"/>
      <c r="KJ142" s="529"/>
      <c r="KK142" s="529"/>
      <c r="KL142" s="529"/>
      <c r="KM142" s="529"/>
      <c r="KN142" s="529"/>
      <c r="KO142" s="529"/>
      <c r="KP142" s="529"/>
      <c r="KQ142" s="529"/>
      <c r="KR142" s="529"/>
      <c r="KS142" s="529"/>
      <c r="KT142" s="529"/>
      <c r="KU142" s="529"/>
      <c r="KV142" s="529"/>
      <c r="KW142" s="529"/>
      <c r="KX142" s="529"/>
      <c r="KY142" s="529"/>
      <c r="KZ142" s="529"/>
      <c r="LA142" s="529"/>
      <c r="LB142" s="529"/>
      <c r="LC142" s="529"/>
      <c r="LD142" s="529"/>
      <c r="LE142" s="529"/>
      <c r="LF142" s="529"/>
      <c r="LG142" s="529"/>
      <c r="LH142" s="529"/>
      <c r="LI142" s="529"/>
      <c r="LJ142" s="529"/>
      <c r="LK142" s="529"/>
      <c r="LL142" s="529"/>
      <c r="LM142" s="529"/>
      <c r="LN142" s="529"/>
      <c r="LO142" s="529"/>
      <c r="LP142" s="529"/>
      <c r="LQ142" s="529"/>
      <c r="LR142" s="529"/>
      <c r="LS142" s="529"/>
      <c r="LT142" s="529"/>
      <c r="LU142" s="529"/>
      <c r="LV142" s="529"/>
      <c r="LW142" s="529"/>
      <c r="LX142" s="529"/>
      <c r="LY142" s="529"/>
      <c r="LZ142" s="529"/>
      <c r="MA142" s="529"/>
      <c r="MB142" s="529"/>
      <c r="MC142" s="529"/>
      <c r="MD142" s="529"/>
      <c r="ME142" s="529"/>
      <c r="MF142" s="529"/>
      <c r="MG142" s="529"/>
      <c r="MH142" s="529"/>
      <c r="MI142" s="529"/>
      <c r="MJ142" s="529"/>
      <c r="MK142" s="529"/>
      <c r="ML142" s="529"/>
      <c r="MM142" s="529"/>
      <c r="MN142" s="529"/>
    </row>
    <row r="143" ht="12.75" customHeight="1">
      <c r="A143" s="529"/>
      <c r="B143" s="529"/>
      <c r="C143" s="529"/>
      <c r="D143" s="529"/>
      <c r="E143" s="509" t="s">
        <v>3371</v>
      </c>
      <c r="F143" s="509" t="s">
        <v>3372</v>
      </c>
      <c r="G143" s="534"/>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c r="AJ143" s="529"/>
      <c r="AK143" s="529"/>
      <c r="AL143" s="529"/>
      <c r="AM143" s="529"/>
      <c r="AN143" s="529"/>
      <c r="AO143" s="529"/>
      <c r="AP143" s="529"/>
      <c r="AQ143" s="529"/>
      <c r="AR143" s="529"/>
      <c r="AS143" s="529"/>
      <c r="AT143" s="529"/>
      <c r="AU143" s="529"/>
      <c r="AV143" s="529"/>
      <c r="AW143" s="529"/>
      <c r="AX143" s="529"/>
      <c r="AY143" s="529"/>
      <c r="AZ143" s="529"/>
      <c r="BA143" s="529"/>
      <c r="BB143" s="529"/>
      <c r="BC143" s="529"/>
      <c r="BD143" s="529"/>
      <c r="BE143" s="529"/>
      <c r="BF143" s="529"/>
      <c r="BG143" s="529"/>
      <c r="BH143" s="529"/>
      <c r="BI143" s="529"/>
      <c r="BJ143" s="529"/>
      <c r="BK143" s="529"/>
      <c r="BL143" s="529"/>
      <c r="BM143" s="529"/>
      <c r="BN143" s="529"/>
      <c r="BO143" s="529"/>
      <c r="BP143" s="529"/>
      <c r="BQ143" s="529"/>
      <c r="BR143" s="529"/>
      <c r="BS143" s="529"/>
      <c r="BT143" s="529"/>
      <c r="BU143" s="529"/>
      <c r="BV143" s="529"/>
      <c r="BW143" s="529"/>
      <c r="BX143" s="529"/>
      <c r="BY143" s="529"/>
      <c r="BZ143" s="529"/>
      <c r="CA143" s="529"/>
      <c r="CB143" s="529"/>
      <c r="CC143" s="529"/>
      <c r="CD143" s="529"/>
      <c r="CE143" s="529"/>
      <c r="CF143" s="529"/>
      <c r="CG143" s="529"/>
      <c r="CH143" s="529"/>
      <c r="CI143" s="529"/>
      <c r="CJ143" s="529"/>
      <c r="CK143" s="529"/>
      <c r="CL143" s="529"/>
      <c r="CM143" s="529"/>
      <c r="CN143" s="529"/>
      <c r="CO143" s="529"/>
      <c r="CP143" s="529"/>
      <c r="CQ143" s="529"/>
      <c r="CR143" s="529"/>
      <c r="CS143" s="529"/>
      <c r="CT143" s="529"/>
      <c r="CU143" s="529"/>
      <c r="CV143" s="529"/>
      <c r="CW143" s="529"/>
      <c r="CX143" s="529"/>
      <c r="CY143" s="529"/>
      <c r="CZ143" s="529"/>
      <c r="DA143" s="529"/>
      <c r="DB143" s="529"/>
      <c r="DC143" s="529"/>
      <c r="DD143" s="529"/>
      <c r="DE143" s="529"/>
      <c r="DF143" s="529"/>
      <c r="DG143" s="529"/>
      <c r="DH143" s="529"/>
      <c r="DI143" s="529"/>
      <c r="DJ143" s="529"/>
      <c r="DK143" s="529"/>
      <c r="DL143" s="529"/>
      <c r="DM143" s="529"/>
      <c r="DN143" s="529"/>
      <c r="DO143" s="529"/>
      <c r="DP143" s="529"/>
      <c r="DQ143" s="529"/>
      <c r="DR143" s="529"/>
      <c r="DS143" s="529"/>
      <c r="DT143" s="529"/>
      <c r="DU143" s="529"/>
      <c r="DV143" s="529"/>
      <c r="DW143" s="529"/>
      <c r="DX143" s="529"/>
      <c r="DY143" s="529"/>
      <c r="DZ143" s="529"/>
      <c r="EA143" s="529"/>
      <c r="EB143" s="529"/>
      <c r="EC143" s="529"/>
      <c r="ED143" s="529"/>
      <c r="EE143" s="529"/>
      <c r="EF143" s="529"/>
      <c r="EG143" s="529"/>
      <c r="EH143" s="529"/>
      <c r="EI143" s="529"/>
      <c r="EJ143" s="529"/>
      <c r="EK143" s="529"/>
      <c r="EL143" s="529"/>
      <c r="EM143" s="529"/>
      <c r="EN143" s="529"/>
      <c r="EO143" s="529"/>
      <c r="EP143" s="506">
        <v>276.0</v>
      </c>
      <c r="EQ143" s="509" t="s">
        <v>3400</v>
      </c>
      <c r="ER143" s="529"/>
      <c r="ES143" s="529"/>
      <c r="ET143" s="529"/>
      <c r="EU143" s="529"/>
      <c r="EV143" s="529"/>
      <c r="EW143" s="509" t="s">
        <v>3401</v>
      </c>
      <c r="EX143" s="509" t="s">
        <v>3402</v>
      </c>
      <c r="EY143" s="534"/>
      <c r="EZ143" s="529"/>
      <c r="FA143" s="529"/>
      <c r="FB143" s="529"/>
      <c r="FC143" s="529"/>
      <c r="FD143" s="529"/>
      <c r="FE143" s="529"/>
      <c r="FF143" s="529"/>
      <c r="FG143" s="529"/>
      <c r="FH143" s="529"/>
      <c r="FI143" s="529"/>
      <c r="FJ143" s="529"/>
      <c r="FK143" s="529"/>
      <c r="FL143" s="529"/>
      <c r="FM143" s="529"/>
      <c r="FN143" s="529"/>
      <c r="FO143" s="529"/>
      <c r="FP143" s="529"/>
      <c r="FQ143" s="529"/>
      <c r="FR143" s="529"/>
      <c r="FS143" s="529"/>
      <c r="FT143" s="529"/>
      <c r="FU143" s="529"/>
      <c r="FV143" s="529"/>
      <c r="FW143" s="529"/>
      <c r="FX143" s="529"/>
      <c r="FY143" s="529"/>
      <c r="FZ143" s="529"/>
      <c r="GA143" s="529"/>
      <c r="GB143" s="529"/>
      <c r="GC143" s="529"/>
      <c r="GD143" s="529"/>
      <c r="GE143" s="529"/>
      <c r="GF143" s="529"/>
      <c r="GG143" s="529"/>
      <c r="GH143" s="529"/>
      <c r="GI143" s="529"/>
      <c r="GJ143" s="529"/>
      <c r="GK143" s="529"/>
      <c r="GL143" s="529"/>
      <c r="GM143" s="529"/>
      <c r="GN143" s="529"/>
      <c r="GO143" s="529"/>
      <c r="GP143" s="529"/>
      <c r="GQ143" s="529"/>
      <c r="GR143" s="529"/>
      <c r="GS143" s="529"/>
      <c r="GT143" s="529"/>
      <c r="GU143" s="529"/>
      <c r="GV143" s="529"/>
      <c r="GW143" s="529"/>
      <c r="GX143" s="529"/>
      <c r="GY143" s="529"/>
      <c r="GZ143" s="529"/>
      <c r="HA143" s="529"/>
      <c r="HB143" s="529"/>
      <c r="HC143" s="529"/>
      <c r="HD143" s="529"/>
      <c r="HE143" s="529"/>
      <c r="HF143" s="529"/>
      <c r="HG143" s="529"/>
      <c r="HH143" s="529"/>
      <c r="HI143" s="529"/>
      <c r="HJ143" s="529"/>
      <c r="HK143" s="529"/>
      <c r="HL143" s="529"/>
      <c r="HM143" s="529"/>
      <c r="HN143" s="529"/>
      <c r="HO143" s="529"/>
      <c r="HP143" s="529"/>
      <c r="HQ143" s="529"/>
      <c r="HR143" s="529"/>
      <c r="HS143" s="529"/>
      <c r="HT143" s="529"/>
      <c r="HU143" s="529"/>
      <c r="HV143" s="529"/>
      <c r="HW143" s="529"/>
      <c r="HX143" s="529"/>
      <c r="HY143" s="529"/>
      <c r="HZ143" s="529"/>
      <c r="IA143" s="529"/>
      <c r="IB143" s="529"/>
      <c r="IC143" s="529"/>
      <c r="ID143" s="529"/>
      <c r="IE143" s="529"/>
      <c r="IF143" s="529"/>
      <c r="IG143" s="529"/>
      <c r="IH143" s="529"/>
      <c r="II143" s="529"/>
      <c r="IJ143" s="529"/>
      <c r="IK143" s="529"/>
      <c r="IL143" s="529"/>
      <c r="IM143" s="529"/>
      <c r="IN143" s="529"/>
      <c r="IO143" s="529"/>
      <c r="IP143" s="529"/>
      <c r="IQ143" s="529"/>
      <c r="IR143" s="529"/>
      <c r="IS143" s="529"/>
      <c r="IT143" s="529"/>
      <c r="IU143" s="529"/>
      <c r="IV143" s="529"/>
      <c r="IW143" s="529"/>
      <c r="IX143" s="529"/>
      <c r="IY143" s="529"/>
      <c r="IZ143" s="529"/>
      <c r="JA143" s="529"/>
      <c r="JB143" s="529"/>
      <c r="JC143" s="529"/>
      <c r="JD143" s="529"/>
      <c r="JE143" s="529"/>
      <c r="JF143" s="529"/>
      <c r="JG143" s="529"/>
      <c r="JH143" s="529"/>
      <c r="JI143" s="529"/>
      <c r="JJ143" s="529"/>
      <c r="JK143" s="529"/>
      <c r="JL143" s="529"/>
      <c r="JM143" s="529"/>
      <c r="JN143" s="529"/>
      <c r="JO143" s="529"/>
      <c r="JP143" s="529"/>
      <c r="JQ143" s="529"/>
      <c r="JR143" s="529"/>
      <c r="JS143" s="529"/>
      <c r="JT143" s="529"/>
      <c r="JU143" s="529"/>
      <c r="JV143" s="529"/>
      <c r="JW143" s="529"/>
      <c r="JX143" s="529"/>
      <c r="JY143" s="529"/>
      <c r="JZ143" s="529"/>
      <c r="KA143" s="529"/>
      <c r="KB143" s="529"/>
      <c r="KC143" s="529"/>
      <c r="KD143" s="529"/>
      <c r="KE143" s="529"/>
      <c r="KF143" s="529"/>
      <c r="KG143" s="529"/>
      <c r="KH143" s="529"/>
      <c r="KI143" s="529"/>
      <c r="KJ143" s="529"/>
      <c r="KK143" s="529"/>
      <c r="KL143" s="529"/>
      <c r="KM143" s="529"/>
      <c r="KN143" s="529"/>
      <c r="KO143" s="529"/>
      <c r="KP143" s="529"/>
      <c r="KQ143" s="529"/>
      <c r="KR143" s="529"/>
      <c r="KS143" s="529"/>
      <c r="KT143" s="529"/>
      <c r="KU143" s="529"/>
      <c r="KV143" s="529"/>
      <c r="KW143" s="529"/>
      <c r="KX143" s="529"/>
      <c r="KY143" s="529"/>
      <c r="KZ143" s="529"/>
      <c r="LA143" s="529"/>
      <c r="LB143" s="529"/>
      <c r="LC143" s="529"/>
      <c r="LD143" s="529"/>
      <c r="LE143" s="529"/>
      <c r="LF143" s="529"/>
      <c r="LG143" s="529"/>
      <c r="LH143" s="529"/>
      <c r="LI143" s="529"/>
      <c r="LJ143" s="529"/>
      <c r="LK143" s="529"/>
      <c r="LL143" s="529"/>
      <c r="LM143" s="529"/>
      <c r="LN143" s="529"/>
      <c r="LO143" s="529"/>
      <c r="LP143" s="529"/>
      <c r="LQ143" s="529"/>
      <c r="LR143" s="529"/>
      <c r="LS143" s="529"/>
      <c r="LT143" s="529"/>
      <c r="LU143" s="529"/>
      <c r="LV143" s="529"/>
      <c r="LW143" s="529"/>
      <c r="LX143" s="529"/>
      <c r="LY143" s="529"/>
      <c r="LZ143" s="529"/>
      <c r="MA143" s="529"/>
      <c r="MB143" s="529"/>
      <c r="MC143" s="529"/>
      <c r="MD143" s="529"/>
      <c r="ME143" s="529"/>
      <c r="MF143" s="529"/>
      <c r="MG143" s="529"/>
      <c r="MH143" s="529"/>
      <c r="MI143" s="529"/>
      <c r="MJ143" s="529"/>
      <c r="MK143" s="529"/>
      <c r="ML143" s="529"/>
      <c r="MM143" s="529"/>
      <c r="MN143" s="529"/>
    </row>
    <row r="144" ht="12.75" customHeight="1">
      <c r="A144" s="529"/>
      <c r="B144" s="529"/>
      <c r="C144" s="529"/>
      <c r="D144" s="529"/>
      <c r="E144" s="509" t="s">
        <v>3374</v>
      </c>
      <c r="F144" s="509" t="s">
        <v>3375</v>
      </c>
      <c r="G144" s="534"/>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c r="AJ144" s="529"/>
      <c r="AK144" s="529"/>
      <c r="AL144" s="529"/>
      <c r="AM144" s="529"/>
      <c r="AN144" s="529"/>
      <c r="AO144" s="529"/>
      <c r="AP144" s="529"/>
      <c r="AQ144" s="529"/>
      <c r="AR144" s="529"/>
      <c r="AS144" s="529"/>
      <c r="AT144" s="529"/>
      <c r="AU144" s="529"/>
      <c r="AV144" s="529"/>
      <c r="AW144" s="529"/>
      <c r="AX144" s="529"/>
      <c r="AY144" s="529"/>
      <c r="AZ144" s="529"/>
      <c r="BA144" s="529"/>
      <c r="BB144" s="529"/>
      <c r="BC144" s="529"/>
      <c r="BD144" s="529"/>
      <c r="BE144" s="529"/>
      <c r="BF144" s="529"/>
      <c r="BG144" s="529"/>
      <c r="BH144" s="529"/>
      <c r="BI144" s="529"/>
      <c r="BJ144" s="529"/>
      <c r="BK144" s="529"/>
      <c r="BL144" s="529"/>
      <c r="BM144" s="529"/>
      <c r="BN144" s="529"/>
      <c r="BO144" s="529"/>
      <c r="BP144" s="529"/>
      <c r="BQ144" s="529"/>
      <c r="BR144" s="529"/>
      <c r="BS144" s="529"/>
      <c r="BT144" s="529"/>
      <c r="BU144" s="529"/>
      <c r="BV144" s="529"/>
      <c r="BW144" s="529"/>
      <c r="BX144" s="529"/>
      <c r="BY144" s="529"/>
      <c r="BZ144" s="529"/>
      <c r="CA144" s="529"/>
      <c r="CB144" s="529"/>
      <c r="CC144" s="529"/>
      <c r="CD144" s="529"/>
      <c r="CE144" s="529"/>
      <c r="CF144" s="529"/>
      <c r="CG144" s="529"/>
      <c r="CH144" s="529"/>
      <c r="CI144" s="529"/>
      <c r="CJ144" s="529"/>
      <c r="CK144" s="529"/>
      <c r="CL144" s="529"/>
      <c r="CM144" s="529"/>
      <c r="CN144" s="529"/>
      <c r="CO144" s="529"/>
      <c r="CP144" s="529"/>
      <c r="CQ144" s="529"/>
      <c r="CR144" s="529"/>
      <c r="CS144" s="529"/>
      <c r="CT144" s="529"/>
      <c r="CU144" s="529"/>
      <c r="CV144" s="529"/>
      <c r="CW144" s="529"/>
      <c r="CX144" s="529"/>
      <c r="CY144" s="529"/>
      <c r="CZ144" s="529"/>
      <c r="DA144" s="529"/>
      <c r="DB144" s="529"/>
      <c r="DC144" s="529"/>
      <c r="DD144" s="529"/>
      <c r="DE144" s="529"/>
      <c r="DF144" s="529"/>
      <c r="DG144" s="529"/>
      <c r="DH144" s="529"/>
      <c r="DI144" s="529"/>
      <c r="DJ144" s="529"/>
      <c r="DK144" s="529"/>
      <c r="DL144" s="529"/>
      <c r="DM144" s="529"/>
      <c r="DN144" s="529"/>
      <c r="DO144" s="529"/>
      <c r="DP144" s="529"/>
      <c r="DQ144" s="529"/>
      <c r="DR144" s="529"/>
      <c r="DS144" s="529"/>
      <c r="DT144" s="529"/>
      <c r="DU144" s="529"/>
      <c r="DV144" s="529"/>
      <c r="DW144" s="529"/>
      <c r="DX144" s="529"/>
      <c r="DY144" s="529"/>
      <c r="DZ144" s="529"/>
      <c r="EA144" s="529"/>
      <c r="EB144" s="529"/>
      <c r="EC144" s="529"/>
      <c r="ED144" s="529"/>
      <c r="EE144" s="529"/>
      <c r="EF144" s="529"/>
      <c r="EG144" s="529"/>
      <c r="EH144" s="529"/>
      <c r="EI144" s="529"/>
      <c r="EJ144" s="529"/>
      <c r="EK144" s="529"/>
      <c r="EL144" s="529"/>
      <c r="EM144" s="529"/>
      <c r="EN144" s="529"/>
      <c r="EO144" s="529"/>
      <c r="EP144" s="506">
        <v>768.0</v>
      </c>
      <c r="EQ144" s="509" t="s">
        <v>3403</v>
      </c>
      <c r="ER144" s="529"/>
      <c r="ES144" s="529"/>
      <c r="ET144" s="529"/>
      <c r="EU144" s="529"/>
      <c r="EV144" s="529"/>
      <c r="EW144" s="509" t="s">
        <v>3404</v>
      </c>
      <c r="EX144" s="509" t="s">
        <v>3405</v>
      </c>
      <c r="EY144" s="534"/>
      <c r="EZ144" s="529"/>
      <c r="FA144" s="529"/>
      <c r="FB144" s="529"/>
      <c r="FC144" s="529"/>
      <c r="FD144" s="529"/>
      <c r="FE144" s="529"/>
      <c r="FF144" s="529"/>
      <c r="FG144" s="529"/>
      <c r="FH144" s="529"/>
      <c r="FI144" s="529"/>
      <c r="FJ144" s="529"/>
      <c r="FK144" s="529"/>
      <c r="FL144" s="529"/>
      <c r="FM144" s="529"/>
      <c r="FN144" s="529"/>
      <c r="FO144" s="529"/>
      <c r="FP144" s="529"/>
      <c r="FQ144" s="529"/>
      <c r="FR144" s="529"/>
      <c r="FS144" s="529"/>
      <c r="FT144" s="529"/>
      <c r="FU144" s="529"/>
      <c r="FV144" s="529"/>
      <c r="FW144" s="529"/>
      <c r="FX144" s="529"/>
      <c r="FY144" s="529"/>
      <c r="FZ144" s="529"/>
      <c r="GA144" s="529"/>
      <c r="GB144" s="529"/>
      <c r="GC144" s="529"/>
      <c r="GD144" s="529"/>
      <c r="GE144" s="529"/>
      <c r="GF144" s="529"/>
      <c r="GG144" s="529"/>
      <c r="GH144" s="529"/>
      <c r="GI144" s="529"/>
      <c r="GJ144" s="529"/>
      <c r="GK144" s="529"/>
      <c r="GL144" s="529"/>
      <c r="GM144" s="529"/>
      <c r="GN144" s="529"/>
      <c r="GO144" s="529"/>
      <c r="GP144" s="529"/>
      <c r="GQ144" s="529"/>
      <c r="GR144" s="529"/>
      <c r="GS144" s="529"/>
      <c r="GT144" s="529"/>
      <c r="GU144" s="529"/>
      <c r="GV144" s="529"/>
      <c r="GW144" s="529"/>
      <c r="GX144" s="529"/>
      <c r="GY144" s="529"/>
      <c r="GZ144" s="529"/>
      <c r="HA144" s="529"/>
      <c r="HB144" s="529"/>
      <c r="HC144" s="529"/>
      <c r="HD144" s="529"/>
      <c r="HE144" s="529"/>
      <c r="HF144" s="529"/>
      <c r="HG144" s="529"/>
      <c r="HH144" s="529"/>
      <c r="HI144" s="529"/>
      <c r="HJ144" s="529"/>
      <c r="HK144" s="529"/>
      <c r="HL144" s="529"/>
      <c r="HM144" s="529"/>
      <c r="HN144" s="529"/>
      <c r="HO144" s="529"/>
      <c r="HP144" s="529"/>
      <c r="HQ144" s="529"/>
      <c r="HR144" s="529"/>
      <c r="HS144" s="529"/>
      <c r="HT144" s="529"/>
      <c r="HU144" s="529"/>
      <c r="HV144" s="529"/>
      <c r="HW144" s="529"/>
      <c r="HX144" s="529"/>
      <c r="HY144" s="529"/>
      <c r="HZ144" s="529"/>
      <c r="IA144" s="529"/>
      <c r="IB144" s="529"/>
      <c r="IC144" s="529"/>
      <c r="ID144" s="529"/>
      <c r="IE144" s="529"/>
      <c r="IF144" s="529"/>
      <c r="IG144" s="529"/>
      <c r="IH144" s="529"/>
      <c r="II144" s="529"/>
      <c r="IJ144" s="529"/>
      <c r="IK144" s="529"/>
      <c r="IL144" s="529"/>
      <c r="IM144" s="529"/>
      <c r="IN144" s="529"/>
      <c r="IO144" s="529"/>
      <c r="IP144" s="529"/>
      <c r="IQ144" s="529"/>
      <c r="IR144" s="529"/>
      <c r="IS144" s="529"/>
      <c r="IT144" s="529"/>
      <c r="IU144" s="529"/>
      <c r="IV144" s="529"/>
      <c r="IW144" s="529"/>
      <c r="IX144" s="529"/>
      <c r="IY144" s="529"/>
      <c r="IZ144" s="529"/>
      <c r="JA144" s="529"/>
      <c r="JB144" s="529"/>
      <c r="JC144" s="529"/>
      <c r="JD144" s="529"/>
      <c r="JE144" s="529"/>
      <c r="JF144" s="529"/>
      <c r="JG144" s="529"/>
      <c r="JH144" s="529"/>
      <c r="JI144" s="529"/>
      <c r="JJ144" s="529"/>
      <c r="JK144" s="529"/>
      <c r="JL144" s="529"/>
      <c r="JM144" s="529"/>
      <c r="JN144" s="529"/>
      <c r="JO144" s="529"/>
      <c r="JP144" s="529"/>
      <c r="JQ144" s="529"/>
      <c r="JR144" s="529"/>
      <c r="JS144" s="529"/>
      <c r="JT144" s="529"/>
      <c r="JU144" s="529"/>
      <c r="JV144" s="529"/>
      <c r="JW144" s="529"/>
      <c r="JX144" s="529"/>
      <c r="JY144" s="529"/>
      <c r="JZ144" s="529"/>
      <c r="KA144" s="529"/>
      <c r="KB144" s="529"/>
      <c r="KC144" s="529"/>
      <c r="KD144" s="529"/>
      <c r="KE144" s="529"/>
      <c r="KF144" s="529"/>
      <c r="KG144" s="529"/>
      <c r="KH144" s="529"/>
      <c r="KI144" s="529"/>
      <c r="KJ144" s="529"/>
      <c r="KK144" s="529"/>
      <c r="KL144" s="529"/>
      <c r="KM144" s="529"/>
      <c r="KN144" s="529"/>
      <c r="KO144" s="529"/>
      <c r="KP144" s="529"/>
      <c r="KQ144" s="529"/>
      <c r="KR144" s="529"/>
      <c r="KS144" s="529"/>
      <c r="KT144" s="529"/>
      <c r="KU144" s="529"/>
      <c r="KV144" s="529"/>
      <c r="KW144" s="529"/>
      <c r="KX144" s="529"/>
      <c r="KY144" s="529"/>
      <c r="KZ144" s="529"/>
      <c r="LA144" s="529"/>
      <c r="LB144" s="529"/>
      <c r="LC144" s="529"/>
      <c r="LD144" s="529"/>
      <c r="LE144" s="529"/>
      <c r="LF144" s="529"/>
      <c r="LG144" s="529"/>
      <c r="LH144" s="529"/>
      <c r="LI144" s="529"/>
      <c r="LJ144" s="529"/>
      <c r="LK144" s="529"/>
      <c r="LL144" s="529"/>
      <c r="LM144" s="529"/>
      <c r="LN144" s="529"/>
      <c r="LO144" s="529"/>
      <c r="LP144" s="529"/>
      <c r="LQ144" s="529"/>
      <c r="LR144" s="529"/>
      <c r="LS144" s="529"/>
      <c r="LT144" s="529"/>
      <c r="LU144" s="529"/>
      <c r="LV144" s="529"/>
      <c r="LW144" s="529"/>
      <c r="LX144" s="529"/>
      <c r="LY144" s="529"/>
      <c r="LZ144" s="529"/>
      <c r="MA144" s="529"/>
      <c r="MB144" s="529"/>
      <c r="MC144" s="529"/>
      <c r="MD144" s="529"/>
      <c r="ME144" s="529"/>
      <c r="MF144" s="529"/>
      <c r="MG144" s="529"/>
      <c r="MH144" s="529"/>
      <c r="MI144" s="529"/>
      <c r="MJ144" s="529"/>
      <c r="MK144" s="529"/>
      <c r="ML144" s="529"/>
      <c r="MM144" s="529"/>
      <c r="MN144" s="529"/>
    </row>
    <row r="145" ht="12.75" customHeight="1">
      <c r="A145" s="529"/>
      <c r="B145" s="529"/>
      <c r="C145" s="529"/>
      <c r="D145" s="529"/>
      <c r="E145" s="509" t="s">
        <v>3377</v>
      </c>
      <c r="F145" s="509" t="s">
        <v>3378</v>
      </c>
      <c r="G145" s="534"/>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c r="AJ145" s="529"/>
      <c r="AK145" s="529"/>
      <c r="AL145" s="529"/>
      <c r="AM145" s="529"/>
      <c r="AN145" s="529"/>
      <c r="AO145" s="529"/>
      <c r="AP145" s="529"/>
      <c r="AQ145" s="529"/>
      <c r="AR145" s="529"/>
      <c r="AS145" s="529"/>
      <c r="AT145" s="529"/>
      <c r="AU145" s="529"/>
      <c r="AV145" s="529"/>
      <c r="AW145" s="529"/>
      <c r="AX145" s="529"/>
      <c r="AY145" s="529"/>
      <c r="AZ145" s="529"/>
      <c r="BA145" s="529"/>
      <c r="BB145" s="529"/>
      <c r="BC145" s="529"/>
      <c r="BD145" s="529"/>
      <c r="BE145" s="529"/>
      <c r="BF145" s="529"/>
      <c r="BG145" s="529"/>
      <c r="BH145" s="529"/>
      <c r="BI145" s="529"/>
      <c r="BJ145" s="529"/>
      <c r="BK145" s="529"/>
      <c r="BL145" s="529"/>
      <c r="BM145" s="529"/>
      <c r="BN145" s="529"/>
      <c r="BO145" s="529"/>
      <c r="BP145" s="529"/>
      <c r="BQ145" s="529"/>
      <c r="BR145" s="529"/>
      <c r="BS145" s="529"/>
      <c r="BT145" s="529"/>
      <c r="BU145" s="529"/>
      <c r="BV145" s="529"/>
      <c r="BW145" s="529"/>
      <c r="BX145" s="529"/>
      <c r="BY145" s="529"/>
      <c r="BZ145" s="529"/>
      <c r="CA145" s="529"/>
      <c r="CB145" s="529"/>
      <c r="CC145" s="529"/>
      <c r="CD145" s="529"/>
      <c r="CE145" s="529"/>
      <c r="CF145" s="529"/>
      <c r="CG145" s="529"/>
      <c r="CH145" s="529"/>
      <c r="CI145" s="529"/>
      <c r="CJ145" s="529"/>
      <c r="CK145" s="529"/>
      <c r="CL145" s="529"/>
      <c r="CM145" s="529"/>
      <c r="CN145" s="529"/>
      <c r="CO145" s="529"/>
      <c r="CP145" s="529"/>
      <c r="CQ145" s="529"/>
      <c r="CR145" s="529"/>
      <c r="CS145" s="529"/>
      <c r="CT145" s="529"/>
      <c r="CU145" s="529"/>
      <c r="CV145" s="529"/>
      <c r="CW145" s="529"/>
      <c r="CX145" s="529"/>
      <c r="CY145" s="529"/>
      <c r="CZ145" s="529"/>
      <c r="DA145" s="529"/>
      <c r="DB145" s="529"/>
      <c r="DC145" s="529"/>
      <c r="DD145" s="529"/>
      <c r="DE145" s="529"/>
      <c r="DF145" s="529"/>
      <c r="DG145" s="529"/>
      <c r="DH145" s="529"/>
      <c r="DI145" s="529"/>
      <c r="DJ145" s="529"/>
      <c r="DK145" s="529"/>
      <c r="DL145" s="529"/>
      <c r="DM145" s="529"/>
      <c r="DN145" s="529"/>
      <c r="DO145" s="529"/>
      <c r="DP145" s="529"/>
      <c r="DQ145" s="529"/>
      <c r="DR145" s="529"/>
      <c r="DS145" s="529"/>
      <c r="DT145" s="529"/>
      <c r="DU145" s="529"/>
      <c r="DV145" s="529"/>
      <c r="DW145" s="529"/>
      <c r="DX145" s="529"/>
      <c r="DY145" s="529"/>
      <c r="DZ145" s="529"/>
      <c r="EA145" s="529"/>
      <c r="EB145" s="529"/>
      <c r="EC145" s="529"/>
      <c r="ED145" s="529"/>
      <c r="EE145" s="529"/>
      <c r="EF145" s="529"/>
      <c r="EG145" s="529"/>
      <c r="EH145" s="529"/>
      <c r="EI145" s="529"/>
      <c r="EJ145" s="529"/>
      <c r="EK145" s="529"/>
      <c r="EL145" s="529"/>
      <c r="EM145" s="529"/>
      <c r="EN145" s="529"/>
      <c r="EO145" s="529"/>
      <c r="EP145" s="506">
        <v>772.0</v>
      </c>
      <c r="EQ145" s="509" t="s">
        <v>3406</v>
      </c>
      <c r="ER145" s="529"/>
      <c r="ES145" s="529"/>
      <c r="ET145" s="529"/>
      <c r="EU145" s="529"/>
      <c r="EV145" s="529"/>
      <c r="EW145" s="509" t="s">
        <v>3407</v>
      </c>
      <c r="EX145" s="509" t="s">
        <v>3408</v>
      </c>
      <c r="EY145" s="534"/>
      <c r="EZ145" s="529"/>
      <c r="FA145" s="529"/>
      <c r="FB145" s="529"/>
      <c r="FC145" s="529"/>
      <c r="FD145" s="529"/>
      <c r="FE145" s="529"/>
      <c r="FF145" s="529"/>
      <c r="FG145" s="529"/>
      <c r="FH145" s="529"/>
      <c r="FI145" s="529"/>
      <c r="FJ145" s="529"/>
      <c r="FK145" s="529"/>
      <c r="FL145" s="529"/>
      <c r="FM145" s="529"/>
      <c r="FN145" s="529"/>
      <c r="FO145" s="529"/>
      <c r="FP145" s="529"/>
      <c r="FQ145" s="529"/>
      <c r="FR145" s="529"/>
      <c r="FS145" s="529"/>
      <c r="FT145" s="529"/>
      <c r="FU145" s="529"/>
      <c r="FV145" s="529"/>
      <c r="FW145" s="529"/>
      <c r="FX145" s="529"/>
      <c r="FY145" s="529"/>
      <c r="FZ145" s="529"/>
      <c r="GA145" s="529"/>
      <c r="GB145" s="529"/>
      <c r="GC145" s="529"/>
      <c r="GD145" s="529"/>
      <c r="GE145" s="529"/>
      <c r="GF145" s="529"/>
      <c r="GG145" s="529"/>
      <c r="GH145" s="529"/>
      <c r="GI145" s="529"/>
      <c r="GJ145" s="529"/>
      <c r="GK145" s="529"/>
      <c r="GL145" s="529"/>
      <c r="GM145" s="529"/>
      <c r="GN145" s="529"/>
      <c r="GO145" s="529"/>
      <c r="GP145" s="529"/>
      <c r="GQ145" s="529"/>
      <c r="GR145" s="529"/>
      <c r="GS145" s="529"/>
      <c r="GT145" s="529"/>
      <c r="GU145" s="529"/>
      <c r="GV145" s="529"/>
      <c r="GW145" s="529"/>
      <c r="GX145" s="529"/>
      <c r="GY145" s="529"/>
      <c r="GZ145" s="529"/>
      <c r="HA145" s="529"/>
      <c r="HB145" s="529"/>
      <c r="HC145" s="529"/>
      <c r="HD145" s="529"/>
      <c r="HE145" s="529"/>
      <c r="HF145" s="529"/>
      <c r="HG145" s="529"/>
      <c r="HH145" s="529"/>
      <c r="HI145" s="529"/>
      <c r="HJ145" s="529"/>
      <c r="HK145" s="529"/>
      <c r="HL145" s="529"/>
      <c r="HM145" s="529"/>
      <c r="HN145" s="529"/>
      <c r="HO145" s="529"/>
      <c r="HP145" s="529"/>
      <c r="HQ145" s="529"/>
      <c r="HR145" s="529"/>
      <c r="HS145" s="529"/>
      <c r="HT145" s="529"/>
      <c r="HU145" s="529"/>
      <c r="HV145" s="529"/>
      <c r="HW145" s="529"/>
      <c r="HX145" s="529"/>
      <c r="HY145" s="529"/>
      <c r="HZ145" s="529"/>
      <c r="IA145" s="529"/>
      <c r="IB145" s="529"/>
      <c r="IC145" s="529"/>
      <c r="ID145" s="529"/>
      <c r="IE145" s="529"/>
      <c r="IF145" s="529"/>
      <c r="IG145" s="529"/>
      <c r="IH145" s="529"/>
      <c r="II145" s="529"/>
      <c r="IJ145" s="529"/>
      <c r="IK145" s="529"/>
      <c r="IL145" s="529"/>
      <c r="IM145" s="529"/>
      <c r="IN145" s="529"/>
      <c r="IO145" s="529"/>
      <c r="IP145" s="529"/>
      <c r="IQ145" s="529"/>
      <c r="IR145" s="529"/>
      <c r="IS145" s="529"/>
      <c r="IT145" s="529"/>
      <c r="IU145" s="529"/>
      <c r="IV145" s="529"/>
      <c r="IW145" s="529"/>
      <c r="IX145" s="529"/>
      <c r="IY145" s="529"/>
      <c r="IZ145" s="529"/>
      <c r="JA145" s="529"/>
      <c r="JB145" s="529"/>
      <c r="JC145" s="529"/>
      <c r="JD145" s="529"/>
      <c r="JE145" s="529"/>
      <c r="JF145" s="529"/>
      <c r="JG145" s="529"/>
      <c r="JH145" s="529"/>
      <c r="JI145" s="529"/>
      <c r="JJ145" s="529"/>
      <c r="JK145" s="529"/>
      <c r="JL145" s="529"/>
      <c r="JM145" s="529"/>
      <c r="JN145" s="529"/>
      <c r="JO145" s="529"/>
      <c r="JP145" s="529"/>
      <c r="JQ145" s="529"/>
      <c r="JR145" s="529"/>
      <c r="JS145" s="529"/>
      <c r="JT145" s="529"/>
      <c r="JU145" s="529"/>
      <c r="JV145" s="529"/>
      <c r="JW145" s="529"/>
      <c r="JX145" s="529"/>
      <c r="JY145" s="529"/>
      <c r="JZ145" s="529"/>
      <c r="KA145" s="529"/>
      <c r="KB145" s="529"/>
      <c r="KC145" s="529"/>
      <c r="KD145" s="529"/>
      <c r="KE145" s="529"/>
      <c r="KF145" s="529"/>
      <c r="KG145" s="529"/>
      <c r="KH145" s="529"/>
      <c r="KI145" s="529"/>
      <c r="KJ145" s="529"/>
      <c r="KK145" s="529"/>
      <c r="KL145" s="529"/>
      <c r="KM145" s="529"/>
      <c r="KN145" s="529"/>
      <c r="KO145" s="529"/>
      <c r="KP145" s="529"/>
      <c r="KQ145" s="529"/>
      <c r="KR145" s="529"/>
      <c r="KS145" s="529"/>
      <c r="KT145" s="529"/>
      <c r="KU145" s="529"/>
      <c r="KV145" s="529"/>
      <c r="KW145" s="529"/>
      <c r="KX145" s="529"/>
      <c r="KY145" s="529"/>
      <c r="KZ145" s="529"/>
      <c r="LA145" s="529"/>
      <c r="LB145" s="529"/>
      <c r="LC145" s="529"/>
      <c r="LD145" s="529"/>
      <c r="LE145" s="529"/>
      <c r="LF145" s="529"/>
      <c r="LG145" s="529"/>
      <c r="LH145" s="529"/>
      <c r="LI145" s="529"/>
      <c r="LJ145" s="529"/>
      <c r="LK145" s="529"/>
      <c r="LL145" s="529"/>
      <c r="LM145" s="529"/>
      <c r="LN145" s="529"/>
      <c r="LO145" s="529"/>
      <c r="LP145" s="529"/>
      <c r="LQ145" s="529"/>
      <c r="LR145" s="529"/>
      <c r="LS145" s="529"/>
      <c r="LT145" s="529"/>
      <c r="LU145" s="529"/>
      <c r="LV145" s="529"/>
      <c r="LW145" s="529"/>
      <c r="LX145" s="529"/>
      <c r="LY145" s="529"/>
      <c r="LZ145" s="529"/>
      <c r="MA145" s="529"/>
      <c r="MB145" s="529"/>
      <c r="MC145" s="529"/>
      <c r="MD145" s="529"/>
      <c r="ME145" s="529"/>
      <c r="MF145" s="529"/>
      <c r="MG145" s="529"/>
      <c r="MH145" s="529"/>
      <c r="MI145" s="529"/>
      <c r="MJ145" s="529"/>
      <c r="MK145" s="529"/>
      <c r="ML145" s="529"/>
      <c r="MM145" s="529"/>
      <c r="MN145" s="529"/>
    </row>
    <row r="146" ht="12.75" customHeight="1">
      <c r="A146" s="529"/>
      <c r="B146" s="529"/>
      <c r="C146" s="529"/>
      <c r="D146" s="529"/>
      <c r="E146" s="509" t="s">
        <v>3380</v>
      </c>
      <c r="F146" s="509" t="s">
        <v>3381</v>
      </c>
      <c r="G146" s="534"/>
      <c r="H146" s="529"/>
      <c r="I146" s="529"/>
      <c r="J146" s="529"/>
      <c r="K146" s="529"/>
      <c r="L146" s="529"/>
      <c r="M146" s="529"/>
      <c r="N146" s="529"/>
      <c r="O146" s="529"/>
      <c r="P146" s="529"/>
      <c r="Q146" s="529"/>
      <c r="R146" s="529"/>
      <c r="S146" s="529"/>
      <c r="T146" s="529"/>
      <c r="U146" s="529"/>
      <c r="V146" s="529"/>
      <c r="W146" s="529"/>
      <c r="X146" s="529"/>
      <c r="Y146" s="529"/>
      <c r="Z146" s="529"/>
      <c r="AA146" s="529"/>
      <c r="AB146" s="529"/>
      <c r="AC146" s="529"/>
      <c r="AD146" s="529"/>
      <c r="AE146" s="529"/>
      <c r="AF146" s="529"/>
      <c r="AG146" s="529"/>
      <c r="AH146" s="529"/>
      <c r="AI146" s="529"/>
      <c r="AJ146" s="529"/>
      <c r="AK146" s="529"/>
      <c r="AL146" s="529"/>
      <c r="AM146" s="529"/>
      <c r="AN146" s="529"/>
      <c r="AO146" s="529"/>
      <c r="AP146" s="529"/>
      <c r="AQ146" s="529"/>
      <c r="AR146" s="529"/>
      <c r="AS146" s="529"/>
      <c r="AT146" s="529"/>
      <c r="AU146" s="529"/>
      <c r="AV146" s="529"/>
      <c r="AW146" s="529"/>
      <c r="AX146" s="529"/>
      <c r="AY146" s="529"/>
      <c r="AZ146" s="529"/>
      <c r="BA146" s="529"/>
      <c r="BB146" s="529"/>
      <c r="BC146" s="529"/>
      <c r="BD146" s="529"/>
      <c r="BE146" s="529"/>
      <c r="BF146" s="529"/>
      <c r="BG146" s="529"/>
      <c r="BH146" s="529"/>
      <c r="BI146" s="529"/>
      <c r="BJ146" s="529"/>
      <c r="BK146" s="529"/>
      <c r="BL146" s="529"/>
      <c r="BM146" s="529"/>
      <c r="BN146" s="529"/>
      <c r="BO146" s="529"/>
      <c r="BP146" s="529"/>
      <c r="BQ146" s="529"/>
      <c r="BR146" s="529"/>
      <c r="BS146" s="529"/>
      <c r="BT146" s="529"/>
      <c r="BU146" s="529"/>
      <c r="BV146" s="529"/>
      <c r="BW146" s="529"/>
      <c r="BX146" s="529"/>
      <c r="BY146" s="529"/>
      <c r="BZ146" s="529"/>
      <c r="CA146" s="529"/>
      <c r="CB146" s="529"/>
      <c r="CC146" s="529"/>
      <c r="CD146" s="529"/>
      <c r="CE146" s="529"/>
      <c r="CF146" s="529"/>
      <c r="CG146" s="529"/>
      <c r="CH146" s="529"/>
      <c r="CI146" s="529"/>
      <c r="CJ146" s="529"/>
      <c r="CK146" s="529"/>
      <c r="CL146" s="529"/>
      <c r="CM146" s="529"/>
      <c r="CN146" s="529"/>
      <c r="CO146" s="529"/>
      <c r="CP146" s="529"/>
      <c r="CQ146" s="529"/>
      <c r="CR146" s="529"/>
      <c r="CS146" s="529"/>
      <c r="CT146" s="529"/>
      <c r="CU146" s="529"/>
      <c r="CV146" s="529"/>
      <c r="CW146" s="529"/>
      <c r="CX146" s="529"/>
      <c r="CY146" s="529"/>
      <c r="CZ146" s="529"/>
      <c r="DA146" s="529"/>
      <c r="DB146" s="529"/>
      <c r="DC146" s="529"/>
      <c r="DD146" s="529"/>
      <c r="DE146" s="529"/>
      <c r="DF146" s="529"/>
      <c r="DG146" s="529"/>
      <c r="DH146" s="529"/>
      <c r="DI146" s="529"/>
      <c r="DJ146" s="529"/>
      <c r="DK146" s="529"/>
      <c r="DL146" s="529"/>
      <c r="DM146" s="529"/>
      <c r="DN146" s="529"/>
      <c r="DO146" s="529"/>
      <c r="DP146" s="529"/>
      <c r="DQ146" s="529"/>
      <c r="DR146" s="529"/>
      <c r="DS146" s="529"/>
      <c r="DT146" s="529"/>
      <c r="DU146" s="529"/>
      <c r="DV146" s="529"/>
      <c r="DW146" s="529"/>
      <c r="DX146" s="529"/>
      <c r="DY146" s="529"/>
      <c r="DZ146" s="529"/>
      <c r="EA146" s="529"/>
      <c r="EB146" s="529"/>
      <c r="EC146" s="529"/>
      <c r="ED146" s="529"/>
      <c r="EE146" s="529"/>
      <c r="EF146" s="529"/>
      <c r="EG146" s="529"/>
      <c r="EH146" s="529"/>
      <c r="EI146" s="529"/>
      <c r="EJ146" s="529"/>
      <c r="EK146" s="529"/>
      <c r="EL146" s="529"/>
      <c r="EM146" s="529"/>
      <c r="EN146" s="529"/>
      <c r="EO146" s="529"/>
      <c r="EP146" s="506">
        <v>214.0</v>
      </c>
      <c r="EQ146" s="509" t="s">
        <v>3409</v>
      </c>
      <c r="ER146" s="529"/>
      <c r="ES146" s="529"/>
      <c r="ET146" s="529"/>
      <c r="EU146" s="529"/>
      <c r="EV146" s="529"/>
      <c r="EW146" s="509" t="s">
        <v>3410</v>
      </c>
      <c r="EX146" s="509" t="s">
        <v>3411</v>
      </c>
      <c r="EY146" s="534"/>
      <c r="EZ146" s="529"/>
      <c r="FA146" s="529"/>
      <c r="FB146" s="529"/>
      <c r="FC146" s="529"/>
      <c r="FD146" s="529"/>
      <c r="FE146" s="529"/>
      <c r="FF146" s="529"/>
      <c r="FG146" s="529"/>
      <c r="FH146" s="529"/>
      <c r="FI146" s="529"/>
      <c r="FJ146" s="529"/>
      <c r="FK146" s="529"/>
      <c r="FL146" s="529"/>
      <c r="FM146" s="529"/>
      <c r="FN146" s="529"/>
      <c r="FO146" s="529"/>
      <c r="FP146" s="529"/>
      <c r="FQ146" s="529"/>
      <c r="FR146" s="529"/>
      <c r="FS146" s="529"/>
      <c r="FT146" s="529"/>
      <c r="FU146" s="529"/>
      <c r="FV146" s="529"/>
      <c r="FW146" s="529"/>
      <c r="FX146" s="529"/>
      <c r="FY146" s="529"/>
      <c r="FZ146" s="529"/>
      <c r="GA146" s="529"/>
      <c r="GB146" s="529"/>
      <c r="GC146" s="529"/>
      <c r="GD146" s="529"/>
      <c r="GE146" s="529"/>
      <c r="GF146" s="529"/>
      <c r="GG146" s="529"/>
      <c r="GH146" s="529"/>
      <c r="GI146" s="529"/>
      <c r="GJ146" s="529"/>
      <c r="GK146" s="529"/>
      <c r="GL146" s="529"/>
      <c r="GM146" s="529"/>
      <c r="GN146" s="529"/>
      <c r="GO146" s="529"/>
      <c r="GP146" s="529"/>
      <c r="GQ146" s="529"/>
      <c r="GR146" s="529"/>
      <c r="GS146" s="529"/>
      <c r="GT146" s="529"/>
      <c r="GU146" s="529"/>
      <c r="GV146" s="529"/>
      <c r="GW146" s="529"/>
      <c r="GX146" s="529"/>
      <c r="GY146" s="529"/>
      <c r="GZ146" s="529"/>
      <c r="HA146" s="529"/>
      <c r="HB146" s="529"/>
      <c r="HC146" s="529"/>
      <c r="HD146" s="529"/>
      <c r="HE146" s="529"/>
      <c r="HF146" s="529"/>
      <c r="HG146" s="529"/>
      <c r="HH146" s="529"/>
      <c r="HI146" s="529"/>
      <c r="HJ146" s="529"/>
      <c r="HK146" s="529"/>
      <c r="HL146" s="529"/>
      <c r="HM146" s="529"/>
      <c r="HN146" s="529"/>
      <c r="HO146" s="529"/>
      <c r="HP146" s="529"/>
      <c r="HQ146" s="529"/>
      <c r="HR146" s="529"/>
      <c r="HS146" s="529"/>
      <c r="HT146" s="529"/>
      <c r="HU146" s="529"/>
      <c r="HV146" s="529"/>
      <c r="HW146" s="529"/>
      <c r="HX146" s="529"/>
      <c r="HY146" s="529"/>
      <c r="HZ146" s="529"/>
      <c r="IA146" s="529"/>
      <c r="IB146" s="529"/>
      <c r="IC146" s="529"/>
      <c r="ID146" s="529"/>
      <c r="IE146" s="529"/>
      <c r="IF146" s="529"/>
      <c r="IG146" s="529"/>
      <c r="IH146" s="529"/>
      <c r="II146" s="529"/>
      <c r="IJ146" s="529"/>
      <c r="IK146" s="529"/>
      <c r="IL146" s="529"/>
      <c r="IM146" s="529"/>
      <c r="IN146" s="529"/>
      <c r="IO146" s="529"/>
      <c r="IP146" s="529"/>
      <c r="IQ146" s="529"/>
      <c r="IR146" s="529"/>
      <c r="IS146" s="529"/>
      <c r="IT146" s="529"/>
      <c r="IU146" s="529"/>
      <c r="IV146" s="529"/>
      <c r="IW146" s="529"/>
      <c r="IX146" s="529"/>
      <c r="IY146" s="529"/>
      <c r="IZ146" s="529"/>
      <c r="JA146" s="529"/>
      <c r="JB146" s="529"/>
      <c r="JC146" s="529"/>
      <c r="JD146" s="529"/>
      <c r="JE146" s="529"/>
      <c r="JF146" s="529"/>
      <c r="JG146" s="529"/>
      <c r="JH146" s="529"/>
      <c r="JI146" s="529"/>
      <c r="JJ146" s="529"/>
      <c r="JK146" s="529"/>
      <c r="JL146" s="529"/>
      <c r="JM146" s="529"/>
      <c r="JN146" s="529"/>
      <c r="JO146" s="529"/>
      <c r="JP146" s="529"/>
      <c r="JQ146" s="529"/>
      <c r="JR146" s="529"/>
      <c r="JS146" s="529"/>
      <c r="JT146" s="529"/>
      <c r="JU146" s="529"/>
      <c r="JV146" s="529"/>
      <c r="JW146" s="529"/>
      <c r="JX146" s="529"/>
      <c r="JY146" s="529"/>
      <c r="JZ146" s="529"/>
      <c r="KA146" s="529"/>
      <c r="KB146" s="529"/>
      <c r="KC146" s="529"/>
      <c r="KD146" s="529"/>
      <c r="KE146" s="529"/>
      <c r="KF146" s="529"/>
      <c r="KG146" s="529"/>
      <c r="KH146" s="529"/>
      <c r="KI146" s="529"/>
      <c r="KJ146" s="529"/>
      <c r="KK146" s="529"/>
      <c r="KL146" s="529"/>
      <c r="KM146" s="529"/>
      <c r="KN146" s="529"/>
      <c r="KO146" s="529"/>
      <c r="KP146" s="529"/>
      <c r="KQ146" s="529"/>
      <c r="KR146" s="529"/>
      <c r="KS146" s="529"/>
      <c r="KT146" s="529"/>
      <c r="KU146" s="529"/>
      <c r="KV146" s="529"/>
      <c r="KW146" s="529"/>
      <c r="KX146" s="529"/>
      <c r="KY146" s="529"/>
      <c r="KZ146" s="529"/>
      <c r="LA146" s="529"/>
      <c r="LB146" s="529"/>
      <c r="LC146" s="529"/>
      <c r="LD146" s="529"/>
      <c r="LE146" s="529"/>
      <c r="LF146" s="529"/>
      <c r="LG146" s="529"/>
      <c r="LH146" s="529"/>
      <c r="LI146" s="529"/>
      <c r="LJ146" s="529"/>
      <c r="LK146" s="529"/>
      <c r="LL146" s="529"/>
      <c r="LM146" s="529"/>
      <c r="LN146" s="529"/>
      <c r="LO146" s="529"/>
      <c r="LP146" s="529"/>
      <c r="LQ146" s="529"/>
      <c r="LR146" s="529"/>
      <c r="LS146" s="529"/>
      <c r="LT146" s="529"/>
      <c r="LU146" s="529"/>
      <c r="LV146" s="529"/>
      <c r="LW146" s="529"/>
      <c r="LX146" s="529"/>
      <c r="LY146" s="529"/>
      <c r="LZ146" s="529"/>
      <c r="MA146" s="529"/>
      <c r="MB146" s="529"/>
      <c r="MC146" s="529"/>
      <c r="MD146" s="529"/>
      <c r="ME146" s="529"/>
      <c r="MF146" s="529"/>
      <c r="MG146" s="529"/>
      <c r="MH146" s="529"/>
      <c r="MI146" s="529"/>
      <c r="MJ146" s="529"/>
      <c r="MK146" s="529"/>
      <c r="ML146" s="529"/>
      <c r="MM146" s="529"/>
      <c r="MN146" s="529"/>
    </row>
    <row r="147" ht="12.75" customHeight="1">
      <c r="A147" s="529"/>
      <c r="B147" s="529"/>
      <c r="C147" s="529"/>
      <c r="D147" s="529"/>
      <c r="E147" s="509" t="s">
        <v>3383</v>
      </c>
      <c r="F147" s="509" t="s">
        <v>3384</v>
      </c>
      <c r="G147" s="534"/>
      <c r="H147" s="529"/>
      <c r="I147" s="529"/>
      <c r="J147" s="529"/>
      <c r="K147" s="529"/>
      <c r="L147" s="529"/>
      <c r="M147" s="529"/>
      <c r="N147" s="529"/>
      <c r="O147" s="529"/>
      <c r="P147" s="529"/>
      <c r="Q147" s="529"/>
      <c r="R147" s="529"/>
      <c r="S147" s="529"/>
      <c r="T147" s="529"/>
      <c r="U147" s="529"/>
      <c r="V147" s="529"/>
      <c r="W147" s="529"/>
      <c r="X147" s="529"/>
      <c r="Y147" s="529"/>
      <c r="Z147" s="529"/>
      <c r="AA147" s="529"/>
      <c r="AB147" s="529"/>
      <c r="AC147" s="529"/>
      <c r="AD147" s="529"/>
      <c r="AE147" s="529"/>
      <c r="AF147" s="529"/>
      <c r="AG147" s="529"/>
      <c r="AH147" s="529"/>
      <c r="AI147" s="529"/>
      <c r="AJ147" s="529"/>
      <c r="AK147" s="529"/>
      <c r="AL147" s="529"/>
      <c r="AM147" s="529"/>
      <c r="AN147" s="529"/>
      <c r="AO147" s="529"/>
      <c r="AP147" s="529"/>
      <c r="AQ147" s="529"/>
      <c r="AR147" s="529"/>
      <c r="AS147" s="529"/>
      <c r="AT147" s="529"/>
      <c r="AU147" s="529"/>
      <c r="AV147" s="529"/>
      <c r="AW147" s="529"/>
      <c r="AX147" s="529"/>
      <c r="AY147" s="529"/>
      <c r="AZ147" s="529"/>
      <c r="BA147" s="529"/>
      <c r="BB147" s="529"/>
      <c r="BC147" s="529"/>
      <c r="BD147" s="529"/>
      <c r="BE147" s="529"/>
      <c r="BF147" s="529"/>
      <c r="BG147" s="529"/>
      <c r="BH147" s="529"/>
      <c r="BI147" s="529"/>
      <c r="BJ147" s="529"/>
      <c r="BK147" s="529"/>
      <c r="BL147" s="529"/>
      <c r="BM147" s="529"/>
      <c r="BN147" s="529"/>
      <c r="BO147" s="529"/>
      <c r="BP147" s="529"/>
      <c r="BQ147" s="529"/>
      <c r="BR147" s="529"/>
      <c r="BS147" s="529"/>
      <c r="BT147" s="529"/>
      <c r="BU147" s="529"/>
      <c r="BV147" s="529"/>
      <c r="BW147" s="529"/>
      <c r="BX147" s="529"/>
      <c r="BY147" s="529"/>
      <c r="BZ147" s="529"/>
      <c r="CA147" s="529"/>
      <c r="CB147" s="529"/>
      <c r="CC147" s="529"/>
      <c r="CD147" s="529"/>
      <c r="CE147" s="529"/>
      <c r="CF147" s="529"/>
      <c r="CG147" s="529"/>
      <c r="CH147" s="529"/>
      <c r="CI147" s="529"/>
      <c r="CJ147" s="529"/>
      <c r="CK147" s="529"/>
      <c r="CL147" s="529"/>
      <c r="CM147" s="529"/>
      <c r="CN147" s="529"/>
      <c r="CO147" s="529"/>
      <c r="CP147" s="529"/>
      <c r="CQ147" s="529"/>
      <c r="CR147" s="529"/>
      <c r="CS147" s="529"/>
      <c r="CT147" s="529"/>
      <c r="CU147" s="529"/>
      <c r="CV147" s="529"/>
      <c r="CW147" s="529"/>
      <c r="CX147" s="529"/>
      <c r="CY147" s="529"/>
      <c r="CZ147" s="529"/>
      <c r="DA147" s="529"/>
      <c r="DB147" s="529"/>
      <c r="DC147" s="529"/>
      <c r="DD147" s="529"/>
      <c r="DE147" s="529"/>
      <c r="DF147" s="529"/>
      <c r="DG147" s="529"/>
      <c r="DH147" s="529"/>
      <c r="DI147" s="529"/>
      <c r="DJ147" s="529"/>
      <c r="DK147" s="529"/>
      <c r="DL147" s="529"/>
      <c r="DM147" s="529"/>
      <c r="DN147" s="529"/>
      <c r="DO147" s="529"/>
      <c r="DP147" s="529"/>
      <c r="DQ147" s="529"/>
      <c r="DR147" s="529"/>
      <c r="DS147" s="529"/>
      <c r="DT147" s="529"/>
      <c r="DU147" s="529"/>
      <c r="DV147" s="529"/>
      <c r="DW147" s="529"/>
      <c r="DX147" s="529"/>
      <c r="DY147" s="529"/>
      <c r="DZ147" s="529"/>
      <c r="EA147" s="529"/>
      <c r="EB147" s="529"/>
      <c r="EC147" s="529"/>
      <c r="ED147" s="529"/>
      <c r="EE147" s="529"/>
      <c r="EF147" s="529"/>
      <c r="EG147" s="529"/>
      <c r="EH147" s="529"/>
      <c r="EI147" s="529"/>
      <c r="EJ147" s="529"/>
      <c r="EK147" s="529"/>
      <c r="EL147" s="529"/>
      <c r="EM147" s="529"/>
      <c r="EN147" s="529"/>
      <c r="EO147" s="529"/>
      <c r="EP147" s="506">
        <v>212.0</v>
      </c>
      <c r="EQ147" s="509" t="s">
        <v>3412</v>
      </c>
      <c r="ER147" s="529"/>
      <c r="ES147" s="529"/>
      <c r="ET147" s="529"/>
      <c r="EU147" s="529"/>
      <c r="EV147" s="529"/>
      <c r="EW147" s="509" t="s">
        <v>3413</v>
      </c>
      <c r="EX147" s="509" t="s">
        <v>3414</v>
      </c>
      <c r="EY147" s="534"/>
      <c r="EZ147" s="529"/>
      <c r="FA147" s="529"/>
      <c r="FB147" s="529"/>
      <c r="FC147" s="529"/>
      <c r="FD147" s="529"/>
      <c r="FE147" s="529"/>
      <c r="FF147" s="529"/>
      <c r="FG147" s="529"/>
      <c r="FH147" s="529"/>
      <c r="FI147" s="529"/>
      <c r="FJ147" s="529"/>
      <c r="FK147" s="529"/>
      <c r="FL147" s="529"/>
      <c r="FM147" s="529"/>
      <c r="FN147" s="529"/>
      <c r="FO147" s="529"/>
      <c r="FP147" s="529"/>
      <c r="FQ147" s="529"/>
      <c r="FR147" s="529"/>
      <c r="FS147" s="529"/>
      <c r="FT147" s="529"/>
      <c r="FU147" s="529"/>
      <c r="FV147" s="529"/>
      <c r="FW147" s="529"/>
      <c r="FX147" s="529"/>
      <c r="FY147" s="529"/>
      <c r="FZ147" s="529"/>
      <c r="GA147" s="529"/>
      <c r="GB147" s="529"/>
      <c r="GC147" s="529"/>
      <c r="GD147" s="529"/>
      <c r="GE147" s="529"/>
      <c r="GF147" s="529"/>
      <c r="GG147" s="529"/>
      <c r="GH147" s="529"/>
      <c r="GI147" s="529"/>
      <c r="GJ147" s="529"/>
      <c r="GK147" s="529"/>
      <c r="GL147" s="529"/>
      <c r="GM147" s="529"/>
      <c r="GN147" s="529"/>
      <c r="GO147" s="529"/>
      <c r="GP147" s="529"/>
      <c r="GQ147" s="529"/>
      <c r="GR147" s="529"/>
      <c r="GS147" s="529"/>
      <c r="GT147" s="529"/>
      <c r="GU147" s="529"/>
      <c r="GV147" s="529"/>
      <c r="GW147" s="529"/>
      <c r="GX147" s="529"/>
      <c r="GY147" s="529"/>
      <c r="GZ147" s="529"/>
      <c r="HA147" s="529"/>
      <c r="HB147" s="529"/>
      <c r="HC147" s="529"/>
      <c r="HD147" s="529"/>
      <c r="HE147" s="529"/>
      <c r="HF147" s="529"/>
      <c r="HG147" s="529"/>
      <c r="HH147" s="529"/>
      <c r="HI147" s="529"/>
      <c r="HJ147" s="529"/>
      <c r="HK147" s="529"/>
      <c r="HL147" s="529"/>
      <c r="HM147" s="529"/>
      <c r="HN147" s="529"/>
      <c r="HO147" s="529"/>
      <c r="HP147" s="529"/>
      <c r="HQ147" s="529"/>
      <c r="HR147" s="529"/>
      <c r="HS147" s="529"/>
      <c r="HT147" s="529"/>
      <c r="HU147" s="529"/>
      <c r="HV147" s="529"/>
      <c r="HW147" s="529"/>
      <c r="HX147" s="529"/>
      <c r="HY147" s="529"/>
      <c r="HZ147" s="529"/>
      <c r="IA147" s="529"/>
      <c r="IB147" s="529"/>
      <c r="IC147" s="529"/>
      <c r="ID147" s="529"/>
      <c r="IE147" s="529"/>
      <c r="IF147" s="529"/>
      <c r="IG147" s="529"/>
      <c r="IH147" s="529"/>
      <c r="II147" s="529"/>
      <c r="IJ147" s="529"/>
      <c r="IK147" s="529"/>
      <c r="IL147" s="529"/>
      <c r="IM147" s="529"/>
      <c r="IN147" s="529"/>
      <c r="IO147" s="529"/>
      <c r="IP147" s="529"/>
      <c r="IQ147" s="529"/>
      <c r="IR147" s="529"/>
      <c r="IS147" s="529"/>
      <c r="IT147" s="529"/>
      <c r="IU147" s="529"/>
      <c r="IV147" s="529"/>
      <c r="IW147" s="529"/>
      <c r="IX147" s="529"/>
      <c r="IY147" s="529"/>
      <c r="IZ147" s="529"/>
      <c r="JA147" s="529"/>
      <c r="JB147" s="529"/>
      <c r="JC147" s="529"/>
      <c r="JD147" s="529"/>
      <c r="JE147" s="529"/>
      <c r="JF147" s="529"/>
      <c r="JG147" s="529"/>
      <c r="JH147" s="529"/>
      <c r="JI147" s="529"/>
      <c r="JJ147" s="529"/>
      <c r="JK147" s="529"/>
      <c r="JL147" s="529"/>
      <c r="JM147" s="529"/>
      <c r="JN147" s="529"/>
      <c r="JO147" s="529"/>
      <c r="JP147" s="529"/>
      <c r="JQ147" s="529"/>
      <c r="JR147" s="529"/>
      <c r="JS147" s="529"/>
      <c r="JT147" s="529"/>
      <c r="JU147" s="529"/>
      <c r="JV147" s="529"/>
      <c r="JW147" s="529"/>
      <c r="JX147" s="529"/>
      <c r="JY147" s="529"/>
      <c r="JZ147" s="529"/>
      <c r="KA147" s="529"/>
      <c r="KB147" s="529"/>
      <c r="KC147" s="529"/>
      <c r="KD147" s="529"/>
      <c r="KE147" s="529"/>
      <c r="KF147" s="529"/>
      <c r="KG147" s="529"/>
      <c r="KH147" s="529"/>
      <c r="KI147" s="529"/>
      <c r="KJ147" s="529"/>
      <c r="KK147" s="529"/>
      <c r="KL147" s="529"/>
      <c r="KM147" s="529"/>
      <c r="KN147" s="529"/>
      <c r="KO147" s="529"/>
      <c r="KP147" s="529"/>
      <c r="KQ147" s="529"/>
      <c r="KR147" s="529"/>
      <c r="KS147" s="529"/>
      <c r="KT147" s="529"/>
      <c r="KU147" s="529"/>
      <c r="KV147" s="529"/>
      <c r="KW147" s="529"/>
      <c r="KX147" s="529"/>
      <c r="KY147" s="529"/>
      <c r="KZ147" s="529"/>
      <c r="LA147" s="529"/>
      <c r="LB147" s="529"/>
      <c r="LC147" s="529"/>
      <c r="LD147" s="529"/>
      <c r="LE147" s="529"/>
      <c r="LF147" s="529"/>
      <c r="LG147" s="529"/>
      <c r="LH147" s="529"/>
      <c r="LI147" s="529"/>
      <c r="LJ147" s="529"/>
      <c r="LK147" s="529"/>
      <c r="LL147" s="529"/>
      <c r="LM147" s="529"/>
      <c r="LN147" s="529"/>
      <c r="LO147" s="529"/>
      <c r="LP147" s="529"/>
      <c r="LQ147" s="529"/>
      <c r="LR147" s="529"/>
      <c r="LS147" s="529"/>
      <c r="LT147" s="529"/>
      <c r="LU147" s="529"/>
      <c r="LV147" s="529"/>
      <c r="LW147" s="529"/>
      <c r="LX147" s="529"/>
      <c r="LY147" s="529"/>
      <c r="LZ147" s="529"/>
      <c r="MA147" s="529"/>
      <c r="MB147" s="529"/>
      <c r="MC147" s="529"/>
      <c r="MD147" s="529"/>
      <c r="ME147" s="529"/>
      <c r="MF147" s="529"/>
      <c r="MG147" s="529"/>
      <c r="MH147" s="529"/>
      <c r="MI147" s="529"/>
      <c r="MJ147" s="529"/>
      <c r="MK147" s="529"/>
      <c r="ML147" s="529"/>
      <c r="MM147" s="529"/>
      <c r="MN147" s="529"/>
    </row>
    <row r="148" ht="12.75" customHeight="1">
      <c r="A148" s="529"/>
      <c r="B148" s="529"/>
      <c r="C148" s="529"/>
      <c r="D148" s="529"/>
      <c r="E148" s="509" t="s">
        <v>3386</v>
      </c>
      <c r="F148" s="509" t="s">
        <v>3387</v>
      </c>
      <c r="G148" s="534"/>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29"/>
      <c r="AE148" s="529"/>
      <c r="AF148" s="529"/>
      <c r="AG148" s="529"/>
      <c r="AH148" s="529"/>
      <c r="AI148" s="529"/>
      <c r="AJ148" s="529"/>
      <c r="AK148" s="529"/>
      <c r="AL148" s="529"/>
      <c r="AM148" s="529"/>
      <c r="AN148" s="529"/>
      <c r="AO148" s="529"/>
      <c r="AP148" s="529"/>
      <c r="AQ148" s="529"/>
      <c r="AR148" s="529"/>
      <c r="AS148" s="529"/>
      <c r="AT148" s="529"/>
      <c r="AU148" s="529"/>
      <c r="AV148" s="529"/>
      <c r="AW148" s="529"/>
      <c r="AX148" s="529"/>
      <c r="AY148" s="529"/>
      <c r="AZ148" s="529"/>
      <c r="BA148" s="529"/>
      <c r="BB148" s="529"/>
      <c r="BC148" s="529"/>
      <c r="BD148" s="529"/>
      <c r="BE148" s="529"/>
      <c r="BF148" s="529"/>
      <c r="BG148" s="529"/>
      <c r="BH148" s="529"/>
      <c r="BI148" s="529"/>
      <c r="BJ148" s="529"/>
      <c r="BK148" s="529"/>
      <c r="BL148" s="529"/>
      <c r="BM148" s="529"/>
      <c r="BN148" s="529"/>
      <c r="BO148" s="529"/>
      <c r="BP148" s="529"/>
      <c r="BQ148" s="529"/>
      <c r="BR148" s="529"/>
      <c r="BS148" s="529"/>
      <c r="BT148" s="529"/>
      <c r="BU148" s="529"/>
      <c r="BV148" s="529"/>
      <c r="BW148" s="529"/>
      <c r="BX148" s="529"/>
      <c r="BY148" s="529"/>
      <c r="BZ148" s="529"/>
      <c r="CA148" s="529"/>
      <c r="CB148" s="529"/>
      <c r="CC148" s="529"/>
      <c r="CD148" s="529"/>
      <c r="CE148" s="529"/>
      <c r="CF148" s="529"/>
      <c r="CG148" s="529"/>
      <c r="CH148" s="529"/>
      <c r="CI148" s="529"/>
      <c r="CJ148" s="529"/>
      <c r="CK148" s="529"/>
      <c r="CL148" s="529"/>
      <c r="CM148" s="529"/>
      <c r="CN148" s="529"/>
      <c r="CO148" s="529"/>
      <c r="CP148" s="529"/>
      <c r="CQ148" s="529"/>
      <c r="CR148" s="529"/>
      <c r="CS148" s="529"/>
      <c r="CT148" s="529"/>
      <c r="CU148" s="529"/>
      <c r="CV148" s="529"/>
      <c r="CW148" s="529"/>
      <c r="CX148" s="529"/>
      <c r="CY148" s="529"/>
      <c r="CZ148" s="529"/>
      <c r="DA148" s="529"/>
      <c r="DB148" s="529"/>
      <c r="DC148" s="529"/>
      <c r="DD148" s="529"/>
      <c r="DE148" s="529"/>
      <c r="DF148" s="529"/>
      <c r="DG148" s="529"/>
      <c r="DH148" s="529"/>
      <c r="DI148" s="529"/>
      <c r="DJ148" s="529"/>
      <c r="DK148" s="529"/>
      <c r="DL148" s="529"/>
      <c r="DM148" s="529"/>
      <c r="DN148" s="529"/>
      <c r="DO148" s="529"/>
      <c r="DP148" s="529"/>
      <c r="DQ148" s="529"/>
      <c r="DR148" s="529"/>
      <c r="DS148" s="529"/>
      <c r="DT148" s="529"/>
      <c r="DU148" s="529"/>
      <c r="DV148" s="529"/>
      <c r="DW148" s="529"/>
      <c r="DX148" s="529"/>
      <c r="DY148" s="529"/>
      <c r="DZ148" s="529"/>
      <c r="EA148" s="529"/>
      <c r="EB148" s="529"/>
      <c r="EC148" s="529"/>
      <c r="ED148" s="529"/>
      <c r="EE148" s="529"/>
      <c r="EF148" s="529"/>
      <c r="EG148" s="529"/>
      <c r="EH148" s="529"/>
      <c r="EI148" s="529"/>
      <c r="EJ148" s="529"/>
      <c r="EK148" s="529"/>
      <c r="EL148" s="529"/>
      <c r="EM148" s="529"/>
      <c r="EN148" s="529"/>
      <c r="EO148" s="529"/>
      <c r="EP148" s="506">
        <v>780.0</v>
      </c>
      <c r="EQ148" s="509" t="s">
        <v>3415</v>
      </c>
      <c r="ER148" s="529"/>
      <c r="ES148" s="529"/>
      <c r="ET148" s="529"/>
      <c r="EU148" s="529"/>
      <c r="EV148" s="529"/>
      <c r="EW148" s="509" t="s">
        <v>3416</v>
      </c>
      <c r="EX148" s="509" t="s">
        <v>3417</v>
      </c>
      <c r="EY148" s="534"/>
      <c r="EZ148" s="529"/>
      <c r="FA148" s="529"/>
      <c r="FB148" s="529"/>
      <c r="FC148" s="529"/>
      <c r="FD148" s="529"/>
      <c r="FE148" s="529"/>
      <c r="FF148" s="529"/>
      <c r="FG148" s="529"/>
      <c r="FH148" s="529"/>
      <c r="FI148" s="529"/>
      <c r="FJ148" s="529"/>
      <c r="FK148" s="529"/>
      <c r="FL148" s="529"/>
      <c r="FM148" s="529"/>
      <c r="FN148" s="529"/>
      <c r="FO148" s="529"/>
      <c r="FP148" s="529"/>
      <c r="FQ148" s="529"/>
      <c r="FR148" s="529"/>
      <c r="FS148" s="529"/>
      <c r="FT148" s="529"/>
      <c r="FU148" s="529"/>
      <c r="FV148" s="529"/>
      <c r="FW148" s="529"/>
      <c r="FX148" s="529"/>
      <c r="FY148" s="529"/>
      <c r="FZ148" s="529"/>
      <c r="GA148" s="529"/>
      <c r="GB148" s="529"/>
      <c r="GC148" s="529"/>
      <c r="GD148" s="529"/>
      <c r="GE148" s="529"/>
      <c r="GF148" s="529"/>
      <c r="GG148" s="529"/>
      <c r="GH148" s="529"/>
      <c r="GI148" s="529"/>
      <c r="GJ148" s="529"/>
      <c r="GK148" s="529"/>
      <c r="GL148" s="529"/>
      <c r="GM148" s="529"/>
      <c r="GN148" s="529"/>
      <c r="GO148" s="529"/>
      <c r="GP148" s="529"/>
      <c r="GQ148" s="529"/>
      <c r="GR148" s="529"/>
      <c r="GS148" s="529"/>
      <c r="GT148" s="529"/>
      <c r="GU148" s="529"/>
      <c r="GV148" s="529"/>
      <c r="GW148" s="529"/>
      <c r="GX148" s="529"/>
      <c r="GY148" s="529"/>
      <c r="GZ148" s="529"/>
      <c r="HA148" s="529"/>
      <c r="HB148" s="529"/>
      <c r="HC148" s="529"/>
      <c r="HD148" s="529"/>
      <c r="HE148" s="529"/>
      <c r="HF148" s="529"/>
      <c r="HG148" s="529"/>
      <c r="HH148" s="529"/>
      <c r="HI148" s="529"/>
      <c r="HJ148" s="529"/>
      <c r="HK148" s="529"/>
      <c r="HL148" s="529"/>
      <c r="HM148" s="529"/>
      <c r="HN148" s="529"/>
      <c r="HO148" s="529"/>
      <c r="HP148" s="529"/>
      <c r="HQ148" s="529"/>
      <c r="HR148" s="529"/>
      <c r="HS148" s="529"/>
      <c r="HT148" s="529"/>
      <c r="HU148" s="529"/>
      <c r="HV148" s="529"/>
      <c r="HW148" s="529"/>
      <c r="HX148" s="529"/>
      <c r="HY148" s="529"/>
      <c r="HZ148" s="529"/>
      <c r="IA148" s="529"/>
      <c r="IB148" s="529"/>
      <c r="IC148" s="529"/>
      <c r="ID148" s="529"/>
      <c r="IE148" s="529"/>
      <c r="IF148" s="529"/>
      <c r="IG148" s="529"/>
      <c r="IH148" s="529"/>
      <c r="II148" s="529"/>
      <c r="IJ148" s="529"/>
      <c r="IK148" s="529"/>
      <c r="IL148" s="529"/>
      <c r="IM148" s="529"/>
      <c r="IN148" s="529"/>
      <c r="IO148" s="529"/>
      <c r="IP148" s="529"/>
      <c r="IQ148" s="529"/>
      <c r="IR148" s="529"/>
      <c r="IS148" s="529"/>
      <c r="IT148" s="529"/>
      <c r="IU148" s="529"/>
      <c r="IV148" s="529"/>
      <c r="IW148" s="529"/>
      <c r="IX148" s="529"/>
      <c r="IY148" s="529"/>
      <c r="IZ148" s="529"/>
      <c r="JA148" s="529"/>
      <c r="JB148" s="529"/>
      <c r="JC148" s="529"/>
      <c r="JD148" s="529"/>
      <c r="JE148" s="529"/>
      <c r="JF148" s="529"/>
      <c r="JG148" s="529"/>
      <c r="JH148" s="529"/>
      <c r="JI148" s="529"/>
      <c r="JJ148" s="529"/>
      <c r="JK148" s="529"/>
      <c r="JL148" s="529"/>
      <c r="JM148" s="529"/>
      <c r="JN148" s="529"/>
      <c r="JO148" s="529"/>
      <c r="JP148" s="529"/>
      <c r="JQ148" s="529"/>
      <c r="JR148" s="529"/>
      <c r="JS148" s="529"/>
      <c r="JT148" s="529"/>
      <c r="JU148" s="529"/>
      <c r="JV148" s="529"/>
      <c r="JW148" s="529"/>
      <c r="JX148" s="529"/>
      <c r="JY148" s="529"/>
      <c r="JZ148" s="529"/>
      <c r="KA148" s="529"/>
      <c r="KB148" s="529"/>
      <c r="KC148" s="529"/>
      <c r="KD148" s="529"/>
      <c r="KE148" s="529"/>
      <c r="KF148" s="529"/>
      <c r="KG148" s="529"/>
      <c r="KH148" s="529"/>
      <c r="KI148" s="529"/>
      <c r="KJ148" s="529"/>
      <c r="KK148" s="529"/>
      <c r="KL148" s="529"/>
      <c r="KM148" s="529"/>
      <c r="KN148" s="529"/>
      <c r="KO148" s="529"/>
      <c r="KP148" s="529"/>
      <c r="KQ148" s="529"/>
      <c r="KR148" s="529"/>
      <c r="KS148" s="529"/>
      <c r="KT148" s="529"/>
      <c r="KU148" s="529"/>
      <c r="KV148" s="529"/>
      <c r="KW148" s="529"/>
      <c r="KX148" s="529"/>
      <c r="KY148" s="529"/>
      <c r="KZ148" s="529"/>
      <c r="LA148" s="529"/>
      <c r="LB148" s="529"/>
      <c r="LC148" s="529"/>
      <c r="LD148" s="529"/>
      <c r="LE148" s="529"/>
      <c r="LF148" s="529"/>
      <c r="LG148" s="529"/>
      <c r="LH148" s="529"/>
      <c r="LI148" s="529"/>
      <c r="LJ148" s="529"/>
      <c r="LK148" s="529"/>
      <c r="LL148" s="529"/>
      <c r="LM148" s="529"/>
      <c r="LN148" s="529"/>
      <c r="LO148" s="529"/>
      <c r="LP148" s="529"/>
      <c r="LQ148" s="529"/>
      <c r="LR148" s="529"/>
      <c r="LS148" s="529"/>
      <c r="LT148" s="529"/>
      <c r="LU148" s="529"/>
      <c r="LV148" s="529"/>
      <c r="LW148" s="529"/>
      <c r="LX148" s="529"/>
      <c r="LY148" s="529"/>
      <c r="LZ148" s="529"/>
      <c r="MA148" s="529"/>
      <c r="MB148" s="529"/>
      <c r="MC148" s="529"/>
      <c r="MD148" s="529"/>
      <c r="ME148" s="529"/>
      <c r="MF148" s="529"/>
      <c r="MG148" s="529"/>
      <c r="MH148" s="529"/>
      <c r="MI148" s="529"/>
      <c r="MJ148" s="529"/>
      <c r="MK148" s="529"/>
      <c r="ML148" s="529"/>
      <c r="MM148" s="529"/>
      <c r="MN148" s="529"/>
    </row>
    <row r="149" ht="12.75" customHeight="1">
      <c r="A149" s="529"/>
      <c r="B149" s="529"/>
      <c r="C149" s="529"/>
      <c r="D149" s="529"/>
      <c r="E149" s="509" t="s">
        <v>3389</v>
      </c>
      <c r="F149" s="509" t="s">
        <v>3390</v>
      </c>
      <c r="G149" s="534"/>
      <c r="H149" s="529"/>
      <c r="I149" s="529"/>
      <c r="J149" s="529"/>
      <c r="K149" s="529"/>
      <c r="L149" s="529"/>
      <c r="M149" s="529"/>
      <c r="N149" s="529"/>
      <c r="O149" s="529"/>
      <c r="P149" s="529"/>
      <c r="Q149" s="529"/>
      <c r="R149" s="529"/>
      <c r="S149" s="529"/>
      <c r="T149" s="529"/>
      <c r="U149" s="529"/>
      <c r="V149" s="529"/>
      <c r="W149" s="529"/>
      <c r="X149" s="529"/>
      <c r="Y149" s="529"/>
      <c r="Z149" s="529"/>
      <c r="AA149" s="529"/>
      <c r="AB149" s="529"/>
      <c r="AC149" s="529"/>
      <c r="AD149" s="529"/>
      <c r="AE149" s="529"/>
      <c r="AF149" s="529"/>
      <c r="AG149" s="529"/>
      <c r="AH149" s="529"/>
      <c r="AI149" s="529"/>
      <c r="AJ149" s="529"/>
      <c r="AK149" s="529"/>
      <c r="AL149" s="529"/>
      <c r="AM149" s="529"/>
      <c r="AN149" s="529"/>
      <c r="AO149" s="529"/>
      <c r="AP149" s="529"/>
      <c r="AQ149" s="529"/>
      <c r="AR149" s="529"/>
      <c r="AS149" s="529"/>
      <c r="AT149" s="529"/>
      <c r="AU149" s="529"/>
      <c r="AV149" s="529"/>
      <c r="AW149" s="529"/>
      <c r="AX149" s="529"/>
      <c r="AY149" s="529"/>
      <c r="AZ149" s="529"/>
      <c r="BA149" s="529"/>
      <c r="BB149" s="529"/>
      <c r="BC149" s="529"/>
      <c r="BD149" s="529"/>
      <c r="BE149" s="529"/>
      <c r="BF149" s="529"/>
      <c r="BG149" s="529"/>
      <c r="BH149" s="529"/>
      <c r="BI149" s="529"/>
      <c r="BJ149" s="529"/>
      <c r="BK149" s="529"/>
      <c r="BL149" s="529"/>
      <c r="BM149" s="529"/>
      <c r="BN149" s="529"/>
      <c r="BO149" s="529"/>
      <c r="BP149" s="529"/>
      <c r="BQ149" s="529"/>
      <c r="BR149" s="529"/>
      <c r="BS149" s="529"/>
      <c r="BT149" s="529"/>
      <c r="BU149" s="529"/>
      <c r="BV149" s="529"/>
      <c r="BW149" s="529"/>
      <c r="BX149" s="529"/>
      <c r="BY149" s="529"/>
      <c r="BZ149" s="529"/>
      <c r="CA149" s="529"/>
      <c r="CB149" s="529"/>
      <c r="CC149" s="529"/>
      <c r="CD149" s="529"/>
      <c r="CE149" s="529"/>
      <c r="CF149" s="529"/>
      <c r="CG149" s="529"/>
      <c r="CH149" s="529"/>
      <c r="CI149" s="529"/>
      <c r="CJ149" s="529"/>
      <c r="CK149" s="529"/>
      <c r="CL149" s="529"/>
      <c r="CM149" s="529"/>
      <c r="CN149" s="529"/>
      <c r="CO149" s="529"/>
      <c r="CP149" s="529"/>
      <c r="CQ149" s="529"/>
      <c r="CR149" s="529"/>
      <c r="CS149" s="529"/>
      <c r="CT149" s="529"/>
      <c r="CU149" s="529"/>
      <c r="CV149" s="529"/>
      <c r="CW149" s="529"/>
      <c r="CX149" s="529"/>
      <c r="CY149" s="529"/>
      <c r="CZ149" s="529"/>
      <c r="DA149" s="529"/>
      <c r="DB149" s="529"/>
      <c r="DC149" s="529"/>
      <c r="DD149" s="529"/>
      <c r="DE149" s="529"/>
      <c r="DF149" s="529"/>
      <c r="DG149" s="529"/>
      <c r="DH149" s="529"/>
      <c r="DI149" s="529"/>
      <c r="DJ149" s="529"/>
      <c r="DK149" s="529"/>
      <c r="DL149" s="529"/>
      <c r="DM149" s="529"/>
      <c r="DN149" s="529"/>
      <c r="DO149" s="529"/>
      <c r="DP149" s="529"/>
      <c r="DQ149" s="529"/>
      <c r="DR149" s="529"/>
      <c r="DS149" s="529"/>
      <c r="DT149" s="529"/>
      <c r="DU149" s="529"/>
      <c r="DV149" s="529"/>
      <c r="DW149" s="529"/>
      <c r="DX149" s="529"/>
      <c r="DY149" s="529"/>
      <c r="DZ149" s="529"/>
      <c r="EA149" s="529"/>
      <c r="EB149" s="529"/>
      <c r="EC149" s="529"/>
      <c r="ED149" s="529"/>
      <c r="EE149" s="529"/>
      <c r="EF149" s="529"/>
      <c r="EG149" s="529"/>
      <c r="EH149" s="529"/>
      <c r="EI149" s="529"/>
      <c r="EJ149" s="529"/>
      <c r="EK149" s="529"/>
      <c r="EL149" s="529"/>
      <c r="EM149" s="529"/>
      <c r="EN149" s="529"/>
      <c r="EO149" s="529"/>
      <c r="EP149" s="506">
        <v>795.0</v>
      </c>
      <c r="EQ149" s="509" t="s">
        <v>3418</v>
      </c>
      <c r="ER149" s="529"/>
      <c r="ES149" s="529"/>
      <c r="ET149" s="529"/>
      <c r="EU149" s="529"/>
      <c r="EV149" s="529"/>
      <c r="EW149" s="509" t="s">
        <v>3419</v>
      </c>
      <c r="EX149" s="509" t="s">
        <v>3420</v>
      </c>
      <c r="EY149" s="534"/>
      <c r="EZ149" s="529"/>
      <c r="FA149" s="529"/>
      <c r="FB149" s="529"/>
      <c r="FC149" s="529"/>
      <c r="FD149" s="529"/>
      <c r="FE149" s="529"/>
      <c r="FF149" s="529"/>
      <c r="FG149" s="529"/>
      <c r="FH149" s="529"/>
      <c r="FI149" s="529"/>
      <c r="FJ149" s="529"/>
      <c r="FK149" s="529"/>
      <c r="FL149" s="529"/>
      <c r="FM149" s="529"/>
      <c r="FN149" s="529"/>
      <c r="FO149" s="529"/>
      <c r="FP149" s="529"/>
      <c r="FQ149" s="529"/>
      <c r="FR149" s="529"/>
      <c r="FS149" s="529"/>
      <c r="FT149" s="529"/>
      <c r="FU149" s="529"/>
      <c r="FV149" s="529"/>
      <c r="FW149" s="529"/>
      <c r="FX149" s="529"/>
      <c r="FY149" s="529"/>
      <c r="FZ149" s="529"/>
      <c r="GA149" s="529"/>
      <c r="GB149" s="529"/>
      <c r="GC149" s="529"/>
      <c r="GD149" s="529"/>
      <c r="GE149" s="529"/>
      <c r="GF149" s="529"/>
      <c r="GG149" s="529"/>
      <c r="GH149" s="529"/>
      <c r="GI149" s="529"/>
      <c r="GJ149" s="529"/>
      <c r="GK149" s="529"/>
      <c r="GL149" s="529"/>
      <c r="GM149" s="529"/>
      <c r="GN149" s="529"/>
      <c r="GO149" s="529"/>
      <c r="GP149" s="529"/>
      <c r="GQ149" s="529"/>
      <c r="GR149" s="529"/>
      <c r="GS149" s="529"/>
      <c r="GT149" s="529"/>
      <c r="GU149" s="529"/>
      <c r="GV149" s="529"/>
      <c r="GW149" s="529"/>
      <c r="GX149" s="529"/>
      <c r="GY149" s="529"/>
      <c r="GZ149" s="529"/>
      <c r="HA149" s="529"/>
      <c r="HB149" s="529"/>
      <c r="HC149" s="529"/>
      <c r="HD149" s="529"/>
      <c r="HE149" s="529"/>
      <c r="HF149" s="529"/>
      <c r="HG149" s="529"/>
      <c r="HH149" s="529"/>
      <c r="HI149" s="529"/>
      <c r="HJ149" s="529"/>
      <c r="HK149" s="529"/>
      <c r="HL149" s="529"/>
      <c r="HM149" s="529"/>
      <c r="HN149" s="529"/>
      <c r="HO149" s="529"/>
      <c r="HP149" s="529"/>
      <c r="HQ149" s="529"/>
      <c r="HR149" s="529"/>
      <c r="HS149" s="529"/>
      <c r="HT149" s="529"/>
      <c r="HU149" s="529"/>
      <c r="HV149" s="529"/>
      <c r="HW149" s="529"/>
      <c r="HX149" s="529"/>
      <c r="HY149" s="529"/>
      <c r="HZ149" s="529"/>
      <c r="IA149" s="529"/>
      <c r="IB149" s="529"/>
      <c r="IC149" s="529"/>
      <c r="ID149" s="529"/>
      <c r="IE149" s="529"/>
      <c r="IF149" s="529"/>
      <c r="IG149" s="529"/>
      <c r="IH149" s="529"/>
      <c r="II149" s="529"/>
      <c r="IJ149" s="529"/>
      <c r="IK149" s="529"/>
      <c r="IL149" s="529"/>
      <c r="IM149" s="529"/>
      <c r="IN149" s="529"/>
      <c r="IO149" s="529"/>
      <c r="IP149" s="529"/>
      <c r="IQ149" s="529"/>
      <c r="IR149" s="529"/>
      <c r="IS149" s="529"/>
      <c r="IT149" s="529"/>
      <c r="IU149" s="529"/>
      <c r="IV149" s="529"/>
      <c r="IW149" s="529"/>
      <c r="IX149" s="529"/>
      <c r="IY149" s="529"/>
      <c r="IZ149" s="529"/>
      <c r="JA149" s="529"/>
      <c r="JB149" s="529"/>
      <c r="JC149" s="529"/>
      <c r="JD149" s="529"/>
      <c r="JE149" s="529"/>
      <c r="JF149" s="529"/>
      <c r="JG149" s="529"/>
      <c r="JH149" s="529"/>
      <c r="JI149" s="529"/>
      <c r="JJ149" s="529"/>
      <c r="JK149" s="529"/>
      <c r="JL149" s="529"/>
      <c r="JM149" s="529"/>
      <c r="JN149" s="529"/>
      <c r="JO149" s="529"/>
      <c r="JP149" s="529"/>
      <c r="JQ149" s="529"/>
      <c r="JR149" s="529"/>
      <c r="JS149" s="529"/>
      <c r="JT149" s="529"/>
      <c r="JU149" s="529"/>
      <c r="JV149" s="529"/>
      <c r="JW149" s="529"/>
      <c r="JX149" s="529"/>
      <c r="JY149" s="529"/>
      <c r="JZ149" s="529"/>
      <c r="KA149" s="529"/>
      <c r="KB149" s="529"/>
      <c r="KC149" s="529"/>
      <c r="KD149" s="529"/>
      <c r="KE149" s="529"/>
      <c r="KF149" s="529"/>
      <c r="KG149" s="529"/>
      <c r="KH149" s="529"/>
      <c r="KI149" s="529"/>
      <c r="KJ149" s="529"/>
      <c r="KK149" s="529"/>
      <c r="KL149" s="529"/>
      <c r="KM149" s="529"/>
      <c r="KN149" s="529"/>
      <c r="KO149" s="529"/>
      <c r="KP149" s="529"/>
      <c r="KQ149" s="529"/>
      <c r="KR149" s="529"/>
      <c r="KS149" s="529"/>
      <c r="KT149" s="529"/>
      <c r="KU149" s="529"/>
      <c r="KV149" s="529"/>
      <c r="KW149" s="529"/>
      <c r="KX149" s="529"/>
      <c r="KY149" s="529"/>
      <c r="KZ149" s="529"/>
      <c r="LA149" s="529"/>
      <c r="LB149" s="529"/>
      <c r="LC149" s="529"/>
      <c r="LD149" s="529"/>
      <c r="LE149" s="529"/>
      <c r="LF149" s="529"/>
      <c r="LG149" s="529"/>
      <c r="LH149" s="529"/>
      <c r="LI149" s="529"/>
      <c r="LJ149" s="529"/>
      <c r="LK149" s="529"/>
      <c r="LL149" s="529"/>
      <c r="LM149" s="529"/>
      <c r="LN149" s="529"/>
      <c r="LO149" s="529"/>
      <c r="LP149" s="529"/>
      <c r="LQ149" s="529"/>
      <c r="LR149" s="529"/>
      <c r="LS149" s="529"/>
      <c r="LT149" s="529"/>
      <c r="LU149" s="529"/>
      <c r="LV149" s="529"/>
      <c r="LW149" s="529"/>
      <c r="LX149" s="529"/>
      <c r="LY149" s="529"/>
      <c r="LZ149" s="529"/>
      <c r="MA149" s="529"/>
      <c r="MB149" s="529"/>
      <c r="MC149" s="529"/>
      <c r="MD149" s="529"/>
      <c r="ME149" s="529"/>
      <c r="MF149" s="529"/>
      <c r="MG149" s="529"/>
      <c r="MH149" s="529"/>
      <c r="MI149" s="529"/>
      <c r="MJ149" s="529"/>
      <c r="MK149" s="529"/>
      <c r="ML149" s="529"/>
      <c r="MM149" s="529"/>
      <c r="MN149" s="529"/>
    </row>
    <row r="150" ht="12.75" customHeight="1">
      <c r="A150" s="529"/>
      <c r="B150" s="529"/>
      <c r="C150" s="529"/>
      <c r="D150" s="529"/>
      <c r="E150" s="509" t="s">
        <v>3392</v>
      </c>
      <c r="F150" s="509" t="s">
        <v>3393</v>
      </c>
      <c r="G150" s="534"/>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29"/>
      <c r="AE150" s="529"/>
      <c r="AF150" s="529"/>
      <c r="AG150" s="529"/>
      <c r="AH150" s="529"/>
      <c r="AI150" s="529"/>
      <c r="AJ150" s="529"/>
      <c r="AK150" s="529"/>
      <c r="AL150" s="529"/>
      <c r="AM150" s="529"/>
      <c r="AN150" s="529"/>
      <c r="AO150" s="529"/>
      <c r="AP150" s="529"/>
      <c r="AQ150" s="529"/>
      <c r="AR150" s="529"/>
      <c r="AS150" s="529"/>
      <c r="AT150" s="529"/>
      <c r="AU150" s="529"/>
      <c r="AV150" s="529"/>
      <c r="AW150" s="529"/>
      <c r="AX150" s="529"/>
      <c r="AY150" s="529"/>
      <c r="AZ150" s="529"/>
      <c r="BA150" s="529"/>
      <c r="BB150" s="529"/>
      <c r="BC150" s="529"/>
      <c r="BD150" s="529"/>
      <c r="BE150" s="529"/>
      <c r="BF150" s="529"/>
      <c r="BG150" s="529"/>
      <c r="BH150" s="529"/>
      <c r="BI150" s="529"/>
      <c r="BJ150" s="529"/>
      <c r="BK150" s="529"/>
      <c r="BL150" s="529"/>
      <c r="BM150" s="529"/>
      <c r="BN150" s="529"/>
      <c r="BO150" s="529"/>
      <c r="BP150" s="529"/>
      <c r="BQ150" s="529"/>
      <c r="BR150" s="529"/>
      <c r="BS150" s="529"/>
      <c r="BT150" s="529"/>
      <c r="BU150" s="529"/>
      <c r="BV150" s="529"/>
      <c r="BW150" s="529"/>
      <c r="BX150" s="529"/>
      <c r="BY150" s="529"/>
      <c r="BZ150" s="529"/>
      <c r="CA150" s="529"/>
      <c r="CB150" s="529"/>
      <c r="CC150" s="529"/>
      <c r="CD150" s="529"/>
      <c r="CE150" s="529"/>
      <c r="CF150" s="529"/>
      <c r="CG150" s="529"/>
      <c r="CH150" s="529"/>
      <c r="CI150" s="529"/>
      <c r="CJ150" s="529"/>
      <c r="CK150" s="529"/>
      <c r="CL150" s="529"/>
      <c r="CM150" s="529"/>
      <c r="CN150" s="529"/>
      <c r="CO150" s="529"/>
      <c r="CP150" s="529"/>
      <c r="CQ150" s="529"/>
      <c r="CR150" s="529"/>
      <c r="CS150" s="529"/>
      <c r="CT150" s="529"/>
      <c r="CU150" s="529"/>
      <c r="CV150" s="529"/>
      <c r="CW150" s="529"/>
      <c r="CX150" s="529"/>
      <c r="CY150" s="529"/>
      <c r="CZ150" s="529"/>
      <c r="DA150" s="529"/>
      <c r="DB150" s="529"/>
      <c r="DC150" s="529"/>
      <c r="DD150" s="529"/>
      <c r="DE150" s="529"/>
      <c r="DF150" s="529"/>
      <c r="DG150" s="529"/>
      <c r="DH150" s="529"/>
      <c r="DI150" s="529"/>
      <c r="DJ150" s="529"/>
      <c r="DK150" s="529"/>
      <c r="DL150" s="529"/>
      <c r="DM150" s="529"/>
      <c r="DN150" s="529"/>
      <c r="DO150" s="529"/>
      <c r="DP150" s="529"/>
      <c r="DQ150" s="529"/>
      <c r="DR150" s="529"/>
      <c r="DS150" s="529"/>
      <c r="DT150" s="529"/>
      <c r="DU150" s="529"/>
      <c r="DV150" s="529"/>
      <c r="DW150" s="529"/>
      <c r="DX150" s="529"/>
      <c r="DY150" s="529"/>
      <c r="DZ150" s="529"/>
      <c r="EA150" s="529"/>
      <c r="EB150" s="529"/>
      <c r="EC150" s="529"/>
      <c r="ED150" s="529"/>
      <c r="EE150" s="529"/>
      <c r="EF150" s="529"/>
      <c r="EG150" s="529"/>
      <c r="EH150" s="529"/>
      <c r="EI150" s="529"/>
      <c r="EJ150" s="529"/>
      <c r="EK150" s="529"/>
      <c r="EL150" s="529"/>
      <c r="EM150" s="529"/>
      <c r="EN150" s="529"/>
      <c r="EO150" s="529"/>
      <c r="EP150" s="506">
        <v>792.0</v>
      </c>
      <c r="EQ150" s="509" t="s">
        <v>3421</v>
      </c>
      <c r="ER150" s="529"/>
      <c r="ES150" s="529"/>
      <c r="ET150" s="529"/>
      <c r="EU150" s="529"/>
      <c r="EV150" s="529"/>
      <c r="EW150" s="509" t="s">
        <v>3422</v>
      </c>
      <c r="EX150" s="509" t="s">
        <v>3423</v>
      </c>
      <c r="EY150" s="534"/>
      <c r="EZ150" s="529"/>
      <c r="FA150" s="529"/>
      <c r="FB150" s="529"/>
      <c r="FC150" s="529"/>
      <c r="FD150" s="529"/>
      <c r="FE150" s="529"/>
      <c r="FF150" s="529"/>
      <c r="FG150" s="529"/>
      <c r="FH150" s="529"/>
      <c r="FI150" s="529"/>
      <c r="FJ150" s="529"/>
      <c r="FK150" s="529"/>
      <c r="FL150" s="529"/>
      <c r="FM150" s="529"/>
      <c r="FN150" s="529"/>
      <c r="FO150" s="529"/>
      <c r="FP150" s="529"/>
      <c r="FQ150" s="529"/>
      <c r="FR150" s="529"/>
      <c r="FS150" s="529"/>
      <c r="FT150" s="529"/>
      <c r="FU150" s="529"/>
      <c r="FV150" s="529"/>
      <c r="FW150" s="529"/>
      <c r="FX150" s="529"/>
      <c r="FY150" s="529"/>
      <c r="FZ150" s="529"/>
      <c r="GA150" s="529"/>
      <c r="GB150" s="529"/>
      <c r="GC150" s="529"/>
      <c r="GD150" s="529"/>
      <c r="GE150" s="529"/>
      <c r="GF150" s="529"/>
      <c r="GG150" s="529"/>
      <c r="GH150" s="529"/>
      <c r="GI150" s="529"/>
      <c r="GJ150" s="529"/>
      <c r="GK150" s="529"/>
      <c r="GL150" s="529"/>
      <c r="GM150" s="529"/>
      <c r="GN150" s="529"/>
      <c r="GO150" s="529"/>
      <c r="GP150" s="529"/>
      <c r="GQ150" s="529"/>
      <c r="GR150" s="529"/>
      <c r="GS150" s="529"/>
      <c r="GT150" s="529"/>
      <c r="GU150" s="529"/>
      <c r="GV150" s="529"/>
      <c r="GW150" s="529"/>
      <c r="GX150" s="529"/>
      <c r="GY150" s="529"/>
      <c r="GZ150" s="529"/>
      <c r="HA150" s="529"/>
      <c r="HB150" s="529"/>
      <c r="HC150" s="529"/>
      <c r="HD150" s="529"/>
      <c r="HE150" s="529"/>
      <c r="HF150" s="529"/>
      <c r="HG150" s="529"/>
      <c r="HH150" s="529"/>
      <c r="HI150" s="529"/>
      <c r="HJ150" s="529"/>
      <c r="HK150" s="529"/>
      <c r="HL150" s="529"/>
      <c r="HM150" s="529"/>
      <c r="HN150" s="529"/>
      <c r="HO150" s="529"/>
      <c r="HP150" s="529"/>
      <c r="HQ150" s="529"/>
      <c r="HR150" s="529"/>
      <c r="HS150" s="529"/>
      <c r="HT150" s="529"/>
      <c r="HU150" s="529"/>
      <c r="HV150" s="529"/>
      <c r="HW150" s="529"/>
      <c r="HX150" s="529"/>
      <c r="HY150" s="529"/>
      <c r="HZ150" s="529"/>
      <c r="IA150" s="529"/>
      <c r="IB150" s="529"/>
      <c r="IC150" s="529"/>
      <c r="ID150" s="529"/>
      <c r="IE150" s="529"/>
      <c r="IF150" s="529"/>
      <c r="IG150" s="529"/>
      <c r="IH150" s="529"/>
      <c r="II150" s="529"/>
      <c r="IJ150" s="529"/>
      <c r="IK150" s="529"/>
      <c r="IL150" s="529"/>
      <c r="IM150" s="529"/>
      <c r="IN150" s="529"/>
      <c r="IO150" s="529"/>
      <c r="IP150" s="529"/>
      <c r="IQ150" s="529"/>
      <c r="IR150" s="529"/>
      <c r="IS150" s="529"/>
      <c r="IT150" s="529"/>
      <c r="IU150" s="529"/>
      <c r="IV150" s="529"/>
      <c r="IW150" s="529"/>
      <c r="IX150" s="529"/>
      <c r="IY150" s="529"/>
      <c r="IZ150" s="529"/>
      <c r="JA150" s="529"/>
      <c r="JB150" s="529"/>
      <c r="JC150" s="529"/>
      <c r="JD150" s="529"/>
      <c r="JE150" s="529"/>
      <c r="JF150" s="529"/>
      <c r="JG150" s="529"/>
      <c r="JH150" s="529"/>
      <c r="JI150" s="529"/>
      <c r="JJ150" s="529"/>
      <c r="JK150" s="529"/>
      <c r="JL150" s="529"/>
      <c r="JM150" s="529"/>
      <c r="JN150" s="529"/>
      <c r="JO150" s="529"/>
      <c r="JP150" s="529"/>
      <c r="JQ150" s="529"/>
      <c r="JR150" s="529"/>
      <c r="JS150" s="529"/>
      <c r="JT150" s="529"/>
      <c r="JU150" s="529"/>
      <c r="JV150" s="529"/>
      <c r="JW150" s="529"/>
      <c r="JX150" s="529"/>
      <c r="JY150" s="529"/>
      <c r="JZ150" s="529"/>
      <c r="KA150" s="529"/>
      <c r="KB150" s="529"/>
      <c r="KC150" s="529"/>
      <c r="KD150" s="529"/>
      <c r="KE150" s="529"/>
      <c r="KF150" s="529"/>
      <c r="KG150" s="529"/>
      <c r="KH150" s="529"/>
      <c r="KI150" s="529"/>
      <c r="KJ150" s="529"/>
      <c r="KK150" s="529"/>
      <c r="KL150" s="529"/>
      <c r="KM150" s="529"/>
      <c r="KN150" s="529"/>
      <c r="KO150" s="529"/>
      <c r="KP150" s="529"/>
      <c r="KQ150" s="529"/>
      <c r="KR150" s="529"/>
      <c r="KS150" s="529"/>
      <c r="KT150" s="529"/>
      <c r="KU150" s="529"/>
      <c r="KV150" s="529"/>
      <c r="KW150" s="529"/>
      <c r="KX150" s="529"/>
      <c r="KY150" s="529"/>
      <c r="KZ150" s="529"/>
      <c r="LA150" s="529"/>
      <c r="LB150" s="529"/>
      <c r="LC150" s="529"/>
      <c r="LD150" s="529"/>
      <c r="LE150" s="529"/>
      <c r="LF150" s="529"/>
      <c r="LG150" s="529"/>
      <c r="LH150" s="529"/>
      <c r="LI150" s="529"/>
      <c r="LJ150" s="529"/>
      <c r="LK150" s="529"/>
      <c r="LL150" s="529"/>
      <c r="LM150" s="529"/>
      <c r="LN150" s="529"/>
      <c r="LO150" s="529"/>
      <c r="LP150" s="529"/>
      <c r="LQ150" s="529"/>
      <c r="LR150" s="529"/>
      <c r="LS150" s="529"/>
      <c r="LT150" s="529"/>
      <c r="LU150" s="529"/>
      <c r="LV150" s="529"/>
      <c r="LW150" s="529"/>
      <c r="LX150" s="529"/>
      <c r="LY150" s="529"/>
      <c r="LZ150" s="529"/>
      <c r="MA150" s="529"/>
      <c r="MB150" s="529"/>
      <c r="MC150" s="529"/>
      <c r="MD150" s="529"/>
      <c r="ME150" s="529"/>
      <c r="MF150" s="529"/>
      <c r="MG150" s="529"/>
      <c r="MH150" s="529"/>
      <c r="MI150" s="529"/>
      <c r="MJ150" s="529"/>
      <c r="MK150" s="529"/>
      <c r="ML150" s="529"/>
      <c r="MM150" s="529"/>
      <c r="MN150" s="529"/>
    </row>
    <row r="151" ht="12.75" customHeight="1">
      <c r="A151" s="529"/>
      <c r="B151" s="529"/>
      <c r="C151" s="529"/>
      <c r="D151" s="529"/>
      <c r="E151" s="509" t="s">
        <v>3395</v>
      </c>
      <c r="F151" s="509" t="s">
        <v>3396</v>
      </c>
      <c r="G151" s="534"/>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29"/>
      <c r="AE151" s="529"/>
      <c r="AF151" s="529"/>
      <c r="AG151" s="529"/>
      <c r="AH151" s="529"/>
      <c r="AI151" s="529"/>
      <c r="AJ151" s="529"/>
      <c r="AK151" s="529"/>
      <c r="AL151" s="529"/>
      <c r="AM151" s="529"/>
      <c r="AN151" s="529"/>
      <c r="AO151" s="529"/>
      <c r="AP151" s="529"/>
      <c r="AQ151" s="529"/>
      <c r="AR151" s="529"/>
      <c r="AS151" s="529"/>
      <c r="AT151" s="529"/>
      <c r="AU151" s="529"/>
      <c r="AV151" s="529"/>
      <c r="AW151" s="529"/>
      <c r="AX151" s="529"/>
      <c r="AY151" s="529"/>
      <c r="AZ151" s="529"/>
      <c r="BA151" s="529"/>
      <c r="BB151" s="529"/>
      <c r="BC151" s="529"/>
      <c r="BD151" s="529"/>
      <c r="BE151" s="529"/>
      <c r="BF151" s="529"/>
      <c r="BG151" s="529"/>
      <c r="BH151" s="529"/>
      <c r="BI151" s="529"/>
      <c r="BJ151" s="529"/>
      <c r="BK151" s="529"/>
      <c r="BL151" s="529"/>
      <c r="BM151" s="529"/>
      <c r="BN151" s="529"/>
      <c r="BO151" s="529"/>
      <c r="BP151" s="529"/>
      <c r="BQ151" s="529"/>
      <c r="BR151" s="529"/>
      <c r="BS151" s="529"/>
      <c r="BT151" s="529"/>
      <c r="BU151" s="529"/>
      <c r="BV151" s="529"/>
      <c r="BW151" s="529"/>
      <c r="BX151" s="529"/>
      <c r="BY151" s="529"/>
      <c r="BZ151" s="529"/>
      <c r="CA151" s="529"/>
      <c r="CB151" s="529"/>
      <c r="CC151" s="529"/>
      <c r="CD151" s="529"/>
      <c r="CE151" s="529"/>
      <c r="CF151" s="529"/>
      <c r="CG151" s="529"/>
      <c r="CH151" s="529"/>
      <c r="CI151" s="529"/>
      <c r="CJ151" s="529"/>
      <c r="CK151" s="529"/>
      <c r="CL151" s="529"/>
      <c r="CM151" s="529"/>
      <c r="CN151" s="529"/>
      <c r="CO151" s="529"/>
      <c r="CP151" s="529"/>
      <c r="CQ151" s="529"/>
      <c r="CR151" s="529"/>
      <c r="CS151" s="529"/>
      <c r="CT151" s="529"/>
      <c r="CU151" s="529"/>
      <c r="CV151" s="529"/>
      <c r="CW151" s="529"/>
      <c r="CX151" s="529"/>
      <c r="CY151" s="529"/>
      <c r="CZ151" s="529"/>
      <c r="DA151" s="529"/>
      <c r="DB151" s="529"/>
      <c r="DC151" s="529"/>
      <c r="DD151" s="529"/>
      <c r="DE151" s="529"/>
      <c r="DF151" s="529"/>
      <c r="DG151" s="529"/>
      <c r="DH151" s="529"/>
      <c r="DI151" s="529"/>
      <c r="DJ151" s="529"/>
      <c r="DK151" s="529"/>
      <c r="DL151" s="529"/>
      <c r="DM151" s="529"/>
      <c r="DN151" s="529"/>
      <c r="DO151" s="529"/>
      <c r="DP151" s="529"/>
      <c r="DQ151" s="529"/>
      <c r="DR151" s="529"/>
      <c r="DS151" s="529"/>
      <c r="DT151" s="529"/>
      <c r="DU151" s="529"/>
      <c r="DV151" s="529"/>
      <c r="DW151" s="529"/>
      <c r="DX151" s="529"/>
      <c r="DY151" s="529"/>
      <c r="DZ151" s="529"/>
      <c r="EA151" s="529"/>
      <c r="EB151" s="529"/>
      <c r="EC151" s="529"/>
      <c r="ED151" s="529"/>
      <c r="EE151" s="529"/>
      <c r="EF151" s="529"/>
      <c r="EG151" s="529"/>
      <c r="EH151" s="529"/>
      <c r="EI151" s="529"/>
      <c r="EJ151" s="529"/>
      <c r="EK151" s="529"/>
      <c r="EL151" s="529"/>
      <c r="EM151" s="529"/>
      <c r="EN151" s="529"/>
      <c r="EO151" s="529"/>
      <c r="EP151" s="506">
        <v>776.0</v>
      </c>
      <c r="EQ151" s="509" t="s">
        <v>3424</v>
      </c>
      <c r="ER151" s="529"/>
      <c r="ES151" s="529"/>
      <c r="ET151" s="529"/>
      <c r="EU151" s="529"/>
      <c r="EV151" s="529"/>
      <c r="EW151" s="509" t="s">
        <v>3425</v>
      </c>
      <c r="EX151" s="509" t="s">
        <v>3426</v>
      </c>
      <c r="EY151" s="534"/>
      <c r="EZ151" s="529"/>
      <c r="FA151" s="529"/>
      <c r="FB151" s="529"/>
      <c r="FC151" s="529"/>
      <c r="FD151" s="529"/>
      <c r="FE151" s="529"/>
      <c r="FF151" s="529"/>
      <c r="FG151" s="529"/>
      <c r="FH151" s="529"/>
      <c r="FI151" s="529"/>
      <c r="FJ151" s="529"/>
      <c r="FK151" s="529"/>
      <c r="FL151" s="529"/>
      <c r="FM151" s="529"/>
      <c r="FN151" s="529"/>
      <c r="FO151" s="529"/>
      <c r="FP151" s="529"/>
      <c r="FQ151" s="529"/>
      <c r="FR151" s="529"/>
      <c r="FS151" s="529"/>
      <c r="FT151" s="529"/>
      <c r="FU151" s="529"/>
      <c r="FV151" s="529"/>
      <c r="FW151" s="529"/>
      <c r="FX151" s="529"/>
      <c r="FY151" s="529"/>
      <c r="FZ151" s="529"/>
      <c r="GA151" s="529"/>
      <c r="GB151" s="529"/>
      <c r="GC151" s="529"/>
      <c r="GD151" s="529"/>
      <c r="GE151" s="529"/>
      <c r="GF151" s="529"/>
      <c r="GG151" s="529"/>
      <c r="GH151" s="529"/>
      <c r="GI151" s="529"/>
      <c r="GJ151" s="529"/>
      <c r="GK151" s="529"/>
      <c r="GL151" s="529"/>
      <c r="GM151" s="529"/>
      <c r="GN151" s="529"/>
      <c r="GO151" s="529"/>
      <c r="GP151" s="529"/>
      <c r="GQ151" s="529"/>
      <c r="GR151" s="529"/>
      <c r="GS151" s="529"/>
      <c r="GT151" s="529"/>
      <c r="GU151" s="529"/>
      <c r="GV151" s="529"/>
      <c r="GW151" s="529"/>
      <c r="GX151" s="529"/>
      <c r="GY151" s="529"/>
      <c r="GZ151" s="529"/>
      <c r="HA151" s="529"/>
      <c r="HB151" s="529"/>
      <c r="HC151" s="529"/>
      <c r="HD151" s="529"/>
      <c r="HE151" s="529"/>
      <c r="HF151" s="529"/>
      <c r="HG151" s="529"/>
      <c r="HH151" s="529"/>
      <c r="HI151" s="529"/>
      <c r="HJ151" s="529"/>
      <c r="HK151" s="529"/>
      <c r="HL151" s="529"/>
      <c r="HM151" s="529"/>
      <c r="HN151" s="529"/>
      <c r="HO151" s="529"/>
      <c r="HP151" s="529"/>
      <c r="HQ151" s="529"/>
      <c r="HR151" s="529"/>
      <c r="HS151" s="529"/>
      <c r="HT151" s="529"/>
      <c r="HU151" s="529"/>
      <c r="HV151" s="529"/>
      <c r="HW151" s="529"/>
      <c r="HX151" s="529"/>
      <c r="HY151" s="529"/>
      <c r="HZ151" s="529"/>
      <c r="IA151" s="529"/>
      <c r="IB151" s="529"/>
      <c r="IC151" s="529"/>
      <c r="ID151" s="529"/>
      <c r="IE151" s="529"/>
      <c r="IF151" s="529"/>
      <c r="IG151" s="529"/>
      <c r="IH151" s="529"/>
      <c r="II151" s="529"/>
      <c r="IJ151" s="529"/>
      <c r="IK151" s="529"/>
      <c r="IL151" s="529"/>
      <c r="IM151" s="529"/>
      <c r="IN151" s="529"/>
      <c r="IO151" s="529"/>
      <c r="IP151" s="529"/>
      <c r="IQ151" s="529"/>
      <c r="IR151" s="529"/>
      <c r="IS151" s="529"/>
      <c r="IT151" s="529"/>
      <c r="IU151" s="529"/>
      <c r="IV151" s="529"/>
      <c r="IW151" s="529"/>
      <c r="IX151" s="529"/>
      <c r="IY151" s="529"/>
      <c r="IZ151" s="529"/>
      <c r="JA151" s="529"/>
      <c r="JB151" s="529"/>
      <c r="JC151" s="529"/>
      <c r="JD151" s="529"/>
      <c r="JE151" s="529"/>
      <c r="JF151" s="529"/>
      <c r="JG151" s="529"/>
      <c r="JH151" s="529"/>
      <c r="JI151" s="529"/>
      <c r="JJ151" s="529"/>
      <c r="JK151" s="529"/>
      <c r="JL151" s="529"/>
      <c r="JM151" s="529"/>
      <c r="JN151" s="529"/>
      <c r="JO151" s="529"/>
      <c r="JP151" s="529"/>
      <c r="JQ151" s="529"/>
      <c r="JR151" s="529"/>
      <c r="JS151" s="529"/>
      <c r="JT151" s="529"/>
      <c r="JU151" s="529"/>
      <c r="JV151" s="529"/>
      <c r="JW151" s="529"/>
      <c r="JX151" s="529"/>
      <c r="JY151" s="529"/>
      <c r="JZ151" s="529"/>
      <c r="KA151" s="529"/>
      <c r="KB151" s="529"/>
      <c r="KC151" s="529"/>
      <c r="KD151" s="529"/>
      <c r="KE151" s="529"/>
      <c r="KF151" s="529"/>
      <c r="KG151" s="529"/>
      <c r="KH151" s="529"/>
      <c r="KI151" s="529"/>
      <c r="KJ151" s="529"/>
      <c r="KK151" s="529"/>
      <c r="KL151" s="529"/>
      <c r="KM151" s="529"/>
      <c r="KN151" s="529"/>
      <c r="KO151" s="529"/>
      <c r="KP151" s="529"/>
      <c r="KQ151" s="529"/>
      <c r="KR151" s="529"/>
      <c r="KS151" s="529"/>
      <c r="KT151" s="529"/>
      <c r="KU151" s="529"/>
      <c r="KV151" s="529"/>
      <c r="KW151" s="529"/>
      <c r="KX151" s="529"/>
      <c r="KY151" s="529"/>
      <c r="KZ151" s="529"/>
      <c r="LA151" s="529"/>
      <c r="LB151" s="529"/>
      <c r="LC151" s="529"/>
      <c r="LD151" s="529"/>
      <c r="LE151" s="529"/>
      <c r="LF151" s="529"/>
      <c r="LG151" s="529"/>
      <c r="LH151" s="529"/>
      <c r="LI151" s="529"/>
      <c r="LJ151" s="529"/>
      <c r="LK151" s="529"/>
      <c r="LL151" s="529"/>
      <c r="LM151" s="529"/>
      <c r="LN151" s="529"/>
      <c r="LO151" s="529"/>
      <c r="LP151" s="529"/>
      <c r="LQ151" s="529"/>
      <c r="LR151" s="529"/>
      <c r="LS151" s="529"/>
      <c r="LT151" s="529"/>
      <c r="LU151" s="529"/>
      <c r="LV151" s="529"/>
      <c r="LW151" s="529"/>
      <c r="LX151" s="529"/>
      <c r="LY151" s="529"/>
      <c r="LZ151" s="529"/>
      <c r="MA151" s="529"/>
      <c r="MB151" s="529"/>
      <c r="MC151" s="529"/>
      <c r="MD151" s="529"/>
      <c r="ME151" s="529"/>
      <c r="MF151" s="529"/>
      <c r="MG151" s="529"/>
      <c r="MH151" s="529"/>
      <c r="MI151" s="529"/>
      <c r="MJ151" s="529"/>
      <c r="MK151" s="529"/>
      <c r="ML151" s="529"/>
      <c r="MM151" s="529"/>
      <c r="MN151" s="529"/>
    </row>
    <row r="152" ht="12.75" customHeight="1">
      <c r="A152" s="529"/>
      <c r="B152" s="529"/>
      <c r="C152" s="529"/>
      <c r="D152" s="529"/>
      <c r="E152" s="509" t="s">
        <v>3398</v>
      </c>
      <c r="F152" s="509" t="s">
        <v>3399</v>
      </c>
      <c r="G152" s="534"/>
      <c r="H152" s="529"/>
      <c r="I152" s="529"/>
      <c r="J152" s="529"/>
      <c r="K152" s="529"/>
      <c r="L152" s="529"/>
      <c r="M152" s="529"/>
      <c r="N152" s="529"/>
      <c r="O152" s="529"/>
      <c r="P152" s="529"/>
      <c r="Q152" s="529"/>
      <c r="R152" s="529"/>
      <c r="S152" s="529"/>
      <c r="T152" s="529"/>
      <c r="U152" s="529"/>
      <c r="V152" s="529"/>
      <c r="W152" s="529"/>
      <c r="X152" s="529"/>
      <c r="Y152" s="529"/>
      <c r="Z152" s="529"/>
      <c r="AA152" s="529"/>
      <c r="AB152" s="529"/>
      <c r="AC152" s="529"/>
      <c r="AD152" s="529"/>
      <c r="AE152" s="529"/>
      <c r="AF152" s="529"/>
      <c r="AG152" s="529"/>
      <c r="AH152" s="529"/>
      <c r="AI152" s="529"/>
      <c r="AJ152" s="529"/>
      <c r="AK152" s="529"/>
      <c r="AL152" s="529"/>
      <c r="AM152" s="529"/>
      <c r="AN152" s="529"/>
      <c r="AO152" s="529"/>
      <c r="AP152" s="529"/>
      <c r="AQ152" s="529"/>
      <c r="AR152" s="529"/>
      <c r="AS152" s="529"/>
      <c r="AT152" s="529"/>
      <c r="AU152" s="529"/>
      <c r="AV152" s="529"/>
      <c r="AW152" s="529"/>
      <c r="AX152" s="529"/>
      <c r="AY152" s="529"/>
      <c r="AZ152" s="529"/>
      <c r="BA152" s="529"/>
      <c r="BB152" s="529"/>
      <c r="BC152" s="529"/>
      <c r="BD152" s="529"/>
      <c r="BE152" s="529"/>
      <c r="BF152" s="529"/>
      <c r="BG152" s="529"/>
      <c r="BH152" s="529"/>
      <c r="BI152" s="529"/>
      <c r="BJ152" s="529"/>
      <c r="BK152" s="529"/>
      <c r="BL152" s="529"/>
      <c r="BM152" s="529"/>
      <c r="BN152" s="529"/>
      <c r="BO152" s="529"/>
      <c r="BP152" s="529"/>
      <c r="BQ152" s="529"/>
      <c r="BR152" s="529"/>
      <c r="BS152" s="529"/>
      <c r="BT152" s="529"/>
      <c r="BU152" s="529"/>
      <c r="BV152" s="529"/>
      <c r="BW152" s="529"/>
      <c r="BX152" s="529"/>
      <c r="BY152" s="529"/>
      <c r="BZ152" s="529"/>
      <c r="CA152" s="529"/>
      <c r="CB152" s="529"/>
      <c r="CC152" s="529"/>
      <c r="CD152" s="529"/>
      <c r="CE152" s="529"/>
      <c r="CF152" s="529"/>
      <c r="CG152" s="529"/>
      <c r="CH152" s="529"/>
      <c r="CI152" s="529"/>
      <c r="CJ152" s="529"/>
      <c r="CK152" s="529"/>
      <c r="CL152" s="529"/>
      <c r="CM152" s="529"/>
      <c r="CN152" s="529"/>
      <c r="CO152" s="529"/>
      <c r="CP152" s="529"/>
      <c r="CQ152" s="529"/>
      <c r="CR152" s="529"/>
      <c r="CS152" s="529"/>
      <c r="CT152" s="529"/>
      <c r="CU152" s="529"/>
      <c r="CV152" s="529"/>
      <c r="CW152" s="529"/>
      <c r="CX152" s="529"/>
      <c r="CY152" s="529"/>
      <c r="CZ152" s="529"/>
      <c r="DA152" s="529"/>
      <c r="DB152" s="529"/>
      <c r="DC152" s="529"/>
      <c r="DD152" s="529"/>
      <c r="DE152" s="529"/>
      <c r="DF152" s="529"/>
      <c r="DG152" s="529"/>
      <c r="DH152" s="529"/>
      <c r="DI152" s="529"/>
      <c r="DJ152" s="529"/>
      <c r="DK152" s="529"/>
      <c r="DL152" s="529"/>
      <c r="DM152" s="529"/>
      <c r="DN152" s="529"/>
      <c r="DO152" s="529"/>
      <c r="DP152" s="529"/>
      <c r="DQ152" s="529"/>
      <c r="DR152" s="529"/>
      <c r="DS152" s="529"/>
      <c r="DT152" s="529"/>
      <c r="DU152" s="529"/>
      <c r="DV152" s="529"/>
      <c r="DW152" s="529"/>
      <c r="DX152" s="529"/>
      <c r="DY152" s="529"/>
      <c r="DZ152" s="529"/>
      <c r="EA152" s="529"/>
      <c r="EB152" s="529"/>
      <c r="EC152" s="529"/>
      <c r="ED152" s="529"/>
      <c r="EE152" s="529"/>
      <c r="EF152" s="529"/>
      <c r="EG152" s="529"/>
      <c r="EH152" s="529"/>
      <c r="EI152" s="529"/>
      <c r="EJ152" s="529"/>
      <c r="EK152" s="529"/>
      <c r="EL152" s="529"/>
      <c r="EM152" s="529"/>
      <c r="EN152" s="529"/>
      <c r="EO152" s="529"/>
      <c r="EP152" s="506">
        <v>566.0</v>
      </c>
      <c r="EQ152" s="509" t="s">
        <v>3427</v>
      </c>
      <c r="ER152" s="529"/>
      <c r="ES152" s="529"/>
      <c r="ET152" s="529"/>
      <c r="EU152" s="529"/>
      <c r="EV152" s="529"/>
      <c r="EW152" s="509" t="s">
        <v>3428</v>
      </c>
      <c r="EX152" s="509" t="s">
        <v>3429</v>
      </c>
      <c r="EY152" s="534"/>
      <c r="EZ152" s="529"/>
      <c r="FA152" s="529"/>
      <c r="FB152" s="529"/>
      <c r="FC152" s="529"/>
      <c r="FD152" s="529"/>
      <c r="FE152" s="529"/>
      <c r="FF152" s="529"/>
      <c r="FG152" s="529"/>
      <c r="FH152" s="529"/>
      <c r="FI152" s="529"/>
      <c r="FJ152" s="529"/>
      <c r="FK152" s="529"/>
      <c r="FL152" s="529"/>
      <c r="FM152" s="529"/>
      <c r="FN152" s="529"/>
      <c r="FO152" s="529"/>
      <c r="FP152" s="529"/>
      <c r="FQ152" s="529"/>
      <c r="FR152" s="529"/>
      <c r="FS152" s="529"/>
      <c r="FT152" s="529"/>
      <c r="FU152" s="529"/>
      <c r="FV152" s="529"/>
      <c r="FW152" s="529"/>
      <c r="FX152" s="529"/>
      <c r="FY152" s="529"/>
      <c r="FZ152" s="529"/>
      <c r="GA152" s="529"/>
      <c r="GB152" s="529"/>
      <c r="GC152" s="529"/>
      <c r="GD152" s="529"/>
      <c r="GE152" s="529"/>
      <c r="GF152" s="529"/>
      <c r="GG152" s="529"/>
      <c r="GH152" s="529"/>
      <c r="GI152" s="529"/>
      <c r="GJ152" s="529"/>
      <c r="GK152" s="529"/>
      <c r="GL152" s="529"/>
      <c r="GM152" s="529"/>
      <c r="GN152" s="529"/>
      <c r="GO152" s="529"/>
      <c r="GP152" s="529"/>
      <c r="GQ152" s="529"/>
      <c r="GR152" s="529"/>
      <c r="GS152" s="529"/>
      <c r="GT152" s="529"/>
      <c r="GU152" s="529"/>
      <c r="GV152" s="529"/>
      <c r="GW152" s="529"/>
      <c r="GX152" s="529"/>
      <c r="GY152" s="529"/>
      <c r="GZ152" s="529"/>
      <c r="HA152" s="529"/>
      <c r="HB152" s="529"/>
      <c r="HC152" s="529"/>
      <c r="HD152" s="529"/>
      <c r="HE152" s="529"/>
      <c r="HF152" s="529"/>
      <c r="HG152" s="529"/>
      <c r="HH152" s="529"/>
      <c r="HI152" s="529"/>
      <c r="HJ152" s="529"/>
      <c r="HK152" s="529"/>
      <c r="HL152" s="529"/>
      <c r="HM152" s="529"/>
      <c r="HN152" s="529"/>
      <c r="HO152" s="529"/>
      <c r="HP152" s="529"/>
      <c r="HQ152" s="529"/>
      <c r="HR152" s="529"/>
      <c r="HS152" s="529"/>
      <c r="HT152" s="529"/>
      <c r="HU152" s="529"/>
      <c r="HV152" s="529"/>
      <c r="HW152" s="529"/>
      <c r="HX152" s="529"/>
      <c r="HY152" s="529"/>
      <c r="HZ152" s="529"/>
      <c r="IA152" s="529"/>
      <c r="IB152" s="529"/>
      <c r="IC152" s="529"/>
      <c r="ID152" s="529"/>
      <c r="IE152" s="529"/>
      <c r="IF152" s="529"/>
      <c r="IG152" s="529"/>
      <c r="IH152" s="529"/>
      <c r="II152" s="529"/>
      <c r="IJ152" s="529"/>
      <c r="IK152" s="529"/>
      <c r="IL152" s="529"/>
      <c r="IM152" s="529"/>
      <c r="IN152" s="529"/>
      <c r="IO152" s="529"/>
      <c r="IP152" s="529"/>
      <c r="IQ152" s="529"/>
      <c r="IR152" s="529"/>
      <c r="IS152" s="529"/>
      <c r="IT152" s="529"/>
      <c r="IU152" s="529"/>
      <c r="IV152" s="529"/>
      <c r="IW152" s="529"/>
      <c r="IX152" s="529"/>
      <c r="IY152" s="529"/>
      <c r="IZ152" s="529"/>
      <c r="JA152" s="529"/>
      <c r="JB152" s="529"/>
      <c r="JC152" s="529"/>
      <c r="JD152" s="529"/>
      <c r="JE152" s="529"/>
      <c r="JF152" s="529"/>
      <c r="JG152" s="529"/>
      <c r="JH152" s="529"/>
      <c r="JI152" s="529"/>
      <c r="JJ152" s="529"/>
      <c r="JK152" s="529"/>
      <c r="JL152" s="529"/>
      <c r="JM152" s="529"/>
      <c r="JN152" s="529"/>
      <c r="JO152" s="529"/>
      <c r="JP152" s="529"/>
      <c r="JQ152" s="529"/>
      <c r="JR152" s="529"/>
      <c r="JS152" s="529"/>
      <c r="JT152" s="529"/>
      <c r="JU152" s="529"/>
      <c r="JV152" s="529"/>
      <c r="JW152" s="529"/>
      <c r="JX152" s="529"/>
      <c r="JY152" s="529"/>
      <c r="JZ152" s="529"/>
      <c r="KA152" s="529"/>
      <c r="KB152" s="529"/>
      <c r="KC152" s="529"/>
      <c r="KD152" s="529"/>
      <c r="KE152" s="529"/>
      <c r="KF152" s="529"/>
      <c r="KG152" s="529"/>
      <c r="KH152" s="529"/>
      <c r="KI152" s="529"/>
      <c r="KJ152" s="529"/>
      <c r="KK152" s="529"/>
      <c r="KL152" s="529"/>
      <c r="KM152" s="529"/>
      <c r="KN152" s="529"/>
      <c r="KO152" s="529"/>
      <c r="KP152" s="529"/>
      <c r="KQ152" s="529"/>
      <c r="KR152" s="529"/>
      <c r="KS152" s="529"/>
      <c r="KT152" s="529"/>
      <c r="KU152" s="529"/>
      <c r="KV152" s="529"/>
      <c r="KW152" s="529"/>
      <c r="KX152" s="529"/>
      <c r="KY152" s="529"/>
      <c r="KZ152" s="529"/>
      <c r="LA152" s="529"/>
      <c r="LB152" s="529"/>
      <c r="LC152" s="529"/>
      <c r="LD152" s="529"/>
      <c r="LE152" s="529"/>
      <c r="LF152" s="529"/>
      <c r="LG152" s="529"/>
      <c r="LH152" s="529"/>
      <c r="LI152" s="529"/>
      <c r="LJ152" s="529"/>
      <c r="LK152" s="529"/>
      <c r="LL152" s="529"/>
      <c r="LM152" s="529"/>
      <c r="LN152" s="529"/>
      <c r="LO152" s="529"/>
      <c r="LP152" s="529"/>
      <c r="LQ152" s="529"/>
      <c r="LR152" s="529"/>
      <c r="LS152" s="529"/>
      <c r="LT152" s="529"/>
      <c r="LU152" s="529"/>
      <c r="LV152" s="529"/>
      <c r="LW152" s="529"/>
      <c r="LX152" s="529"/>
      <c r="LY152" s="529"/>
      <c r="LZ152" s="529"/>
      <c r="MA152" s="529"/>
      <c r="MB152" s="529"/>
      <c r="MC152" s="529"/>
      <c r="MD152" s="529"/>
      <c r="ME152" s="529"/>
      <c r="MF152" s="529"/>
      <c r="MG152" s="529"/>
      <c r="MH152" s="529"/>
      <c r="MI152" s="529"/>
      <c r="MJ152" s="529"/>
      <c r="MK152" s="529"/>
      <c r="ML152" s="529"/>
      <c r="MM152" s="529"/>
      <c r="MN152" s="529"/>
    </row>
    <row r="153" ht="12.75" customHeight="1">
      <c r="A153" s="529"/>
      <c r="B153" s="529"/>
      <c r="C153" s="529"/>
      <c r="D153" s="529"/>
      <c r="E153" s="509" t="s">
        <v>3401</v>
      </c>
      <c r="F153" s="509" t="s">
        <v>3402</v>
      </c>
      <c r="G153" s="534"/>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529"/>
      <c r="AK153" s="529"/>
      <c r="AL153" s="529"/>
      <c r="AM153" s="529"/>
      <c r="AN153" s="529"/>
      <c r="AO153" s="529"/>
      <c r="AP153" s="529"/>
      <c r="AQ153" s="529"/>
      <c r="AR153" s="529"/>
      <c r="AS153" s="529"/>
      <c r="AT153" s="529"/>
      <c r="AU153" s="529"/>
      <c r="AV153" s="529"/>
      <c r="AW153" s="529"/>
      <c r="AX153" s="529"/>
      <c r="AY153" s="529"/>
      <c r="AZ153" s="529"/>
      <c r="BA153" s="529"/>
      <c r="BB153" s="529"/>
      <c r="BC153" s="529"/>
      <c r="BD153" s="529"/>
      <c r="BE153" s="529"/>
      <c r="BF153" s="529"/>
      <c r="BG153" s="529"/>
      <c r="BH153" s="529"/>
      <c r="BI153" s="529"/>
      <c r="BJ153" s="529"/>
      <c r="BK153" s="529"/>
      <c r="BL153" s="529"/>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c r="CR153" s="529"/>
      <c r="CS153" s="529"/>
      <c r="CT153" s="529"/>
      <c r="CU153" s="529"/>
      <c r="CV153" s="529"/>
      <c r="CW153" s="529"/>
      <c r="CX153" s="529"/>
      <c r="CY153" s="529"/>
      <c r="CZ153" s="529"/>
      <c r="DA153" s="529"/>
      <c r="DB153" s="529"/>
      <c r="DC153" s="529"/>
      <c r="DD153" s="529"/>
      <c r="DE153" s="529"/>
      <c r="DF153" s="529"/>
      <c r="DG153" s="529"/>
      <c r="DH153" s="529"/>
      <c r="DI153" s="529"/>
      <c r="DJ153" s="529"/>
      <c r="DK153" s="529"/>
      <c r="DL153" s="529"/>
      <c r="DM153" s="529"/>
      <c r="DN153" s="529"/>
      <c r="DO153" s="529"/>
      <c r="DP153" s="529"/>
      <c r="DQ153" s="529"/>
      <c r="DR153" s="529"/>
      <c r="DS153" s="529"/>
      <c r="DT153" s="529"/>
      <c r="DU153" s="529"/>
      <c r="DV153" s="529"/>
      <c r="DW153" s="529"/>
      <c r="DX153" s="529"/>
      <c r="DY153" s="529"/>
      <c r="DZ153" s="529"/>
      <c r="EA153" s="529"/>
      <c r="EB153" s="529"/>
      <c r="EC153" s="529"/>
      <c r="ED153" s="529"/>
      <c r="EE153" s="529"/>
      <c r="EF153" s="529"/>
      <c r="EG153" s="529"/>
      <c r="EH153" s="529"/>
      <c r="EI153" s="529"/>
      <c r="EJ153" s="529"/>
      <c r="EK153" s="529"/>
      <c r="EL153" s="529"/>
      <c r="EM153" s="529"/>
      <c r="EN153" s="529"/>
      <c r="EO153" s="529"/>
      <c r="EP153" s="506">
        <v>520.0</v>
      </c>
      <c r="EQ153" s="509" t="s">
        <v>3430</v>
      </c>
      <c r="ER153" s="529"/>
      <c r="ES153" s="529"/>
      <c r="ET153" s="529"/>
      <c r="EU153" s="529"/>
      <c r="EV153" s="529"/>
      <c r="EW153" s="509" t="s">
        <v>3431</v>
      </c>
      <c r="EX153" s="509" t="s">
        <v>3432</v>
      </c>
      <c r="EY153" s="534"/>
      <c r="EZ153" s="529"/>
      <c r="FA153" s="529"/>
      <c r="FB153" s="529"/>
      <c r="FC153" s="529"/>
      <c r="FD153" s="529"/>
      <c r="FE153" s="529"/>
      <c r="FF153" s="529"/>
      <c r="FG153" s="529"/>
      <c r="FH153" s="529"/>
      <c r="FI153" s="529"/>
      <c r="FJ153" s="529"/>
      <c r="FK153" s="529"/>
      <c r="FL153" s="529"/>
      <c r="FM153" s="529"/>
      <c r="FN153" s="529"/>
      <c r="FO153" s="529"/>
      <c r="FP153" s="529"/>
      <c r="FQ153" s="529"/>
      <c r="FR153" s="529"/>
      <c r="FS153" s="529"/>
      <c r="FT153" s="529"/>
      <c r="FU153" s="529"/>
      <c r="FV153" s="529"/>
      <c r="FW153" s="529"/>
      <c r="FX153" s="529"/>
      <c r="FY153" s="529"/>
      <c r="FZ153" s="529"/>
      <c r="GA153" s="529"/>
      <c r="GB153" s="529"/>
      <c r="GC153" s="529"/>
      <c r="GD153" s="529"/>
      <c r="GE153" s="529"/>
      <c r="GF153" s="529"/>
      <c r="GG153" s="529"/>
      <c r="GH153" s="529"/>
      <c r="GI153" s="529"/>
      <c r="GJ153" s="529"/>
      <c r="GK153" s="529"/>
      <c r="GL153" s="529"/>
      <c r="GM153" s="529"/>
      <c r="GN153" s="529"/>
      <c r="GO153" s="529"/>
      <c r="GP153" s="529"/>
      <c r="GQ153" s="529"/>
      <c r="GR153" s="529"/>
      <c r="GS153" s="529"/>
      <c r="GT153" s="529"/>
      <c r="GU153" s="529"/>
      <c r="GV153" s="529"/>
      <c r="GW153" s="529"/>
      <c r="GX153" s="529"/>
      <c r="GY153" s="529"/>
      <c r="GZ153" s="529"/>
      <c r="HA153" s="529"/>
      <c r="HB153" s="529"/>
      <c r="HC153" s="529"/>
      <c r="HD153" s="529"/>
      <c r="HE153" s="529"/>
      <c r="HF153" s="529"/>
      <c r="HG153" s="529"/>
      <c r="HH153" s="529"/>
      <c r="HI153" s="529"/>
      <c r="HJ153" s="529"/>
      <c r="HK153" s="529"/>
      <c r="HL153" s="529"/>
      <c r="HM153" s="529"/>
      <c r="HN153" s="529"/>
      <c r="HO153" s="529"/>
      <c r="HP153" s="529"/>
      <c r="HQ153" s="529"/>
      <c r="HR153" s="529"/>
      <c r="HS153" s="529"/>
      <c r="HT153" s="529"/>
      <c r="HU153" s="529"/>
      <c r="HV153" s="529"/>
      <c r="HW153" s="529"/>
      <c r="HX153" s="529"/>
      <c r="HY153" s="529"/>
      <c r="HZ153" s="529"/>
      <c r="IA153" s="529"/>
      <c r="IB153" s="529"/>
      <c r="IC153" s="529"/>
      <c r="ID153" s="529"/>
      <c r="IE153" s="529"/>
      <c r="IF153" s="529"/>
      <c r="IG153" s="529"/>
      <c r="IH153" s="529"/>
      <c r="II153" s="529"/>
      <c r="IJ153" s="529"/>
      <c r="IK153" s="529"/>
      <c r="IL153" s="529"/>
      <c r="IM153" s="529"/>
      <c r="IN153" s="529"/>
      <c r="IO153" s="529"/>
      <c r="IP153" s="529"/>
      <c r="IQ153" s="529"/>
      <c r="IR153" s="529"/>
      <c r="IS153" s="529"/>
      <c r="IT153" s="529"/>
      <c r="IU153" s="529"/>
      <c r="IV153" s="529"/>
      <c r="IW153" s="529"/>
      <c r="IX153" s="529"/>
      <c r="IY153" s="529"/>
      <c r="IZ153" s="529"/>
      <c r="JA153" s="529"/>
      <c r="JB153" s="529"/>
      <c r="JC153" s="529"/>
      <c r="JD153" s="529"/>
      <c r="JE153" s="529"/>
      <c r="JF153" s="529"/>
      <c r="JG153" s="529"/>
      <c r="JH153" s="529"/>
      <c r="JI153" s="529"/>
      <c r="JJ153" s="529"/>
      <c r="JK153" s="529"/>
      <c r="JL153" s="529"/>
      <c r="JM153" s="529"/>
      <c r="JN153" s="529"/>
      <c r="JO153" s="529"/>
      <c r="JP153" s="529"/>
      <c r="JQ153" s="529"/>
      <c r="JR153" s="529"/>
      <c r="JS153" s="529"/>
      <c r="JT153" s="529"/>
      <c r="JU153" s="529"/>
      <c r="JV153" s="529"/>
      <c r="JW153" s="529"/>
      <c r="JX153" s="529"/>
      <c r="JY153" s="529"/>
      <c r="JZ153" s="529"/>
      <c r="KA153" s="529"/>
      <c r="KB153" s="529"/>
      <c r="KC153" s="529"/>
      <c r="KD153" s="529"/>
      <c r="KE153" s="529"/>
      <c r="KF153" s="529"/>
      <c r="KG153" s="529"/>
      <c r="KH153" s="529"/>
      <c r="KI153" s="529"/>
      <c r="KJ153" s="529"/>
      <c r="KK153" s="529"/>
      <c r="KL153" s="529"/>
      <c r="KM153" s="529"/>
      <c r="KN153" s="529"/>
      <c r="KO153" s="529"/>
      <c r="KP153" s="529"/>
      <c r="KQ153" s="529"/>
      <c r="KR153" s="529"/>
      <c r="KS153" s="529"/>
      <c r="KT153" s="529"/>
      <c r="KU153" s="529"/>
      <c r="KV153" s="529"/>
      <c r="KW153" s="529"/>
      <c r="KX153" s="529"/>
      <c r="KY153" s="529"/>
      <c r="KZ153" s="529"/>
      <c r="LA153" s="529"/>
      <c r="LB153" s="529"/>
      <c r="LC153" s="529"/>
      <c r="LD153" s="529"/>
      <c r="LE153" s="529"/>
      <c r="LF153" s="529"/>
      <c r="LG153" s="529"/>
      <c r="LH153" s="529"/>
      <c r="LI153" s="529"/>
      <c r="LJ153" s="529"/>
      <c r="LK153" s="529"/>
      <c r="LL153" s="529"/>
      <c r="LM153" s="529"/>
      <c r="LN153" s="529"/>
      <c r="LO153" s="529"/>
      <c r="LP153" s="529"/>
      <c r="LQ153" s="529"/>
      <c r="LR153" s="529"/>
      <c r="LS153" s="529"/>
      <c r="LT153" s="529"/>
      <c r="LU153" s="529"/>
      <c r="LV153" s="529"/>
      <c r="LW153" s="529"/>
      <c r="LX153" s="529"/>
      <c r="LY153" s="529"/>
      <c r="LZ153" s="529"/>
      <c r="MA153" s="529"/>
      <c r="MB153" s="529"/>
      <c r="MC153" s="529"/>
      <c r="MD153" s="529"/>
      <c r="ME153" s="529"/>
      <c r="MF153" s="529"/>
      <c r="MG153" s="529"/>
      <c r="MH153" s="529"/>
      <c r="MI153" s="529"/>
      <c r="MJ153" s="529"/>
      <c r="MK153" s="529"/>
      <c r="ML153" s="529"/>
      <c r="MM153" s="529"/>
      <c r="MN153" s="529"/>
    </row>
    <row r="154" ht="12.75" customHeight="1">
      <c r="A154" s="529"/>
      <c r="B154" s="529"/>
      <c r="C154" s="529"/>
      <c r="D154" s="529"/>
      <c r="E154" s="509" t="s">
        <v>3404</v>
      </c>
      <c r="F154" s="509" t="s">
        <v>3405</v>
      </c>
      <c r="G154" s="534"/>
      <c r="H154" s="529"/>
      <c r="I154" s="529"/>
      <c r="J154" s="529"/>
      <c r="K154" s="529"/>
      <c r="L154" s="529"/>
      <c r="M154" s="529"/>
      <c r="N154" s="529"/>
      <c r="O154" s="529"/>
      <c r="P154" s="529"/>
      <c r="Q154" s="529"/>
      <c r="R154" s="529"/>
      <c r="S154" s="529"/>
      <c r="T154" s="529"/>
      <c r="U154" s="529"/>
      <c r="V154" s="529"/>
      <c r="W154" s="529"/>
      <c r="X154" s="529"/>
      <c r="Y154" s="529"/>
      <c r="Z154" s="529"/>
      <c r="AA154" s="529"/>
      <c r="AB154" s="529"/>
      <c r="AC154" s="529"/>
      <c r="AD154" s="529"/>
      <c r="AE154" s="529"/>
      <c r="AF154" s="529"/>
      <c r="AG154" s="529"/>
      <c r="AH154" s="529"/>
      <c r="AI154" s="529"/>
      <c r="AJ154" s="529"/>
      <c r="AK154" s="529"/>
      <c r="AL154" s="529"/>
      <c r="AM154" s="529"/>
      <c r="AN154" s="529"/>
      <c r="AO154" s="529"/>
      <c r="AP154" s="529"/>
      <c r="AQ154" s="529"/>
      <c r="AR154" s="529"/>
      <c r="AS154" s="529"/>
      <c r="AT154" s="529"/>
      <c r="AU154" s="529"/>
      <c r="AV154" s="529"/>
      <c r="AW154" s="529"/>
      <c r="AX154" s="529"/>
      <c r="AY154" s="529"/>
      <c r="AZ154" s="529"/>
      <c r="BA154" s="529"/>
      <c r="BB154" s="529"/>
      <c r="BC154" s="529"/>
      <c r="BD154" s="529"/>
      <c r="BE154" s="529"/>
      <c r="BF154" s="529"/>
      <c r="BG154" s="529"/>
      <c r="BH154" s="529"/>
      <c r="BI154" s="529"/>
      <c r="BJ154" s="529"/>
      <c r="BK154" s="529"/>
      <c r="BL154" s="529"/>
      <c r="BM154" s="529"/>
      <c r="BN154" s="529"/>
      <c r="BO154" s="529"/>
      <c r="BP154" s="529"/>
      <c r="BQ154" s="529"/>
      <c r="BR154" s="529"/>
      <c r="BS154" s="529"/>
      <c r="BT154" s="529"/>
      <c r="BU154" s="529"/>
      <c r="BV154" s="529"/>
      <c r="BW154" s="529"/>
      <c r="BX154" s="529"/>
      <c r="BY154" s="529"/>
      <c r="BZ154" s="529"/>
      <c r="CA154" s="529"/>
      <c r="CB154" s="529"/>
      <c r="CC154" s="529"/>
      <c r="CD154" s="529"/>
      <c r="CE154" s="529"/>
      <c r="CF154" s="529"/>
      <c r="CG154" s="529"/>
      <c r="CH154" s="529"/>
      <c r="CI154" s="529"/>
      <c r="CJ154" s="529"/>
      <c r="CK154" s="529"/>
      <c r="CL154" s="529"/>
      <c r="CM154" s="529"/>
      <c r="CN154" s="529"/>
      <c r="CO154" s="529"/>
      <c r="CP154" s="529"/>
      <c r="CQ154" s="529"/>
      <c r="CR154" s="529"/>
      <c r="CS154" s="529"/>
      <c r="CT154" s="529"/>
      <c r="CU154" s="529"/>
      <c r="CV154" s="529"/>
      <c r="CW154" s="529"/>
      <c r="CX154" s="529"/>
      <c r="CY154" s="529"/>
      <c r="CZ154" s="529"/>
      <c r="DA154" s="529"/>
      <c r="DB154" s="529"/>
      <c r="DC154" s="529"/>
      <c r="DD154" s="529"/>
      <c r="DE154" s="529"/>
      <c r="DF154" s="529"/>
      <c r="DG154" s="529"/>
      <c r="DH154" s="529"/>
      <c r="DI154" s="529"/>
      <c r="DJ154" s="529"/>
      <c r="DK154" s="529"/>
      <c r="DL154" s="529"/>
      <c r="DM154" s="529"/>
      <c r="DN154" s="529"/>
      <c r="DO154" s="529"/>
      <c r="DP154" s="529"/>
      <c r="DQ154" s="529"/>
      <c r="DR154" s="529"/>
      <c r="DS154" s="529"/>
      <c r="DT154" s="529"/>
      <c r="DU154" s="529"/>
      <c r="DV154" s="529"/>
      <c r="DW154" s="529"/>
      <c r="DX154" s="529"/>
      <c r="DY154" s="529"/>
      <c r="DZ154" s="529"/>
      <c r="EA154" s="529"/>
      <c r="EB154" s="529"/>
      <c r="EC154" s="529"/>
      <c r="ED154" s="529"/>
      <c r="EE154" s="529"/>
      <c r="EF154" s="529"/>
      <c r="EG154" s="529"/>
      <c r="EH154" s="529"/>
      <c r="EI154" s="529"/>
      <c r="EJ154" s="529"/>
      <c r="EK154" s="529"/>
      <c r="EL154" s="529"/>
      <c r="EM154" s="529"/>
      <c r="EN154" s="529"/>
      <c r="EO154" s="529"/>
      <c r="EP154" s="506">
        <v>516.0</v>
      </c>
      <c r="EQ154" s="509" t="s">
        <v>3433</v>
      </c>
      <c r="ER154" s="529"/>
      <c r="ES154" s="529"/>
      <c r="ET154" s="529"/>
      <c r="EU154" s="529"/>
      <c r="EV154" s="529"/>
      <c r="EW154" s="509" t="s">
        <v>3434</v>
      </c>
      <c r="EX154" s="509" t="s">
        <v>3435</v>
      </c>
      <c r="EY154" s="534"/>
      <c r="EZ154" s="529"/>
      <c r="FA154" s="529"/>
      <c r="FB154" s="529"/>
      <c r="FC154" s="529"/>
      <c r="FD154" s="529"/>
      <c r="FE154" s="529"/>
      <c r="FF154" s="529"/>
      <c r="FG154" s="529"/>
      <c r="FH154" s="529"/>
      <c r="FI154" s="529"/>
      <c r="FJ154" s="529"/>
      <c r="FK154" s="529"/>
      <c r="FL154" s="529"/>
      <c r="FM154" s="529"/>
      <c r="FN154" s="529"/>
      <c r="FO154" s="529"/>
      <c r="FP154" s="529"/>
      <c r="FQ154" s="529"/>
      <c r="FR154" s="529"/>
      <c r="FS154" s="529"/>
      <c r="FT154" s="529"/>
      <c r="FU154" s="529"/>
      <c r="FV154" s="529"/>
      <c r="FW154" s="529"/>
      <c r="FX154" s="529"/>
      <c r="FY154" s="529"/>
      <c r="FZ154" s="529"/>
      <c r="GA154" s="529"/>
      <c r="GB154" s="529"/>
      <c r="GC154" s="529"/>
      <c r="GD154" s="529"/>
      <c r="GE154" s="529"/>
      <c r="GF154" s="529"/>
      <c r="GG154" s="529"/>
      <c r="GH154" s="529"/>
      <c r="GI154" s="529"/>
      <c r="GJ154" s="529"/>
      <c r="GK154" s="529"/>
      <c r="GL154" s="529"/>
      <c r="GM154" s="529"/>
      <c r="GN154" s="529"/>
      <c r="GO154" s="529"/>
      <c r="GP154" s="529"/>
      <c r="GQ154" s="529"/>
      <c r="GR154" s="529"/>
      <c r="GS154" s="529"/>
      <c r="GT154" s="529"/>
      <c r="GU154" s="529"/>
      <c r="GV154" s="529"/>
      <c r="GW154" s="529"/>
      <c r="GX154" s="529"/>
      <c r="GY154" s="529"/>
      <c r="GZ154" s="529"/>
      <c r="HA154" s="529"/>
      <c r="HB154" s="529"/>
      <c r="HC154" s="529"/>
      <c r="HD154" s="529"/>
      <c r="HE154" s="529"/>
      <c r="HF154" s="529"/>
      <c r="HG154" s="529"/>
      <c r="HH154" s="529"/>
      <c r="HI154" s="529"/>
      <c r="HJ154" s="529"/>
      <c r="HK154" s="529"/>
      <c r="HL154" s="529"/>
      <c r="HM154" s="529"/>
      <c r="HN154" s="529"/>
      <c r="HO154" s="529"/>
      <c r="HP154" s="529"/>
      <c r="HQ154" s="529"/>
      <c r="HR154" s="529"/>
      <c r="HS154" s="529"/>
      <c r="HT154" s="529"/>
      <c r="HU154" s="529"/>
      <c r="HV154" s="529"/>
      <c r="HW154" s="529"/>
      <c r="HX154" s="529"/>
      <c r="HY154" s="529"/>
      <c r="HZ154" s="529"/>
      <c r="IA154" s="529"/>
      <c r="IB154" s="529"/>
      <c r="IC154" s="529"/>
      <c r="ID154" s="529"/>
      <c r="IE154" s="529"/>
      <c r="IF154" s="529"/>
      <c r="IG154" s="529"/>
      <c r="IH154" s="529"/>
      <c r="II154" s="529"/>
      <c r="IJ154" s="529"/>
      <c r="IK154" s="529"/>
      <c r="IL154" s="529"/>
      <c r="IM154" s="529"/>
      <c r="IN154" s="529"/>
      <c r="IO154" s="529"/>
      <c r="IP154" s="529"/>
      <c r="IQ154" s="529"/>
      <c r="IR154" s="529"/>
      <c r="IS154" s="529"/>
      <c r="IT154" s="529"/>
      <c r="IU154" s="529"/>
      <c r="IV154" s="529"/>
      <c r="IW154" s="529"/>
      <c r="IX154" s="529"/>
      <c r="IY154" s="529"/>
      <c r="IZ154" s="529"/>
      <c r="JA154" s="529"/>
      <c r="JB154" s="529"/>
      <c r="JC154" s="529"/>
      <c r="JD154" s="529"/>
      <c r="JE154" s="529"/>
      <c r="JF154" s="529"/>
      <c r="JG154" s="529"/>
      <c r="JH154" s="529"/>
      <c r="JI154" s="529"/>
      <c r="JJ154" s="529"/>
      <c r="JK154" s="529"/>
      <c r="JL154" s="529"/>
      <c r="JM154" s="529"/>
      <c r="JN154" s="529"/>
      <c r="JO154" s="529"/>
      <c r="JP154" s="529"/>
      <c r="JQ154" s="529"/>
      <c r="JR154" s="529"/>
      <c r="JS154" s="529"/>
      <c r="JT154" s="529"/>
      <c r="JU154" s="529"/>
      <c r="JV154" s="529"/>
      <c r="JW154" s="529"/>
      <c r="JX154" s="529"/>
      <c r="JY154" s="529"/>
      <c r="JZ154" s="529"/>
      <c r="KA154" s="529"/>
      <c r="KB154" s="529"/>
      <c r="KC154" s="529"/>
      <c r="KD154" s="529"/>
      <c r="KE154" s="529"/>
      <c r="KF154" s="529"/>
      <c r="KG154" s="529"/>
      <c r="KH154" s="529"/>
      <c r="KI154" s="529"/>
      <c r="KJ154" s="529"/>
      <c r="KK154" s="529"/>
      <c r="KL154" s="529"/>
      <c r="KM154" s="529"/>
      <c r="KN154" s="529"/>
      <c r="KO154" s="529"/>
      <c r="KP154" s="529"/>
      <c r="KQ154" s="529"/>
      <c r="KR154" s="529"/>
      <c r="KS154" s="529"/>
      <c r="KT154" s="529"/>
      <c r="KU154" s="529"/>
      <c r="KV154" s="529"/>
      <c r="KW154" s="529"/>
      <c r="KX154" s="529"/>
      <c r="KY154" s="529"/>
      <c r="KZ154" s="529"/>
      <c r="LA154" s="529"/>
      <c r="LB154" s="529"/>
      <c r="LC154" s="529"/>
      <c r="LD154" s="529"/>
      <c r="LE154" s="529"/>
      <c r="LF154" s="529"/>
      <c r="LG154" s="529"/>
      <c r="LH154" s="529"/>
      <c r="LI154" s="529"/>
      <c r="LJ154" s="529"/>
      <c r="LK154" s="529"/>
      <c r="LL154" s="529"/>
      <c r="LM154" s="529"/>
      <c r="LN154" s="529"/>
      <c r="LO154" s="529"/>
      <c r="LP154" s="529"/>
      <c r="LQ154" s="529"/>
      <c r="LR154" s="529"/>
      <c r="LS154" s="529"/>
      <c r="LT154" s="529"/>
      <c r="LU154" s="529"/>
      <c r="LV154" s="529"/>
      <c r="LW154" s="529"/>
      <c r="LX154" s="529"/>
      <c r="LY154" s="529"/>
      <c r="LZ154" s="529"/>
      <c r="MA154" s="529"/>
      <c r="MB154" s="529"/>
      <c r="MC154" s="529"/>
      <c r="MD154" s="529"/>
      <c r="ME154" s="529"/>
      <c r="MF154" s="529"/>
      <c r="MG154" s="529"/>
      <c r="MH154" s="529"/>
      <c r="MI154" s="529"/>
      <c r="MJ154" s="529"/>
      <c r="MK154" s="529"/>
      <c r="ML154" s="529"/>
      <c r="MM154" s="529"/>
      <c r="MN154" s="529"/>
    </row>
    <row r="155" ht="12.75" customHeight="1">
      <c r="A155" s="529"/>
      <c r="B155" s="529"/>
      <c r="C155" s="529"/>
      <c r="D155" s="529"/>
      <c r="E155" s="509" t="s">
        <v>3407</v>
      </c>
      <c r="F155" s="509" t="s">
        <v>3408</v>
      </c>
      <c r="G155" s="534"/>
      <c r="H155" s="529"/>
      <c r="I155" s="529"/>
      <c r="J155" s="529"/>
      <c r="K155" s="529"/>
      <c r="L155" s="529"/>
      <c r="M155" s="529"/>
      <c r="N155" s="529"/>
      <c r="O155" s="529"/>
      <c r="P155" s="529"/>
      <c r="Q155" s="529"/>
      <c r="R155" s="529"/>
      <c r="S155" s="529"/>
      <c r="T155" s="529"/>
      <c r="U155" s="529"/>
      <c r="V155" s="529"/>
      <c r="W155" s="529"/>
      <c r="X155" s="529"/>
      <c r="Y155" s="529"/>
      <c r="Z155" s="529"/>
      <c r="AA155" s="529"/>
      <c r="AB155" s="529"/>
      <c r="AC155" s="529"/>
      <c r="AD155" s="529"/>
      <c r="AE155" s="529"/>
      <c r="AF155" s="529"/>
      <c r="AG155" s="529"/>
      <c r="AH155" s="529"/>
      <c r="AI155" s="529"/>
      <c r="AJ155" s="529"/>
      <c r="AK155" s="529"/>
      <c r="AL155" s="529"/>
      <c r="AM155" s="529"/>
      <c r="AN155" s="529"/>
      <c r="AO155" s="529"/>
      <c r="AP155" s="529"/>
      <c r="AQ155" s="529"/>
      <c r="AR155" s="529"/>
      <c r="AS155" s="529"/>
      <c r="AT155" s="529"/>
      <c r="AU155" s="529"/>
      <c r="AV155" s="529"/>
      <c r="AW155" s="529"/>
      <c r="AX155" s="529"/>
      <c r="AY155" s="529"/>
      <c r="AZ155" s="529"/>
      <c r="BA155" s="529"/>
      <c r="BB155" s="529"/>
      <c r="BC155" s="529"/>
      <c r="BD155" s="529"/>
      <c r="BE155" s="529"/>
      <c r="BF155" s="529"/>
      <c r="BG155" s="529"/>
      <c r="BH155" s="529"/>
      <c r="BI155" s="529"/>
      <c r="BJ155" s="529"/>
      <c r="BK155" s="529"/>
      <c r="BL155" s="529"/>
      <c r="BM155" s="529"/>
      <c r="BN155" s="529"/>
      <c r="BO155" s="529"/>
      <c r="BP155" s="529"/>
      <c r="BQ155" s="529"/>
      <c r="BR155" s="529"/>
      <c r="BS155" s="529"/>
      <c r="BT155" s="529"/>
      <c r="BU155" s="529"/>
      <c r="BV155" s="529"/>
      <c r="BW155" s="529"/>
      <c r="BX155" s="529"/>
      <c r="BY155" s="529"/>
      <c r="BZ155" s="529"/>
      <c r="CA155" s="529"/>
      <c r="CB155" s="529"/>
      <c r="CC155" s="529"/>
      <c r="CD155" s="529"/>
      <c r="CE155" s="529"/>
      <c r="CF155" s="529"/>
      <c r="CG155" s="529"/>
      <c r="CH155" s="529"/>
      <c r="CI155" s="529"/>
      <c r="CJ155" s="529"/>
      <c r="CK155" s="529"/>
      <c r="CL155" s="529"/>
      <c r="CM155" s="529"/>
      <c r="CN155" s="529"/>
      <c r="CO155" s="529"/>
      <c r="CP155" s="529"/>
      <c r="CQ155" s="529"/>
      <c r="CR155" s="529"/>
      <c r="CS155" s="529"/>
      <c r="CT155" s="529"/>
      <c r="CU155" s="529"/>
      <c r="CV155" s="529"/>
      <c r="CW155" s="529"/>
      <c r="CX155" s="529"/>
      <c r="CY155" s="529"/>
      <c r="CZ155" s="529"/>
      <c r="DA155" s="529"/>
      <c r="DB155" s="529"/>
      <c r="DC155" s="529"/>
      <c r="DD155" s="529"/>
      <c r="DE155" s="529"/>
      <c r="DF155" s="529"/>
      <c r="DG155" s="529"/>
      <c r="DH155" s="529"/>
      <c r="DI155" s="529"/>
      <c r="DJ155" s="529"/>
      <c r="DK155" s="529"/>
      <c r="DL155" s="529"/>
      <c r="DM155" s="529"/>
      <c r="DN155" s="529"/>
      <c r="DO155" s="529"/>
      <c r="DP155" s="529"/>
      <c r="DQ155" s="529"/>
      <c r="DR155" s="529"/>
      <c r="DS155" s="529"/>
      <c r="DT155" s="529"/>
      <c r="DU155" s="529"/>
      <c r="DV155" s="529"/>
      <c r="DW155" s="529"/>
      <c r="DX155" s="529"/>
      <c r="DY155" s="529"/>
      <c r="DZ155" s="529"/>
      <c r="EA155" s="529"/>
      <c r="EB155" s="529"/>
      <c r="EC155" s="529"/>
      <c r="ED155" s="529"/>
      <c r="EE155" s="529"/>
      <c r="EF155" s="529"/>
      <c r="EG155" s="529"/>
      <c r="EH155" s="529"/>
      <c r="EI155" s="529"/>
      <c r="EJ155" s="529"/>
      <c r="EK155" s="529"/>
      <c r="EL155" s="529"/>
      <c r="EM155" s="529"/>
      <c r="EN155" s="529"/>
      <c r="EO155" s="529"/>
      <c r="EP155" s="506" t="s">
        <v>3436</v>
      </c>
      <c r="EQ155" s="509" t="s">
        <v>3437</v>
      </c>
      <c r="ER155" s="529"/>
      <c r="ES155" s="529"/>
      <c r="ET155" s="529"/>
      <c r="EU155" s="529"/>
      <c r="EV155" s="529"/>
      <c r="EW155" s="509" t="s">
        <v>3438</v>
      </c>
      <c r="EX155" s="509" t="s">
        <v>3439</v>
      </c>
      <c r="EY155" s="534"/>
      <c r="EZ155" s="529"/>
      <c r="FA155" s="529"/>
      <c r="FB155" s="529"/>
      <c r="FC155" s="529"/>
      <c r="FD155" s="529"/>
      <c r="FE155" s="529"/>
      <c r="FF155" s="529"/>
      <c r="FG155" s="529"/>
      <c r="FH155" s="529"/>
      <c r="FI155" s="529"/>
      <c r="FJ155" s="529"/>
      <c r="FK155" s="529"/>
      <c r="FL155" s="529"/>
      <c r="FM155" s="529"/>
      <c r="FN155" s="529"/>
      <c r="FO155" s="529"/>
      <c r="FP155" s="529"/>
      <c r="FQ155" s="529"/>
      <c r="FR155" s="529"/>
      <c r="FS155" s="529"/>
      <c r="FT155" s="529"/>
      <c r="FU155" s="529"/>
      <c r="FV155" s="529"/>
      <c r="FW155" s="529"/>
      <c r="FX155" s="529"/>
      <c r="FY155" s="529"/>
      <c r="FZ155" s="529"/>
      <c r="GA155" s="529"/>
      <c r="GB155" s="529"/>
      <c r="GC155" s="529"/>
      <c r="GD155" s="529"/>
      <c r="GE155" s="529"/>
      <c r="GF155" s="529"/>
      <c r="GG155" s="529"/>
      <c r="GH155" s="529"/>
      <c r="GI155" s="529"/>
      <c r="GJ155" s="529"/>
      <c r="GK155" s="529"/>
      <c r="GL155" s="529"/>
      <c r="GM155" s="529"/>
      <c r="GN155" s="529"/>
      <c r="GO155" s="529"/>
      <c r="GP155" s="529"/>
      <c r="GQ155" s="529"/>
      <c r="GR155" s="529"/>
      <c r="GS155" s="529"/>
      <c r="GT155" s="529"/>
      <c r="GU155" s="529"/>
      <c r="GV155" s="529"/>
      <c r="GW155" s="529"/>
      <c r="GX155" s="529"/>
      <c r="GY155" s="529"/>
      <c r="GZ155" s="529"/>
      <c r="HA155" s="529"/>
      <c r="HB155" s="529"/>
      <c r="HC155" s="529"/>
      <c r="HD155" s="529"/>
      <c r="HE155" s="529"/>
      <c r="HF155" s="529"/>
      <c r="HG155" s="529"/>
      <c r="HH155" s="529"/>
      <c r="HI155" s="529"/>
      <c r="HJ155" s="529"/>
      <c r="HK155" s="529"/>
      <c r="HL155" s="529"/>
      <c r="HM155" s="529"/>
      <c r="HN155" s="529"/>
      <c r="HO155" s="529"/>
      <c r="HP155" s="529"/>
      <c r="HQ155" s="529"/>
      <c r="HR155" s="529"/>
      <c r="HS155" s="529"/>
      <c r="HT155" s="529"/>
      <c r="HU155" s="529"/>
      <c r="HV155" s="529"/>
      <c r="HW155" s="529"/>
      <c r="HX155" s="529"/>
      <c r="HY155" s="529"/>
      <c r="HZ155" s="529"/>
      <c r="IA155" s="529"/>
      <c r="IB155" s="529"/>
      <c r="IC155" s="529"/>
      <c r="ID155" s="529"/>
      <c r="IE155" s="529"/>
      <c r="IF155" s="529"/>
      <c r="IG155" s="529"/>
      <c r="IH155" s="529"/>
      <c r="II155" s="529"/>
      <c r="IJ155" s="529"/>
      <c r="IK155" s="529"/>
      <c r="IL155" s="529"/>
      <c r="IM155" s="529"/>
      <c r="IN155" s="529"/>
      <c r="IO155" s="529"/>
      <c r="IP155" s="529"/>
      <c r="IQ155" s="529"/>
      <c r="IR155" s="529"/>
      <c r="IS155" s="529"/>
      <c r="IT155" s="529"/>
      <c r="IU155" s="529"/>
      <c r="IV155" s="529"/>
      <c r="IW155" s="529"/>
      <c r="IX155" s="529"/>
      <c r="IY155" s="529"/>
      <c r="IZ155" s="529"/>
      <c r="JA155" s="529"/>
      <c r="JB155" s="529"/>
      <c r="JC155" s="529"/>
      <c r="JD155" s="529"/>
      <c r="JE155" s="529"/>
      <c r="JF155" s="529"/>
      <c r="JG155" s="529"/>
      <c r="JH155" s="529"/>
      <c r="JI155" s="529"/>
      <c r="JJ155" s="529"/>
      <c r="JK155" s="529"/>
      <c r="JL155" s="529"/>
      <c r="JM155" s="529"/>
      <c r="JN155" s="529"/>
      <c r="JO155" s="529"/>
      <c r="JP155" s="529"/>
      <c r="JQ155" s="529"/>
      <c r="JR155" s="529"/>
      <c r="JS155" s="529"/>
      <c r="JT155" s="529"/>
      <c r="JU155" s="529"/>
      <c r="JV155" s="529"/>
      <c r="JW155" s="529"/>
      <c r="JX155" s="529"/>
      <c r="JY155" s="529"/>
      <c r="JZ155" s="529"/>
      <c r="KA155" s="529"/>
      <c r="KB155" s="529"/>
      <c r="KC155" s="529"/>
      <c r="KD155" s="529"/>
      <c r="KE155" s="529"/>
      <c r="KF155" s="529"/>
      <c r="KG155" s="529"/>
      <c r="KH155" s="529"/>
      <c r="KI155" s="529"/>
      <c r="KJ155" s="529"/>
      <c r="KK155" s="529"/>
      <c r="KL155" s="529"/>
      <c r="KM155" s="529"/>
      <c r="KN155" s="529"/>
      <c r="KO155" s="529"/>
      <c r="KP155" s="529"/>
      <c r="KQ155" s="529"/>
      <c r="KR155" s="529"/>
      <c r="KS155" s="529"/>
      <c r="KT155" s="529"/>
      <c r="KU155" s="529"/>
      <c r="KV155" s="529"/>
      <c r="KW155" s="529"/>
      <c r="KX155" s="529"/>
      <c r="KY155" s="529"/>
      <c r="KZ155" s="529"/>
      <c r="LA155" s="529"/>
      <c r="LB155" s="529"/>
      <c r="LC155" s="529"/>
      <c r="LD155" s="529"/>
      <c r="LE155" s="529"/>
      <c r="LF155" s="529"/>
      <c r="LG155" s="529"/>
      <c r="LH155" s="529"/>
      <c r="LI155" s="529"/>
      <c r="LJ155" s="529"/>
      <c r="LK155" s="529"/>
      <c r="LL155" s="529"/>
      <c r="LM155" s="529"/>
      <c r="LN155" s="529"/>
      <c r="LO155" s="529"/>
      <c r="LP155" s="529"/>
      <c r="LQ155" s="529"/>
      <c r="LR155" s="529"/>
      <c r="LS155" s="529"/>
      <c r="LT155" s="529"/>
      <c r="LU155" s="529"/>
      <c r="LV155" s="529"/>
      <c r="LW155" s="529"/>
      <c r="LX155" s="529"/>
      <c r="LY155" s="529"/>
      <c r="LZ155" s="529"/>
      <c r="MA155" s="529"/>
      <c r="MB155" s="529"/>
      <c r="MC155" s="529"/>
      <c r="MD155" s="529"/>
      <c r="ME155" s="529"/>
      <c r="MF155" s="529"/>
      <c r="MG155" s="529"/>
      <c r="MH155" s="529"/>
      <c r="MI155" s="529"/>
      <c r="MJ155" s="529"/>
      <c r="MK155" s="529"/>
      <c r="ML155" s="529"/>
      <c r="MM155" s="529"/>
      <c r="MN155" s="529"/>
    </row>
    <row r="156" ht="12.75" customHeight="1">
      <c r="A156" s="529"/>
      <c r="B156" s="529"/>
      <c r="C156" s="529"/>
      <c r="D156" s="529"/>
      <c r="E156" s="509" t="s">
        <v>3410</v>
      </c>
      <c r="F156" s="509" t="s">
        <v>3411</v>
      </c>
      <c r="G156" s="534"/>
      <c r="H156" s="529"/>
      <c r="I156" s="529"/>
      <c r="J156" s="529"/>
      <c r="K156" s="529"/>
      <c r="L156" s="529"/>
      <c r="M156" s="529"/>
      <c r="N156" s="529"/>
      <c r="O156" s="529"/>
      <c r="P156" s="529"/>
      <c r="Q156" s="529"/>
      <c r="R156" s="529"/>
      <c r="S156" s="529"/>
      <c r="T156" s="529"/>
      <c r="U156" s="529"/>
      <c r="V156" s="529"/>
      <c r="W156" s="529"/>
      <c r="X156" s="529"/>
      <c r="Y156" s="529"/>
      <c r="Z156" s="529"/>
      <c r="AA156" s="529"/>
      <c r="AB156" s="529"/>
      <c r="AC156" s="529"/>
      <c r="AD156" s="529"/>
      <c r="AE156" s="529"/>
      <c r="AF156" s="529"/>
      <c r="AG156" s="529"/>
      <c r="AH156" s="529"/>
      <c r="AI156" s="529"/>
      <c r="AJ156" s="529"/>
      <c r="AK156" s="529"/>
      <c r="AL156" s="529"/>
      <c r="AM156" s="529"/>
      <c r="AN156" s="529"/>
      <c r="AO156" s="529"/>
      <c r="AP156" s="529"/>
      <c r="AQ156" s="529"/>
      <c r="AR156" s="529"/>
      <c r="AS156" s="529"/>
      <c r="AT156" s="529"/>
      <c r="AU156" s="529"/>
      <c r="AV156" s="529"/>
      <c r="AW156" s="529"/>
      <c r="AX156" s="529"/>
      <c r="AY156" s="529"/>
      <c r="AZ156" s="529"/>
      <c r="BA156" s="529"/>
      <c r="BB156" s="529"/>
      <c r="BC156" s="529"/>
      <c r="BD156" s="529"/>
      <c r="BE156" s="529"/>
      <c r="BF156" s="529"/>
      <c r="BG156" s="529"/>
      <c r="BH156" s="529"/>
      <c r="BI156" s="529"/>
      <c r="BJ156" s="529"/>
      <c r="BK156" s="529"/>
      <c r="BL156" s="529"/>
      <c r="BM156" s="529"/>
      <c r="BN156" s="529"/>
      <c r="BO156" s="529"/>
      <c r="BP156" s="529"/>
      <c r="BQ156" s="529"/>
      <c r="BR156" s="529"/>
      <c r="BS156" s="529"/>
      <c r="BT156" s="529"/>
      <c r="BU156" s="529"/>
      <c r="BV156" s="529"/>
      <c r="BW156" s="529"/>
      <c r="BX156" s="529"/>
      <c r="BY156" s="529"/>
      <c r="BZ156" s="529"/>
      <c r="CA156" s="529"/>
      <c r="CB156" s="529"/>
      <c r="CC156" s="529"/>
      <c r="CD156" s="529"/>
      <c r="CE156" s="529"/>
      <c r="CF156" s="529"/>
      <c r="CG156" s="529"/>
      <c r="CH156" s="529"/>
      <c r="CI156" s="529"/>
      <c r="CJ156" s="529"/>
      <c r="CK156" s="529"/>
      <c r="CL156" s="529"/>
      <c r="CM156" s="529"/>
      <c r="CN156" s="529"/>
      <c r="CO156" s="529"/>
      <c r="CP156" s="529"/>
      <c r="CQ156" s="529"/>
      <c r="CR156" s="529"/>
      <c r="CS156" s="529"/>
      <c r="CT156" s="529"/>
      <c r="CU156" s="529"/>
      <c r="CV156" s="529"/>
      <c r="CW156" s="529"/>
      <c r="CX156" s="529"/>
      <c r="CY156" s="529"/>
      <c r="CZ156" s="529"/>
      <c r="DA156" s="529"/>
      <c r="DB156" s="529"/>
      <c r="DC156" s="529"/>
      <c r="DD156" s="529"/>
      <c r="DE156" s="529"/>
      <c r="DF156" s="529"/>
      <c r="DG156" s="529"/>
      <c r="DH156" s="529"/>
      <c r="DI156" s="529"/>
      <c r="DJ156" s="529"/>
      <c r="DK156" s="529"/>
      <c r="DL156" s="529"/>
      <c r="DM156" s="529"/>
      <c r="DN156" s="529"/>
      <c r="DO156" s="529"/>
      <c r="DP156" s="529"/>
      <c r="DQ156" s="529"/>
      <c r="DR156" s="529"/>
      <c r="DS156" s="529"/>
      <c r="DT156" s="529"/>
      <c r="DU156" s="529"/>
      <c r="DV156" s="529"/>
      <c r="DW156" s="529"/>
      <c r="DX156" s="529"/>
      <c r="DY156" s="529"/>
      <c r="DZ156" s="529"/>
      <c r="EA156" s="529"/>
      <c r="EB156" s="529"/>
      <c r="EC156" s="529"/>
      <c r="ED156" s="529"/>
      <c r="EE156" s="529"/>
      <c r="EF156" s="529"/>
      <c r="EG156" s="529"/>
      <c r="EH156" s="529"/>
      <c r="EI156" s="529"/>
      <c r="EJ156" s="529"/>
      <c r="EK156" s="529"/>
      <c r="EL156" s="529"/>
      <c r="EM156" s="529"/>
      <c r="EN156" s="529"/>
      <c r="EO156" s="529"/>
      <c r="EP156" s="506">
        <v>570.0</v>
      </c>
      <c r="EQ156" s="509" t="s">
        <v>3440</v>
      </c>
      <c r="ER156" s="529"/>
      <c r="ES156" s="529"/>
      <c r="ET156" s="529"/>
      <c r="EU156" s="529"/>
      <c r="EV156" s="529"/>
      <c r="EW156" s="509" t="s">
        <v>3441</v>
      </c>
      <c r="EX156" s="509" t="s">
        <v>3442</v>
      </c>
      <c r="EY156" s="534"/>
      <c r="EZ156" s="529"/>
      <c r="FA156" s="529"/>
      <c r="FB156" s="529"/>
      <c r="FC156" s="529"/>
      <c r="FD156" s="529"/>
      <c r="FE156" s="529"/>
      <c r="FF156" s="529"/>
      <c r="FG156" s="529"/>
      <c r="FH156" s="529"/>
      <c r="FI156" s="529"/>
      <c r="FJ156" s="529"/>
      <c r="FK156" s="529"/>
      <c r="FL156" s="529"/>
      <c r="FM156" s="529"/>
      <c r="FN156" s="529"/>
      <c r="FO156" s="529"/>
      <c r="FP156" s="529"/>
      <c r="FQ156" s="529"/>
      <c r="FR156" s="529"/>
      <c r="FS156" s="529"/>
      <c r="FT156" s="529"/>
      <c r="FU156" s="529"/>
      <c r="FV156" s="529"/>
      <c r="FW156" s="529"/>
      <c r="FX156" s="529"/>
      <c r="FY156" s="529"/>
      <c r="FZ156" s="529"/>
      <c r="GA156" s="529"/>
      <c r="GB156" s="529"/>
      <c r="GC156" s="529"/>
      <c r="GD156" s="529"/>
      <c r="GE156" s="529"/>
      <c r="GF156" s="529"/>
      <c r="GG156" s="529"/>
      <c r="GH156" s="529"/>
      <c r="GI156" s="529"/>
      <c r="GJ156" s="529"/>
      <c r="GK156" s="529"/>
      <c r="GL156" s="529"/>
      <c r="GM156" s="529"/>
      <c r="GN156" s="529"/>
      <c r="GO156" s="529"/>
      <c r="GP156" s="529"/>
      <c r="GQ156" s="529"/>
      <c r="GR156" s="529"/>
      <c r="GS156" s="529"/>
      <c r="GT156" s="529"/>
      <c r="GU156" s="529"/>
      <c r="GV156" s="529"/>
      <c r="GW156" s="529"/>
      <c r="GX156" s="529"/>
      <c r="GY156" s="529"/>
      <c r="GZ156" s="529"/>
      <c r="HA156" s="529"/>
      <c r="HB156" s="529"/>
      <c r="HC156" s="529"/>
      <c r="HD156" s="529"/>
      <c r="HE156" s="529"/>
      <c r="HF156" s="529"/>
      <c r="HG156" s="529"/>
      <c r="HH156" s="529"/>
      <c r="HI156" s="529"/>
      <c r="HJ156" s="529"/>
      <c r="HK156" s="529"/>
      <c r="HL156" s="529"/>
      <c r="HM156" s="529"/>
      <c r="HN156" s="529"/>
      <c r="HO156" s="529"/>
      <c r="HP156" s="529"/>
      <c r="HQ156" s="529"/>
      <c r="HR156" s="529"/>
      <c r="HS156" s="529"/>
      <c r="HT156" s="529"/>
      <c r="HU156" s="529"/>
      <c r="HV156" s="529"/>
      <c r="HW156" s="529"/>
      <c r="HX156" s="529"/>
      <c r="HY156" s="529"/>
      <c r="HZ156" s="529"/>
      <c r="IA156" s="529"/>
      <c r="IB156" s="529"/>
      <c r="IC156" s="529"/>
      <c r="ID156" s="529"/>
      <c r="IE156" s="529"/>
      <c r="IF156" s="529"/>
      <c r="IG156" s="529"/>
      <c r="IH156" s="529"/>
      <c r="II156" s="529"/>
      <c r="IJ156" s="529"/>
      <c r="IK156" s="529"/>
      <c r="IL156" s="529"/>
      <c r="IM156" s="529"/>
      <c r="IN156" s="529"/>
      <c r="IO156" s="529"/>
      <c r="IP156" s="529"/>
      <c r="IQ156" s="529"/>
      <c r="IR156" s="529"/>
      <c r="IS156" s="529"/>
      <c r="IT156" s="529"/>
      <c r="IU156" s="529"/>
      <c r="IV156" s="529"/>
      <c r="IW156" s="529"/>
      <c r="IX156" s="529"/>
      <c r="IY156" s="529"/>
      <c r="IZ156" s="529"/>
      <c r="JA156" s="529"/>
      <c r="JB156" s="529"/>
      <c r="JC156" s="529"/>
      <c r="JD156" s="529"/>
      <c r="JE156" s="529"/>
      <c r="JF156" s="529"/>
      <c r="JG156" s="529"/>
      <c r="JH156" s="529"/>
      <c r="JI156" s="529"/>
      <c r="JJ156" s="529"/>
      <c r="JK156" s="529"/>
      <c r="JL156" s="529"/>
      <c r="JM156" s="529"/>
      <c r="JN156" s="529"/>
      <c r="JO156" s="529"/>
      <c r="JP156" s="529"/>
      <c r="JQ156" s="529"/>
      <c r="JR156" s="529"/>
      <c r="JS156" s="529"/>
      <c r="JT156" s="529"/>
      <c r="JU156" s="529"/>
      <c r="JV156" s="529"/>
      <c r="JW156" s="529"/>
      <c r="JX156" s="529"/>
      <c r="JY156" s="529"/>
      <c r="JZ156" s="529"/>
      <c r="KA156" s="529"/>
      <c r="KB156" s="529"/>
      <c r="KC156" s="529"/>
      <c r="KD156" s="529"/>
      <c r="KE156" s="529"/>
      <c r="KF156" s="529"/>
      <c r="KG156" s="529"/>
      <c r="KH156" s="529"/>
      <c r="KI156" s="529"/>
      <c r="KJ156" s="529"/>
      <c r="KK156" s="529"/>
      <c r="KL156" s="529"/>
      <c r="KM156" s="529"/>
      <c r="KN156" s="529"/>
      <c r="KO156" s="529"/>
      <c r="KP156" s="529"/>
      <c r="KQ156" s="529"/>
      <c r="KR156" s="529"/>
      <c r="KS156" s="529"/>
      <c r="KT156" s="529"/>
      <c r="KU156" s="529"/>
      <c r="KV156" s="529"/>
      <c r="KW156" s="529"/>
      <c r="KX156" s="529"/>
      <c r="KY156" s="529"/>
      <c r="KZ156" s="529"/>
      <c r="LA156" s="529"/>
      <c r="LB156" s="529"/>
      <c r="LC156" s="529"/>
      <c r="LD156" s="529"/>
      <c r="LE156" s="529"/>
      <c r="LF156" s="529"/>
      <c r="LG156" s="529"/>
      <c r="LH156" s="529"/>
      <c r="LI156" s="529"/>
      <c r="LJ156" s="529"/>
      <c r="LK156" s="529"/>
      <c r="LL156" s="529"/>
      <c r="LM156" s="529"/>
      <c r="LN156" s="529"/>
      <c r="LO156" s="529"/>
      <c r="LP156" s="529"/>
      <c r="LQ156" s="529"/>
      <c r="LR156" s="529"/>
      <c r="LS156" s="529"/>
      <c r="LT156" s="529"/>
      <c r="LU156" s="529"/>
      <c r="LV156" s="529"/>
      <c r="LW156" s="529"/>
      <c r="LX156" s="529"/>
      <c r="LY156" s="529"/>
      <c r="LZ156" s="529"/>
      <c r="MA156" s="529"/>
      <c r="MB156" s="529"/>
      <c r="MC156" s="529"/>
      <c r="MD156" s="529"/>
      <c r="ME156" s="529"/>
      <c r="MF156" s="529"/>
      <c r="MG156" s="529"/>
      <c r="MH156" s="529"/>
      <c r="MI156" s="529"/>
      <c r="MJ156" s="529"/>
      <c r="MK156" s="529"/>
      <c r="ML156" s="529"/>
      <c r="MM156" s="529"/>
      <c r="MN156" s="529"/>
    </row>
    <row r="157" ht="12.75" customHeight="1">
      <c r="A157" s="529"/>
      <c r="B157" s="529"/>
      <c r="C157" s="529"/>
      <c r="D157" s="529"/>
      <c r="E157" s="509" t="s">
        <v>3413</v>
      </c>
      <c r="F157" s="509" t="s">
        <v>3414</v>
      </c>
      <c r="G157" s="534"/>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529"/>
      <c r="AD157" s="529"/>
      <c r="AE157" s="529"/>
      <c r="AF157" s="529"/>
      <c r="AG157" s="529"/>
      <c r="AH157" s="529"/>
      <c r="AI157" s="529"/>
      <c r="AJ157" s="529"/>
      <c r="AK157" s="529"/>
      <c r="AL157" s="529"/>
      <c r="AM157" s="529"/>
      <c r="AN157" s="529"/>
      <c r="AO157" s="529"/>
      <c r="AP157" s="529"/>
      <c r="AQ157" s="529"/>
      <c r="AR157" s="529"/>
      <c r="AS157" s="529"/>
      <c r="AT157" s="529"/>
      <c r="AU157" s="529"/>
      <c r="AV157" s="529"/>
      <c r="AW157" s="529"/>
      <c r="AX157" s="529"/>
      <c r="AY157" s="529"/>
      <c r="AZ157" s="529"/>
      <c r="BA157" s="529"/>
      <c r="BB157" s="529"/>
      <c r="BC157" s="529"/>
      <c r="BD157" s="529"/>
      <c r="BE157" s="529"/>
      <c r="BF157" s="529"/>
      <c r="BG157" s="529"/>
      <c r="BH157" s="529"/>
      <c r="BI157" s="529"/>
      <c r="BJ157" s="529"/>
      <c r="BK157" s="529"/>
      <c r="BL157" s="529"/>
      <c r="BM157" s="529"/>
      <c r="BN157" s="529"/>
      <c r="BO157" s="529"/>
      <c r="BP157" s="529"/>
      <c r="BQ157" s="529"/>
      <c r="BR157" s="529"/>
      <c r="BS157" s="529"/>
      <c r="BT157" s="529"/>
      <c r="BU157" s="529"/>
      <c r="BV157" s="529"/>
      <c r="BW157" s="529"/>
      <c r="BX157" s="529"/>
      <c r="BY157" s="529"/>
      <c r="BZ157" s="529"/>
      <c r="CA157" s="529"/>
      <c r="CB157" s="529"/>
      <c r="CC157" s="529"/>
      <c r="CD157" s="529"/>
      <c r="CE157" s="529"/>
      <c r="CF157" s="529"/>
      <c r="CG157" s="529"/>
      <c r="CH157" s="529"/>
      <c r="CI157" s="529"/>
      <c r="CJ157" s="529"/>
      <c r="CK157" s="529"/>
      <c r="CL157" s="529"/>
      <c r="CM157" s="529"/>
      <c r="CN157" s="529"/>
      <c r="CO157" s="529"/>
      <c r="CP157" s="529"/>
      <c r="CQ157" s="529"/>
      <c r="CR157" s="529"/>
      <c r="CS157" s="529"/>
      <c r="CT157" s="529"/>
      <c r="CU157" s="529"/>
      <c r="CV157" s="529"/>
      <c r="CW157" s="529"/>
      <c r="CX157" s="529"/>
      <c r="CY157" s="529"/>
      <c r="CZ157" s="529"/>
      <c r="DA157" s="529"/>
      <c r="DB157" s="529"/>
      <c r="DC157" s="529"/>
      <c r="DD157" s="529"/>
      <c r="DE157" s="529"/>
      <c r="DF157" s="529"/>
      <c r="DG157" s="529"/>
      <c r="DH157" s="529"/>
      <c r="DI157" s="529"/>
      <c r="DJ157" s="529"/>
      <c r="DK157" s="529"/>
      <c r="DL157" s="529"/>
      <c r="DM157" s="529"/>
      <c r="DN157" s="529"/>
      <c r="DO157" s="529"/>
      <c r="DP157" s="529"/>
      <c r="DQ157" s="529"/>
      <c r="DR157" s="529"/>
      <c r="DS157" s="529"/>
      <c r="DT157" s="529"/>
      <c r="DU157" s="529"/>
      <c r="DV157" s="529"/>
      <c r="DW157" s="529"/>
      <c r="DX157" s="529"/>
      <c r="DY157" s="529"/>
      <c r="DZ157" s="529"/>
      <c r="EA157" s="529"/>
      <c r="EB157" s="529"/>
      <c r="EC157" s="529"/>
      <c r="ED157" s="529"/>
      <c r="EE157" s="529"/>
      <c r="EF157" s="529"/>
      <c r="EG157" s="529"/>
      <c r="EH157" s="529"/>
      <c r="EI157" s="529"/>
      <c r="EJ157" s="529"/>
      <c r="EK157" s="529"/>
      <c r="EL157" s="529"/>
      <c r="EM157" s="529"/>
      <c r="EN157" s="529"/>
      <c r="EO157" s="529"/>
      <c r="EP157" s="506">
        <v>558.0</v>
      </c>
      <c r="EQ157" s="509" t="s">
        <v>3443</v>
      </c>
      <c r="ER157" s="529"/>
      <c r="ES157" s="529"/>
      <c r="ET157" s="529"/>
      <c r="EU157" s="529"/>
      <c r="EV157" s="529"/>
      <c r="EW157" s="509" t="s">
        <v>3444</v>
      </c>
      <c r="EX157" s="509" t="s">
        <v>3445</v>
      </c>
      <c r="EY157" s="534"/>
      <c r="EZ157" s="529"/>
      <c r="FA157" s="529"/>
      <c r="FB157" s="529"/>
      <c r="FC157" s="529"/>
      <c r="FD157" s="529"/>
      <c r="FE157" s="529"/>
      <c r="FF157" s="529"/>
      <c r="FG157" s="529"/>
      <c r="FH157" s="529"/>
      <c r="FI157" s="529"/>
      <c r="FJ157" s="529"/>
      <c r="FK157" s="529"/>
      <c r="FL157" s="529"/>
      <c r="FM157" s="529"/>
      <c r="FN157" s="529"/>
      <c r="FO157" s="529"/>
      <c r="FP157" s="529"/>
      <c r="FQ157" s="529"/>
      <c r="FR157" s="529"/>
      <c r="FS157" s="529"/>
      <c r="FT157" s="529"/>
      <c r="FU157" s="529"/>
      <c r="FV157" s="529"/>
      <c r="FW157" s="529"/>
      <c r="FX157" s="529"/>
      <c r="FY157" s="529"/>
      <c r="FZ157" s="529"/>
      <c r="GA157" s="529"/>
      <c r="GB157" s="529"/>
      <c r="GC157" s="529"/>
      <c r="GD157" s="529"/>
      <c r="GE157" s="529"/>
      <c r="GF157" s="529"/>
      <c r="GG157" s="529"/>
      <c r="GH157" s="529"/>
      <c r="GI157" s="529"/>
      <c r="GJ157" s="529"/>
      <c r="GK157" s="529"/>
      <c r="GL157" s="529"/>
      <c r="GM157" s="529"/>
      <c r="GN157" s="529"/>
      <c r="GO157" s="529"/>
      <c r="GP157" s="529"/>
      <c r="GQ157" s="529"/>
      <c r="GR157" s="529"/>
      <c r="GS157" s="529"/>
      <c r="GT157" s="529"/>
      <c r="GU157" s="529"/>
      <c r="GV157" s="529"/>
      <c r="GW157" s="529"/>
      <c r="GX157" s="529"/>
      <c r="GY157" s="529"/>
      <c r="GZ157" s="529"/>
      <c r="HA157" s="529"/>
      <c r="HB157" s="529"/>
      <c r="HC157" s="529"/>
      <c r="HD157" s="529"/>
      <c r="HE157" s="529"/>
      <c r="HF157" s="529"/>
      <c r="HG157" s="529"/>
      <c r="HH157" s="529"/>
      <c r="HI157" s="529"/>
      <c r="HJ157" s="529"/>
      <c r="HK157" s="529"/>
      <c r="HL157" s="529"/>
      <c r="HM157" s="529"/>
      <c r="HN157" s="529"/>
      <c r="HO157" s="529"/>
      <c r="HP157" s="529"/>
      <c r="HQ157" s="529"/>
      <c r="HR157" s="529"/>
      <c r="HS157" s="529"/>
      <c r="HT157" s="529"/>
      <c r="HU157" s="529"/>
      <c r="HV157" s="529"/>
      <c r="HW157" s="529"/>
      <c r="HX157" s="529"/>
      <c r="HY157" s="529"/>
      <c r="HZ157" s="529"/>
      <c r="IA157" s="529"/>
      <c r="IB157" s="529"/>
      <c r="IC157" s="529"/>
      <c r="ID157" s="529"/>
      <c r="IE157" s="529"/>
      <c r="IF157" s="529"/>
      <c r="IG157" s="529"/>
      <c r="IH157" s="529"/>
      <c r="II157" s="529"/>
      <c r="IJ157" s="529"/>
      <c r="IK157" s="529"/>
      <c r="IL157" s="529"/>
      <c r="IM157" s="529"/>
      <c r="IN157" s="529"/>
      <c r="IO157" s="529"/>
      <c r="IP157" s="529"/>
      <c r="IQ157" s="529"/>
      <c r="IR157" s="529"/>
      <c r="IS157" s="529"/>
      <c r="IT157" s="529"/>
      <c r="IU157" s="529"/>
      <c r="IV157" s="529"/>
      <c r="IW157" s="529"/>
      <c r="IX157" s="529"/>
      <c r="IY157" s="529"/>
      <c r="IZ157" s="529"/>
      <c r="JA157" s="529"/>
      <c r="JB157" s="529"/>
      <c r="JC157" s="529"/>
      <c r="JD157" s="529"/>
      <c r="JE157" s="529"/>
      <c r="JF157" s="529"/>
      <c r="JG157" s="529"/>
      <c r="JH157" s="529"/>
      <c r="JI157" s="529"/>
      <c r="JJ157" s="529"/>
      <c r="JK157" s="529"/>
      <c r="JL157" s="529"/>
      <c r="JM157" s="529"/>
      <c r="JN157" s="529"/>
      <c r="JO157" s="529"/>
      <c r="JP157" s="529"/>
      <c r="JQ157" s="529"/>
      <c r="JR157" s="529"/>
      <c r="JS157" s="529"/>
      <c r="JT157" s="529"/>
      <c r="JU157" s="529"/>
      <c r="JV157" s="529"/>
      <c r="JW157" s="529"/>
      <c r="JX157" s="529"/>
      <c r="JY157" s="529"/>
      <c r="JZ157" s="529"/>
      <c r="KA157" s="529"/>
      <c r="KB157" s="529"/>
      <c r="KC157" s="529"/>
      <c r="KD157" s="529"/>
      <c r="KE157" s="529"/>
      <c r="KF157" s="529"/>
      <c r="KG157" s="529"/>
      <c r="KH157" s="529"/>
      <c r="KI157" s="529"/>
      <c r="KJ157" s="529"/>
      <c r="KK157" s="529"/>
      <c r="KL157" s="529"/>
      <c r="KM157" s="529"/>
      <c r="KN157" s="529"/>
      <c r="KO157" s="529"/>
      <c r="KP157" s="529"/>
      <c r="KQ157" s="529"/>
      <c r="KR157" s="529"/>
      <c r="KS157" s="529"/>
      <c r="KT157" s="529"/>
      <c r="KU157" s="529"/>
      <c r="KV157" s="529"/>
      <c r="KW157" s="529"/>
      <c r="KX157" s="529"/>
      <c r="KY157" s="529"/>
      <c r="KZ157" s="529"/>
      <c r="LA157" s="529"/>
      <c r="LB157" s="529"/>
      <c r="LC157" s="529"/>
      <c r="LD157" s="529"/>
      <c r="LE157" s="529"/>
      <c r="LF157" s="529"/>
      <c r="LG157" s="529"/>
      <c r="LH157" s="529"/>
      <c r="LI157" s="529"/>
      <c r="LJ157" s="529"/>
      <c r="LK157" s="529"/>
      <c r="LL157" s="529"/>
      <c r="LM157" s="529"/>
      <c r="LN157" s="529"/>
      <c r="LO157" s="529"/>
      <c r="LP157" s="529"/>
      <c r="LQ157" s="529"/>
      <c r="LR157" s="529"/>
      <c r="LS157" s="529"/>
      <c r="LT157" s="529"/>
      <c r="LU157" s="529"/>
      <c r="LV157" s="529"/>
      <c r="LW157" s="529"/>
      <c r="LX157" s="529"/>
      <c r="LY157" s="529"/>
      <c r="LZ157" s="529"/>
      <c r="MA157" s="529"/>
      <c r="MB157" s="529"/>
      <c r="MC157" s="529"/>
      <c r="MD157" s="529"/>
      <c r="ME157" s="529"/>
      <c r="MF157" s="529"/>
      <c r="MG157" s="529"/>
      <c r="MH157" s="529"/>
      <c r="MI157" s="529"/>
      <c r="MJ157" s="529"/>
      <c r="MK157" s="529"/>
      <c r="ML157" s="529"/>
      <c r="MM157" s="529"/>
      <c r="MN157" s="529"/>
    </row>
    <row r="158" ht="12.75" customHeight="1">
      <c r="A158" s="529"/>
      <c r="B158" s="529"/>
      <c r="C158" s="529"/>
      <c r="D158" s="529"/>
      <c r="E158" s="509" t="s">
        <v>3416</v>
      </c>
      <c r="F158" s="509" t="s">
        <v>3417</v>
      </c>
      <c r="G158" s="534"/>
      <c r="H158" s="529"/>
      <c r="I158" s="529"/>
      <c r="J158" s="529"/>
      <c r="K158" s="529"/>
      <c r="L158" s="529"/>
      <c r="M158" s="529"/>
      <c r="N158" s="529"/>
      <c r="O158" s="529"/>
      <c r="P158" s="529"/>
      <c r="Q158" s="529"/>
      <c r="R158" s="529"/>
      <c r="S158" s="529"/>
      <c r="T158" s="529"/>
      <c r="U158" s="529"/>
      <c r="V158" s="529"/>
      <c r="W158" s="529"/>
      <c r="X158" s="529"/>
      <c r="Y158" s="529"/>
      <c r="Z158" s="529"/>
      <c r="AA158" s="529"/>
      <c r="AB158" s="529"/>
      <c r="AC158" s="529"/>
      <c r="AD158" s="529"/>
      <c r="AE158" s="529"/>
      <c r="AF158" s="529"/>
      <c r="AG158" s="529"/>
      <c r="AH158" s="529"/>
      <c r="AI158" s="529"/>
      <c r="AJ158" s="529"/>
      <c r="AK158" s="529"/>
      <c r="AL158" s="529"/>
      <c r="AM158" s="529"/>
      <c r="AN158" s="529"/>
      <c r="AO158" s="529"/>
      <c r="AP158" s="529"/>
      <c r="AQ158" s="529"/>
      <c r="AR158" s="529"/>
      <c r="AS158" s="529"/>
      <c r="AT158" s="529"/>
      <c r="AU158" s="529"/>
      <c r="AV158" s="529"/>
      <c r="AW158" s="529"/>
      <c r="AX158" s="529"/>
      <c r="AY158" s="529"/>
      <c r="AZ158" s="529"/>
      <c r="BA158" s="529"/>
      <c r="BB158" s="529"/>
      <c r="BC158" s="529"/>
      <c r="BD158" s="529"/>
      <c r="BE158" s="529"/>
      <c r="BF158" s="529"/>
      <c r="BG158" s="529"/>
      <c r="BH158" s="529"/>
      <c r="BI158" s="529"/>
      <c r="BJ158" s="529"/>
      <c r="BK158" s="529"/>
      <c r="BL158" s="529"/>
      <c r="BM158" s="529"/>
      <c r="BN158" s="529"/>
      <c r="BO158" s="529"/>
      <c r="BP158" s="529"/>
      <c r="BQ158" s="529"/>
      <c r="BR158" s="529"/>
      <c r="BS158" s="529"/>
      <c r="BT158" s="529"/>
      <c r="BU158" s="529"/>
      <c r="BV158" s="529"/>
      <c r="BW158" s="529"/>
      <c r="BX158" s="529"/>
      <c r="BY158" s="529"/>
      <c r="BZ158" s="529"/>
      <c r="CA158" s="529"/>
      <c r="CB158" s="529"/>
      <c r="CC158" s="529"/>
      <c r="CD158" s="529"/>
      <c r="CE158" s="529"/>
      <c r="CF158" s="529"/>
      <c r="CG158" s="529"/>
      <c r="CH158" s="529"/>
      <c r="CI158" s="529"/>
      <c r="CJ158" s="529"/>
      <c r="CK158" s="529"/>
      <c r="CL158" s="529"/>
      <c r="CM158" s="529"/>
      <c r="CN158" s="529"/>
      <c r="CO158" s="529"/>
      <c r="CP158" s="529"/>
      <c r="CQ158" s="529"/>
      <c r="CR158" s="529"/>
      <c r="CS158" s="529"/>
      <c r="CT158" s="529"/>
      <c r="CU158" s="529"/>
      <c r="CV158" s="529"/>
      <c r="CW158" s="529"/>
      <c r="CX158" s="529"/>
      <c r="CY158" s="529"/>
      <c r="CZ158" s="529"/>
      <c r="DA158" s="529"/>
      <c r="DB158" s="529"/>
      <c r="DC158" s="529"/>
      <c r="DD158" s="529"/>
      <c r="DE158" s="529"/>
      <c r="DF158" s="529"/>
      <c r="DG158" s="529"/>
      <c r="DH158" s="529"/>
      <c r="DI158" s="529"/>
      <c r="DJ158" s="529"/>
      <c r="DK158" s="529"/>
      <c r="DL158" s="529"/>
      <c r="DM158" s="529"/>
      <c r="DN158" s="529"/>
      <c r="DO158" s="529"/>
      <c r="DP158" s="529"/>
      <c r="DQ158" s="529"/>
      <c r="DR158" s="529"/>
      <c r="DS158" s="529"/>
      <c r="DT158" s="529"/>
      <c r="DU158" s="529"/>
      <c r="DV158" s="529"/>
      <c r="DW158" s="529"/>
      <c r="DX158" s="529"/>
      <c r="DY158" s="529"/>
      <c r="DZ158" s="529"/>
      <c r="EA158" s="529"/>
      <c r="EB158" s="529"/>
      <c r="EC158" s="529"/>
      <c r="ED158" s="529"/>
      <c r="EE158" s="529"/>
      <c r="EF158" s="529"/>
      <c r="EG158" s="529"/>
      <c r="EH158" s="529"/>
      <c r="EI158" s="529"/>
      <c r="EJ158" s="529"/>
      <c r="EK158" s="529"/>
      <c r="EL158" s="529"/>
      <c r="EM158" s="529"/>
      <c r="EN158" s="529"/>
      <c r="EO158" s="529"/>
      <c r="EP158" s="506">
        <v>562.0</v>
      </c>
      <c r="EQ158" s="509" t="s">
        <v>3446</v>
      </c>
      <c r="ER158" s="529"/>
      <c r="ES158" s="529"/>
      <c r="ET158" s="529"/>
      <c r="EU158" s="529"/>
      <c r="EV158" s="529"/>
      <c r="EW158" s="509" t="s">
        <v>3447</v>
      </c>
      <c r="EX158" s="509" t="s">
        <v>3448</v>
      </c>
      <c r="EY158" s="534"/>
      <c r="EZ158" s="529"/>
      <c r="FA158" s="529"/>
      <c r="FB158" s="529"/>
      <c r="FC158" s="529"/>
      <c r="FD158" s="529"/>
      <c r="FE158" s="529"/>
      <c r="FF158" s="529"/>
      <c r="FG158" s="529"/>
      <c r="FH158" s="529"/>
      <c r="FI158" s="529"/>
      <c r="FJ158" s="529"/>
      <c r="FK158" s="529"/>
      <c r="FL158" s="529"/>
      <c r="FM158" s="529"/>
      <c r="FN158" s="529"/>
      <c r="FO158" s="529"/>
      <c r="FP158" s="529"/>
      <c r="FQ158" s="529"/>
      <c r="FR158" s="529"/>
      <c r="FS158" s="529"/>
      <c r="FT158" s="529"/>
      <c r="FU158" s="529"/>
      <c r="FV158" s="529"/>
      <c r="FW158" s="529"/>
      <c r="FX158" s="529"/>
      <c r="FY158" s="529"/>
      <c r="FZ158" s="529"/>
      <c r="GA158" s="529"/>
      <c r="GB158" s="529"/>
      <c r="GC158" s="529"/>
      <c r="GD158" s="529"/>
      <c r="GE158" s="529"/>
      <c r="GF158" s="529"/>
      <c r="GG158" s="529"/>
      <c r="GH158" s="529"/>
      <c r="GI158" s="529"/>
      <c r="GJ158" s="529"/>
      <c r="GK158" s="529"/>
      <c r="GL158" s="529"/>
      <c r="GM158" s="529"/>
      <c r="GN158" s="529"/>
      <c r="GO158" s="529"/>
      <c r="GP158" s="529"/>
      <c r="GQ158" s="529"/>
      <c r="GR158" s="529"/>
      <c r="GS158" s="529"/>
      <c r="GT158" s="529"/>
      <c r="GU158" s="529"/>
      <c r="GV158" s="529"/>
      <c r="GW158" s="529"/>
      <c r="GX158" s="529"/>
      <c r="GY158" s="529"/>
      <c r="GZ158" s="529"/>
      <c r="HA158" s="529"/>
      <c r="HB158" s="529"/>
      <c r="HC158" s="529"/>
      <c r="HD158" s="529"/>
      <c r="HE158" s="529"/>
      <c r="HF158" s="529"/>
      <c r="HG158" s="529"/>
      <c r="HH158" s="529"/>
      <c r="HI158" s="529"/>
      <c r="HJ158" s="529"/>
      <c r="HK158" s="529"/>
      <c r="HL158" s="529"/>
      <c r="HM158" s="529"/>
      <c r="HN158" s="529"/>
      <c r="HO158" s="529"/>
      <c r="HP158" s="529"/>
      <c r="HQ158" s="529"/>
      <c r="HR158" s="529"/>
      <c r="HS158" s="529"/>
      <c r="HT158" s="529"/>
      <c r="HU158" s="529"/>
      <c r="HV158" s="529"/>
      <c r="HW158" s="529"/>
      <c r="HX158" s="529"/>
      <c r="HY158" s="529"/>
      <c r="HZ158" s="529"/>
      <c r="IA158" s="529"/>
      <c r="IB158" s="529"/>
      <c r="IC158" s="529"/>
      <c r="ID158" s="529"/>
      <c r="IE158" s="529"/>
      <c r="IF158" s="529"/>
      <c r="IG158" s="529"/>
      <c r="IH158" s="529"/>
      <c r="II158" s="529"/>
      <c r="IJ158" s="529"/>
      <c r="IK158" s="529"/>
      <c r="IL158" s="529"/>
      <c r="IM158" s="529"/>
      <c r="IN158" s="529"/>
      <c r="IO158" s="529"/>
      <c r="IP158" s="529"/>
      <c r="IQ158" s="529"/>
      <c r="IR158" s="529"/>
      <c r="IS158" s="529"/>
      <c r="IT158" s="529"/>
      <c r="IU158" s="529"/>
      <c r="IV158" s="529"/>
      <c r="IW158" s="529"/>
      <c r="IX158" s="529"/>
      <c r="IY158" s="529"/>
      <c r="IZ158" s="529"/>
      <c r="JA158" s="529"/>
      <c r="JB158" s="529"/>
      <c r="JC158" s="529"/>
      <c r="JD158" s="529"/>
      <c r="JE158" s="529"/>
      <c r="JF158" s="529"/>
      <c r="JG158" s="529"/>
      <c r="JH158" s="529"/>
      <c r="JI158" s="529"/>
      <c r="JJ158" s="529"/>
      <c r="JK158" s="529"/>
      <c r="JL158" s="529"/>
      <c r="JM158" s="529"/>
      <c r="JN158" s="529"/>
      <c r="JO158" s="529"/>
      <c r="JP158" s="529"/>
      <c r="JQ158" s="529"/>
      <c r="JR158" s="529"/>
      <c r="JS158" s="529"/>
      <c r="JT158" s="529"/>
      <c r="JU158" s="529"/>
      <c r="JV158" s="529"/>
      <c r="JW158" s="529"/>
      <c r="JX158" s="529"/>
      <c r="JY158" s="529"/>
      <c r="JZ158" s="529"/>
      <c r="KA158" s="529"/>
      <c r="KB158" s="529"/>
      <c r="KC158" s="529"/>
      <c r="KD158" s="529"/>
      <c r="KE158" s="529"/>
      <c r="KF158" s="529"/>
      <c r="KG158" s="529"/>
      <c r="KH158" s="529"/>
      <c r="KI158" s="529"/>
      <c r="KJ158" s="529"/>
      <c r="KK158" s="529"/>
      <c r="KL158" s="529"/>
      <c r="KM158" s="529"/>
      <c r="KN158" s="529"/>
      <c r="KO158" s="529"/>
      <c r="KP158" s="529"/>
      <c r="KQ158" s="529"/>
      <c r="KR158" s="529"/>
      <c r="KS158" s="529"/>
      <c r="KT158" s="529"/>
      <c r="KU158" s="529"/>
      <c r="KV158" s="529"/>
      <c r="KW158" s="529"/>
      <c r="KX158" s="529"/>
      <c r="KY158" s="529"/>
      <c r="KZ158" s="529"/>
      <c r="LA158" s="529"/>
      <c r="LB158" s="529"/>
      <c r="LC158" s="529"/>
      <c r="LD158" s="529"/>
      <c r="LE158" s="529"/>
      <c r="LF158" s="529"/>
      <c r="LG158" s="529"/>
      <c r="LH158" s="529"/>
      <c r="LI158" s="529"/>
      <c r="LJ158" s="529"/>
      <c r="LK158" s="529"/>
      <c r="LL158" s="529"/>
      <c r="LM158" s="529"/>
      <c r="LN158" s="529"/>
      <c r="LO158" s="529"/>
      <c r="LP158" s="529"/>
      <c r="LQ158" s="529"/>
      <c r="LR158" s="529"/>
      <c r="LS158" s="529"/>
      <c r="LT158" s="529"/>
      <c r="LU158" s="529"/>
      <c r="LV158" s="529"/>
      <c r="LW158" s="529"/>
      <c r="LX158" s="529"/>
      <c r="LY158" s="529"/>
      <c r="LZ158" s="529"/>
      <c r="MA158" s="529"/>
      <c r="MB158" s="529"/>
      <c r="MC158" s="529"/>
      <c r="MD158" s="529"/>
      <c r="ME158" s="529"/>
      <c r="MF158" s="529"/>
      <c r="MG158" s="529"/>
      <c r="MH158" s="529"/>
      <c r="MI158" s="529"/>
      <c r="MJ158" s="529"/>
      <c r="MK158" s="529"/>
      <c r="ML158" s="529"/>
      <c r="MM158" s="529"/>
      <c r="MN158" s="529"/>
    </row>
    <row r="159" ht="12.75" customHeight="1">
      <c r="A159" s="529"/>
      <c r="B159" s="529"/>
      <c r="C159" s="529"/>
      <c r="D159" s="529"/>
      <c r="E159" s="509" t="s">
        <v>3419</v>
      </c>
      <c r="F159" s="509" t="s">
        <v>3420</v>
      </c>
      <c r="G159" s="534"/>
      <c r="H159" s="529"/>
      <c r="I159" s="529"/>
      <c r="J159" s="529"/>
      <c r="K159" s="529"/>
      <c r="L159" s="529"/>
      <c r="M159" s="529"/>
      <c r="N159" s="529"/>
      <c r="O159" s="529"/>
      <c r="P159" s="529"/>
      <c r="Q159" s="529"/>
      <c r="R159" s="529"/>
      <c r="S159" s="529"/>
      <c r="T159" s="529"/>
      <c r="U159" s="529"/>
      <c r="V159" s="529"/>
      <c r="W159" s="529"/>
      <c r="X159" s="529"/>
      <c r="Y159" s="529"/>
      <c r="Z159" s="529"/>
      <c r="AA159" s="529"/>
      <c r="AB159" s="529"/>
      <c r="AC159" s="529"/>
      <c r="AD159" s="529"/>
      <c r="AE159" s="529"/>
      <c r="AF159" s="529"/>
      <c r="AG159" s="529"/>
      <c r="AH159" s="529"/>
      <c r="AI159" s="529"/>
      <c r="AJ159" s="529"/>
      <c r="AK159" s="529"/>
      <c r="AL159" s="529"/>
      <c r="AM159" s="529"/>
      <c r="AN159" s="529"/>
      <c r="AO159" s="529"/>
      <c r="AP159" s="529"/>
      <c r="AQ159" s="529"/>
      <c r="AR159" s="529"/>
      <c r="AS159" s="529"/>
      <c r="AT159" s="529"/>
      <c r="AU159" s="529"/>
      <c r="AV159" s="529"/>
      <c r="AW159" s="529"/>
      <c r="AX159" s="529"/>
      <c r="AY159" s="529"/>
      <c r="AZ159" s="529"/>
      <c r="BA159" s="529"/>
      <c r="BB159" s="529"/>
      <c r="BC159" s="529"/>
      <c r="BD159" s="529"/>
      <c r="BE159" s="529"/>
      <c r="BF159" s="529"/>
      <c r="BG159" s="529"/>
      <c r="BH159" s="529"/>
      <c r="BI159" s="529"/>
      <c r="BJ159" s="529"/>
      <c r="BK159" s="529"/>
      <c r="BL159" s="529"/>
      <c r="BM159" s="529"/>
      <c r="BN159" s="529"/>
      <c r="BO159" s="529"/>
      <c r="BP159" s="529"/>
      <c r="BQ159" s="529"/>
      <c r="BR159" s="529"/>
      <c r="BS159" s="529"/>
      <c r="BT159" s="529"/>
      <c r="BU159" s="529"/>
      <c r="BV159" s="529"/>
      <c r="BW159" s="529"/>
      <c r="BX159" s="529"/>
      <c r="BY159" s="529"/>
      <c r="BZ159" s="529"/>
      <c r="CA159" s="529"/>
      <c r="CB159" s="529"/>
      <c r="CC159" s="529"/>
      <c r="CD159" s="529"/>
      <c r="CE159" s="529"/>
      <c r="CF159" s="529"/>
      <c r="CG159" s="529"/>
      <c r="CH159" s="529"/>
      <c r="CI159" s="529"/>
      <c r="CJ159" s="529"/>
      <c r="CK159" s="529"/>
      <c r="CL159" s="529"/>
      <c r="CM159" s="529"/>
      <c r="CN159" s="529"/>
      <c r="CO159" s="529"/>
      <c r="CP159" s="529"/>
      <c r="CQ159" s="529"/>
      <c r="CR159" s="529"/>
      <c r="CS159" s="529"/>
      <c r="CT159" s="529"/>
      <c r="CU159" s="529"/>
      <c r="CV159" s="529"/>
      <c r="CW159" s="529"/>
      <c r="CX159" s="529"/>
      <c r="CY159" s="529"/>
      <c r="CZ159" s="529"/>
      <c r="DA159" s="529"/>
      <c r="DB159" s="529"/>
      <c r="DC159" s="529"/>
      <c r="DD159" s="529"/>
      <c r="DE159" s="529"/>
      <c r="DF159" s="529"/>
      <c r="DG159" s="529"/>
      <c r="DH159" s="529"/>
      <c r="DI159" s="529"/>
      <c r="DJ159" s="529"/>
      <c r="DK159" s="529"/>
      <c r="DL159" s="529"/>
      <c r="DM159" s="529"/>
      <c r="DN159" s="529"/>
      <c r="DO159" s="529"/>
      <c r="DP159" s="529"/>
      <c r="DQ159" s="529"/>
      <c r="DR159" s="529"/>
      <c r="DS159" s="529"/>
      <c r="DT159" s="529"/>
      <c r="DU159" s="529"/>
      <c r="DV159" s="529"/>
      <c r="DW159" s="529"/>
      <c r="DX159" s="529"/>
      <c r="DY159" s="529"/>
      <c r="DZ159" s="529"/>
      <c r="EA159" s="529"/>
      <c r="EB159" s="529"/>
      <c r="EC159" s="529"/>
      <c r="ED159" s="529"/>
      <c r="EE159" s="529"/>
      <c r="EF159" s="529"/>
      <c r="EG159" s="529"/>
      <c r="EH159" s="529"/>
      <c r="EI159" s="529"/>
      <c r="EJ159" s="529"/>
      <c r="EK159" s="529"/>
      <c r="EL159" s="529"/>
      <c r="EM159" s="529"/>
      <c r="EN159" s="529"/>
      <c r="EO159" s="529"/>
      <c r="EP159" s="506">
        <v>732.0</v>
      </c>
      <c r="EQ159" s="509" t="s">
        <v>3449</v>
      </c>
      <c r="ER159" s="529"/>
      <c r="ES159" s="529"/>
      <c r="ET159" s="529"/>
      <c r="EU159" s="529"/>
      <c r="EV159" s="529"/>
      <c r="EW159" s="509" t="s">
        <v>3450</v>
      </c>
      <c r="EX159" s="509" t="s">
        <v>3451</v>
      </c>
      <c r="EY159" s="534"/>
      <c r="EZ159" s="529"/>
      <c r="FA159" s="529"/>
      <c r="FB159" s="529"/>
      <c r="FC159" s="529"/>
      <c r="FD159" s="529"/>
      <c r="FE159" s="529"/>
      <c r="FF159" s="529"/>
      <c r="FG159" s="529"/>
      <c r="FH159" s="529"/>
      <c r="FI159" s="529"/>
      <c r="FJ159" s="529"/>
      <c r="FK159" s="529"/>
      <c r="FL159" s="529"/>
      <c r="FM159" s="529"/>
      <c r="FN159" s="529"/>
      <c r="FO159" s="529"/>
      <c r="FP159" s="529"/>
      <c r="FQ159" s="529"/>
      <c r="FR159" s="529"/>
      <c r="FS159" s="529"/>
      <c r="FT159" s="529"/>
      <c r="FU159" s="529"/>
      <c r="FV159" s="529"/>
      <c r="FW159" s="529"/>
      <c r="FX159" s="529"/>
      <c r="FY159" s="529"/>
      <c r="FZ159" s="529"/>
      <c r="GA159" s="529"/>
      <c r="GB159" s="529"/>
      <c r="GC159" s="529"/>
      <c r="GD159" s="529"/>
      <c r="GE159" s="529"/>
      <c r="GF159" s="529"/>
      <c r="GG159" s="529"/>
      <c r="GH159" s="529"/>
      <c r="GI159" s="529"/>
      <c r="GJ159" s="529"/>
      <c r="GK159" s="529"/>
      <c r="GL159" s="529"/>
      <c r="GM159" s="529"/>
      <c r="GN159" s="529"/>
      <c r="GO159" s="529"/>
      <c r="GP159" s="529"/>
      <c r="GQ159" s="529"/>
      <c r="GR159" s="529"/>
      <c r="GS159" s="529"/>
      <c r="GT159" s="529"/>
      <c r="GU159" s="529"/>
      <c r="GV159" s="529"/>
      <c r="GW159" s="529"/>
      <c r="GX159" s="529"/>
      <c r="GY159" s="529"/>
      <c r="GZ159" s="529"/>
      <c r="HA159" s="529"/>
      <c r="HB159" s="529"/>
      <c r="HC159" s="529"/>
      <c r="HD159" s="529"/>
      <c r="HE159" s="529"/>
      <c r="HF159" s="529"/>
      <c r="HG159" s="529"/>
      <c r="HH159" s="529"/>
      <c r="HI159" s="529"/>
      <c r="HJ159" s="529"/>
      <c r="HK159" s="529"/>
      <c r="HL159" s="529"/>
      <c r="HM159" s="529"/>
      <c r="HN159" s="529"/>
      <c r="HO159" s="529"/>
      <c r="HP159" s="529"/>
      <c r="HQ159" s="529"/>
      <c r="HR159" s="529"/>
      <c r="HS159" s="529"/>
      <c r="HT159" s="529"/>
      <c r="HU159" s="529"/>
      <c r="HV159" s="529"/>
      <c r="HW159" s="529"/>
      <c r="HX159" s="529"/>
      <c r="HY159" s="529"/>
      <c r="HZ159" s="529"/>
      <c r="IA159" s="529"/>
      <c r="IB159" s="529"/>
      <c r="IC159" s="529"/>
      <c r="ID159" s="529"/>
      <c r="IE159" s="529"/>
      <c r="IF159" s="529"/>
      <c r="IG159" s="529"/>
      <c r="IH159" s="529"/>
      <c r="II159" s="529"/>
      <c r="IJ159" s="529"/>
      <c r="IK159" s="529"/>
      <c r="IL159" s="529"/>
      <c r="IM159" s="529"/>
      <c r="IN159" s="529"/>
      <c r="IO159" s="529"/>
      <c r="IP159" s="529"/>
      <c r="IQ159" s="529"/>
      <c r="IR159" s="529"/>
      <c r="IS159" s="529"/>
      <c r="IT159" s="529"/>
      <c r="IU159" s="529"/>
      <c r="IV159" s="529"/>
      <c r="IW159" s="529"/>
      <c r="IX159" s="529"/>
      <c r="IY159" s="529"/>
      <c r="IZ159" s="529"/>
      <c r="JA159" s="529"/>
      <c r="JB159" s="529"/>
      <c r="JC159" s="529"/>
      <c r="JD159" s="529"/>
      <c r="JE159" s="529"/>
      <c r="JF159" s="529"/>
      <c r="JG159" s="529"/>
      <c r="JH159" s="529"/>
      <c r="JI159" s="529"/>
      <c r="JJ159" s="529"/>
      <c r="JK159" s="529"/>
      <c r="JL159" s="529"/>
      <c r="JM159" s="529"/>
      <c r="JN159" s="529"/>
      <c r="JO159" s="529"/>
      <c r="JP159" s="529"/>
      <c r="JQ159" s="529"/>
      <c r="JR159" s="529"/>
      <c r="JS159" s="529"/>
      <c r="JT159" s="529"/>
      <c r="JU159" s="529"/>
      <c r="JV159" s="529"/>
      <c r="JW159" s="529"/>
      <c r="JX159" s="529"/>
      <c r="JY159" s="529"/>
      <c r="JZ159" s="529"/>
      <c r="KA159" s="529"/>
      <c r="KB159" s="529"/>
      <c r="KC159" s="529"/>
      <c r="KD159" s="529"/>
      <c r="KE159" s="529"/>
      <c r="KF159" s="529"/>
      <c r="KG159" s="529"/>
      <c r="KH159" s="529"/>
      <c r="KI159" s="529"/>
      <c r="KJ159" s="529"/>
      <c r="KK159" s="529"/>
      <c r="KL159" s="529"/>
      <c r="KM159" s="529"/>
      <c r="KN159" s="529"/>
      <c r="KO159" s="529"/>
      <c r="KP159" s="529"/>
      <c r="KQ159" s="529"/>
      <c r="KR159" s="529"/>
      <c r="KS159" s="529"/>
      <c r="KT159" s="529"/>
      <c r="KU159" s="529"/>
      <c r="KV159" s="529"/>
      <c r="KW159" s="529"/>
      <c r="KX159" s="529"/>
      <c r="KY159" s="529"/>
      <c r="KZ159" s="529"/>
      <c r="LA159" s="529"/>
      <c r="LB159" s="529"/>
      <c r="LC159" s="529"/>
      <c r="LD159" s="529"/>
      <c r="LE159" s="529"/>
      <c r="LF159" s="529"/>
      <c r="LG159" s="529"/>
      <c r="LH159" s="529"/>
      <c r="LI159" s="529"/>
      <c r="LJ159" s="529"/>
      <c r="LK159" s="529"/>
      <c r="LL159" s="529"/>
      <c r="LM159" s="529"/>
      <c r="LN159" s="529"/>
      <c r="LO159" s="529"/>
      <c r="LP159" s="529"/>
      <c r="LQ159" s="529"/>
      <c r="LR159" s="529"/>
      <c r="LS159" s="529"/>
      <c r="LT159" s="529"/>
      <c r="LU159" s="529"/>
      <c r="LV159" s="529"/>
      <c r="LW159" s="529"/>
      <c r="LX159" s="529"/>
      <c r="LY159" s="529"/>
      <c r="LZ159" s="529"/>
      <c r="MA159" s="529"/>
      <c r="MB159" s="529"/>
      <c r="MC159" s="529"/>
      <c r="MD159" s="529"/>
      <c r="ME159" s="529"/>
      <c r="MF159" s="529"/>
      <c r="MG159" s="529"/>
      <c r="MH159" s="529"/>
      <c r="MI159" s="529"/>
      <c r="MJ159" s="529"/>
      <c r="MK159" s="529"/>
      <c r="ML159" s="529"/>
      <c r="MM159" s="529"/>
      <c r="MN159" s="529"/>
    </row>
    <row r="160" ht="12.75" customHeight="1">
      <c r="A160" s="529"/>
      <c r="B160" s="529"/>
      <c r="C160" s="529"/>
      <c r="D160" s="529"/>
      <c r="E160" s="509" t="s">
        <v>3422</v>
      </c>
      <c r="F160" s="509" t="s">
        <v>3423</v>
      </c>
      <c r="G160" s="534"/>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529"/>
      <c r="AF160" s="529"/>
      <c r="AG160" s="529"/>
      <c r="AH160" s="529"/>
      <c r="AI160" s="529"/>
      <c r="AJ160" s="529"/>
      <c r="AK160" s="529"/>
      <c r="AL160" s="529"/>
      <c r="AM160" s="529"/>
      <c r="AN160" s="529"/>
      <c r="AO160" s="529"/>
      <c r="AP160" s="529"/>
      <c r="AQ160" s="529"/>
      <c r="AR160" s="529"/>
      <c r="AS160" s="529"/>
      <c r="AT160" s="529"/>
      <c r="AU160" s="529"/>
      <c r="AV160" s="529"/>
      <c r="AW160" s="529"/>
      <c r="AX160" s="529"/>
      <c r="AY160" s="529"/>
      <c r="AZ160" s="529"/>
      <c r="BA160" s="529"/>
      <c r="BB160" s="529"/>
      <c r="BC160" s="529"/>
      <c r="BD160" s="529"/>
      <c r="BE160" s="529"/>
      <c r="BF160" s="529"/>
      <c r="BG160" s="529"/>
      <c r="BH160" s="529"/>
      <c r="BI160" s="529"/>
      <c r="BJ160" s="529"/>
      <c r="BK160" s="529"/>
      <c r="BL160" s="529"/>
      <c r="BM160" s="529"/>
      <c r="BN160" s="529"/>
      <c r="BO160" s="529"/>
      <c r="BP160" s="529"/>
      <c r="BQ160" s="529"/>
      <c r="BR160" s="529"/>
      <c r="BS160" s="529"/>
      <c r="BT160" s="529"/>
      <c r="BU160" s="529"/>
      <c r="BV160" s="529"/>
      <c r="BW160" s="529"/>
      <c r="BX160" s="529"/>
      <c r="BY160" s="529"/>
      <c r="BZ160" s="529"/>
      <c r="CA160" s="529"/>
      <c r="CB160" s="529"/>
      <c r="CC160" s="529"/>
      <c r="CD160" s="529"/>
      <c r="CE160" s="529"/>
      <c r="CF160" s="529"/>
      <c r="CG160" s="529"/>
      <c r="CH160" s="529"/>
      <c r="CI160" s="529"/>
      <c r="CJ160" s="529"/>
      <c r="CK160" s="529"/>
      <c r="CL160" s="529"/>
      <c r="CM160" s="529"/>
      <c r="CN160" s="529"/>
      <c r="CO160" s="529"/>
      <c r="CP160" s="529"/>
      <c r="CQ160" s="529"/>
      <c r="CR160" s="529"/>
      <c r="CS160" s="529"/>
      <c r="CT160" s="529"/>
      <c r="CU160" s="529"/>
      <c r="CV160" s="529"/>
      <c r="CW160" s="529"/>
      <c r="CX160" s="529"/>
      <c r="CY160" s="529"/>
      <c r="CZ160" s="529"/>
      <c r="DA160" s="529"/>
      <c r="DB160" s="529"/>
      <c r="DC160" s="529"/>
      <c r="DD160" s="529"/>
      <c r="DE160" s="529"/>
      <c r="DF160" s="529"/>
      <c r="DG160" s="529"/>
      <c r="DH160" s="529"/>
      <c r="DI160" s="529"/>
      <c r="DJ160" s="529"/>
      <c r="DK160" s="529"/>
      <c r="DL160" s="529"/>
      <c r="DM160" s="529"/>
      <c r="DN160" s="529"/>
      <c r="DO160" s="529"/>
      <c r="DP160" s="529"/>
      <c r="DQ160" s="529"/>
      <c r="DR160" s="529"/>
      <c r="DS160" s="529"/>
      <c r="DT160" s="529"/>
      <c r="DU160" s="529"/>
      <c r="DV160" s="529"/>
      <c r="DW160" s="529"/>
      <c r="DX160" s="529"/>
      <c r="DY160" s="529"/>
      <c r="DZ160" s="529"/>
      <c r="EA160" s="529"/>
      <c r="EB160" s="529"/>
      <c r="EC160" s="529"/>
      <c r="ED160" s="529"/>
      <c r="EE160" s="529"/>
      <c r="EF160" s="529"/>
      <c r="EG160" s="529"/>
      <c r="EH160" s="529"/>
      <c r="EI160" s="529"/>
      <c r="EJ160" s="529"/>
      <c r="EK160" s="529"/>
      <c r="EL160" s="529"/>
      <c r="EM160" s="529"/>
      <c r="EN160" s="529"/>
      <c r="EO160" s="529"/>
      <c r="EP160" s="506">
        <v>540.0</v>
      </c>
      <c r="EQ160" s="509" t="s">
        <v>3452</v>
      </c>
      <c r="ER160" s="529"/>
      <c r="ES160" s="529"/>
      <c r="ET160" s="529"/>
      <c r="EU160" s="529"/>
      <c r="EV160" s="529"/>
      <c r="EW160" s="509" t="s">
        <v>3453</v>
      </c>
      <c r="EX160" s="509" t="s">
        <v>3454</v>
      </c>
      <c r="EY160" s="534"/>
      <c r="EZ160" s="529"/>
      <c r="FA160" s="529"/>
      <c r="FB160" s="529"/>
      <c r="FC160" s="529"/>
      <c r="FD160" s="529"/>
      <c r="FE160" s="529"/>
      <c r="FF160" s="529"/>
      <c r="FG160" s="529"/>
      <c r="FH160" s="529"/>
      <c r="FI160" s="529"/>
      <c r="FJ160" s="529"/>
      <c r="FK160" s="529"/>
      <c r="FL160" s="529"/>
      <c r="FM160" s="529"/>
      <c r="FN160" s="529"/>
      <c r="FO160" s="529"/>
      <c r="FP160" s="529"/>
      <c r="FQ160" s="529"/>
      <c r="FR160" s="529"/>
      <c r="FS160" s="529"/>
      <c r="FT160" s="529"/>
      <c r="FU160" s="529"/>
      <c r="FV160" s="529"/>
      <c r="FW160" s="529"/>
      <c r="FX160" s="529"/>
      <c r="FY160" s="529"/>
      <c r="FZ160" s="529"/>
      <c r="GA160" s="529"/>
      <c r="GB160" s="529"/>
      <c r="GC160" s="529"/>
      <c r="GD160" s="529"/>
      <c r="GE160" s="529"/>
      <c r="GF160" s="529"/>
      <c r="GG160" s="529"/>
      <c r="GH160" s="529"/>
      <c r="GI160" s="529"/>
      <c r="GJ160" s="529"/>
      <c r="GK160" s="529"/>
      <c r="GL160" s="529"/>
      <c r="GM160" s="529"/>
      <c r="GN160" s="529"/>
      <c r="GO160" s="529"/>
      <c r="GP160" s="529"/>
      <c r="GQ160" s="529"/>
      <c r="GR160" s="529"/>
      <c r="GS160" s="529"/>
      <c r="GT160" s="529"/>
      <c r="GU160" s="529"/>
      <c r="GV160" s="529"/>
      <c r="GW160" s="529"/>
      <c r="GX160" s="529"/>
      <c r="GY160" s="529"/>
      <c r="GZ160" s="529"/>
      <c r="HA160" s="529"/>
      <c r="HB160" s="529"/>
      <c r="HC160" s="529"/>
      <c r="HD160" s="529"/>
      <c r="HE160" s="529"/>
      <c r="HF160" s="529"/>
      <c r="HG160" s="529"/>
      <c r="HH160" s="529"/>
      <c r="HI160" s="529"/>
      <c r="HJ160" s="529"/>
      <c r="HK160" s="529"/>
      <c r="HL160" s="529"/>
      <c r="HM160" s="529"/>
      <c r="HN160" s="529"/>
      <c r="HO160" s="529"/>
      <c r="HP160" s="529"/>
      <c r="HQ160" s="529"/>
      <c r="HR160" s="529"/>
      <c r="HS160" s="529"/>
      <c r="HT160" s="529"/>
      <c r="HU160" s="529"/>
      <c r="HV160" s="529"/>
      <c r="HW160" s="529"/>
      <c r="HX160" s="529"/>
      <c r="HY160" s="529"/>
      <c r="HZ160" s="529"/>
      <c r="IA160" s="529"/>
      <c r="IB160" s="529"/>
      <c r="IC160" s="529"/>
      <c r="ID160" s="529"/>
      <c r="IE160" s="529"/>
      <c r="IF160" s="529"/>
      <c r="IG160" s="529"/>
      <c r="IH160" s="529"/>
      <c r="II160" s="529"/>
      <c r="IJ160" s="529"/>
      <c r="IK160" s="529"/>
      <c r="IL160" s="529"/>
      <c r="IM160" s="529"/>
      <c r="IN160" s="529"/>
      <c r="IO160" s="529"/>
      <c r="IP160" s="529"/>
      <c r="IQ160" s="529"/>
      <c r="IR160" s="529"/>
      <c r="IS160" s="529"/>
      <c r="IT160" s="529"/>
      <c r="IU160" s="529"/>
      <c r="IV160" s="529"/>
      <c r="IW160" s="529"/>
      <c r="IX160" s="529"/>
      <c r="IY160" s="529"/>
      <c r="IZ160" s="529"/>
      <c r="JA160" s="529"/>
      <c r="JB160" s="529"/>
      <c r="JC160" s="529"/>
      <c r="JD160" s="529"/>
      <c r="JE160" s="529"/>
      <c r="JF160" s="529"/>
      <c r="JG160" s="529"/>
      <c r="JH160" s="529"/>
      <c r="JI160" s="529"/>
      <c r="JJ160" s="529"/>
      <c r="JK160" s="529"/>
      <c r="JL160" s="529"/>
      <c r="JM160" s="529"/>
      <c r="JN160" s="529"/>
      <c r="JO160" s="529"/>
      <c r="JP160" s="529"/>
      <c r="JQ160" s="529"/>
      <c r="JR160" s="529"/>
      <c r="JS160" s="529"/>
      <c r="JT160" s="529"/>
      <c r="JU160" s="529"/>
      <c r="JV160" s="529"/>
      <c r="JW160" s="529"/>
      <c r="JX160" s="529"/>
      <c r="JY160" s="529"/>
      <c r="JZ160" s="529"/>
      <c r="KA160" s="529"/>
      <c r="KB160" s="529"/>
      <c r="KC160" s="529"/>
      <c r="KD160" s="529"/>
      <c r="KE160" s="529"/>
      <c r="KF160" s="529"/>
      <c r="KG160" s="529"/>
      <c r="KH160" s="529"/>
      <c r="KI160" s="529"/>
      <c r="KJ160" s="529"/>
      <c r="KK160" s="529"/>
      <c r="KL160" s="529"/>
      <c r="KM160" s="529"/>
      <c r="KN160" s="529"/>
      <c r="KO160" s="529"/>
      <c r="KP160" s="529"/>
      <c r="KQ160" s="529"/>
      <c r="KR160" s="529"/>
      <c r="KS160" s="529"/>
      <c r="KT160" s="529"/>
      <c r="KU160" s="529"/>
      <c r="KV160" s="529"/>
      <c r="KW160" s="529"/>
      <c r="KX160" s="529"/>
      <c r="KY160" s="529"/>
      <c r="KZ160" s="529"/>
      <c r="LA160" s="529"/>
      <c r="LB160" s="529"/>
      <c r="LC160" s="529"/>
      <c r="LD160" s="529"/>
      <c r="LE160" s="529"/>
      <c r="LF160" s="529"/>
      <c r="LG160" s="529"/>
      <c r="LH160" s="529"/>
      <c r="LI160" s="529"/>
      <c r="LJ160" s="529"/>
      <c r="LK160" s="529"/>
      <c r="LL160" s="529"/>
      <c r="LM160" s="529"/>
      <c r="LN160" s="529"/>
      <c r="LO160" s="529"/>
      <c r="LP160" s="529"/>
      <c r="LQ160" s="529"/>
      <c r="LR160" s="529"/>
      <c r="LS160" s="529"/>
      <c r="LT160" s="529"/>
      <c r="LU160" s="529"/>
      <c r="LV160" s="529"/>
      <c r="LW160" s="529"/>
      <c r="LX160" s="529"/>
      <c r="LY160" s="529"/>
      <c r="LZ160" s="529"/>
      <c r="MA160" s="529"/>
      <c r="MB160" s="529"/>
      <c r="MC160" s="529"/>
      <c r="MD160" s="529"/>
      <c r="ME160" s="529"/>
      <c r="MF160" s="529"/>
      <c r="MG160" s="529"/>
      <c r="MH160" s="529"/>
      <c r="MI160" s="529"/>
      <c r="MJ160" s="529"/>
      <c r="MK160" s="529"/>
      <c r="ML160" s="529"/>
      <c r="MM160" s="529"/>
      <c r="MN160" s="529"/>
    </row>
    <row r="161" ht="12.75" customHeight="1">
      <c r="A161" s="529"/>
      <c r="B161" s="529"/>
      <c r="C161" s="529"/>
      <c r="D161" s="529"/>
      <c r="E161" s="509" t="s">
        <v>3425</v>
      </c>
      <c r="F161" s="509" t="s">
        <v>3426</v>
      </c>
      <c r="G161" s="534"/>
      <c r="H161" s="529"/>
      <c r="I161" s="529"/>
      <c r="J161" s="529"/>
      <c r="K161" s="529"/>
      <c r="L161" s="529"/>
      <c r="M161" s="529"/>
      <c r="N161" s="529"/>
      <c r="O161" s="529"/>
      <c r="P161" s="529"/>
      <c r="Q161" s="529"/>
      <c r="R161" s="529"/>
      <c r="S161" s="529"/>
      <c r="T161" s="529"/>
      <c r="U161" s="529"/>
      <c r="V161" s="529"/>
      <c r="W161" s="529"/>
      <c r="X161" s="529"/>
      <c r="Y161" s="529"/>
      <c r="Z161" s="529"/>
      <c r="AA161" s="529"/>
      <c r="AB161" s="529"/>
      <c r="AC161" s="529"/>
      <c r="AD161" s="529"/>
      <c r="AE161" s="529"/>
      <c r="AF161" s="529"/>
      <c r="AG161" s="529"/>
      <c r="AH161" s="529"/>
      <c r="AI161" s="529"/>
      <c r="AJ161" s="529"/>
      <c r="AK161" s="529"/>
      <c r="AL161" s="529"/>
      <c r="AM161" s="529"/>
      <c r="AN161" s="529"/>
      <c r="AO161" s="529"/>
      <c r="AP161" s="529"/>
      <c r="AQ161" s="529"/>
      <c r="AR161" s="529"/>
      <c r="AS161" s="529"/>
      <c r="AT161" s="529"/>
      <c r="AU161" s="529"/>
      <c r="AV161" s="529"/>
      <c r="AW161" s="529"/>
      <c r="AX161" s="529"/>
      <c r="AY161" s="529"/>
      <c r="AZ161" s="529"/>
      <c r="BA161" s="529"/>
      <c r="BB161" s="529"/>
      <c r="BC161" s="529"/>
      <c r="BD161" s="529"/>
      <c r="BE161" s="529"/>
      <c r="BF161" s="529"/>
      <c r="BG161" s="529"/>
      <c r="BH161" s="529"/>
      <c r="BI161" s="529"/>
      <c r="BJ161" s="529"/>
      <c r="BK161" s="529"/>
      <c r="BL161" s="529"/>
      <c r="BM161" s="529"/>
      <c r="BN161" s="529"/>
      <c r="BO161" s="529"/>
      <c r="BP161" s="529"/>
      <c r="BQ161" s="529"/>
      <c r="BR161" s="529"/>
      <c r="BS161" s="529"/>
      <c r="BT161" s="529"/>
      <c r="BU161" s="529"/>
      <c r="BV161" s="529"/>
      <c r="BW161" s="529"/>
      <c r="BX161" s="529"/>
      <c r="BY161" s="529"/>
      <c r="BZ161" s="529"/>
      <c r="CA161" s="529"/>
      <c r="CB161" s="529"/>
      <c r="CC161" s="529"/>
      <c r="CD161" s="529"/>
      <c r="CE161" s="529"/>
      <c r="CF161" s="529"/>
      <c r="CG161" s="529"/>
      <c r="CH161" s="529"/>
      <c r="CI161" s="529"/>
      <c r="CJ161" s="529"/>
      <c r="CK161" s="529"/>
      <c r="CL161" s="529"/>
      <c r="CM161" s="529"/>
      <c r="CN161" s="529"/>
      <c r="CO161" s="529"/>
      <c r="CP161" s="529"/>
      <c r="CQ161" s="529"/>
      <c r="CR161" s="529"/>
      <c r="CS161" s="529"/>
      <c r="CT161" s="529"/>
      <c r="CU161" s="529"/>
      <c r="CV161" s="529"/>
      <c r="CW161" s="529"/>
      <c r="CX161" s="529"/>
      <c r="CY161" s="529"/>
      <c r="CZ161" s="529"/>
      <c r="DA161" s="529"/>
      <c r="DB161" s="529"/>
      <c r="DC161" s="529"/>
      <c r="DD161" s="529"/>
      <c r="DE161" s="529"/>
      <c r="DF161" s="529"/>
      <c r="DG161" s="529"/>
      <c r="DH161" s="529"/>
      <c r="DI161" s="529"/>
      <c r="DJ161" s="529"/>
      <c r="DK161" s="529"/>
      <c r="DL161" s="529"/>
      <c r="DM161" s="529"/>
      <c r="DN161" s="529"/>
      <c r="DO161" s="529"/>
      <c r="DP161" s="529"/>
      <c r="DQ161" s="529"/>
      <c r="DR161" s="529"/>
      <c r="DS161" s="529"/>
      <c r="DT161" s="529"/>
      <c r="DU161" s="529"/>
      <c r="DV161" s="529"/>
      <c r="DW161" s="529"/>
      <c r="DX161" s="529"/>
      <c r="DY161" s="529"/>
      <c r="DZ161" s="529"/>
      <c r="EA161" s="529"/>
      <c r="EB161" s="529"/>
      <c r="EC161" s="529"/>
      <c r="ED161" s="529"/>
      <c r="EE161" s="529"/>
      <c r="EF161" s="529"/>
      <c r="EG161" s="529"/>
      <c r="EH161" s="529"/>
      <c r="EI161" s="529"/>
      <c r="EJ161" s="529"/>
      <c r="EK161" s="529"/>
      <c r="EL161" s="529"/>
      <c r="EM161" s="529"/>
      <c r="EN161" s="529"/>
      <c r="EO161" s="529"/>
      <c r="EP161" s="506">
        <v>554.0</v>
      </c>
      <c r="EQ161" s="509" t="s">
        <v>3455</v>
      </c>
      <c r="ER161" s="529"/>
      <c r="ES161" s="529"/>
      <c r="ET161" s="529"/>
      <c r="EU161" s="529"/>
      <c r="EV161" s="529"/>
      <c r="EW161" s="509" t="s">
        <v>3456</v>
      </c>
      <c r="EX161" s="509" t="s">
        <v>3457</v>
      </c>
      <c r="EY161" s="534"/>
      <c r="EZ161" s="529"/>
      <c r="FA161" s="529"/>
      <c r="FB161" s="529"/>
      <c r="FC161" s="529"/>
      <c r="FD161" s="529"/>
      <c r="FE161" s="529"/>
      <c r="FF161" s="529"/>
      <c r="FG161" s="529"/>
      <c r="FH161" s="529"/>
      <c r="FI161" s="529"/>
      <c r="FJ161" s="529"/>
      <c r="FK161" s="529"/>
      <c r="FL161" s="529"/>
      <c r="FM161" s="529"/>
      <c r="FN161" s="529"/>
      <c r="FO161" s="529"/>
      <c r="FP161" s="529"/>
      <c r="FQ161" s="529"/>
      <c r="FR161" s="529"/>
      <c r="FS161" s="529"/>
      <c r="FT161" s="529"/>
      <c r="FU161" s="529"/>
      <c r="FV161" s="529"/>
      <c r="FW161" s="529"/>
      <c r="FX161" s="529"/>
      <c r="FY161" s="529"/>
      <c r="FZ161" s="529"/>
      <c r="GA161" s="529"/>
      <c r="GB161" s="529"/>
      <c r="GC161" s="529"/>
      <c r="GD161" s="529"/>
      <c r="GE161" s="529"/>
      <c r="GF161" s="529"/>
      <c r="GG161" s="529"/>
      <c r="GH161" s="529"/>
      <c r="GI161" s="529"/>
      <c r="GJ161" s="529"/>
      <c r="GK161" s="529"/>
      <c r="GL161" s="529"/>
      <c r="GM161" s="529"/>
      <c r="GN161" s="529"/>
      <c r="GO161" s="529"/>
      <c r="GP161" s="529"/>
      <c r="GQ161" s="529"/>
      <c r="GR161" s="529"/>
      <c r="GS161" s="529"/>
      <c r="GT161" s="529"/>
      <c r="GU161" s="529"/>
      <c r="GV161" s="529"/>
      <c r="GW161" s="529"/>
      <c r="GX161" s="529"/>
      <c r="GY161" s="529"/>
      <c r="GZ161" s="529"/>
      <c r="HA161" s="529"/>
      <c r="HB161" s="529"/>
      <c r="HC161" s="529"/>
      <c r="HD161" s="529"/>
      <c r="HE161" s="529"/>
      <c r="HF161" s="529"/>
      <c r="HG161" s="529"/>
      <c r="HH161" s="529"/>
      <c r="HI161" s="529"/>
      <c r="HJ161" s="529"/>
      <c r="HK161" s="529"/>
      <c r="HL161" s="529"/>
      <c r="HM161" s="529"/>
      <c r="HN161" s="529"/>
      <c r="HO161" s="529"/>
      <c r="HP161" s="529"/>
      <c r="HQ161" s="529"/>
      <c r="HR161" s="529"/>
      <c r="HS161" s="529"/>
      <c r="HT161" s="529"/>
      <c r="HU161" s="529"/>
      <c r="HV161" s="529"/>
      <c r="HW161" s="529"/>
      <c r="HX161" s="529"/>
      <c r="HY161" s="529"/>
      <c r="HZ161" s="529"/>
      <c r="IA161" s="529"/>
      <c r="IB161" s="529"/>
      <c r="IC161" s="529"/>
      <c r="ID161" s="529"/>
      <c r="IE161" s="529"/>
      <c r="IF161" s="529"/>
      <c r="IG161" s="529"/>
      <c r="IH161" s="529"/>
      <c r="II161" s="529"/>
      <c r="IJ161" s="529"/>
      <c r="IK161" s="529"/>
      <c r="IL161" s="529"/>
      <c r="IM161" s="529"/>
      <c r="IN161" s="529"/>
      <c r="IO161" s="529"/>
      <c r="IP161" s="529"/>
      <c r="IQ161" s="529"/>
      <c r="IR161" s="529"/>
      <c r="IS161" s="529"/>
      <c r="IT161" s="529"/>
      <c r="IU161" s="529"/>
      <c r="IV161" s="529"/>
      <c r="IW161" s="529"/>
      <c r="IX161" s="529"/>
      <c r="IY161" s="529"/>
      <c r="IZ161" s="529"/>
      <c r="JA161" s="529"/>
      <c r="JB161" s="529"/>
      <c r="JC161" s="529"/>
      <c r="JD161" s="529"/>
      <c r="JE161" s="529"/>
      <c r="JF161" s="529"/>
      <c r="JG161" s="529"/>
      <c r="JH161" s="529"/>
      <c r="JI161" s="529"/>
      <c r="JJ161" s="529"/>
      <c r="JK161" s="529"/>
      <c r="JL161" s="529"/>
      <c r="JM161" s="529"/>
      <c r="JN161" s="529"/>
      <c r="JO161" s="529"/>
      <c r="JP161" s="529"/>
      <c r="JQ161" s="529"/>
      <c r="JR161" s="529"/>
      <c r="JS161" s="529"/>
      <c r="JT161" s="529"/>
      <c r="JU161" s="529"/>
      <c r="JV161" s="529"/>
      <c r="JW161" s="529"/>
      <c r="JX161" s="529"/>
      <c r="JY161" s="529"/>
      <c r="JZ161" s="529"/>
      <c r="KA161" s="529"/>
      <c r="KB161" s="529"/>
      <c r="KC161" s="529"/>
      <c r="KD161" s="529"/>
      <c r="KE161" s="529"/>
      <c r="KF161" s="529"/>
      <c r="KG161" s="529"/>
      <c r="KH161" s="529"/>
      <c r="KI161" s="529"/>
      <c r="KJ161" s="529"/>
      <c r="KK161" s="529"/>
      <c r="KL161" s="529"/>
      <c r="KM161" s="529"/>
      <c r="KN161" s="529"/>
      <c r="KO161" s="529"/>
      <c r="KP161" s="529"/>
      <c r="KQ161" s="529"/>
      <c r="KR161" s="529"/>
      <c r="KS161" s="529"/>
      <c r="KT161" s="529"/>
      <c r="KU161" s="529"/>
      <c r="KV161" s="529"/>
      <c r="KW161" s="529"/>
      <c r="KX161" s="529"/>
      <c r="KY161" s="529"/>
      <c r="KZ161" s="529"/>
      <c r="LA161" s="529"/>
      <c r="LB161" s="529"/>
      <c r="LC161" s="529"/>
      <c r="LD161" s="529"/>
      <c r="LE161" s="529"/>
      <c r="LF161" s="529"/>
      <c r="LG161" s="529"/>
      <c r="LH161" s="529"/>
      <c r="LI161" s="529"/>
      <c r="LJ161" s="529"/>
      <c r="LK161" s="529"/>
      <c r="LL161" s="529"/>
      <c r="LM161" s="529"/>
      <c r="LN161" s="529"/>
      <c r="LO161" s="529"/>
      <c r="LP161" s="529"/>
      <c r="LQ161" s="529"/>
      <c r="LR161" s="529"/>
      <c r="LS161" s="529"/>
      <c r="LT161" s="529"/>
      <c r="LU161" s="529"/>
      <c r="LV161" s="529"/>
      <c r="LW161" s="529"/>
      <c r="LX161" s="529"/>
      <c r="LY161" s="529"/>
      <c r="LZ161" s="529"/>
      <c r="MA161" s="529"/>
      <c r="MB161" s="529"/>
      <c r="MC161" s="529"/>
      <c r="MD161" s="529"/>
      <c r="ME161" s="529"/>
      <c r="MF161" s="529"/>
      <c r="MG161" s="529"/>
      <c r="MH161" s="529"/>
      <c r="MI161" s="529"/>
      <c r="MJ161" s="529"/>
      <c r="MK161" s="529"/>
      <c r="ML161" s="529"/>
      <c r="MM161" s="529"/>
      <c r="MN161" s="529"/>
    </row>
    <row r="162" ht="12.75" customHeight="1">
      <c r="A162" s="529"/>
      <c r="B162" s="529"/>
      <c r="C162" s="529"/>
      <c r="D162" s="529"/>
      <c r="E162" s="509" t="s">
        <v>3428</v>
      </c>
      <c r="F162" s="509" t="s">
        <v>3429</v>
      </c>
      <c r="G162" s="534"/>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529"/>
      <c r="AF162" s="529"/>
      <c r="AG162" s="529"/>
      <c r="AH162" s="529"/>
      <c r="AI162" s="529"/>
      <c r="AJ162" s="529"/>
      <c r="AK162" s="529"/>
      <c r="AL162" s="529"/>
      <c r="AM162" s="529"/>
      <c r="AN162" s="529"/>
      <c r="AO162" s="529"/>
      <c r="AP162" s="529"/>
      <c r="AQ162" s="529"/>
      <c r="AR162" s="529"/>
      <c r="AS162" s="529"/>
      <c r="AT162" s="529"/>
      <c r="AU162" s="529"/>
      <c r="AV162" s="529"/>
      <c r="AW162" s="529"/>
      <c r="AX162" s="529"/>
      <c r="AY162" s="529"/>
      <c r="AZ162" s="529"/>
      <c r="BA162" s="529"/>
      <c r="BB162" s="529"/>
      <c r="BC162" s="529"/>
      <c r="BD162" s="529"/>
      <c r="BE162" s="529"/>
      <c r="BF162" s="529"/>
      <c r="BG162" s="529"/>
      <c r="BH162" s="529"/>
      <c r="BI162" s="529"/>
      <c r="BJ162" s="529"/>
      <c r="BK162" s="529"/>
      <c r="BL162" s="529"/>
      <c r="BM162" s="529"/>
      <c r="BN162" s="529"/>
      <c r="BO162" s="529"/>
      <c r="BP162" s="529"/>
      <c r="BQ162" s="529"/>
      <c r="BR162" s="529"/>
      <c r="BS162" s="529"/>
      <c r="BT162" s="529"/>
      <c r="BU162" s="529"/>
      <c r="BV162" s="529"/>
      <c r="BW162" s="529"/>
      <c r="BX162" s="529"/>
      <c r="BY162" s="529"/>
      <c r="BZ162" s="529"/>
      <c r="CA162" s="529"/>
      <c r="CB162" s="529"/>
      <c r="CC162" s="529"/>
      <c r="CD162" s="529"/>
      <c r="CE162" s="529"/>
      <c r="CF162" s="529"/>
      <c r="CG162" s="529"/>
      <c r="CH162" s="529"/>
      <c r="CI162" s="529"/>
      <c r="CJ162" s="529"/>
      <c r="CK162" s="529"/>
      <c r="CL162" s="529"/>
      <c r="CM162" s="529"/>
      <c r="CN162" s="529"/>
      <c r="CO162" s="529"/>
      <c r="CP162" s="529"/>
      <c r="CQ162" s="529"/>
      <c r="CR162" s="529"/>
      <c r="CS162" s="529"/>
      <c r="CT162" s="529"/>
      <c r="CU162" s="529"/>
      <c r="CV162" s="529"/>
      <c r="CW162" s="529"/>
      <c r="CX162" s="529"/>
      <c r="CY162" s="529"/>
      <c r="CZ162" s="529"/>
      <c r="DA162" s="529"/>
      <c r="DB162" s="529"/>
      <c r="DC162" s="529"/>
      <c r="DD162" s="529"/>
      <c r="DE162" s="529"/>
      <c r="DF162" s="529"/>
      <c r="DG162" s="529"/>
      <c r="DH162" s="529"/>
      <c r="DI162" s="529"/>
      <c r="DJ162" s="529"/>
      <c r="DK162" s="529"/>
      <c r="DL162" s="529"/>
      <c r="DM162" s="529"/>
      <c r="DN162" s="529"/>
      <c r="DO162" s="529"/>
      <c r="DP162" s="529"/>
      <c r="DQ162" s="529"/>
      <c r="DR162" s="529"/>
      <c r="DS162" s="529"/>
      <c r="DT162" s="529"/>
      <c r="DU162" s="529"/>
      <c r="DV162" s="529"/>
      <c r="DW162" s="529"/>
      <c r="DX162" s="529"/>
      <c r="DY162" s="529"/>
      <c r="DZ162" s="529"/>
      <c r="EA162" s="529"/>
      <c r="EB162" s="529"/>
      <c r="EC162" s="529"/>
      <c r="ED162" s="529"/>
      <c r="EE162" s="529"/>
      <c r="EF162" s="529"/>
      <c r="EG162" s="529"/>
      <c r="EH162" s="529"/>
      <c r="EI162" s="529"/>
      <c r="EJ162" s="529"/>
      <c r="EK162" s="529"/>
      <c r="EL162" s="529"/>
      <c r="EM162" s="529"/>
      <c r="EN162" s="529"/>
      <c r="EO162" s="529"/>
      <c r="EP162" s="506">
        <v>524.0</v>
      </c>
      <c r="EQ162" s="509" t="s">
        <v>3458</v>
      </c>
      <c r="ER162" s="529"/>
      <c r="ES162" s="529"/>
      <c r="ET162" s="529"/>
      <c r="EU162" s="529"/>
      <c r="EV162" s="529"/>
      <c r="EW162" s="509" t="s">
        <v>3459</v>
      </c>
      <c r="EX162" s="509" t="s">
        <v>3460</v>
      </c>
      <c r="EY162" s="534"/>
      <c r="EZ162" s="529"/>
      <c r="FA162" s="529"/>
      <c r="FB162" s="529"/>
      <c r="FC162" s="529"/>
      <c r="FD162" s="529"/>
      <c r="FE162" s="529"/>
      <c r="FF162" s="529"/>
      <c r="FG162" s="529"/>
      <c r="FH162" s="529"/>
      <c r="FI162" s="529"/>
      <c r="FJ162" s="529"/>
      <c r="FK162" s="529"/>
      <c r="FL162" s="529"/>
      <c r="FM162" s="529"/>
      <c r="FN162" s="529"/>
      <c r="FO162" s="529"/>
      <c r="FP162" s="529"/>
      <c r="FQ162" s="529"/>
      <c r="FR162" s="529"/>
      <c r="FS162" s="529"/>
      <c r="FT162" s="529"/>
      <c r="FU162" s="529"/>
      <c r="FV162" s="529"/>
      <c r="FW162" s="529"/>
      <c r="FX162" s="529"/>
      <c r="FY162" s="529"/>
      <c r="FZ162" s="529"/>
      <c r="GA162" s="529"/>
      <c r="GB162" s="529"/>
      <c r="GC162" s="529"/>
      <c r="GD162" s="529"/>
      <c r="GE162" s="529"/>
      <c r="GF162" s="529"/>
      <c r="GG162" s="529"/>
      <c r="GH162" s="529"/>
      <c r="GI162" s="529"/>
      <c r="GJ162" s="529"/>
      <c r="GK162" s="529"/>
      <c r="GL162" s="529"/>
      <c r="GM162" s="529"/>
      <c r="GN162" s="529"/>
      <c r="GO162" s="529"/>
      <c r="GP162" s="529"/>
      <c r="GQ162" s="529"/>
      <c r="GR162" s="529"/>
      <c r="GS162" s="529"/>
      <c r="GT162" s="529"/>
      <c r="GU162" s="529"/>
      <c r="GV162" s="529"/>
      <c r="GW162" s="529"/>
      <c r="GX162" s="529"/>
      <c r="GY162" s="529"/>
      <c r="GZ162" s="529"/>
      <c r="HA162" s="529"/>
      <c r="HB162" s="529"/>
      <c r="HC162" s="529"/>
      <c r="HD162" s="529"/>
      <c r="HE162" s="529"/>
      <c r="HF162" s="529"/>
      <c r="HG162" s="529"/>
      <c r="HH162" s="529"/>
      <c r="HI162" s="529"/>
      <c r="HJ162" s="529"/>
      <c r="HK162" s="529"/>
      <c r="HL162" s="529"/>
      <c r="HM162" s="529"/>
      <c r="HN162" s="529"/>
      <c r="HO162" s="529"/>
      <c r="HP162" s="529"/>
      <c r="HQ162" s="529"/>
      <c r="HR162" s="529"/>
      <c r="HS162" s="529"/>
      <c r="HT162" s="529"/>
      <c r="HU162" s="529"/>
      <c r="HV162" s="529"/>
      <c r="HW162" s="529"/>
      <c r="HX162" s="529"/>
      <c r="HY162" s="529"/>
      <c r="HZ162" s="529"/>
      <c r="IA162" s="529"/>
      <c r="IB162" s="529"/>
      <c r="IC162" s="529"/>
      <c r="ID162" s="529"/>
      <c r="IE162" s="529"/>
      <c r="IF162" s="529"/>
      <c r="IG162" s="529"/>
      <c r="IH162" s="529"/>
      <c r="II162" s="529"/>
      <c r="IJ162" s="529"/>
      <c r="IK162" s="529"/>
      <c r="IL162" s="529"/>
      <c r="IM162" s="529"/>
      <c r="IN162" s="529"/>
      <c r="IO162" s="529"/>
      <c r="IP162" s="529"/>
      <c r="IQ162" s="529"/>
      <c r="IR162" s="529"/>
      <c r="IS162" s="529"/>
      <c r="IT162" s="529"/>
      <c r="IU162" s="529"/>
      <c r="IV162" s="529"/>
      <c r="IW162" s="529"/>
      <c r="IX162" s="529"/>
      <c r="IY162" s="529"/>
      <c r="IZ162" s="529"/>
      <c r="JA162" s="529"/>
      <c r="JB162" s="529"/>
      <c r="JC162" s="529"/>
      <c r="JD162" s="529"/>
      <c r="JE162" s="529"/>
      <c r="JF162" s="529"/>
      <c r="JG162" s="529"/>
      <c r="JH162" s="529"/>
      <c r="JI162" s="529"/>
      <c r="JJ162" s="529"/>
      <c r="JK162" s="529"/>
      <c r="JL162" s="529"/>
      <c r="JM162" s="529"/>
      <c r="JN162" s="529"/>
      <c r="JO162" s="529"/>
      <c r="JP162" s="529"/>
      <c r="JQ162" s="529"/>
      <c r="JR162" s="529"/>
      <c r="JS162" s="529"/>
      <c r="JT162" s="529"/>
      <c r="JU162" s="529"/>
      <c r="JV162" s="529"/>
      <c r="JW162" s="529"/>
      <c r="JX162" s="529"/>
      <c r="JY162" s="529"/>
      <c r="JZ162" s="529"/>
      <c r="KA162" s="529"/>
      <c r="KB162" s="529"/>
      <c r="KC162" s="529"/>
      <c r="KD162" s="529"/>
      <c r="KE162" s="529"/>
      <c r="KF162" s="529"/>
      <c r="KG162" s="529"/>
      <c r="KH162" s="529"/>
      <c r="KI162" s="529"/>
      <c r="KJ162" s="529"/>
      <c r="KK162" s="529"/>
      <c r="KL162" s="529"/>
      <c r="KM162" s="529"/>
      <c r="KN162" s="529"/>
      <c r="KO162" s="529"/>
      <c r="KP162" s="529"/>
      <c r="KQ162" s="529"/>
      <c r="KR162" s="529"/>
      <c r="KS162" s="529"/>
      <c r="KT162" s="529"/>
      <c r="KU162" s="529"/>
      <c r="KV162" s="529"/>
      <c r="KW162" s="529"/>
      <c r="KX162" s="529"/>
      <c r="KY162" s="529"/>
      <c r="KZ162" s="529"/>
      <c r="LA162" s="529"/>
      <c r="LB162" s="529"/>
      <c r="LC162" s="529"/>
      <c r="LD162" s="529"/>
      <c r="LE162" s="529"/>
      <c r="LF162" s="529"/>
      <c r="LG162" s="529"/>
      <c r="LH162" s="529"/>
      <c r="LI162" s="529"/>
      <c r="LJ162" s="529"/>
      <c r="LK162" s="529"/>
      <c r="LL162" s="529"/>
      <c r="LM162" s="529"/>
      <c r="LN162" s="529"/>
      <c r="LO162" s="529"/>
      <c r="LP162" s="529"/>
      <c r="LQ162" s="529"/>
      <c r="LR162" s="529"/>
      <c r="LS162" s="529"/>
      <c r="LT162" s="529"/>
      <c r="LU162" s="529"/>
      <c r="LV162" s="529"/>
      <c r="LW162" s="529"/>
      <c r="LX162" s="529"/>
      <c r="LY162" s="529"/>
      <c r="LZ162" s="529"/>
      <c r="MA162" s="529"/>
      <c r="MB162" s="529"/>
      <c r="MC162" s="529"/>
      <c r="MD162" s="529"/>
      <c r="ME162" s="529"/>
      <c r="MF162" s="529"/>
      <c r="MG162" s="529"/>
      <c r="MH162" s="529"/>
      <c r="MI162" s="529"/>
      <c r="MJ162" s="529"/>
      <c r="MK162" s="529"/>
      <c r="ML162" s="529"/>
      <c r="MM162" s="529"/>
      <c r="MN162" s="529"/>
    </row>
    <row r="163" ht="12.75" customHeight="1">
      <c r="A163" s="529"/>
      <c r="B163" s="529"/>
      <c r="C163" s="529"/>
      <c r="D163" s="529"/>
      <c r="E163" s="509" t="s">
        <v>3431</v>
      </c>
      <c r="F163" s="509" t="s">
        <v>3432</v>
      </c>
      <c r="G163" s="534"/>
      <c r="H163" s="529"/>
      <c r="I163" s="529"/>
      <c r="J163" s="529"/>
      <c r="K163" s="529"/>
      <c r="L163" s="529"/>
      <c r="M163" s="529"/>
      <c r="N163" s="529"/>
      <c r="O163" s="529"/>
      <c r="P163" s="529"/>
      <c r="Q163" s="529"/>
      <c r="R163" s="529"/>
      <c r="S163" s="529"/>
      <c r="T163" s="529"/>
      <c r="U163" s="529"/>
      <c r="V163" s="529"/>
      <c r="W163" s="529"/>
      <c r="X163" s="529"/>
      <c r="Y163" s="529"/>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c r="CR163" s="529"/>
      <c r="CS163" s="529"/>
      <c r="CT163" s="529"/>
      <c r="CU163" s="529"/>
      <c r="CV163" s="529"/>
      <c r="CW163" s="529"/>
      <c r="CX163" s="529"/>
      <c r="CY163" s="529"/>
      <c r="CZ163" s="529"/>
      <c r="DA163" s="529"/>
      <c r="DB163" s="529"/>
      <c r="DC163" s="529"/>
      <c r="DD163" s="529"/>
      <c r="DE163" s="529"/>
      <c r="DF163" s="529"/>
      <c r="DG163" s="529"/>
      <c r="DH163" s="529"/>
      <c r="DI163" s="529"/>
      <c r="DJ163" s="529"/>
      <c r="DK163" s="529"/>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06">
        <v>574.0</v>
      </c>
      <c r="EQ163" s="509" t="s">
        <v>3461</v>
      </c>
      <c r="ER163" s="529"/>
      <c r="ES163" s="529"/>
      <c r="ET163" s="529"/>
      <c r="EU163" s="529"/>
      <c r="EV163" s="529"/>
      <c r="EW163" s="509" t="s">
        <v>3462</v>
      </c>
      <c r="EX163" s="509" t="s">
        <v>3463</v>
      </c>
      <c r="EY163" s="534"/>
      <c r="EZ163" s="529"/>
      <c r="FA163" s="529"/>
      <c r="FB163" s="529"/>
      <c r="FC163" s="529"/>
      <c r="FD163" s="529"/>
      <c r="FE163" s="529"/>
      <c r="FF163" s="529"/>
      <c r="FG163" s="529"/>
      <c r="FH163" s="529"/>
      <c r="FI163" s="529"/>
      <c r="FJ163" s="529"/>
      <c r="FK163" s="529"/>
      <c r="FL163" s="529"/>
      <c r="FM163" s="529"/>
      <c r="FN163" s="529"/>
      <c r="FO163" s="529"/>
      <c r="FP163" s="529"/>
      <c r="FQ163" s="529"/>
      <c r="FR163" s="529"/>
      <c r="FS163" s="529"/>
      <c r="FT163" s="529"/>
      <c r="FU163" s="529"/>
      <c r="FV163" s="529"/>
      <c r="FW163" s="529"/>
      <c r="FX163" s="529"/>
      <c r="FY163" s="529"/>
      <c r="FZ163" s="529"/>
      <c r="GA163" s="529"/>
      <c r="GB163" s="529"/>
      <c r="GC163" s="529"/>
      <c r="GD163" s="529"/>
      <c r="GE163" s="529"/>
      <c r="GF163" s="529"/>
      <c r="GG163" s="529"/>
      <c r="GH163" s="529"/>
      <c r="GI163" s="529"/>
      <c r="GJ163" s="529"/>
      <c r="GK163" s="529"/>
      <c r="GL163" s="529"/>
      <c r="GM163" s="529"/>
      <c r="GN163" s="529"/>
      <c r="GO163" s="529"/>
      <c r="GP163" s="529"/>
      <c r="GQ163" s="529"/>
      <c r="GR163" s="529"/>
      <c r="GS163" s="529"/>
      <c r="GT163" s="529"/>
      <c r="GU163" s="529"/>
      <c r="GV163" s="529"/>
      <c r="GW163" s="529"/>
      <c r="GX163" s="529"/>
      <c r="GY163" s="529"/>
      <c r="GZ163" s="529"/>
      <c r="HA163" s="529"/>
      <c r="HB163" s="529"/>
      <c r="HC163" s="529"/>
      <c r="HD163" s="529"/>
      <c r="HE163" s="529"/>
      <c r="HF163" s="529"/>
      <c r="HG163" s="529"/>
      <c r="HH163" s="529"/>
      <c r="HI163" s="529"/>
      <c r="HJ163" s="529"/>
      <c r="HK163" s="529"/>
      <c r="HL163" s="529"/>
      <c r="HM163" s="529"/>
      <c r="HN163" s="529"/>
      <c r="HO163" s="529"/>
      <c r="HP163" s="529"/>
      <c r="HQ163" s="529"/>
      <c r="HR163" s="529"/>
      <c r="HS163" s="529"/>
      <c r="HT163" s="529"/>
      <c r="HU163" s="529"/>
      <c r="HV163" s="529"/>
      <c r="HW163" s="529"/>
      <c r="HX163" s="529"/>
      <c r="HY163" s="529"/>
      <c r="HZ163" s="529"/>
      <c r="IA163" s="529"/>
      <c r="IB163" s="529"/>
      <c r="IC163" s="529"/>
      <c r="ID163" s="529"/>
      <c r="IE163" s="529"/>
      <c r="IF163" s="529"/>
      <c r="IG163" s="529"/>
      <c r="IH163" s="529"/>
      <c r="II163" s="529"/>
      <c r="IJ163" s="529"/>
      <c r="IK163" s="529"/>
      <c r="IL163" s="529"/>
      <c r="IM163" s="529"/>
      <c r="IN163" s="529"/>
      <c r="IO163" s="529"/>
      <c r="IP163" s="529"/>
      <c r="IQ163" s="529"/>
      <c r="IR163" s="529"/>
      <c r="IS163" s="529"/>
      <c r="IT163" s="529"/>
      <c r="IU163" s="529"/>
      <c r="IV163" s="529"/>
      <c r="IW163" s="529"/>
      <c r="IX163" s="529"/>
      <c r="IY163" s="529"/>
      <c r="IZ163" s="529"/>
      <c r="JA163" s="529"/>
      <c r="JB163" s="529"/>
      <c r="JC163" s="529"/>
      <c r="JD163" s="529"/>
      <c r="JE163" s="529"/>
      <c r="JF163" s="529"/>
      <c r="JG163" s="529"/>
      <c r="JH163" s="529"/>
      <c r="JI163" s="529"/>
      <c r="JJ163" s="529"/>
      <c r="JK163" s="529"/>
      <c r="JL163" s="529"/>
      <c r="JM163" s="529"/>
      <c r="JN163" s="529"/>
      <c r="JO163" s="529"/>
      <c r="JP163" s="529"/>
      <c r="JQ163" s="529"/>
      <c r="JR163" s="529"/>
      <c r="JS163" s="529"/>
      <c r="JT163" s="529"/>
      <c r="JU163" s="529"/>
      <c r="JV163" s="529"/>
      <c r="JW163" s="529"/>
      <c r="JX163" s="529"/>
      <c r="JY163" s="529"/>
      <c r="JZ163" s="529"/>
      <c r="KA163" s="529"/>
      <c r="KB163" s="529"/>
      <c r="KC163" s="529"/>
      <c r="KD163" s="529"/>
      <c r="KE163" s="529"/>
      <c r="KF163" s="529"/>
      <c r="KG163" s="529"/>
      <c r="KH163" s="529"/>
      <c r="KI163" s="529"/>
      <c r="KJ163" s="529"/>
      <c r="KK163" s="529"/>
      <c r="KL163" s="529"/>
      <c r="KM163" s="529"/>
      <c r="KN163" s="529"/>
      <c r="KO163" s="529"/>
      <c r="KP163" s="529"/>
      <c r="KQ163" s="529"/>
      <c r="KR163" s="529"/>
      <c r="KS163" s="529"/>
      <c r="KT163" s="529"/>
      <c r="KU163" s="529"/>
      <c r="KV163" s="529"/>
      <c r="KW163" s="529"/>
      <c r="KX163" s="529"/>
      <c r="KY163" s="529"/>
      <c r="KZ163" s="529"/>
      <c r="LA163" s="529"/>
      <c r="LB163" s="529"/>
      <c r="LC163" s="529"/>
      <c r="LD163" s="529"/>
      <c r="LE163" s="529"/>
      <c r="LF163" s="529"/>
      <c r="LG163" s="529"/>
      <c r="LH163" s="529"/>
      <c r="LI163" s="529"/>
      <c r="LJ163" s="529"/>
      <c r="LK163" s="529"/>
      <c r="LL163" s="529"/>
      <c r="LM163" s="529"/>
      <c r="LN163" s="529"/>
      <c r="LO163" s="529"/>
      <c r="LP163" s="529"/>
      <c r="LQ163" s="529"/>
      <c r="LR163" s="529"/>
      <c r="LS163" s="529"/>
      <c r="LT163" s="529"/>
      <c r="LU163" s="529"/>
      <c r="LV163" s="529"/>
      <c r="LW163" s="529"/>
      <c r="LX163" s="529"/>
      <c r="LY163" s="529"/>
      <c r="LZ163" s="529"/>
      <c r="MA163" s="529"/>
      <c r="MB163" s="529"/>
      <c r="MC163" s="529"/>
      <c r="MD163" s="529"/>
      <c r="ME163" s="529"/>
      <c r="MF163" s="529"/>
      <c r="MG163" s="529"/>
      <c r="MH163" s="529"/>
      <c r="MI163" s="529"/>
      <c r="MJ163" s="529"/>
      <c r="MK163" s="529"/>
      <c r="ML163" s="529"/>
      <c r="MM163" s="529"/>
      <c r="MN163" s="529"/>
    </row>
    <row r="164" ht="12.75" customHeight="1">
      <c r="A164" s="529"/>
      <c r="B164" s="529"/>
      <c r="C164" s="529"/>
      <c r="D164" s="529"/>
      <c r="E164" s="509" t="s">
        <v>3434</v>
      </c>
      <c r="F164" s="509" t="s">
        <v>3435</v>
      </c>
      <c r="G164" s="534"/>
      <c r="H164" s="529"/>
      <c r="I164" s="529"/>
      <c r="J164" s="529"/>
      <c r="K164" s="529"/>
      <c r="L164" s="529"/>
      <c r="M164" s="529"/>
      <c r="N164" s="529"/>
      <c r="O164" s="529"/>
      <c r="P164" s="529"/>
      <c r="Q164" s="529"/>
      <c r="R164" s="529"/>
      <c r="S164" s="529"/>
      <c r="T164" s="529"/>
      <c r="U164" s="529"/>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c r="CR164" s="529"/>
      <c r="CS164" s="529"/>
      <c r="CT164" s="529"/>
      <c r="CU164" s="529"/>
      <c r="CV164" s="529"/>
      <c r="CW164" s="529"/>
      <c r="CX164" s="529"/>
      <c r="CY164" s="529"/>
      <c r="CZ164" s="529"/>
      <c r="DA164" s="529"/>
      <c r="DB164" s="529"/>
      <c r="DC164" s="529"/>
      <c r="DD164" s="529"/>
      <c r="DE164" s="529"/>
      <c r="DF164" s="529"/>
      <c r="DG164" s="529"/>
      <c r="DH164" s="529"/>
      <c r="DI164" s="529"/>
      <c r="DJ164" s="529"/>
      <c r="DK164" s="529"/>
      <c r="DL164" s="529"/>
      <c r="DM164" s="529"/>
      <c r="DN164" s="529"/>
      <c r="DO164" s="529"/>
      <c r="DP164" s="529"/>
      <c r="DQ164" s="529"/>
      <c r="DR164" s="529"/>
      <c r="DS164" s="529"/>
      <c r="DT164" s="529"/>
      <c r="DU164" s="529"/>
      <c r="DV164" s="529"/>
      <c r="DW164" s="529"/>
      <c r="DX164" s="529"/>
      <c r="DY164" s="529"/>
      <c r="DZ164" s="529"/>
      <c r="EA164" s="529"/>
      <c r="EB164" s="529"/>
      <c r="EC164" s="529"/>
      <c r="ED164" s="529"/>
      <c r="EE164" s="529"/>
      <c r="EF164" s="529"/>
      <c r="EG164" s="529"/>
      <c r="EH164" s="529"/>
      <c r="EI164" s="529"/>
      <c r="EJ164" s="529"/>
      <c r="EK164" s="529"/>
      <c r="EL164" s="529"/>
      <c r="EM164" s="529"/>
      <c r="EN164" s="529"/>
      <c r="EO164" s="529"/>
      <c r="EP164" s="506">
        <v>578.0</v>
      </c>
      <c r="EQ164" s="509" t="s">
        <v>3464</v>
      </c>
      <c r="ER164" s="529"/>
      <c r="ES164" s="529"/>
      <c r="ET164" s="529"/>
      <c r="EU164" s="529"/>
      <c r="EV164" s="529"/>
      <c r="EW164" s="509" t="s">
        <v>3465</v>
      </c>
      <c r="EX164" s="509" t="s">
        <v>3466</v>
      </c>
      <c r="EY164" s="534"/>
      <c r="EZ164" s="529"/>
      <c r="FA164" s="529"/>
      <c r="FB164" s="529"/>
      <c r="FC164" s="529"/>
      <c r="FD164" s="529"/>
      <c r="FE164" s="529"/>
      <c r="FF164" s="529"/>
      <c r="FG164" s="529"/>
      <c r="FH164" s="529"/>
      <c r="FI164" s="529"/>
      <c r="FJ164" s="529"/>
      <c r="FK164" s="529"/>
      <c r="FL164" s="529"/>
      <c r="FM164" s="529"/>
      <c r="FN164" s="529"/>
      <c r="FO164" s="529"/>
      <c r="FP164" s="529"/>
      <c r="FQ164" s="529"/>
      <c r="FR164" s="529"/>
      <c r="FS164" s="529"/>
      <c r="FT164" s="529"/>
      <c r="FU164" s="529"/>
      <c r="FV164" s="529"/>
      <c r="FW164" s="529"/>
      <c r="FX164" s="529"/>
      <c r="FY164" s="529"/>
      <c r="FZ164" s="529"/>
      <c r="GA164" s="529"/>
      <c r="GB164" s="529"/>
      <c r="GC164" s="529"/>
      <c r="GD164" s="529"/>
      <c r="GE164" s="529"/>
      <c r="GF164" s="529"/>
      <c r="GG164" s="529"/>
      <c r="GH164" s="529"/>
      <c r="GI164" s="529"/>
      <c r="GJ164" s="529"/>
      <c r="GK164" s="529"/>
      <c r="GL164" s="529"/>
      <c r="GM164" s="529"/>
      <c r="GN164" s="529"/>
      <c r="GO164" s="529"/>
      <c r="GP164" s="529"/>
      <c r="GQ164" s="529"/>
      <c r="GR164" s="529"/>
      <c r="GS164" s="529"/>
      <c r="GT164" s="529"/>
      <c r="GU164" s="529"/>
      <c r="GV164" s="529"/>
      <c r="GW164" s="529"/>
      <c r="GX164" s="529"/>
      <c r="GY164" s="529"/>
      <c r="GZ164" s="529"/>
      <c r="HA164" s="529"/>
      <c r="HB164" s="529"/>
      <c r="HC164" s="529"/>
      <c r="HD164" s="529"/>
      <c r="HE164" s="529"/>
      <c r="HF164" s="529"/>
      <c r="HG164" s="529"/>
      <c r="HH164" s="529"/>
      <c r="HI164" s="529"/>
      <c r="HJ164" s="529"/>
      <c r="HK164" s="529"/>
      <c r="HL164" s="529"/>
      <c r="HM164" s="529"/>
      <c r="HN164" s="529"/>
      <c r="HO164" s="529"/>
      <c r="HP164" s="529"/>
      <c r="HQ164" s="529"/>
      <c r="HR164" s="529"/>
      <c r="HS164" s="529"/>
      <c r="HT164" s="529"/>
      <c r="HU164" s="529"/>
      <c r="HV164" s="529"/>
      <c r="HW164" s="529"/>
      <c r="HX164" s="529"/>
      <c r="HY164" s="529"/>
      <c r="HZ164" s="529"/>
      <c r="IA164" s="529"/>
      <c r="IB164" s="529"/>
      <c r="IC164" s="529"/>
      <c r="ID164" s="529"/>
      <c r="IE164" s="529"/>
      <c r="IF164" s="529"/>
      <c r="IG164" s="529"/>
      <c r="IH164" s="529"/>
      <c r="II164" s="529"/>
      <c r="IJ164" s="529"/>
      <c r="IK164" s="529"/>
      <c r="IL164" s="529"/>
      <c r="IM164" s="529"/>
      <c r="IN164" s="529"/>
      <c r="IO164" s="529"/>
      <c r="IP164" s="529"/>
      <c r="IQ164" s="529"/>
      <c r="IR164" s="529"/>
      <c r="IS164" s="529"/>
      <c r="IT164" s="529"/>
      <c r="IU164" s="529"/>
      <c r="IV164" s="529"/>
      <c r="IW164" s="529"/>
      <c r="IX164" s="529"/>
      <c r="IY164" s="529"/>
      <c r="IZ164" s="529"/>
      <c r="JA164" s="529"/>
      <c r="JB164" s="529"/>
      <c r="JC164" s="529"/>
      <c r="JD164" s="529"/>
      <c r="JE164" s="529"/>
      <c r="JF164" s="529"/>
      <c r="JG164" s="529"/>
      <c r="JH164" s="529"/>
      <c r="JI164" s="529"/>
      <c r="JJ164" s="529"/>
      <c r="JK164" s="529"/>
      <c r="JL164" s="529"/>
      <c r="JM164" s="529"/>
      <c r="JN164" s="529"/>
      <c r="JO164" s="529"/>
      <c r="JP164" s="529"/>
      <c r="JQ164" s="529"/>
      <c r="JR164" s="529"/>
      <c r="JS164" s="529"/>
      <c r="JT164" s="529"/>
      <c r="JU164" s="529"/>
      <c r="JV164" s="529"/>
      <c r="JW164" s="529"/>
      <c r="JX164" s="529"/>
      <c r="JY164" s="529"/>
      <c r="JZ164" s="529"/>
      <c r="KA164" s="529"/>
      <c r="KB164" s="529"/>
      <c r="KC164" s="529"/>
      <c r="KD164" s="529"/>
      <c r="KE164" s="529"/>
      <c r="KF164" s="529"/>
      <c r="KG164" s="529"/>
      <c r="KH164" s="529"/>
      <c r="KI164" s="529"/>
      <c r="KJ164" s="529"/>
      <c r="KK164" s="529"/>
      <c r="KL164" s="529"/>
      <c r="KM164" s="529"/>
      <c r="KN164" s="529"/>
      <c r="KO164" s="529"/>
      <c r="KP164" s="529"/>
      <c r="KQ164" s="529"/>
      <c r="KR164" s="529"/>
      <c r="KS164" s="529"/>
      <c r="KT164" s="529"/>
      <c r="KU164" s="529"/>
      <c r="KV164" s="529"/>
      <c r="KW164" s="529"/>
      <c r="KX164" s="529"/>
      <c r="KY164" s="529"/>
      <c r="KZ164" s="529"/>
      <c r="LA164" s="529"/>
      <c r="LB164" s="529"/>
      <c r="LC164" s="529"/>
      <c r="LD164" s="529"/>
      <c r="LE164" s="529"/>
      <c r="LF164" s="529"/>
      <c r="LG164" s="529"/>
      <c r="LH164" s="529"/>
      <c r="LI164" s="529"/>
      <c r="LJ164" s="529"/>
      <c r="LK164" s="529"/>
      <c r="LL164" s="529"/>
      <c r="LM164" s="529"/>
      <c r="LN164" s="529"/>
      <c r="LO164" s="529"/>
      <c r="LP164" s="529"/>
      <c r="LQ164" s="529"/>
      <c r="LR164" s="529"/>
      <c r="LS164" s="529"/>
      <c r="LT164" s="529"/>
      <c r="LU164" s="529"/>
      <c r="LV164" s="529"/>
      <c r="LW164" s="529"/>
      <c r="LX164" s="529"/>
      <c r="LY164" s="529"/>
      <c r="LZ164" s="529"/>
      <c r="MA164" s="529"/>
      <c r="MB164" s="529"/>
      <c r="MC164" s="529"/>
      <c r="MD164" s="529"/>
      <c r="ME164" s="529"/>
      <c r="MF164" s="529"/>
      <c r="MG164" s="529"/>
      <c r="MH164" s="529"/>
      <c r="MI164" s="529"/>
      <c r="MJ164" s="529"/>
      <c r="MK164" s="529"/>
      <c r="ML164" s="529"/>
      <c r="MM164" s="529"/>
      <c r="MN164" s="529"/>
    </row>
    <row r="165" ht="12.75" customHeight="1">
      <c r="A165" s="529"/>
      <c r="B165" s="529"/>
      <c r="C165" s="529"/>
      <c r="D165" s="529"/>
      <c r="E165" s="509" t="s">
        <v>3438</v>
      </c>
      <c r="F165" s="509" t="s">
        <v>3439</v>
      </c>
      <c r="G165" s="534"/>
      <c r="H165" s="529"/>
      <c r="I165" s="529"/>
      <c r="J165" s="529"/>
      <c r="K165" s="529"/>
      <c r="L165" s="529"/>
      <c r="M165" s="529"/>
      <c r="N165" s="529"/>
      <c r="O165" s="529"/>
      <c r="P165" s="529"/>
      <c r="Q165" s="529"/>
      <c r="R165" s="529"/>
      <c r="S165" s="529"/>
      <c r="T165" s="529"/>
      <c r="U165" s="529"/>
      <c r="V165" s="529"/>
      <c r="W165" s="529"/>
      <c r="X165" s="529"/>
      <c r="Y165" s="529"/>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29"/>
      <c r="DL165" s="529"/>
      <c r="DM165" s="529"/>
      <c r="DN165" s="529"/>
      <c r="DO165" s="529"/>
      <c r="DP165" s="529"/>
      <c r="DQ165" s="529"/>
      <c r="DR165" s="529"/>
      <c r="DS165" s="529"/>
      <c r="DT165" s="529"/>
      <c r="DU165" s="529"/>
      <c r="DV165" s="529"/>
      <c r="DW165" s="529"/>
      <c r="DX165" s="529"/>
      <c r="DY165" s="529"/>
      <c r="DZ165" s="529"/>
      <c r="EA165" s="529"/>
      <c r="EB165" s="529"/>
      <c r="EC165" s="529"/>
      <c r="ED165" s="529"/>
      <c r="EE165" s="529"/>
      <c r="EF165" s="529"/>
      <c r="EG165" s="529"/>
      <c r="EH165" s="529"/>
      <c r="EI165" s="529"/>
      <c r="EJ165" s="529"/>
      <c r="EK165" s="529"/>
      <c r="EL165" s="529"/>
      <c r="EM165" s="529"/>
      <c r="EN165" s="529"/>
      <c r="EO165" s="529"/>
      <c r="EP165" s="506">
        <v>334.0</v>
      </c>
      <c r="EQ165" s="509" t="s">
        <v>3467</v>
      </c>
      <c r="ER165" s="529"/>
      <c r="ES165" s="529"/>
      <c r="ET165" s="529"/>
      <c r="EU165" s="529"/>
      <c r="EV165" s="529"/>
      <c r="EW165" s="509" t="s">
        <v>3468</v>
      </c>
      <c r="EX165" s="509" t="s">
        <v>3469</v>
      </c>
      <c r="EY165" s="534"/>
      <c r="EZ165" s="529"/>
      <c r="FA165" s="529"/>
      <c r="FB165" s="529"/>
      <c r="FC165" s="529"/>
      <c r="FD165" s="529"/>
      <c r="FE165" s="529"/>
      <c r="FF165" s="529"/>
      <c r="FG165" s="529"/>
      <c r="FH165" s="529"/>
      <c r="FI165" s="529"/>
      <c r="FJ165" s="529"/>
      <c r="FK165" s="529"/>
      <c r="FL165" s="529"/>
      <c r="FM165" s="529"/>
      <c r="FN165" s="529"/>
      <c r="FO165" s="529"/>
      <c r="FP165" s="529"/>
      <c r="FQ165" s="529"/>
      <c r="FR165" s="529"/>
      <c r="FS165" s="529"/>
      <c r="FT165" s="529"/>
      <c r="FU165" s="529"/>
      <c r="FV165" s="529"/>
      <c r="FW165" s="529"/>
      <c r="FX165" s="529"/>
      <c r="FY165" s="529"/>
      <c r="FZ165" s="529"/>
      <c r="GA165" s="529"/>
      <c r="GB165" s="529"/>
      <c r="GC165" s="529"/>
      <c r="GD165" s="529"/>
      <c r="GE165" s="529"/>
      <c r="GF165" s="529"/>
      <c r="GG165" s="529"/>
      <c r="GH165" s="529"/>
      <c r="GI165" s="529"/>
      <c r="GJ165" s="529"/>
      <c r="GK165" s="529"/>
      <c r="GL165" s="529"/>
      <c r="GM165" s="529"/>
      <c r="GN165" s="529"/>
      <c r="GO165" s="529"/>
      <c r="GP165" s="529"/>
      <c r="GQ165" s="529"/>
      <c r="GR165" s="529"/>
      <c r="GS165" s="529"/>
      <c r="GT165" s="529"/>
      <c r="GU165" s="529"/>
      <c r="GV165" s="529"/>
      <c r="GW165" s="529"/>
      <c r="GX165" s="529"/>
      <c r="GY165" s="529"/>
      <c r="GZ165" s="529"/>
      <c r="HA165" s="529"/>
      <c r="HB165" s="529"/>
      <c r="HC165" s="529"/>
      <c r="HD165" s="529"/>
      <c r="HE165" s="529"/>
      <c r="HF165" s="529"/>
      <c r="HG165" s="529"/>
      <c r="HH165" s="529"/>
      <c r="HI165" s="529"/>
      <c r="HJ165" s="529"/>
      <c r="HK165" s="529"/>
      <c r="HL165" s="529"/>
      <c r="HM165" s="529"/>
      <c r="HN165" s="529"/>
      <c r="HO165" s="529"/>
      <c r="HP165" s="529"/>
      <c r="HQ165" s="529"/>
      <c r="HR165" s="529"/>
      <c r="HS165" s="529"/>
      <c r="HT165" s="529"/>
      <c r="HU165" s="529"/>
      <c r="HV165" s="529"/>
      <c r="HW165" s="529"/>
      <c r="HX165" s="529"/>
      <c r="HY165" s="529"/>
      <c r="HZ165" s="529"/>
      <c r="IA165" s="529"/>
      <c r="IB165" s="529"/>
      <c r="IC165" s="529"/>
      <c r="ID165" s="529"/>
      <c r="IE165" s="529"/>
      <c r="IF165" s="529"/>
      <c r="IG165" s="529"/>
      <c r="IH165" s="529"/>
      <c r="II165" s="529"/>
      <c r="IJ165" s="529"/>
      <c r="IK165" s="529"/>
      <c r="IL165" s="529"/>
      <c r="IM165" s="529"/>
      <c r="IN165" s="529"/>
      <c r="IO165" s="529"/>
      <c r="IP165" s="529"/>
      <c r="IQ165" s="529"/>
      <c r="IR165" s="529"/>
      <c r="IS165" s="529"/>
      <c r="IT165" s="529"/>
      <c r="IU165" s="529"/>
      <c r="IV165" s="529"/>
      <c r="IW165" s="529"/>
      <c r="IX165" s="529"/>
      <c r="IY165" s="529"/>
      <c r="IZ165" s="529"/>
      <c r="JA165" s="529"/>
      <c r="JB165" s="529"/>
      <c r="JC165" s="529"/>
      <c r="JD165" s="529"/>
      <c r="JE165" s="529"/>
      <c r="JF165" s="529"/>
      <c r="JG165" s="529"/>
      <c r="JH165" s="529"/>
      <c r="JI165" s="529"/>
      <c r="JJ165" s="529"/>
      <c r="JK165" s="529"/>
      <c r="JL165" s="529"/>
      <c r="JM165" s="529"/>
      <c r="JN165" s="529"/>
      <c r="JO165" s="529"/>
      <c r="JP165" s="529"/>
      <c r="JQ165" s="529"/>
      <c r="JR165" s="529"/>
      <c r="JS165" s="529"/>
      <c r="JT165" s="529"/>
      <c r="JU165" s="529"/>
      <c r="JV165" s="529"/>
      <c r="JW165" s="529"/>
      <c r="JX165" s="529"/>
      <c r="JY165" s="529"/>
      <c r="JZ165" s="529"/>
      <c r="KA165" s="529"/>
      <c r="KB165" s="529"/>
      <c r="KC165" s="529"/>
      <c r="KD165" s="529"/>
      <c r="KE165" s="529"/>
      <c r="KF165" s="529"/>
      <c r="KG165" s="529"/>
      <c r="KH165" s="529"/>
      <c r="KI165" s="529"/>
      <c r="KJ165" s="529"/>
      <c r="KK165" s="529"/>
      <c r="KL165" s="529"/>
      <c r="KM165" s="529"/>
      <c r="KN165" s="529"/>
      <c r="KO165" s="529"/>
      <c r="KP165" s="529"/>
      <c r="KQ165" s="529"/>
      <c r="KR165" s="529"/>
      <c r="KS165" s="529"/>
      <c r="KT165" s="529"/>
      <c r="KU165" s="529"/>
      <c r="KV165" s="529"/>
      <c r="KW165" s="529"/>
      <c r="KX165" s="529"/>
      <c r="KY165" s="529"/>
      <c r="KZ165" s="529"/>
      <c r="LA165" s="529"/>
      <c r="LB165" s="529"/>
      <c r="LC165" s="529"/>
      <c r="LD165" s="529"/>
      <c r="LE165" s="529"/>
      <c r="LF165" s="529"/>
      <c r="LG165" s="529"/>
      <c r="LH165" s="529"/>
      <c r="LI165" s="529"/>
      <c r="LJ165" s="529"/>
      <c r="LK165" s="529"/>
      <c r="LL165" s="529"/>
      <c r="LM165" s="529"/>
      <c r="LN165" s="529"/>
      <c r="LO165" s="529"/>
      <c r="LP165" s="529"/>
      <c r="LQ165" s="529"/>
      <c r="LR165" s="529"/>
      <c r="LS165" s="529"/>
      <c r="LT165" s="529"/>
      <c r="LU165" s="529"/>
      <c r="LV165" s="529"/>
      <c r="LW165" s="529"/>
      <c r="LX165" s="529"/>
      <c r="LY165" s="529"/>
      <c r="LZ165" s="529"/>
      <c r="MA165" s="529"/>
      <c r="MB165" s="529"/>
      <c r="MC165" s="529"/>
      <c r="MD165" s="529"/>
      <c r="ME165" s="529"/>
      <c r="MF165" s="529"/>
      <c r="MG165" s="529"/>
      <c r="MH165" s="529"/>
      <c r="MI165" s="529"/>
      <c r="MJ165" s="529"/>
      <c r="MK165" s="529"/>
      <c r="ML165" s="529"/>
      <c r="MM165" s="529"/>
      <c r="MN165" s="529"/>
    </row>
    <row r="166" ht="12.75" customHeight="1">
      <c r="A166" s="529"/>
      <c r="B166" s="529"/>
      <c r="C166" s="529"/>
      <c r="D166" s="529"/>
      <c r="E166" s="509" t="s">
        <v>3441</v>
      </c>
      <c r="F166" s="509" t="s">
        <v>3442</v>
      </c>
      <c r="G166" s="534"/>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529"/>
      <c r="AF166" s="529"/>
      <c r="AG166" s="529"/>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c r="CR166" s="529"/>
      <c r="CS166" s="529"/>
      <c r="CT166" s="529"/>
      <c r="CU166" s="529"/>
      <c r="CV166" s="529"/>
      <c r="CW166" s="529"/>
      <c r="CX166" s="529"/>
      <c r="CY166" s="529"/>
      <c r="CZ166" s="529"/>
      <c r="DA166" s="529"/>
      <c r="DB166" s="529"/>
      <c r="DC166" s="529"/>
      <c r="DD166" s="529"/>
      <c r="DE166" s="529"/>
      <c r="DF166" s="529"/>
      <c r="DG166" s="529"/>
      <c r="DH166" s="529"/>
      <c r="DI166" s="529"/>
      <c r="DJ166" s="529"/>
      <c r="DK166" s="529"/>
      <c r="DL166" s="529"/>
      <c r="DM166" s="529"/>
      <c r="DN166" s="529"/>
      <c r="DO166" s="529"/>
      <c r="DP166" s="529"/>
      <c r="DQ166" s="529"/>
      <c r="DR166" s="529"/>
      <c r="DS166" s="529"/>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06" t="s">
        <v>3470</v>
      </c>
      <c r="EQ166" s="509" t="s">
        <v>3471</v>
      </c>
      <c r="ER166" s="529"/>
      <c r="ES166" s="529"/>
      <c r="ET166" s="529"/>
      <c r="EU166" s="529"/>
      <c r="EV166" s="529"/>
      <c r="EW166" s="509" t="s">
        <v>3472</v>
      </c>
      <c r="EX166" s="509" t="s">
        <v>3473</v>
      </c>
      <c r="EY166" s="534"/>
      <c r="EZ166" s="529"/>
      <c r="FA166" s="529"/>
      <c r="FB166" s="529"/>
      <c r="FC166" s="529"/>
      <c r="FD166" s="529"/>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529"/>
      <c r="GP166" s="529"/>
      <c r="GQ166" s="529"/>
      <c r="GR166" s="529"/>
      <c r="GS166" s="529"/>
      <c r="GT166" s="529"/>
      <c r="GU166" s="529"/>
      <c r="GV166" s="529"/>
      <c r="GW166" s="529"/>
      <c r="GX166" s="529"/>
      <c r="GY166" s="529"/>
      <c r="GZ166" s="529"/>
      <c r="HA166" s="529"/>
      <c r="HB166" s="529"/>
      <c r="HC166" s="529"/>
      <c r="HD166" s="529"/>
      <c r="HE166" s="529"/>
      <c r="HF166" s="529"/>
      <c r="HG166" s="529"/>
      <c r="HH166" s="529"/>
      <c r="HI166" s="529"/>
      <c r="HJ166" s="529"/>
      <c r="HK166" s="529"/>
      <c r="HL166" s="529"/>
      <c r="HM166" s="529"/>
      <c r="HN166" s="529"/>
      <c r="HO166" s="529"/>
      <c r="HP166" s="529"/>
      <c r="HQ166" s="529"/>
      <c r="HR166" s="529"/>
      <c r="HS166" s="529"/>
      <c r="HT166" s="529"/>
      <c r="HU166" s="529"/>
      <c r="HV166" s="529"/>
      <c r="HW166" s="529"/>
      <c r="HX166" s="529"/>
      <c r="HY166" s="529"/>
      <c r="HZ166" s="529"/>
      <c r="IA166" s="529"/>
      <c r="IB166" s="529"/>
      <c r="IC166" s="529"/>
      <c r="ID166" s="529"/>
      <c r="IE166" s="529"/>
      <c r="IF166" s="529"/>
      <c r="IG166" s="529"/>
      <c r="IH166" s="529"/>
      <c r="II166" s="529"/>
      <c r="IJ166" s="529"/>
      <c r="IK166" s="529"/>
      <c r="IL166" s="529"/>
      <c r="IM166" s="529"/>
      <c r="IN166" s="529"/>
      <c r="IO166" s="529"/>
      <c r="IP166" s="529"/>
      <c r="IQ166" s="529"/>
      <c r="IR166" s="529"/>
      <c r="IS166" s="529"/>
      <c r="IT166" s="529"/>
      <c r="IU166" s="529"/>
      <c r="IV166" s="529"/>
      <c r="IW166" s="529"/>
      <c r="IX166" s="529"/>
      <c r="IY166" s="529"/>
      <c r="IZ166" s="529"/>
      <c r="JA166" s="529"/>
      <c r="JB166" s="529"/>
      <c r="JC166" s="529"/>
      <c r="JD166" s="529"/>
      <c r="JE166" s="529"/>
      <c r="JF166" s="529"/>
      <c r="JG166" s="529"/>
      <c r="JH166" s="529"/>
      <c r="JI166" s="529"/>
      <c r="JJ166" s="529"/>
      <c r="JK166" s="529"/>
      <c r="JL166" s="529"/>
      <c r="JM166" s="529"/>
      <c r="JN166" s="529"/>
      <c r="JO166" s="529"/>
      <c r="JP166" s="529"/>
      <c r="JQ166" s="529"/>
      <c r="JR166" s="529"/>
      <c r="JS166" s="529"/>
      <c r="JT166" s="529"/>
      <c r="JU166" s="529"/>
      <c r="JV166" s="529"/>
      <c r="JW166" s="529"/>
      <c r="JX166" s="529"/>
      <c r="JY166" s="529"/>
      <c r="JZ166" s="529"/>
      <c r="KA166" s="529"/>
      <c r="KB166" s="529"/>
      <c r="KC166" s="529"/>
      <c r="KD166" s="529"/>
      <c r="KE166" s="529"/>
      <c r="KF166" s="529"/>
      <c r="KG166" s="529"/>
      <c r="KH166" s="529"/>
      <c r="KI166" s="529"/>
      <c r="KJ166" s="529"/>
      <c r="KK166" s="529"/>
      <c r="KL166" s="529"/>
      <c r="KM166" s="529"/>
      <c r="KN166" s="529"/>
      <c r="KO166" s="529"/>
      <c r="KP166" s="529"/>
      <c r="KQ166" s="529"/>
      <c r="KR166" s="529"/>
      <c r="KS166" s="529"/>
      <c r="KT166" s="529"/>
      <c r="KU166" s="529"/>
      <c r="KV166" s="529"/>
      <c r="KW166" s="529"/>
      <c r="KX166" s="529"/>
      <c r="KY166" s="529"/>
      <c r="KZ166" s="529"/>
      <c r="LA166" s="529"/>
      <c r="LB166" s="529"/>
      <c r="LC166" s="529"/>
      <c r="LD166" s="529"/>
      <c r="LE166" s="529"/>
      <c r="LF166" s="529"/>
      <c r="LG166" s="529"/>
      <c r="LH166" s="529"/>
      <c r="LI166" s="529"/>
      <c r="LJ166" s="529"/>
      <c r="LK166" s="529"/>
      <c r="LL166" s="529"/>
      <c r="LM166" s="529"/>
      <c r="LN166" s="529"/>
      <c r="LO166" s="529"/>
      <c r="LP166" s="529"/>
      <c r="LQ166" s="529"/>
      <c r="LR166" s="529"/>
      <c r="LS166" s="529"/>
      <c r="LT166" s="529"/>
      <c r="LU166" s="529"/>
      <c r="LV166" s="529"/>
      <c r="LW166" s="529"/>
      <c r="LX166" s="529"/>
      <c r="LY166" s="529"/>
      <c r="LZ166" s="529"/>
      <c r="MA166" s="529"/>
      <c r="MB166" s="529"/>
      <c r="MC166" s="529"/>
      <c r="MD166" s="529"/>
      <c r="ME166" s="529"/>
      <c r="MF166" s="529"/>
      <c r="MG166" s="529"/>
      <c r="MH166" s="529"/>
      <c r="MI166" s="529"/>
      <c r="MJ166" s="529"/>
      <c r="MK166" s="529"/>
      <c r="ML166" s="529"/>
      <c r="MM166" s="529"/>
      <c r="MN166" s="529"/>
    </row>
    <row r="167" ht="12.75" customHeight="1">
      <c r="A167" s="529"/>
      <c r="B167" s="529"/>
      <c r="C167" s="529"/>
      <c r="D167" s="529"/>
      <c r="E167" s="509" t="s">
        <v>3444</v>
      </c>
      <c r="F167" s="509" t="s">
        <v>3445</v>
      </c>
      <c r="G167" s="534"/>
      <c r="H167" s="529"/>
      <c r="I167" s="529"/>
      <c r="J167" s="529"/>
      <c r="K167" s="529"/>
      <c r="L167" s="529"/>
      <c r="M167" s="529"/>
      <c r="N167" s="529"/>
      <c r="O167" s="529"/>
      <c r="P167" s="529"/>
      <c r="Q167" s="529"/>
      <c r="R167" s="529"/>
      <c r="S167" s="529"/>
      <c r="T167" s="529"/>
      <c r="U167" s="529"/>
      <c r="V167" s="529"/>
      <c r="W167" s="529"/>
      <c r="X167" s="529"/>
      <c r="Y167" s="529"/>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c r="CR167" s="529"/>
      <c r="CS167" s="529"/>
      <c r="CT167" s="529"/>
      <c r="CU167" s="529"/>
      <c r="CV167" s="529"/>
      <c r="CW167" s="529"/>
      <c r="CX167" s="529"/>
      <c r="CY167" s="529"/>
      <c r="CZ167" s="529"/>
      <c r="DA167" s="529"/>
      <c r="DB167" s="529"/>
      <c r="DC167" s="529"/>
      <c r="DD167" s="529"/>
      <c r="DE167" s="529"/>
      <c r="DF167" s="529"/>
      <c r="DG167" s="529"/>
      <c r="DH167" s="529"/>
      <c r="DI167" s="529"/>
      <c r="DJ167" s="529"/>
      <c r="DK167" s="529"/>
      <c r="DL167" s="529"/>
      <c r="DM167" s="529"/>
      <c r="DN167" s="529"/>
      <c r="DO167" s="529"/>
      <c r="DP167" s="529"/>
      <c r="DQ167" s="529"/>
      <c r="DR167" s="529"/>
      <c r="DS167" s="529"/>
      <c r="DT167" s="529"/>
      <c r="DU167" s="529"/>
      <c r="DV167" s="529"/>
      <c r="DW167" s="529"/>
      <c r="DX167" s="529"/>
      <c r="DY167" s="529"/>
      <c r="DZ167" s="529"/>
      <c r="EA167" s="529"/>
      <c r="EB167" s="529"/>
      <c r="EC167" s="529"/>
      <c r="ED167" s="529"/>
      <c r="EE167" s="529"/>
      <c r="EF167" s="529"/>
      <c r="EG167" s="529"/>
      <c r="EH167" s="529"/>
      <c r="EI167" s="529"/>
      <c r="EJ167" s="529"/>
      <c r="EK167" s="529"/>
      <c r="EL167" s="529"/>
      <c r="EM167" s="529"/>
      <c r="EN167" s="529"/>
      <c r="EO167" s="529"/>
      <c r="EP167" s="506">
        <v>332.0</v>
      </c>
      <c r="EQ167" s="509" t="s">
        <v>3474</v>
      </c>
      <c r="ER167" s="529"/>
      <c r="ES167" s="529"/>
      <c r="ET167" s="529"/>
      <c r="EU167" s="529"/>
      <c r="EV167" s="529"/>
      <c r="EW167" s="509" t="s">
        <v>3475</v>
      </c>
      <c r="EX167" s="509" t="s">
        <v>3476</v>
      </c>
      <c r="EY167" s="534"/>
      <c r="EZ167" s="529"/>
      <c r="FA167" s="529"/>
      <c r="FB167" s="529"/>
      <c r="FC167" s="529"/>
      <c r="FD167" s="529"/>
      <c r="FE167" s="529"/>
      <c r="FF167" s="529"/>
      <c r="FG167" s="529"/>
      <c r="FH167" s="529"/>
      <c r="FI167" s="529"/>
      <c r="FJ167" s="529"/>
      <c r="FK167" s="529"/>
      <c r="FL167" s="529"/>
      <c r="FM167" s="529"/>
      <c r="FN167" s="529"/>
      <c r="FO167" s="529"/>
      <c r="FP167" s="529"/>
      <c r="FQ167" s="529"/>
      <c r="FR167" s="529"/>
      <c r="FS167" s="529"/>
      <c r="FT167" s="529"/>
      <c r="FU167" s="529"/>
      <c r="FV167" s="529"/>
      <c r="FW167" s="529"/>
      <c r="FX167" s="529"/>
      <c r="FY167" s="529"/>
      <c r="FZ167" s="529"/>
      <c r="GA167" s="529"/>
      <c r="GB167" s="529"/>
      <c r="GC167" s="529"/>
      <c r="GD167" s="529"/>
      <c r="GE167" s="529"/>
      <c r="GF167" s="529"/>
      <c r="GG167" s="529"/>
      <c r="GH167" s="529"/>
      <c r="GI167" s="529"/>
      <c r="GJ167" s="529"/>
      <c r="GK167" s="529"/>
      <c r="GL167" s="529"/>
      <c r="GM167" s="529"/>
      <c r="GN167" s="529"/>
      <c r="GO167" s="529"/>
      <c r="GP167" s="529"/>
      <c r="GQ167" s="529"/>
      <c r="GR167" s="529"/>
      <c r="GS167" s="529"/>
      <c r="GT167" s="529"/>
      <c r="GU167" s="529"/>
      <c r="GV167" s="529"/>
      <c r="GW167" s="529"/>
      <c r="GX167" s="529"/>
      <c r="GY167" s="529"/>
      <c r="GZ167" s="529"/>
      <c r="HA167" s="529"/>
      <c r="HB167" s="529"/>
      <c r="HC167" s="529"/>
      <c r="HD167" s="529"/>
      <c r="HE167" s="529"/>
      <c r="HF167" s="529"/>
      <c r="HG167" s="529"/>
      <c r="HH167" s="529"/>
      <c r="HI167" s="529"/>
      <c r="HJ167" s="529"/>
      <c r="HK167" s="529"/>
      <c r="HL167" s="529"/>
      <c r="HM167" s="529"/>
      <c r="HN167" s="529"/>
      <c r="HO167" s="529"/>
      <c r="HP167" s="529"/>
      <c r="HQ167" s="529"/>
      <c r="HR167" s="529"/>
      <c r="HS167" s="529"/>
      <c r="HT167" s="529"/>
      <c r="HU167" s="529"/>
      <c r="HV167" s="529"/>
      <c r="HW167" s="529"/>
      <c r="HX167" s="529"/>
      <c r="HY167" s="529"/>
      <c r="HZ167" s="529"/>
      <c r="IA167" s="529"/>
      <c r="IB167" s="529"/>
      <c r="IC167" s="529"/>
      <c r="ID167" s="529"/>
      <c r="IE167" s="529"/>
      <c r="IF167" s="529"/>
      <c r="IG167" s="529"/>
      <c r="IH167" s="529"/>
      <c r="II167" s="529"/>
      <c r="IJ167" s="529"/>
      <c r="IK167" s="529"/>
      <c r="IL167" s="529"/>
      <c r="IM167" s="529"/>
      <c r="IN167" s="529"/>
      <c r="IO167" s="529"/>
      <c r="IP167" s="529"/>
      <c r="IQ167" s="529"/>
      <c r="IR167" s="529"/>
      <c r="IS167" s="529"/>
      <c r="IT167" s="529"/>
      <c r="IU167" s="529"/>
      <c r="IV167" s="529"/>
      <c r="IW167" s="529"/>
      <c r="IX167" s="529"/>
      <c r="IY167" s="529"/>
      <c r="IZ167" s="529"/>
      <c r="JA167" s="529"/>
      <c r="JB167" s="529"/>
      <c r="JC167" s="529"/>
      <c r="JD167" s="529"/>
      <c r="JE167" s="529"/>
      <c r="JF167" s="529"/>
      <c r="JG167" s="529"/>
      <c r="JH167" s="529"/>
      <c r="JI167" s="529"/>
      <c r="JJ167" s="529"/>
      <c r="JK167" s="529"/>
      <c r="JL167" s="529"/>
      <c r="JM167" s="529"/>
      <c r="JN167" s="529"/>
      <c r="JO167" s="529"/>
      <c r="JP167" s="529"/>
      <c r="JQ167" s="529"/>
      <c r="JR167" s="529"/>
      <c r="JS167" s="529"/>
      <c r="JT167" s="529"/>
      <c r="JU167" s="529"/>
      <c r="JV167" s="529"/>
      <c r="JW167" s="529"/>
      <c r="JX167" s="529"/>
      <c r="JY167" s="529"/>
      <c r="JZ167" s="529"/>
      <c r="KA167" s="529"/>
      <c r="KB167" s="529"/>
      <c r="KC167" s="529"/>
      <c r="KD167" s="529"/>
      <c r="KE167" s="529"/>
      <c r="KF167" s="529"/>
      <c r="KG167" s="529"/>
      <c r="KH167" s="529"/>
      <c r="KI167" s="529"/>
      <c r="KJ167" s="529"/>
      <c r="KK167" s="529"/>
      <c r="KL167" s="529"/>
      <c r="KM167" s="529"/>
      <c r="KN167" s="529"/>
      <c r="KO167" s="529"/>
      <c r="KP167" s="529"/>
      <c r="KQ167" s="529"/>
      <c r="KR167" s="529"/>
      <c r="KS167" s="529"/>
      <c r="KT167" s="529"/>
      <c r="KU167" s="529"/>
      <c r="KV167" s="529"/>
      <c r="KW167" s="529"/>
      <c r="KX167" s="529"/>
      <c r="KY167" s="529"/>
      <c r="KZ167" s="529"/>
      <c r="LA167" s="529"/>
      <c r="LB167" s="529"/>
      <c r="LC167" s="529"/>
      <c r="LD167" s="529"/>
      <c r="LE167" s="529"/>
      <c r="LF167" s="529"/>
      <c r="LG167" s="529"/>
      <c r="LH167" s="529"/>
      <c r="LI167" s="529"/>
      <c r="LJ167" s="529"/>
      <c r="LK167" s="529"/>
      <c r="LL167" s="529"/>
      <c r="LM167" s="529"/>
      <c r="LN167" s="529"/>
      <c r="LO167" s="529"/>
      <c r="LP167" s="529"/>
      <c r="LQ167" s="529"/>
      <c r="LR167" s="529"/>
      <c r="LS167" s="529"/>
      <c r="LT167" s="529"/>
      <c r="LU167" s="529"/>
      <c r="LV167" s="529"/>
      <c r="LW167" s="529"/>
      <c r="LX167" s="529"/>
      <c r="LY167" s="529"/>
      <c r="LZ167" s="529"/>
      <c r="MA167" s="529"/>
      <c r="MB167" s="529"/>
      <c r="MC167" s="529"/>
      <c r="MD167" s="529"/>
      <c r="ME167" s="529"/>
      <c r="MF167" s="529"/>
      <c r="MG167" s="529"/>
      <c r="MH167" s="529"/>
      <c r="MI167" s="529"/>
      <c r="MJ167" s="529"/>
      <c r="MK167" s="529"/>
      <c r="ML167" s="529"/>
      <c r="MM167" s="529"/>
      <c r="MN167" s="529"/>
    </row>
    <row r="168" ht="12.75" customHeight="1">
      <c r="A168" s="529"/>
      <c r="B168" s="529"/>
      <c r="C168" s="529"/>
      <c r="D168" s="529"/>
      <c r="E168" s="509" t="s">
        <v>3447</v>
      </c>
      <c r="F168" s="509" t="s">
        <v>3448</v>
      </c>
      <c r="G168" s="534"/>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c r="CR168" s="529"/>
      <c r="CS168" s="529"/>
      <c r="CT168" s="529"/>
      <c r="CU168" s="529"/>
      <c r="CV168" s="529"/>
      <c r="CW168" s="529"/>
      <c r="CX168" s="529"/>
      <c r="CY168" s="529"/>
      <c r="CZ168" s="529"/>
      <c r="DA168" s="529"/>
      <c r="DB168" s="529"/>
      <c r="DC168" s="529"/>
      <c r="DD168" s="529"/>
      <c r="DE168" s="529"/>
      <c r="DF168" s="529"/>
      <c r="DG168" s="529"/>
      <c r="DH168" s="529"/>
      <c r="DI168" s="529"/>
      <c r="DJ168" s="529"/>
      <c r="DK168" s="529"/>
      <c r="DL168" s="529"/>
      <c r="DM168" s="529"/>
      <c r="DN168" s="529"/>
      <c r="DO168" s="529"/>
      <c r="DP168" s="529"/>
      <c r="DQ168" s="529"/>
      <c r="DR168" s="529"/>
      <c r="DS168" s="529"/>
      <c r="DT168" s="529"/>
      <c r="DU168" s="529"/>
      <c r="DV168" s="529"/>
      <c r="DW168" s="529"/>
      <c r="DX168" s="529"/>
      <c r="DY168" s="529"/>
      <c r="DZ168" s="529"/>
      <c r="EA168" s="529"/>
      <c r="EB168" s="529"/>
      <c r="EC168" s="529"/>
      <c r="ED168" s="529"/>
      <c r="EE168" s="529"/>
      <c r="EF168" s="529"/>
      <c r="EG168" s="529"/>
      <c r="EH168" s="529"/>
      <c r="EI168" s="529"/>
      <c r="EJ168" s="529"/>
      <c r="EK168" s="529"/>
      <c r="EL168" s="529"/>
      <c r="EM168" s="529"/>
      <c r="EN168" s="529"/>
      <c r="EO168" s="529"/>
      <c r="EP168" s="506">
        <v>586.0</v>
      </c>
      <c r="EQ168" s="509" t="s">
        <v>3477</v>
      </c>
      <c r="ER168" s="529"/>
      <c r="ES168" s="529"/>
      <c r="ET168" s="529"/>
      <c r="EU168" s="529"/>
      <c r="EV168" s="529"/>
      <c r="EW168" s="509" t="s">
        <v>3478</v>
      </c>
      <c r="EX168" s="509" t="s">
        <v>3479</v>
      </c>
      <c r="EY168" s="534"/>
      <c r="EZ168" s="529"/>
      <c r="FA168" s="529"/>
      <c r="FB168" s="529"/>
      <c r="FC168" s="529"/>
      <c r="FD168" s="529"/>
      <c r="FE168" s="529"/>
      <c r="FF168" s="529"/>
      <c r="FG168" s="529"/>
      <c r="FH168" s="529"/>
      <c r="FI168" s="529"/>
      <c r="FJ168" s="529"/>
      <c r="FK168" s="529"/>
      <c r="FL168" s="529"/>
      <c r="FM168" s="529"/>
      <c r="FN168" s="529"/>
      <c r="FO168" s="529"/>
      <c r="FP168" s="529"/>
      <c r="FQ168" s="529"/>
      <c r="FR168" s="529"/>
      <c r="FS168" s="529"/>
      <c r="FT168" s="529"/>
      <c r="FU168" s="529"/>
      <c r="FV168" s="529"/>
      <c r="FW168" s="529"/>
      <c r="FX168" s="529"/>
      <c r="FY168" s="529"/>
      <c r="FZ168" s="529"/>
      <c r="GA168" s="529"/>
      <c r="GB168" s="529"/>
      <c r="GC168" s="529"/>
      <c r="GD168" s="529"/>
      <c r="GE168" s="529"/>
      <c r="GF168" s="529"/>
      <c r="GG168" s="529"/>
      <c r="GH168" s="529"/>
      <c r="GI168" s="529"/>
      <c r="GJ168" s="529"/>
      <c r="GK168" s="529"/>
      <c r="GL168" s="529"/>
      <c r="GM168" s="529"/>
      <c r="GN168" s="529"/>
      <c r="GO168" s="529"/>
      <c r="GP168" s="529"/>
      <c r="GQ168" s="529"/>
      <c r="GR168" s="529"/>
      <c r="GS168" s="529"/>
      <c r="GT168" s="529"/>
      <c r="GU168" s="529"/>
      <c r="GV168" s="529"/>
      <c r="GW168" s="529"/>
      <c r="GX168" s="529"/>
      <c r="GY168" s="529"/>
      <c r="GZ168" s="529"/>
      <c r="HA168" s="529"/>
      <c r="HB168" s="529"/>
      <c r="HC168" s="529"/>
      <c r="HD168" s="529"/>
      <c r="HE168" s="529"/>
      <c r="HF168" s="529"/>
      <c r="HG168" s="529"/>
      <c r="HH168" s="529"/>
      <c r="HI168" s="529"/>
      <c r="HJ168" s="529"/>
      <c r="HK168" s="529"/>
      <c r="HL168" s="529"/>
      <c r="HM168" s="529"/>
      <c r="HN168" s="529"/>
      <c r="HO168" s="529"/>
      <c r="HP168" s="529"/>
      <c r="HQ168" s="529"/>
      <c r="HR168" s="529"/>
      <c r="HS168" s="529"/>
      <c r="HT168" s="529"/>
      <c r="HU168" s="529"/>
      <c r="HV168" s="529"/>
      <c r="HW168" s="529"/>
      <c r="HX168" s="529"/>
      <c r="HY168" s="529"/>
      <c r="HZ168" s="529"/>
      <c r="IA168" s="529"/>
      <c r="IB168" s="529"/>
      <c r="IC168" s="529"/>
      <c r="ID168" s="529"/>
      <c r="IE168" s="529"/>
      <c r="IF168" s="529"/>
      <c r="IG168" s="529"/>
      <c r="IH168" s="529"/>
      <c r="II168" s="529"/>
      <c r="IJ168" s="529"/>
      <c r="IK168" s="529"/>
      <c r="IL168" s="529"/>
      <c r="IM168" s="529"/>
      <c r="IN168" s="529"/>
      <c r="IO168" s="529"/>
      <c r="IP168" s="529"/>
      <c r="IQ168" s="529"/>
      <c r="IR168" s="529"/>
      <c r="IS168" s="529"/>
      <c r="IT168" s="529"/>
      <c r="IU168" s="529"/>
      <c r="IV168" s="529"/>
      <c r="IW168" s="529"/>
      <c r="IX168" s="529"/>
      <c r="IY168" s="529"/>
      <c r="IZ168" s="529"/>
      <c r="JA168" s="529"/>
      <c r="JB168" s="529"/>
      <c r="JC168" s="529"/>
      <c r="JD168" s="529"/>
      <c r="JE168" s="529"/>
      <c r="JF168" s="529"/>
      <c r="JG168" s="529"/>
      <c r="JH168" s="529"/>
      <c r="JI168" s="529"/>
      <c r="JJ168" s="529"/>
      <c r="JK168" s="529"/>
      <c r="JL168" s="529"/>
      <c r="JM168" s="529"/>
      <c r="JN168" s="529"/>
      <c r="JO168" s="529"/>
      <c r="JP168" s="529"/>
      <c r="JQ168" s="529"/>
      <c r="JR168" s="529"/>
      <c r="JS168" s="529"/>
      <c r="JT168" s="529"/>
      <c r="JU168" s="529"/>
      <c r="JV168" s="529"/>
      <c r="JW168" s="529"/>
      <c r="JX168" s="529"/>
      <c r="JY168" s="529"/>
      <c r="JZ168" s="529"/>
      <c r="KA168" s="529"/>
      <c r="KB168" s="529"/>
      <c r="KC168" s="529"/>
      <c r="KD168" s="529"/>
      <c r="KE168" s="529"/>
      <c r="KF168" s="529"/>
      <c r="KG168" s="529"/>
      <c r="KH168" s="529"/>
      <c r="KI168" s="529"/>
      <c r="KJ168" s="529"/>
      <c r="KK168" s="529"/>
      <c r="KL168" s="529"/>
      <c r="KM168" s="529"/>
      <c r="KN168" s="529"/>
      <c r="KO168" s="529"/>
      <c r="KP168" s="529"/>
      <c r="KQ168" s="529"/>
      <c r="KR168" s="529"/>
      <c r="KS168" s="529"/>
      <c r="KT168" s="529"/>
      <c r="KU168" s="529"/>
      <c r="KV168" s="529"/>
      <c r="KW168" s="529"/>
      <c r="KX168" s="529"/>
      <c r="KY168" s="529"/>
      <c r="KZ168" s="529"/>
      <c r="LA168" s="529"/>
      <c r="LB168" s="529"/>
      <c r="LC168" s="529"/>
      <c r="LD168" s="529"/>
      <c r="LE168" s="529"/>
      <c r="LF168" s="529"/>
      <c r="LG168" s="529"/>
      <c r="LH168" s="529"/>
      <c r="LI168" s="529"/>
      <c r="LJ168" s="529"/>
      <c r="LK168" s="529"/>
      <c r="LL168" s="529"/>
      <c r="LM168" s="529"/>
      <c r="LN168" s="529"/>
      <c r="LO168" s="529"/>
      <c r="LP168" s="529"/>
      <c r="LQ168" s="529"/>
      <c r="LR168" s="529"/>
      <c r="LS168" s="529"/>
      <c r="LT168" s="529"/>
      <c r="LU168" s="529"/>
      <c r="LV168" s="529"/>
      <c r="LW168" s="529"/>
      <c r="LX168" s="529"/>
      <c r="LY168" s="529"/>
      <c r="LZ168" s="529"/>
      <c r="MA168" s="529"/>
      <c r="MB168" s="529"/>
      <c r="MC168" s="529"/>
      <c r="MD168" s="529"/>
      <c r="ME168" s="529"/>
      <c r="MF168" s="529"/>
      <c r="MG168" s="529"/>
      <c r="MH168" s="529"/>
      <c r="MI168" s="529"/>
      <c r="MJ168" s="529"/>
      <c r="MK168" s="529"/>
      <c r="ML168" s="529"/>
      <c r="MM168" s="529"/>
      <c r="MN168" s="529"/>
    </row>
    <row r="169" ht="12.75" customHeight="1">
      <c r="A169" s="529"/>
      <c r="B169" s="529"/>
      <c r="C169" s="529"/>
      <c r="D169" s="529"/>
      <c r="E169" s="509" t="s">
        <v>3450</v>
      </c>
      <c r="F169" s="509" t="s">
        <v>3451</v>
      </c>
      <c r="G169" s="534"/>
      <c r="H169" s="529"/>
      <c r="I169" s="529"/>
      <c r="J169" s="529"/>
      <c r="K169" s="529"/>
      <c r="L169" s="529"/>
      <c r="M169" s="529"/>
      <c r="N169" s="529"/>
      <c r="O169" s="529"/>
      <c r="P169" s="529"/>
      <c r="Q169" s="529"/>
      <c r="R169" s="529"/>
      <c r="S169" s="529"/>
      <c r="T169" s="529"/>
      <c r="U169" s="529"/>
      <c r="V169" s="529"/>
      <c r="W169" s="529"/>
      <c r="X169" s="529"/>
      <c r="Y169" s="529"/>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c r="CR169" s="529"/>
      <c r="CS169" s="529"/>
      <c r="CT169" s="529"/>
      <c r="CU169" s="529"/>
      <c r="CV169" s="529"/>
      <c r="CW169" s="529"/>
      <c r="CX169" s="529"/>
      <c r="CY169" s="529"/>
      <c r="CZ169" s="529"/>
      <c r="DA169" s="529"/>
      <c r="DB169" s="529"/>
      <c r="DC169" s="529"/>
      <c r="DD169" s="529"/>
      <c r="DE169" s="529"/>
      <c r="DF169" s="529"/>
      <c r="DG169" s="529"/>
      <c r="DH169" s="529"/>
      <c r="DI169" s="529"/>
      <c r="DJ169" s="529"/>
      <c r="DK169" s="529"/>
      <c r="DL169" s="529"/>
      <c r="DM169" s="529"/>
      <c r="DN169" s="529"/>
      <c r="DO169" s="529"/>
      <c r="DP169" s="529"/>
      <c r="DQ169" s="529"/>
      <c r="DR169" s="529"/>
      <c r="DS169" s="529"/>
      <c r="DT169" s="529"/>
      <c r="DU169" s="529"/>
      <c r="DV169" s="529"/>
      <c r="DW169" s="529"/>
      <c r="DX169" s="529"/>
      <c r="DY169" s="529"/>
      <c r="DZ169" s="529"/>
      <c r="EA169" s="529"/>
      <c r="EB169" s="529"/>
      <c r="EC169" s="529"/>
      <c r="ED169" s="529"/>
      <c r="EE169" s="529"/>
      <c r="EF169" s="529"/>
      <c r="EG169" s="529"/>
      <c r="EH169" s="529"/>
      <c r="EI169" s="529"/>
      <c r="EJ169" s="529"/>
      <c r="EK169" s="529"/>
      <c r="EL169" s="529"/>
      <c r="EM169" s="529"/>
      <c r="EN169" s="529"/>
      <c r="EO169" s="529"/>
      <c r="EP169" s="506">
        <v>336.0</v>
      </c>
      <c r="EQ169" s="509" t="s">
        <v>3480</v>
      </c>
      <c r="ER169" s="529"/>
      <c r="ES169" s="529"/>
      <c r="ET169" s="529"/>
      <c r="EU169" s="529"/>
      <c r="EV169" s="529"/>
      <c r="EW169" s="509" t="s">
        <v>3481</v>
      </c>
      <c r="EX169" s="509" t="s">
        <v>3482</v>
      </c>
      <c r="EY169" s="534"/>
      <c r="EZ169" s="529"/>
      <c r="FA169" s="529"/>
      <c r="FB169" s="529"/>
      <c r="FC169" s="529"/>
      <c r="FD169" s="529"/>
      <c r="FE169" s="529"/>
      <c r="FF169" s="529"/>
      <c r="FG169" s="529"/>
      <c r="FH169" s="529"/>
      <c r="FI169" s="529"/>
      <c r="FJ169" s="529"/>
      <c r="FK169" s="529"/>
      <c r="FL169" s="529"/>
      <c r="FM169" s="529"/>
      <c r="FN169" s="529"/>
      <c r="FO169" s="529"/>
      <c r="FP169" s="529"/>
      <c r="FQ169" s="529"/>
      <c r="FR169" s="529"/>
      <c r="FS169" s="529"/>
      <c r="FT169" s="529"/>
      <c r="FU169" s="529"/>
      <c r="FV169" s="529"/>
      <c r="FW169" s="529"/>
      <c r="FX169" s="529"/>
      <c r="FY169" s="529"/>
      <c r="FZ169" s="529"/>
      <c r="GA169" s="529"/>
      <c r="GB169" s="529"/>
      <c r="GC169" s="529"/>
      <c r="GD169" s="529"/>
      <c r="GE169" s="529"/>
      <c r="GF169" s="529"/>
      <c r="GG169" s="529"/>
      <c r="GH169" s="529"/>
      <c r="GI169" s="529"/>
      <c r="GJ169" s="529"/>
      <c r="GK169" s="529"/>
      <c r="GL169" s="529"/>
      <c r="GM169" s="529"/>
      <c r="GN169" s="529"/>
      <c r="GO169" s="529"/>
      <c r="GP169" s="529"/>
      <c r="GQ169" s="529"/>
      <c r="GR169" s="529"/>
      <c r="GS169" s="529"/>
      <c r="GT169" s="529"/>
      <c r="GU169" s="529"/>
      <c r="GV169" s="529"/>
      <c r="GW169" s="529"/>
      <c r="GX169" s="529"/>
      <c r="GY169" s="529"/>
      <c r="GZ169" s="529"/>
      <c r="HA169" s="529"/>
      <c r="HB169" s="529"/>
      <c r="HC169" s="529"/>
      <c r="HD169" s="529"/>
      <c r="HE169" s="529"/>
      <c r="HF169" s="529"/>
      <c r="HG169" s="529"/>
      <c r="HH169" s="529"/>
      <c r="HI169" s="529"/>
      <c r="HJ169" s="529"/>
      <c r="HK169" s="529"/>
      <c r="HL169" s="529"/>
      <c r="HM169" s="529"/>
      <c r="HN169" s="529"/>
      <c r="HO169" s="529"/>
      <c r="HP169" s="529"/>
      <c r="HQ169" s="529"/>
      <c r="HR169" s="529"/>
      <c r="HS169" s="529"/>
      <c r="HT169" s="529"/>
      <c r="HU169" s="529"/>
      <c r="HV169" s="529"/>
      <c r="HW169" s="529"/>
      <c r="HX169" s="529"/>
      <c r="HY169" s="529"/>
      <c r="HZ169" s="529"/>
      <c r="IA169" s="529"/>
      <c r="IB169" s="529"/>
      <c r="IC169" s="529"/>
      <c r="ID169" s="529"/>
      <c r="IE169" s="529"/>
      <c r="IF169" s="529"/>
      <c r="IG169" s="529"/>
      <c r="IH169" s="529"/>
      <c r="II169" s="529"/>
      <c r="IJ169" s="529"/>
      <c r="IK169" s="529"/>
      <c r="IL169" s="529"/>
      <c r="IM169" s="529"/>
      <c r="IN169" s="529"/>
      <c r="IO169" s="529"/>
      <c r="IP169" s="529"/>
      <c r="IQ169" s="529"/>
      <c r="IR169" s="529"/>
      <c r="IS169" s="529"/>
      <c r="IT169" s="529"/>
      <c r="IU169" s="529"/>
      <c r="IV169" s="529"/>
      <c r="IW169" s="529"/>
      <c r="IX169" s="529"/>
      <c r="IY169" s="529"/>
      <c r="IZ169" s="529"/>
      <c r="JA169" s="529"/>
      <c r="JB169" s="529"/>
      <c r="JC169" s="529"/>
      <c r="JD169" s="529"/>
      <c r="JE169" s="529"/>
      <c r="JF169" s="529"/>
      <c r="JG169" s="529"/>
      <c r="JH169" s="529"/>
      <c r="JI169" s="529"/>
      <c r="JJ169" s="529"/>
      <c r="JK169" s="529"/>
      <c r="JL169" s="529"/>
      <c r="JM169" s="529"/>
      <c r="JN169" s="529"/>
      <c r="JO169" s="529"/>
      <c r="JP169" s="529"/>
      <c r="JQ169" s="529"/>
      <c r="JR169" s="529"/>
      <c r="JS169" s="529"/>
      <c r="JT169" s="529"/>
      <c r="JU169" s="529"/>
      <c r="JV169" s="529"/>
      <c r="JW169" s="529"/>
      <c r="JX169" s="529"/>
      <c r="JY169" s="529"/>
      <c r="JZ169" s="529"/>
      <c r="KA169" s="529"/>
      <c r="KB169" s="529"/>
      <c r="KC169" s="529"/>
      <c r="KD169" s="529"/>
      <c r="KE169" s="529"/>
      <c r="KF169" s="529"/>
      <c r="KG169" s="529"/>
      <c r="KH169" s="529"/>
      <c r="KI169" s="529"/>
      <c r="KJ169" s="529"/>
      <c r="KK169" s="529"/>
      <c r="KL169" s="529"/>
      <c r="KM169" s="529"/>
      <c r="KN169" s="529"/>
      <c r="KO169" s="529"/>
      <c r="KP169" s="529"/>
      <c r="KQ169" s="529"/>
      <c r="KR169" s="529"/>
      <c r="KS169" s="529"/>
      <c r="KT169" s="529"/>
      <c r="KU169" s="529"/>
      <c r="KV169" s="529"/>
      <c r="KW169" s="529"/>
      <c r="KX169" s="529"/>
      <c r="KY169" s="529"/>
      <c r="KZ169" s="529"/>
      <c r="LA169" s="529"/>
      <c r="LB169" s="529"/>
      <c r="LC169" s="529"/>
      <c r="LD169" s="529"/>
      <c r="LE169" s="529"/>
      <c r="LF169" s="529"/>
      <c r="LG169" s="529"/>
      <c r="LH169" s="529"/>
      <c r="LI169" s="529"/>
      <c r="LJ169" s="529"/>
      <c r="LK169" s="529"/>
      <c r="LL169" s="529"/>
      <c r="LM169" s="529"/>
      <c r="LN169" s="529"/>
      <c r="LO169" s="529"/>
      <c r="LP169" s="529"/>
      <c r="LQ169" s="529"/>
      <c r="LR169" s="529"/>
      <c r="LS169" s="529"/>
      <c r="LT169" s="529"/>
      <c r="LU169" s="529"/>
      <c r="LV169" s="529"/>
      <c r="LW169" s="529"/>
      <c r="LX169" s="529"/>
      <c r="LY169" s="529"/>
      <c r="LZ169" s="529"/>
      <c r="MA169" s="529"/>
      <c r="MB169" s="529"/>
      <c r="MC169" s="529"/>
      <c r="MD169" s="529"/>
      <c r="ME169" s="529"/>
      <c r="MF169" s="529"/>
      <c r="MG169" s="529"/>
      <c r="MH169" s="529"/>
      <c r="MI169" s="529"/>
      <c r="MJ169" s="529"/>
      <c r="MK169" s="529"/>
      <c r="ML169" s="529"/>
      <c r="MM169" s="529"/>
      <c r="MN169" s="529"/>
    </row>
    <row r="170" ht="12.75" customHeight="1">
      <c r="A170" s="529"/>
      <c r="B170" s="529"/>
      <c r="C170" s="529"/>
      <c r="D170" s="529"/>
      <c r="E170" s="509" t="s">
        <v>3453</v>
      </c>
      <c r="F170" s="509" t="s">
        <v>3454</v>
      </c>
      <c r="G170" s="534"/>
      <c r="H170" s="529"/>
      <c r="I170" s="529"/>
      <c r="J170" s="529"/>
      <c r="K170" s="529"/>
      <c r="L170" s="529"/>
      <c r="M170" s="529"/>
      <c r="N170" s="529"/>
      <c r="O170" s="529"/>
      <c r="P170" s="529"/>
      <c r="Q170" s="529"/>
      <c r="R170" s="529"/>
      <c r="S170" s="529"/>
      <c r="T170" s="529"/>
      <c r="U170" s="529"/>
      <c r="V170" s="529"/>
      <c r="W170" s="529"/>
      <c r="X170" s="529"/>
      <c r="Y170" s="529"/>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c r="CR170" s="529"/>
      <c r="CS170" s="529"/>
      <c r="CT170" s="529"/>
      <c r="CU170" s="529"/>
      <c r="CV170" s="529"/>
      <c r="CW170" s="529"/>
      <c r="CX170" s="529"/>
      <c r="CY170" s="529"/>
      <c r="CZ170" s="529"/>
      <c r="DA170" s="529"/>
      <c r="DB170" s="529"/>
      <c r="DC170" s="529"/>
      <c r="DD170" s="529"/>
      <c r="DE170" s="529"/>
      <c r="DF170" s="529"/>
      <c r="DG170" s="529"/>
      <c r="DH170" s="529"/>
      <c r="DI170" s="529"/>
      <c r="DJ170" s="529"/>
      <c r="DK170" s="529"/>
      <c r="DL170" s="529"/>
      <c r="DM170" s="529"/>
      <c r="DN170" s="529"/>
      <c r="DO170" s="529"/>
      <c r="DP170" s="529"/>
      <c r="DQ170" s="529"/>
      <c r="DR170" s="529"/>
      <c r="DS170" s="529"/>
      <c r="DT170" s="529"/>
      <c r="DU170" s="529"/>
      <c r="DV170" s="529"/>
      <c r="DW170" s="529"/>
      <c r="DX170" s="529"/>
      <c r="DY170" s="529"/>
      <c r="DZ170" s="529"/>
      <c r="EA170" s="529"/>
      <c r="EB170" s="529"/>
      <c r="EC170" s="529"/>
      <c r="ED170" s="529"/>
      <c r="EE170" s="529"/>
      <c r="EF170" s="529"/>
      <c r="EG170" s="529"/>
      <c r="EH170" s="529"/>
      <c r="EI170" s="529"/>
      <c r="EJ170" s="529"/>
      <c r="EK170" s="529"/>
      <c r="EL170" s="529"/>
      <c r="EM170" s="529"/>
      <c r="EN170" s="529"/>
      <c r="EO170" s="529"/>
      <c r="EP170" s="506">
        <v>591.0</v>
      </c>
      <c r="EQ170" s="509" t="s">
        <v>3483</v>
      </c>
      <c r="ER170" s="529"/>
      <c r="ES170" s="529"/>
      <c r="ET170" s="529"/>
      <c r="EU170" s="529"/>
      <c r="EV170" s="529"/>
      <c r="EW170" s="509" t="s">
        <v>3484</v>
      </c>
      <c r="EX170" s="509" t="s">
        <v>3485</v>
      </c>
      <c r="EY170" s="534"/>
      <c r="EZ170" s="529"/>
      <c r="FA170" s="529"/>
      <c r="FB170" s="529"/>
      <c r="FC170" s="529"/>
      <c r="FD170" s="529"/>
      <c r="FE170" s="529"/>
      <c r="FF170" s="529"/>
      <c r="FG170" s="529"/>
      <c r="FH170" s="529"/>
      <c r="FI170" s="529"/>
      <c r="FJ170" s="529"/>
      <c r="FK170" s="529"/>
      <c r="FL170" s="529"/>
      <c r="FM170" s="529"/>
      <c r="FN170" s="529"/>
      <c r="FO170" s="529"/>
      <c r="FP170" s="529"/>
      <c r="FQ170" s="529"/>
      <c r="FR170" s="529"/>
      <c r="FS170" s="529"/>
      <c r="FT170" s="529"/>
      <c r="FU170" s="529"/>
      <c r="FV170" s="529"/>
      <c r="FW170" s="529"/>
      <c r="FX170" s="529"/>
      <c r="FY170" s="529"/>
      <c r="FZ170" s="529"/>
      <c r="GA170" s="529"/>
      <c r="GB170" s="529"/>
      <c r="GC170" s="529"/>
      <c r="GD170" s="529"/>
      <c r="GE170" s="529"/>
      <c r="GF170" s="529"/>
      <c r="GG170" s="529"/>
      <c r="GH170" s="529"/>
      <c r="GI170" s="529"/>
      <c r="GJ170" s="529"/>
      <c r="GK170" s="529"/>
      <c r="GL170" s="529"/>
      <c r="GM170" s="529"/>
      <c r="GN170" s="529"/>
      <c r="GO170" s="529"/>
      <c r="GP170" s="529"/>
      <c r="GQ170" s="529"/>
      <c r="GR170" s="529"/>
      <c r="GS170" s="529"/>
      <c r="GT170" s="529"/>
      <c r="GU170" s="529"/>
      <c r="GV170" s="529"/>
      <c r="GW170" s="529"/>
      <c r="GX170" s="529"/>
      <c r="GY170" s="529"/>
      <c r="GZ170" s="529"/>
      <c r="HA170" s="529"/>
      <c r="HB170" s="529"/>
      <c r="HC170" s="529"/>
      <c r="HD170" s="529"/>
      <c r="HE170" s="529"/>
      <c r="HF170" s="529"/>
      <c r="HG170" s="529"/>
      <c r="HH170" s="529"/>
      <c r="HI170" s="529"/>
      <c r="HJ170" s="529"/>
      <c r="HK170" s="529"/>
      <c r="HL170" s="529"/>
      <c r="HM170" s="529"/>
      <c r="HN170" s="529"/>
      <c r="HO170" s="529"/>
      <c r="HP170" s="529"/>
      <c r="HQ170" s="529"/>
      <c r="HR170" s="529"/>
      <c r="HS170" s="529"/>
      <c r="HT170" s="529"/>
      <c r="HU170" s="529"/>
      <c r="HV170" s="529"/>
      <c r="HW170" s="529"/>
      <c r="HX170" s="529"/>
      <c r="HY170" s="529"/>
      <c r="HZ170" s="529"/>
      <c r="IA170" s="529"/>
      <c r="IB170" s="529"/>
      <c r="IC170" s="529"/>
      <c r="ID170" s="529"/>
      <c r="IE170" s="529"/>
      <c r="IF170" s="529"/>
      <c r="IG170" s="529"/>
      <c r="IH170" s="529"/>
      <c r="II170" s="529"/>
      <c r="IJ170" s="529"/>
      <c r="IK170" s="529"/>
      <c r="IL170" s="529"/>
      <c r="IM170" s="529"/>
      <c r="IN170" s="529"/>
      <c r="IO170" s="529"/>
      <c r="IP170" s="529"/>
      <c r="IQ170" s="529"/>
      <c r="IR170" s="529"/>
      <c r="IS170" s="529"/>
      <c r="IT170" s="529"/>
      <c r="IU170" s="529"/>
      <c r="IV170" s="529"/>
      <c r="IW170" s="529"/>
      <c r="IX170" s="529"/>
      <c r="IY170" s="529"/>
      <c r="IZ170" s="529"/>
      <c r="JA170" s="529"/>
      <c r="JB170" s="529"/>
      <c r="JC170" s="529"/>
      <c r="JD170" s="529"/>
      <c r="JE170" s="529"/>
      <c r="JF170" s="529"/>
      <c r="JG170" s="529"/>
      <c r="JH170" s="529"/>
      <c r="JI170" s="529"/>
      <c r="JJ170" s="529"/>
      <c r="JK170" s="529"/>
      <c r="JL170" s="529"/>
      <c r="JM170" s="529"/>
      <c r="JN170" s="529"/>
      <c r="JO170" s="529"/>
      <c r="JP170" s="529"/>
      <c r="JQ170" s="529"/>
      <c r="JR170" s="529"/>
      <c r="JS170" s="529"/>
      <c r="JT170" s="529"/>
      <c r="JU170" s="529"/>
      <c r="JV170" s="529"/>
      <c r="JW170" s="529"/>
      <c r="JX170" s="529"/>
      <c r="JY170" s="529"/>
      <c r="JZ170" s="529"/>
      <c r="KA170" s="529"/>
      <c r="KB170" s="529"/>
      <c r="KC170" s="529"/>
      <c r="KD170" s="529"/>
      <c r="KE170" s="529"/>
      <c r="KF170" s="529"/>
      <c r="KG170" s="529"/>
      <c r="KH170" s="529"/>
      <c r="KI170" s="529"/>
      <c r="KJ170" s="529"/>
      <c r="KK170" s="529"/>
      <c r="KL170" s="529"/>
      <c r="KM170" s="529"/>
      <c r="KN170" s="529"/>
      <c r="KO170" s="529"/>
      <c r="KP170" s="529"/>
      <c r="KQ170" s="529"/>
      <c r="KR170" s="529"/>
      <c r="KS170" s="529"/>
      <c r="KT170" s="529"/>
      <c r="KU170" s="529"/>
      <c r="KV170" s="529"/>
      <c r="KW170" s="529"/>
      <c r="KX170" s="529"/>
      <c r="KY170" s="529"/>
      <c r="KZ170" s="529"/>
      <c r="LA170" s="529"/>
      <c r="LB170" s="529"/>
      <c r="LC170" s="529"/>
      <c r="LD170" s="529"/>
      <c r="LE170" s="529"/>
      <c r="LF170" s="529"/>
      <c r="LG170" s="529"/>
      <c r="LH170" s="529"/>
      <c r="LI170" s="529"/>
      <c r="LJ170" s="529"/>
      <c r="LK170" s="529"/>
      <c r="LL170" s="529"/>
      <c r="LM170" s="529"/>
      <c r="LN170" s="529"/>
      <c r="LO170" s="529"/>
      <c r="LP170" s="529"/>
      <c r="LQ170" s="529"/>
      <c r="LR170" s="529"/>
      <c r="LS170" s="529"/>
      <c r="LT170" s="529"/>
      <c r="LU170" s="529"/>
      <c r="LV170" s="529"/>
      <c r="LW170" s="529"/>
      <c r="LX170" s="529"/>
      <c r="LY170" s="529"/>
      <c r="LZ170" s="529"/>
      <c r="MA170" s="529"/>
      <c r="MB170" s="529"/>
      <c r="MC170" s="529"/>
      <c r="MD170" s="529"/>
      <c r="ME170" s="529"/>
      <c r="MF170" s="529"/>
      <c r="MG170" s="529"/>
      <c r="MH170" s="529"/>
      <c r="MI170" s="529"/>
      <c r="MJ170" s="529"/>
      <c r="MK170" s="529"/>
      <c r="ML170" s="529"/>
      <c r="MM170" s="529"/>
      <c r="MN170" s="529"/>
    </row>
    <row r="171" ht="12.75" customHeight="1">
      <c r="A171" s="529"/>
      <c r="B171" s="529"/>
      <c r="C171" s="529"/>
      <c r="D171" s="529"/>
      <c r="E171" s="509" t="s">
        <v>3456</v>
      </c>
      <c r="F171" s="509" t="s">
        <v>3457</v>
      </c>
      <c r="G171" s="534"/>
      <c r="H171" s="529"/>
      <c r="I171" s="529"/>
      <c r="J171" s="529"/>
      <c r="K171" s="529"/>
      <c r="L171" s="529"/>
      <c r="M171" s="529"/>
      <c r="N171" s="529"/>
      <c r="O171" s="529"/>
      <c r="P171" s="529"/>
      <c r="Q171" s="529"/>
      <c r="R171" s="529"/>
      <c r="S171" s="529"/>
      <c r="T171" s="529"/>
      <c r="U171" s="529"/>
      <c r="V171" s="529"/>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29"/>
      <c r="DI171" s="529"/>
      <c r="DJ171" s="529"/>
      <c r="DK171" s="529"/>
      <c r="DL171" s="529"/>
      <c r="DM171" s="529"/>
      <c r="DN171" s="529"/>
      <c r="DO171" s="529"/>
      <c r="DP171" s="529"/>
      <c r="DQ171" s="529"/>
      <c r="DR171" s="529"/>
      <c r="DS171" s="529"/>
      <c r="DT171" s="529"/>
      <c r="DU171" s="529"/>
      <c r="DV171" s="529"/>
      <c r="DW171" s="529"/>
      <c r="DX171" s="529"/>
      <c r="DY171" s="529"/>
      <c r="DZ171" s="529"/>
      <c r="EA171" s="529"/>
      <c r="EB171" s="529"/>
      <c r="EC171" s="529"/>
      <c r="ED171" s="529"/>
      <c r="EE171" s="529"/>
      <c r="EF171" s="529"/>
      <c r="EG171" s="529"/>
      <c r="EH171" s="529"/>
      <c r="EI171" s="529"/>
      <c r="EJ171" s="529"/>
      <c r="EK171" s="529"/>
      <c r="EL171" s="529"/>
      <c r="EM171" s="529"/>
      <c r="EN171" s="529"/>
      <c r="EO171" s="529"/>
      <c r="EP171" s="506">
        <v>548.0</v>
      </c>
      <c r="EQ171" s="509" t="s">
        <v>3486</v>
      </c>
      <c r="ER171" s="529"/>
      <c r="ES171" s="529"/>
      <c r="ET171" s="529"/>
      <c r="EU171" s="529"/>
      <c r="EV171" s="529"/>
      <c r="EW171" s="509" t="s">
        <v>3487</v>
      </c>
      <c r="EX171" s="509" t="s">
        <v>3488</v>
      </c>
      <c r="EY171" s="534"/>
      <c r="EZ171" s="529"/>
      <c r="FA171" s="529"/>
      <c r="FB171" s="529"/>
      <c r="FC171" s="529"/>
      <c r="FD171" s="529"/>
      <c r="FE171" s="529"/>
      <c r="FF171" s="529"/>
      <c r="FG171" s="529"/>
      <c r="FH171" s="529"/>
      <c r="FI171" s="529"/>
      <c r="FJ171" s="529"/>
      <c r="FK171" s="529"/>
      <c r="FL171" s="529"/>
      <c r="FM171" s="529"/>
      <c r="FN171" s="529"/>
      <c r="FO171" s="529"/>
      <c r="FP171" s="529"/>
      <c r="FQ171" s="529"/>
      <c r="FR171" s="529"/>
      <c r="FS171" s="529"/>
      <c r="FT171" s="529"/>
      <c r="FU171" s="529"/>
      <c r="FV171" s="529"/>
      <c r="FW171" s="529"/>
      <c r="FX171" s="529"/>
      <c r="FY171" s="529"/>
      <c r="FZ171" s="529"/>
      <c r="GA171" s="529"/>
      <c r="GB171" s="529"/>
      <c r="GC171" s="529"/>
      <c r="GD171" s="529"/>
      <c r="GE171" s="529"/>
      <c r="GF171" s="529"/>
      <c r="GG171" s="529"/>
      <c r="GH171" s="529"/>
      <c r="GI171" s="529"/>
      <c r="GJ171" s="529"/>
      <c r="GK171" s="529"/>
      <c r="GL171" s="529"/>
      <c r="GM171" s="529"/>
      <c r="GN171" s="529"/>
      <c r="GO171" s="529"/>
      <c r="GP171" s="529"/>
      <c r="GQ171" s="529"/>
      <c r="GR171" s="529"/>
      <c r="GS171" s="529"/>
      <c r="GT171" s="529"/>
      <c r="GU171" s="529"/>
      <c r="GV171" s="529"/>
      <c r="GW171" s="529"/>
      <c r="GX171" s="529"/>
      <c r="GY171" s="529"/>
      <c r="GZ171" s="529"/>
      <c r="HA171" s="529"/>
      <c r="HB171" s="529"/>
      <c r="HC171" s="529"/>
      <c r="HD171" s="529"/>
      <c r="HE171" s="529"/>
      <c r="HF171" s="529"/>
      <c r="HG171" s="529"/>
      <c r="HH171" s="529"/>
      <c r="HI171" s="529"/>
      <c r="HJ171" s="529"/>
      <c r="HK171" s="529"/>
      <c r="HL171" s="529"/>
      <c r="HM171" s="529"/>
      <c r="HN171" s="529"/>
      <c r="HO171" s="529"/>
      <c r="HP171" s="529"/>
      <c r="HQ171" s="529"/>
      <c r="HR171" s="529"/>
      <c r="HS171" s="529"/>
      <c r="HT171" s="529"/>
      <c r="HU171" s="529"/>
      <c r="HV171" s="529"/>
      <c r="HW171" s="529"/>
      <c r="HX171" s="529"/>
      <c r="HY171" s="529"/>
      <c r="HZ171" s="529"/>
      <c r="IA171" s="529"/>
      <c r="IB171" s="529"/>
      <c r="IC171" s="529"/>
      <c r="ID171" s="529"/>
      <c r="IE171" s="529"/>
      <c r="IF171" s="529"/>
      <c r="IG171" s="529"/>
      <c r="IH171" s="529"/>
      <c r="II171" s="529"/>
      <c r="IJ171" s="529"/>
      <c r="IK171" s="529"/>
      <c r="IL171" s="529"/>
      <c r="IM171" s="529"/>
      <c r="IN171" s="529"/>
      <c r="IO171" s="529"/>
      <c r="IP171" s="529"/>
      <c r="IQ171" s="529"/>
      <c r="IR171" s="529"/>
      <c r="IS171" s="529"/>
      <c r="IT171" s="529"/>
      <c r="IU171" s="529"/>
      <c r="IV171" s="529"/>
      <c r="IW171" s="529"/>
      <c r="IX171" s="529"/>
      <c r="IY171" s="529"/>
      <c r="IZ171" s="529"/>
      <c r="JA171" s="529"/>
      <c r="JB171" s="529"/>
      <c r="JC171" s="529"/>
      <c r="JD171" s="529"/>
      <c r="JE171" s="529"/>
      <c r="JF171" s="529"/>
      <c r="JG171" s="529"/>
      <c r="JH171" s="529"/>
      <c r="JI171" s="529"/>
      <c r="JJ171" s="529"/>
      <c r="JK171" s="529"/>
      <c r="JL171" s="529"/>
      <c r="JM171" s="529"/>
      <c r="JN171" s="529"/>
      <c r="JO171" s="529"/>
      <c r="JP171" s="529"/>
      <c r="JQ171" s="529"/>
      <c r="JR171" s="529"/>
      <c r="JS171" s="529"/>
      <c r="JT171" s="529"/>
      <c r="JU171" s="529"/>
      <c r="JV171" s="529"/>
      <c r="JW171" s="529"/>
      <c r="JX171" s="529"/>
      <c r="JY171" s="529"/>
      <c r="JZ171" s="529"/>
      <c r="KA171" s="529"/>
      <c r="KB171" s="529"/>
      <c r="KC171" s="529"/>
      <c r="KD171" s="529"/>
      <c r="KE171" s="529"/>
      <c r="KF171" s="529"/>
      <c r="KG171" s="529"/>
      <c r="KH171" s="529"/>
      <c r="KI171" s="529"/>
      <c r="KJ171" s="529"/>
      <c r="KK171" s="529"/>
      <c r="KL171" s="529"/>
      <c r="KM171" s="529"/>
      <c r="KN171" s="529"/>
      <c r="KO171" s="529"/>
      <c r="KP171" s="529"/>
      <c r="KQ171" s="529"/>
      <c r="KR171" s="529"/>
      <c r="KS171" s="529"/>
      <c r="KT171" s="529"/>
      <c r="KU171" s="529"/>
      <c r="KV171" s="529"/>
      <c r="KW171" s="529"/>
      <c r="KX171" s="529"/>
      <c r="KY171" s="529"/>
      <c r="KZ171" s="529"/>
      <c r="LA171" s="529"/>
      <c r="LB171" s="529"/>
      <c r="LC171" s="529"/>
      <c r="LD171" s="529"/>
      <c r="LE171" s="529"/>
      <c r="LF171" s="529"/>
      <c r="LG171" s="529"/>
      <c r="LH171" s="529"/>
      <c r="LI171" s="529"/>
      <c r="LJ171" s="529"/>
      <c r="LK171" s="529"/>
      <c r="LL171" s="529"/>
      <c r="LM171" s="529"/>
      <c r="LN171" s="529"/>
      <c r="LO171" s="529"/>
      <c r="LP171" s="529"/>
      <c r="LQ171" s="529"/>
      <c r="LR171" s="529"/>
      <c r="LS171" s="529"/>
      <c r="LT171" s="529"/>
      <c r="LU171" s="529"/>
      <c r="LV171" s="529"/>
      <c r="LW171" s="529"/>
      <c r="LX171" s="529"/>
      <c r="LY171" s="529"/>
      <c r="LZ171" s="529"/>
      <c r="MA171" s="529"/>
      <c r="MB171" s="529"/>
      <c r="MC171" s="529"/>
      <c r="MD171" s="529"/>
      <c r="ME171" s="529"/>
      <c r="MF171" s="529"/>
      <c r="MG171" s="529"/>
      <c r="MH171" s="529"/>
      <c r="MI171" s="529"/>
      <c r="MJ171" s="529"/>
      <c r="MK171" s="529"/>
      <c r="ML171" s="529"/>
      <c r="MM171" s="529"/>
      <c r="MN171" s="529"/>
    </row>
    <row r="172" ht="12.75" customHeight="1">
      <c r="A172" s="529"/>
      <c r="B172" s="529"/>
      <c r="C172" s="529"/>
      <c r="D172" s="529"/>
      <c r="E172" s="509" t="s">
        <v>3459</v>
      </c>
      <c r="F172" s="509" t="s">
        <v>3460</v>
      </c>
      <c r="G172" s="534"/>
      <c r="H172" s="529"/>
      <c r="I172" s="529"/>
      <c r="J172" s="529"/>
      <c r="K172" s="529"/>
      <c r="L172" s="529"/>
      <c r="M172" s="529"/>
      <c r="N172" s="529"/>
      <c r="O172" s="529"/>
      <c r="P172" s="529"/>
      <c r="Q172" s="529"/>
      <c r="R172" s="529"/>
      <c r="S172" s="529"/>
      <c r="T172" s="529"/>
      <c r="U172" s="529"/>
      <c r="V172" s="529"/>
      <c r="W172" s="529"/>
      <c r="X172" s="529"/>
      <c r="Y172" s="529"/>
      <c r="Z172" s="529"/>
      <c r="AA172" s="529"/>
      <c r="AB172" s="529"/>
      <c r="AC172" s="529"/>
      <c r="AD172" s="529"/>
      <c r="AE172" s="529"/>
      <c r="AF172" s="529"/>
      <c r="AG172" s="529"/>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c r="CR172" s="529"/>
      <c r="CS172" s="529"/>
      <c r="CT172" s="529"/>
      <c r="CU172" s="529"/>
      <c r="CV172" s="529"/>
      <c r="CW172" s="529"/>
      <c r="CX172" s="529"/>
      <c r="CY172" s="529"/>
      <c r="CZ172" s="529"/>
      <c r="DA172" s="529"/>
      <c r="DB172" s="529"/>
      <c r="DC172" s="529"/>
      <c r="DD172" s="529"/>
      <c r="DE172" s="529"/>
      <c r="DF172" s="529"/>
      <c r="DG172" s="529"/>
      <c r="DH172" s="529"/>
      <c r="DI172" s="529"/>
      <c r="DJ172" s="529"/>
      <c r="DK172" s="529"/>
      <c r="DL172" s="529"/>
      <c r="DM172" s="529"/>
      <c r="DN172" s="529"/>
      <c r="DO172" s="529"/>
      <c r="DP172" s="529"/>
      <c r="DQ172" s="529"/>
      <c r="DR172" s="529"/>
      <c r="DS172" s="529"/>
      <c r="DT172" s="529"/>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06" t="s">
        <v>3489</v>
      </c>
      <c r="EQ172" s="509" t="s">
        <v>3490</v>
      </c>
      <c r="ER172" s="529"/>
      <c r="ES172" s="529"/>
      <c r="ET172" s="529"/>
      <c r="EU172" s="529"/>
      <c r="EV172" s="529"/>
      <c r="EW172" s="509" t="s">
        <v>3491</v>
      </c>
      <c r="EX172" s="509" t="s">
        <v>3492</v>
      </c>
      <c r="EY172" s="534"/>
      <c r="EZ172" s="529"/>
      <c r="FA172" s="529"/>
      <c r="FB172" s="529"/>
      <c r="FC172" s="529"/>
      <c r="FD172" s="529"/>
      <c r="FE172" s="529"/>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529"/>
      <c r="GQ172" s="529"/>
      <c r="GR172" s="529"/>
      <c r="GS172" s="529"/>
      <c r="GT172" s="529"/>
      <c r="GU172" s="529"/>
      <c r="GV172" s="529"/>
      <c r="GW172" s="529"/>
      <c r="GX172" s="529"/>
      <c r="GY172" s="529"/>
      <c r="GZ172" s="529"/>
      <c r="HA172" s="529"/>
      <c r="HB172" s="529"/>
      <c r="HC172" s="529"/>
      <c r="HD172" s="529"/>
      <c r="HE172" s="529"/>
      <c r="HF172" s="529"/>
      <c r="HG172" s="529"/>
      <c r="HH172" s="529"/>
      <c r="HI172" s="529"/>
      <c r="HJ172" s="529"/>
      <c r="HK172" s="529"/>
      <c r="HL172" s="529"/>
      <c r="HM172" s="529"/>
      <c r="HN172" s="529"/>
      <c r="HO172" s="529"/>
      <c r="HP172" s="529"/>
      <c r="HQ172" s="529"/>
      <c r="HR172" s="529"/>
      <c r="HS172" s="529"/>
      <c r="HT172" s="529"/>
      <c r="HU172" s="529"/>
      <c r="HV172" s="529"/>
      <c r="HW172" s="529"/>
      <c r="HX172" s="529"/>
      <c r="HY172" s="529"/>
      <c r="HZ172" s="529"/>
      <c r="IA172" s="529"/>
      <c r="IB172" s="529"/>
      <c r="IC172" s="529"/>
      <c r="ID172" s="529"/>
      <c r="IE172" s="529"/>
      <c r="IF172" s="529"/>
      <c r="IG172" s="529"/>
      <c r="IH172" s="529"/>
      <c r="II172" s="529"/>
      <c r="IJ172" s="529"/>
      <c r="IK172" s="529"/>
      <c r="IL172" s="529"/>
      <c r="IM172" s="529"/>
      <c r="IN172" s="529"/>
      <c r="IO172" s="529"/>
      <c r="IP172" s="529"/>
      <c r="IQ172" s="529"/>
      <c r="IR172" s="529"/>
      <c r="IS172" s="529"/>
      <c r="IT172" s="529"/>
      <c r="IU172" s="529"/>
      <c r="IV172" s="529"/>
      <c r="IW172" s="529"/>
      <c r="IX172" s="529"/>
      <c r="IY172" s="529"/>
      <c r="IZ172" s="529"/>
      <c r="JA172" s="529"/>
      <c r="JB172" s="529"/>
      <c r="JC172" s="529"/>
      <c r="JD172" s="529"/>
      <c r="JE172" s="529"/>
      <c r="JF172" s="529"/>
      <c r="JG172" s="529"/>
      <c r="JH172" s="529"/>
      <c r="JI172" s="529"/>
      <c r="JJ172" s="529"/>
      <c r="JK172" s="529"/>
      <c r="JL172" s="529"/>
      <c r="JM172" s="529"/>
      <c r="JN172" s="529"/>
      <c r="JO172" s="529"/>
      <c r="JP172" s="529"/>
      <c r="JQ172" s="529"/>
      <c r="JR172" s="529"/>
      <c r="JS172" s="529"/>
      <c r="JT172" s="529"/>
      <c r="JU172" s="529"/>
      <c r="JV172" s="529"/>
      <c r="JW172" s="529"/>
      <c r="JX172" s="529"/>
      <c r="JY172" s="529"/>
      <c r="JZ172" s="529"/>
      <c r="KA172" s="529"/>
      <c r="KB172" s="529"/>
      <c r="KC172" s="529"/>
      <c r="KD172" s="529"/>
      <c r="KE172" s="529"/>
      <c r="KF172" s="529"/>
      <c r="KG172" s="529"/>
      <c r="KH172" s="529"/>
      <c r="KI172" s="529"/>
      <c r="KJ172" s="529"/>
      <c r="KK172" s="529"/>
      <c r="KL172" s="529"/>
      <c r="KM172" s="529"/>
      <c r="KN172" s="529"/>
      <c r="KO172" s="529"/>
      <c r="KP172" s="529"/>
      <c r="KQ172" s="529"/>
      <c r="KR172" s="529"/>
      <c r="KS172" s="529"/>
      <c r="KT172" s="529"/>
      <c r="KU172" s="529"/>
      <c r="KV172" s="529"/>
      <c r="KW172" s="529"/>
      <c r="KX172" s="529"/>
      <c r="KY172" s="529"/>
      <c r="KZ172" s="529"/>
      <c r="LA172" s="529"/>
      <c r="LB172" s="529"/>
      <c r="LC172" s="529"/>
      <c r="LD172" s="529"/>
      <c r="LE172" s="529"/>
      <c r="LF172" s="529"/>
      <c r="LG172" s="529"/>
      <c r="LH172" s="529"/>
      <c r="LI172" s="529"/>
      <c r="LJ172" s="529"/>
      <c r="LK172" s="529"/>
      <c r="LL172" s="529"/>
      <c r="LM172" s="529"/>
      <c r="LN172" s="529"/>
      <c r="LO172" s="529"/>
      <c r="LP172" s="529"/>
      <c r="LQ172" s="529"/>
      <c r="LR172" s="529"/>
      <c r="LS172" s="529"/>
      <c r="LT172" s="529"/>
      <c r="LU172" s="529"/>
      <c r="LV172" s="529"/>
      <c r="LW172" s="529"/>
      <c r="LX172" s="529"/>
      <c r="LY172" s="529"/>
      <c r="LZ172" s="529"/>
      <c r="MA172" s="529"/>
      <c r="MB172" s="529"/>
      <c r="MC172" s="529"/>
      <c r="MD172" s="529"/>
      <c r="ME172" s="529"/>
      <c r="MF172" s="529"/>
      <c r="MG172" s="529"/>
      <c r="MH172" s="529"/>
      <c r="MI172" s="529"/>
      <c r="MJ172" s="529"/>
      <c r="MK172" s="529"/>
      <c r="ML172" s="529"/>
      <c r="MM172" s="529"/>
      <c r="MN172" s="529"/>
    </row>
    <row r="173" ht="12.75" customHeight="1">
      <c r="A173" s="529"/>
      <c r="B173" s="529"/>
      <c r="C173" s="529"/>
      <c r="D173" s="529"/>
      <c r="E173" s="509" t="s">
        <v>3462</v>
      </c>
      <c r="F173" s="509" t="s">
        <v>3463</v>
      </c>
      <c r="G173" s="534"/>
      <c r="H173" s="529"/>
      <c r="I173" s="529"/>
      <c r="J173" s="529"/>
      <c r="K173" s="529"/>
      <c r="L173" s="529"/>
      <c r="M173" s="529"/>
      <c r="N173" s="529"/>
      <c r="O173" s="529"/>
      <c r="P173" s="529"/>
      <c r="Q173" s="529"/>
      <c r="R173" s="529"/>
      <c r="S173" s="529"/>
      <c r="T173" s="529"/>
      <c r="U173" s="529"/>
      <c r="V173" s="529"/>
      <c r="W173" s="529"/>
      <c r="X173" s="529"/>
      <c r="Y173" s="529"/>
      <c r="Z173" s="529"/>
      <c r="AA173" s="529"/>
      <c r="AB173" s="529"/>
      <c r="AC173" s="529"/>
      <c r="AD173" s="529"/>
      <c r="AE173" s="529"/>
      <c r="AF173" s="529"/>
      <c r="AG173" s="529"/>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c r="CR173" s="529"/>
      <c r="CS173" s="529"/>
      <c r="CT173" s="529"/>
      <c r="CU173" s="529"/>
      <c r="CV173" s="529"/>
      <c r="CW173" s="529"/>
      <c r="CX173" s="529"/>
      <c r="CY173" s="529"/>
      <c r="CZ173" s="529"/>
      <c r="DA173" s="529"/>
      <c r="DB173" s="529"/>
      <c r="DC173" s="529"/>
      <c r="DD173" s="529"/>
      <c r="DE173" s="529"/>
      <c r="DF173" s="529"/>
      <c r="DG173" s="529"/>
      <c r="DH173" s="529"/>
      <c r="DI173" s="529"/>
      <c r="DJ173" s="529"/>
      <c r="DK173" s="529"/>
      <c r="DL173" s="529"/>
      <c r="DM173" s="529"/>
      <c r="DN173" s="529"/>
      <c r="DO173" s="529"/>
      <c r="DP173" s="529"/>
      <c r="DQ173" s="529"/>
      <c r="DR173" s="529"/>
      <c r="DS173" s="529"/>
      <c r="DT173" s="529"/>
      <c r="DU173" s="529"/>
      <c r="DV173" s="529"/>
      <c r="DW173" s="529"/>
      <c r="DX173" s="529"/>
      <c r="DY173" s="529"/>
      <c r="DZ173" s="529"/>
      <c r="EA173" s="529"/>
      <c r="EB173" s="529"/>
      <c r="EC173" s="529"/>
      <c r="ED173" s="529"/>
      <c r="EE173" s="529"/>
      <c r="EF173" s="529"/>
      <c r="EG173" s="529"/>
      <c r="EH173" s="529"/>
      <c r="EI173" s="529"/>
      <c r="EJ173" s="529"/>
      <c r="EK173" s="529"/>
      <c r="EL173" s="529"/>
      <c r="EM173" s="529"/>
      <c r="EN173" s="529"/>
      <c r="EO173" s="529"/>
      <c r="EP173" s="506">
        <v>598.0</v>
      </c>
      <c r="EQ173" s="509" t="s">
        <v>3493</v>
      </c>
      <c r="ER173" s="529"/>
      <c r="ES173" s="529"/>
      <c r="ET173" s="529"/>
      <c r="EU173" s="529"/>
      <c r="EV173" s="529"/>
      <c r="EW173" s="509" t="s">
        <v>3494</v>
      </c>
      <c r="EX173" s="509" t="s">
        <v>3495</v>
      </c>
      <c r="EY173" s="534"/>
      <c r="EZ173" s="529"/>
      <c r="FA173" s="529"/>
      <c r="FB173" s="529"/>
      <c r="FC173" s="529"/>
      <c r="FD173" s="529"/>
      <c r="FE173" s="529"/>
      <c r="FF173" s="529"/>
      <c r="FG173" s="529"/>
      <c r="FH173" s="529"/>
      <c r="FI173" s="529"/>
      <c r="FJ173" s="529"/>
      <c r="FK173" s="529"/>
      <c r="FL173" s="529"/>
      <c r="FM173" s="529"/>
      <c r="FN173" s="529"/>
      <c r="FO173" s="529"/>
      <c r="FP173" s="529"/>
      <c r="FQ173" s="529"/>
      <c r="FR173" s="529"/>
      <c r="FS173" s="529"/>
      <c r="FT173" s="529"/>
      <c r="FU173" s="529"/>
      <c r="FV173" s="529"/>
      <c r="FW173" s="529"/>
      <c r="FX173" s="529"/>
      <c r="FY173" s="529"/>
      <c r="FZ173" s="529"/>
      <c r="GA173" s="529"/>
      <c r="GB173" s="529"/>
      <c r="GC173" s="529"/>
      <c r="GD173" s="529"/>
      <c r="GE173" s="529"/>
      <c r="GF173" s="529"/>
      <c r="GG173" s="529"/>
      <c r="GH173" s="529"/>
      <c r="GI173" s="529"/>
      <c r="GJ173" s="529"/>
      <c r="GK173" s="529"/>
      <c r="GL173" s="529"/>
      <c r="GM173" s="529"/>
      <c r="GN173" s="529"/>
      <c r="GO173" s="529"/>
      <c r="GP173" s="529"/>
      <c r="GQ173" s="529"/>
      <c r="GR173" s="529"/>
      <c r="GS173" s="529"/>
      <c r="GT173" s="529"/>
      <c r="GU173" s="529"/>
      <c r="GV173" s="529"/>
      <c r="GW173" s="529"/>
      <c r="GX173" s="529"/>
      <c r="GY173" s="529"/>
      <c r="GZ173" s="529"/>
      <c r="HA173" s="529"/>
      <c r="HB173" s="529"/>
      <c r="HC173" s="529"/>
      <c r="HD173" s="529"/>
      <c r="HE173" s="529"/>
      <c r="HF173" s="529"/>
      <c r="HG173" s="529"/>
      <c r="HH173" s="529"/>
      <c r="HI173" s="529"/>
      <c r="HJ173" s="529"/>
      <c r="HK173" s="529"/>
      <c r="HL173" s="529"/>
      <c r="HM173" s="529"/>
      <c r="HN173" s="529"/>
      <c r="HO173" s="529"/>
      <c r="HP173" s="529"/>
      <c r="HQ173" s="529"/>
      <c r="HR173" s="529"/>
      <c r="HS173" s="529"/>
      <c r="HT173" s="529"/>
      <c r="HU173" s="529"/>
      <c r="HV173" s="529"/>
      <c r="HW173" s="529"/>
      <c r="HX173" s="529"/>
      <c r="HY173" s="529"/>
      <c r="HZ173" s="529"/>
      <c r="IA173" s="529"/>
      <c r="IB173" s="529"/>
      <c r="IC173" s="529"/>
      <c r="ID173" s="529"/>
      <c r="IE173" s="529"/>
      <c r="IF173" s="529"/>
      <c r="IG173" s="529"/>
      <c r="IH173" s="529"/>
      <c r="II173" s="529"/>
      <c r="IJ173" s="529"/>
      <c r="IK173" s="529"/>
      <c r="IL173" s="529"/>
      <c r="IM173" s="529"/>
      <c r="IN173" s="529"/>
      <c r="IO173" s="529"/>
      <c r="IP173" s="529"/>
      <c r="IQ173" s="529"/>
      <c r="IR173" s="529"/>
      <c r="IS173" s="529"/>
      <c r="IT173" s="529"/>
      <c r="IU173" s="529"/>
      <c r="IV173" s="529"/>
      <c r="IW173" s="529"/>
      <c r="IX173" s="529"/>
      <c r="IY173" s="529"/>
      <c r="IZ173" s="529"/>
      <c r="JA173" s="529"/>
      <c r="JB173" s="529"/>
      <c r="JC173" s="529"/>
      <c r="JD173" s="529"/>
      <c r="JE173" s="529"/>
      <c r="JF173" s="529"/>
      <c r="JG173" s="529"/>
      <c r="JH173" s="529"/>
      <c r="JI173" s="529"/>
      <c r="JJ173" s="529"/>
      <c r="JK173" s="529"/>
      <c r="JL173" s="529"/>
      <c r="JM173" s="529"/>
      <c r="JN173" s="529"/>
      <c r="JO173" s="529"/>
      <c r="JP173" s="529"/>
      <c r="JQ173" s="529"/>
      <c r="JR173" s="529"/>
      <c r="JS173" s="529"/>
      <c r="JT173" s="529"/>
      <c r="JU173" s="529"/>
      <c r="JV173" s="529"/>
      <c r="JW173" s="529"/>
      <c r="JX173" s="529"/>
      <c r="JY173" s="529"/>
      <c r="JZ173" s="529"/>
      <c r="KA173" s="529"/>
      <c r="KB173" s="529"/>
      <c r="KC173" s="529"/>
      <c r="KD173" s="529"/>
      <c r="KE173" s="529"/>
      <c r="KF173" s="529"/>
      <c r="KG173" s="529"/>
      <c r="KH173" s="529"/>
      <c r="KI173" s="529"/>
      <c r="KJ173" s="529"/>
      <c r="KK173" s="529"/>
      <c r="KL173" s="529"/>
      <c r="KM173" s="529"/>
      <c r="KN173" s="529"/>
      <c r="KO173" s="529"/>
      <c r="KP173" s="529"/>
      <c r="KQ173" s="529"/>
      <c r="KR173" s="529"/>
      <c r="KS173" s="529"/>
      <c r="KT173" s="529"/>
      <c r="KU173" s="529"/>
      <c r="KV173" s="529"/>
      <c r="KW173" s="529"/>
      <c r="KX173" s="529"/>
      <c r="KY173" s="529"/>
      <c r="KZ173" s="529"/>
      <c r="LA173" s="529"/>
      <c r="LB173" s="529"/>
      <c r="LC173" s="529"/>
      <c r="LD173" s="529"/>
      <c r="LE173" s="529"/>
      <c r="LF173" s="529"/>
      <c r="LG173" s="529"/>
      <c r="LH173" s="529"/>
      <c r="LI173" s="529"/>
      <c r="LJ173" s="529"/>
      <c r="LK173" s="529"/>
      <c r="LL173" s="529"/>
      <c r="LM173" s="529"/>
      <c r="LN173" s="529"/>
      <c r="LO173" s="529"/>
      <c r="LP173" s="529"/>
      <c r="LQ173" s="529"/>
      <c r="LR173" s="529"/>
      <c r="LS173" s="529"/>
      <c r="LT173" s="529"/>
      <c r="LU173" s="529"/>
      <c r="LV173" s="529"/>
      <c r="LW173" s="529"/>
      <c r="LX173" s="529"/>
      <c r="LY173" s="529"/>
      <c r="LZ173" s="529"/>
      <c r="MA173" s="529"/>
      <c r="MB173" s="529"/>
      <c r="MC173" s="529"/>
      <c r="MD173" s="529"/>
      <c r="ME173" s="529"/>
      <c r="MF173" s="529"/>
      <c r="MG173" s="529"/>
      <c r="MH173" s="529"/>
      <c r="MI173" s="529"/>
      <c r="MJ173" s="529"/>
      <c r="MK173" s="529"/>
      <c r="ML173" s="529"/>
      <c r="MM173" s="529"/>
      <c r="MN173" s="529"/>
    </row>
    <row r="174" ht="12.75" customHeight="1">
      <c r="A174" s="529"/>
      <c r="B174" s="529"/>
      <c r="C174" s="529"/>
      <c r="D174" s="529"/>
      <c r="E174" s="509" t="s">
        <v>3465</v>
      </c>
      <c r="F174" s="509" t="s">
        <v>3466</v>
      </c>
      <c r="G174" s="534"/>
      <c r="H174" s="529"/>
      <c r="I174" s="529"/>
      <c r="J174" s="529"/>
      <c r="K174" s="529"/>
      <c r="L174" s="529"/>
      <c r="M174" s="529"/>
      <c r="N174" s="529"/>
      <c r="O174" s="529"/>
      <c r="P174" s="529"/>
      <c r="Q174" s="529"/>
      <c r="R174" s="529"/>
      <c r="S174" s="529"/>
      <c r="T174" s="529"/>
      <c r="U174" s="529"/>
      <c r="V174" s="529"/>
      <c r="W174" s="529"/>
      <c r="X174" s="529"/>
      <c r="Y174" s="529"/>
      <c r="Z174" s="529"/>
      <c r="AA174" s="529"/>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c r="CR174" s="529"/>
      <c r="CS174" s="529"/>
      <c r="CT174" s="529"/>
      <c r="CU174" s="529"/>
      <c r="CV174" s="529"/>
      <c r="CW174" s="529"/>
      <c r="CX174" s="529"/>
      <c r="CY174" s="529"/>
      <c r="CZ174" s="529"/>
      <c r="DA174" s="529"/>
      <c r="DB174" s="529"/>
      <c r="DC174" s="529"/>
      <c r="DD174" s="529"/>
      <c r="DE174" s="529"/>
      <c r="DF174" s="529"/>
      <c r="DG174" s="529"/>
      <c r="DH174" s="529"/>
      <c r="DI174" s="529"/>
      <c r="DJ174" s="529"/>
      <c r="DK174" s="529"/>
      <c r="DL174" s="529"/>
      <c r="DM174" s="529"/>
      <c r="DN174" s="529"/>
      <c r="DO174" s="529"/>
      <c r="DP174" s="529"/>
      <c r="DQ174" s="529"/>
      <c r="DR174" s="529"/>
      <c r="DS174" s="529"/>
      <c r="DT174" s="529"/>
      <c r="DU174" s="529"/>
      <c r="DV174" s="529"/>
      <c r="DW174" s="529"/>
      <c r="DX174" s="529"/>
      <c r="DY174" s="529"/>
      <c r="DZ174" s="529"/>
      <c r="EA174" s="529"/>
      <c r="EB174" s="529"/>
      <c r="EC174" s="529"/>
      <c r="ED174" s="529"/>
      <c r="EE174" s="529"/>
      <c r="EF174" s="529"/>
      <c r="EG174" s="529"/>
      <c r="EH174" s="529"/>
      <c r="EI174" s="529"/>
      <c r="EJ174" s="529"/>
      <c r="EK174" s="529"/>
      <c r="EL174" s="529"/>
      <c r="EM174" s="529"/>
      <c r="EN174" s="529"/>
      <c r="EO174" s="529"/>
      <c r="EP174" s="506" t="s">
        <v>3496</v>
      </c>
      <c r="EQ174" s="509" t="s">
        <v>3497</v>
      </c>
      <c r="ER174" s="529"/>
      <c r="ES174" s="529"/>
      <c r="ET174" s="529"/>
      <c r="EU174" s="529"/>
      <c r="EV174" s="529"/>
      <c r="EW174" s="509" t="s">
        <v>3498</v>
      </c>
      <c r="EX174" s="509" t="s">
        <v>3499</v>
      </c>
      <c r="EY174" s="534"/>
      <c r="EZ174" s="529"/>
      <c r="FA174" s="529"/>
      <c r="FB174" s="529"/>
      <c r="FC174" s="529"/>
      <c r="FD174" s="529"/>
      <c r="FE174" s="529"/>
      <c r="FF174" s="529"/>
      <c r="FG174" s="529"/>
      <c r="FH174" s="529"/>
      <c r="FI174" s="529"/>
      <c r="FJ174" s="529"/>
      <c r="FK174" s="529"/>
      <c r="FL174" s="529"/>
      <c r="FM174" s="529"/>
      <c r="FN174" s="529"/>
      <c r="FO174" s="529"/>
      <c r="FP174" s="529"/>
      <c r="FQ174" s="529"/>
      <c r="FR174" s="529"/>
      <c r="FS174" s="529"/>
      <c r="FT174" s="529"/>
      <c r="FU174" s="529"/>
      <c r="FV174" s="529"/>
      <c r="FW174" s="529"/>
      <c r="FX174" s="529"/>
      <c r="FY174" s="529"/>
      <c r="FZ174" s="529"/>
      <c r="GA174" s="529"/>
      <c r="GB174" s="529"/>
      <c r="GC174" s="529"/>
      <c r="GD174" s="529"/>
      <c r="GE174" s="529"/>
      <c r="GF174" s="529"/>
      <c r="GG174" s="529"/>
      <c r="GH174" s="529"/>
      <c r="GI174" s="529"/>
      <c r="GJ174" s="529"/>
      <c r="GK174" s="529"/>
      <c r="GL174" s="529"/>
      <c r="GM174" s="529"/>
      <c r="GN174" s="529"/>
      <c r="GO174" s="529"/>
      <c r="GP174" s="529"/>
      <c r="GQ174" s="529"/>
      <c r="GR174" s="529"/>
      <c r="GS174" s="529"/>
      <c r="GT174" s="529"/>
      <c r="GU174" s="529"/>
      <c r="GV174" s="529"/>
      <c r="GW174" s="529"/>
      <c r="GX174" s="529"/>
      <c r="GY174" s="529"/>
      <c r="GZ174" s="529"/>
      <c r="HA174" s="529"/>
      <c r="HB174" s="529"/>
      <c r="HC174" s="529"/>
      <c r="HD174" s="529"/>
      <c r="HE174" s="529"/>
      <c r="HF174" s="529"/>
      <c r="HG174" s="529"/>
      <c r="HH174" s="529"/>
      <c r="HI174" s="529"/>
      <c r="HJ174" s="529"/>
      <c r="HK174" s="529"/>
      <c r="HL174" s="529"/>
      <c r="HM174" s="529"/>
      <c r="HN174" s="529"/>
      <c r="HO174" s="529"/>
      <c r="HP174" s="529"/>
      <c r="HQ174" s="529"/>
      <c r="HR174" s="529"/>
      <c r="HS174" s="529"/>
      <c r="HT174" s="529"/>
      <c r="HU174" s="529"/>
      <c r="HV174" s="529"/>
      <c r="HW174" s="529"/>
      <c r="HX174" s="529"/>
      <c r="HY174" s="529"/>
      <c r="HZ174" s="529"/>
      <c r="IA174" s="529"/>
      <c r="IB174" s="529"/>
      <c r="IC174" s="529"/>
      <c r="ID174" s="529"/>
      <c r="IE174" s="529"/>
      <c r="IF174" s="529"/>
      <c r="IG174" s="529"/>
      <c r="IH174" s="529"/>
      <c r="II174" s="529"/>
      <c r="IJ174" s="529"/>
      <c r="IK174" s="529"/>
      <c r="IL174" s="529"/>
      <c r="IM174" s="529"/>
      <c r="IN174" s="529"/>
      <c r="IO174" s="529"/>
      <c r="IP174" s="529"/>
      <c r="IQ174" s="529"/>
      <c r="IR174" s="529"/>
      <c r="IS174" s="529"/>
      <c r="IT174" s="529"/>
      <c r="IU174" s="529"/>
      <c r="IV174" s="529"/>
      <c r="IW174" s="529"/>
      <c r="IX174" s="529"/>
      <c r="IY174" s="529"/>
      <c r="IZ174" s="529"/>
      <c r="JA174" s="529"/>
      <c r="JB174" s="529"/>
      <c r="JC174" s="529"/>
      <c r="JD174" s="529"/>
      <c r="JE174" s="529"/>
      <c r="JF174" s="529"/>
      <c r="JG174" s="529"/>
      <c r="JH174" s="529"/>
      <c r="JI174" s="529"/>
      <c r="JJ174" s="529"/>
      <c r="JK174" s="529"/>
      <c r="JL174" s="529"/>
      <c r="JM174" s="529"/>
      <c r="JN174" s="529"/>
      <c r="JO174" s="529"/>
      <c r="JP174" s="529"/>
      <c r="JQ174" s="529"/>
      <c r="JR174" s="529"/>
      <c r="JS174" s="529"/>
      <c r="JT174" s="529"/>
      <c r="JU174" s="529"/>
      <c r="JV174" s="529"/>
      <c r="JW174" s="529"/>
      <c r="JX174" s="529"/>
      <c r="JY174" s="529"/>
      <c r="JZ174" s="529"/>
      <c r="KA174" s="529"/>
      <c r="KB174" s="529"/>
      <c r="KC174" s="529"/>
      <c r="KD174" s="529"/>
      <c r="KE174" s="529"/>
      <c r="KF174" s="529"/>
      <c r="KG174" s="529"/>
      <c r="KH174" s="529"/>
      <c r="KI174" s="529"/>
      <c r="KJ174" s="529"/>
      <c r="KK174" s="529"/>
      <c r="KL174" s="529"/>
      <c r="KM174" s="529"/>
      <c r="KN174" s="529"/>
      <c r="KO174" s="529"/>
      <c r="KP174" s="529"/>
      <c r="KQ174" s="529"/>
      <c r="KR174" s="529"/>
      <c r="KS174" s="529"/>
      <c r="KT174" s="529"/>
      <c r="KU174" s="529"/>
      <c r="KV174" s="529"/>
      <c r="KW174" s="529"/>
      <c r="KX174" s="529"/>
      <c r="KY174" s="529"/>
      <c r="KZ174" s="529"/>
      <c r="LA174" s="529"/>
      <c r="LB174" s="529"/>
      <c r="LC174" s="529"/>
      <c r="LD174" s="529"/>
      <c r="LE174" s="529"/>
      <c r="LF174" s="529"/>
      <c r="LG174" s="529"/>
      <c r="LH174" s="529"/>
      <c r="LI174" s="529"/>
      <c r="LJ174" s="529"/>
      <c r="LK174" s="529"/>
      <c r="LL174" s="529"/>
      <c r="LM174" s="529"/>
      <c r="LN174" s="529"/>
      <c r="LO174" s="529"/>
      <c r="LP174" s="529"/>
      <c r="LQ174" s="529"/>
      <c r="LR174" s="529"/>
      <c r="LS174" s="529"/>
      <c r="LT174" s="529"/>
      <c r="LU174" s="529"/>
      <c r="LV174" s="529"/>
      <c r="LW174" s="529"/>
      <c r="LX174" s="529"/>
      <c r="LY174" s="529"/>
      <c r="LZ174" s="529"/>
      <c r="MA174" s="529"/>
      <c r="MB174" s="529"/>
      <c r="MC174" s="529"/>
      <c r="MD174" s="529"/>
      <c r="ME174" s="529"/>
      <c r="MF174" s="529"/>
      <c r="MG174" s="529"/>
      <c r="MH174" s="529"/>
      <c r="MI174" s="529"/>
      <c r="MJ174" s="529"/>
      <c r="MK174" s="529"/>
      <c r="ML174" s="529"/>
      <c r="MM174" s="529"/>
      <c r="MN174" s="529"/>
    </row>
    <row r="175" ht="12.75" customHeight="1">
      <c r="A175" s="529"/>
      <c r="B175" s="529"/>
      <c r="C175" s="529"/>
      <c r="D175" s="529"/>
      <c r="E175" s="509" t="s">
        <v>3468</v>
      </c>
      <c r="F175" s="509" t="s">
        <v>3469</v>
      </c>
      <c r="G175" s="534"/>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29"/>
      <c r="CV175" s="529"/>
      <c r="CW175" s="529"/>
      <c r="CX175" s="529"/>
      <c r="CY175" s="529"/>
      <c r="CZ175" s="529"/>
      <c r="DA175" s="529"/>
      <c r="DB175" s="529"/>
      <c r="DC175" s="529"/>
      <c r="DD175" s="529"/>
      <c r="DE175" s="529"/>
      <c r="DF175" s="529"/>
      <c r="DG175" s="529"/>
      <c r="DH175" s="529"/>
      <c r="DI175" s="529"/>
      <c r="DJ175" s="529"/>
      <c r="DK175" s="529"/>
      <c r="DL175" s="529"/>
      <c r="DM175" s="529"/>
      <c r="DN175" s="529"/>
      <c r="DO175" s="529"/>
      <c r="DP175" s="529"/>
      <c r="DQ175" s="529"/>
      <c r="DR175" s="529"/>
      <c r="DS175" s="529"/>
      <c r="DT175" s="529"/>
      <c r="DU175" s="529"/>
      <c r="DV175" s="529"/>
      <c r="DW175" s="529"/>
      <c r="DX175" s="529"/>
      <c r="DY175" s="529"/>
      <c r="DZ175" s="529"/>
      <c r="EA175" s="529"/>
      <c r="EB175" s="529"/>
      <c r="EC175" s="529"/>
      <c r="ED175" s="529"/>
      <c r="EE175" s="529"/>
      <c r="EF175" s="529"/>
      <c r="EG175" s="529"/>
      <c r="EH175" s="529"/>
      <c r="EI175" s="529"/>
      <c r="EJ175" s="529"/>
      <c r="EK175" s="529"/>
      <c r="EL175" s="529"/>
      <c r="EM175" s="529"/>
      <c r="EN175" s="529"/>
      <c r="EO175" s="529"/>
      <c r="EP175" s="506">
        <v>585.0</v>
      </c>
      <c r="EQ175" s="509" t="s">
        <v>3500</v>
      </c>
      <c r="ER175" s="529"/>
      <c r="ES175" s="529"/>
      <c r="ET175" s="529"/>
      <c r="EU175" s="529"/>
      <c r="EV175" s="529"/>
      <c r="EW175" s="509" t="s">
        <v>3501</v>
      </c>
      <c r="EX175" s="509" t="s">
        <v>3502</v>
      </c>
      <c r="EY175" s="534"/>
      <c r="EZ175" s="529"/>
      <c r="FA175" s="529"/>
      <c r="FB175" s="529"/>
      <c r="FC175" s="529"/>
      <c r="FD175" s="529"/>
      <c r="FE175" s="529"/>
      <c r="FF175" s="529"/>
      <c r="FG175" s="529"/>
      <c r="FH175" s="529"/>
      <c r="FI175" s="529"/>
      <c r="FJ175" s="529"/>
      <c r="FK175" s="529"/>
      <c r="FL175" s="529"/>
      <c r="FM175" s="529"/>
      <c r="FN175" s="529"/>
      <c r="FO175" s="529"/>
      <c r="FP175" s="529"/>
      <c r="FQ175" s="529"/>
      <c r="FR175" s="529"/>
      <c r="FS175" s="529"/>
      <c r="FT175" s="529"/>
      <c r="FU175" s="529"/>
      <c r="FV175" s="529"/>
      <c r="FW175" s="529"/>
      <c r="FX175" s="529"/>
      <c r="FY175" s="529"/>
      <c r="FZ175" s="529"/>
      <c r="GA175" s="529"/>
      <c r="GB175" s="529"/>
      <c r="GC175" s="529"/>
      <c r="GD175" s="529"/>
      <c r="GE175" s="529"/>
      <c r="GF175" s="529"/>
      <c r="GG175" s="529"/>
      <c r="GH175" s="529"/>
      <c r="GI175" s="529"/>
      <c r="GJ175" s="529"/>
      <c r="GK175" s="529"/>
      <c r="GL175" s="529"/>
      <c r="GM175" s="529"/>
      <c r="GN175" s="529"/>
      <c r="GO175" s="529"/>
      <c r="GP175" s="529"/>
      <c r="GQ175" s="529"/>
      <c r="GR175" s="529"/>
      <c r="GS175" s="529"/>
      <c r="GT175" s="529"/>
      <c r="GU175" s="529"/>
      <c r="GV175" s="529"/>
      <c r="GW175" s="529"/>
      <c r="GX175" s="529"/>
      <c r="GY175" s="529"/>
      <c r="GZ175" s="529"/>
      <c r="HA175" s="529"/>
      <c r="HB175" s="529"/>
      <c r="HC175" s="529"/>
      <c r="HD175" s="529"/>
      <c r="HE175" s="529"/>
      <c r="HF175" s="529"/>
      <c r="HG175" s="529"/>
      <c r="HH175" s="529"/>
      <c r="HI175" s="529"/>
      <c r="HJ175" s="529"/>
      <c r="HK175" s="529"/>
      <c r="HL175" s="529"/>
      <c r="HM175" s="529"/>
      <c r="HN175" s="529"/>
      <c r="HO175" s="529"/>
      <c r="HP175" s="529"/>
      <c r="HQ175" s="529"/>
      <c r="HR175" s="529"/>
      <c r="HS175" s="529"/>
      <c r="HT175" s="529"/>
      <c r="HU175" s="529"/>
      <c r="HV175" s="529"/>
      <c r="HW175" s="529"/>
      <c r="HX175" s="529"/>
      <c r="HY175" s="529"/>
      <c r="HZ175" s="529"/>
      <c r="IA175" s="529"/>
      <c r="IB175" s="529"/>
      <c r="IC175" s="529"/>
      <c r="ID175" s="529"/>
      <c r="IE175" s="529"/>
      <c r="IF175" s="529"/>
      <c r="IG175" s="529"/>
      <c r="IH175" s="529"/>
      <c r="II175" s="529"/>
      <c r="IJ175" s="529"/>
      <c r="IK175" s="529"/>
      <c r="IL175" s="529"/>
      <c r="IM175" s="529"/>
      <c r="IN175" s="529"/>
      <c r="IO175" s="529"/>
      <c r="IP175" s="529"/>
      <c r="IQ175" s="529"/>
      <c r="IR175" s="529"/>
      <c r="IS175" s="529"/>
      <c r="IT175" s="529"/>
      <c r="IU175" s="529"/>
      <c r="IV175" s="529"/>
      <c r="IW175" s="529"/>
      <c r="IX175" s="529"/>
      <c r="IY175" s="529"/>
      <c r="IZ175" s="529"/>
      <c r="JA175" s="529"/>
      <c r="JB175" s="529"/>
      <c r="JC175" s="529"/>
      <c r="JD175" s="529"/>
      <c r="JE175" s="529"/>
      <c r="JF175" s="529"/>
      <c r="JG175" s="529"/>
      <c r="JH175" s="529"/>
      <c r="JI175" s="529"/>
      <c r="JJ175" s="529"/>
      <c r="JK175" s="529"/>
      <c r="JL175" s="529"/>
      <c r="JM175" s="529"/>
      <c r="JN175" s="529"/>
      <c r="JO175" s="529"/>
      <c r="JP175" s="529"/>
      <c r="JQ175" s="529"/>
      <c r="JR175" s="529"/>
      <c r="JS175" s="529"/>
      <c r="JT175" s="529"/>
      <c r="JU175" s="529"/>
      <c r="JV175" s="529"/>
      <c r="JW175" s="529"/>
      <c r="JX175" s="529"/>
      <c r="JY175" s="529"/>
      <c r="JZ175" s="529"/>
      <c r="KA175" s="529"/>
      <c r="KB175" s="529"/>
      <c r="KC175" s="529"/>
      <c r="KD175" s="529"/>
      <c r="KE175" s="529"/>
      <c r="KF175" s="529"/>
      <c r="KG175" s="529"/>
      <c r="KH175" s="529"/>
      <c r="KI175" s="529"/>
      <c r="KJ175" s="529"/>
      <c r="KK175" s="529"/>
      <c r="KL175" s="529"/>
      <c r="KM175" s="529"/>
      <c r="KN175" s="529"/>
      <c r="KO175" s="529"/>
      <c r="KP175" s="529"/>
      <c r="KQ175" s="529"/>
      <c r="KR175" s="529"/>
      <c r="KS175" s="529"/>
      <c r="KT175" s="529"/>
      <c r="KU175" s="529"/>
      <c r="KV175" s="529"/>
      <c r="KW175" s="529"/>
      <c r="KX175" s="529"/>
      <c r="KY175" s="529"/>
      <c r="KZ175" s="529"/>
      <c r="LA175" s="529"/>
      <c r="LB175" s="529"/>
      <c r="LC175" s="529"/>
      <c r="LD175" s="529"/>
      <c r="LE175" s="529"/>
      <c r="LF175" s="529"/>
      <c r="LG175" s="529"/>
      <c r="LH175" s="529"/>
      <c r="LI175" s="529"/>
      <c r="LJ175" s="529"/>
      <c r="LK175" s="529"/>
      <c r="LL175" s="529"/>
      <c r="LM175" s="529"/>
      <c r="LN175" s="529"/>
      <c r="LO175" s="529"/>
      <c r="LP175" s="529"/>
      <c r="LQ175" s="529"/>
      <c r="LR175" s="529"/>
      <c r="LS175" s="529"/>
      <c r="LT175" s="529"/>
      <c r="LU175" s="529"/>
      <c r="LV175" s="529"/>
      <c r="LW175" s="529"/>
      <c r="LX175" s="529"/>
      <c r="LY175" s="529"/>
      <c r="LZ175" s="529"/>
      <c r="MA175" s="529"/>
      <c r="MB175" s="529"/>
      <c r="MC175" s="529"/>
      <c r="MD175" s="529"/>
      <c r="ME175" s="529"/>
      <c r="MF175" s="529"/>
      <c r="MG175" s="529"/>
      <c r="MH175" s="529"/>
      <c r="MI175" s="529"/>
      <c r="MJ175" s="529"/>
      <c r="MK175" s="529"/>
      <c r="ML175" s="529"/>
      <c r="MM175" s="529"/>
      <c r="MN175" s="529"/>
    </row>
    <row r="176" ht="12.75" customHeight="1">
      <c r="A176" s="529"/>
      <c r="B176" s="529"/>
      <c r="C176" s="529"/>
      <c r="D176" s="529"/>
      <c r="E176" s="509" t="s">
        <v>3472</v>
      </c>
      <c r="F176" s="509" t="s">
        <v>3473</v>
      </c>
      <c r="G176" s="534"/>
      <c r="H176" s="529"/>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c r="DK176" s="529"/>
      <c r="DL176" s="529"/>
      <c r="DM176" s="529"/>
      <c r="DN176" s="529"/>
      <c r="DO176" s="529"/>
      <c r="DP176" s="529"/>
      <c r="DQ176" s="529"/>
      <c r="DR176" s="529"/>
      <c r="DS176" s="529"/>
      <c r="DT176" s="529"/>
      <c r="DU176" s="529"/>
      <c r="DV176" s="529"/>
      <c r="DW176" s="529"/>
      <c r="DX176" s="529"/>
      <c r="DY176" s="529"/>
      <c r="DZ176" s="529"/>
      <c r="EA176" s="529"/>
      <c r="EB176" s="529"/>
      <c r="EC176" s="529"/>
      <c r="ED176" s="529"/>
      <c r="EE176" s="529"/>
      <c r="EF176" s="529"/>
      <c r="EG176" s="529"/>
      <c r="EH176" s="529"/>
      <c r="EI176" s="529"/>
      <c r="EJ176" s="529"/>
      <c r="EK176" s="529"/>
      <c r="EL176" s="529"/>
      <c r="EM176" s="529"/>
      <c r="EN176" s="529"/>
      <c r="EO176" s="529"/>
      <c r="EP176" s="506">
        <v>600.0</v>
      </c>
      <c r="EQ176" s="509" t="s">
        <v>3503</v>
      </c>
      <c r="ER176" s="529"/>
      <c r="ES176" s="529"/>
      <c r="ET176" s="529"/>
      <c r="EU176" s="529"/>
      <c r="EV176" s="529"/>
      <c r="EW176" s="509" t="s">
        <v>3504</v>
      </c>
      <c r="EX176" s="509" t="s">
        <v>3505</v>
      </c>
      <c r="EY176" s="534"/>
      <c r="EZ176" s="529"/>
      <c r="FA176" s="529"/>
      <c r="FB176" s="529"/>
      <c r="FC176" s="529"/>
      <c r="FD176" s="529"/>
      <c r="FE176" s="529"/>
      <c r="FF176" s="529"/>
      <c r="FG176" s="529"/>
      <c r="FH176" s="529"/>
      <c r="FI176" s="529"/>
      <c r="FJ176" s="529"/>
      <c r="FK176" s="529"/>
      <c r="FL176" s="529"/>
      <c r="FM176" s="529"/>
      <c r="FN176" s="529"/>
      <c r="FO176" s="529"/>
      <c r="FP176" s="529"/>
      <c r="FQ176" s="529"/>
      <c r="FR176" s="529"/>
      <c r="FS176" s="529"/>
      <c r="FT176" s="529"/>
      <c r="FU176" s="529"/>
      <c r="FV176" s="529"/>
      <c r="FW176" s="529"/>
      <c r="FX176" s="529"/>
      <c r="FY176" s="529"/>
      <c r="FZ176" s="529"/>
      <c r="GA176" s="529"/>
      <c r="GB176" s="529"/>
      <c r="GC176" s="529"/>
      <c r="GD176" s="529"/>
      <c r="GE176" s="529"/>
      <c r="GF176" s="529"/>
      <c r="GG176" s="529"/>
      <c r="GH176" s="529"/>
      <c r="GI176" s="529"/>
      <c r="GJ176" s="529"/>
      <c r="GK176" s="529"/>
      <c r="GL176" s="529"/>
      <c r="GM176" s="529"/>
      <c r="GN176" s="529"/>
      <c r="GO176" s="529"/>
      <c r="GP176" s="529"/>
      <c r="GQ176" s="529"/>
      <c r="GR176" s="529"/>
      <c r="GS176" s="529"/>
      <c r="GT176" s="529"/>
      <c r="GU176" s="529"/>
      <c r="GV176" s="529"/>
      <c r="GW176" s="529"/>
      <c r="GX176" s="529"/>
      <c r="GY176" s="529"/>
      <c r="GZ176" s="529"/>
      <c r="HA176" s="529"/>
      <c r="HB176" s="529"/>
      <c r="HC176" s="529"/>
      <c r="HD176" s="529"/>
      <c r="HE176" s="529"/>
      <c r="HF176" s="529"/>
      <c r="HG176" s="529"/>
      <c r="HH176" s="529"/>
      <c r="HI176" s="529"/>
      <c r="HJ176" s="529"/>
      <c r="HK176" s="529"/>
      <c r="HL176" s="529"/>
      <c r="HM176" s="529"/>
      <c r="HN176" s="529"/>
      <c r="HO176" s="529"/>
      <c r="HP176" s="529"/>
      <c r="HQ176" s="529"/>
      <c r="HR176" s="529"/>
      <c r="HS176" s="529"/>
      <c r="HT176" s="529"/>
      <c r="HU176" s="529"/>
      <c r="HV176" s="529"/>
      <c r="HW176" s="529"/>
      <c r="HX176" s="529"/>
      <c r="HY176" s="529"/>
      <c r="HZ176" s="529"/>
      <c r="IA176" s="529"/>
      <c r="IB176" s="529"/>
      <c r="IC176" s="529"/>
      <c r="ID176" s="529"/>
      <c r="IE176" s="529"/>
      <c r="IF176" s="529"/>
      <c r="IG176" s="529"/>
      <c r="IH176" s="529"/>
      <c r="II176" s="529"/>
      <c r="IJ176" s="529"/>
      <c r="IK176" s="529"/>
      <c r="IL176" s="529"/>
      <c r="IM176" s="529"/>
      <c r="IN176" s="529"/>
      <c r="IO176" s="529"/>
      <c r="IP176" s="529"/>
      <c r="IQ176" s="529"/>
      <c r="IR176" s="529"/>
      <c r="IS176" s="529"/>
      <c r="IT176" s="529"/>
      <c r="IU176" s="529"/>
      <c r="IV176" s="529"/>
      <c r="IW176" s="529"/>
      <c r="IX176" s="529"/>
      <c r="IY176" s="529"/>
      <c r="IZ176" s="529"/>
      <c r="JA176" s="529"/>
      <c r="JB176" s="529"/>
      <c r="JC176" s="529"/>
      <c r="JD176" s="529"/>
      <c r="JE176" s="529"/>
      <c r="JF176" s="529"/>
      <c r="JG176" s="529"/>
      <c r="JH176" s="529"/>
      <c r="JI176" s="529"/>
      <c r="JJ176" s="529"/>
      <c r="JK176" s="529"/>
      <c r="JL176" s="529"/>
      <c r="JM176" s="529"/>
      <c r="JN176" s="529"/>
      <c r="JO176" s="529"/>
      <c r="JP176" s="529"/>
      <c r="JQ176" s="529"/>
      <c r="JR176" s="529"/>
      <c r="JS176" s="529"/>
      <c r="JT176" s="529"/>
      <c r="JU176" s="529"/>
      <c r="JV176" s="529"/>
      <c r="JW176" s="529"/>
      <c r="JX176" s="529"/>
      <c r="JY176" s="529"/>
      <c r="JZ176" s="529"/>
      <c r="KA176" s="529"/>
      <c r="KB176" s="529"/>
      <c r="KC176" s="529"/>
      <c r="KD176" s="529"/>
      <c r="KE176" s="529"/>
      <c r="KF176" s="529"/>
      <c r="KG176" s="529"/>
      <c r="KH176" s="529"/>
      <c r="KI176" s="529"/>
      <c r="KJ176" s="529"/>
      <c r="KK176" s="529"/>
      <c r="KL176" s="529"/>
      <c r="KM176" s="529"/>
      <c r="KN176" s="529"/>
      <c r="KO176" s="529"/>
      <c r="KP176" s="529"/>
      <c r="KQ176" s="529"/>
      <c r="KR176" s="529"/>
      <c r="KS176" s="529"/>
      <c r="KT176" s="529"/>
      <c r="KU176" s="529"/>
      <c r="KV176" s="529"/>
      <c r="KW176" s="529"/>
      <c r="KX176" s="529"/>
      <c r="KY176" s="529"/>
      <c r="KZ176" s="529"/>
      <c r="LA176" s="529"/>
      <c r="LB176" s="529"/>
      <c r="LC176" s="529"/>
      <c r="LD176" s="529"/>
      <c r="LE176" s="529"/>
      <c r="LF176" s="529"/>
      <c r="LG176" s="529"/>
      <c r="LH176" s="529"/>
      <c r="LI176" s="529"/>
      <c r="LJ176" s="529"/>
      <c r="LK176" s="529"/>
      <c r="LL176" s="529"/>
      <c r="LM176" s="529"/>
      <c r="LN176" s="529"/>
      <c r="LO176" s="529"/>
      <c r="LP176" s="529"/>
      <c r="LQ176" s="529"/>
      <c r="LR176" s="529"/>
      <c r="LS176" s="529"/>
      <c r="LT176" s="529"/>
      <c r="LU176" s="529"/>
      <c r="LV176" s="529"/>
      <c r="LW176" s="529"/>
      <c r="LX176" s="529"/>
      <c r="LY176" s="529"/>
      <c r="LZ176" s="529"/>
      <c r="MA176" s="529"/>
      <c r="MB176" s="529"/>
      <c r="MC176" s="529"/>
      <c r="MD176" s="529"/>
      <c r="ME176" s="529"/>
      <c r="MF176" s="529"/>
      <c r="MG176" s="529"/>
      <c r="MH176" s="529"/>
      <c r="MI176" s="529"/>
      <c r="MJ176" s="529"/>
      <c r="MK176" s="529"/>
      <c r="ML176" s="529"/>
      <c r="MM176" s="529"/>
      <c r="MN176" s="529"/>
    </row>
    <row r="177" ht="12.75" customHeight="1">
      <c r="A177" s="529"/>
      <c r="B177" s="529"/>
      <c r="C177" s="529"/>
      <c r="D177" s="529"/>
      <c r="E177" s="509" t="s">
        <v>3475</v>
      </c>
      <c r="F177" s="509" t="s">
        <v>3476</v>
      </c>
      <c r="G177" s="534"/>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29"/>
      <c r="CV177" s="529"/>
      <c r="CW177" s="529"/>
      <c r="CX177" s="529"/>
      <c r="CY177" s="529"/>
      <c r="CZ177" s="529"/>
      <c r="DA177" s="529"/>
      <c r="DB177" s="529"/>
      <c r="DC177" s="529"/>
      <c r="DD177" s="529"/>
      <c r="DE177" s="529"/>
      <c r="DF177" s="529"/>
      <c r="DG177" s="529"/>
      <c r="DH177" s="529"/>
      <c r="DI177" s="529"/>
      <c r="DJ177" s="529"/>
      <c r="DK177" s="529"/>
      <c r="DL177" s="529"/>
      <c r="DM177" s="529"/>
      <c r="DN177" s="529"/>
      <c r="DO177" s="529"/>
      <c r="DP177" s="529"/>
      <c r="DQ177" s="529"/>
      <c r="DR177" s="529"/>
      <c r="DS177" s="529"/>
      <c r="DT177" s="529"/>
      <c r="DU177" s="529"/>
      <c r="DV177" s="529"/>
      <c r="DW177" s="529"/>
      <c r="DX177" s="529"/>
      <c r="DY177" s="529"/>
      <c r="DZ177" s="529"/>
      <c r="EA177" s="529"/>
      <c r="EB177" s="529"/>
      <c r="EC177" s="529"/>
      <c r="ED177" s="529"/>
      <c r="EE177" s="529"/>
      <c r="EF177" s="529"/>
      <c r="EG177" s="529"/>
      <c r="EH177" s="529"/>
      <c r="EI177" s="529"/>
      <c r="EJ177" s="529"/>
      <c r="EK177" s="529"/>
      <c r="EL177" s="529"/>
      <c r="EM177" s="529"/>
      <c r="EN177" s="529"/>
      <c r="EO177" s="529"/>
      <c r="EP177" s="506" t="s">
        <v>3506</v>
      </c>
      <c r="EQ177" s="509" t="s">
        <v>3507</v>
      </c>
      <c r="ER177" s="529"/>
      <c r="ES177" s="529"/>
      <c r="ET177" s="529"/>
      <c r="EU177" s="529"/>
      <c r="EV177" s="529"/>
      <c r="EW177" s="509" t="s">
        <v>3508</v>
      </c>
      <c r="EX177" s="509" t="s">
        <v>3509</v>
      </c>
      <c r="EY177" s="534"/>
      <c r="EZ177" s="529"/>
      <c r="FA177" s="529"/>
      <c r="FB177" s="529"/>
      <c r="FC177" s="529"/>
      <c r="FD177" s="529"/>
      <c r="FE177" s="529"/>
      <c r="FF177" s="529"/>
      <c r="FG177" s="529"/>
      <c r="FH177" s="529"/>
      <c r="FI177" s="529"/>
      <c r="FJ177" s="529"/>
      <c r="FK177" s="529"/>
      <c r="FL177" s="529"/>
      <c r="FM177" s="529"/>
      <c r="FN177" s="529"/>
      <c r="FO177" s="529"/>
      <c r="FP177" s="529"/>
      <c r="FQ177" s="529"/>
      <c r="FR177" s="529"/>
      <c r="FS177" s="529"/>
      <c r="FT177" s="529"/>
      <c r="FU177" s="529"/>
      <c r="FV177" s="529"/>
      <c r="FW177" s="529"/>
      <c r="FX177" s="529"/>
      <c r="FY177" s="529"/>
      <c r="FZ177" s="529"/>
      <c r="GA177" s="529"/>
      <c r="GB177" s="529"/>
      <c r="GC177" s="529"/>
      <c r="GD177" s="529"/>
      <c r="GE177" s="529"/>
      <c r="GF177" s="529"/>
      <c r="GG177" s="529"/>
      <c r="GH177" s="529"/>
      <c r="GI177" s="529"/>
      <c r="GJ177" s="529"/>
      <c r="GK177" s="529"/>
      <c r="GL177" s="529"/>
      <c r="GM177" s="529"/>
      <c r="GN177" s="529"/>
      <c r="GO177" s="529"/>
      <c r="GP177" s="529"/>
      <c r="GQ177" s="529"/>
      <c r="GR177" s="529"/>
      <c r="GS177" s="529"/>
      <c r="GT177" s="529"/>
      <c r="GU177" s="529"/>
      <c r="GV177" s="529"/>
      <c r="GW177" s="529"/>
      <c r="GX177" s="529"/>
      <c r="GY177" s="529"/>
      <c r="GZ177" s="529"/>
      <c r="HA177" s="529"/>
      <c r="HB177" s="529"/>
      <c r="HC177" s="529"/>
      <c r="HD177" s="529"/>
      <c r="HE177" s="529"/>
      <c r="HF177" s="529"/>
      <c r="HG177" s="529"/>
      <c r="HH177" s="529"/>
      <c r="HI177" s="529"/>
      <c r="HJ177" s="529"/>
      <c r="HK177" s="529"/>
      <c r="HL177" s="529"/>
      <c r="HM177" s="529"/>
      <c r="HN177" s="529"/>
      <c r="HO177" s="529"/>
      <c r="HP177" s="529"/>
      <c r="HQ177" s="529"/>
      <c r="HR177" s="529"/>
      <c r="HS177" s="529"/>
      <c r="HT177" s="529"/>
      <c r="HU177" s="529"/>
      <c r="HV177" s="529"/>
      <c r="HW177" s="529"/>
      <c r="HX177" s="529"/>
      <c r="HY177" s="529"/>
      <c r="HZ177" s="529"/>
      <c r="IA177" s="529"/>
      <c r="IB177" s="529"/>
      <c r="IC177" s="529"/>
      <c r="ID177" s="529"/>
      <c r="IE177" s="529"/>
      <c r="IF177" s="529"/>
      <c r="IG177" s="529"/>
      <c r="IH177" s="529"/>
      <c r="II177" s="529"/>
      <c r="IJ177" s="529"/>
      <c r="IK177" s="529"/>
      <c r="IL177" s="529"/>
      <c r="IM177" s="529"/>
      <c r="IN177" s="529"/>
      <c r="IO177" s="529"/>
      <c r="IP177" s="529"/>
      <c r="IQ177" s="529"/>
      <c r="IR177" s="529"/>
      <c r="IS177" s="529"/>
      <c r="IT177" s="529"/>
      <c r="IU177" s="529"/>
      <c r="IV177" s="529"/>
      <c r="IW177" s="529"/>
      <c r="IX177" s="529"/>
      <c r="IY177" s="529"/>
      <c r="IZ177" s="529"/>
      <c r="JA177" s="529"/>
      <c r="JB177" s="529"/>
      <c r="JC177" s="529"/>
      <c r="JD177" s="529"/>
      <c r="JE177" s="529"/>
      <c r="JF177" s="529"/>
      <c r="JG177" s="529"/>
      <c r="JH177" s="529"/>
      <c r="JI177" s="529"/>
      <c r="JJ177" s="529"/>
      <c r="JK177" s="529"/>
      <c r="JL177" s="529"/>
      <c r="JM177" s="529"/>
      <c r="JN177" s="529"/>
      <c r="JO177" s="529"/>
      <c r="JP177" s="529"/>
      <c r="JQ177" s="529"/>
      <c r="JR177" s="529"/>
      <c r="JS177" s="529"/>
      <c r="JT177" s="529"/>
      <c r="JU177" s="529"/>
      <c r="JV177" s="529"/>
      <c r="JW177" s="529"/>
      <c r="JX177" s="529"/>
      <c r="JY177" s="529"/>
      <c r="JZ177" s="529"/>
      <c r="KA177" s="529"/>
      <c r="KB177" s="529"/>
      <c r="KC177" s="529"/>
      <c r="KD177" s="529"/>
      <c r="KE177" s="529"/>
      <c r="KF177" s="529"/>
      <c r="KG177" s="529"/>
      <c r="KH177" s="529"/>
      <c r="KI177" s="529"/>
      <c r="KJ177" s="529"/>
      <c r="KK177" s="529"/>
      <c r="KL177" s="529"/>
      <c r="KM177" s="529"/>
      <c r="KN177" s="529"/>
      <c r="KO177" s="529"/>
      <c r="KP177" s="529"/>
      <c r="KQ177" s="529"/>
      <c r="KR177" s="529"/>
      <c r="KS177" s="529"/>
      <c r="KT177" s="529"/>
      <c r="KU177" s="529"/>
      <c r="KV177" s="529"/>
      <c r="KW177" s="529"/>
      <c r="KX177" s="529"/>
      <c r="KY177" s="529"/>
      <c r="KZ177" s="529"/>
      <c r="LA177" s="529"/>
      <c r="LB177" s="529"/>
      <c r="LC177" s="529"/>
      <c r="LD177" s="529"/>
      <c r="LE177" s="529"/>
      <c r="LF177" s="529"/>
      <c r="LG177" s="529"/>
      <c r="LH177" s="529"/>
      <c r="LI177" s="529"/>
      <c r="LJ177" s="529"/>
      <c r="LK177" s="529"/>
      <c r="LL177" s="529"/>
      <c r="LM177" s="529"/>
      <c r="LN177" s="529"/>
      <c r="LO177" s="529"/>
      <c r="LP177" s="529"/>
      <c r="LQ177" s="529"/>
      <c r="LR177" s="529"/>
      <c r="LS177" s="529"/>
      <c r="LT177" s="529"/>
      <c r="LU177" s="529"/>
      <c r="LV177" s="529"/>
      <c r="LW177" s="529"/>
      <c r="LX177" s="529"/>
      <c r="LY177" s="529"/>
      <c r="LZ177" s="529"/>
      <c r="MA177" s="529"/>
      <c r="MB177" s="529"/>
      <c r="MC177" s="529"/>
      <c r="MD177" s="529"/>
      <c r="ME177" s="529"/>
      <c r="MF177" s="529"/>
      <c r="MG177" s="529"/>
      <c r="MH177" s="529"/>
      <c r="MI177" s="529"/>
      <c r="MJ177" s="529"/>
      <c r="MK177" s="529"/>
      <c r="ML177" s="529"/>
      <c r="MM177" s="529"/>
      <c r="MN177" s="529"/>
    </row>
    <row r="178" ht="12.75" customHeight="1">
      <c r="A178" s="529"/>
      <c r="B178" s="529"/>
      <c r="C178" s="529"/>
      <c r="D178" s="529"/>
      <c r="E178" s="509" t="s">
        <v>3478</v>
      </c>
      <c r="F178" s="509" t="s">
        <v>3479</v>
      </c>
      <c r="G178" s="534"/>
      <c r="H178" s="529"/>
      <c r="I178" s="529"/>
      <c r="J178" s="529"/>
      <c r="K178" s="529"/>
      <c r="L178" s="529"/>
      <c r="M178" s="529"/>
      <c r="N178" s="529"/>
      <c r="O178" s="529"/>
      <c r="P178" s="529"/>
      <c r="Q178" s="529"/>
      <c r="R178" s="529"/>
      <c r="S178" s="529"/>
      <c r="T178" s="529"/>
      <c r="U178" s="529"/>
      <c r="V178" s="529"/>
      <c r="W178" s="529"/>
      <c r="X178" s="529"/>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06">
        <v>275.0</v>
      </c>
      <c r="EQ178" s="509" t="s">
        <v>3510</v>
      </c>
      <c r="ER178" s="529"/>
      <c r="ES178" s="529"/>
      <c r="ET178" s="529"/>
      <c r="EU178" s="529"/>
      <c r="EV178" s="529"/>
      <c r="EW178" s="509" t="s">
        <v>3511</v>
      </c>
      <c r="EX178" s="509" t="s">
        <v>3512</v>
      </c>
      <c r="EY178" s="534"/>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29"/>
      <c r="HC178" s="529"/>
      <c r="HD178" s="529"/>
      <c r="HE178" s="529"/>
      <c r="HF178" s="529"/>
      <c r="HG178" s="529"/>
      <c r="HH178" s="529"/>
      <c r="HI178" s="529"/>
      <c r="HJ178" s="529"/>
      <c r="HK178" s="529"/>
      <c r="HL178" s="529"/>
      <c r="HM178" s="529"/>
      <c r="HN178" s="529"/>
      <c r="HO178" s="529"/>
      <c r="HP178" s="529"/>
      <c r="HQ178" s="529"/>
      <c r="HR178" s="529"/>
      <c r="HS178" s="529"/>
      <c r="HT178" s="529"/>
      <c r="HU178" s="529"/>
      <c r="HV178" s="529"/>
      <c r="HW178" s="529"/>
      <c r="HX178" s="529"/>
      <c r="HY178" s="529"/>
      <c r="HZ178" s="529"/>
      <c r="IA178" s="529"/>
      <c r="IB178" s="529"/>
      <c r="IC178" s="529"/>
      <c r="ID178" s="529"/>
      <c r="IE178" s="529"/>
      <c r="IF178" s="529"/>
      <c r="IG178" s="529"/>
      <c r="IH178" s="529"/>
      <c r="II178" s="529"/>
      <c r="IJ178" s="529"/>
      <c r="IK178" s="529"/>
      <c r="IL178" s="529"/>
      <c r="IM178" s="529"/>
      <c r="IN178" s="529"/>
      <c r="IO178" s="529"/>
      <c r="IP178" s="529"/>
      <c r="IQ178" s="529"/>
      <c r="IR178" s="529"/>
      <c r="IS178" s="529"/>
      <c r="IT178" s="529"/>
      <c r="IU178" s="529"/>
      <c r="IV178" s="529"/>
      <c r="IW178" s="529"/>
      <c r="IX178" s="529"/>
      <c r="IY178" s="529"/>
      <c r="IZ178" s="529"/>
      <c r="JA178" s="529"/>
      <c r="JB178" s="529"/>
      <c r="JC178" s="529"/>
      <c r="JD178" s="529"/>
      <c r="JE178" s="529"/>
      <c r="JF178" s="529"/>
      <c r="JG178" s="529"/>
      <c r="JH178" s="529"/>
      <c r="JI178" s="529"/>
      <c r="JJ178" s="529"/>
      <c r="JK178" s="529"/>
      <c r="JL178" s="529"/>
      <c r="JM178" s="529"/>
      <c r="JN178" s="529"/>
      <c r="JO178" s="529"/>
      <c r="JP178" s="529"/>
      <c r="JQ178" s="529"/>
      <c r="JR178" s="529"/>
      <c r="JS178" s="529"/>
      <c r="JT178" s="529"/>
      <c r="JU178" s="529"/>
      <c r="JV178" s="529"/>
      <c r="JW178" s="529"/>
      <c r="JX178" s="529"/>
      <c r="JY178" s="529"/>
      <c r="JZ178" s="529"/>
      <c r="KA178" s="529"/>
      <c r="KB178" s="529"/>
      <c r="KC178" s="529"/>
      <c r="KD178" s="529"/>
      <c r="KE178" s="529"/>
      <c r="KF178" s="529"/>
      <c r="KG178" s="529"/>
      <c r="KH178" s="529"/>
      <c r="KI178" s="529"/>
      <c r="KJ178" s="529"/>
      <c r="KK178" s="529"/>
      <c r="KL178" s="529"/>
      <c r="KM178" s="529"/>
      <c r="KN178" s="529"/>
      <c r="KO178" s="529"/>
      <c r="KP178" s="529"/>
      <c r="KQ178" s="529"/>
      <c r="KR178" s="529"/>
      <c r="KS178" s="529"/>
      <c r="KT178" s="529"/>
      <c r="KU178" s="529"/>
      <c r="KV178" s="529"/>
      <c r="KW178" s="529"/>
      <c r="KX178" s="529"/>
      <c r="KY178" s="529"/>
      <c r="KZ178" s="529"/>
      <c r="LA178" s="529"/>
      <c r="LB178" s="529"/>
      <c r="LC178" s="529"/>
      <c r="LD178" s="529"/>
      <c r="LE178" s="529"/>
      <c r="LF178" s="529"/>
      <c r="LG178" s="529"/>
      <c r="LH178" s="529"/>
      <c r="LI178" s="529"/>
      <c r="LJ178" s="529"/>
      <c r="LK178" s="529"/>
      <c r="LL178" s="529"/>
      <c r="LM178" s="529"/>
      <c r="LN178" s="529"/>
      <c r="LO178" s="529"/>
      <c r="LP178" s="529"/>
      <c r="LQ178" s="529"/>
      <c r="LR178" s="529"/>
      <c r="LS178" s="529"/>
      <c r="LT178" s="529"/>
      <c r="LU178" s="529"/>
      <c r="LV178" s="529"/>
      <c r="LW178" s="529"/>
      <c r="LX178" s="529"/>
      <c r="LY178" s="529"/>
      <c r="LZ178" s="529"/>
      <c r="MA178" s="529"/>
      <c r="MB178" s="529"/>
      <c r="MC178" s="529"/>
      <c r="MD178" s="529"/>
      <c r="ME178" s="529"/>
      <c r="MF178" s="529"/>
      <c r="MG178" s="529"/>
      <c r="MH178" s="529"/>
      <c r="MI178" s="529"/>
      <c r="MJ178" s="529"/>
      <c r="MK178" s="529"/>
      <c r="ML178" s="529"/>
      <c r="MM178" s="529"/>
      <c r="MN178" s="529"/>
    </row>
    <row r="179" ht="12.75" customHeight="1">
      <c r="A179" s="529"/>
      <c r="B179" s="529"/>
      <c r="C179" s="529"/>
      <c r="D179" s="529"/>
      <c r="E179" s="509" t="s">
        <v>3481</v>
      </c>
      <c r="F179" s="509" t="s">
        <v>3482</v>
      </c>
      <c r="G179" s="534"/>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529"/>
      <c r="AF179" s="529"/>
      <c r="AG179" s="529"/>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c r="DY179" s="529"/>
      <c r="DZ179" s="529"/>
      <c r="EA179" s="529"/>
      <c r="EB179" s="529"/>
      <c r="EC179" s="529"/>
      <c r="ED179" s="529"/>
      <c r="EE179" s="529"/>
      <c r="EF179" s="529"/>
      <c r="EG179" s="529"/>
      <c r="EH179" s="529"/>
      <c r="EI179" s="529"/>
      <c r="EJ179" s="529"/>
      <c r="EK179" s="529"/>
      <c r="EL179" s="529"/>
      <c r="EM179" s="529"/>
      <c r="EN179" s="529"/>
      <c r="EO179" s="529"/>
      <c r="EP179" s="506">
        <v>348.0</v>
      </c>
      <c r="EQ179" s="509" t="s">
        <v>3513</v>
      </c>
      <c r="ER179" s="529"/>
      <c r="ES179" s="529"/>
      <c r="ET179" s="529"/>
      <c r="EU179" s="529"/>
      <c r="EV179" s="529"/>
      <c r="EW179" s="509" t="s">
        <v>3514</v>
      </c>
      <c r="EX179" s="509" t="s">
        <v>3515</v>
      </c>
      <c r="EY179" s="534"/>
      <c r="EZ179" s="529"/>
      <c r="FA179" s="529"/>
      <c r="FB179" s="529"/>
      <c r="FC179" s="529"/>
      <c r="FD179" s="529"/>
      <c r="FE179" s="529"/>
      <c r="FF179" s="529"/>
      <c r="FG179" s="529"/>
      <c r="FH179" s="529"/>
      <c r="FI179" s="529"/>
      <c r="FJ179" s="529"/>
      <c r="FK179" s="529"/>
      <c r="FL179" s="529"/>
      <c r="FM179" s="529"/>
      <c r="FN179" s="529"/>
      <c r="FO179" s="529"/>
      <c r="FP179" s="529"/>
      <c r="FQ179" s="529"/>
      <c r="FR179" s="529"/>
      <c r="FS179" s="529"/>
      <c r="FT179" s="529"/>
      <c r="FU179" s="529"/>
      <c r="FV179" s="529"/>
      <c r="FW179" s="529"/>
      <c r="FX179" s="529"/>
      <c r="FY179" s="529"/>
      <c r="FZ179" s="529"/>
      <c r="GA179" s="529"/>
      <c r="GB179" s="529"/>
      <c r="GC179" s="529"/>
      <c r="GD179" s="529"/>
      <c r="GE179" s="529"/>
      <c r="GF179" s="529"/>
      <c r="GG179" s="529"/>
      <c r="GH179" s="529"/>
      <c r="GI179" s="529"/>
      <c r="GJ179" s="529"/>
      <c r="GK179" s="529"/>
      <c r="GL179" s="529"/>
      <c r="GM179" s="529"/>
      <c r="GN179" s="529"/>
      <c r="GO179" s="529"/>
      <c r="GP179" s="529"/>
      <c r="GQ179" s="529"/>
      <c r="GR179" s="529"/>
      <c r="GS179" s="529"/>
      <c r="GT179" s="529"/>
      <c r="GU179" s="529"/>
      <c r="GV179" s="529"/>
      <c r="GW179" s="529"/>
      <c r="GX179" s="529"/>
      <c r="GY179" s="529"/>
      <c r="GZ179" s="529"/>
      <c r="HA179" s="529"/>
      <c r="HB179" s="529"/>
      <c r="HC179" s="529"/>
      <c r="HD179" s="529"/>
      <c r="HE179" s="529"/>
      <c r="HF179" s="529"/>
      <c r="HG179" s="529"/>
      <c r="HH179" s="529"/>
      <c r="HI179" s="529"/>
      <c r="HJ179" s="529"/>
      <c r="HK179" s="529"/>
      <c r="HL179" s="529"/>
      <c r="HM179" s="529"/>
      <c r="HN179" s="529"/>
      <c r="HO179" s="529"/>
      <c r="HP179" s="529"/>
      <c r="HQ179" s="529"/>
      <c r="HR179" s="529"/>
      <c r="HS179" s="529"/>
      <c r="HT179" s="529"/>
      <c r="HU179" s="529"/>
      <c r="HV179" s="529"/>
      <c r="HW179" s="529"/>
      <c r="HX179" s="529"/>
      <c r="HY179" s="529"/>
      <c r="HZ179" s="529"/>
      <c r="IA179" s="529"/>
      <c r="IB179" s="529"/>
      <c r="IC179" s="529"/>
      <c r="ID179" s="529"/>
      <c r="IE179" s="529"/>
      <c r="IF179" s="529"/>
      <c r="IG179" s="529"/>
      <c r="IH179" s="529"/>
      <c r="II179" s="529"/>
      <c r="IJ179" s="529"/>
      <c r="IK179" s="529"/>
      <c r="IL179" s="529"/>
      <c r="IM179" s="529"/>
      <c r="IN179" s="529"/>
      <c r="IO179" s="529"/>
      <c r="IP179" s="529"/>
      <c r="IQ179" s="529"/>
      <c r="IR179" s="529"/>
      <c r="IS179" s="529"/>
      <c r="IT179" s="529"/>
      <c r="IU179" s="529"/>
      <c r="IV179" s="529"/>
      <c r="IW179" s="529"/>
      <c r="IX179" s="529"/>
      <c r="IY179" s="529"/>
      <c r="IZ179" s="529"/>
      <c r="JA179" s="529"/>
      <c r="JB179" s="529"/>
      <c r="JC179" s="529"/>
      <c r="JD179" s="529"/>
      <c r="JE179" s="529"/>
      <c r="JF179" s="529"/>
      <c r="JG179" s="529"/>
      <c r="JH179" s="529"/>
      <c r="JI179" s="529"/>
      <c r="JJ179" s="529"/>
      <c r="JK179" s="529"/>
      <c r="JL179" s="529"/>
      <c r="JM179" s="529"/>
      <c r="JN179" s="529"/>
      <c r="JO179" s="529"/>
      <c r="JP179" s="529"/>
      <c r="JQ179" s="529"/>
      <c r="JR179" s="529"/>
      <c r="JS179" s="529"/>
      <c r="JT179" s="529"/>
      <c r="JU179" s="529"/>
      <c r="JV179" s="529"/>
      <c r="JW179" s="529"/>
      <c r="JX179" s="529"/>
      <c r="JY179" s="529"/>
      <c r="JZ179" s="529"/>
      <c r="KA179" s="529"/>
      <c r="KB179" s="529"/>
      <c r="KC179" s="529"/>
      <c r="KD179" s="529"/>
      <c r="KE179" s="529"/>
      <c r="KF179" s="529"/>
      <c r="KG179" s="529"/>
      <c r="KH179" s="529"/>
      <c r="KI179" s="529"/>
      <c r="KJ179" s="529"/>
      <c r="KK179" s="529"/>
      <c r="KL179" s="529"/>
      <c r="KM179" s="529"/>
      <c r="KN179" s="529"/>
      <c r="KO179" s="529"/>
      <c r="KP179" s="529"/>
      <c r="KQ179" s="529"/>
      <c r="KR179" s="529"/>
      <c r="KS179" s="529"/>
      <c r="KT179" s="529"/>
      <c r="KU179" s="529"/>
      <c r="KV179" s="529"/>
      <c r="KW179" s="529"/>
      <c r="KX179" s="529"/>
      <c r="KY179" s="529"/>
      <c r="KZ179" s="529"/>
      <c r="LA179" s="529"/>
      <c r="LB179" s="529"/>
      <c r="LC179" s="529"/>
      <c r="LD179" s="529"/>
      <c r="LE179" s="529"/>
      <c r="LF179" s="529"/>
      <c r="LG179" s="529"/>
      <c r="LH179" s="529"/>
      <c r="LI179" s="529"/>
      <c r="LJ179" s="529"/>
      <c r="LK179" s="529"/>
      <c r="LL179" s="529"/>
      <c r="LM179" s="529"/>
      <c r="LN179" s="529"/>
      <c r="LO179" s="529"/>
      <c r="LP179" s="529"/>
      <c r="LQ179" s="529"/>
      <c r="LR179" s="529"/>
      <c r="LS179" s="529"/>
      <c r="LT179" s="529"/>
      <c r="LU179" s="529"/>
      <c r="LV179" s="529"/>
      <c r="LW179" s="529"/>
      <c r="LX179" s="529"/>
      <c r="LY179" s="529"/>
      <c r="LZ179" s="529"/>
      <c r="MA179" s="529"/>
      <c r="MB179" s="529"/>
      <c r="MC179" s="529"/>
      <c r="MD179" s="529"/>
      <c r="ME179" s="529"/>
      <c r="MF179" s="529"/>
      <c r="MG179" s="529"/>
      <c r="MH179" s="529"/>
      <c r="MI179" s="529"/>
      <c r="MJ179" s="529"/>
      <c r="MK179" s="529"/>
      <c r="ML179" s="529"/>
      <c r="MM179" s="529"/>
      <c r="MN179" s="529"/>
    </row>
    <row r="180" ht="12.75" customHeight="1">
      <c r="A180" s="529"/>
      <c r="B180" s="529"/>
      <c r="C180" s="529"/>
      <c r="D180" s="529"/>
      <c r="E180" s="509" t="s">
        <v>3484</v>
      </c>
      <c r="F180" s="509" t="s">
        <v>3485</v>
      </c>
      <c r="G180" s="534"/>
      <c r="H180" s="529"/>
      <c r="I180" s="529"/>
      <c r="J180" s="529"/>
      <c r="K180" s="529"/>
      <c r="L180" s="529"/>
      <c r="M180" s="529"/>
      <c r="N180" s="529"/>
      <c r="O180" s="529"/>
      <c r="P180" s="529"/>
      <c r="Q180" s="529"/>
      <c r="R180" s="529"/>
      <c r="S180" s="529"/>
      <c r="T180" s="529"/>
      <c r="U180" s="529"/>
      <c r="V180" s="529"/>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c r="CR180" s="529"/>
      <c r="CS180" s="529"/>
      <c r="CT180" s="529"/>
      <c r="CU180" s="529"/>
      <c r="CV180" s="529"/>
      <c r="CW180" s="529"/>
      <c r="CX180" s="529"/>
      <c r="CY180" s="529"/>
      <c r="CZ180" s="529"/>
      <c r="DA180" s="529"/>
      <c r="DB180" s="529"/>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c r="DY180" s="529"/>
      <c r="DZ180" s="529"/>
      <c r="EA180" s="529"/>
      <c r="EB180" s="529"/>
      <c r="EC180" s="529"/>
      <c r="ED180" s="529"/>
      <c r="EE180" s="529"/>
      <c r="EF180" s="529"/>
      <c r="EG180" s="529"/>
      <c r="EH180" s="529"/>
      <c r="EI180" s="529"/>
      <c r="EJ180" s="529"/>
      <c r="EK180" s="529"/>
      <c r="EL180" s="529"/>
      <c r="EM180" s="529"/>
      <c r="EN180" s="529"/>
      <c r="EO180" s="529"/>
      <c r="EP180" s="506" t="s">
        <v>3516</v>
      </c>
      <c r="EQ180" s="509" t="s">
        <v>3517</v>
      </c>
      <c r="ER180" s="529"/>
      <c r="ES180" s="529"/>
      <c r="ET180" s="529"/>
      <c r="EU180" s="529"/>
      <c r="EV180" s="529"/>
      <c r="EW180" s="509" t="s">
        <v>3518</v>
      </c>
      <c r="EX180" s="509" t="s">
        <v>3519</v>
      </c>
      <c r="EY180" s="534"/>
      <c r="EZ180" s="529"/>
      <c r="FA180" s="529"/>
      <c r="FB180" s="529"/>
      <c r="FC180" s="529"/>
      <c r="FD180" s="529"/>
      <c r="FE180" s="529"/>
      <c r="FF180" s="529"/>
      <c r="FG180" s="529"/>
      <c r="FH180" s="529"/>
      <c r="FI180" s="529"/>
      <c r="FJ180" s="529"/>
      <c r="FK180" s="529"/>
      <c r="FL180" s="529"/>
      <c r="FM180" s="529"/>
      <c r="FN180" s="529"/>
      <c r="FO180" s="529"/>
      <c r="FP180" s="529"/>
      <c r="FQ180" s="529"/>
      <c r="FR180" s="529"/>
      <c r="FS180" s="529"/>
      <c r="FT180" s="529"/>
      <c r="FU180" s="529"/>
      <c r="FV180" s="529"/>
      <c r="FW180" s="529"/>
      <c r="FX180" s="529"/>
      <c r="FY180" s="529"/>
      <c r="FZ180" s="529"/>
      <c r="GA180" s="529"/>
      <c r="GB180" s="529"/>
      <c r="GC180" s="529"/>
      <c r="GD180" s="529"/>
      <c r="GE180" s="529"/>
      <c r="GF180" s="529"/>
      <c r="GG180" s="529"/>
      <c r="GH180" s="529"/>
      <c r="GI180" s="529"/>
      <c r="GJ180" s="529"/>
      <c r="GK180" s="529"/>
      <c r="GL180" s="529"/>
      <c r="GM180" s="529"/>
      <c r="GN180" s="529"/>
      <c r="GO180" s="529"/>
      <c r="GP180" s="529"/>
      <c r="GQ180" s="529"/>
      <c r="GR180" s="529"/>
      <c r="GS180" s="529"/>
      <c r="GT180" s="529"/>
      <c r="GU180" s="529"/>
      <c r="GV180" s="529"/>
      <c r="GW180" s="529"/>
      <c r="GX180" s="529"/>
      <c r="GY180" s="529"/>
      <c r="GZ180" s="529"/>
      <c r="HA180" s="529"/>
      <c r="HB180" s="529"/>
      <c r="HC180" s="529"/>
      <c r="HD180" s="529"/>
      <c r="HE180" s="529"/>
      <c r="HF180" s="529"/>
      <c r="HG180" s="529"/>
      <c r="HH180" s="529"/>
      <c r="HI180" s="529"/>
      <c r="HJ180" s="529"/>
      <c r="HK180" s="529"/>
      <c r="HL180" s="529"/>
      <c r="HM180" s="529"/>
      <c r="HN180" s="529"/>
      <c r="HO180" s="529"/>
      <c r="HP180" s="529"/>
      <c r="HQ180" s="529"/>
      <c r="HR180" s="529"/>
      <c r="HS180" s="529"/>
      <c r="HT180" s="529"/>
      <c r="HU180" s="529"/>
      <c r="HV180" s="529"/>
      <c r="HW180" s="529"/>
      <c r="HX180" s="529"/>
      <c r="HY180" s="529"/>
      <c r="HZ180" s="529"/>
      <c r="IA180" s="529"/>
      <c r="IB180" s="529"/>
      <c r="IC180" s="529"/>
      <c r="ID180" s="529"/>
      <c r="IE180" s="529"/>
      <c r="IF180" s="529"/>
      <c r="IG180" s="529"/>
      <c r="IH180" s="529"/>
      <c r="II180" s="529"/>
      <c r="IJ180" s="529"/>
      <c r="IK180" s="529"/>
      <c r="IL180" s="529"/>
      <c r="IM180" s="529"/>
      <c r="IN180" s="529"/>
      <c r="IO180" s="529"/>
      <c r="IP180" s="529"/>
      <c r="IQ180" s="529"/>
      <c r="IR180" s="529"/>
      <c r="IS180" s="529"/>
      <c r="IT180" s="529"/>
      <c r="IU180" s="529"/>
      <c r="IV180" s="529"/>
      <c r="IW180" s="529"/>
      <c r="IX180" s="529"/>
      <c r="IY180" s="529"/>
      <c r="IZ180" s="529"/>
      <c r="JA180" s="529"/>
      <c r="JB180" s="529"/>
      <c r="JC180" s="529"/>
      <c r="JD180" s="529"/>
      <c r="JE180" s="529"/>
      <c r="JF180" s="529"/>
      <c r="JG180" s="529"/>
      <c r="JH180" s="529"/>
      <c r="JI180" s="529"/>
      <c r="JJ180" s="529"/>
      <c r="JK180" s="529"/>
      <c r="JL180" s="529"/>
      <c r="JM180" s="529"/>
      <c r="JN180" s="529"/>
      <c r="JO180" s="529"/>
      <c r="JP180" s="529"/>
      <c r="JQ180" s="529"/>
      <c r="JR180" s="529"/>
      <c r="JS180" s="529"/>
      <c r="JT180" s="529"/>
      <c r="JU180" s="529"/>
      <c r="JV180" s="529"/>
      <c r="JW180" s="529"/>
      <c r="JX180" s="529"/>
      <c r="JY180" s="529"/>
      <c r="JZ180" s="529"/>
      <c r="KA180" s="529"/>
      <c r="KB180" s="529"/>
      <c r="KC180" s="529"/>
      <c r="KD180" s="529"/>
      <c r="KE180" s="529"/>
      <c r="KF180" s="529"/>
      <c r="KG180" s="529"/>
      <c r="KH180" s="529"/>
      <c r="KI180" s="529"/>
      <c r="KJ180" s="529"/>
      <c r="KK180" s="529"/>
      <c r="KL180" s="529"/>
      <c r="KM180" s="529"/>
      <c r="KN180" s="529"/>
      <c r="KO180" s="529"/>
      <c r="KP180" s="529"/>
      <c r="KQ180" s="529"/>
      <c r="KR180" s="529"/>
      <c r="KS180" s="529"/>
      <c r="KT180" s="529"/>
      <c r="KU180" s="529"/>
      <c r="KV180" s="529"/>
      <c r="KW180" s="529"/>
      <c r="KX180" s="529"/>
      <c r="KY180" s="529"/>
      <c r="KZ180" s="529"/>
      <c r="LA180" s="529"/>
      <c r="LB180" s="529"/>
      <c r="LC180" s="529"/>
      <c r="LD180" s="529"/>
      <c r="LE180" s="529"/>
      <c r="LF180" s="529"/>
      <c r="LG180" s="529"/>
      <c r="LH180" s="529"/>
      <c r="LI180" s="529"/>
      <c r="LJ180" s="529"/>
      <c r="LK180" s="529"/>
      <c r="LL180" s="529"/>
      <c r="LM180" s="529"/>
      <c r="LN180" s="529"/>
      <c r="LO180" s="529"/>
      <c r="LP180" s="529"/>
      <c r="LQ180" s="529"/>
      <c r="LR180" s="529"/>
      <c r="LS180" s="529"/>
      <c r="LT180" s="529"/>
      <c r="LU180" s="529"/>
      <c r="LV180" s="529"/>
      <c r="LW180" s="529"/>
      <c r="LX180" s="529"/>
      <c r="LY180" s="529"/>
      <c r="LZ180" s="529"/>
      <c r="MA180" s="529"/>
      <c r="MB180" s="529"/>
      <c r="MC180" s="529"/>
      <c r="MD180" s="529"/>
      <c r="ME180" s="529"/>
      <c r="MF180" s="529"/>
      <c r="MG180" s="529"/>
      <c r="MH180" s="529"/>
      <c r="MI180" s="529"/>
      <c r="MJ180" s="529"/>
      <c r="MK180" s="529"/>
      <c r="ML180" s="529"/>
      <c r="MM180" s="529"/>
      <c r="MN180" s="529"/>
    </row>
    <row r="181" ht="12.75" customHeight="1">
      <c r="A181" s="529"/>
      <c r="B181" s="529"/>
      <c r="C181" s="529"/>
      <c r="D181" s="529"/>
      <c r="E181" s="509" t="s">
        <v>3487</v>
      </c>
      <c r="F181" s="509" t="s">
        <v>3488</v>
      </c>
      <c r="G181" s="534"/>
      <c r="H181" s="529"/>
      <c r="I181" s="529"/>
      <c r="J181" s="529"/>
      <c r="K181" s="529"/>
      <c r="L181" s="529"/>
      <c r="M181" s="529"/>
      <c r="N181" s="529"/>
      <c r="O181" s="529"/>
      <c r="P181" s="529"/>
      <c r="Q181" s="529"/>
      <c r="R181" s="529"/>
      <c r="S181" s="529"/>
      <c r="T181" s="529"/>
      <c r="U181" s="529"/>
      <c r="V181" s="529"/>
      <c r="W181" s="529"/>
      <c r="X181" s="529"/>
      <c r="Y181" s="529"/>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29"/>
      <c r="DB181" s="529"/>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c r="EF181" s="529"/>
      <c r="EG181" s="529"/>
      <c r="EH181" s="529"/>
      <c r="EI181" s="529"/>
      <c r="EJ181" s="529"/>
      <c r="EK181" s="529"/>
      <c r="EL181" s="529"/>
      <c r="EM181" s="529"/>
      <c r="EN181" s="529"/>
      <c r="EO181" s="529"/>
      <c r="EP181" s="506">
        <v>626.0</v>
      </c>
      <c r="EQ181" s="509" t="s">
        <v>3520</v>
      </c>
      <c r="ER181" s="529"/>
      <c r="ES181" s="529"/>
      <c r="ET181" s="529"/>
      <c r="EU181" s="529"/>
      <c r="EV181" s="529"/>
      <c r="EW181" s="509" t="s">
        <v>3521</v>
      </c>
      <c r="EX181" s="509" t="s">
        <v>3522</v>
      </c>
      <c r="EY181" s="534"/>
      <c r="EZ181" s="529"/>
      <c r="FA181" s="529"/>
      <c r="FB181" s="529"/>
      <c r="FC181" s="529"/>
      <c r="FD181" s="529"/>
      <c r="FE181" s="529"/>
      <c r="FF181" s="529"/>
      <c r="FG181" s="529"/>
      <c r="FH181" s="529"/>
      <c r="FI181" s="529"/>
      <c r="FJ181" s="529"/>
      <c r="FK181" s="529"/>
      <c r="FL181" s="529"/>
      <c r="FM181" s="529"/>
      <c r="FN181" s="529"/>
      <c r="FO181" s="529"/>
      <c r="FP181" s="529"/>
      <c r="FQ181" s="529"/>
      <c r="FR181" s="529"/>
      <c r="FS181" s="529"/>
      <c r="FT181" s="529"/>
      <c r="FU181" s="529"/>
      <c r="FV181" s="529"/>
      <c r="FW181" s="529"/>
      <c r="FX181" s="529"/>
      <c r="FY181" s="529"/>
      <c r="FZ181" s="529"/>
      <c r="GA181" s="529"/>
      <c r="GB181" s="529"/>
      <c r="GC181" s="529"/>
      <c r="GD181" s="529"/>
      <c r="GE181" s="529"/>
      <c r="GF181" s="529"/>
      <c r="GG181" s="529"/>
      <c r="GH181" s="529"/>
      <c r="GI181" s="529"/>
      <c r="GJ181" s="529"/>
      <c r="GK181" s="529"/>
      <c r="GL181" s="529"/>
      <c r="GM181" s="529"/>
      <c r="GN181" s="529"/>
      <c r="GO181" s="529"/>
      <c r="GP181" s="529"/>
      <c r="GQ181" s="529"/>
      <c r="GR181" s="529"/>
      <c r="GS181" s="529"/>
      <c r="GT181" s="529"/>
      <c r="GU181" s="529"/>
      <c r="GV181" s="529"/>
      <c r="GW181" s="529"/>
      <c r="GX181" s="529"/>
      <c r="GY181" s="529"/>
      <c r="GZ181" s="529"/>
      <c r="HA181" s="529"/>
      <c r="HB181" s="529"/>
      <c r="HC181" s="529"/>
      <c r="HD181" s="529"/>
      <c r="HE181" s="529"/>
      <c r="HF181" s="529"/>
      <c r="HG181" s="529"/>
      <c r="HH181" s="529"/>
      <c r="HI181" s="529"/>
      <c r="HJ181" s="529"/>
      <c r="HK181" s="529"/>
      <c r="HL181" s="529"/>
      <c r="HM181" s="529"/>
      <c r="HN181" s="529"/>
      <c r="HO181" s="529"/>
      <c r="HP181" s="529"/>
      <c r="HQ181" s="529"/>
      <c r="HR181" s="529"/>
      <c r="HS181" s="529"/>
      <c r="HT181" s="529"/>
      <c r="HU181" s="529"/>
      <c r="HV181" s="529"/>
      <c r="HW181" s="529"/>
      <c r="HX181" s="529"/>
      <c r="HY181" s="529"/>
      <c r="HZ181" s="529"/>
      <c r="IA181" s="529"/>
      <c r="IB181" s="529"/>
      <c r="IC181" s="529"/>
      <c r="ID181" s="529"/>
      <c r="IE181" s="529"/>
      <c r="IF181" s="529"/>
      <c r="IG181" s="529"/>
      <c r="IH181" s="529"/>
      <c r="II181" s="529"/>
      <c r="IJ181" s="529"/>
      <c r="IK181" s="529"/>
      <c r="IL181" s="529"/>
      <c r="IM181" s="529"/>
      <c r="IN181" s="529"/>
      <c r="IO181" s="529"/>
      <c r="IP181" s="529"/>
      <c r="IQ181" s="529"/>
      <c r="IR181" s="529"/>
      <c r="IS181" s="529"/>
      <c r="IT181" s="529"/>
      <c r="IU181" s="529"/>
      <c r="IV181" s="529"/>
      <c r="IW181" s="529"/>
      <c r="IX181" s="529"/>
      <c r="IY181" s="529"/>
      <c r="IZ181" s="529"/>
      <c r="JA181" s="529"/>
      <c r="JB181" s="529"/>
      <c r="JC181" s="529"/>
      <c r="JD181" s="529"/>
      <c r="JE181" s="529"/>
      <c r="JF181" s="529"/>
      <c r="JG181" s="529"/>
      <c r="JH181" s="529"/>
      <c r="JI181" s="529"/>
      <c r="JJ181" s="529"/>
      <c r="JK181" s="529"/>
      <c r="JL181" s="529"/>
      <c r="JM181" s="529"/>
      <c r="JN181" s="529"/>
      <c r="JO181" s="529"/>
      <c r="JP181" s="529"/>
      <c r="JQ181" s="529"/>
      <c r="JR181" s="529"/>
      <c r="JS181" s="529"/>
      <c r="JT181" s="529"/>
      <c r="JU181" s="529"/>
      <c r="JV181" s="529"/>
      <c r="JW181" s="529"/>
      <c r="JX181" s="529"/>
      <c r="JY181" s="529"/>
      <c r="JZ181" s="529"/>
      <c r="KA181" s="529"/>
      <c r="KB181" s="529"/>
      <c r="KC181" s="529"/>
      <c r="KD181" s="529"/>
      <c r="KE181" s="529"/>
      <c r="KF181" s="529"/>
      <c r="KG181" s="529"/>
      <c r="KH181" s="529"/>
      <c r="KI181" s="529"/>
      <c r="KJ181" s="529"/>
      <c r="KK181" s="529"/>
      <c r="KL181" s="529"/>
      <c r="KM181" s="529"/>
      <c r="KN181" s="529"/>
      <c r="KO181" s="529"/>
      <c r="KP181" s="529"/>
      <c r="KQ181" s="529"/>
      <c r="KR181" s="529"/>
      <c r="KS181" s="529"/>
      <c r="KT181" s="529"/>
      <c r="KU181" s="529"/>
      <c r="KV181" s="529"/>
      <c r="KW181" s="529"/>
      <c r="KX181" s="529"/>
      <c r="KY181" s="529"/>
      <c r="KZ181" s="529"/>
      <c r="LA181" s="529"/>
      <c r="LB181" s="529"/>
      <c r="LC181" s="529"/>
      <c r="LD181" s="529"/>
      <c r="LE181" s="529"/>
      <c r="LF181" s="529"/>
      <c r="LG181" s="529"/>
      <c r="LH181" s="529"/>
      <c r="LI181" s="529"/>
      <c r="LJ181" s="529"/>
      <c r="LK181" s="529"/>
      <c r="LL181" s="529"/>
      <c r="LM181" s="529"/>
      <c r="LN181" s="529"/>
      <c r="LO181" s="529"/>
      <c r="LP181" s="529"/>
      <c r="LQ181" s="529"/>
      <c r="LR181" s="529"/>
      <c r="LS181" s="529"/>
      <c r="LT181" s="529"/>
      <c r="LU181" s="529"/>
      <c r="LV181" s="529"/>
      <c r="LW181" s="529"/>
      <c r="LX181" s="529"/>
      <c r="LY181" s="529"/>
      <c r="LZ181" s="529"/>
      <c r="MA181" s="529"/>
      <c r="MB181" s="529"/>
      <c r="MC181" s="529"/>
      <c r="MD181" s="529"/>
      <c r="ME181" s="529"/>
      <c r="MF181" s="529"/>
      <c r="MG181" s="529"/>
      <c r="MH181" s="529"/>
      <c r="MI181" s="529"/>
      <c r="MJ181" s="529"/>
      <c r="MK181" s="529"/>
      <c r="ML181" s="529"/>
      <c r="MM181" s="529"/>
      <c r="MN181" s="529"/>
    </row>
    <row r="182" ht="12.75" customHeight="1">
      <c r="A182" s="529"/>
      <c r="B182" s="529"/>
      <c r="C182" s="529"/>
      <c r="D182" s="529"/>
      <c r="E182" s="509" t="s">
        <v>3491</v>
      </c>
      <c r="F182" s="509" t="s">
        <v>3492</v>
      </c>
      <c r="G182" s="534"/>
      <c r="H182" s="529"/>
      <c r="I182" s="529"/>
      <c r="J182" s="529"/>
      <c r="K182" s="529"/>
      <c r="L182" s="529"/>
      <c r="M182" s="529"/>
      <c r="N182" s="529"/>
      <c r="O182" s="529"/>
      <c r="P182" s="529"/>
      <c r="Q182" s="529"/>
      <c r="R182" s="529"/>
      <c r="S182" s="529"/>
      <c r="T182" s="529"/>
      <c r="U182" s="529"/>
      <c r="V182" s="529"/>
      <c r="W182" s="529"/>
      <c r="X182" s="529"/>
      <c r="Y182" s="529"/>
      <c r="Z182" s="529"/>
      <c r="AA182" s="529"/>
      <c r="AB182" s="529"/>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c r="CT182" s="529"/>
      <c r="CU182" s="529"/>
      <c r="CV182" s="529"/>
      <c r="CW182" s="529"/>
      <c r="CX182" s="529"/>
      <c r="CY182" s="529"/>
      <c r="CZ182" s="529"/>
      <c r="DA182" s="529"/>
      <c r="DB182" s="529"/>
      <c r="DC182" s="529"/>
      <c r="DD182" s="529"/>
      <c r="DE182" s="529"/>
      <c r="DF182" s="529"/>
      <c r="DG182" s="529"/>
      <c r="DH182" s="529"/>
      <c r="DI182" s="529"/>
      <c r="DJ182" s="529"/>
      <c r="DK182" s="529"/>
      <c r="DL182" s="529"/>
      <c r="DM182" s="529"/>
      <c r="DN182" s="529"/>
      <c r="DO182" s="529"/>
      <c r="DP182" s="529"/>
      <c r="DQ182" s="529"/>
      <c r="DR182" s="529"/>
      <c r="DS182" s="529"/>
      <c r="DT182" s="529"/>
      <c r="DU182" s="529"/>
      <c r="DV182" s="529"/>
      <c r="DW182" s="529"/>
      <c r="DX182" s="529"/>
      <c r="DY182" s="529"/>
      <c r="DZ182" s="529"/>
      <c r="EA182" s="529"/>
      <c r="EB182" s="529"/>
      <c r="EC182" s="529"/>
      <c r="ED182" s="529"/>
      <c r="EE182" s="529"/>
      <c r="EF182" s="529"/>
      <c r="EG182" s="529"/>
      <c r="EH182" s="529"/>
      <c r="EI182" s="529"/>
      <c r="EJ182" s="529"/>
      <c r="EK182" s="529"/>
      <c r="EL182" s="529"/>
      <c r="EM182" s="529"/>
      <c r="EN182" s="529"/>
      <c r="EO182" s="529"/>
      <c r="EP182" s="506">
        <v>612.0</v>
      </c>
      <c r="EQ182" s="509" t="s">
        <v>3523</v>
      </c>
      <c r="ER182" s="529"/>
      <c r="ES182" s="529"/>
      <c r="ET182" s="529"/>
      <c r="EU182" s="529"/>
      <c r="EV182" s="529"/>
      <c r="EW182" s="509" t="s">
        <v>3524</v>
      </c>
      <c r="EX182" s="509" t="s">
        <v>3525</v>
      </c>
      <c r="EY182" s="534"/>
      <c r="EZ182" s="529"/>
      <c r="FA182" s="529"/>
      <c r="FB182" s="529"/>
      <c r="FC182" s="529"/>
      <c r="FD182" s="529"/>
      <c r="FE182" s="529"/>
      <c r="FF182" s="529"/>
      <c r="FG182" s="529"/>
      <c r="FH182" s="529"/>
      <c r="FI182" s="529"/>
      <c r="FJ182" s="529"/>
      <c r="FK182" s="529"/>
      <c r="FL182" s="529"/>
      <c r="FM182" s="529"/>
      <c r="FN182" s="529"/>
      <c r="FO182" s="529"/>
      <c r="FP182" s="529"/>
      <c r="FQ182" s="529"/>
      <c r="FR182" s="529"/>
      <c r="FS182" s="529"/>
      <c r="FT182" s="529"/>
      <c r="FU182" s="529"/>
      <c r="FV182" s="529"/>
      <c r="FW182" s="529"/>
      <c r="FX182" s="529"/>
      <c r="FY182" s="529"/>
      <c r="FZ182" s="529"/>
      <c r="GA182" s="529"/>
      <c r="GB182" s="529"/>
      <c r="GC182" s="529"/>
      <c r="GD182" s="529"/>
      <c r="GE182" s="529"/>
      <c r="GF182" s="529"/>
      <c r="GG182" s="529"/>
      <c r="GH182" s="529"/>
      <c r="GI182" s="529"/>
      <c r="GJ182" s="529"/>
      <c r="GK182" s="529"/>
      <c r="GL182" s="529"/>
      <c r="GM182" s="529"/>
      <c r="GN182" s="529"/>
      <c r="GO182" s="529"/>
      <c r="GP182" s="529"/>
      <c r="GQ182" s="529"/>
      <c r="GR182" s="529"/>
      <c r="GS182" s="529"/>
      <c r="GT182" s="529"/>
      <c r="GU182" s="529"/>
      <c r="GV182" s="529"/>
      <c r="GW182" s="529"/>
      <c r="GX182" s="529"/>
      <c r="GY182" s="529"/>
      <c r="GZ182" s="529"/>
      <c r="HA182" s="529"/>
      <c r="HB182" s="529"/>
      <c r="HC182" s="529"/>
      <c r="HD182" s="529"/>
      <c r="HE182" s="529"/>
      <c r="HF182" s="529"/>
      <c r="HG182" s="529"/>
      <c r="HH182" s="529"/>
      <c r="HI182" s="529"/>
      <c r="HJ182" s="529"/>
      <c r="HK182" s="529"/>
      <c r="HL182" s="529"/>
      <c r="HM182" s="529"/>
      <c r="HN182" s="529"/>
      <c r="HO182" s="529"/>
      <c r="HP182" s="529"/>
      <c r="HQ182" s="529"/>
      <c r="HR182" s="529"/>
      <c r="HS182" s="529"/>
      <c r="HT182" s="529"/>
      <c r="HU182" s="529"/>
      <c r="HV182" s="529"/>
      <c r="HW182" s="529"/>
      <c r="HX182" s="529"/>
      <c r="HY182" s="529"/>
      <c r="HZ182" s="529"/>
      <c r="IA182" s="529"/>
      <c r="IB182" s="529"/>
      <c r="IC182" s="529"/>
      <c r="ID182" s="529"/>
      <c r="IE182" s="529"/>
      <c r="IF182" s="529"/>
      <c r="IG182" s="529"/>
      <c r="IH182" s="529"/>
      <c r="II182" s="529"/>
      <c r="IJ182" s="529"/>
      <c r="IK182" s="529"/>
      <c r="IL182" s="529"/>
      <c r="IM182" s="529"/>
      <c r="IN182" s="529"/>
      <c r="IO182" s="529"/>
      <c r="IP182" s="529"/>
      <c r="IQ182" s="529"/>
      <c r="IR182" s="529"/>
      <c r="IS182" s="529"/>
      <c r="IT182" s="529"/>
      <c r="IU182" s="529"/>
      <c r="IV182" s="529"/>
      <c r="IW182" s="529"/>
      <c r="IX182" s="529"/>
      <c r="IY182" s="529"/>
      <c r="IZ182" s="529"/>
      <c r="JA182" s="529"/>
      <c r="JB182" s="529"/>
      <c r="JC182" s="529"/>
      <c r="JD182" s="529"/>
      <c r="JE182" s="529"/>
      <c r="JF182" s="529"/>
      <c r="JG182" s="529"/>
      <c r="JH182" s="529"/>
      <c r="JI182" s="529"/>
      <c r="JJ182" s="529"/>
      <c r="JK182" s="529"/>
      <c r="JL182" s="529"/>
      <c r="JM182" s="529"/>
      <c r="JN182" s="529"/>
      <c r="JO182" s="529"/>
      <c r="JP182" s="529"/>
      <c r="JQ182" s="529"/>
      <c r="JR182" s="529"/>
      <c r="JS182" s="529"/>
      <c r="JT182" s="529"/>
      <c r="JU182" s="529"/>
      <c r="JV182" s="529"/>
      <c r="JW182" s="529"/>
      <c r="JX182" s="529"/>
      <c r="JY182" s="529"/>
      <c r="JZ182" s="529"/>
      <c r="KA182" s="529"/>
      <c r="KB182" s="529"/>
      <c r="KC182" s="529"/>
      <c r="KD182" s="529"/>
      <c r="KE182" s="529"/>
      <c r="KF182" s="529"/>
      <c r="KG182" s="529"/>
      <c r="KH182" s="529"/>
      <c r="KI182" s="529"/>
      <c r="KJ182" s="529"/>
      <c r="KK182" s="529"/>
      <c r="KL182" s="529"/>
      <c r="KM182" s="529"/>
      <c r="KN182" s="529"/>
      <c r="KO182" s="529"/>
      <c r="KP182" s="529"/>
      <c r="KQ182" s="529"/>
      <c r="KR182" s="529"/>
      <c r="KS182" s="529"/>
      <c r="KT182" s="529"/>
      <c r="KU182" s="529"/>
      <c r="KV182" s="529"/>
      <c r="KW182" s="529"/>
      <c r="KX182" s="529"/>
      <c r="KY182" s="529"/>
      <c r="KZ182" s="529"/>
      <c r="LA182" s="529"/>
      <c r="LB182" s="529"/>
      <c r="LC182" s="529"/>
      <c r="LD182" s="529"/>
      <c r="LE182" s="529"/>
      <c r="LF182" s="529"/>
      <c r="LG182" s="529"/>
      <c r="LH182" s="529"/>
      <c r="LI182" s="529"/>
      <c r="LJ182" s="529"/>
      <c r="LK182" s="529"/>
      <c r="LL182" s="529"/>
      <c r="LM182" s="529"/>
      <c r="LN182" s="529"/>
      <c r="LO182" s="529"/>
      <c r="LP182" s="529"/>
      <c r="LQ182" s="529"/>
      <c r="LR182" s="529"/>
      <c r="LS182" s="529"/>
      <c r="LT182" s="529"/>
      <c r="LU182" s="529"/>
      <c r="LV182" s="529"/>
      <c r="LW182" s="529"/>
      <c r="LX182" s="529"/>
      <c r="LY182" s="529"/>
      <c r="LZ182" s="529"/>
      <c r="MA182" s="529"/>
      <c r="MB182" s="529"/>
      <c r="MC182" s="529"/>
      <c r="MD182" s="529"/>
      <c r="ME182" s="529"/>
      <c r="MF182" s="529"/>
      <c r="MG182" s="529"/>
      <c r="MH182" s="529"/>
      <c r="MI182" s="529"/>
      <c r="MJ182" s="529"/>
      <c r="MK182" s="529"/>
      <c r="ML182" s="529"/>
      <c r="MM182" s="529"/>
      <c r="MN182" s="529"/>
    </row>
    <row r="183" ht="12.75" customHeight="1">
      <c r="A183" s="529"/>
      <c r="B183" s="529"/>
      <c r="C183" s="529"/>
      <c r="D183" s="529"/>
      <c r="E183" s="509" t="s">
        <v>3494</v>
      </c>
      <c r="F183" s="509" t="s">
        <v>3495</v>
      </c>
      <c r="G183" s="534"/>
      <c r="H183" s="529"/>
      <c r="I183" s="529"/>
      <c r="J183" s="529"/>
      <c r="K183" s="529"/>
      <c r="L183" s="529"/>
      <c r="M183" s="529"/>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c r="CT183" s="529"/>
      <c r="CU183" s="529"/>
      <c r="CV183" s="529"/>
      <c r="CW183" s="529"/>
      <c r="CX183" s="529"/>
      <c r="CY183" s="529"/>
      <c r="CZ183" s="529"/>
      <c r="DA183" s="529"/>
      <c r="DB183" s="529"/>
      <c r="DC183" s="529"/>
      <c r="DD183" s="529"/>
      <c r="DE183" s="529"/>
      <c r="DF183" s="529"/>
      <c r="DG183" s="529"/>
      <c r="DH183" s="529"/>
      <c r="DI183" s="529"/>
      <c r="DJ183" s="529"/>
      <c r="DK183" s="529"/>
      <c r="DL183" s="529"/>
      <c r="DM183" s="529"/>
      <c r="DN183" s="529"/>
      <c r="DO183" s="529"/>
      <c r="DP183" s="529"/>
      <c r="DQ183" s="529"/>
      <c r="DR183" s="529"/>
      <c r="DS183" s="529"/>
      <c r="DT183" s="529"/>
      <c r="DU183" s="529"/>
      <c r="DV183" s="529"/>
      <c r="DW183" s="529"/>
      <c r="DX183" s="529"/>
      <c r="DY183" s="529"/>
      <c r="DZ183" s="529"/>
      <c r="EA183" s="529"/>
      <c r="EB183" s="529"/>
      <c r="EC183" s="529"/>
      <c r="ED183" s="529"/>
      <c r="EE183" s="529"/>
      <c r="EF183" s="529"/>
      <c r="EG183" s="529"/>
      <c r="EH183" s="529"/>
      <c r="EI183" s="529"/>
      <c r="EJ183" s="529"/>
      <c r="EK183" s="529"/>
      <c r="EL183" s="529"/>
      <c r="EM183" s="529"/>
      <c r="EN183" s="529"/>
      <c r="EO183" s="529"/>
      <c r="EP183" s="506">
        <v>242.0</v>
      </c>
      <c r="EQ183" s="509" t="s">
        <v>3526</v>
      </c>
      <c r="ER183" s="529"/>
      <c r="ES183" s="529"/>
      <c r="ET183" s="529"/>
      <c r="EU183" s="529"/>
      <c r="EV183" s="529"/>
      <c r="EW183" s="509" t="s">
        <v>3527</v>
      </c>
      <c r="EX183" s="509" t="s">
        <v>3528</v>
      </c>
      <c r="EY183" s="534"/>
      <c r="EZ183" s="529"/>
      <c r="FA183" s="529"/>
      <c r="FB183" s="529"/>
      <c r="FC183" s="529"/>
      <c r="FD183" s="529"/>
      <c r="FE183" s="529"/>
      <c r="FF183" s="529"/>
      <c r="FG183" s="529"/>
      <c r="FH183" s="529"/>
      <c r="FI183" s="529"/>
      <c r="FJ183" s="529"/>
      <c r="FK183" s="529"/>
      <c r="FL183" s="529"/>
      <c r="FM183" s="529"/>
      <c r="FN183" s="529"/>
      <c r="FO183" s="529"/>
      <c r="FP183" s="529"/>
      <c r="FQ183" s="529"/>
      <c r="FR183" s="529"/>
      <c r="FS183" s="529"/>
      <c r="FT183" s="529"/>
      <c r="FU183" s="529"/>
      <c r="FV183" s="529"/>
      <c r="FW183" s="529"/>
      <c r="FX183" s="529"/>
      <c r="FY183" s="529"/>
      <c r="FZ183" s="529"/>
      <c r="GA183" s="529"/>
      <c r="GB183" s="529"/>
      <c r="GC183" s="529"/>
      <c r="GD183" s="529"/>
      <c r="GE183" s="529"/>
      <c r="GF183" s="529"/>
      <c r="GG183" s="529"/>
      <c r="GH183" s="529"/>
      <c r="GI183" s="529"/>
      <c r="GJ183" s="529"/>
      <c r="GK183" s="529"/>
      <c r="GL183" s="529"/>
      <c r="GM183" s="529"/>
      <c r="GN183" s="529"/>
      <c r="GO183" s="529"/>
      <c r="GP183" s="529"/>
      <c r="GQ183" s="529"/>
      <c r="GR183" s="529"/>
      <c r="GS183" s="529"/>
      <c r="GT183" s="529"/>
      <c r="GU183" s="529"/>
      <c r="GV183" s="529"/>
      <c r="GW183" s="529"/>
      <c r="GX183" s="529"/>
      <c r="GY183" s="529"/>
      <c r="GZ183" s="529"/>
      <c r="HA183" s="529"/>
      <c r="HB183" s="529"/>
      <c r="HC183" s="529"/>
      <c r="HD183" s="529"/>
      <c r="HE183" s="529"/>
      <c r="HF183" s="529"/>
      <c r="HG183" s="529"/>
      <c r="HH183" s="529"/>
      <c r="HI183" s="529"/>
      <c r="HJ183" s="529"/>
      <c r="HK183" s="529"/>
      <c r="HL183" s="529"/>
      <c r="HM183" s="529"/>
      <c r="HN183" s="529"/>
      <c r="HO183" s="529"/>
      <c r="HP183" s="529"/>
      <c r="HQ183" s="529"/>
      <c r="HR183" s="529"/>
      <c r="HS183" s="529"/>
      <c r="HT183" s="529"/>
      <c r="HU183" s="529"/>
      <c r="HV183" s="529"/>
      <c r="HW183" s="529"/>
      <c r="HX183" s="529"/>
      <c r="HY183" s="529"/>
      <c r="HZ183" s="529"/>
      <c r="IA183" s="529"/>
      <c r="IB183" s="529"/>
      <c r="IC183" s="529"/>
      <c r="ID183" s="529"/>
      <c r="IE183" s="529"/>
      <c r="IF183" s="529"/>
      <c r="IG183" s="529"/>
      <c r="IH183" s="529"/>
      <c r="II183" s="529"/>
      <c r="IJ183" s="529"/>
      <c r="IK183" s="529"/>
      <c r="IL183" s="529"/>
      <c r="IM183" s="529"/>
      <c r="IN183" s="529"/>
      <c r="IO183" s="529"/>
      <c r="IP183" s="529"/>
      <c r="IQ183" s="529"/>
      <c r="IR183" s="529"/>
      <c r="IS183" s="529"/>
      <c r="IT183" s="529"/>
      <c r="IU183" s="529"/>
      <c r="IV183" s="529"/>
      <c r="IW183" s="529"/>
      <c r="IX183" s="529"/>
      <c r="IY183" s="529"/>
      <c r="IZ183" s="529"/>
      <c r="JA183" s="529"/>
      <c r="JB183" s="529"/>
      <c r="JC183" s="529"/>
      <c r="JD183" s="529"/>
      <c r="JE183" s="529"/>
      <c r="JF183" s="529"/>
      <c r="JG183" s="529"/>
      <c r="JH183" s="529"/>
      <c r="JI183" s="529"/>
      <c r="JJ183" s="529"/>
      <c r="JK183" s="529"/>
      <c r="JL183" s="529"/>
      <c r="JM183" s="529"/>
      <c r="JN183" s="529"/>
      <c r="JO183" s="529"/>
      <c r="JP183" s="529"/>
      <c r="JQ183" s="529"/>
      <c r="JR183" s="529"/>
      <c r="JS183" s="529"/>
      <c r="JT183" s="529"/>
      <c r="JU183" s="529"/>
      <c r="JV183" s="529"/>
      <c r="JW183" s="529"/>
      <c r="JX183" s="529"/>
      <c r="JY183" s="529"/>
      <c r="JZ183" s="529"/>
      <c r="KA183" s="529"/>
      <c r="KB183" s="529"/>
      <c r="KC183" s="529"/>
      <c r="KD183" s="529"/>
      <c r="KE183" s="529"/>
      <c r="KF183" s="529"/>
      <c r="KG183" s="529"/>
      <c r="KH183" s="529"/>
      <c r="KI183" s="529"/>
      <c r="KJ183" s="529"/>
      <c r="KK183" s="529"/>
      <c r="KL183" s="529"/>
      <c r="KM183" s="529"/>
      <c r="KN183" s="529"/>
      <c r="KO183" s="529"/>
      <c r="KP183" s="529"/>
      <c r="KQ183" s="529"/>
      <c r="KR183" s="529"/>
      <c r="KS183" s="529"/>
      <c r="KT183" s="529"/>
      <c r="KU183" s="529"/>
      <c r="KV183" s="529"/>
      <c r="KW183" s="529"/>
      <c r="KX183" s="529"/>
      <c r="KY183" s="529"/>
      <c r="KZ183" s="529"/>
      <c r="LA183" s="529"/>
      <c r="LB183" s="529"/>
      <c r="LC183" s="529"/>
      <c r="LD183" s="529"/>
      <c r="LE183" s="529"/>
      <c r="LF183" s="529"/>
      <c r="LG183" s="529"/>
      <c r="LH183" s="529"/>
      <c r="LI183" s="529"/>
      <c r="LJ183" s="529"/>
      <c r="LK183" s="529"/>
      <c r="LL183" s="529"/>
      <c r="LM183" s="529"/>
      <c r="LN183" s="529"/>
      <c r="LO183" s="529"/>
      <c r="LP183" s="529"/>
      <c r="LQ183" s="529"/>
      <c r="LR183" s="529"/>
      <c r="LS183" s="529"/>
      <c r="LT183" s="529"/>
      <c r="LU183" s="529"/>
      <c r="LV183" s="529"/>
      <c r="LW183" s="529"/>
      <c r="LX183" s="529"/>
      <c r="LY183" s="529"/>
      <c r="LZ183" s="529"/>
      <c r="MA183" s="529"/>
      <c r="MB183" s="529"/>
      <c r="MC183" s="529"/>
      <c r="MD183" s="529"/>
      <c r="ME183" s="529"/>
      <c r="MF183" s="529"/>
      <c r="MG183" s="529"/>
      <c r="MH183" s="529"/>
      <c r="MI183" s="529"/>
      <c r="MJ183" s="529"/>
      <c r="MK183" s="529"/>
      <c r="ML183" s="529"/>
      <c r="MM183" s="529"/>
      <c r="MN183" s="529"/>
    </row>
    <row r="184" ht="12.75" customHeight="1">
      <c r="A184" s="529"/>
      <c r="B184" s="529"/>
      <c r="C184" s="529"/>
      <c r="D184" s="529"/>
      <c r="E184" s="509" t="s">
        <v>3498</v>
      </c>
      <c r="F184" s="509" t="s">
        <v>3499</v>
      </c>
      <c r="G184" s="534"/>
      <c r="H184" s="529"/>
      <c r="I184" s="529"/>
      <c r="J184" s="529"/>
      <c r="K184" s="529"/>
      <c r="L184" s="529"/>
      <c r="M184" s="529"/>
      <c r="N184" s="529"/>
      <c r="O184" s="529"/>
      <c r="P184" s="529"/>
      <c r="Q184" s="529"/>
      <c r="R184" s="529"/>
      <c r="S184" s="529"/>
      <c r="T184" s="529"/>
      <c r="U184" s="529"/>
      <c r="V184" s="529"/>
      <c r="W184" s="529"/>
      <c r="X184" s="529"/>
      <c r="Y184" s="529"/>
      <c r="Z184" s="529"/>
      <c r="AA184" s="529"/>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c r="CT184" s="529"/>
      <c r="CU184" s="529"/>
      <c r="CV184" s="529"/>
      <c r="CW184" s="529"/>
      <c r="CX184" s="529"/>
      <c r="CY184" s="529"/>
      <c r="CZ184" s="529"/>
      <c r="DA184" s="529"/>
      <c r="DB184" s="529"/>
      <c r="DC184" s="529"/>
      <c r="DD184" s="529"/>
      <c r="DE184" s="529"/>
      <c r="DF184" s="529"/>
      <c r="DG184" s="529"/>
      <c r="DH184" s="529"/>
      <c r="DI184" s="529"/>
      <c r="DJ184" s="529"/>
      <c r="DK184" s="529"/>
      <c r="DL184" s="529"/>
      <c r="DM184" s="529"/>
      <c r="DN184" s="529"/>
      <c r="DO184" s="529"/>
      <c r="DP184" s="529"/>
      <c r="DQ184" s="529"/>
      <c r="DR184" s="529"/>
      <c r="DS184" s="529"/>
      <c r="DT184" s="529"/>
      <c r="DU184" s="529"/>
      <c r="DV184" s="529"/>
      <c r="DW184" s="529"/>
      <c r="DX184" s="529"/>
      <c r="DY184" s="529"/>
      <c r="DZ184" s="529"/>
      <c r="EA184" s="529"/>
      <c r="EB184" s="529"/>
      <c r="EC184" s="529"/>
      <c r="ED184" s="529"/>
      <c r="EE184" s="529"/>
      <c r="EF184" s="529"/>
      <c r="EG184" s="529"/>
      <c r="EH184" s="529"/>
      <c r="EI184" s="529"/>
      <c r="EJ184" s="529"/>
      <c r="EK184" s="529"/>
      <c r="EL184" s="529"/>
      <c r="EM184" s="529"/>
      <c r="EN184" s="529"/>
      <c r="EO184" s="529"/>
      <c r="EP184" s="506">
        <v>608.0</v>
      </c>
      <c r="EQ184" s="509" t="s">
        <v>3529</v>
      </c>
      <c r="ER184" s="529"/>
      <c r="ES184" s="529"/>
      <c r="ET184" s="529"/>
      <c r="EU184" s="529"/>
      <c r="EV184" s="529"/>
      <c r="EW184" s="509" t="s">
        <v>3530</v>
      </c>
      <c r="EX184" s="509" t="s">
        <v>3531</v>
      </c>
      <c r="EY184" s="534"/>
      <c r="EZ184" s="529"/>
      <c r="FA184" s="529"/>
      <c r="FB184" s="529"/>
      <c r="FC184" s="529"/>
      <c r="FD184" s="529"/>
      <c r="FE184" s="529"/>
      <c r="FF184" s="529"/>
      <c r="FG184" s="529"/>
      <c r="FH184" s="529"/>
      <c r="FI184" s="529"/>
      <c r="FJ184" s="529"/>
      <c r="FK184" s="529"/>
      <c r="FL184" s="529"/>
      <c r="FM184" s="529"/>
      <c r="FN184" s="529"/>
      <c r="FO184" s="529"/>
      <c r="FP184" s="529"/>
      <c r="FQ184" s="529"/>
      <c r="FR184" s="529"/>
      <c r="FS184" s="529"/>
      <c r="FT184" s="529"/>
      <c r="FU184" s="529"/>
      <c r="FV184" s="529"/>
      <c r="FW184" s="529"/>
      <c r="FX184" s="529"/>
      <c r="FY184" s="529"/>
      <c r="FZ184" s="529"/>
      <c r="GA184" s="529"/>
      <c r="GB184" s="529"/>
      <c r="GC184" s="529"/>
      <c r="GD184" s="529"/>
      <c r="GE184" s="529"/>
      <c r="GF184" s="529"/>
      <c r="GG184" s="529"/>
      <c r="GH184" s="529"/>
      <c r="GI184" s="529"/>
      <c r="GJ184" s="529"/>
      <c r="GK184" s="529"/>
      <c r="GL184" s="529"/>
      <c r="GM184" s="529"/>
      <c r="GN184" s="529"/>
      <c r="GO184" s="529"/>
      <c r="GP184" s="529"/>
      <c r="GQ184" s="529"/>
      <c r="GR184" s="529"/>
      <c r="GS184" s="529"/>
      <c r="GT184" s="529"/>
      <c r="GU184" s="529"/>
      <c r="GV184" s="529"/>
      <c r="GW184" s="529"/>
      <c r="GX184" s="529"/>
      <c r="GY184" s="529"/>
      <c r="GZ184" s="529"/>
      <c r="HA184" s="529"/>
      <c r="HB184" s="529"/>
      <c r="HC184" s="529"/>
      <c r="HD184" s="529"/>
      <c r="HE184" s="529"/>
      <c r="HF184" s="529"/>
      <c r="HG184" s="529"/>
      <c r="HH184" s="529"/>
      <c r="HI184" s="529"/>
      <c r="HJ184" s="529"/>
      <c r="HK184" s="529"/>
      <c r="HL184" s="529"/>
      <c r="HM184" s="529"/>
      <c r="HN184" s="529"/>
      <c r="HO184" s="529"/>
      <c r="HP184" s="529"/>
      <c r="HQ184" s="529"/>
      <c r="HR184" s="529"/>
      <c r="HS184" s="529"/>
      <c r="HT184" s="529"/>
      <c r="HU184" s="529"/>
      <c r="HV184" s="529"/>
      <c r="HW184" s="529"/>
      <c r="HX184" s="529"/>
      <c r="HY184" s="529"/>
      <c r="HZ184" s="529"/>
      <c r="IA184" s="529"/>
      <c r="IB184" s="529"/>
      <c r="IC184" s="529"/>
      <c r="ID184" s="529"/>
      <c r="IE184" s="529"/>
      <c r="IF184" s="529"/>
      <c r="IG184" s="529"/>
      <c r="IH184" s="529"/>
      <c r="II184" s="529"/>
      <c r="IJ184" s="529"/>
      <c r="IK184" s="529"/>
      <c r="IL184" s="529"/>
      <c r="IM184" s="529"/>
      <c r="IN184" s="529"/>
      <c r="IO184" s="529"/>
      <c r="IP184" s="529"/>
      <c r="IQ184" s="529"/>
      <c r="IR184" s="529"/>
      <c r="IS184" s="529"/>
      <c r="IT184" s="529"/>
      <c r="IU184" s="529"/>
      <c r="IV184" s="529"/>
      <c r="IW184" s="529"/>
      <c r="IX184" s="529"/>
      <c r="IY184" s="529"/>
      <c r="IZ184" s="529"/>
      <c r="JA184" s="529"/>
      <c r="JB184" s="529"/>
      <c r="JC184" s="529"/>
      <c r="JD184" s="529"/>
      <c r="JE184" s="529"/>
      <c r="JF184" s="529"/>
      <c r="JG184" s="529"/>
      <c r="JH184" s="529"/>
      <c r="JI184" s="529"/>
      <c r="JJ184" s="529"/>
      <c r="JK184" s="529"/>
      <c r="JL184" s="529"/>
      <c r="JM184" s="529"/>
      <c r="JN184" s="529"/>
      <c r="JO184" s="529"/>
      <c r="JP184" s="529"/>
      <c r="JQ184" s="529"/>
      <c r="JR184" s="529"/>
      <c r="JS184" s="529"/>
      <c r="JT184" s="529"/>
      <c r="JU184" s="529"/>
      <c r="JV184" s="529"/>
      <c r="JW184" s="529"/>
      <c r="JX184" s="529"/>
      <c r="JY184" s="529"/>
      <c r="JZ184" s="529"/>
      <c r="KA184" s="529"/>
      <c r="KB184" s="529"/>
      <c r="KC184" s="529"/>
      <c r="KD184" s="529"/>
      <c r="KE184" s="529"/>
      <c r="KF184" s="529"/>
      <c r="KG184" s="529"/>
      <c r="KH184" s="529"/>
      <c r="KI184" s="529"/>
      <c r="KJ184" s="529"/>
      <c r="KK184" s="529"/>
      <c r="KL184" s="529"/>
      <c r="KM184" s="529"/>
      <c r="KN184" s="529"/>
      <c r="KO184" s="529"/>
      <c r="KP184" s="529"/>
      <c r="KQ184" s="529"/>
      <c r="KR184" s="529"/>
      <c r="KS184" s="529"/>
      <c r="KT184" s="529"/>
      <c r="KU184" s="529"/>
      <c r="KV184" s="529"/>
      <c r="KW184" s="529"/>
      <c r="KX184" s="529"/>
      <c r="KY184" s="529"/>
      <c r="KZ184" s="529"/>
      <c r="LA184" s="529"/>
      <c r="LB184" s="529"/>
      <c r="LC184" s="529"/>
      <c r="LD184" s="529"/>
      <c r="LE184" s="529"/>
      <c r="LF184" s="529"/>
      <c r="LG184" s="529"/>
      <c r="LH184" s="529"/>
      <c r="LI184" s="529"/>
      <c r="LJ184" s="529"/>
      <c r="LK184" s="529"/>
      <c r="LL184" s="529"/>
      <c r="LM184" s="529"/>
      <c r="LN184" s="529"/>
      <c r="LO184" s="529"/>
      <c r="LP184" s="529"/>
      <c r="LQ184" s="529"/>
      <c r="LR184" s="529"/>
      <c r="LS184" s="529"/>
      <c r="LT184" s="529"/>
      <c r="LU184" s="529"/>
      <c r="LV184" s="529"/>
      <c r="LW184" s="529"/>
      <c r="LX184" s="529"/>
      <c r="LY184" s="529"/>
      <c r="LZ184" s="529"/>
      <c r="MA184" s="529"/>
      <c r="MB184" s="529"/>
      <c r="MC184" s="529"/>
      <c r="MD184" s="529"/>
      <c r="ME184" s="529"/>
      <c r="MF184" s="529"/>
      <c r="MG184" s="529"/>
      <c r="MH184" s="529"/>
      <c r="MI184" s="529"/>
      <c r="MJ184" s="529"/>
      <c r="MK184" s="529"/>
      <c r="ML184" s="529"/>
      <c r="MM184" s="529"/>
      <c r="MN184" s="529"/>
    </row>
    <row r="185" ht="12.75" customHeight="1">
      <c r="A185" s="529"/>
      <c r="B185" s="529"/>
      <c r="C185" s="529"/>
      <c r="D185" s="529"/>
      <c r="E185" s="509" t="s">
        <v>3501</v>
      </c>
      <c r="F185" s="509" t="s">
        <v>3502</v>
      </c>
      <c r="G185" s="534"/>
      <c r="H185" s="529"/>
      <c r="I185" s="529"/>
      <c r="J185" s="529"/>
      <c r="K185" s="529"/>
      <c r="L185" s="529"/>
      <c r="M185" s="529"/>
      <c r="N185" s="529"/>
      <c r="O185" s="529"/>
      <c r="P185" s="529"/>
      <c r="Q185" s="529"/>
      <c r="R185" s="529"/>
      <c r="S185" s="529"/>
      <c r="T185" s="529"/>
      <c r="U185" s="529"/>
      <c r="V185" s="529"/>
      <c r="W185" s="529"/>
      <c r="X185" s="529"/>
      <c r="Y185" s="529"/>
      <c r="Z185" s="529"/>
      <c r="AA185" s="529"/>
      <c r="AB185" s="529"/>
      <c r="AC185" s="529"/>
      <c r="AD185" s="529"/>
      <c r="AE185" s="529"/>
      <c r="AF185" s="529"/>
      <c r="AG185" s="529"/>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c r="CT185" s="529"/>
      <c r="CU185" s="529"/>
      <c r="CV185" s="529"/>
      <c r="CW185" s="529"/>
      <c r="CX185" s="529"/>
      <c r="CY185" s="529"/>
      <c r="CZ185" s="529"/>
      <c r="DA185" s="529"/>
      <c r="DB185" s="529"/>
      <c r="DC185" s="529"/>
      <c r="DD185" s="529"/>
      <c r="DE185" s="529"/>
      <c r="DF185" s="529"/>
      <c r="DG185" s="529"/>
      <c r="DH185" s="529"/>
      <c r="DI185" s="529"/>
      <c r="DJ185" s="529"/>
      <c r="DK185" s="529"/>
      <c r="DL185" s="529"/>
      <c r="DM185" s="529"/>
      <c r="DN185" s="529"/>
      <c r="DO185" s="529"/>
      <c r="DP185" s="529"/>
      <c r="DQ185" s="529"/>
      <c r="DR185" s="529"/>
      <c r="DS185" s="529"/>
      <c r="DT185" s="529"/>
      <c r="DU185" s="529"/>
      <c r="DV185" s="529"/>
      <c r="DW185" s="529"/>
      <c r="DX185" s="529"/>
      <c r="DY185" s="529"/>
      <c r="DZ185" s="529"/>
      <c r="EA185" s="529"/>
      <c r="EB185" s="529"/>
      <c r="EC185" s="529"/>
      <c r="ED185" s="529"/>
      <c r="EE185" s="529"/>
      <c r="EF185" s="529"/>
      <c r="EG185" s="529"/>
      <c r="EH185" s="529"/>
      <c r="EI185" s="529"/>
      <c r="EJ185" s="529"/>
      <c r="EK185" s="529"/>
      <c r="EL185" s="529"/>
      <c r="EM185" s="529"/>
      <c r="EN185" s="529"/>
      <c r="EO185" s="529"/>
      <c r="EP185" s="506">
        <v>246.0</v>
      </c>
      <c r="EQ185" s="509" t="s">
        <v>3532</v>
      </c>
      <c r="ER185" s="529"/>
      <c r="ES185" s="529"/>
      <c r="ET185" s="529"/>
      <c r="EU185" s="529"/>
      <c r="EV185" s="529"/>
      <c r="EW185" s="509" t="s">
        <v>3533</v>
      </c>
      <c r="EX185" s="509" t="s">
        <v>3534</v>
      </c>
      <c r="EY185" s="534"/>
      <c r="EZ185" s="529"/>
      <c r="FA185" s="529"/>
      <c r="FB185" s="529"/>
      <c r="FC185" s="529"/>
      <c r="FD185" s="529"/>
      <c r="FE185" s="529"/>
      <c r="FF185" s="529"/>
      <c r="FG185" s="529"/>
      <c r="FH185" s="529"/>
      <c r="FI185" s="529"/>
      <c r="FJ185" s="529"/>
      <c r="FK185" s="529"/>
      <c r="FL185" s="529"/>
      <c r="FM185" s="529"/>
      <c r="FN185" s="529"/>
      <c r="FO185" s="529"/>
      <c r="FP185" s="529"/>
      <c r="FQ185" s="529"/>
      <c r="FR185" s="529"/>
      <c r="FS185" s="529"/>
      <c r="FT185" s="529"/>
      <c r="FU185" s="529"/>
      <c r="FV185" s="529"/>
      <c r="FW185" s="529"/>
      <c r="FX185" s="529"/>
      <c r="FY185" s="529"/>
      <c r="FZ185" s="529"/>
      <c r="GA185" s="529"/>
      <c r="GB185" s="529"/>
      <c r="GC185" s="529"/>
      <c r="GD185" s="529"/>
      <c r="GE185" s="529"/>
      <c r="GF185" s="529"/>
      <c r="GG185" s="529"/>
      <c r="GH185" s="529"/>
      <c r="GI185" s="529"/>
      <c r="GJ185" s="529"/>
      <c r="GK185" s="529"/>
      <c r="GL185" s="529"/>
      <c r="GM185" s="529"/>
      <c r="GN185" s="529"/>
      <c r="GO185" s="529"/>
      <c r="GP185" s="529"/>
      <c r="GQ185" s="529"/>
      <c r="GR185" s="529"/>
      <c r="GS185" s="529"/>
      <c r="GT185" s="529"/>
      <c r="GU185" s="529"/>
      <c r="GV185" s="529"/>
      <c r="GW185" s="529"/>
      <c r="GX185" s="529"/>
      <c r="GY185" s="529"/>
      <c r="GZ185" s="529"/>
      <c r="HA185" s="529"/>
      <c r="HB185" s="529"/>
      <c r="HC185" s="529"/>
      <c r="HD185" s="529"/>
      <c r="HE185" s="529"/>
      <c r="HF185" s="529"/>
      <c r="HG185" s="529"/>
      <c r="HH185" s="529"/>
      <c r="HI185" s="529"/>
      <c r="HJ185" s="529"/>
      <c r="HK185" s="529"/>
      <c r="HL185" s="529"/>
      <c r="HM185" s="529"/>
      <c r="HN185" s="529"/>
      <c r="HO185" s="529"/>
      <c r="HP185" s="529"/>
      <c r="HQ185" s="529"/>
      <c r="HR185" s="529"/>
      <c r="HS185" s="529"/>
      <c r="HT185" s="529"/>
      <c r="HU185" s="529"/>
      <c r="HV185" s="529"/>
      <c r="HW185" s="529"/>
      <c r="HX185" s="529"/>
      <c r="HY185" s="529"/>
      <c r="HZ185" s="529"/>
      <c r="IA185" s="529"/>
      <c r="IB185" s="529"/>
      <c r="IC185" s="529"/>
      <c r="ID185" s="529"/>
      <c r="IE185" s="529"/>
      <c r="IF185" s="529"/>
      <c r="IG185" s="529"/>
      <c r="IH185" s="529"/>
      <c r="II185" s="529"/>
      <c r="IJ185" s="529"/>
      <c r="IK185" s="529"/>
      <c r="IL185" s="529"/>
      <c r="IM185" s="529"/>
      <c r="IN185" s="529"/>
      <c r="IO185" s="529"/>
      <c r="IP185" s="529"/>
      <c r="IQ185" s="529"/>
      <c r="IR185" s="529"/>
      <c r="IS185" s="529"/>
      <c r="IT185" s="529"/>
      <c r="IU185" s="529"/>
      <c r="IV185" s="529"/>
      <c r="IW185" s="529"/>
      <c r="IX185" s="529"/>
      <c r="IY185" s="529"/>
      <c r="IZ185" s="529"/>
      <c r="JA185" s="529"/>
      <c r="JB185" s="529"/>
      <c r="JC185" s="529"/>
      <c r="JD185" s="529"/>
      <c r="JE185" s="529"/>
      <c r="JF185" s="529"/>
      <c r="JG185" s="529"/>
      <c r="JH185" s="529"/>
      <c r="JI185" s="529"/>
      <c r="JJ185" s="529"/>
      <c r="JK185" s="529"/>
      <c r="JL185" s="529"/>
      <c r="JM185" s="529"/>
      <c r="JN185" s="529"/>
      <c r="JO185" s="529"/>
      <c r="JP185" s="529"/>
      <c r="JQ185" s="529"/>
      <c r="JR185" s="529"/>
      <c r="JS185" s="529"/>
      <c r="JT185" s="529"/>
      <c r="JU185" s="529"/>
      <c r="JV185" s="529"/>
      <c r="JW185" s="529"/>
      <c r="JX185" s="529"/>
      <c r="JY185" s="529"/>
      <c r="JZ185" s="529"/>
      <c r="KA185" s="529"/>
      <c r="KB185" s="529"/>
      <c r="KC185" s="529"/>
      <c r="KD185" s="529"/>
      <c r="KE185" s="529"/>
      <c r="KF185" s="529"/>
      <c r="KG185" s="529"/>
      <c r="KH185" s="529"/>
      <c r="KI185" s="529"/>
      <c r="KJ185" s="529"/>
      <c r="KK185" s="529"/>
      <c r="KL185" s="529"/>
      <c r="KM185" s="529"/>
      <c r="KN185" s="529"/>
      <c r="KO185" s="529"/>
      <c r="KP185" s="529"/>
      <c r="KQ185" s="529"/>
      <c r="KR185" s="529"/>
      <c r="KS185" s="529"/>
      <c r="KT185" s="529"/>
      <c r="KU185" s="529"/>
      <c r="KV185" s="529"/>
      <c r="KW185" s="529"/>
      <c r="KX185" s="529"/>
      <c r="KY185" s="529"/>
      <c r="KZ185" s="529"/>
      <c r="LA185" s="529"/>
      <c r="LB185" s="529"/>
      <c r="LC185" s="529"/>
      <c r="LD185" s="529"/>
      <c r="LE185" s="529"/>
      <c r="LF185" s="529"/>
      <c r="LG185" s="529"/>
      <c r="LH185" s="529"/>
      <c r="LI185" s="529"/>
      <c r="LJ185" s="529"/>
      <c r="LK185" s="529"/>
      <c r="LL185" s="529"/>
      <c r="LM185" s="529"/>
      <c r="LN185" s="529"/>
      <c r="LO185" s="529"/>
      <c r="LP185" s="529"/>
      <c r="LQ185" s="529"/>
      <c r="LR185" s="529"/>
      <c r="LS185" s="529"/>
      <c r="LT185" s="529"/>
      <c r="LU185" s="529"/>
      <c r="LV185" s="529"/>
      <c r="LW185" s="529"/>
      <c r="LX185" s="529"/>
      <c r="LY185" s="529"/>
      <c r="LZ185" s="529"/>
      <c r="MA185" s="529"/>
      <c r="MB185" s="529"/>
      <c r="MC185" s="529"/>
      <c r="MD185" s="529"/>
      <c r="ME185" s="529"/>
      <c r="MF185" s="529"/>
      <c r="MG185" s="529"/>
      <c r="MH185" s="529"/>
      <c r="MI185" s="529"/>
      <c r="MJ185" s="529"/>
      <c r="MK185" s="529"/>
      <c r="ML185" s="529"/>
      <c r="MM185" s="529"/>
      <c r="MN185" s="529"/>
    </row>
    <row r="186" ht="12.75" customHeight="1">
      <c r="A186" s="529"/>
      <c r="B186" s="529"/>
      <c r="C186" s="529"/>
      <c r="D186" s="529"/>
      <c r="E186" s="509" t="s">
        <v>3504</v>
      </c>
      <c r="F186" s="509" t="s">
        <v>3505</v>
      </c>
      <c r="G186" s="534"/>
      <c r="H186" s="529"/>
      <c r="I186" s="529"/>
      <c r="J186" s="529"/>
      <c r="K186" s="529"/>
      <c r="L186" s="529"/>
      <c r="M186" s="529"/>
      <c r="N186" s="529"/>
      <c r="O186" s="529"/>
      <c r="P186" s="529"/>
      <c r="Q186" s="529"/>
      <c r="R186" s="529"/>
      <c r="S186" s="529"/>
      <c r="T186" s="529"/>
      <c r="U186" s="529"/>
      <c r="V186" s="529"/>
      <c r="W186" s="529"/>
      <c r="X186" s="529"/>
      <c r="Y186" s="529"/>
      <c r="Z186" s="529"/>
      <c r="AA186" s="529"/>
      <c r="AB186" s="529"/>
      <c r="AC186" s="529"/>
      <c r="AD186" s="529"/>
      <c r="AE186" s="529"/>
      <c r="AF186" s="529"/>
      <c r="AG186" s="529"/>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29"/>
      <c r="DB186" s="529"/>
      <c r="DC186" s="529"/>
      <c r="DD186" s="529"/>
      <c r="DE186" s="529"/>
      <c r="DF186" s="529"/>
      <c r="DG186" s="529"/>
      <c r="DH186" s="529"/>
      <c r="DI186" s="529"/>
      <c r="DJ186" s="529"/>
      <c r="DK186" s="529"/>
      <c r="DL186" s="529"/>
      <c r="DM186" s="529"/>
      <c r="DN186" s="529"/>
      <c r="DO186" s="529"/>
      <c r="DP186" s="529"/>
      <c r="DQ186" s="529"/>
      <c r="DR186" s="529"/>
      <c r="DS186" s="529"/>
      <c r="DT186" s="529"/>
      <c r="DU186" s="529"/>
      <c r="DV186" s="529"/>
      <c r="DW186" s="529"/>
      <c r="DX186" s="529"/>
      <c r="DY186" s="529"/>
      <c r="DZ186" s="529"/>
      <c r="EA186" s="529"/>
      <c r="EB186" s="529"/>
      <c r="EC186" s="529"/>
      <c r="ED186" s="529"/>
      <c r="EE186" s="529"/>
      <c r="EF186" s="529"/>
      <c r="EG186" s="529"/>
      <c r="EH186" s="529"/>
      <c r="EI186" s="529"/>
      <c r="EJ186" s="529"/>
      <c r="EK186" s="529"/>
      <c r="EL186" s="529"/>
      <c r="EM186" s="529"/>
      <c r="EN186" s="529"/>
      <c r="EO186" s="529"/>
      <c r="EP186" s="506" t="s">
        <v>3535</v>
      </c>
      <c r="EQ186" s="509" t="s">
        <v>3536</v>
      </c>
      <c r="ER186" s="529"/>
      <c r="ES186" s="529"/>
      <c r="ET186" s="529"/>
      <c r="EU186" s="529"/>
      <c r="EV186" s="529"/>
      <c r="EW186" s="509" t="s">
        <v>3537</v>
      </c>
      <c r="EX186" s="509" t="s">
        <v>3538</v>
      </c>
      <c r="EY186" s="534"/>
      <c r="EZ186" s="529"/>
      <c r="FA186" s="529"/>
      <c r="FB186" s="529"/>
      <c r="FC186" s="529"/>
      <c r="FD186" s="529"/>
      <c r="FE186" s="529"/>
      <c r="FF186" s="529"/>
      <c r="FG186" s="529"/>
      <c r="FH186" s="529"/>
      <c r="FI186" s="529"/>
      <c r="FJ186" s="529"/>
      <c r="FK186" s="529"/>
      <c r="FL186" s="529"/>
      <c r="FM186" s="529"/>
      <c r="FN186" s="529"/>
      <c r="FO186" s="529"/>
      <c r="FP186" s="529"/>
      <c r="FQ186" s="529"/>
      <c r="FR186" s="529"/>
      <c r="FS186" s="529"/>
      <c r="FT186" s="529"/>
      <c r="FU186" s="529"/>
      <c r="FV186" s="529"/>
      <c r="FW186" s="529"/>
      <c r="FX186" s="529"/>
      <c r="FY186" s="529"/>
      <c r="FZ186" s="529"/>
      <c r="GA186" s="529"/>
      <c r="GB186" s="529"/>
      <c r="GC186" s="529"/>
      <c r="GD186" s="529"/>
      <c r="GE186" s="529"/>
      <c r="GF186" s="529"/>
      <c r="GG186" s="529"/>
      <c r="GH186" s="529"/>
      <c r="GI186" s="529"/>
      <c r="GJ186" s="529"/>
      <c r="GK186" s="529"/>
      <c r="GL186" s="529"/>
      <c r="GM186" s="529"/>
      <c r="GN186" s="529"/>
      <c r="GO186" s="529"/>
      <c r="GP186" s="529"/>
      <c r="GQ186" s="529"/>
      <c r="GR186" s="529"/>
      <c r="GS186" s="529"/>
      <c r="GT186" s="529"/>
      <c r="GU186" s="529"/>
      <c r="GV186" s="529"/>
      <c r="GW186" s="529"/>
      <c r="GX186" s="529"/>
      <c r="GY186" s="529"/>
      <c r="GZ186" s="529"/>
      <c r="HA186" s="529"/>
      <c r="HB186" s="529"/>
      <c r="HC186" s="529"/>
      <c r="HD186" s="529"/>
      <c r="HE186" s="529"/>
      <c r="HF186" s="529"/>
      <c r="HG186" s="529"/>
      <c r="HH186" s="529"/>
      <c r="HI186" s="529"/>
      <c r="HJ186" s="529"/>
      <c r="HK186" s="529"/>
      <c r="HL186" s="529"/>
      <c r="HM186" s="529"/>
      <c r="HN186" s="529"/>
      <c r="HO186" s="529"/>
      <c r="HP186" s="529"/>
      <c r="HQ186" s="529"/>
      <c r="HR186" s="529"/>
      <c r="HS186" s="529"/>
      <c r="HT186" s="529"/>
      <c r="HU186" s="529"/>
      <c r="HV186" s="529"/>
      <c r="HW186" s="529"/>
      <c r="HX186" s="529"/>
      <c r="HY186" s="529"/>
      <c r="HZ186" s="529"/>
      <c r="IA186" s="529"/>
      <c r="IB186" s="529"/>
      <c r="IC186" s="529"/>
      <c r="ID186" s="529"/>
      <c r="IE186" s="529"/>
      <c r="IF186" s="529"/>
      <c r="IG186" s="529"/>
      <c r="IH186" s="529"/>
      <c r="II186" s="529"/>
      <c r="IJ186" s="529"/>
      <c r="IK186" s="529"/>
      <c r="IL186" s="529"/>
      <c r="IM186" s="529"/>
      <c r="IN186" s="529"/>
      <c r="IO186" s="529"/>
      <c r="IP186" s="529"/>
      <c r="IQ186" s="529"/>
      <c r="IR186" s="529"/>
      <c r="IS186" s="529"/>
      <c r="IT186" s="529"/>
      <c r="IU186" s="529"/>
      <c r="IV186" s="529"/>
      <c r="IW186" s="529"/>
      <c r="IX186" s="529"/>
      <c r="IY186" s="529"/>
      <c r="IZ186" s="529"/>
      <c r="JA186" s="529"/>
      <c r="JB186" s="529"/>
      <c r="JC186" s="529"/>
      <c r="JD186" s="529"/>
      <c r="JE186" s="529"/>
      <c r="JF186" s="529"/>
      <c r="JG186" s="529"/>
      <c r="JH186" s="529"/>
      <c r="JI186" s="529"/>
      <c r="JJ186" s="529"/>
      <c r="JK186" s="529"/>
      <c r="JL186" s="529"/>
      <c r="JM186" s="529"/>
      <c r="JN186" s="529"/>
      <c r="JO186" s="529"/>
      <c r="JP186" s="529"/>
      <c r="JQ186" s="529"/>
      <c r="JR186" s="529"/>
      <c r="JS186" s="529"/>
      <c r="JT186" s="529"/>
      <c r="JU186" s="529"/>
      <c r="JV186" s="529"/>
      <c r="JW186" s="529"/>
      <c r="JX186" s="529"/>
      <c r="JY186" s="529"/>
      <c r="JZ186" s="529"/>
      <c r="KA186" s="529"/>
      <c r="KB186" s="529"/>
      <c r="KC186" s="529"/>
      <c r="KD186" s="529"/>
      <c r="KE186" s="529"/>
      <c r="KF186" s="529"/>
      <c r="KG186" s="529"/>
      <c r="KH186" s="529"/>
      <c r="KI186" s="529"/>
      <c r="KJ186" s="529"/>
      <c r="KK186" s="529"/>
      <c r="KL186" s="529"/>
      <c r="KM186" s="529"/>
      <c r="KN186" s="529"/>
      <c r="KO186" s="529"/>
      <c r="KP186" s="529"/>
      <c r="KQ186" s="529"/>
      <c r="KR186" s="529"/>
      <c r="KS186" s="529"/>
      <c r="KT186" s="529"/>
      <c r="KU186" s="529"/>
      <c r="KV186" s="529"/>
      <c r="KW186" s="529"/>
      <c r="KX186" s="529"/>
      <c r="KY186" s="529"/>
      <c r="KZ186" s="529"/>
      <c r="LA186" s="529"/>
      <c r="LB186" s="529"/>
      <c r="LC186" s="529"/>
      <c r="LD186" s="529"/>
      <c r="LE186" s="529"/>
      <c r="LF186" s="529"/>
      <c r="LG186" s="529"/>
      <c r="LH186" s="529"/>
      <c r="LI186" s="529"/>
      <c r="LJ186" s="529"/>
      <c r="LK186" s="529"/>
      <c r="LL186" s="529"/>
      <c r="LM186" s="529"/>
      <c r="LN186" s="529"/>
      <c r="LO186" s="529"/>
      <c r="LP186" s="529"/>
      <c r="LQ186" s="529"/>
      <c r="LR186" s="529"/>
      <c r="LS186" s="529"/>
      <c r="LT186" s="529"/>
      <c r="LU186" s="529"/>
      <c r="LV186" s="529"/>
      <c r="LW186" s="529"/>
      <c r="LX186" s="529"/>
      <c r="LY186" s="529"/>
      <c r="LZ186" s="529"/>
      <c r="MA186" s="529"/>
      <c r="MB186" s="529"/>
      <c r="MC186" s="529"/>
      <c r="MD186" s="529"/>
      <c r="ME186" s="529"/>
      <c r="MF186" s="529"/>
      <c r="MG186" s="529"/>
      <c r="MH186" s="529"/>
      <c r="MI186" s="529"/>
      <c r="MJ186" s="529"/>
      <c r="MK186" s="529"/>
      <c r="ML186" s="529"/>
      <c r="MM186" s="529"/>
      <c r="MN186" s="529"/>
    </row>
    <row r="187" ht="12.75" customHeight="1">
      <c r="A187" s="529"/>
      <c r="B187" s="529"/>
      <c r="C187" s="529"/>
      <c r="D187" s="529"/>
      <c r="E187" s="509" t="s">
        <v>3508</v>
      </c>
      <c r="F187" s="509" t="s">
        <v>3509</v>
      </c>
      <c r="G187" s="534"/>
      <c r="H187" s="529"/>
      <c r="I187" s="529"/>
      <c r="J187" s="529"/>
      <c r="K187" s="529"/>
      <c r="L187" s="529"/>
      <c r="M187" s="529"/>
      <c r="N187" s="529"/>
      <c r="O187" s="529"/>
      <c r="P187" s="529"/>
      <c r="Q187" s="529"/>
      <c r="R187" s="529"/>
      <c r="S187" s="529"/>
      <c r="T187" s="529"/>
      <c r="U187" s="529"/>
      <c r="V187" s="529"/>
      <c r="W187" s="529"/>
      <c r="X187" s="529"/>
      <c r="Y187" s="529"/>
      <c r="Z187" s="529"/>
      <c r="AA187" s="529"/>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c r="CT187" s="529"/>
      <c r="CU187" s="529"/>
      <c r="CV187" s="529"/>
      <c r="CW187" s="529"/>
      <c r="CX187" s="529"/>
      <c r="CY187" s="529"/>
      <c r="CZ187" s="529"/>
      <c r="DA187" s="529"/>
      <c r="DB187" s="529"/>
      <c r="DC187" s="529"/>
      <c r="DD187" s="529"/>
      <c r="DE187" s="529"/>
      <c r="DF187" s="529"/>
      <c r="DG187" s="529"/>
      <c r="DH187" s="529"/>
      <c r="DI187" s="529"/>
      <c r="DJ187" s="529"/>
      <c r="DK187" s="529"/>
      <c r="DL187" s="529"/>
      <c r="DM187" s="529"/>
      <c r="DN187" s="529"/>
      <c r="DO187" s="529"/>
      <c r="DP187" s="529"/>
      <c r="DQ187" s="529"/>
      <c r="DR187" s="529"/>
      <c r="DS187" s="529"/>
      <c r="DT187" s="529"/>
      <c r="DU187" s="529"/>
      <c r="DV187" s="529"/>
      <c r="DW187" s="529"/>
      <c r="DX187" s="529"/>
      <c r="DY187" s="529"/>
      <c r="DZ187" s="529"/>
      <c r="EA187" s="529"/>
      <c r="EB187" s="529"/>
      <c r="EC187" s="529"/>
      <c r="ED187" s="529"/>
      <c r="EE187" s="529"/>
      <c r="EF187" s="529"/>
      <c r="EG187" s="529"/>
      <c r="EH187" s="529"/>
      <c r="EI187" s="529"/>
      <c r="EJ187" s="529"/>
      <c r="EK187" s="529"/>
      <c r="EL187" s="529"/>
      <c r="EM187" s="529"/>
      <c r="EN187" s="529"/>
      <c r="EO187" s="529"/>
      <c r="EP187" s="506" t="s">
        <v>3539</v>
      </c>
      <c r="EQ187" s="509" t="s">
        <v>3540</v>
      </c>
      <c r="ER187" s="529"/>
      <c r="ES187" s="529"/>
      <c r="ET187" s="529"/>
      <c r="EU187" s="529"/>
      <c r="EV187" s="529"/>
      <c r="EW187" s="509" t="s">
        <v>3541</v>
      </c>
      <c r="EX187" s="509" t="s">
        <v>3542</v>
      </c>
      <c r="EY187" s="534"/>
      <c r="EZ187" s="529"/>
      <c r="FA187" s="529"/>
      <c r="FB187" s="529"/>
      <c r="FC187" s="529"/>
      <c r="FD187" s="529"/>
      <c r="FE187" s="529"/>
      <c r="FF187" s="529"/>
      <c r="FG187" s="529"/>
      <c r="FH187" s="529"/>
      <c r="FI187" s="529"/>
      <c r="FJ187" s="529"/>
      <c r="FK187" s="529"/>
      <c r="FL187" s="529"/>
      <c r="FM187" s="529"/>
      <c r="FN187" s="529"/>
      <c r="FO187" s="529"/>
      <c r="FP187" s="529"/>
      <c r="FQ187" s="529"/>
      <c r="FR187" s="529"/>
      <c r="FS187" s="529"/>
      <c r="FT187" s="529"/>
      <c r="FU187" s="529"/>
      <c r="FV187" s="529"/>
      <c r="FW187" s="529"/>
      <c r="FX187" s="529"/>
      <c r="FY187" s="529"/>
      <c r="FZ187" s="529"/>
      <c r="GA187" s="529"/>
      <c r="GB187" s="529"/>
      <c r="GC187" s="529"/>
      <c r="GD187" s="529"/>
      <c r="GE187" s="529"/>
      <c r="GF187" s="529"/>
      <c r="GG187" s="529"/>
      <c r="GH187" s="529"/>
      <c r="GI187" s="529"/>
      <c r="GJ187" s="529"/>
      <c r="GK187" s="529"/>
      <c r="GL187" s="529"/>
      <c r="GM187" s="529"/>
      <c r="GN187" s="529"/>
      <c r="GO187" s="529"/>
      <c r="GP187" s="529"/>
      <c r="GQ187" s="529"/>
      <c r="GR187" s="529"/>
      <c r="GS187" s="529"/>
      <c r="GT187" s="529"/>
      <c r="GU187" s="529"/>
      <c r="GV187" s="529"/>
      <c r="GW187" s="529"/>
      <c r="GX187" s="529"/>
      <c r="GY187" s="529"/>
      <c r="GZ187" s="529"/>
      <c r="HA187" s="529"/>
      <c r="HB187" s="529"/>
      <c r="HC187" s="529"/>
      <c r="HD187" s="529"/>
      <c r="HE187" s="529"/>
      <c r="HF187" s="529"/>
      <c r="HG187" s="529"/>
      <c r="HH187" s="529"/>
      <c r="HI187" s="529"/>
      <c r="HJ187" s="529"/>
      <c r="HK187" s="529"/>
      <c r="HL187" s="529"/>
      <c r="HM187" s="529"/>
      <c r="HN187" s="529"/>
      <c r="HO187" s="529"/>
      <c r="HP187" s="529"/>
      <c r="HQ187" s="529"/>
      <c r="HR187" s="529"/>
      <c r="HS187" s="529"/>
      <c r="HT187" s="529"/>
      <c r="HU187" s="529"/>
      <c r="HV187" s="529"/>
      <c r="HW187" s="529"/>
      <c r="HX187" s="529"/>
      <c r="HY187" s="529"/>
      <c r="HZ187" s="529"/>
      <c r="IA187" s="529"/>
      <c r="IB187" s="529"/>
      <c r="IC187" s="529"/>
      <c r="ID187" s="529"/>
      <c r="IE187" s="529"/>
      <c r="IF187" s="529"/>
      <c r="IG187" s="529"/>
      <c r="IH187" s="529"/>
      <c r="II187" s="529"/>
      <c r="IJ187" s="529"/>
      <c r="IK187" s="529"/>
      <c r="IL187" s="529"/>
      <c r="IM187" s="529"/>
      <c r="IN187" s="529"/>
      <c r="IO187" s="529"/>
      <c r="IP187" s="529"/>
      <c r="IQ187" s="529"/>
      <c r="IR187" s="529"/>
      <c r="IS187" s="529"/>
      <c r="IT187" s="529"/>
      <c r="IU187" s="529"/>
      <c r="IV187" s="529"/>
      <c r="IW187" s="529"/>
      <c r="IX187" s="529"/>
      <c r="IY187" s="529"/>
      <c r="IZ187" s="529"/>
      <c r="JA187" s="529"/>
      <c r="JB187" s="529"/>
      <c r="JC187" s="529"/>
      <c r="JD187" s="529"/>
      <c r="JE187" s="529"/>
      <c r="JF187" s="529"/>
      <c r="JG187" s="529"/>
      <c r="JH187" s="529"/>
      <c r="JI187" s="529"/>
      <c r="JJ187" s="529"/>
      <c r="JK187" s="529"/>
      <c r="JL187" s="529"/>
      <c r="JM187" s="529"/>
      <c r="JN187" s="529"/>
      <c r="JO187" s="529"/>
      <c r="JP187" s="529"/>
      <c r="JQ187" s="529"/>
      <c r="JR187" s="529"/>
      <c r="JS187" s="529"/>
      <c r="JT187" s="529"/>
      <c r="JU187" s="529"/>
      <c r="JV187" s="529"/>
      <c r="JW187" s="529"/>
      <c r="JX187" s="529"/>
      <c r="JY187" s="529"/>
      <c r="JZ187" s="529"/>
      <c r="KA187" s="529"/>
      <c r="KB187" s="529"/>
      <c r="KC187" s="529"/>
      <c r="KD187" s="529"/>
      <c r="KE187" s="529"/>
      <c r="KF187" s="529"/>
      <c r="KG187" s="529"/>
      <c r="KH187" s="529"/>
      <c r="KI187" s="529"/>
      <c r="KJ187" s="529"/>
      <c r="KK187" s="529"/>
      <c r="KL187" s="529"/>
      <c r="KM187" s="529"/>
      <c r="KN187" s="529"/>
      <c r="KO187" s="529"/>
      <c r="KP187" s="529"/>
      <c r="KQ187" s="529"/>
      <c r="KR187" s="529"/>
      <c r="KS187" s="529"/>
      <c r="KT187" s="529"/>
      <c r="KU187" s="529"/>
      <c r="KV187" s="529"/>
      <c r="KW187" s="529"/>
      <c r="KX187" s="529"/>
      <c r="KY187" s="529"/>
      <c r="KZ187" s="529"/>
      <c r="LA187" s="529"/>
      <c r="LB187" s="529"/>
      <c r="LC187" s="529"/>
      <c r="LD187" s="529"/>
      <c r="LE187" s="529"/>
      <c r="LF187" s="529"/>
      <c r="LG187" s="529"/>
      <c r="LH187" s="529"/>
      <c r="LI187" s="529"/>
      <c r="LJ187" s="529"/>
      <c r="LK187" s="529"/>
      <c r="LL187" s="529"/>
      <c r="LM187" s="529"/>
      <c r="LN187" s="529"/>
      <c r="LO187" s="529"/>
      <c r="LP187" s="529"/>
      <c r="LQ187" s="529"/>
      <c r="LR187" s="529"/>
      <c r="LS187" s="529"/>
      <c r="LT187" s="529"/>
      <c r="LU187" s="529"/>
      <c r="LV187" s="529"/>
      <c r="LW187" s="529"/>
      <c r="LX187" s="529"/>
      <c r="LY187" s="529"/>
      <c r="LZ187" s="529"/>
      <c r="MA187" s="529"/>
      <c r="MB187" s="529"/>
      <c r="MC187" s="529"/>
      <c r="MD187" s="529"/>
      <c r="ME187" s="529"/>
      <c r="MF187" s="529"/>
      <c r="MG187" s="529"/>
      <c r="MH187" s="529"/>
      <c r="MI187" s="529"/>
      <c r="MJ187" s="529"/>
      <c r="MK187" s="529"/>
      <c r="ML187" s="529"/>
      <c r="MM187" s="529"/>
      <c r="MN187" s="529"/>
    </row>
    <row r="188" ht="12.75" customHeight="1">
      <c r="A188" s="529"/>
      <c r="B188" s="529"/>
      <c r="C188" s="529"/>
      <c r="D188" s="529"/>
      <c r="E188" s="509" t="s">
        <v>3511</v>
      </c>
      <c r="F188" s="509" t="s">
        <v>3512</v>
      </c>
      <c r="G188" s="534"/>
      <c r="H188" s="529"/>
      <c r="I188" s="529"/>
      <c r="J188" s="529"/>
      <c r="K188" s="529"/>
      <c r="L188" s="529"/>
      <c r="M188" s="529"/>
      <c r="N188" s="529"/>
      <c r="O188" s="529"/>
      <c r="P188" s="529"/>
      <c r="Q188" s="529"/>
      <c r="R188" s="529"/>
      <c r="S188" s="529"/>
      <c r="T188" s="529"/>
      <c r="U188" s="529"/>
      <c r="V188" s="529"/>
      <c r="W188" s="529"/>
      <c r="X188" s="529"/>
      <c r="Y188" s="529"/>
      <c r="Z188" s="529"/>
      <c r="AA188" s="529"/>
      <c r="AB188" s="529"/>
      <c r="AC188" s="529"/>
      <c r="AD188" s="529"/>
      <c r="AE188" s="529"/>
      <c r="AF188" s="529"/>
      <c r="AG188" s="529"/>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c r="CT188" s="529"/>
      <c r="CU188" s="529"/>
      <c r="CV188" s="529"/>
      <c r="CW188" s="529"/>
      <c r="CX188" s="529"/>
      <c r="CY188" s="529"/>
      <c r="CZ188" s="529"/>
      <c r="DA188" s="529"/>
      <c r="DB188" s="529"/>
      <c r="DC188" s="529"/>
      <c r="DD188" s="529"/>
      <c r="DE188" s="529"/>
      <c r="DF188" s="529"/>
      <c r="DG188" s="529"/>
      <c r="DH188" s="529"/>
      <c r="DI188" s="529"/>
      <c r="DJ188" s="529"/>
      <c r="DK188" s="529"/>
      <c r="DL188" s="529"/>
      <c r="DM188" s="529"/>
      <c r="DN188" s="529"/>
      <c r="DO188" s="529"/>
      <c r="DP188" s="529"/>
      <c r="DQ188" s="529"/>
      <c r="DR188" s="529"/>
      <c r="DS188" s="529"/>
      <c r="DT188" s="529"/>
      <c r="DU188" s="529"/>
      <c r="DV188" s="529"/>
      <c r="DW188" s="529"/>
      <c r="DX188" s="529"/>
      <c r="DY188" s="529"/>
      <c r="DZ188" s="529"/>
      <c r="EA188" s="529"/>
      <c r="EB188" s="529"/>
      <c r="EC188" s="529"/>
      <c r="ED188" s="529"/>
      <c r="EE188" s="529"/>
      <c r="EF188" s="529"/>
      <c r="EG188" s="529"/>
      <c r="EH188" s="529"/>
      <c r="EI188" s="529"/>
      <c r="EJ188" s="529"/>
      <c r="EK188" s="529"/>
      <c r="EL188" s="529"/>
      <c r="EM188" s="529"/>
      <c r="EN188" s="529"/>
      <c r="EO188" s="529"/>
      <c r="EP188" s="506">
        <v>630.0</v>
      </c>
      <c r="EQ188" s="509" t="s">
        <v>3543</v>
      </c>
      <c r="ER188" s="529"/>
      <c r="ES188" s="529"/>
      <c r="ET188" s="529"/>
      <c r="EU188" s="529"/>
      <c r="EV188" s="529"/>
      <c r="EW188" s="509" t="s">
        <v>3544</v>
      </c>
      <c r="EX188" s="509" t="s">
        <v>3545</v>
      </c>
      <c r="EY188" s="534"/>
      <c r="EZ188" s="529"/>
      <c r="FA188" s="529"/>
      <c r="FB188" s="529"/>
      <c r="FC188" s="529"/>
      <c r="FD188" s="529"/>
      <c r="FE188" s="529"/>
      <c r="FF188" s="529"/>
      <c r="FG188" s="529"/>
      <c r="FH188" s="529"/>
      <c r="FI188" s="529"/>
      <c r="FJ188" s="529"/>
      <c r="FK188" s="529"/>
      <c r="FL188" s="529"/>
      <c r="FM188" s="529"/>
      <c r="FN188" s="529"/>
      <c r="FO188" s="529"/>
      <c r="FP188" s="529"/>
      <c r="FQ188" s="529"/>
      <c r="FR188" s="529"/>
      <c r="FS188" s="529"/>
      <c r="FT188" s="529"/>
      <c r="FU188" s="529"/>
      <c r="FV188" s="529"/>
      <c r="FW188" s="529"/>
      <c r="FX188" s="529"/>
      <c r="FY188" s="529"/>
      <c r="FZ188" s="529"/>
      <c r="GA188" s="529"/>
      <c r="GB188" s="529"/>
      <c r="GC188" s="529"/>
      <c r="GD188" s="529"/>
      <c r="GE188" s="529"/>
      <c r="GF188" s="529"/>
      <c r="GG188" s="529"/>
      <c r="GH188" s="529"/>
      <c r="GI188" s="529"/>
      <c r="GJ188" s="529"/>
      <c r="GK188" s="529"/>
      <c r="GL188" s="529"/>
      <c r="GM188" s="529"/>
      <c r="GN188" s="529"/>
      <c r="GO188" s="529"/>
      <c r="GP188" s="529"/>
      <c r="GQ188" s="529"/>
      <c r="GR188" s="529"/>
      <c r="GS188" s="529"/>
      <c r="GT188" s="529"/>
      <c r="GU188" s="529"/>
      <c r="GV188" s="529"/>
      <c r="GW188" s="529"/>
      <c r="GX188" s="529"/>
      <c r="GY188" s="529"/>
      <c r="GZ188" s="529"/>
      <c r="HA188" s="529"/>
      <c r="HB188" s="529"/>
      <c r="HC188" s="529"/>
      <c r="HD188" s="529"/>
      <c r="HE188" s="529"/>
      <c r="HF188" s="529"/>
      <c r="HG188" s="529"/>
      <c r="HH188" s="529"/>
      <c r="HI188" s="529"/>
      <c r="HJ188" s="529"/>
      <c r="HK188" s="529"/>
      <c r="HL188" s="529"/>
      <c r="HM188" s="529"/>
      <c r="HN188" s="529"/>
      <c r="HO188" s="529"/>
      <c r="HP188" s="529"/>
      <c r="HQ188" s="529"/>
      <c r="HR188" s="529"/>
      <c r="HS188" s="529"/>
      <c r="HT188" s="529"/>
      <c r="HU188" s="529"/>
      <c r="HV188" s="529"/>
      <c r="HW188" s="529"/>
      <c r="HX188" s="529"/>
      <c r="HY188" s="529"/>
      <c r="HZ188" s="529"/>
      <c r="IA188" s="529"/>
      <c r="IB188" s="529"/>
      <c r="IC188" s="529"/>
      <c r="ID188" s="529"/>
      <c r="IE188" s="529"/>
      <c r="IF188" s="529"/>
      <c r="IG188" s="529"/>
      <c r="IH188" s="529"/>
      <c r="II188" s="529"/>
      <c r="IJ188" s="529"/>
      <c r="IK188" s="529"/>
      <c r="IL188" s="529"/>
      <c r="IM188" s="529"/>
      <c r="IN188" s="529"/>
      <c r="IO188" s="529"/>
      <c r="IP188" s="529"/>
      <c r="IQ188" s="529"/>
      <c r="IR188" s="529"/>
      <c r="IS188" s="529"/>
      <c r="IT188" s="529"/>
      <c r="IU188" s="529"/>
      <c r="IV188" s="529"/>
      <c r="IW188" s="529"/>
      <c r="IX188" s="529"/>
      <c r="IY188" s="529"/>
      <c r="IZ188" s="529"/>
      <c r="JA188" s="529"/>
      <c r="JB188" s="529"/>
      <c r="JC188" s="529"/>
      <c r="JD188" s="529"/>
      <c r="JE188" s="529"/>
      <c r="JF188" s="529"/>
      <c r="JG188" s="529"/>
      <c r="JH188" s="529"/>
      <c r="JI188" s="529"/>
      <c r="JJ188" s="529"/>
      <c r="JK188" s="529"/>
      <c r="JL188" s="529"/>
      <c r="JM188" s="529"/>
      <c r="JN188" s="529"/>
      <c r="JO188" s="529"/>
      <c r="JP188" s="529"/>
      <c r="JQ188" s="529"/>
      <c r="JR188" s="529"/>
      <c r="JS188" s="529"/>
      <c r="JT188" s="529"/>
      <c r="JU188" s="529"/>
      <c r="JV188" s="529"/>
      <c r="JW188" s="529"/>
      <c r="JX188" s="529"/>
      <c r="JY188" s="529"/>
      <c r="JZ188" s="529"/>
      <c r="KA188" s="529"/>
      <c r="KB188" s="529"/>
      <c r="KC188" s="529"/>
      <c r="KD188" s="529"/>
      <c r="KE188" s="529"/>
      <c r="KF188" s="529"/>
      <c r="KG188" s="529"/>
      <c r="KH188" s="529"/>
      <c r="KI188" s="529"/>
      <c r="KJ188" s="529"/>
      <c r="KK188" s="529"/>
      <c r="KL188" s="529"/>
      <c r="KM188" s="529"/>
      <c r="KN188" s="529"/>
      <c r="KO188" s="529"/>
      <c r="KP188" s="529"/>
      <c r="KQ188" s="529"/>
      <c r="KR188" s="529"/>
      <c r="KS188" s="529"/>
      <c r="KT188" s="529"/>
      <c r="KU188" s="529"/>
      <c r="KV188" s="529"/>
      <c r="KW188" s="529"/>
      <c r="KX188" s="529"/>
      <c r="KY188" s="529"/>
      <c r="KZ188" s="529"/>
      <c r="LA188" s="529"/>
      <c r="LB188" s="529"/>
      <c r="LC188" s="529"/>
      <c r="LD188" s="529"/>
      <c r="LE188" s="529"/>
      <c r="LF188" s="529"/>
      <c r="LG188" s="529"/>
      <c r="LH188" s="529"/>
      <c r="LI188" s="529"/>
      <c r="LJ188" s="529"/>
      <c r="LK188" s="529"/>
      <c r="LL188" s="529"/>
      <c r="LM188" s="529"/>
      <c r="LN188" s="529"/>
      <c r="LO188" s="529"/>
      <c r="LP188" s="529"/>
      <c r="LQ188" s="529"/>
      <c r="LR188" s="529"/>
      <c r="LS188" s="529"/>
      <c r="LT188" s="529"/>
      <c r="LU188" s="529"/>
      <c r="LV188" s="529"/>
      <c r="LW188" s="529"/>
      <c r="LX188" s="529"/>
      <c r="LY188" s="529"/>
      <c r="LZ188" s="529"/>
      <c r="MA188" s="529"/>
      <c r="MB188" s="529"/>
      <c r="MC188" s="529"/>
      <c r="MD188" s="529"/>
      <c r="ME188" s="529"/>
      <c r="MF188" s="529"/>
      <c r="MG188" s="529"/>
      <c r="MH188" s="529"/>
      <c r="MI188" s="529"/>
      <c r="MJ188" s="529"/>
      <c r="MK188" s="529"/>
      <c r="ML188" s="529"/>
      <c r="MM188" s="529"/>
      <c r="MN188" s="529"/>
    </row>
    <row r="189" ht="12.75" customHeight="1">
      <c r="A189" s="529"/>
      <c r="B189" s="529"/>
      <c r="C189" s="529"/>
      <c r="D189" s="529"/>
      <c r="E189" s="509" t="s">
        <v>3514</v>
      </c>
      <c r="F189" s="509" t="s">
        <v>3515</v>
      </c>
      <c r="G189" s="534"/>
      <c r="H189" s="529"/>
      <c r="I189" s="529"/>
      <c r="J189" s="529"/>
      <c r="K189" s="529"/>
      <c r="L189" s="529"/>
      <c r="M189" s="529"/>
      <c r="N189" s="529"/>
      <c r="O189" s="529"/>
      <c r="P189" s="529"/>
      <c r="Q189" s="529"/>
      <c r="R189" s="529"/>
      <c r="S189" s="529"/>
      <c r="T189" s="529"/>
      <c r="U189" s="529"/>
      <c r="V189" s="529"/>
      <c r="W189" s="529"/>
      <c r="X189" s="529"/>
      <c r="Y189" s="529"/>
      <c r="Z189" s="529"/>
      <c r="AA189" s="529"/>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c r="CT189" s="529"/>
      <c r="CU189" s="529"/>
      <c r="CV189" s="529"/>
      <c r="CW189" s="529"/>
      <c r="CX189" s="529"/>
      <c r="CY189" s="529"/>
      <c r="CZ189" s="529"/>
      <c r="DA189" s="529"/>
      <c r="DB189" s="529"/>
      <c r="DC189" s="529"/>
      <c r="DD189" s="529"/>
      <c r="DE189" s="529"/>
      <c r="DF189" s="529"/>
      <c r="DG189" s="529"/>
      <c r="DH189" s="529"/>
      <c r="DI189" s="529"/>
      <c r="DJ189" s="529"/>
      <c r="DK189" s="529"/>
      <c r="DL189" s="529"/>
      <c r="DM189" s="529"/>
      <c r="DN189" s="529"/>
      <c r="DO189" s="529"/>
      <c r="DP189" s="529"/>
      <c r="DQ189" s="529"/>
      <c r="DR189" s="529"/>
      <c r="DS189" s="529"/>
      <c r="DT189" s="529"/>
      <c r="DU189" s="529"/>
      <c r="DV189" s="529"/>
      <c r="DW189" s="529"/>
      <c r="DX189" s="529"/>
      <c r="DY189" s="529"/>
      <c r="DZ189" s="529"/>
      <c r="EA189" s="529"/>
      <c r="EB189" s="529"/>
      <c r="EC189" s="529"/>
      <c r="ED189" s="529"/>
      <c r="EE189" s="529"/>
      <c r="EF189" s="529"/>
      <c r="EG189" s="529"/>
      <c r="EH189" s="529"/>
      <c r="EI189" s="529"/>
      <c r="EJ189" s="529"/>
      <c r="EK189" s="529"/>
      <c r="EL189" s="529"/>
      <c r="EM189" s="529"/>
      <c r="EN189" s="529"/>
      <c r="EO189" s="529"/>
      <c r="EP189" s="506">
        <v>234.0</v>
      </c>
      <c r="EQ189" s="509" t="s">
        <v>3546</v>
      </c>
      <c r="ER189" s="529"/>
      <c r="ES189" s="529"/>
      <c r="ET189" s="529"/>
      <c r="EU189" s="529"/>
      <c r="EV189" s="529"/>
      <c r="EW189" s="529"/>
      <c r="EX189" s="529"/>
      <c r="EY189" s="534"/>
      <c r="EZ189" s="529"/>
      <c r="FA189" s="529"/>
      <c r="FB189" s="529"/>
      <c r="FC189" s="529"/>
      <c r="FD189" s="529"/>
      <c r="FE189" s="529"/>
      <c r="FF189" s="529"/>
      <c r="FG189" s="529"/>
      <c r="FH189" s="529"/>
      <c r="FI189" s="529"/>
      <c r="FJ189" s="529"/>
      <c r="FK189" s="529"/>
      <c r="FL189" s="529"/>
      <c r="FM189" s="529"/>
      <c r="FN189" s="529"/>
      <c r="FO189" s="529"/>
      <c r="FP189" s="529"/>
      <c r="FQ189" s="529"/>
      <c r="FR189" s="529"/>
      <c r="FS189" s="529"/>
      <c r="FT189" s="529"/>
      <c r="FU189" s="529"/>
      <c r="FV189" s="529"/>
      <c r="FW189" s="529"/>
      <c r="FX189" s="529"/>
      <c r="FY189" s="529"/>
      <c r="FZ189" s="529"/>
      <c r="GA189" s="529"/>
      <c r="GB189" s="529"/>
      <c r="GC189" s="529"/>
      <c r="GD189" s="529"/>
      <c r="GE189" s="529"/>
      <c r="GF189" s="529"/>
      <c r="GG189" s="529"/>
      <c r="GH189" s="529"/>
      <c r="GI189" s="529"/>
      <c r="GJ189" s="529"/>
      <c r="GK189" s="529"/>
      <c r="GL189" s="529"/>
      <c r="GM189" s="529"/>
      <c r="GN189" s="529"/>
      <c r="GO189" s="529"/>
      <c r="GP189" s="529"/>
      <c r="GQ189" s="529"/>
      <c r="GR189" s="529"/>
      <c r="GS189" s="529"/>
      <c r="GT189" s="529"/>
      <c r="GU189" s="529"/>
      <c r="GV189" s="529"/>
      <c r="GW189" s="529"/>
      <c r="GX189" s="529"/>
      <c r="GY189" s="529"/>
      <c r="GZ189" s="529"/>
      <c r="HA189" s="529"/>
      <c r="HB189" s="529"/>
      <c r="HC189" s="529"/>
      <c r="HD189" s="529"/>
      <c r="HE189" s="529"/>
      <c r="HF189" s="529"/>
      <c r="HG189" s="529"/>
      <c r="HH189" s="529"/>
      <c r="HI189" s="529"/>
      <c r="HJ189" s="529"/>
      <c r="HK189" s="529"/>
      <c r="HL189" s="529"/>
      <c r="HM189" s="529"/>
      <c r="HN189" s="529"/>
      <c r="HO189" s="529"/>
      <c r="HP189" s="529"/>
      <c r="HQ189" s="529"/>
      <c r="HR189" s="529"/>
      <c r="HS189" s="529"/>
      <c r="HT189" s="529"/>
      <c r="HU189" s="529"/>
      <c r="HV189" s="529"/>
      <c r="HW189" s="529"/>
      <c r="HX189" s="529"/>
      <c r="HY189" s="529"/>
      <c r="HZ189" s="529"/>
      <c r="IA189" s="529"/>
      <c r="IB189" s="529"/>
      <c r="IC189" s="529"/>
      <c r="ID189" s="529"/>
      <c r="IE189" s="529"/>
      <c r="IF189" s="529"/>
      <c r="IG189" s="529"/>
      <c r="IH189" s="529"/>
      <c r="II189" s="529"/>
      <c r="IJ189" s="529"/>
      <c r="IK189" s="529"/>
      <c r="IL189" s="529"/>
      <c r="IM189" s="529"/>
      <c r="IN189" s="529"/>
      <c r="IO189" s="529"/>
      <c r="IP189" s="529"/>
      <c r="IQ189" s="529"/>
      <c r="IR189" s="529"/>
      <c r="IS189" s="529"/>
      <c r="IT189" s="529"/>
      <c r="IU189" s="529"/>
      <c r="IV189" s="529"/>
      <c r="IW189" s="529"/>
      <c r="IX189" s="529"/>
      <c r="IY189" s="529"/>
      <c r="IZ189" s="529"/>
      <c r="JA189" s="529"/>
      <c r="JB189" s="529"/>
      <c r="JC189" s="529"/>
      <c r="JD189" s="529"/>
      <c r="JE189" s="529"/>
      <c r="JF189" s="529"/>
      <c r="JG189" s="529"/>
      <c r="JH189" s="529"/>
      <c r="JI189" s="529"/>
      <c r="JJ189" s="529"/>
      <c r="JK189" s="529"/>
      <c r="JL189" s="529"/>
      <c r="JM189" s="529"/>
      <c r="JN189" s="529"/>
      <c r="JO189" s="529"/>
      <c r="JP189" s="529"/>
      <c r="JQ189" s="529"/>
      <c r="JR189" s="529"/>
      <c r="JS189" s="529"/>
      <c r="JT189" s="529"/>
      <c r="JU189" s="529"/>
      <c r="JV189" s="529"/>
      <c r="JW189" s="529"/>
      <c r="JX189" s="529"/>
      <c r="JY189" s="529"/>
      <c r="JZ189" s="529"/>
      <c r="KA189" s="529"/>
      <c r="KB189" s="529"/>
      <c r="KC189" s="529"/>
      <c r="KD189" s="529"/>
      <c r="KE189" s="529"/>
      <c r="KF189" s="529"/>
      <c r="KG189" s="529"/>
      <c r="KH189" s="529"/>
      <c r="KI189" s="529"/>
      <c r="KJ189" s="529"/>
      <c r="KK189" s="529"/>
      <c r="KL189" s="529"/>
      <c r="KM189" s="529"/>
      <c r="KN189" s="529"/>
      <c r="KO189" s="529"/>
      <c r="KP189" s="529"/>
      <c r="KQ189" s="529"/>
      <c r="KR189" s="529"/>
      <c r="KS189" s="529"/>
      <c r="KT189" s="529"/>
      <c r="KU189" s="529"/>
      <c r="KV189" s="529"/>
      <c r="KW189" s="529"/>
      <c r="KX189" s="529"/>
      <c r="KY189" s="529"/>
      <c r="KZ189" s="529"/>
      <c r="LA189" s="529"/>
      <c r="LB189" s="529"/>
      <c r="LC189" s="529"/>
      <c r="LD189" s="529"/>
      <c r="LE189" s="529"/>
      <c r="LF189" s="529"/>
      <c r="LG189" s="529"/>
      <c r="LH189" s="529"/>
      <c r="LI189" s="529"/>
      <c r="LJ189" s="529"/>
      <c r="LK189" s="529"/>
      <c r="LL189" s="529"/>
      <c r="LM189" s="529"/>
      <c r="LN189" s="529"/>
      <c r="LO189" s="529"/>
      <c r="LP189" s="529"/>
      <c r="LQ189" s="529"/>
      <c r="LR189" s="529"/>
      <c r="LS189" s="529"/>
      <c r="LT189" s="529"/>
      <c r="LU189" s="529"/>
      <c r="LV189" s="529"/>
      <c r="LW189" s="529"/>
      <c r="LX189" s="529"/>
      <c r="LY189" s="529"/>
      <c r="LZ189" s="529"/>
      <c r="MA189" s="529"/>
      <c r="MB189" s="529"/>
      <c r="MC189" s="529"/>
      <c r="MD189" s="529"/>
      <c r="ME189" s="529"/>
      <c r="MF189" s="529"/>
      <c r="MG189" s="529"/>
      <c r="MH189" s="529"/>
      <c r="MI189" s="529"/>
      <c r="MJ189" s="529"/>
      <c r="MK189" s="529"/>
      <c r="ML189" s="529"/>
      <c r="MM189" s="529"/>
      <c r="MN189" s="529"/>
    </row>
    <row r="190" ht="12.75" customHeight="1">
      <c r="A190" s="529"/>
      <c r="B190" s="529"/>
      <c r="C190" s="529"/>
      <c r="D190" s="529"/>
      <c r="E190" s="509" t="s">
        <v>3518</v>
      </c>
      <c r="F190" s="509" t="s">
        <v>3519</v>
      </c>
      <c r="G190" s="534"/>
      <c r="H190" s="529"/>
      <c r="I190" s="529"/>
      <c r="J190" s="529"/>
      <c r="K190" s="529"/>
      <c r="L190" s="529"/>
      <c r="M190" s="529"/>
      <c r="N190" s="529"/>
      <c r="O190" s="529"/>
      <c r="P190" s="529"/>
      <c r="Q190" s="529"/>
      <c r="R190" s="529"/>
      <c r="S190" s="529"/>
      <c r="T190" s="529"/>
      <c r="U190" s="529"/>
      <c r="V190" s="529"/>
      <c r="W190" s="529"/>
      <c r="X190" s="529"/>
      <c r="Y190" s="529"/>
      <c r="Z190" s="529"/>
      <c r="AA190" s="529"/>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c r="CR190" s="529"/>
      <c r="CS190" s="529"/>
      <c r="CT190" s="529"/>
      <c r="CU190" s="529"/>
      <c r="CV190" s="529"/>
      <c r="CW190" s="529"/>
      <c r="CX190" s="529"/>
      <c r="CY190" s="529"/>
      <c r="CZ190" s="529"/>
      <c r="DA190" s="529"/>
      <c r="DB190" s="529"/>
      <c r="DC190" s="529"/>
      <c r="DD190" s="529"/>
      <c r="DE190" s="529"/>
      <c r="DF190" s="529"/>
      <c r="DG190" s="529"/>
      <c r="DH190" s="529"/>
      <c r="DI190" s="529"/>
      <c r="DJ190" s="529"/>
      <c r="DK190" s="529"/>
      <c r="DL190" s="529"/>
      <c r="DM190" s="529"/>
      <c r="DN190" s="529"/>
      <c r="DO190" s="529"/>
      <c r="DP190" s="529"/>
      <c r="DQ190" s="529"/>
      <c r="DR190" s="529"/>
      <c r="DS190" s="529"/>
      <c r="DT190" s="529"/>
      <c r="DU190" s="529"/>
      <c r="DV190" s="529"/>
      <c r="DW190" s="529"/>
      <c r="DX190" s="529"/>
      <c r="DY190" s="529"/>
      <c r="DZ190" s="529"/>
      <c r="EA190" s="529"/>
      <c r="EB190" s="529"/>
      <c r="EC190" s="529"/>
      <c r="ED190" s="529"/>
      <c r="EE190" s="529"/>
      <c r="EF190" s="529"/>
      <c r="EG190" s="529"/>
      <c r="EH190" s="529"/>
      <c r="EI190" s="529"/>
      <c r="EJ190" s="529"/>
      <c r="EK190" s="529"/>
      <c r="EL190" s="529"/>
      <c r="EM190" s="529"/>
      <c r="EN190" s="529"/>
      <c r="EO190" s="529"/>
      <c r="EP190" s="506">
        <v>238.0</v>
      </c>
      <c r="EQ190" s="509" t="s">
        <v>3547</v>
      </c>
      <c r="ER190" s="529"/>
      <c r="ES190" s="529"/>
      <c r="ET190" s="529"/>
      <c r="EU190" s="529"/>
      <c r="EV190" s="529"/>
      <c r="EW190" s="529"/>
      <c r="EX190" s="529"/>
      <c r="EY190" s="534"/>
      <c r="EZ190" s="529"/>
      <c r="FA190" s="529"/>
      <c r="FB190" s="529"/>
      <c r="FC190" s="529"/>
      <c r="FD190" s="529"/>
      <c r="FE190" s="529"/>
      <c r="FF190" s="529"/>
      <c r="FG190" s="529"/>
      <c r="FH190" s="529"/>
      <c r="FI190" s="529"/>
      <c r="FJ190" s="529"/>
      <c r="FK190" s="529"/>
      <c r="FL190" s="529"/>
      <c r="FM190" s="529"/>
      <c r="FN190" s="529"/>
      <c r="FO190" s="529"/>
      <c r="FP190" s="529"/>
      <c r="FQ190" s="529"/>
      <c r="FR190" s="529"/>
      <c r="FS190" s="529"/>
      <c r="FT190" s="529"/>
      <c r="FU190" s="529"/>
      <c r="FV190" s="529"/>
      <c r="FW190" s="529"/>
      <c r="FX190" s="529"/>
      <c r="FY190" s="529"/>
      <c r="FZ190" s="529"/>
      <c r="GA190" s="529"/>
      <c r="GB190" s="529"/>
      <c r="GC190" s="529"/>
      <c r="GD190" s="529"/>
      <c r="GE190" s="529"/>
      <c r="GF190" s="529"/>
      <c r="GG190" s="529"/>
      <c r="GH190" s="529"/>
      <c r="GI190" s="529"/>
      <c r="GJ190" s="529"/>
      <c r="GK190" s="529"/>
      <c r="GL190" s="529"/>
      <c r="GM190" s="529"/>
      <c r="GN190" s="529"/>
      <c r="GO190" s="529"/>
      <c r="GP190" s="529"/>
      <c r="GQ190" s="529"/>
      <c r="GR190" s="529"/>
      <c r="GS190" s="529"/>
      <c r="GT190" s="529"/>
      <c r="GU190" s="529"/>
      <c r="GV190" s="529"/>
      <c r="GW190" s="529"/>
      <c r="GX190" s="529"/>
      <c r="GY190" s="529"/>
      <c r="GZ190" s="529"/>
      <c r="HA190" s="529"/>
      <c r="HB190" s="529"/>
      <c r="HC190" s="529"/>
      <c r="HD190" s="529"/>
      <c r="HE190" s="529"/>
      <c r="HF190" s="529"/>
      <c r="HG190" s="529"/>
      <c r="HH190" s="529"/>
      <c r="HI190" s="529"/>
      <c r="HJ190" s="529"/>
      <c r="HK190" s="529"/>
      <c r="HL190" s="529"/>
      <c r="HM190" s="529"/>
      <c r="HN190" s="529"/>
      <c r="HO190" s="529"/>
      <c r="HP190" s="529"/>
      <c r="HQ190" s="529"/>
      <c r="HR190" s="529"/>
      <c r="HS190" s="529"/>
      <c r="HT190" s="529"/>
      <c r="HU190" s="529"/>
      <c r="HV190" s="529"/>
      <c r="HW190" s="529"/>
      <c r="HX190" s="529"/>
      <c r="HY190" s="529"/>
      <c r="HZ190" s="529"/>
      <c r="IA190" s="529"/>
      <c r="IB190" s="529"/>
      <c r="IC190" s="529"/>
      <c r="ID190" s="529"/>
      <c r="IE190" s="529"/>
      <c r="IF190" s="529"/>
      <c r="IG190" s="529"/>
      <c r="IH190" s="529"/>
      <c r="II190" s="529"/>
      <c r="IJ190" s="529"/>
      <c r="IK190" s="529"/>
      <c r="IL190" s="529"/>
      <c r="IM190" s="529"/>
      <c r="IN190" s="529"/>
      <c r="IO190" s="529"/>
      <c r="IP190" s="529"/>
      <c r="IQ190" s="529"/>
      <c r="IR190" s="529"/>
      <c r="IS190" s="529"/>
      <c r="IT190" s="529"/>
      <c r="IU190" s="529"/>
      <c r="IV190" s="529"/>
      <c r="IW190" s="529"/>
      <c r="IX190" s="529"/>
      <c r="IY190" s="529"/>
      <c r="IZ190" s="529"/>
      <c r="JA190" s="529"/>
      <c r="JB190" s="529"/>
      <c r="JC190" s="529"/>
      <c r="JD190" s="529"/>
      <c r="JE190" s="529"/>
      <c r="JF190" s="529"/>
      <c r="JG190" s="529"/>
      <c r="JH190" s="529"/>
      <c r="JI190" s="529"/>
      <c r="JJ190" s="529"/>
      <c r="JK190" s="529"/>
      <c r="JL190" s="529"/>
      <c r="JM190" s="529"/>
      <c r="JN190" s="529"/>
      <c r="JO190" s="529"/>
      <c r="JP190" s="529"/>
      <c r="JQ190" s="529"/>
      <c r="JR190" s="529"/>
      <c r="JS190" s="529"/>
      <c r="JT190" s="529"/>
      <c r="JU190" s="529"/>
      <c r="JV190" s="529"/>
      <c r="JW190" s="529"/>
      <c r="JX190" s="529"/>
      <c r="JY190" s="529"/>
      <c r="JZ190" s="529"/>
      <c r="KA190" s="529"/>
      <c r="KB190" s="529"/>
      <c r="KC190" s="529"/>
      <c r="KD190" s="529"/>
      <c r="KE190" s="529"/>
      <c r="KF190" s="529"/>
      <c r="KG190" s="529"/>
      <c r="KH190" s="529"/>
      <c r="KI190" s="529"/>
      <c r="KJ190" s="529"/>
      <c r="KK190" s="529"/>
      <c r="KL190" s="529"/>
      <c r="KM190" s="529"/>
      <c r="KN190" s="529"/>
      <c r="KO190" s="529"/>
      <c r="KP190" s="529"/>
      <c r="KQ190" s="529"/>
      <c r="KR190" s="529"/>
      <c r="KS190" s="529"/>
      <c r="KT190" s="529"/>
      <c r="KU190" s="529"/>
      <c r="KV190" s="529"/>
      <c r="KW190" s="529"/>
      <c r="KX190" s="529"/>
      <c r="KY190" s="529"/>
      <c r="KZ190" s="529"/>
      <c r="LA190" s="529"/>
      <c r="LB190" s="529"/>
      <c r="LC190" s="529"/>
      <c r="LD190" s="529"/>
      <c r="LE190" s="529"/>
      <c r="LF190" s="529"/>
      <c r="LG190" s="529"/>
      <c r="LH190" s="529"/>
      <c r="LI190" s="529"/>
      <c r="LJ190" s="529"/>
      <c r="LK190" s="529"/>
      <c r="LL190" s="529"/>
      <c r="LM190" s="529"/>
      <c r="LN190" s="529"/>
      <c r="LO190" s="529"/>
      <c r="LP190" s="529"/>
      <c r="LQ190" s="529"/>
      <c r="LR190" s="529"/>
      <c r="LS190" s="529"/>
      <c r="LT190" s="529"/>
      <c r="LU190" s="529"/>
      <c r="LV190" s="529"/>
      <c r="LW190" s="529"/>
      <c r="LX190" s="529"/>
      <c r="LY190" s="529"/>
      <c r="LZ190" s="529"/>
      <c r="MA190" s="529"/>
      <c r="MB190" s="529"/>
      <c r="MC190" s="529"/>
      <c r="MD190" s="529"/>
      <c r="ME190" s="529"/>
      <c r="MF190" s="529"/>
      <c r="MG190" s="529"/>
      <c r="MH190" s="529"/>
      <c r="MI190" s="529"/>
      <c r="MJ190" s="529"/>
      <c r="MK190" s="529"/>
      <c r="ML190" s="529"/>
      <c r="MM190" s="529"/>
      <c r="MN190" s="529"/>
    </row>
    <row r="191" ht="12.75" customHeight="1">
      <c r="A191" s="529"/>
      <c r="B191" s="529"/>
      <c r="C191" s="529"/>
      <c r="D191" s="529"/>
      <c r="E191" s="509" t="s">
        <v>3521</v>
      </c>
      <c r="F191" s="509" t="s">
        <v>3522</v>
      </c>
      <c r="G191" s="534"/>
      <c r="H191" s="529"/>
      <c r="I191" s="529"/>
      <c r="J191" s="529"/>
      <c r="K191" s="529"/>
      <c r="L191" s="529"/>
      <c r="M191" s="529"/>
      <c r="N191" s="529"/>
      <c r="O191" s="529"/>
      <c r="P191" s="529"/>
      <c r="Q191" s="529"/>
      <c r="R191" s="529"/>
      <c r="S191" s="529"/>
      <c r="T191" s="529"/>
      <c r="U191" s="529"/>
      <c r="V191" s="529"/>
      <c r="W191" s="529"/>
      <c r="X191" s="529"/>
      <c r="Y191" s="529"/>
      <c r="Z191" s="529"/>
      <c r="AA191" s="529"/>
      <c r="AB191" s="529"/>
      <c r="AC191" s="529"/>
      <c r="AD191" s="529"/>
      <c r="AE191" s="529"/>
      <c r="AF191" s="529"/>
      <c r="AG191" s="529"/>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c r="CR191" s="529"/>
      <c r="CS191" s="529"/>
      <c r="CT191" s="529"/>
      <c r="CU191" s="529"/>
      <c r="CV191" s="529"/>
      <c r="CW191" s="529"/>
      <c r="CX191" s="529"/>
      <c r="CY191" s="529"/>
      <c r="CZ191" s="529"/>
      <c r="DA191" s="529"/>
      <c r="DB191" s="529"/>
      <c r="DC191" s="529"/>
      <c r="DD191" s="529"/>
      <c r="DE191" s="529"/>
      <c r="DF191" s="529"/>
      <c r="DG191" s="529"/>
      <c r="DH191" s="529"/>
      <c r="DI191" s="529"/>
      <c r="DJ191" s="529"/>
      <c r="DK191" s="529"/>
      <c r="DL191" s="529"/>
      <c r="DM191" s="529"/>
      <c r="DN191" s="529"/>
      <c r="DO191" s="529"/>
      <c r="DP191" s="529"/>
      <c r="DQ191" s="529"/>
      <c r="DR191" s="529"/>
      <c r="DS191" s="529"/>
      <c r="DT191" s="529"/>
      <c r="DU191" s="529"/>
      <c r="DV191" s="529"/>
      <c r="DW191" s="529"/>
      <c r="DX191" s="529"/>
      <c r="DY191" s="529"/>
      <c r="DZ191" s="529"/>
      <c r="EA191" s="529"/>
      <c r="EB191" s="529"/>
      <c r="EC191" s="529"/>
      <c r="ED191" s="529"/>
      <c r="EE191" s="529"/>
      <c r="EF191" s="529"/>
      <c r="EG191" s="529"/>
      <c r="EH191" s="529"/>
      <c r="EI191" s="529"/>
      <c r="EJ191" s="529"/>
      <c r="EK191" s="529"/>
      <c r="EL191" s="529"/>
      <c r="EM191" s="529"/>
      <c r="EN191" s="529"/>
      <c r="EO191" s="529"/>
      <c r="EP191" s="506" t="s">
        <v>3548</v>
      </c>
      <c r="EQ191" s="509" t="s">
        <v>3549</v>
      </c>
      <c r="ER191" s="529"/>
      <c r="ES191" s="529"/>
      <c r="ET191" s="529"/>
      <c r="EU191" s="529"/>
      <c r="EV191" s="529"/>
      <c r="EW191" s="529"/>
      <c r="EX191" s="529"/>
      <c r="EY191" s="534"/>
      <c r="EZ191" s="529"/>
      <c r="FA191" s="529"/>
      <c r="FB191" s="529"/>
      <c r="FC191" s="529"/>
      <c r="FD191" s="529"/>
      <c r="FE191" s="529"/>
      <c r="FF191" s="529"/>
      <c r="FG191" s="529"/>
      <c r="FH191" s="529"/>
      <c r="FI191" s="529"/>
      <c r="FJ191" s="529"/>
      <c r="FK191" s="529"/>
      <c r="FL191" s="529"/>
      <c r="FM191" s="529"/>
      <c r="FN191" s="529"/>
      <c r="FO191" s="529"/>
      <c r="FP191" s="529"/>
      <c r="FQ191" s="529"/>
      <c r="FR191" s="529"/>
      <c r="FS191" s="529"/>
      <c r="FT191" s="529"/>
      <c r="FU191" s="529"/>
      <c r="FV191" s="529"/>
      <c r="FW191" s="529"/>
      <c r="FX191" s="529"/>
      <c r="FY191" s="529"/>
      <c r="FZ191" s="529"/>
      <c r="GA191" s="529"/>
      <c r="GB191" s="529"/>
      <c r="GC191" s="529"/>
      <c r="GD191" s="529"/>
      <c r="GE191" s="529"/>
      <c r="GF191" s="529"/>
      <c r="GG191" s="529"/>
      <c r="GH191" s="529"/>
      <c r="GI191" s="529"/>
      <c r="GJ191" s="529"/>
      <c r="GK191" s="529"/>
      <c r="GL191" s="529"/>
      <c r="GM191" s="529"/>
      <c r="GN191" s="529"/>
      <c r="GO191" s="529"/>
      <c r="GP191" s="529"/>
      <c r="GQ191" s="529"/>
      <c r="GR191" s="529"/>
      <c r="GS191" s="529"/>
      <c r="GT191" s="529"/>
      <c r="GU191" s="529"/>
      <c r="GV191" s="529"/>
      <c r="GW191" s="529"/>
      <c r="GX191" s="529"/>
      <c r="GY191" s="529"/>
      <c r="GZ191" s="529"/>
      <c r="HA191" s="529"/>
      <c r="HB191" s="529"/>
      <c r="HC191" s="529"/>
      <c r="HD191" s="529"/>
      <c r="HE191" s="529"/>
      <c r="HF191" s="529"/>
      <c r="HG191" s="529"/>
      <c r="HH191" s="529"/>
      <c r="HI191" s="529"/>
      <c r="HJ191" s="529"/>
      <c r="HK191" s="529"/>
      <c r="HL191" s="529"/>
      <c r="HM191" s="529"/>
      <c r="HN191" s="529"/>
      <c r="HO191" s="529"/>
      <c r="HP191" s="529"/>
      <c r="HQ191" s="529"/>
      <c r="HR191" s="529"/>
      <c r="HS191" s="529"/>
      <c r="HT191" s="529"/>
      <c r="HU191" s="529"/>
      <c r="HV191" s="529"/>
      <c r="HW191" s="529"/>
      <c r="HX191" s="529"/>
      <c r="HY191" s="529"/>
      <c r="HZ191" s="529"/>
      <c r="IA191" s="529"/>
      <c r="IB191" s="529"/>
      <c r="IC191" s="529"/>
      <c r="ID191" s="529"/>
      <c r="IE191" s="529"/>
      <c r="IF191" s="529"/>
      <c r="IG191" s="529"/>
      <c r="IH191" s="529"/>
      <c r="II191" s="529"/>
      <c r="IJ191" s="529"/>
      <c r="IK191" s="529"/>
      <c r="IL191" s="529"/>
      <c r="IM191" s="529"/>
      <c r="IN191" s="529"/>
      <c r="IO191" s="529"/>
      <c r="IP191" s="529"/>
      <c r="IQ191" s="529"/>
      <c r="IR191" s="529"/>
      <c r="IS191" s="529"/>
      <c r="IT191" s="529"/>
      <c r="IU191" s="529"/>
      <c r="IV191" s="529"/>
      <c r="IW191" s="529"/>
      <c r="IX191" s="529"/>
      <c r="IY191" s="529"/>
      <c r="IZ191" s="529"/>
      <c r="JA191" s="529"/>
      <c r="JB191" s="529"/>
      <c r="JC191" s="529"/>
      <c r="JD191" s="529"/>
      <c r="JE191" s="529"/>
      <c r="JF191" s="529"/>
      <c r="JG191" s="529"/>
      <c r="JH191" s="529"/>
      <c r="JI191" s="529"/>
      <c r="JJ191" s="529"/>
      <c r="JK191" s="529"/>
      <c r="JL191" s="529"/>
      <c r="JM191" s="529"/>
      <c r="JN191" s="529"/>
      <c r="JO191" s="529"/>
      <c r="JP191" s="529"/>
      <c r="JQ191" s="529"/>
      <c r="JR191" s="529"/>
      <c r="JS191" s="529"/>
      <c r="JT191" s="529"/>
      <c r="JU191" s="529"/>
      <c r="JV191" s="529"/>
      <c r="JW191" s="529"/>
      <c r="JX191" s="529"/>
      <c r="JY191" s="529"/>
      <c r="JZ191" s="529"/>
      <c r="KA191" s="529"/>
      <c r="KB191" s="529"/>
      <c r="KC191" s="529"/>
      <c r="KD191" s="529"/>
      <c r="KE191" s="529"/>
      <c r="KF191" s="529"/>
      <c r="KG191" s="529"/>
      <c r="KH191" s="529"/>
      <c r="KI191" s="529"/>
      <c r="KJ191" s="529"/>
      <c r="KK191" s="529"/>
      <c r="KL191" s="529"/>
      <c r="KM191" s="529"/>
      <c r="KN191" s="529"/>
      <c r="KO191" s="529"/>
      <c r="KP191" s="529"/>
      <c r="KQ191" s="529"/>
      <c r="KR191" s="529"/>
      <c r="KS191" s="529"/>
      <c r="KT191" s="529"/>
      <c r="KU191" s="529"/>
      <c r="KV191" s="529"/>
      <c r="KW191" s="529"/>
      <c r="KX191" s="529"/>
      <c r="KY191" s="529"/>
      <c r="KZ191" s="529"/>
      <c r="LA191" s="529"/>
      <c r="LB191" s="529"/>
      <c r="LC191" s="529"/>
      <c r="LD191" s="529"/>
      <c r="LE191" s="529"/>
      <c r="LF191" s="529"/>
      <c r="LG191" s="529"/>
      <c r="LH191" s="529"/>
      <c r="LI191" s="529"/>
      <c r="LJ191" s="529"/>
      <c r="LK191" s="529"/>
      <c r="LL191" s="529"/>
      <c r="LM191" s="529"/>
      <c r="LN191" s="529"/>
      <c r="LO191" s="529"/>
      <c r="LP191" s="529"/>
      <c r="LQ191" s="529"/>
      <c r="LR191" s="529"/>
      <c r="LS191" s="529"/>
      <c r="LT191" s="529"/>
      <c r="LU191" s="529"/>
      <c r="LV191" s="529"/>
      <c r="LW191" s="529"/>
      <c r="LX191" s="529"/>
      <c r="LY191" s="529"/>
      <c r="LZ191" s="529"/>
      <c r="MA191" s="529"/>
      <c r="MB191" s="529"/>
      <c r="MC191" s="529"/>
      <c r="MD191" s="529"/>
      <c r="ME191" s="529"/>
      <c r="MF191" s="529"/>
      <c r="MG191" s="529"/>
      <c r="MH191" s="529"/>
      <c r="MI191" s="529"/>
      <c r="MJ191" s="529"/>
      <c r="MK191" s="529"/>
      <c r="ML191" s="529"/>
      <c r="MM191" s="529"/>
      <c r="MN191" s="529"/>
    </row>
    <row r="192" ht="12.75" customHeight="1">
      <c r="A192" s="529"/>
      <c r="B192" s="529"/>
      <c r="C192" s="529"/>
      <c r="D192" s="529"/>
      <c r="E192" s="509" t="s">
        <v>3524</v>
      </c>
      <c r="F192" s="509" t="s">
        <v>3525</v>
      </c>
      <c r="G192" s="534"/>
      <c r="H192" s="529"/>
      <c r="I192" s="529"/>
      <c r="J192" s="529"/>
      <c r="K192" s="529"/>
      <c r="L192" s="529"/>
      <c r="M192" s="529"/>
      <c r="N192" s="529"/>
      <c r="O192" s="529"/>
      <c r="P192" s="529"/>
      <c r="Q192" s="529"/>
      <c r="R192" s="529"/>
      <c r="S192" s="529"/>
      <c r="T192" s="529"/>
      <c r="U192" s="529"/>
      <c r="V192" s="529"/>
      <c r="W192" s="529"/>
      <c r="X192" s="529"/>
      <c r="Y192" s="529"/>
      <c r="Z192" s="529"/>
      <c r="AA192" s="529"/>
      <c r="AB192" s="529"/>
      <c r="AC192" s="529"/>
      <c r="AD192" s="529"/>
      <c r="AE192" s="529"/>
      <c r="AF192" s="529"/>
      <c r="AG192" s="529"/>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c r="CR192" s="529"/>
      <c r="CS192" s="529"/>
      <c r="CT192" s="529"/>
      <c r="CU192" s="529"/>
      <c r="CV192" s="529"/>
      <c r="CW192" s="529"/>
      <c r="CX192" s="529"/>
      <c r="CY192" s="529"/>
      <c r="CZ192" s="529"/>
      <c r="DA192" s="529"/>
      <c r="DB192" s="529"/>
      <c r="DC192" s="529"/>
      <c r="DD192" s="529"/>
      <c r="DE192" s="529"/>
      <c r="DF192" s="529"/>
      <c r="DG192" s="529"/>
      <c r="DH192" s="529"/>
      <c r="DI192" s="529"/>
      <c r="DJ192" s="529"/>
      <c r="DK192" s="529"/>
      <c r="DL192" s="529"/>
      <c r="DM192" s="529"/>
      <c r="DN192" s="529"/>
      <c r="DO192" s="529"/>
      <c r="DP192" s="529"/>
      <c r="DQ192" s="529"/>
      <c r="DR192" s="529"/>
      <c r="DS192" s="529"/>
      <c r="DT192" s="529"/>
      <c r="DU192" s="529"/>
      <c r="DV192" s="529"/>
      <c r="DW192" s="529"/>
      <c r="DX192" s="529"/>
      <c r="DY192" s="529"/>
      <c r="DZ192" s="529"/>
      <c r="EA192" s="529"/>
      <c r="EB192" s="529"/>
      <c r="EC192" s="529"/>
      <c r="ED192" s="529"/>
      <c r="EE192" s="529"/>
      <c r="EF192" s="529"/>
      <c r="EG192" s="529"/>
      <c r="EH192" s="529"/>
      <c r="EI192" s="529"/>
      <c r="EJ192" s="529"/>
      <c r="EK192" s="529"/>
      <c r="EL192" s="529"/>
      <c r="EM192" s="529"/>
      <c r="EN192" s="529"/>
      <c r="EO192" s="529"/>
      <c r="EP192" s="506">
        <v>250.0</v>
      </c>
      <c r="EQ192" s="509" t="s">
        <v>3550</v>
      </c>
      <c r="ER192" s="529"/>
      <c r="ES192" s="529"/>
      <c r="ET192" s="529"/>
      <c r="EU192" s="529"/>
      <c r="EV192" s="529"/>
      <c r="EW192" s="529"/>
      <c r="EX192" s="529"/>
      <c r="EY192" s="534"/>
      <c r="EZ192" s="529"/>
      <c r="FA192" s="529"/>
      <c r="FB192" s="529"/>
      <c r="FC192" s="529"/>
      <c r="FD192" s="529"/>
      <c r="FE192" s="529"/>
      <c r="FF192" s="529"/>
      <c r="FG192" s="529"/>
      <c r="FH192" s="529"/>
      <c r="FI192" s="529"/>
      <c r="FJ192" s="529"/>
      <c r="FK192" s="529"/>
      <c r="FL192" s="529"/>
      <c r="FM192" s="529"/>
      <c r="FN192" s="529"/>
      <c r="FO192" s="529"/>
      <c r="FP192" s="529"/>
      <c r="FQ192" s="529"/>
      <c r="FR192" s="529"/>
      <c r="FS192" s="529"/>
      <c r="FT192" s="529"/>
      <c r="FU192" s="529"/>
      <c r="FV192" s="529"/>
      <c r="FW192" s="529"/>
      <c r="FX192" s="529"/>
      <c r="FY192" s="529"/>
      <c r="FZ192" s="529"/>
      <c r="GA192" s="529"/>
      <c r="GB192" s="529"/>
      <c r="GC192" s="529"/>
      <c r="GD192" s="529"/>
      <c r="GE192" s="529"/>
      <c r="GF192" s="529"/>
      <c r="GG192" s="529"/>
      <c r="GH192" s="529"/>
      <c r="GI192" s="529"/>
      <c r="GJ192" s="529"/>
      <c r="GK192" s="529"/>
      <c r="GL192" s="529"/>
      <c r="GM192" s="529"/>
      <c r="GN192" s="529"/>
      <c r="GO192" s="529"/>
      <c r="GP192" s="529"/>
      <c r="GQ192" s="529"/>
      <c r="GR192" s="529"/>
      <c r="GS192" s="529"/>
      <c r="GT192" s="529"/>
      <c r="GU192" s="529"/>
      <c r="GV192" s="529"/>
      <c r="GW192" s="529"/>
      <c r="GX192" s="529"/>
      <c r="GY192" s="529"/>
      <c r="GZ192" s="529"/>
      <c r="HA192" s="529"/>
      <c r="HB192" s="529"/>
      <c r="HC192" s="529"/>
      <c r="HD192" s="529"/>
      <c r="HE192" s="529"/>
      <c r="HF192" s="529"/>
      <c r="HG192" s="529"/>
      <c r="HH192" s="529"/>
      <c r="HI192" s="529"/>
      <c r="HJ192" s="529"/>
      <c r="HK192" s="529"/>
      <c r="HL192" s="529"/>
      <c r="HM192" s="529"/>
      <c r="HN192" s="529"/>
      <c r="HO192" s="529"/>
      <c r="HP192" s="529"/>
      <c r="HQ192" s="529"/>
      <c r="HR192" s="529"/>
      <c r="HS192" s="529"/>
      <c r="HT192" s="529"/>
      <c r="HU192" s="529"/>
      <c r="HV192" s="529"/>
      <c r="HW192" s="529"/>
      <c r="HX192" s="529"/>
      <c r="HY192" s="529"/>
      <c r="HZ192" s="529"/>
      <c r="IA192" s="529"/>
      <c r="IB192" s="529"/>
      <c r="IC192" s="529"/>
      <c r="ID192" s="529"/>
      <c r="IE192" s="529"/>
      <c r="IF192" s="529"/>
      <c r="IG192" s="529"/>
      <c r="IH192" s="529"/>
      <c r="II192" s="529"/>
      <c r="IJ192" s="529"/>
      <c r="IK192" s="529"/>
      <c r="IL192" s="529"/>
      <c r="IM192" s="529"/>
      <c r="IN192" s="529"/>
      <c r="IO192" s="529"/>
      <c r="IP192" s="529"/>
      <c r="IQ192" s="529"/>
      <c r="IR192" s="529"/>
      <c r="IS192" s="529"/>
      <c r="IT192" s="529"/>
      <c r="IU192" s="529"/>
      <c r="IV192" s="529"/>
      <c r="IW192" s="529"/>
      <c r="IX192" s="529"/>
      <c r="IY192" s="529"/>
      <c r="IZ192" s="529"/>
      <c r="JA192" s="529"/>
      <c r="JB192" s="529"/>
      <c r="JC192" s="529"/>
      <c r="JD192" s="529"/>
      <c r="JE192" s="529"/>
      <c r="JF192" s="529"/>
      <c r="JG192" s="529"/>
      <c r="JH192" s="529"/>
      <c r="JI192" s="529"/>
      <c r="JJ192" s="529"/>
      <c r="JK192" s="529"/>
      <c r="JL192" s="529"/>
      <c r="JM192" s="529"/>
      <c r="JN192" s="529"/>
      <c r="JO192" s="529"/>
      <c r="JP192" s="529"/>
      <c r="JQ192" s="529"/>
      <c r="JR192" s="529"/>
      <c r="JS192" s="529"/>
      <c r="JT192" s="529"/>
      <c r="JU192" s="529"/>
      <c r="JV192" s="529"/>
      <c r="JW192" s="529"/>
      <c r="JX192" s="529"/>
      <c r="JY192" s="529"/>
      <c r="JZ192" s="529"/>
      <c r="KA192" s="529"/>
      <c r="KB192" s="529"/>
      <c r="KC192" s="529"/>
      <c r="KD192" s="529"/>
      <c r="KE192" s="529"/>
      <c r="KF192" s="529"/>
      <c r="KG192" s="529"/>
      <c r="KH192" s="529"/>
      <c r="KI192" s="529"/>
      <c r="KJ192" s="529"/>
      <c r="KK192" s="529"/>
      <c r="KL192" s="529"/>
      <c r="KM192" s="529"/>
      <c r="KN192" s="529"/>
      <c r="KO192" s="529"/>
      <c r="KP192" s="529"/>
      <c r="KQ192" s="529"/>
      <c r="KR192" s="529"/>
      <c r="KS192" s="529"/>
      <c r="KT192" s="529"/>
      <c r="KU192" s="529"/>
      <c r="KV192" s="529"/>
      <c r="KW192" s="529"/>
      <c r="KX192" s="529"/>
      <c r="KY192" s="529"/>
      <c r="KZ192" s="529"/>
      <c r="LA192" s="529"/>
      <c r="LB192" s="529"/>
      <c r="LC192" s="529"/>
      <c r="LD192" s="529"/>
      <c r="LE192" s="529"/>
      <c r="LF192" s="529"/>
      <c r="LG192" s="529"/>
      <c r="LH192" s="529"/>
      <c r="LI192" s="529"/>
      <c r="LJ192" s="529"/>
      <c r="LK192" s="529"/>
      <c r="LL192" s="529"/>
      <c r="LM192" s="529"/>
      <c r="LN192" s="529"/>
      <c r="LO192" s="529"/>
      <c r="LP192" s="529"/>
      <c r="LQ192" s="529"/>
      <c r="LR192" s="529"/>
      <c r="LS192" s="529"/>
      <c r="LT192" s="529"/>
      <c r="LU192" s="529"/>
      <c r="LV192" s="529"/>
      <c r="LW192" s="529"/>
      <c r="LX192" s="529"/>
      <c r="LY192" s="529"/>
      <c r="LZ192" s="529"/>
      <c r="MA192" s="529"/>
      <c r="MB192" s="529"/>
      <c r="MC192" s="529"/>
      <c r="MD192" s="529"/>
      <c r="ME192" s="529"/>
      <c r="MF192" s="529"/>
      <c r="MG192" s="529"/>
      <c r="MH192" s="529"/>
      <c r="MI192" s="529"/>
      <c r="MJ192" s="529"/>
      <c r="MK192" s="529"/>
      <c r="ML192" s="529"/>
      <c r="MM192" s="529"/>
      <c r="MN192" s="529"/>
    </row>
    <row r="193" ht="12.75" customHeight="1">
      <c r="A193" s="529"/>
      <c r="B193" s="529"/>
      <c r="C193" s="529"/>
      <c r="D193" s="529"/>
      <c r="E193" s="509" t="s">
        <v>3527</v>
      </c>
      <c r="F193" s="509" t="s">
        <v>3528</v>
      </c>
      <c r="G193" s="534"/>
      <c r="H193" s="529"/>
      <c r="I193" s="529"/>
      <c r="J193" s="529"/>
      <c r="K193" s="529"/>
      <c r="L193" s="529"/>
      <c r="M193" s="529"/>
      <c r="N193" s="529"/>
      <c r="O193" s="529"/>
      <c r="P193" s="529"/>
      <c r="Q193" s="529"/>
      <c r="R193" s="529"/>
      <c r="S193" s="529"/>
      <c r="T193" s="529"/>
      <c r="U193" s="529"/>
      <c r="V193" s="529"/>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c r="CR193" s="529"/>
      <c r="CS193" s="529"/>
      <c r="CT193" s="529"/>
      <c r="CU193" s="529"/>
      <c r="CV193" s="529"/>
      <c r="CW193" s="529"/>
      <c r="CX193" s="529"/>
      <c r="CY193" s="529"/>
      <c r="CZ193" s="529"/>
      <c r="DA193" s="529"/>
      <c r="DB193" s="529"/>
      <c r="DC193" s="529"/>
      <c r="DD193" s="529"/>
      <c r="DE193" s="529"/>
      <c r="DF193" s="529"/>
      <c r="DG193" s="529"/>
      <c r="DH193" s="529"/>
      <c r="DI193" s="529"/>
      <c r="DJ193" s="529"/>
      <c r="DK193" s="529"/>
      <c r="DL193" s="529"/>
      <c r="DM193" s="529"/>
      <c r="DN193" s="529"/>
      <c r="DO193" s="529"/>
      <c r="DP193" s="529"/>
      <c r="DQ193" s="529"/>
      <c r="DR193" s="529"/>
      <c r="DS193" s="529"/>
      <c r="DT193" s="529"/>
      <c r="DU193" s="529"/>
      <c r="DV193" s="529"/>
      <c r="DW193" s="529"/>
      <c r="DX193" s="529"/>
      <c r="DY193" s="529"/>
      <c r="DZ193" s="529"/>
      <c r="EA193" s="529"/>
      <c r="EB193" s="529"/>
      <c r="EC193" s="529"/>
      <c r="ED193" s="529"/>
      <c r="EE193" s="529"/>
      <c r="EF193" s="529"/>
      <c r="EG193" s="529"/>
      <c r="EH193" s="529"/>
      <c r="EI193" s="529"/>
      <c r="EJ193" s="529"/>
      <c r="EK193" s="529"/>
      <c r="EL193" s="529"/>
      <c r="EM193" s="529"/>
      <c r="EN193" s="529"/>
      <c r="EO193" s="529"/>
      <c r="EP193" s="506">
        <v>254.0</v>
      </c>
      <c r="EQ193" s="509" t="s">
        <v>3551</v>
      </c>
      <c r="ER193" s="529"/>
      <c r="ES193" s="529"/>
      <c r="ET193" s="529"/>
      <c r="EU193" s="529"/>
      <c r="EV193" s="529"/>
      <c r="EW193" s="529"/>
      <c r="EX193" s="529"/>
      <c r="EY193" s="534"/>
      <c r="EZ193" s="529"/>
      <c r="FA193" s="529"/>
      <c r="FB193" s="529"/>
      <c r="FC193" s="529"/>
      <c r="FD193" s="529"/>
      <c r="FE193" s="529"/>
      <c r="FF193" s="529"/>
      <c r="FG193" s="529"/>
      <c r="FH193" s="529"/>
      <c r="FI193" s="529"/>
      <c r="FJ193" s="529"/>
      <c r="FK193" s="529"/>
      <c r="FL193" s="529"/>
      <c r="FM193" s="529"/>
      <c r="FN193" s="529"/>
      <c r="FO193" s="529"/>
      <c r="FP193" s="529"/>
      <c r="FQ193" s="529"/>
      <c r="FR193" s="529"/>
      <c r="FS193" s="529"/>
      <c r="FT193" s="529"/>
      <c r="FU193" s="529"/>
      <c r="FV193" s="529"/>
      <c r="FW193" s="529"/>
      <c r="FX193" s="529"/>
      <c r="FY193" s="529"/>
      <c r="FZ193" s="529"/>
      <c r="GA193" s="529"/>
      <c r="GB193" s="529"/>
      <c r="GC193" s="529"/>
      <c r="GD193" s="529"/>
      <c r="GE193" s="529"/>
      <c r="GF193" s="529"/>
      <c r="GG193" s="529"/>
      <c r="GH193" s="529"/>
      <c r="GI193" s="529"/>
      <c r="GJ193" s="529"/>
      <c r="GK193" s="529"/>
      <c r="GL193" s="529"/>
      <c r="GM193" s="529"/>
      <c r="GN193" s="529"/>
      <c r="GO193" s="529"/>
      <c r="GP193" s="529"/>
      <c r="GQ193" s="529"/>
      <c r="GR193" s="529"/>
      <c r="GS193" s="529"/>
      <c r="GT193" s="529"/>
      <c r="GU193" s="529"/>
      <c r="GV193" s="529"/>
      <c r="GW193" s="529"/>
      <c r="GX193" s="529"/>
      <c r="GY193" s="529"/>
      <c r="GZ193" s="529"/>
      <c r="HA193" s="529"/>
      <c r="HB193" s="529"/>
      <c r="HC193" s="529"/>
      <c r="HD193" s="529"/>
      <c r="HE193" s="529"/>
      <c r="HF193" s="529"/>
      <c r="HG193" s="529"/>
      <c r="HH193" s="529"/>
      <c r="HI193" s="529"/>
      <c r="HJ193" s="529"/>
      <c r="HK193" s="529"/>
      <c r="HL193" s="529"/>
      <c r="HM193" s="529"/>
      <c r="HN193" s="529"/>
      <c r="HO193" s="529"/>
      <c r="HP193" s="529"/>
      <c r="HQ193" s="529"/>
      <c r="HR193" s="529"/>
      <c r="HS193" s="529"/>
      <c r="HT193" s="529"/>
      <c r="HU193" s="529"/>
      <c r="HV193" s="529"/>
      <c r="HW193" s="529"/>
      <c r="HX193" s="529"/>
      <c r="HY193" s="529"/>
      <c r="HZ193" s="529"/>
      <c r="IA193" s="529"/>
      <c r="IB193" s="529"/>
      <c r="IC193" s="529"/>
      <c r="ID193" s="529"/>
      <c r="IE193" s="529"/>
      <c r="IF193" s="529"/>
      <c r="IG193" s="529"/>
      <c r="IH193" s="529"/>
      <c r="II193" s="529"/>
      <c r="IJ193" s="529"/>
      <c r="IK193" s="529"/>
      <c r="IL193" s="529"/>
      <c r="IM193" s="529"/>
      <c r="IN193" s="529"/>
      <c r="IO193" s="529"/>
      <c r="IP193" s="529"/>
      <c r="IQ193" s="529"/>
      <c r="IR193" s="529"/>
      <c r="IS193" s="529"/>
      <c r="IT193" s="529"/>
      <c r="IU193" s="529"/>
      <c r="IV193" s="529"/>
      <c r="IW193" s="529"/>
      <c r="IX193" s="529"/>
      <c r="IY193" s="529"/>
      <c r="IZ193" s="529"/>
      <c r="JA193" s="529"/>
      <c r="JB193" s="529"/>
      <c r="JC193" s="529"/>
      <c r="JD193" s="529"/>
      <c r="JE193" s="529"/>
      <c r="JF193" s="529"/>
      <c r="JG193" s="529"/>
      <c r="JH193" s="529"/>
      <c r="JI193" s="529"/>
      <c r="JJ193" s="529"/>
      <c r="JK193" s="529"/>
      <c r="JL193" s="529"/>
      <c r="JM193" s="529"/>
      <c r="JN193" s="529"/>
      <c r="JO193" s="529"/>
      <c r="JP193" s="529"/>
      <c r="JQ193" s="529"/>
      <c r="JR193" s="529"/>
      <c r="JS193" s="529"/>
      <c r="JT193" s="529"/>
      <c r="JU193" s="529"/>
      <c r="JV193" s="529"/>
      <c r="JW193" s="529"/>
      <c r="JX193" s="529"/>
      <c r="JY193" s="529"/>
      <c r="JZ193" s="529"/>
      <c r="KA193" s="529"/>
      <c r="KB193" s="529"/>
      <c r="KC193" s="529"/>
      <c r="KD193" s="529"/>
      <c r="KE193" s="529"/>
      <c r="KF193" s="529"/>
      <c r="KG193" s="529"/>
      <c r="KH193" s="529"/>
      <c r="KI193" s="529"/>
      <c r="KJ193" s="529"/>
      <c r="KK193" s="529"/>
      <c r="KL193" s="529"/>
      <c r="KM193" s="529"/>
      <c r="KN193" s="529"/>
      <c r="KO193" s="529"/>
      <c r="KP193" s="529"/>
      <c r="KQ193" s="529"/>
      <c r="KR193" s="529"/>
      <c r="KS193" s="529"/>
      <c r="KT193" s="529"/>
      <c r="KU193" s="529"/>
      <c r="KV193" s="529"/>
      <c r="KW193" s="529"/>
      <c r="KX193" s="529"/>
      <c r="KY193" s="529"/>
      <c r="KZ193" s="529"/>
      <c r="LA193" s="529"/>
      <c r="LB193" s="529"/>
      <c r="LC193" s="529"/>
      <c r="LD193" s="529"/>
      <c r="LE193" s="529"/>
      <c r="LF193" s="529"/>
      <c r="LG193" s="529"/>
      <c r="LH193" s="529"/>
      <c r="LI193" s="529"/>
      <c r="LJ193" s="529"/>
      <c r="LK193" s="529"/>
      <c r="LL193" s="529"/>
      <c r="LM193" s="529"/>
      <c r="LN193" s="529"/>
      <c r="LO193" s="529"/>
      <c r="LP193" s="529"/>
      <c r="LQ193" s="529"/>
      <c r="LR193" s="529"/>
      <c r="LS193" s="529"/>
      <c r="LT193" s="529"/>
      <c r="LU193" s="529"/>
      <c r="LV193" s="529"/>
      <c r="LW193" s="529"/>
      <c r="LX193" s="529"/>
      <c r="LY193" s="529"/>
      <c r="LZ193" s="529"/>
      <c r="MA193" s="529"/>
      <c r="MB193" s="529"/>
      <c r="MC193" s="529"/>
      <c r="MD193" s="529"/>
      <c r="ME193" s="529"/>
      <c r="MF193" s="529"/>
      <c r="MG193" s="529"/>
      <c r="MH193" s="529"/>
      <c r="MI193" s="529"/>
      <c r="MJ193" s="529"/>
      <c r="MK193" s="529"/>
      <c r="ML193" s="529"/>
      <c r="MM193" s="529"/>
      <c r="MN193" s="529"/>
    </row>
    <row r="194" ht="12.75" customHeight="1">
      <c r="A194" s="529"/>
      <c r="B194" s="529"/>
      <c r="C194" s="529"/>
      <c r="D194" s="529"/>
      <c r="E194" s="509" t="s">
        <v>3530</v>
      </c>
      <c r="F194" s="509" t="s">
        <v>3531</v>
      </c>
      <c r="G194" s="534"/>
      <c r="H194" s="529"/>
      <c r="I194" s="529"/>
      <c r="J194" s="529"/>
      <c r="K194" s="529"/>
      <c r="L194" s="529"/>
      <c r="M194" s="529"/>
      <c r="N194" s="529"/>
      <c r="O194" s="529"/>
      <c r="P194" s="529"/>
      <c r="Q194" s="529"/>
      <c r="R194" s="529"/>
      <c r="S194" s="529"/>
      <c r="T194" s="529"/>
      <c r="U194" s="529"/>
      <c r="V194" s="529"/>
      <c r="W194" s="529"/>
      <c r="X194" s="529"/>
      <c r="Y194" s="529"/>
      <c r="Z194" s="529"/>
      <c r="AA194" s="529"/>
      <c r="AB194" s="529"/>
      <c r="AC194" s="529"/>
      <c r="AD194" s="529"/>
      <c r="AE194" s="529"/>
      <c r="AF194" s="529"/>
      <c r="AG194" s="529"/>
      <c r="AH194" s="529"/>
      <c r="AI194" s="529"/>
      <c r="AJ194" s="529"/>
      <c r="AK194" s="529"/>
      <c r="AL194" s="529"/>
      <c r="AM194" s="529"/>
      <c r="AN194" s="529"/>
      <c r="AO194" s="529"/>
      <c r="AP194" s="529"/>
      <c r="AQ194" s="529"/>
      <c r="AR194" s="529"/>
      <c r="AS194" s="529"/>
      <c r="AT194" s="529"/>
      <c r="AU194" s="529"/>
      <c r="AV194" s="529"/>
      <c r="AW194" s="529"/>
      <c r="AX194" s="529"/>
      <c r="AY194" s="529"/>
      <c r="AZ194" s="529"/>
      <c r="BA194" s="529"/>
      <c r="BB194" s="529"/>
      <c r="BC194" s="529"/>
      <c r="BD194" s="529"/>
      <c r="BE194" s="529"/>
      <c r="BF194" s="529"/>
      <c r="BG194" s="529"/>
      <c r="BH194" s="529"/>
      <c r="BI194" s="529"/>
      <c r="BJ194" s="529"/>
      <c r="BK194" s="529"/>
      <c r="BL194" s="529"/>
      <c r="BM194" s="529"/>
      <c r="BN194" s="529"/>
      <c r="BO194" s="529"/>
      <c r="BP194" s="529"/>
      <c r="BQ194" s="529"/>
      <c r="BR194" s="529"/>
      <c r="BS194" s="529"/>
      <c r="BT194" s="529"/>
      <c r="BU194" s="529"/>
      <c r="BV194" s="529"/>
      <c r="BW194" s="529"/>
      <c r="BX194" s="529"/>
      <c r="BY194" s="529"/>
      <c r="BZ194" s="529"/>
      <c r="CA194" s="529"/>
      <c r="CB194" s="529"/>
      <c r="CC194" s="529"/>
      <c r="CD194" s="529"/>
      <c r="CE194" s="529"/>
      <c r="CF194" s="529"/>
      <c r="CG194" s="529"/>
      <c r="CH194" s="529"/>
      <c r="CI194" s="529"/>
      <c r="CJ194" s="529"/>
      <c r="CK194" s="529"/>
      <c r="CL194" s="529"/>
      <c r="CM194" s="529"/>
      <c r="CN194" s="529"/>
      <c r="CO194" s="529"/>
      <c r="CP194" s="529"/>
      <c r="CQ194" s="529"/>
      <c r="CR194" s="529"/>
      <c r="CS194" s="529"/>
      <c r="CT194" s="529"/>
      <c r="CU194" s="529"/>
      <c r="CV194" s="529"/>
      <c r="CW194" s="529"/>
      <c r="CX194" s="529"/>
      <c r="CY194" s="529"/>
      <c r="CZ194" s="529"/>
      <c r="DA194" s="529"/>
      <c r="DB194" s="529"/>
      <c r="DC194" s="529"/>
      <c r="DD194" s="529"/>
      <c r="DE194" s="529"/>
      <c r="DF194" s="529"/>
      <c r="DG194" s="529"/>
      <c r="DH194" s="529"/>
      <c r="DI194" s="529"/>
      <c r="DJ194" s="529"/>
      <c r="DK194" s="529"/>
      <c r="DL194" s="529"/>
      <c r="DM194" s="529"/>
      <c r="DN194" s="529"/>
      <c r="DO194" s="529"/>
      <c r="DP194" s="529"/>
      <c r="DQ194" s="529"/>
      <c r="DR194" s="529"/>
      <c r="DS194" s="529"/>
      <c r="DT194" s="529"/>
      <c r="DU194" s="529"/>
      <c r="DV194" s="529"/>
      <c r="DW194" s="529"/>
      <c r="DX194" s="529"/>
      <c r="DY194" s="529"/>
      <c r="DZ194" s="529"/>
      <c r="EA194" s="529"/>
      <c r="EB194" s="529"/>
      <c r="EC194" s="529"/>
      <c r="ED194" s="529"/>
      <c r="EE194" s="529"/>
      <c r="EF194" s="529"/>
      <c r="EG194" s="529"/>
      <c r="EH194" s="529"/>
      <c r="EI194" s="529"/>
      <c r="EJ194" s="529"/>
      <c r="EK194" s="529"/>
      <c r="EL194" s="529"/>
      <c r="EM194" s="529"/>
      <c r="EN194" s="529"/>
      <c r="EO194" s="529"/>
      <c r="EP194" s="506">
        <v>258.0</v>
      </c>
      <c r="EQ194" s="509" t="s">
        <v>3552</v>
      </c>
      <c r="ER194" s="529"/>
      <c r="ES194" s="529"/>
      <c r="ET194" s="529"/>
      <c r="EU194" s="529"/>
      <c r="EV194" s="529"/>
      <c r="EW194" s="529"/>
      <c r="EX194" s="529"/>
      <c r="EY194" s="534"/>
      <c r="EZ194" s="529"/>
      <c r="FA194" s="529"/>
      <c r="FB194" s="529"/>
      <c r="FC194" s="529"/>
      <c r="FD194" s="529"/>
      <c r="FE194" s="529"/>
      <c r="FF194" s="529"/>
      <c r="FG194" s="529"/>
      <c r="FH194" s="529"/>
      <c r="FI194" s="529"/>
      <c r="FJ194" s="529"/>
      <c r="FK194" s="529"/>
      <c r="FL194" s="529"/>
      <c r="FM194" s="529"/>
      <c r="FN194" s="529"/>
      <c r="FO194" s="529"/>
      <c r="FP194" s="529"/>
      <c r="FQ194" s="529"/>
      <c r="FR194" s="529"/>
      <c r="FS194" s="529"/>
      <c r="FT194" s="529"/>
      <c r="FU194" s="529"/>
      <c r="FV194" s="529"/>
      <c r="FW194" s="529"/>
      <c r="FX194" s="529"/>
      <c r="FY194" s="529"/>
      <c r="FZ194" s="529"/>
      <c r="GA194" s="529"/>
      <c r="GB194" s="529"/>
      <c r="GC194" s="529"/>
      <c r="GD194" s="529"/>
      <c r="GE194" s="529"/>
      <c r="GF194" s="529"/>
      <c r="GG194" s="529"/>
      <c r="GH194" s="529"/>
      <c r="GI194" s="529"/>
      <c r="GJ194" s="529"/>
      <c r="GK194" s="529"/>
      <c r="GL194" s="529"/>
      <c r="GM194" s="529"/>
      <c r="GN194" s="529"/>
      <c r="GO194" s="529"/>
      <c r="GP194" s="529"/>
      <c r="GQ194" s="529"/>
      <c r="GR194" s="529"/>
      <c r="GS194" s="529"/>
      <c r="GT194" s="529"/>
      <c r="GU194" s="529"/>
      <c r="GV194" s="529"/>
      <c r="GW194" s="529"/>
      <c r="GX194" s="529"/>
      <c r="GY194" s="529"/>
      <c r="GZ194" s="529"/>
      <c r="HA194" s="529"/>
      <c r="HB194" s="529"/>
      <c r="HC194" s="529"/>
      <c r="HD194" s="529"/>
      <c r="HE194" s="529"/>
      <c r="HF194" s="529"/>
      <c r="HG194" s="529"/>
      <c r="HH194" s="529"/>
      <c r="HI194" s="529"/>
      <c r="HJ194" s="529"/>
      <c r="HK194" s="529"/>
      <c r="HL194" s="529"/>
      <c r="HM194" s="529"/>
      <c r="HN194" s="529"/>
      <c r="HO194" s="529"/>
      <c r="HP194" s="529"/>
      <c r="HQ194" s="529"/>
      <c r="HR194" s="529"/>
      <c r="HS194" s="529"/>
      <c r="HT194" s="529"/>
      <c r="HU194" s="529"/>
      <c r="HV194" s="529"/>
      <c r="HW194" s="529"/>
      <c r="HX194" s="529"/>
      <c r="HY194" s="529"/>
      <c r="HZ194" s="529"/>
      <c r="IA194" s="529"/>
      <c r="IB194" s="529"/>
      <c r="IC194" s="529"/>
      <c r="ID194" s="529"/>
      <c r="IE194" s="529"/>
      <c r="IF194" s="529"/>
      <c r="IG194" s="529"/>
      <c r="IH194" s="529"/>
      <c r="II194" s="529"/>
      <c r="IJ194" s="529"/>
      <c r="IK194" s="529"/>
      <c r="IL194" s="529"/>
      <c r="IM194" s="529"/>
      <c r="IN194" s="529"/>
      <c r="IO194" s="529"/>
      <c r="IP194" s="529"/>
      <c r="IQ194" s="529"/>
      <c r="IR194" s="529"/>
      <c r="IS194" s="529"/>
      <c r="IT194" s="529"/>
      <c r="IU194" s="529"/>
      <c r="IV194" s="529"/>
      <c r="IW194" s="529"/>
      <c r="IX194" s="529"/>
      <c r="IY194" s="529"/>
      <c r="IZ194" s="529"/>
      <c r="JA194" s="529"/>
      <c r="JB194" s="529"/>
      <c r="JC194" s="529"/>
      <c r="JD194" s="529"/>
      <c r="JE194" s="529"/>
      <c r="JF194" s="529"/>
      <c r="JG194" s="529"/>
      <c r="JH194" s="529"/>
      <c r="JI194" s="529"/>
      <c r="JJ194" s="529"/>
      <c r="JK194" s="529"/>
      <c r="JL194" s="529"/>
      <c r="JM194" s="529"/>
      <c r="JN194" s="529"/>
      <c r="JO194" s="529"/>
      <c r="JP194" s="529"/>
      <c r="JQ194" s="529"/>
      <c r="JR194" s="529"/>
      <c r="JS194" s="529"/>
      <c r="JT194" s="529"/>
      <c r="JU194" s="529"/>
      <c r="JV194" s="529"/>
      <c r="JW194" s="529"/>
      <c r="JX194" s="529"/>
      <c r="JY194" s="529"/>
      <c r="JZ194" s="529"/>
      <c r="KA194" s="529"/>
      <c r="KB194" s="529"/>
      <c r="KC194" s="529"/>
      <c r="KD194" s="529"/>
      <c r="KE194" s="529"/>
      <c r="KF194" s="529"/>
      <c r="KG194" s="529"/>
      <c r="KH194" s="529"/>
      <c r="KI194" s="529"/>
      <c r="KJ194" s="529"/>
      <c r="KK194" s="529"/>
      <c r="KL194" s="529"/>
      <c r="KM194" s="529"/>
      <c r="KN194" s="529"/>
      <c r="KO194" s="529"/>
      <c r="KP194" s="529"/>
      <c r="KQ194" s="529"/>
      <c r="KR194" s="529"/>
      <c r="KS194" s="529"/>
      <c r="KT194" s="529"/>
      <c r="KU194" s="529"/>
      <c r="KV194" s="529"/>
      <c r="KW194" s="529"/>
      <c r="KX194" s="529"/>
      <c r="KY194" s="529"/>
      <c r="KZ194" s="529"/>
      <c r="LA194" s="529"/>
      <c r="LB194" s="529"/>
      <c r="LC194" s="529"/>
      <c r="LD194" s="529"/>
      <c r="LE194" s="529"/>
      <c r="LF194" s="529"/>
      <c r="LG194" s="529"/>
      <c r="LH194" s="529"/>
      <c r="LI194" s="529"/>
      <c r="LJ194" s="529"/>
      <c r="LK194" s="529"/>
      <c r="LL194" s="529"/>
      <c r="LM194" s="529"/>
      <c r="LN194" s="529"/>
      <c r="LO194" s="529"/>
      <c r="LP194" s="529"/>
      <c r="LQ194" s="529"/>
      <c r="LR194" s="529"/>
      <c r="LS194" s="529"/>
      <c r="LT194" s="529"/>
      <c r="LU194" s="529"/>
      <c r="LV194" s="529"/>
      <c r="LW194" s="529"/>
      <c r="LX194" s="529"/>
      <c r="LY194" s="529"/>
      <c r="LZ194" s="529"/>
      <c r="MA194" s="529"/>
      <c r="MB194" s="529"/>
      <c r="MC194" s="529"/>
      <c r="MD194" s="529"/>
      <c r="ME194" s="529"/>
      <c r="MF194" s="529"/>
      <c r="MG194" s="529"/>
      <c r="MH194" s="529"/>
      <c r="MI194" s="529"/>
      <c r="MJ194" s="529"/>
      <c r="MK194" s="529"/>
      <c r="ML194" s="529"/>
      <c r="MM194" s="529"/>
      <c r="MN194" s="529"/>
    </row>
    <row r="195" ht="12.75" customHeight="1">
      <c r="A195" s="529"/>
      <c r="B195" s="529"/>
      <c r="C195" s="529"/>
      <c r="D195" s="529"/>
      <c r="E195" s="509" t="s">
        <v>3533</v>
      </c>
      <c r="F195" s="509" t="s">
        <v>3534</v>
      </c>
      <c r="G195" s="534"/>
      <c r="H195" s="529"/>
      <c r="I195" s="529"/>
      <c r="J195" s="529"/>
      <c r="K195" s="529"/>
      <c r="L195" s="529"/>
      <c r="M195" s="529"/>
      <c r="N195" s="529"/>
      <c r="O195" s="529"/>
      <c r="P195" s="529"/>
      <c r="Q195" s="529"/>
      <c r="R195" s="529"/>
      <c r="S195" s="529"/>
      <c r="T195" s="529"/>
      <c r="U195" s="529"/>
      <c r="V195" s="529"/>
      <c r="W195" s="529"/>
      <c r="X195" s="529"/>
      <c r="Y195" s="529"/>
      <c r="Z195" s="529"/>
      <c r="AA195" s="529"/>
      <c r="AB195" s="529"/>
      <c r="AC195" s="529"/>
      <c r="AD195" s="529"/>
      <c r="AE195" s="529"/>
      <c r="AF195" s="529"/>
      <c r="AG195" s="529"/>
      <c r="AH195" s="529"/>
      <c r="AI195" s="529"/>
      <c r="AJ195" s="529"/>
      <c r="AK195" s="529"/>
      <c r="AL195" s="529"/>
      <c r="AM195" s="529"/>
      <c r="AN195" s="529"/>
      <c r="AO195" s="529"/>
      <c r="AP195" s="529"/>
      <c r="AQ195" s="529"/>
      <c r="AR195" s="529"/>
      <c r="AS195" s="529"/>
      <c r="AT195" s="529"/>
      <c r="AU195" s="529"/>
      <c r="AV195" s="529"/>
      <c r="AW195" s="529"/>
      <c r="AX195" s="529"/>
      <c r="AY195" s="529"/>
      <c r="AZ195" s="529"/>
      <c r="BA195" s="529"/>
      <c r="BB195" s="529"/>
      <c r="BC195" s="529"/>
      <c r="BD195" s="529"/>
      <c r="BE195" s="529"/>
      <c r="BF195" s="529"/>
      <c r="BG195" s="529"/>
      <c r="BH195" s="529"/>
      <c r="BI195" s="529"/>
      <c r="BJ195" s="529"/>
      <c r="BK195" s="529"/>
      <c r="BL195" s="529"/>
      <c r="BM195" s="529"/>
      <c r="BN195" s="529"/>
      <c r="BO195" s="529"/>
      <c r="BP195" s="529"/>
      <c r="BQ195" s="529"/>
      <c r="BR195" s="529"/>
      <c r="BS195" s="529"/>
      <c r="BT195" s="529"/>
      <c r="BU195" s="529"/>
      <c r="BV195" s="529"/>
      <c r="BW195" s="529"/>
      <c r="BX195" s="529"/>
      <c r="BY195" s="529"/>
      <c r="BZ195" s="529"/>
      <c r="CA195" s="529"/>
      <c r="CB195" s="529"/>
      <c r="CC195" s="529"/>
      <c r="CD195" s="529"/>
      <c r="CE195" s="529"/>
      <c r="CF195" s="529"/>
      <c r="CG195" s="529"/>
      <c r="CH195" s="529"/>
      <c r="CI195" s="529"/>
      <c r="CJ195" s="529"/>
      <c r="CK195" s="529"/>
      <c r="CL195" s="529"/>
      <c r="CM195" s="529"/>
      <c r="CN195" s="529"/>
      <c r="CO195" s="529"/>
      <c r="CP195" s="529"/>
      <c r="CQ195" s="529"/>
      <c r="CR195" s="529"/>
      <c r="CS195" s="529"/>
      <c r="CT195" s="529"/>
      <c r="CU195" s="529"/>
      <c r="CV195" s="529"/>
      <c r="CW195" s="529"/>
      <c r="CX195" s="529"/>
      <c r="CY195" s="529"/>
      <c r="CZ195" s="529"/>
      <c r="DA195" s="529"/>
      <c r="DB195" s="529"/>
      <c r="DC195" s="529"/>
      <c r="DD195" s="529"/>
      <c r="DE195" s="529"/>
      <c r="DF195" s="529"/>
      <c r="DG195" s="529"/>
      <c r="DH195" s="529"/>
      <c r="DI195" s="529"/>
      <c r="DJ195" s="529"/>
      <c r="DK195" s="529"/>
      <c r="DL195" s="529"/>
      <c r="DM195" s="529"/>
      <c r="DN195" s="529"/>
      <c r="DO195" s="529"/>
      <c r="DP195" s="529"/>
      <c r="DQ195" s="529"/>
      <c r="DR195" s="529"/>
      <c r="DS195" s="529"/>
      <c r="DT195" s="529"/>
      <c r="DU195" s="529"/>
      <c r="DV195" s="529"/>
      <c r="DW195" s="529"/>
      <c r="DX195" s="529"/>
      <c r="DY195" s="529"/>
      <c r="DZ195" s="529"/>
      <c r="EA195" s="529"/>
      <c r="EB195" s="529"/>
      <c r="EC195" s="529"/>
      <c r="ED195" s="529"/>
      <c r="EE195" s="529"/>
      <c r="EF195" s="529"/>
      <c r="EG195" s="529"/>
      <c r="EH195" s="529"/>
      <c r="EI195" s="529"/>
      <c r="EJ195" s="529"/>
      <c r="EK195" s="529"/>
      <c r="EL195" s="529"/>
      <c r="EM195" s="529"/>
      <c r="EN195" s="529"/>
      <c r="EO195" s="529"/>
      <c r="EP195" s="506">
        <v>260.0</v>
      </c>
      <c r="EQ195" s="509" t="s">
        <v>3553</v>
      </c>
      <c r="ER195" s="529"/>
      <c r="ES195" s="529"/>
      <c r="ET195" s="529"/>
      <c r="EU195" s="529"/>
      <c r="EV195" s="529"/>
      <c r="EW195" s="529"/>
      <c r="EX195" s="529"/>
      <c r="EY195" s="534"/>
      <c r="EZ195" s="529"/>
      <c r="FA195" s="529"/>
      <c r="FB195" s="529"/>
      <c r="FC195" s="529"/>
      <c r="FD195" s="529"/>
      <c r="FE195" s="529"/>
      <c r="FF195" s="529"/>
      <c r="FG195" s="529"/>
      <c r="FH195" s="529"/>
      <c r="FI195" s="529"/>
      <c r="FJ195" s="529"/>
      <c r="FK195" s="529"/>
      <c r="FL195" s="529"/>
      <c r="FM195" s="529"/>
      <c r="FN195" s="529"/>
      <c r="FO195" s="529"/>
      <c r="FP195" s="529"/>
      <c r="FQ195" s="529"/>
      <c r="FR195" s="529"/>
      <c r="FS195" s="529"/>
      <c r="FT195" s="529"/>
      <c r="FU195" s="529"/>
      <c r="FV195" s="529"/>
      <c r="FW195" s="529"/>
      <c r="FX195" s="529"/>
      <c r="FY195" s="529"/>
      <c r="FZ195" s="529"/>
      <c r="GA195" s="529"/>
      <c r="GB195" s="529"/>
      <c r="GC195" s="529"/>
      <c r="GD195" s="529"/>
      <c r="GE195" s="529"/>
      <c r="GF195" s="529"/>
      <c r="GG195" s="529"/>
      <c r="GH195" s="529"/>
      <c r="GI195" s="529"/>
      <c r="GJ195" s="529"/>
      <c r="GK195" s="529"/>
      <c r="GL195" s="529"/>
      <c r="GM195" s="529"/>
      <c r="GN195" s="529"/>
      <c r="GO195" s="529"/>
      <c r="GP195" s="529"/>
      <c r="GQ195" s="529"/>
      <c r="GR195" s="529"/>
      <c r="GS195" s="529"/>
      <c r="GT195" s="529"/>
      <c r="GU195" s="529"/>
      <c r="GV195" s="529"/>
      <c r="GW195" s="529"/>
      <c r="GX195" s="529"/>
      <c r="GY195" s="529"/>
      <c r="GZ195" s="529"/>
      <c r="HA195" s="529"/>
      <c r="HB195" s="529"/>
      <c r="HC195" s="529"/>
      <c r="HD195" s="529"/>
      <c r="HE195" s="529"/>
      <c r="HF195" s="529"/>
      <c r="HG195" s="529"/>
      <c r="HH195" s="529"/>
      <c r="HI195" s="529"/>
      <c r="HJ195" s="529"/>
      <c r="HK195" s="529"/>
      <c r="HL195" s="529"/>
      <c r="HM195" s="529"/>
      <c r="HN195" s="529"/>
      <c r="HO195" s="529"/>
      <c r="HP195" s="529"/>
      <c r="HQ195" s="529"/>
      <c r="HR195" s="529"/>
      <c r="HS195" s="529"/>
      <c r="HT195" s="529"/>
      <c r="HU195" s="529"/>
      <c r="HV195" s="529"/>
      <c r="HW195" s="529"/>
      <c r="HX195" s="529"/>
      <c r="HY195" s="529"/>
      <c r="HZ195" s="529"/>
      <c r="IA195" s="529"/>
      <c r="IB195" s="529"/>
      <c r="IC195" s="529"/>
      <c r="ID195" s="529"/>
      <c r="IE195" s="529"/>
      <c r="IF195" s="529"/>
      <c r="IG195" s="529"/>
      <c r="IH195" s="529"/>
      <c r="II195" s="529"/>
      <c r="IJ195" s="529"/>
      <c r="IK195" s="529"/>
      <c r="IL195" s="529"/>
      <c r="IM195" s="529"/>
      <c r="IN195" s="529"/>
      <c r="IO195" s="529"/>
      <c r="IP195" s="529"/>
      <c r="IQ195" s="529"/>
      <c r="IR195" s="529"/>
      <c r="IS195" s="529"/>
      <c r="IT195" s="529"/>
      <c r="IU195" s="529"/>
      <c r="IV195" s="529"/>
      <c r="IW195" s="529"/>
      <c r="IX195" s="529"/>
      <c r="IY195" s="529"/>
      <c r="IZ195" s="529"/>
      <c r="JA195" s="529"/>
      <c r="JB195" s="529"/>
      <c r="JC195" s="529"/>
      <c r="JD195" s="529"/>
      <c r="JE195" s="529"/>
      <c r="JF195" s="529"/>
      <c r="JG195" s="529"/>
      <c r="JH195" s="529"/>
      <c r="JI195" s="529"/>
      <c r="JJ195" s="529"/>
      <c r="JK195" s="529"/>
      <c r="JL195" s="529"/>
      <c r="JM195" s="529"/>
      <c r="JN195" s="529"/>
      <c r="JO195" s="529"/>
      <c r="JP195" s="529"/>
      <c r="JQ195" s="529"/>
      <c r="JR195" s="529"/>
      <c r="JS195" s="529"/>
      <c r="JT195" s="529"/>
      <c r="JU195" s="529"/>
      <c r="JV195" s="529"/>
      <c r="JW195" s="529"/>
      <c r="JX195" s="529"/>
      <c r="JY195" s="529"/>
      <c r="JZ195" s="529"/>
      <c r="KA195" s="529"/>
      <c r="KB195" s="529"/>
      <c r="KC195" s="529"/>
      <c r="KD195" s="529"/>
      <c r="KE195" s="529"/>
      <c r="KF195" s="529"/>
      <c r="KG195" s="529"/>
      <c r="KH195" s="529"/>
      <c r="KI195" s="529"/>
      <c r="KJ195" s="529"/>
      <c r="KK195" s="529"/>
      <c r="KL195" s="529"/>
      <c r="KM195" s="529"/>
      <c r="KN195" s="529"/>
      <c r="KO195" s="529"/>
      <c r="KP195" s="529"/>
      <c r="KQ195" s="529"/>
      <c r="KR195" s="529"/>
      <c r="KS195" s="529"/>
      <c r="KT195" s="529"/>
      <c r="KU195" s="529"/>
      <c r="KV195" s="529"/>
      <c r="KW195" s="529"/>
      <c r="KX195" s="529"/>
      <c r="KY195" s="529"/>
      <c r="KZ195" s="529"/>
      <c r="LA195" s="529"/>
      <c r="LB195" s="529"/>
      <c r="LC195" s="529"/>
      <c r="LD195" s="529"/>
      <c r="LE195" s="529"/>
      <c r="LF195" s="529"/>
      <c r="LG195" s="529"/>
      <c r="LH195" s="529"/>
      <c r="LI195" s="529"/>
      <c r="LJ195" s="529"/>
      <c r="LK195" s="529"/>
      <c r="LL195" s="529"/>
      <c r="LM195" s="529"/>
      <c r="LN195" s="529"/>
      <c r="LO195" s="529"/>
      <c r="LP195" s="529"/>
      <c r="LQ195" s="529"/>
      <c r="LR195" s="529"/>
      <c r="LS195" s="529"/>
      <c r="LT195" s="529"/>
      <c r="LU195" s="529"/>
      <c r="LV195" s="529"/>
      <c r="LW195" s="529"/>
      <c r="LX195" s="529"/>
      <c r="LY195" s="529"/>
      <c r="LZ195" s="529"/>
      <c r="MA195" s="529"/>
      <c r="MB195" s="529"/>
      <c r="MC195" s="529"/>
      <c r="MD195" s="529"/>
      <c r="ME195" s="529"/>
      <c r="MF195" s="529"/>
      <c r="MG195" s="529"/>
      <c r="MH195" s="529"/>
      <c r="MI195" s="529"/>
      <c r="MJ195" s="529"/>
      <c r="MK195" s="529"/>
      <c r="ML195" s="529"/>
      <c r="MM195" s="529"/>
      <c r="MN195" s="529"/>
    </row>
    <row r="196" ht="12.75" customHeight="1">
      <c r="A196" s="529"/>
      <c r="B196" s="529"/>
      <c r="C196" s="529"/>
      <c r="D196" s="529"/>
      <c r="E196" s="509" t="s">
        <v>3537</v>
      </c>
      <c r="F196" s="509" t="s">
        <v>3538</v>
      </c>
      <c r="G196" s="534"/>
      <c r="H196" s="529"/>
      <c r="I196" s="529"/>
      <c r="J196" s="529"/>
      <c r="K196" s="529"/>
      <c r="L196" s="529"/>
      <c r="M196" s="529"/>
      <c r="N196" s="529"/>
      <c r="O196" s="529"/>
      <c r="P196" s="529"/>
      <c r="Q196" s="529"/>
      <c r="R196" s="529"/>
      <c r="S196" s="529"/>
      <c r="T196" s="529"/>
      <c r="U196" s="529"/>
      <c r="V196" s="529"/>
      <c r="W196" s="529"/>
      <c r="X196" s="529"/>
      <c r="Y196" s="529"/>
      <c r="Z196" s="529"/>
      <c r="AA196" s="529"/>
      <c r="AB196" s="529"/>
      <c r="AC196" s="529"/>
      <c r="AD196" s="529"/>
      <c r="AE196" s="529"/>
      <c r="AF196" s="529"/>
      <c r="AG196" s="529"/>
      <c r="AH196" s="529"/>
      <c r="AI196" s="529"/>
      <c r="AJ196" s="529"/>
      <c r="AK196" s="529"/>
      <c r="AL196" s="529"/>
      <c r="AM196" s="529"/>
      <c r="AN196" s="529"/>
      <c r="AO196" s="529"/>
      <c r="AP196" s="529"/>
      <c r="AQ196" s="529"/>
      <c r="AR196" s="529"/>
      <c r="AS196" s="529"/>
      <c r="AT196" s="529"/>
      <c r="AU196" s="529"/>
      <c r="AV196" s="529"/>
      <c r="AW196" s="529"/>
      <c r="AX196" s="529"/>
      <c r="AY196" s="529"/>
      <c r="AZ196" s="529"/>
      <c r="BA196" s="529"/>
      <c r="BB196" s="529"/>
      <c r="BC196" s="529"/>
      <c r="BD196" s="529"/>
      <c r="BE196" s="529"/>
      <c r="BF196" s="529"/>
      <c r="BG196" s="529"/>
      <c r="BH196" s="529"/>
      <c r="BI196" s="529"/>
      <c r="BJ196" s="529"/>
      <c r="BK196" s="529"/>
      <c r="BL196" s="529"/>
      <c r="BM196" s="529"/>
      <c r="BN196" s="529"/>
      <c r="BO196" s="529"/>
      <c r="BP196" s="529"/>
      <c r="BQ196" s="529"/>
      <c r="BR196" s="529"/>
      <c r="BS196" s="529"/>
      <c r="BT196" s="529"/>
      <c r="BU196" s="529"/>
      <c r="BV196" s="529"/>
      <c r="BW196" s="529"/>
      <c r="BX196" s="529"/>
      <c r="BY196" s="529"/>
      <c r="BZ196" s="529"/>
      <c r="CA196" s="529"/>
      <c r="CB196" s="529"/>
      <c r="CC196" s="529"/>
      <c r="CD196" s="529"/>
      <c r="CE196" s="529"/>
      <c r="CF196" s="529"/>
      <c r="CG196" s="529"/>
      <c r="CH196" s="529"/>
      <c r="CI196" s="529"/>
      <c r="CJ196" s="529"/>
      <c r="CK196" s="529"/>
      <c r="CL196" s="529"/>
      <c r="CM196" s="529"/>
      <c r="CN196" s="529"/>
      <c r="CO196" s="529"/>
      <c r="CP196" s="529"/>
      <c r="CQ196" s="529"/>
      <c r="CR196" s="529"/>
      <c r="CS196" s="529"/>
      <c r="CT196" s="529"/>
      <c r="CU196" s="529"/>
      <c r="CV196" s="529"/>
      <c r="CW196" s="529"/>
      <c r="CX196" s="529"/>
      <c r="CY196" s="529"/>
      <c r="CZ196" s="529"/>
      <c r="DA196" s="529"/>
      <c r="DB196" s="529"/>
      <c r="DC196" s="529"/>
      <c r="DD196" s="529"/>
      <c r="DE196" s="529"/>
      <c r="DF196" s="529"/>
      <c r="DG196" s="529"/>
      <c r="DH196" s="529"/>
      <c r="DI196" s="529"/>
      <c r="DJ196" s="529"/>
      <c r="DK196" s="529"/>
      <c r="DL196" s="529"/>
      <c r="DM196" s="529"/>
      <c r="DN196" s="529"/>
      <c r="DO196" s="529"/>
      <c r="DP196" s="529"/>
      <c r="DQ196" s="529"/>
      <c r="DR196" s="529"/>
      <c r="DS196" s="529"/>
      <c r="DT196" s="529"/>
      <c r="DU196" s="529"/>
      <c r="DV196" s="529"/>
      <c r="DW196" s="529"/>
      <c r="DX196" s="529"/>
      <c r="DY196" s="529"/>
      <c r="DZ196" s="529"/>
      <c r="EA196" s="529"/>
      <c r="EB196" s="529"/>
      <c r="EC196" s="529"/>
      <c r="ED196" s="529"/>
      <c r="EE196" s="529"/>
      <c r="EF196" s="529"/>
      <c r="EG196" s="529"/>
      <c r="EH196" s="529"/>
      <c r="EI196" s="529"/>
      <c r="EJ196" s="529"/>
      <c r="EK196" s="529"/>
      <c r="EL196" s="529"/>
      <c r="EM196" s="529"/>
      <c r="EN196" s="529"/>
      <c r="EO196" s="529"/>
      <c r="EP196" s="506">
        <v>100.0</v>
      </c>
      <c r="EQ196" s="509" t="s">
        <v>3554</v>
      </c>
      <c r="ER196" s="529"/>
      <c r="ES196" s="529"/>
      <c r="ET196" s="529"/>
      <c r="EU196" s="529"/>
      <c r="EV196" s="529"/>
      <c r="EW196" s="529"/>
      <c r="EX196" s="529"/>
      <c r="EY196" s="534"/>
      <c r="EZ196" s="529"/>
      <c r="FA196" s="529"/>
      <c r="FB196" s="529"/>
      <c r="FC196" s="529"/>
      <c r="FD196" s="529"/>
      <c r="FE196" s="529"/>
      <c r="FF196" s="529"/>
      <c r="FG196" s="529"/>
      <c r="FH196" s="529"/>
      <c r="FI196" s="529"/>
      <c r="FJ196" s="529"/>
      <c r="FK196" s="529"/>
      <c r="FL196" s="529"/>
      <c r="FM196" s="529"/>
      <c r="FN196" s="529"/>
      <c r="FO196" s="529"/>
      <c r="FP196" s="529"/>
      <c r="FQ196" s="529"/>
      <c r="FR196" s="529"/>
      <c r="FS196" s="529"/>
      <c r="FT196" s="529"/>
      <c r="FU196" s="529"/>
      <c r="FV196" s="529"/>
      <c r="FW196" s="529"/>
      <c r="FX196" s="529"/>
      <c r="FY196" s="529"/>
      <c r="FZ196" s="529"/>
      <c r="GA196" s="529"/>
      <c r="GB196" s="529"/>
      <c r="GC196" s="529"/>
      <c r="GD196" s="529"/>
      <c r="GE196" s="529"/>
      <c r="GF196" s="529"/>
      <c r="GG196" s="529"/>
      <c r="GH196" s="529"/>
      <c r="GI196" s="529"/>
      <c r="GJ196" s="529"/>
      <c r="GK196" s="529"/>
      <c r="GL196" s="529"/>
      <c r="GM196" s="529"/>
      <c r="GN196" s="529"/>
      <c r="GO196" s="529"/>
      <c r="GP196" s="529"/>
      <c r="GQ196" s="529"/>
      <c r="GR196" s="529"/>
      <c r="GS196" s="529"/>
      <c r="GT196" s="529"/>
      <c r="GU196" s="529"/>
      <c r="GV196" s="529"/>
      <c r="GW196" s="529"/>
      <c r="GX196" s="529"/>
      <c r="GY196" s="529"/>
      <c r="GZ196" s="529"/>
      <c r="HA196" s="529"/>
      <c r="HB196" s="529"/>
      <c r="HC196" s="529"/>
      <c r="HD196" s="529"/>
      <c r="HE196" s="529"/>
      <c r="HF196" s="529"/>
      <c r="HG196" s="529"/>
      <c r="HH196" s="529"/>
      <c r="HI196" s="529"/>
      <c r="HJ196" s="529"/>
      <c r="HK196" s="529"/>
      <c r="HL196" s="529"/>
      <c r="HM196" s="529"/>
      <c r="HN196" s="529"/>
      <c r="HO196" s="529"/>
      <c r="HP196" s="529"/>
      <c r="HQ196" s="529"/>
      <c r="HR196" s="529"/>
      <c r="HS196" s="529"/>
      <c r="HT196" s="529"/>
      <c r="HU196" s="529"/>
      <c r="HV196" s="529"/>
      <c r="HW196" s="529"/>
      <c r="HX196" s="529"/>
      <c r="HY196" s="529"/>
      <c r="HZ196" s="529"/>
      <c r="IA196" s="529"/>
      <c r="IB196" s="529"/>
      <c r="IC196" s="529"/>
      <c r="ID196" s="529"/>
      <c r="IE196" s="529"/>
      <c r="IF196" s="529"/>
      <c r="IG196" s="529"/>
      <c r="IH196" s="529"/>
      <c r="II196" s="529"/>
      <c r="IJ196" s="529"/>
      <c r="IK196" s="529"/>
      <c r="IL196" s="529"/>
      <c r="IM196" s="529"/>
      <c r="IN196" s="529"/>
      <c r="IO196" s="529"/>
      <c r="IP196" s="529"/>
      <c r="IQ196" s="529"/>
      <c r="IR196" s="529"/>
      <c r="IS196" s="529"/>
      <c r="IT196" s="529"/>
      <c r="IU196" s="529"/>
      <c r="IV196" s="529"/>
      <c r="IW196" s="529"/>
      <c r="IX196" s="529"/>
      <c r="IY196" s="529"/>
      <c r="IZ196" s="529"/>
      <c r="JA196" s="529"/>
      <c r="JB196" s="529"/>
      <c r="JC196" s="529"/>
      <c r="JD196" s="529"/>
      <c r="JE196" s="529"/>
      <c r="JF196" s="529"/>
      <c r="JG196" s="529"/>
      <c r="JH196" s="529"/>
      <c r="JI196" s="529"/>
      <c r="JJ196" s="529"/>
      <c r="JK196" s="529"/>
      <c r="JL196" s="529"/>
      <c r="JM196" s="529"/>
      <c r="JN196" s="529"/>
      <c r="JO196" s="529"/>
      <c r="JP196" s="529"/>
      <c r="JQ196" s="529"/>
      <c r="JR196" s="529"/>
      <c r="JS196" s="529"/>
      <c r="JT196" s="529"/>
      <c r="JU196" s="529"/>
      <c r="JV196" s="529"/>
      <c r="JW196" s="529"/>
      <c r="JX196" s="529"/>
      <c r="JY196" s="529"/>
      <c r="JZ196" s="529"/>
      <c r="KA196" s="529"/>
      <c r="KB196" s="529"/>
      <c r="KC196" s="529"/>
      <c r="KD196" s="529"/>
      <c r="KE196" s="529"/>
      <c r="KF196" s="529"/>
      <c r="KG196" s="529"/>
      <c r="KH196" s="529"/>
      <c r="KI196" s="529"/>
      <c r="KJ196" s="529"/>
      <c r="KK196" s="529"/>
      <c r="KL196" s="529"/>
      <c r="KM196" s="529"/>
      <c r="KN196" s="529"/>
      <c r="KO196" s="529"/>
      <c r="KP196" s="529"/>
      <c r="KQ196" s="529"/>
      <c r="KR196" s="529"/>
      <c r="KS196" s="529"/>
      <c r="KT196" s="529"/>
      <c r="KU196" s="529"/>
      <c r="KV196" s="529"/>
      <c r="KW196" s="529"/>
      <c r="KX196" s="529"/>
      <c r="KY196" s="529"/>
      <c r="KZ196" s="529"/>
      <c r="LA196" s="529"/>
      <c r="LB196" s="529"/>
      <c r="LC196" s="529"/>
      <c r="LD196" s="529"/>
      <c r="LE196" s="529"/>
      <c r="LF196" s="529"/>
      <c r="LG196" s="529"/>
      <c r="LH196" s="529"/>
      <c r="LI196" s="529"/>
      <c r="LJ196" s="529"/>
      <c r="LK196" s="529"/>
      <c r="LL196" s="529"/>
      <c r="LM196" s="529"/>
      <c r="LN196" s="529"/>
      <c r="LO196" s="529"/>
      <c r="LP196" s="529"/>
      <c r="LQ196" s="529"/>
      <c r="LR196" s="529"/>
      <c r="LS196" s="529"/>
      <c r="LT196" s="529"/>
      <c r="LU196" s="529"/>
      <c r="LV196" s="529"/>
      <c r="LW196" s="529"/>
      <c r="LX196" s="529"/>
      <c r="LY196" s="529"/>
      <c r="LZ196" s="529"/>
      <c r="MA196" s="529"/>
      <c r="MB196" s="529"/>
      <c r="MC196" s="529"/>
      <c r="MD196" s="529"/>
      <c r="ME196" s="529"/>
      <c r="MF196" s="529"/>
      <c r="MG196" s="529"/>
      <c r="MH196" s="529"/>
      <c r="MI196" s="529"/>
      <c r="MJ196" s="529"/>
      <c r="MK196" s="529"/>
      <c r="ML196" s="529"/>
      <c r="MM196" s="529"/>
      <c r="MN196" s="529"/>
    </row>
    <row r="197" ht="12.75" customHeight="1">
      <c r="A197" s="529"/>
      <c r="B197" s="529"/>
      <c r="C197" s="529"/>
      <c r="D197" s="529"/>
      <c r="E197" s="509" t="s">
        <v>3541</v>
      </c>
      <c r="F197" s="509" t="s">
        <v>3542</v>
      </c>
      <c r="G197" s="534"/>
      <c r="H197" s="529"/>
      <c r="I197" s="529"/>
      <c r="J197" s="529"/>
      <c r="K197" s="529"/>
      <c r="L197" s="529"/>
      <c r="M197" s="529"/>
      <c r="N197" s="529"/>
      <c r="O197" s="529"/>
      <c r="P197" s="529"/>
      <c r="Q197" s="529"/>
      <c r="R197" s="529"/>
      <c r="S197" s="529"/>
      <c r="T197" s="529"/>
      <c r="U197" s="529"/>
      <c r="V197" s="529"/>
      <c r="W197" s="529"/>
      <c r="X197" s="529"/>
      <c r="Y197" s="529"/>
      <c r="Z197" s="529"/>
      <c r="AA197" s="529"/>
      <c r="AB197" s="529"/>
      <c r="AC197" s="529"/>
      <c r="AD197" s="529"/>
      <c r="AE197" s="529"/>
      <c r="AF197" s="529"/>
      <c r="AG197" s="529"/>
      <c r="AH197" s="529"/>
      <c r="AI197" s="529"/>
      <c r="AJ197" s="529"/>
      <c r="AK197" s="529"/>
      <c r="AL197" s="529"/>
      <c r="AM197" s="529"/>
      <c r="AN197" s="529"/>
      <c r="AO197" s="529"/>
      <c r="AP197" s="529"/>
      <c r="AQ197" s="529"/>
      <c r="AR197" s="529"/>
      <c r="AS197" s="529"/>
      <c r="AT197" s="529"/>
      <c r="AU197" s="529"/>
      <c r="AV197" s="529"/>
      <c r="AW197" s="529"/>
      <c r="AX197" s="529"/>
      <c r="AY197" s="529"/>
      <c r="AZ197" s="529"/>
      <c r="BA197" s="529"/>
      <c r="BB197" s="529"/>
      <c r="BC197" s="529"/>
      <c r="BD197" s="529"/>
      <c r="BE197" s="529"/>
      <c r="BF197" s="529"/>
      <c r="BG197" s="529"/>
      <c r="BH197" s="529"/>
      <c r="BI197" s="529"/>
      <c r="BJ197" s="529"/>
      <c r="BK197" s="529"/>
      <c r="BL197" s="529"/>
      <c r="BM197" s="529"/>
      <c r="BN197" s="529"/>
      <c r="BO197" s="529"/>
      <c r="BP197" s="529"/>
      <c r="BQ197" s="529"/>
      <c r="BR197" s="529"/>
      <c r="BS197" s="529"/>
      <c r="BT197" s="529"/>
      <c r="BU197" s="529"/>
      <c r="BV197" s="529"/>
      <c r="BW197" s="529"/>
      <c r="BX197" s="529"/>
      <c r="BY197" s="529"/>
      <c r="BZ197" s="529"/>
      <c r="CA197" s="529"/>
      <c r="CB197" s="529"/>
      <c r="CC197" s="529"/>
      <c r="CD197" s="529"/>
      <c r="CE197" s="529"/>
      <c r="CF197" s="529"/>
      <c r="CG197" s="529"/>
      <c r="CH197" s="529"/>
      <c r="CI197" s="529"/>
      <c r="CJ197" s="529"/>
      <c r="CK197" s="529"/>
      <c r="CL197" s="529"/>
      <c r="CM197" s="529"/>
      <c r="CN197" s="529"/>
      <c r="CO197" s="529"/>
      <c r="CP197" s="529"/>
      <c r="CQ197" s="529"/>
      <c r="CR197" s="529"/>
      <c r="CS197" s="529"/>
      <c r="CT197" s="529"/>
      <c r="CU197" s="529"/>
      <c r="CV197" s="529"/>
      <c r="CW197" s="529"/>
      <c r="CX197" s="529"/>
      <c r="CY197" s="529"/>
      <c r="CZ197" s="529"/>
      <c r="DA197" s="529"/>
      <c r="DB197" s="529"/>
      <c r="DC197" s="529"/>
      <c r="DD197" s="529"/>
      <c r="DE197" s="529"/>
      <c r="DF197" s="529"/>
      <c r="DG197" s="529"/>
      <c r="DH197" s="529"/>
      <c r="DI197" s="529"/>
      <c r="DJ197" s="529"/>
      <c r="DK197" s="529"/>
      <c r="DL197" s="529"/>
      <c r="DM197" s="529"/>
      <c r="DN197" s="529"/>
      <c r="DO197" s="529"/>
      <c r="DP197" s="529"/>
      <c r="DQ197" s="529"/>
      <c r="DR197" s="529"/>
      <c r="DS197" s="529"/>
      <c r="DT197" s="529"/>
      <c r="DU197" s="529"/>
      <c r="DV197" s="529"/>
      <c r="DW197" s="529"/>
      <c r="DX197" s="529"/>
      <c r="DY197" s="529"/>
      <c r="DZ197" s="529"/>
      <c r="EA197" s="529"/>
      <c r="EB197" s="529"/>
      <c r="EC197" s="529"/>
      <c r="ED197" s="529"/>
      <c r="EE197" s="529"/>
      <c r="EF197" s="529"/>
      <c r="EG197" s="529"/>
      <c r="EH197" s="529"/>
      <c r="EI197" s="529"/>
      <c r="EJ197" s="529"/>
      <c r="EK197" s="529"/>
      <c r="EL197" s="529"/>
      <c r="EM197" s="529"/>
      <c r="EN197" s="529"/>
      <c r="EO197" s="529"/>
      <c r="EP197" s="506">
        <v>854.0</v>
      </c>
      <c r="EQ197" s="509" t="s">
        <v>3555</v>
      </c>
      <c r="ER197" s="529"/>
      <c r="ES197" s="529"/>
      <c r="ET197" s="529"/>
      <c r="EU197" s="529"/>
      <c r="EV197" s="529"/>
      <c r="EW197" s="529"/>
      <c r="EX197" s="529"/>
      <c r="EY197" s="534"/>
      <c r="EZ197" s="529"/>
      <c r="FA197" s="529"/>
      <c r="FB197" s="529"/>
      <c r="FC197" s="529"/>
      <c r="FD197" s="529"/>
      <c r="FE197" s="529"/>
      <c r="FF197" s="529"/>
      <c r="FG197" s="529"/>
      <c r="FH197" s="529"/>
      <c r="FI197" s="529"/>
      <c r="FJ197" s="529"/>
      <c r="FK197" s="529"/>
      <c r="FL197" s="529"/>
      <c r="FM197" s="529"/>
      <c r="FN197" s="529"/>
      <c r="FO197" s="529"/>
      <c r="FP197" s="529"/>
      <c r="FQ197" s="529"/>
      <c r="FR197" s="529"/>
      <c r="FS197" s="529"/>
      <c r="FT197" s="529"/>
      <c r="FU197" s="529"/>
      <c r="FV197" s="529"/>
      <c r="FW197" s="529"/>
      <c r="FX197" s="529"/>
      <c r="FY197" s="529"/>
      <c r="FZ197" s="529"/>
      <c r="GA197" s="529"/>
      <c r="GB197" s="529"/>
      <c r="GC197" s="529"/>
      <c r="GD197" s="529"/>
      <c r="GE197" s="529"/>
      <c r="GF197" s="529"/>
      <c r="GG197" s="529"/>
      <c r="GH197" s="529"/>
      <c r="GI197" s="529"/>
      <c r="GJ197" s="529"/>
      <c r="GK197" s="529"/>
      <c r="GL197" s="529"/>
      <c r="GM197" s="529"/>
      <c r="GN197" s="529"/>
      <c r="GO197" s="529"/>
      <c r="GP197" s="529"/>
      <c r="GQ197" s="529"/>
      <c r="GR197" s="529"/>
      <c r="GS197" s="529"/>
      <c r="GT197" s="529"/>
      <c r="GU197" s="529"/>
      <c r="GV197" s="529"/>
      <c r="GW197" s="529"/>
      <c r="GX197" s="529"/>
      <c r="GY197" s="529"/>
      <c r="GZ197" s="529"/>
      <c r="HA197" s="529"/>
      <c r="HB197" s="529"/>
      <c r="HC197" s="529"/>
      <c r="HD197" s="529"/>
      <c r="HE197" s="529"/>
      <c r="HF197" s="529"/>
      <c r="HG197" s="529"/>
      <c r="HH197" s="529"/>
      <c r="HI197" s="529"/>
      <c r="HJ197" s="529"/>
      <c r="HK197" s="529"/>
      <c r="HL197" s="529"/>
      <c r="HM197" s="529"/>
      <c r="HN197" s="529"/>
      <c r="HO197" s="529"/>
      <c r="HP197" s="529"/>
      <c r="HQ197" s="529"/>
      <c r="HR197" s="529"/>
      <c r="HS197" s="529"/>
      <c r="HT197" s="529"/>
      <c r="HU197" s="529"/>
      <c r="HV197" s="529"/>
      <c r="HW197" s="529"/>
      <c r="HX197" s="529"/>
      <c r="HY197" s="529"/>
      <c r="HZ197" s="529"/>
      <c r="IA197" s="529"/>
      <c r="IB197" s="529"/>
      <c r="IC197" s="529"/>
      <c r="ID197" s="529"/>
      <c r="IE197" s="529"/>
      <c r="IF197" s="529"/>
      <c r="IG197" s="529"/>
      <c r="IH197" s="529"/>
      <c r="II197" s="529"/>
      <c r="IJ197" s="529"/>
      <c r="IK197" s="529"/>
      <c r="IL197" s="529"/>
      <c r="IM197" s="529"/>
      <c r="IN197" s="529"/>
      <c r="IO197" s="529"/>
      <c r="IP197" s="529"/>
      <c r="IQ197" s="529"/>
      <c r="IR197" s="529"/>
      <c r="IS197" s="529"/>
      <c r="IT197" s="529"/>
      <c r="IU197" s="529"/>
      <c r="IV197" s="529"/>
      <c r="IW197" s="529"/>
      <c r="IX197" s="529"/>
      <c r="IY197" s="529"/>
      <c r="IZ197" s="529"/>
      <c r="JA197" s="529"/>
      <c r="JB197" s="529"/>
      <c r="JC197" s="529"/>
      <c r="JD197" s="529"/>
      <c r="JE197" s="529"/>
      <c r="JF197" s="529"/>
      <c r="JG197" s="529"/>
      <c r="JH197" s="529"/>
      <c r="JI197" s="529"/>
      <c r="JJ197" s="529"/>
      <c r="JK197" s="529"/>
      <c r="JL197" s="529"/>
      <c r="JM197" s="529"/>
      <c r="JN197" s="529"/>
      <c r="JO197" s="529"/>
      <c r="JP197" s="529"/>
      <c r="JQ197" s="529"/>
      <c r="JR197" s="529"/>
      <c r="JS197" s="529"/>
      <c r="JT197" s="529"/>
      <c r="JU197" s="529"/>
      <c r="JV197" s="529"/>
      <c r="JW197" s="529"/>
      <c r="JX197" s="529"/>
      <c r="JY197" s="529"/>
      <c r="JZ197" s="529"/>
      <c r="KA197" s="529"/>
      <c r="KB197" s="529"/>
      <c r="KC197" s="529"/>
      <c r="KD197" s="529"/>
      <c r="KE197" s="529"/>
      <c r="KF197" s="529"/>
      <c r="KG197" s="529"/>
      <c r="KH197" s="529"/>
      <c r="KI197" s="529"/>
      <c r="KJ197" s="529"/>
      <c r="KK197" s="529"/>
      <c r="KL197" s="529"/>
      <c r="KM197" s="529"/>
      <c r="KN197" s="529"/>
      <c r="KO197" s="529"/>
      <c r="KP197" s="529"/>
      <c r="KQ197" s="529"/>
      <c r="KR197" s="529"/>
      <c r="KS197" s="529"/>
      <c r="KT197" s="529"/>
      <c r="KU197" s="529"/>
      <c r="KV197" s="529"/>
      <c r="KW197" s="529"/>
      <c r="KX197" s="529"/>
      <c r="KY197" s="529"/>
      <c r="KZ197" s="529"/>
      <c r="LA197" s="529"/>
      <c r="LB197" s="529"/>
      <c r="LC197" s="529"/>
      <c r="LD197" s="529"/>
      <c r="LE197" s="529"/>
      <c r="LF197" s="529"/>
      <c r="LG197" s="529"/>
      <c r="LH197" s="529"/>
      <c r="LI197" s="529"/>
      <c r="LJ197" s="529"/>
      <c r="LK197" s="529"/>
      <c r="LL197" s="529"/>
      <c r="LM197" s="529"/>
      <c r="LN197" s="529"/>
      <c r="LO197" s="529"/>
      <c r="LP197" s="529"/>
      <c r="LQ197" s="529"/>
      <c r="LR197" s="529"/>
      <c r="LS197" s="529"/>
      <c r="LT197" s="529"/>
      <c r="LU197" s="529"/>
      <c r="LV197" s="529"/>
      <c r="LW197" s="529"/>
      <c r="LX197" s="529"/>
      <c r="LY197" s="529"/>
      <c r="LZ197" s="529"/>
      <c r="MA197" s="529"/>
      <c r="MB197" s="529"/>
      <c r="MC197" s="529"/>
      <c r="MD197" s="529"/>
      <c r="ME197" s="529"/>
      <c r="MF197" s="529"/>
      <c r="MG197" s="529"/>
      <c r="MH197" s="529"/>
      <c r="MI197" s="529"/>
      <c r="MJ197" s="529"/>
      <c r="MK197" s="529"/>
      <c r="ML197" s="529"/>
      <c r="MM197" s="529"/>
      <c r="MN197" s="529"/>
    </row>
    <row r="198" ht="12.75" customHeight="1">
      <c r="A198" s="529"/>
      <c r="B198" s="529"/>
      <c r="C198" s="529"/>
      <c r="D198" s="529"/>
      <c r="E198" s="509" t="s">
        <v>3544</v>
      </c>
      <c r="F198" s="509" t="s">
        <v>3545</v>
      </c>
      <c r="G198" s="534"/>
      <c r="H198" s="529"/>
      <c r="I198" s="529"/>
      <c r="J198" s="529"/>
      <c r="K198" s="529"/>
      <c r="L198" s="529"/>
      <c r="M198" s="529"/>
      <c r="N198" s="529"/>
      <c r="O198" s="529"/>
      <c r="P198" s="529"/>
      <c r="Q198" s="529"/>
      <c r="R198" s="529"/>
      <c r="S198" s="529"/>
      <c r="T198" s="529"/>
      <c r="U198" s="529"/>
      <c r="V198" s="529"/>
      <c r="W198" s="529"/>
      <c r="X198" s="529"/>
      <c r="Y198" s="529"/>
      <c r="Z198" s="529"/>
      <c r="AA198" s="529"/>
      <c r="AB198" s="529"/>
      <c r="AC198" s="529"/>
      <c r="AD198" s="529"/>
      <c r="AE198" s="529"/>
      <c r="AF198" s="529"/>
      <c r="AG198" s="529"/>
      <c r="AH198" s="529"/>
      <c r="AI198" s="529"/>
      <c r="AJ198" s="529"/>
      <c r="AK198" s="529"/>
      <c r="AL198" s="529"/>
      <c r="AM198" s="529"/>
      <c r="AN198" s="529"/>
      <c r="AO198" s="529"/>
      <c r="AP198" s="529"/>
      <c r="AQ198" s="529"/>
      <c r="AR198" s="529"/>
      <c r="AS198" s="529"/>
      <c r="AT198" s="529"/>
      <c r="AU198" s="529"/>
      <c r="AV198" s="529"/>
      <c r="AW198" s="529"/>
      <c r="AX198" s="529"/>
      <c r="AY198" s="529"/>
      <c r="AZ198" s="529"/>
      <c r="BA198" s="529"/>
      <c r="BB198" s="529"/>
      <c r="BC198" s="529"/>
      <c r="BD198" s="529"/>
      <c r="BE198" s="529"/>
      <c r="BF198" s="529"/>
      <c r="BG198" s="529"/>
      <c r="BH198" s="529"/>
      <c r="BI198" s="529"/>
      <c r="BJ198" s="529"/>
      <c r="BK198" s="529"/>
      <c r="BL198" s="529"/>
      <c r="BM198" s="529"/>
      <c r="BN198" s="529"/>
      <c r="BO198" s="529"/>
      <c r="BP198" s="529"/>
      <c r="BQ198" s="529"/>
      <c r="BR198" s="529"/>
      <c r="BS198" s="529"/>
      <c r="BT198" s="529"/>
      <c r="BU198" s="529"/>
      <c r="BV198" s="529"/>
      <c r="BW198" s="529"/>
      <c r="BX198" s="529"/>
      <c r="BY198" s="529"/>
      <c r="BZ198" s="529"/>
      <c r="CA198" s="529"/>
      <c r="CB198" s="529"/>
      <c r="CC198" s="529"/>
      <c r="CD198" s="529"/>
      <c r="CE198" s="529"/>
      <c r="CF198" s="529"/>
      <c r="CG198" s="529"/>
      <c r="CH198" s="529"/>
      <c r="CI198" s="529"/>
      <c r="CJ198" s="529"/>
      <c r="CK198" s="529"/>
      <c r="CL198" s="529"/>
      <c r="CM198" s="529"/>
      <c r="CN198" s="529"/>
      <c r="CO198" s="529"/>
      <c r="CP198" s="529"/>
      <c r="CQ198" s="529"/>
      <c r="CR198" s="529"/>
      <c r="CS198" s="529"/>
      <c r="CT198" s="529"/>
      <c r="CU198" s="529"/>
      <c r="CV198" s="529"/>
      <c r="CW198" s="529"/>
      <c r="CX198" s="529"/>
      <c r="CY198" s="529"/>
      <c r="CZ198" s="529"/>
      <c r="DA198" s="529"/>
      <c r="DB198" s="529"/>
      <c r="DC198" s="529"/>
      <c r="DD198" s="529"/>
      <c r="DE198" s="529"/>
      <c r="DF198" s="529"/>
      <c r="DG198" s="529"/>
      <c r="DH198" s="529"/>
      <c r="DI198" s="529"/>
      <c r="DJ198" s="529"/>
      <c r="DK198" s="529"/>
      <c r="DL198" s="529"/>
      <c r="DM198" s="529"/>
      <c r="DN198" s="529"/>
      <c r="DO198" s="529"/>
      <c r="DP198" s="529"/>
      <c r="DQ198" s="529"/>
      <c r="DR198" s="529"/>
      <c r="DS198" s="529"/>
      <c r="DT198" s="529"/>
      <c r="DU198" s="529"/>
      <c r="DV198" s="529"/>
      <c r="DW198" s="529"/>
      <c r="DX198" s="529"/>
      <c r="DY198" s="529"/>
      <c r="DZ198" s="529"/>
      <c r="EA198" s="529"/>
      <c r="EB198" s="529"/>
      <c r="EC198" s="529"/>
      <c r="ED198" s="529"/>
      <c r="EE198" s="529"/>
      <c r="EF198" s="529"/>
      <c r="EG198" s="529"/>
      <c r="EH198" s="529"/>
      <c r="EI198" s="529"/>
      <c r="EJ198" s="529"/>
      <c r="EK198" s="529"/>
      <c r="EL198" s="529"/>
      <c r="EM198" s="529"/>
      <c r="EN198" s="529"/>
      <c r="EO198" s="529"/>
      <c r="EP198" s="506" t="s">
        <v>3556</v>
      </c>
      <c r="EQ198" s="509" t="s">
        <v>3557</v>
      </c>
      <c r="ER198" s="529"/>
      <c r="ES198" s="529"/>
      <c r="ET198" s="529"/>
      <c r="EU198" s="529"/>
      <c r="EV198" s="529"/>
      <c r="EW198" s="529"/>
      <c r="EX198" s="529"/>
      <c r="EY198" s="534"/>
      <c r="EZ198" s="529"/>
      <c r="FA198" s="529"/>
      <c r="FB198" s="529"/>
      <c r="FC198" s="529"/>
      <c r="FD198" s="529"/>
      <c r="FE198" s="529"/>
      <c r="FF198" s="529"/>
      <c r="FG198" s="529"/>
      <c r="FH198" s="529"/>
      <c r="FI198" s="529"/>
      <c r="FJ198" s="529"/>
      <c r="FK198" s="529"/>
      <c r="FL198" s="529"/>
      <c r="FM198" s="529"/>
      <c r="FN198" s="529"/>
      <c r="FO198" s="529"/>
      <c r="FP198" s="529"/>
      <c r="FQ198" s="529"/>
      <c r="FR198" s="529"/>
      <c r="FS198" s="529"/>
      <c r="FT198" s="529"/>
      <c r="FU198" s="529"/>
      <c r="FV198" s="529"/>
      <c r="FW198" s="529"/>
      <c r="FX198" s="529"/>
      <c r="FY198" s="529"/>
      <c r="FZ198" s="529"/>
      <c r="GA198" s="529"/>
      <c r="GB198" s="529"/>
      <c r="GC198" s="529"/>
      <c r="GD198" s="529"/>
      <c r="GE198" s="529"/>
      <c r="GF198" s="529"/>
      <c r="GG198" s="529"/>
      <c r="GH198" s="529"/>
      <c r="GI198" s="529"/>
      <c r="GJ198" s="529"/>
      <c r="GK198" s="529"/>
      <c r="GL198" s="529"/>
      <c r="GM198" s="529"/>
      <c r="GN198" s="529"/>
      <c r="GO198" s="529"/>
      <c r="GP198" s="529"/>
      <c r="GQ198" s="529"/>
      <c r="GR198" s="529"/>
      <c r="GS198" s="529"/>
      <c r="GT198" s="529"/>
      <c r="GU198" s="529"/>
      <c r="GV198" s="529"/>
      <c r="GW198" s="529"/>
      <c r="GX198" s="529"/>
      <c r="GY198" s="529"/>
      <c r="GZ198" s="529"/>
      <c r="HA198" s="529"/>
      <c r="HB198" s="529"/>
      <c r="HC198" s="529"/>
      <c r="HD198" s="529"/>
      <c r="HE198" s="529"/>
      <c r="HF198" s="529"/>
      <c r="HG198" s="529"/>
      <c r="HH198" s="529"/>
      <c r="HI198" s="529"/>
      <c r="HJ198" s="529"/>
      <c r="HK198" s="529"/>
      <c r="HL198" s="529"/>
      <c r="HM198" s="529"/>
      <c r="HN198" s="529"/>
      <c r="HO198" s="529"/>
      <c r="HP198" s="529"/>
      <c r="HQ198" s="529"/>
      <c r="HR198" s="529"/>
      <c r="HS198" s="529"/>
      <c r="HT198" s="529"/>
      <c r="HU198" s="529"/>
      <c r="HV198" s="529"/>
      <c r="HW198" s="529"/>
      <c r="HX198" s="529"/>
      <c r="HY198" s="529"/>
      <c r="HZ198" s="529"/>
      <c r="IA198" s="529"/>
      <c r="IB198" s="529"/>
      <c r="IC198" s="529"/>
      <c r="ID198" s="529"/>
      <c r="IE198" s="529"/>
      <c r="IF198" s="529"/>
      <c r="IG198" s="529"/>
      <c r="IH198" s="529"/>
      <c r="II198" s="529"/>
      <c r="IJ198" s="529"/>
      <c r="IK198" s="529"/>
      <c r="IL198" s="529"/>
      <c r="IM198" s="529"/>
      <c r="IN198" s="529"/>
      <c r="IO198" s="529"/>
      <c r="IP198" s="529"/>
      <c r="IQ198" s="529"/>
      <c r="IR198" s="529"/>
      <c r="IS198" s="529"/>
      <c r="IT198" s="529"/>
      <c r="IU198" s="529"/>
      <c r="IV198" s="529"/>
      <c r="IW198" s="529"/>
      <c r="IX198" s="529"/>
      <c r="IY198" s="529"/>
      <c r="IZ198" s="529"/>
      <c r="JA198" s="529"/>
      <c r="JB198" s="529"/>
      <c r="JC198" s="529"/>
      <c r="JD198" s="529"/>
      <c r="JE198" s="529"/>
      <c r="JF198" s="529"/>
      <c r="JG198" s="529"/>
      <c r="JH198" s="529"/>
      <c r="JI198" s="529"/>
      <c r="JJ198" s="529"/>
      <c r="JK198" s="529"/>
      <c r="JL198" s="529"/>
      <c r="JM198" s="529"/>
      <c r="JN198" s="529"/>
      <c r="JO198" s="529"/>
      <c r="JP198" s="529"/>
      <c r="JQ198" s="529"/>
      <c r="JR198" s="529"/>
      <c r="JS198" s="529"/>
      <c r="JT198" s="529"/>
      <c r="JU198" s="529"/>
      <c r="JV198" s="529"/>
      <c r="JW198" s="529"/>
      <c r="JX198" s="529"/>
      <c r="JY198" s="529"/>
      <c r="JZ198" s="529"/>
      <c r="KA198" s="529"/>
      <c r="KB198" s="529"/>
      <c r="KC198" s="529"/>
      <c r="KD198" s="529"/>
      <c r="KE198" s="529"/>
      <c r="KF198" s="529"/>
      <c r="KG198" s="529"/>
      <c r="KH198" s="529"/>
      <c r="KI198" s="529"/>
      <c r="KJ198" s="529"/>
      <c r="KK198" s="529"/>
      <c r="KL198" s="529"/>
      <c r="KM198" s="529"/>
      <c r="KN198" s="529"/>
      <c r="KO198" s="529"/>
      <c r="KP198" s="529"/>
      <c r="KQ198" s="529"/>
      <c r="KR198" s="529"/>
      <c r="KS198" s="529"/>
      <c r="KT198" s="529"/>
      <c r="KU198" s="529"/>
      <c r="KV198" s="529"/>
      <c r="KW198" s="529"/>
      <c r="KX198" s="529"/>
      <c r="KY198" s="529"/>
      <c r="KZ198" s="529"/>
      <c r="LA198" s="529"/>
      <c r="LB198" s="529"/>
      <c r="LC198" s="529"/>
      <c r="LD198" s="529"/>
      <c r="LE198" s="529"/>
      <c r="LF198" s="529"/>
      <c r="LG198" s="529"/>
      <c r="LH198" s="529"/>
      <c r="LI198" s="529"/>
      <c r="LJ198" s="529"/>
      <c r="LK198" s="529"/>
      <c r="LL198" s="529"/>
      <c r="LM198" s="529"/>
      <c r="LN198" s="529"/>
      <c r="LO198" s="529"/>
      <c r="LP198" s="529"/>
      <c r="LQ198" s="529"/>
      <c r="LR198" s="529"/>
      <c r="LS198" s="529"/>
      <c r="LT198" s="529"/>
      <c r="LU198" s="529"/>
      <c r="LV198" s="529"/>
      <c r="LW198" s="529"/>
      <c r="LX198" s="529"/>
      <c r="LY198" s="529"/>
      <c r="LZ198" s="529"/>
      <c r="MA198" s="529"/>
      <c r="MB198" s="529"/>
      <c r="MC198" s="529"/>
      <c r="MD198" s="529"/>
      <c r="ME198" s="529"/>
      <c r="MF198" s="529"/>
      <c r="MG198" s="529"/>
      <c r="MH198" s="529"/>
      <c r="MI198" s="529"/>
      <c r="MJ198" s="529"/>
      <c r="MK198" s="529"/>
      <c r="ML198" s="529"/>
      <c r="MM198" s="529"/>
      <c r="MN198" s="529"/>
    </row>
    <row r="199" ht="12.75" customHeight="1">
      <c r="A199" s="529"/>
      <c r="B199" s="529"/>
      <c r="C199" s="529"/>
      <c r="D199" s="529"/>
      <c r="E199" s="529"/>
      <c r="F199" s="529"/>
      <c r="G199" s="534"/>
      <c r="H199" s="529"/>
      <c r="I199" s="529"/>
      <c r="J199" s="529"/>
      <c r="K199" s="529"/>
      <c r="L199" s="529"/>
      <c r="M199" s="529"/>
      <c r="N199" s="529"/>
      <c r="O199" s="529"/>
      <c r="P199" s="529"/>
      <c r="Q199" s="529"/>
      <c r="R199" s="529"/>
      <c r="S199" s="529"/>
      <c r="T199" s="529"/>
      <c r="U199" s="529"/>
      <c r="V199" s="529"/>
      <c r="W199" s="529"/>
      <c r="X199" s="529"/>
      <c r="Y199" s="529"/>
      <c r="Z199" s="529"/>
      <c r="AA199" s="529"/>
      <c r="AB199" s="529"/>
      <c r="AC199" s="529"/>
      <c r="AD199" s="529"/>
      <c r="AE199" s="529"/>
      <c r="AF199" s="529"/>
      <c r="AG199" s="529"/>
      <c r="AH199" s="529"/>
      <c r="AI199" s="529"/>
      <c r="AJ199" s="529"/>
      <c r="AK199" s="529"/>
      <c r="AL199" s="529"/>
      <c r="AM199" s="529"/>
      <c r="AN199" s="529"/>
      <c r="AO199" s="529"/>
      <c r="AP199" s="529"/>
      <c r="AQ199" s="529"/>
      <c r="AR199" s="529"/>
      <c r="AS199" s="529"/>
      <c r="AT199" s="529"/>
      <c r="AU199" s="529"/>
      <c r="AV199" s="529"/>
      <c r="AW199" s="529"/>
      <c r="AX199" s="529"/>
      <c r="AY199" s="529"/>
      <c r="AZ199" s="529"/>
      <c r="BA199" s="529"/>
      <c r="BB199" s="529"/>
      <c r="BC199" s="529"/>
      <c r="BD199" s="529"/>
      <c r="BE199" s="529"/>
      <c r="BF199" s="529"/>
      <c r="BG199" s="529"/>
      <c r="BH199" s="529"/>
      <c r="BI199" s="529"/>
      <c r="BJ199" s="529"/>
      <c r="BK199" s="529"/>
      <c r="BL199" s="529"/>
      <c r="BM199" s="529"/>
      <c r="BN199" s="529"/>
      <c r="BO199" s="529"/>
      <c r="BP199" s="529"/>
      <c r="BQ199" s="529"/>
      <c r="BR199" s="529"/>
      <c r="BS199" s="529"/>
      <c r="BT199" s="529"/>
      <c r="BU199" s="529"/>
      <c r="BV199" s="529"/>
      <c r="BW199" s="529"/>
      <c r="BX199" s="529"/>
      <c r="BY199" s="529"/>
      <c r="BZ199" s="529"/>
      <c r="CA199" s="529"/>
      <c r="CB199" s="529"/>
      <c r="CC199" s="529"/>
      <c r="CD199" s="529"/>
      <c r="CE199" s="529"/>
      <c r="CF199" s="529"/>
      <c r="CG199" s="529"/>
      <c r="CH199" s="529"/>
      <c r="CI199" s="529"/>
      <c r="CJ199" s="529"/>
      <c r="CK199" s="529"/>
      <c r="CL199" s="529"/>
      <c r="CM199" s="529"/>
      <c r="CN199" s="529"/>
      <c r="CO199" s="529"/>
      <c r="CP199" s="529"/>
      <c r="CQ199" s="529"/>
      <c r="CR199" s="529"/>
      <c r="CS199" s="529"/>
      <c r="CT199" s="529"/>
      <c r="CU199" s="529"/>
      <c r="CV199" s="529"/>
      <c r="CW199" s="529"/>
      <c r="CX199" s="529"/>
      <c r="CY199" s="529"/>
      <c r="CZ199" s="529"/>
      <c r="DA199" s="529"/>
      <c r="DB199" s="529"/>
      <c r="DC199" s="529"/>
      <c r="DD199" s="529"/>
      <c r="DE199" s="529"/>
      <c r="DF199" s="529"/>
      <c r="DG199" s="529"/>
      <c r="DH199" s="529"/>
      <c r="DI199" s="529"/>
      <c r="DJ199" s="529"/>
      <c r="DK199" s="529"/>
      <c r="DL199" s="529"/>
      <c r="DM199" s="529"/>
      <c r="DN199" s="529"/>
      <c r="DO199" s="529"/>
      <c r="DP199" s="529"/>
      <c r="DQ199" s="529"/>
      <c r="DR199" s="529"/>
      <c r="DS199" s="529"/>
      <c r="DT199" s="529"/>
      <c r="DU199" s="529"/>
      <c r="DV199" s="529"/>
      <c r="DW199" s="529"/>
      <c r="DX199" s="529"/>
      <c r="DY199" s="529"/>
      <c r="DZ199" s="529"/>
      <c r="EA199" s="529"/>
      <c r="EB199" s="529"/>
      <c r="EC199" s="529"/>
      <c r="ED199" s="529"/>
      <c r="EE199" s="529"/>
      <c r="EF199" s="529"/>
      <c r="EG199" s="529"/>
      <c r="EH199" s="529"/>
      <c r="EI199" s="529"/>
      <c r="EJ199" s="529"/>
      <c r="EK199" s="529"/>
      <c r="EL199" s="529"/>
      <c r="EM199" s="529"/>
      <c r="EN199" s="529"/>
      <c r="EO199" s="529"/>
      <c r="EP199" s="506">
        <v>108.0</v>
      </c>
      <c r="EQ199" s="509" t="s">
        <v>3558</v>
      </c>
      <c r="ER199" s="529"/>
      <c r="ES199" s="529"/>
      <c r="ET199" s="529"/>
      <c r="EU199" s="529"/>
      <c r="EV199" s="529"/>
      <c r="EW199" s="529"/>
      <c r="EX199" s="529"/>
      <c r="EY199" s="534"/>
      <c r="EZ199" s="529"/>
      <c r="FA199" s="529"/>
      <c r="FB199" s="529"/>
      <c r="FC199" s="529"/>
      <c r="FD199" s="529"/>
      <c r="FE199" s="529"/>
      <c r="FF199" s="529"/>
      <c r="FG199" s="529"/>
      <c r="FH199" s="529"/>
      <c r="FI199" s="529"/>
      <c r="FJ199" s="529"/>
      <c r="FK199" s="529"/>
      <c r="FL199" s="529"/>
      <c r="FM199" s="529"/>
      <c r="FN199" s="529"/>
      <c r="FO199" s="529"/>
      <c r="FP199" s="529"/>
      <c r="FQ199" s="529"/>
      <c r="FR199" s="529"/>
      <c r="FS199" s="529"/>
      <c r="FT199" s="529"/>
      <c r="FU199" s="529"/>
      <c r="FV199" s="529"/>
      <c r="FW199" s="529"/>
      <c r="FX199" s="529"/>
      <c r="FY199" s="529"/>
      <c r="FZ199" s="529"/>
      <c r="GA199" s="529"/>
      <c r="GB199" s="529"/>
      <c r="GC199" s="529"/>
      <c r="GD199" s="529"/>
      <c r="GE199" s="529"/>
      <c r="GF199" s="529"/>
      <c r="GG199" s="529"/>
      <c r="GH199" s="529"/>
      <c r="GI199" s="529"/>
      <c r="GJ199" s="529"/>
      <c r="GK199" s="529"/>
      <c r="GL199" s="529"/>
      <c r="GM199" s="529"/>
      <c r="GN199" s="529"/>
      <c r="GO199" s="529"/>
      <c r="GP199" s="529"/>
      <c r="GQ199" s="529"/>
      <c r="GR199" s="529"/>
      <c r="GS199" s="529"/>
      <c r="GT199" s="529"/>
      <c r="GU199" s="529"/>
      <c r="GV199" s="529"/>
      <c r="GW199" s="529"/>
      <c r="GX199" s="529"/>
      <c r="GY199" s="529"/>
      <c r="GZ199" s="529"/>
      <c r="HA199" s="529"/>
      <c r="HB199" s="529"/>
      <c r="HC199" s="529"/>
      <c r="HD199" s="529"/>
      <c r="HE199" s="529"/>
      <c r="HF199" s="529"/>
      <c r="HG199" s="529"/>
      <c r="HH199" s="529"/>
      <c r="HI199" s="529"/>
      <c r="HJ199" s="529"/>
      <c r="HK199" s="529"/>
      <c r="HL199" s="529"/>
      <c r="HM199" s="529"/>
      <c r="HN199" s="529"/>
      <c r="HO199" s="529"/>
      <c r="HP199" s="529"/>
      <c r="HQ199" s="529"/>
      <c r="HR199" s="529"/>
      <c r="HS199" s="529"/>
      <c r="HT199" s="529"/>
      <c r="HU199" s="529"/>
      <c r="HV199" s="529"/>
      <c r="HW199" s="529"/>
      <c r="HX199" s="529"/>
      <c r="HY199" s="529"/>
      <c r="HZ199" s="529"/>
      <c r="IA199" s="529"/>
      <c r="IB199" s="529"/>
      <c r="IC199" s="529"/>
      <c r="ID199" s="529"/>
      <c r="IE199" s="529"/>
      <c r="IF199" s="529"/>
      <c r="IG199" s="529"/>
      <c r="IH199" s="529"/>
      <c r="II199" s="529"/>
      <c r="IJ199" s="529"/>
      <c r="IK199" s="529"/>
      <c r="IL199" s="529"/>
      <c r="IM199" s="529"/>
      <c r="IN199" s="529"/>
      <c r="IO199" s="529"/>
      <c r="IP199" s="529"/>
      <c r="IQ199" s="529"/>
      <c r="IR199" s="529"/>
      <c r="IS199" s="529"/>
      <c r="IT199" s="529"/>
      <c r="IU199" s="529"/>
      <c r="IV199" s="529"/>
      <c r="IW199" s="529"/>
      <c r="IX199" s="529"/>
      <c r="IY199" s="529"/>
      <c r="IZ199" s="529"/>
      <c r="JA199" s="529"/>
      <c r="JB199" s="529"/>
      <c r="JC199" s="529"/>
      <c r="JD199" s="529"/>
      <c r="JE199" s="529"/>
      <c r="JF199" s="529"/>
      <c r="JG199" s="529"/>
      <c r="JH199" s="529"/>
      <c r="JI199" s="529"/>
      <c r="JJ199" s="529"/>
      <c r="JK199" s="529"/>
      <c r="JL199" s="529"/>
      <c r="JM199" s="529"/>
      <c r="JN199" s="529"/>
      <c r="JO199" s="529"/>
      <c r="JP199" s="529"/>
      <c r="JQ199" s="529"/>
      <c r="JR199" s="529"/>
      <c r="JS199" s="529"/>
      <c r="JT199" s="529"/>
      <c r="JU199" s="529"/>
      <c r="JV199" s="529"/>
      <c r="JW199" s="529"/>
      <c r="JX199" s="529"/>
      <c r="JY199" s="529"/>
      <c r="JZ199" s="529"/>
      <c r="KA199" s="529"/>
      <c r="KB199" s="529"/>
      <c r="KC199" s="529"/>
      <c r="KD199" s="529"/>
      <c r="KE199" s="529"/>
      <c r="KF199" s="529"/>
      <c r="KG199" s="529"/>
      <c r="KH199" s="529"/>
      <c r="KI199" s="529"/>
      <c r="KJ199" s="529"/>
      <c r="KK199" s="529"/>
      <c r="KL199" s="529"/>
      <c r="KM199" s="529"/>
      <c r="KN199" s="529"/>
      <c r="KO199" s="529"/>
      <c r="KP199" s="529"/>
      <c r="KQ199" s="529"/>
      <c r="KR199" s="529"/>
      <c r="KS199" s="529"/>
      <c r="KT199" s="529"/>
      <c r="KU199" s="529"/>
      <c r="KV199" s="529"/>
      <c r="KW199" s="529"/>
      <c r="KX199" s="529"/>
      <c r="KY199" s="529"/>
      <c r="KZ199" s="529"/>
      <c r="LA199" s="529"/>
      <c r="LB199" s="529"/>
      <c r="LC199" s="529"/>
      <c r="LD199" s="529"/>
      <c r="LE199" s="529"/>
      <c r="LF199" s="529"/>
      <c r="LG199" s="529"/>
      <c r="LH199" s="529"/>
      <c r="LI199" s="529"/>
      <c r="LJ199" s="529"/>
      <c r="LK199" s="529"/>
      <c r="LL199" s="529"/>
      <c r="LM199" s="529"/>
      <c r="LN199" s="529"/>
      <c r="LO199" s="529"/>
      <c r="LP199" s="529"/>
      <c r="LQ199" s="529"/>
      <c r="LR199" s="529"/>
      <c r="LS199" s="529"/>
      <c r="LT199" s="529"/>
      <c r="LU199" s="529"/>
      <c r="LV199" s="529"/>
      <c r="LW199" s="529"/>
      <c r="LX199" s="529"/>
      <c r="LY199" s="529"/>
      <c r="LZ199" s="529"/>
      <c r="MA199" s="529"/>
      <c r="MB199" s="529"/>
      <c r="MC199" s="529"/>
      <c r="MD199" s="529"/>
      <c r="ME199" s="529"/>
      <c r="MF199" s="529"/>
      <c r="MG199" s="529"/>
      <c r="MH199" s="529"/>
      <c r="MI199" s="529"/>
      <c r="MJ199" s="529"/>
      <c r="MK199" s="529"/>
      <c r="ML199" s="529"/>
      <c r="MM199" s="529"/>
      <c r="MN199" s="529"/>
    </row>
    <row r="200" ht="12.75" customHeight="1">
      <c r="A200" s="529"/>
      <c r="B200" s="529"/>
      <c r="C200" s="529"/>
      <c r="D200" s="529"/>
      <c r="E200" s="529"/>
      <c r="F200" s="529"/>
      <c r="G200" s="534"/>
      <c r="H200" s="529"/>
      <c r="I200" s="529"/>
      <c r="J200" s="529"/>
      <c r="K200" s="529"/>
      <c r="L200" s="529"/>
      <c r="M200" s="529"/>
      <c r="N200" s="529"/>
      <c r="O200" s="529"/>
      <c r="P200" s="529"/>
      <c r="Q200" s="529"/>
      <c r="R200" s="529"/>
      <c r="S200" s="529"/>
      <c r="T200" s="529"/>
      <c r="U200" s="529"/>
      <c r="V200" s="529"/>
      <c r="W200" s="529"/>
      <c r="X200" s="529"/>
      <c r="Y200" s="529"/>
      <c r="Z200" s="529"/>
      <c r="AA200" s="529"/>
      <c r="AB200" s="529"/>
      <c r="AC200" s="529"/>
      <c r="AD200" s="529"/>
      <c r="AE200" s="529"/>
      <c r="AF200" s="529"/>
      <c r="AG200" s="529"/>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c r="CR200" s="529"/>
      <c r="CS200" s="529"/>
      <c r="CT200" s="529"/>
      <c r="CU200" s="529"/>
      <c r="CV200" s="529"/>
      <c r="CW200" s="529"/>
      <c r="CX200" s="529"/>
      <c r="CY200" s="529"/>
      <c r="CZ200" s="529"/>
      <c r="DA200" s="529"/>
      <c r="DB200" s="529"/>
      <c r="DC200" s="529"/>
      <c r="DD200" s="529"/>
      <c r="DE200" s="529"/>
      <c r="DF200" s="529"/>
      <c r="DG200" s="529"/>
      <c r="DH200" s="529"/>
      <c r="DI200" s="529"/>
      <c r="DJ200" s="529"/>
      <c r="DK200" s="529"/>
      <c r="DL200" s="529"/>
      <c r="DM200" s="529"/>
      <c r="DN200" s="529"/>
      <c r="DO200" s="529"/>
      <c r="DP200" s="529"/>
      <c r="DQ200" s="529"/>
      <c r="DR200" s="529"/>
      <c r="DS200" s="529"/>
      <c r="DT200" s="529"/>
      <c r="DU200" s="529"/>
      <c r="DV200" s="529"/>
      <c r="DW200" s="529"/>
      <c r="DX200" s="529"/>
      <c r="DY200" s="529"/>
      <c r="DZ200" s="529"/>
      <c r="EA200" s="529"/>
      <c r="EB200" s="529"/>
      <c r="EC200" s="529"/>
      <c r="ED200" s="529"/>
      <c r="EE200" s="529"/>
      <c r="EF200" s="529"/>
      <c r="EG200" s="529"/>
      <c r="EH200" s="529"/>
      <c r="EI200" s="529"/>
      <c r="EJ200" s="529"/>
      <c r="EK200" s="529"/>
      <c r="EL200" s="529"/>
      <c r="EM200" s="529"/>
      <c r="EN200" s="529"/>
      <c r="EO200" s="529"/>
      <c r="EP200" s="506">
        <v>704.0</v>
      </c>
      <c r="EQ200" s="509" t="s">
        <v>3559</v>
      </c>
      <c r="ER200" s="529"/>
      <c r="ES200" s="529"/>
      <c r="ET200" s="529"/>
      <c r="EU200" s="529"/>
      <c r="EV200" s="529"/>
      <c r="EW200" s="529"/>
      <c r="EX200" s="529"/>
      <c r="EY200" s="534"/>
      <c r="EZ200" s="529"/>
      <c r="FA200" s="529"/>
      <c r="FB200" s="529"/>
      <c r="FC200" s="529"/>
      <c r="FD200" s="529"/>
      <c r="FE200" s="529"/>
      <c r="FF200" s="529"/>
      <c r="FG200" s="529"/>
      <c r="FH200" s="529"/>
      <c r="FI200" s="529"/>
      <c r="FJ200" s="529"/>
      <c r="FK200" s="529"/>
      <c r="FL200" s="529"/>
      <c r="FM200" s="529"/>
      <c r="FN200" s="529"/>
      <c r="FO200" s="529"/>
      <c r="FP200" s="529"/>
      <c r="FQ200" s="529"/>
      <c r="FR200" s="529"/>
      <c r="FS200" s="529"/>
      <c r="FT200" s="529"/>
      <c r="FU200" s="529"/>
      <c r="FV200" s="529"/>
      <c r="FW200" s="529"/>
      <c r="FX200" s="529"/>
      <c r="FY200" s="529"/>
      <c r="FZ200" s="529"/>
      <c r="GA200" s="529"/>
      <c r="GB200" s="529"/>
      <c r="GC200" s="529"/>
      <c r="GD200" s="529"/>
      <c r="GE200" s="529"/>
      <c r="GF200" s="529"/>
      <c r="GG200" s="529"/>
      <c r="GH200" s="529"/>
      <c r="GI200" s="529"/>
      <c r="GJ200" s="529"/>
      <c r="GK200" s="529"/>
      <c r="GL200" s="529"/>
      <c r="GM200" s="529"/>
      <c r="GN200" s="529"/>
      <c r="GO200" s="529"/>
      <c r="GP200" s="529"/>
      <c r="GQ200" s="529"/>
      <c r="GR200" s="529"/>
      <c r="GS200" s="529"/>
      <c r="GT200" s="529"/>
      <c r="GU200" s="529"/>
      <c r="GV200" s="529"/>
      <c r="GW200" s="529"/>
      <c r="GX200" s="529"/>
      <c r="GY200" s="529"/>
      <c r="GZ200" s="529"/>
      <c r="HA200" s="529"/>
      <c r="HB200" s="529"/>
      <c r="HC200" s="529"/>
      <c r="HD200" s="529"/>
      <c r="HE200" s="529"/>
      <c r="HF200" s="529"/>
      <c r="HG200" s="529"/>
      <c r="HH200" s="529"/>
      <c r="HI200" s="529"/>
      <c r="HJ200" s="529"/>
      <c r="HK200" s="529"/>
      <c r="HL200" s="529"/>
      <c r="HM200" s="529"/>
      <c r="HN200" s="529"/>
      <c r="HO200" s="529"/>
      <c r="HP200" s="529"/>
      <c r="HQ200" s="529"/>
      <c r="HR200" s="529"/>
      <c r="HS200" s="529"/>
      <c r="HT200" s="529"/>
      <c r="HU200" s="529"/>
      <c r="HV200" s="529"/>
      <c r="HW200" s="529"/>
      <c r="HX200" s="529"/>
      <c r="HY200" s="529"/>
      <c r="HZ200" s="529"/>
      <c r="IA200" s="529"/>
      <c r="IB200" s="529"/>
      <c r="IC200" s="529"/>
      <c r="ID200" s="529"/>
      <c r="IE200" s="529"/>
      <c r="IF200" s="529"/>
      <c r="IG200" s="529"/>
      <c r="IH200" s="529"/>
      <c r="II200" s="529"/>
      <c r="IJ200" s="529"/>
      <c r="IK200" s="529"/>
      <c r="IL200" s="529"/>
      <c r="IM200" s="529"/>
      <c r="IN200" s="529"/>
      <c r="IO200" s="529"/>
      <c r="IP200" s="529"/>
      <c r="IQ200" s="529"/>
      <c r="IR200" s="529"/>
      <c r="IS200" s="529"/>
      <c r="IT200" s="529"/>
      <c r="IU200" s="529"/>
      <c r="IV200" s="529"/>
      <c r="IW200" s="529"/>
      <c r="IX200" s="529"/>
      <c r="IY200" s="529"/>
      <c r="IZ200" s="529"/>
      <c r="JA200" s="529"/>
      <c r="JB200" s="529"/>
      <c r="JC200" s="529"/>
      <c r="JD200" s="529"/>
      <c r="JE200" s="529"/>
      <c r="JF200" s="529"/>
      <c r="JG200" s="529"/>
      <c r="JH200" s="529"/>
      <c r="JI200" s="529"/>
      <c r="JJ200" s="529"/>
      <c r="JK200" s="529"/>
      <c r="JL200" s="529"/>
      <c r="JM200" s="529"/>
      <c r="JN200" s="529"/>
      <c r="JO200" s="529"/>
      <c r="JP200" s="529"/>
      <c r="JQ200" s="529"/>
      <c r="JR200" s="529"/>
      <c r="JS200" s="529"/>
      <c r="JT200" s="529"/>
      <c r="JU200" s="529"/>
      <c r="JV200" s="529"/>
      <c r="JW200" s="529"/>
      <c r="JX200" s="529"/>
      <c r="JY200" s="529"/>
      <c r="JZ200" s="529"/>
      <c r="KA200" s="529"/>
      <c r="KB200" s="529"/>
      <c r="KC200" s="529"/>
      <c r="KD200" s="529"/>
      <c r="KE200" s="529"/>
      <c r="KF200" s="529"/>
      <c r="KG200" s="529"/>
      <c r="KH200" s="529"/>
      <c r="KI200" s="529"/>
      <c r="KJ200" s="529"/>
      <c r="KK200" s="529"/>
      <c r="KL200" s="529"/>
      <c r="KM200" s="529"/>
      <c r="KN200" s="529"/>
      <c r="KO200" s="529"/>
      <c r="KP200" s="529"/>
      <c r="KQ200" s="529"/>
      <c r="KR200" s="529"/>
      <c r="KS200" s="529"/>
      <c r="KT200" s="529"/>
      <c r="KU200" s="529"/>
      <c r="KV200" s="529"/>
      <c r="KW200" s="529"/>
      <c r="KX200" s="529"/>
      <c r="KY200" s="529"/>
      <c r="KZ200" s="529"/>
      <c r="LA200" s="529"/>
      <c r="LB200" s="529"/>
      <c r="LC200" s="529"/>
      <c r="LD200" s="529"/>
      <c r="LE200" s="529"/>
      <c r="LF200" s="529"/>
      <c r="LG200" s="529"/>
      <c r="LH200" s="529"/>
      <c r="LI200" s="529"/>
      <c r="LJ200" s="529"/>
      <c r="LK200" s="529"/>
      <c r="LL200" s="529"/>
      <c r="LM200" s="529"/>
      <c r="LN200" s="529"/>
      <c r="LO200" s="529"/>
      <c r="LP200" s="529"/>
      <c r="LQ200" s="529"/>
      <c r="LR200" s="529"/>
      <c r="LS200" s="529"/>
      <c r="LT200" s="529"/>
      <c r="LU200" s="529"/>
      <c r="LV200" s="529"/>
      <c r="LW200" s="529"/>
      <c r="LX200" s="529"/>
      <c r="LY200" s="529"/>
      <c r="LZ200" s="529"/>
      <c r="MA200" s="529"/>
      <c r="MB200" s="529"/>
      <c r="MC200" s="529"/>
      <c r="MD200" s="529"/>
      <c r="ME200" s="529"/>
      <c r="MF200" s="529"/>
      <c r="MG200" s="529"/>
      <c r="MH200" s="529"/>
      <c r="MI200" s="529"/>
      <c r="MJ200" s="529"/>
      <c r="MK200" s="529"/>
      <c r="ML200" s="529"/>
      <c r="MM200" s="529"/>
      <c r="MN200" s="529"/>
    </row>
    <row r="201" ht="12.75" customHeight="1">
      <c r="A201" s="529"/>
      <c r="B201" s="529"/>
      <c r="C201" s="529"/>
      <c r="D201" s="529"/>
      <c r="E201" s="529"/>
      <c r="F201" s="529"/>
      <c r="G201" s="534"/>
      <c r="H201" s="529"/>
      <c r="I201" s="529"/>
      <c r="J201" s="529"/>
      <c r="K201" s="529"/>
      <c r="L201" s="529"/>
      <c r="M201" s="529"/>
      <c r="N201" s="529"/>
      <c r="O201" s="529"/>
      <c r="P201" s="529"/>
      <c r="Q201" s="529"/>
      <c r="R201" s="529"/>
      <c r="S201" s="529"/>
      <c r="T201" s="529"/>
      <c r="U201" s="529"/>
      <c r="V201" s="529"/>
      <c r="W201" s="529"/>
      <c r="X201" s="529"/>
      <c r="Y201" s="529"/>
      <c r="Z201" s="529"/>
      <c r="AA201" s="529"/>
      <c r="AB201" s="529"/>
      <c r="AC201" s="529"/>
      <c r="AD201" s="529"/>
      <c r="AE201" s="529"/>
      <c r="AF201" s="529"/>
      <c r="AG201" s="529"/>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c r="CR201" s="529"/>
      <c r="CS201" s="529"/>
      <c r="CT201" s="529"/>
      <c r="CU201" s="529"/>
      <c r="CV201" s="529"/>
      <c r="CW201" s="529"/>
      <c r="CX201" s="529"/>
      <c r="CY201" s="529"/>
      <c r="CZ201" s="529"/>
      <c r="DA201" s="529"/>
      <c r="DB201" s="529"/>
      <c r="DC201" s="529"/>
      <c r="DD201" s="529"/>
      <c r="DE201" s="529"/>
      <c r="DF201" s="529"/>
      <c r="DG201" s="529"/>
      <c r="DH201" s="529"/>
      <c r="DI201" s="529"/>
      <c r="DJ201" s="529"/>
      <c r="DK201" s="529"/>
      <c r="DL201" s="529"/>
      <c r="DM201" s="529"/>
      <c r="DN201" s="529"/>
      <c r="DO201" s="529"/>
      <c r="DP201" s="529"/>
      <c r="DQ201" s="529"/>
      <c r="DR201" s="529"/>
      <c r="DS201" s="529"/>
      <c r="DT201" s="529"/>
      <c r="DU201" s="529"/>
      <c r="DV201" s="529"/>
      <c r="DW201" s="529"/>
      <c r="DX201" s="529"/>
      <c r="DY201" s="529"/>
      <c r="DZ201" s="529"/>
      <c r="EA201" s="529"/>
      <c r="EB201" s="529"/>
      <c r="EC201" s="529"/>
      <c r="ED201" s="529"/>
      <c r="EE201" s="529"/>
      <c r="EF201" s="529"/>
      <c r="EG201" s="529"/>
      <c r="EH201" s="529"/>
      <c r="EI201" s="529"/>
      <c r="EJ201" s="529"/>
      <c r="EK201" s="529"/>
      <c r="EL201" s="529"/>
      <c r="EM201" s="529"/>
      <c r="EN201" s="529"/>
      <c r="EO201" s="529"/>
      <c r="EP201" s="506">
        <v>204.0</v>
      </c>
      <c r="EQ201" s="509" t="s">
        <v>3560</v>
      </c>
      <c r="ER201" s="529"/>
      <c r="ES201" s="529"/>
      <c r="ET201" s="529"/>
      <c r="EU201" s="529"/>
      <c r="EV201" s="529"/>
      <c r="EW201" s="529"/>
      <c r="EX201" s="529"/>
      <c r="EY201" s="534"/>
      <c r="EZ201" s="529"/>
      <c r="FA201" s="529"/>
      <c r="FB201" s="529"/>
      <c r="FC201" s="529"/>
      <c r="FD201" s="529"/>
      <c r="FE201" s="529"/>
      <c r="FF201" s="529"/>
      <c r="FG201" s="529"/>
      <c r="FH201" s="529"/>
      <c r="FI201" s="529"/>
      <c r="FJ201" s="529"/>
      <c r="FK201" s="529"/>
      <c r="FL201" s="529"/>
      <c r="FM201" s="529"/>
      <c r="FN201" s="529"/>
      <c r="FO201" s="529"/>
      <c r="FP201" s="529"/>
      <c r="FQ201" s="529"/>
      <c r="FR201" s="529"/>
      <c r="FS201" s="529"/>
      <c r="FT201" s="529"/>
      <c r="FU201" s="529"/>
      <c r="FV201" s="529"/>
      <c r="FW201" s="529"/>
      <c r="FX201" s="529"/>
      <c r="FY201" s="529"/>
      <c r="FZ201" s="529"/>
      <c r="GA201" s="529"/>
      <c r="GB201" s="529"/>
      <c r="GC201" s="529"/>
      <c r="GD201" s="529"/>
      <c r="GE201" s="529"/>
      <c r="GF201" s="529"/>
      <c r="GG201" s="529"/>
      <c r="GH201" s="529"/>
      <c r="GI201" s="529"/>
      <c r="GJ201" s="529"/>
      <c r="GK201" s="529"/>
      <c r="GL201" s="529"/>
      <c r="GM201" s="529"/>
      <c r="GN201" s="529"/>
      <c r="GO201" s="529"/>
      <c r="GP201" s="529"/>
      <c r="GQ201" s="529"/>
      <c r="GR201" s="529"/>
      <c r="GS201" s="529"/>
      <c r="GT201" s="529"/>
      <c r="GU201" s="529"/>
      <c r="GV201" s="529"/>
      <c r="GW201" s="529"/>
      <c r="GX201" s="529"/>
      <c r="GY201" s="529"/>
      <c r="GZ201" s="529"/>
      <c r="HA201" s="529"/>
      <c r="HB201" s="529"/>
      <c r="HC201" s="529"/>
      <c r="HD201" s="529"/>
      <c r="HE201" s="529"/>
      <c r="HF201" s="529"/>
      <c r="HG201" s="529"/>
      <c r="HH201" s="529"/>
      <c r="HI201" s="529"/>
      <c r="HJ201" s="529"/>
      <c r="HK201" s="529"/>
      <c r="HL201" s="529"/>
      <c r="HM201" s="529"/>
      <c r="HN201" s="529"/>
      <c r="HO201" s="529"/>
      <c r="HP201" s="529"/>
      <c r="HQ201" s="529"/>
      <c r="HR201" s="529"/>
      <c r="HS201" s="529"/>
      <c r="HT201" s="529"/>
      <c r="HU201" s="529"/>
      <c r="HV201" s="529"/>
      <c r="HW201" s="529"/>
      <c r="HX201" s="529"/>
      <c r="HY201" s="529"/>
      <c r="HZ201" s="529"/>
      <c r="IA201" s="529"/>
      <c r="IB201" s="529"/>
      <c r="IC201" s="529"/>
      <c r="ID201" s="529"/>
      <c r="IE201" s="529"/>
      <c r="IF201" s="529"/>
      <c r="IG201" s="529"/>
      <c r="IH201" s="529"/>
      <c r="II201" s="529"/>
      <c r="IJ201" s="529"/>
      <c r="IK201" s="529"/>
      <c r="IL201" s="529"/>
      <c r="IM201" s="529"/>
      <c r="IN201" s="529"/>
      <c r="IO201" s="529"/>
      <c r="IP201" s="529"/>
      <c r="IQ201" s="529"/>
      <c r="IR201" s="529"/>
      <c r="IS201" s="529"/>
      <c r="IT201" s="529"/>
      <c r="IU201" s="529"/>
      <c r="IV201" s="529"/>
      <c r="IW201" s="529"/>
      <c r="IX201" s="529"/>
      <c r="IY201" s="529"/>
      <c r="IZ201" s="529"/>
      <c r="JA201" s="529"/>
      <c r="JB201" s="529"/>
      <c r="JC201" s="529"/>
      <c r="JD201" s="529"/>
      <c r="JE201" s="529"/>
      <c r="JF201" s="529"/>
      <c r="JG201" s="529"/>
      <c r="JH201" s="529"/>
      <c r="JI201" s="529"/>
      <c r="JJ201" s="529"/>
      <c r="JK201" s="529"/>
      <c r="JL201" s="529"/>
      <c r="JM201" s="529"/>
      <c r="JN201" s="529"/>
      <c r="JO201" s="529"/>
      <c r="JP201" s="529"/>
      <c r="JQ201" s="529"/>
      <c r="JR201" s="529"/>
      <c r="JS201" s="529"/>
      <c r="JT201" s="529"/>
      <c r="JU201" s="529"/>
      <c r="JV201" s="529"/>
      <c r="JW201" s="529"/>
      <c r="JX201" s="529"/>
      <c r="JY201" s="529"/>
      <c r="JZ201" s="529"/>
      <c r="KA201" s="529"/>
      <c r="KB201" s="529"/>
      <c r="KC201" s="529"/>
      <c r="KD201" s="529"/>
      <c r="KE201" s="529"/>
      <c r="KF201" s="529"/>
      <c r="KG201" s="529"/>
      <c r="KH201" s="529"/>
      <c r="KI201" s="529"/>
      <c r="KJ201" s="529"/>
      <c r="KK201" s="529"/>
      <c r="KL201" s="529"/>
      <c r="KM201" s="529"/>
      <c r="KN201" s="529"/>
      <c r="KO201" s="529"/>
      <c r="KP201" s="529"/>
      <c r="KQ201" s="529"/>
      <c r="KR201" s="529"/>
      <c r="KS201" s="529"/>
      <c r="KT201" s="529"/>
      <c r="KU201" s="529"/>
      <c r="KV201" s="529"/>
      <c r="KW201" s="529"/>
      <c r="KX201" s="529"/>
      <c r="KY201" s="529"/>
      <c r="KZ201" s="529"/>
      <c r="LA201" s="529"/>
      <c r="LB201" s="529"/>
      <c r="LC201" s="529"/>
      <c r="LD201" s="529"/>
      <c r="LE201" s="529"/>
      <c r="LF201" s="529"/>
      <c r="LG201" s="529"/>
      <c r="LH201" s="529"/>
      <c r="LI201" s="529"/>
      <c r="LJ201" s="529"/>
      <c r="LK201" s="529"/>
      <c r="LL201" s="529"/>
      <c r="LM201" s="529"/>
      <c r="LN201" s="529"/>
      <c r="LO201" s="529"/>
      <c r="LP201" s="529"/>
      <c r="LQ201" s="529"/>
      <c r="LR201" s="529"/>
      <c r="LS201" s="529"/>
      <c r="LT201" s="529"/>
      <c r="LU201" s="529"/>
      <c r="LV201" s="529"/>
      <c r="LW201" s="529"/>
      <c r="LX201" s="529"/>
      <c r="LY201" s="529"/>
      <c r="LZ201" s="529"/>
      <c r="MA201" s="529"/>
      <c r="MB201" s="529"/>
      <c r="MC201" s="529"/>
      <c r="MD201" s="529"/>
      <c r="ME201" s="529"/>
      <c r="MF201" s="529"/>
      <c r="MG201" s="529"/>
      <c r="MH201" s="529"/>
      <c r="MI201" s="529"/>
      <c r="MJ201" s="529"/>
      <c r="MK201" s="529"/>
      <c r="ML201" s="529"/>
      <c r="MM201" s="529"/>
      <c r="MN201" s="529"/>
    </row>
    <row r="202" ht="12.75" customHeight="1">
      <c r="A202" s="529"/>
      <c r="B202" s="529"/>
      <c r="C202" s="529"/>
      <c r="D202" s="529"/>
      <c r="E202" s="529"/>
      <c r="F202" s="529"/>
      <c r="G202" s="534"/>
      <c r="H202" s="529"/>
      <c r="I202" s="529"/>
      <c r="J202" s="529"/>
      <c r="K202" s="529"/>
      <c r="L202" s="529"/>
      <c r="M202" s="529"/>
      <c r="N202" s="529"/>
      <c r="O202" s="529"/>
      <c r="P202" s="529"/>
      <c r="Q202" s="529"/>
      <c r="R202" s="529"/>
      <c r="S202" s="529"/>
      <c r="T202" s="529"/>
      <c r="U202" s="529"/>
      <c r="V202" s="529"/>
      <c r="W202" s="529"/>
      <c r="X202" s="529"/>
      <c r="Y202" s="529"/>
      <c r="Z202" s="529"/>
      <c r="AA202" s="529"/>
      <c r="AB202" s="529"/>
      <c r="AC202" s="529"/>
      <c r="AD202" s="529"/>
      <c r="AE202" s="529"/>
      <c r="AF202" s="529"/>
      <c r="AG202" s="529"/>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c r="CR202" s="529"/>
      <c r="CS202" s="529"/>
      <c r="CT202" s="529"/>
      <c r="CU202" s="529"/>
      <c r="CV202" s="529"/>
      <c r="CW202" s="529"/>
      <c r="CX202" s="529"/>
      <c r="CY202" s="529"/>
      <c r="CZ202" s="529"/>
      <c r="DA202" s="529"/>
      <c r="DB202" s="529"/>
      <c r="DC202" s="529"/>
      <c r="DD202" s="529"/>
      <c r="DE202" s="529"/>
      <c r="DF202" s="529"/>
      <c r="DG202" s="529"/>
      <c r="DH202" s="529"/>
      <c r="DI202" s="529"/>
      <c r="DJ202" s="529"/>
      <c r="DK202" s="529"/>
      <c r="DL202" s="529"/>
      <c r="DM202" s="529"/>
      <c r="DN202" s="529"/>
      <c r="DO202" s="529"/>
      <c r="DP202" s="529"/>
      <c r="DQ202" s="529"/>
      <c r="DR202" s="529"/>
      <c r="DS202" s="529"/>
      <c r="DT202" s="529"/>
      <c r="DU202" s="529"/>
      <c r="DV202" s="529"/>
      <c r="DW202" s="529"/>
      <c r="DX202" s="529"/>
      <c r="DY202" s="529"/>
      <c r="DZ202" s="529"/>
      <c r="EA202" s="529"/>
      <c r="EB202" s="529"/>
      <c r="EC202" s="529"/>
      <c r="ED202" s="529"/>
      <c r="EE202" s="529"/>
      <c r="EF202" s="529"/>
      <c r="EG202" s="529"/>
      <c r="EH202" s="529"/>
      <c r="EI202" s="529"/>
      <c r="EJ202" s="529"/>
      <c r="EK202" s="529"/>
      <c r="EL202" s="529"/>
      <c r="EM202" s="529"/>
      <c r="EN202" s="529"/>
      <c r="EO202" s="529"/>
      <c r="EP202" s="506">
        <v>862.0</v>
      </c>
      <c r="EQ202" s="509" t="s">
        <v>3561</v>
      </c>
      <c r="ER202" s="529"/>
      <c r="ES202" s="529"/>
      <c r="ET202" s="529"/>
      <c r="EU202" s="529"/>
      <c r="EV202" s="529"/>
      <c r="EW202" s="529"/>
      <c r="EX202" s="529"/>
      <c r="EY202" s="534"/>
      <c r="EZ202" s="529"/>
      <c r="FA202" s="529"/>
      <c r="FB202" s="529"/>
      <c r="FC202" s="529"/>
      <c r="FD202" s="529"/>
      <c r="FE202" s="529"/>
      <c r="FF202" s="529"/>
      <c r="FG202" s="529"/>
      <c r="FH202" s="529"/>
      <c r="FI202" s="529"/>
      <c r="FJ202" s="529"/>
      <c r="FK202" s="529"/>
      <c r="FL202" s="529"/>
      <c r="FM202" s="529"/>
      <c r="FN202" s="529"/>
      <c r="FO202" s="529"/>
      <c r="FP202" s="529"/>
      <c r="FQ202" s="529"/>
      <c r="FR202" s="529"/>
      <c r="FS202" s="529"/>
      <c r="FT202" s="529"/>
      <c r="FU202" s="529"/>
      <c r="FV202" s="529"/>
      <c r="FW202" s="529"/>
      <c r="FX202" s="529"/>
      <c r="FY202" s="529"/>
      <c r="FZ202" s="529"/>
      <c r="GA202" s="529"/>
      <c r="GB202" s="529"/>
      <c r="GC202" s="529"/>
      <c r="GD202" s="529"/>
      <c r="GE202" s="529"/>
      <c r="GF202" s="529"/>
      <c r="GG202" s="529"/>
      <c r="GH202" s="529"/>
      <c r="GI202" s="529"/>
      <c r="GJ202" s="529"/>
      <c r="GK202" s="529"/>
      <c r="GL202" s="529"/>
      <c r="GM202" s="529"/>
      <c r="GN202" s="529"/>
      <c r="GO202" s="529"/>
      <c r="GP202" s="529"/>
      <c r="GQ202" s="529"/>
      <c r="GR202" s="529"/>
      <c r="GS202" s="529"/>
      <c r="GT202" s="529"/>
      <c r="GU202" s="529"/>
      <c r="GV202" s="529"/>
      <c r="GW202" s="529"/>
      <c r="GX202" s="529"/>
      <c r="GY202" s="529"/>
      <c r="GZ202" s="529"/>
      <c r="HA202" s="529"/>
      <c r="HB202" s="529"/>
      <c r="HC202" s="529"/>
      <c r="HD202" s="529"/>
      <c r="HE202" s="529"/>
      <c r="HF202" s="529"/>
      <c r="HG202" s="529"/>
      <c r="HH202" s="529"/>
      <c r="HI202" s="529"/>
      <c r="HJ202" s="529"/>
      <c r="HK202" s="529"/>
      <c r="HL202" s="529"/>
      <c r="HM202" s="529"/>
      <c r="HN202" s="529"/>
      <c r="HO202" s="529"/>
      <c r="HP202" s="529"/>
      <c r="HQ202" s="529"/>
      <c r="HR202" s="529"/>
      <c r="HS202" s="529"/>
      <c r="HT202" s="529"/>
      <c r="HU202" s="529"/>
      <c r="HV202" s="529"/>
      <c r="HW202" s="529"/>
      <c r="HX202" s="529"/>
      <c r="HY202" s="529"/>
      <c r="HZ202" s="529"/>
      <c r="IA202" s="529"/>
      <c r="IB202" s="529"/>
      <c r="IC202" s="529"/>
      <c r="ID202" s="529"/>
      <c r="IE202" s="529"/>
      <c r="IF202" s="529"/>
      <c r="IG202" s="529"/>
      <c r="IH202" s="529"/>
      <c r="II202" s="529"/>
      <c r="IJ202" s="529"/>
      <c r="IK202" s="529"/>
      <c r="IL202" s="529"/>
      <c r="IM202" s="529"/>
      <c r="IN202" s="529"/>
      <c r="IO202" s="529"/>
      <c r="IP202" s="529"/>
      <c r="IQ202" s="529"/>
      <c r="IR202" s="529"/>
      <c r="IS202" s="529"/>
      <c r="IT202" s="529"/>
      <c r="IU202" s="529"/>
      <c r="IV202" s="529"/>
      <c r="IW202" s="529"/>
      <c r="IX202" s="529"/>
      <c r="IY202" s="529"/>
      <c r="IZ202" s="529"/>
      <c r="JA202" s="529"/>
      <c r="JB202" s="529"/>
      <c r="JC202" s="529"/>
      <c r="JD202" s="529"/>
      <c r="JE202" s="529"/>
      <c r="JF202" s="529"/>
      <c r="JG202" s="529"/>
      <c r="JH202" s="529"/>
      <c r="JI202" s="529"/>
      <c r="JJ202" s="529"/>
      <c r="JK202" s="529"/>
      <c r="JL202" s="529"/>
      <c r="JM202" s="529"/>
      <c r="JN202" s="529"/>
      <c r="JO202" s="529"/>
      <c r="JP202" s="529"/>
      <c r="JQ202" s="529"/>
      <c r="JR202" s="529"/>
      <c r="JS202" s="529"/>
      <c r="JT202" s="529"/>
      <c r="JU202" s="529"/>
      <c r="JV202" s="529"/>
      <c r="JW202" s="529"/>
      <c r="JX202" s="529"/>
      <c r="JY202" s="529"/>
      <c r="JZ202" s="529"/>
      <c r="KA202" s="529"/>
      <c r="KB202" s="529"/>
      <c r="KC202" s="529"/>
      <c r="KD202" s="529"/>
      <c r="KE202" s="529"/>
      <c r="KF202" s="529"/>
      <c r="KG202" s="529"/>
      <c r="KH202" s="529"/>
      <c r="KI202" s="529"/>
      <c r="KJ202" s="529"/>
      <c r="KK202" s="529"/>
      <c r="KL202" s="529"/>
      <c r="KM202" s="529"/>
      <c r="KN202" s="529"/>
      <c r="KO202" s="529"/>
      <c r="KP202" s="529"/>
      <c r="KQ202" s="529"/>
      <c r="KR202" s="529"/>
      <c r="KS202" s="529"/>
      <c r="KT202" s="529"/>
      <c r="KU202" s="529"/>
      <c r="KV202" s="529"/>
      <c r="KW202" s="529"/>
      <c r="KX202" s="529"/>
      <c r="KY202" s="529"/>
      <c r="KZ202" s="529"/>
      <c r="LA202" s="529"/>
      <c r="LB202" s="529"/>
      <c r="LC202" s="529"/>
      <c r="LD202" s="529"/>
      <c r="LE202" s="529"/>
      <c r="LF202" s="529"/>
      <c r="LG202" s="529"/>
      <c r="LH202" s="529"/>
      <c r="LI202" s="529"/>
      <c r="LJ202" s="529"/>
      <c r="LK202" s="529"/>
      <c r="LL202" s="529"/>
      <c r="LM202" s="529"/>
      <c r="LN202" s="529"/>
      <c r="LO202" s="529"/>
      <c r="LP202" s="529"/>
      <c r="LQ202" s="529"/>
      <c r="LR202" s="529"/>
      <c r="LS202" s="529"/>
      <c r="LT202" s="529"/>
      <c r="LU202" s="529"/>
      <c r="LV202" s="529"/>
      <c r="LW202" s="529"/>
      <c r="LX202" s="529"/>
      <c r="LY202" s="529"/>
      <c r="LZ202" s="529"/>
      <c r="MA202" s="529"/>
      <c r="MB202" s="529"/>
      <c r="MC202" s="529"/>
      <c r="MD202" s="529"/>
      <c r="ME202" s="529"/>
      <c r="MF202" s="529"/>
      <c r="MG202" s="529"/>
      <c r="MH202" s="529"/>
      <c r="MI202" s="529"/>
      <c r="MJ202" s="529"/>
      <c r="MK202" s="529"/>
      <c r="ML202" s="529"/>
      <c r="MM202" s="529"/>
      <c r="MN202" s="529"/>
    </row>
    <row r="203" ht="12.75" customHeight="1">
      <c r="A203" s="529"/>
      <c r="B203" s="529"/>
      <c r="C203" s="529"/>
      <c r="D203" s="529"/>
      <c r="E203" s="529"/>
      <c r="F203" s="529"/>
      <c r="G203" s="534"/>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c r="CR203" s="529"/>
      <c r="CS203" s="529"/>
      <c r="CT203" s="529"/>
      <c r="CU203" s="529"/>
      <c r="CV203" s="529"/>
      <c r="CW203" s="529"/>
      <c r="CX203" s="529"/>
      <c r="CY203" s="529"/>
      <c r="CZ203" s="529"/>
      <c r="DA203" s="529"/>
      <c r="DB203" s="529"/>
      <c r="DC203" s="529"/>
      <c r="DD203" s="529"/>
      <c r="DE203" s="529"/>
      <c r="DF203" s="529"/>
      <c r="DG203" s="529"/>
      <c r="DH203" s="529"/>
      <c r="DI203" s="529"/>
      <c r="DJ203" s="529"/>
      <c r="DK203" s="529"/>
      <c r="DL203" s="529"/>
      <c r="DM203" s="529"/>
      <c r="DN203" s="529"/>
      <c r="DO203" s="529"/>
      <c r="DP203" s="529"/>
      <c r="DQ203" s="529"/>
      <c r="DR203" s="529"/>
      <c r="DS203" s="529"/>
      <c r="DT203" s="529"/>
      <c r="DU203" s="529"/>
      <c r="DV203" s="529"/>
      <c r="DW203" s="529"/>
      <c r="DX203" s="529"/>
      <c r="DY203" s="529"/>
      <c r="DZ203" s="529"/>
      <c r="EA203" s="529"/>
      <c r="EB203" s="529"/>
      <c r="EC203" s="529"/>
      <c r="ED203" s="529"/>
      <c r="EE203" s="529"/>
      <c r="EF203" s="529"/>
      <c r="EG203" s="529"/>
      <c r="EH203" s="529"/>
      <c r="EI203" s="529"/>
      <c r="EJ203" s="529"/>
      <c r="EK203" s="529"/>
      <c r="EL203" s="529"/>
      <c r="EM203" s="529"/>
      <c r="EN203" s="529"/>
      <c r="EO203" s="529"/>
      <c r="EP203" s="506">
        <v>112.0</v>
      </c>
      <c r="EQ203" s="509" t="s">
        <v>3562</v>
      </c>
      <c r="ER203" s="529"/>
      <c r="ES203" s="529"/>
      <c r="ET203" s="529"/>
      <c r="EU203" s="529"/>
      <c r="EV203" s="529"/>
      <c r="EW203" s="529"/>
      <c r="EX203" s="529"/>
      <c r="EY203" s="534"/>
      <c r="EZ203" s="529"/>
      <c r="FA203" s="529"/>
      <c r="FB203" s="529"/>
      <c r="FC203" s="529"/>
      <c r="FD203" s="529"/>
      <c r="FE203" s="529"/>
      <c r="FF203" s="529"/>
      <c r="FG203" s="529"/>
      <c r="FH203" s="529"/>
      <c r="FI203" s="529"/>
      <c r="FJ203" s="529"/>
      <c r="FK203" s="529"/>
      <c r="FL203" s="529"/>
      <c r="FM203" s="529"/>
      <c r="FN203" s="529"/>
      <c r="FO203" s="529"/>
      <c r="FP203" s="529"/>
      <c r="FQ203" s="529"/>
      <c r="FR203" s="529"/>
      <c r="FS203" s="529"/>
      <c r="FT203" s="529"/>
      <c r="FU203" s="529"/>
      <c r="FV203" s="529"/>
      <c r="FW203" s="529"/>
      <c r="FX203" s="529"/>
      <c r="FY203" s="529"/>
      <c r="FZ203" s="529"/>
      <c r="GA203" s="529"/>
      <c r="GB203" s="529"/>
      <c r="GC203" s="529"/>
      <c r="GD203" s="529"/>
      <c r="GE203" s="529"/>
      <c r="GF203" s="529"/>
      <c r="GG203" s="529"/>
      <c r="GH203" s="529"/>
      <c r="GI203" s="529"/>
      <c r="GJ203" s="529"/>
      <c r="GK203" s="529"/>
      <c r="GL203" s="529"/>
      <c r="GM203" s="529"/>
      <c r="GN203" s="529"/>
      <c r="GO203" s="529"/>
      <c r="GP203" s="529"/>
      <c r="GQ203" s="529"/>
      <c r="GR203" s="529"/>
      <c r="GS203" s="529"/>
      <c r="GT203" s="529"/>
      <c r="GU203" s="529"/>
      <c r="GV203" s="529"/>
      <c r="GW203" s="529"/>
      <c r="GX203" s="529"/>
      <c r="GY203" s="529"/>
      <c r="GZ203" s="529"/>
      <c r="HA203" s="529"/>
      <c r="HB203" s="529"/>
      <c r="HC203" s="529"/>
      <c r="HD203" s="529"/>
      <c r="HE203" s="529"/>
      <c r="HF203" s="529"/>
      <c r="HG203" s="529"/>
      <c r="HH203" s="529"/>
      <c r="HI203" s="529"/>
      <c r="HJ203" s="529"/>
      <c r="HK203" s="529"/>
      <c r="HL203" s="529"/>
      <c r="HM203" s="529"/>
      <c r="HN203" s="529"/>
      <c r="HO203" s="529"/>
      <c r="HP203" s="529"/>
      <c r="HQ203" s="529"/>
      <c r="HR203" s="529"/>
      <c r="HS203" s="529"/>
      <c r="HT203" s="529"/>
      <c r="HU203" s="529"/>
      <c r="HV203" s="529"/>
      <c r="HW203" s="529"/>
      <c r="HX203" s="529"/>
      <c r="HY203" s="529"/>
      <c r="HZ203" s="529"/>
      <c r="IA203" s="529"/>
      <c r="IB203" s="529"/>
      <c r="IC203" s="529"/>
      <c r="ID203" s="529"/>
      <c r="IE203" s="529"/>
      <c r="IF203" s="529"/>
      <c r="IG203" s="529"/>
      <c r="IH203" s="529"/>
      <c r="II203" s="529"/>
      <c r="IJ203" s="529"/>
      <c r="IK203" s="529"/>
      <c r="IL203" s="529"/>
      <c r="IM203" s="529"/>
      <c r="IN203" s="529"/>
      <c r="IO203" s="529"/>
      <c r="IP203" s="529"/>
      <c r="IQ203" s="529"/>
      <c r="IR203" s="529"/>
      <c r="IS203" s="529"/>
      <c r="IT203" s="529"/>
      <c r="IU203" s="529"/>
      <c r="IV203" s="529"/>
      <c r="IW203" s="529"/>
      <c r="IX203" s="529"/>
      <c r="IY203" s="529"/>
      <c r="IZ203" s="529"/>
      <c r="JA203" s="529"/>
      <c r="JB203" s="529"/>
      <c r="JC203" s="529"/>
      <c r="JD203" s="529"/>
      <c r="JE203" s="529"/>
      <c r="JF203" s="529"/>
      <c r="JG203" s="529"/>
      <c r="JH203" s="529"/>
      <c r="JI203" s="529"/>
      <c r="JJ203" s="529"/>
      <c r="JK203" s="529"/>
      <c r="JL203" s="529"/>
      <c r="JM203" s="529"/>
      <c r="JN203" s="529"/>
      <c r="JO203" s="529"/>
      <c r="JP203" s="529"/>
      <c r="JQ203" s="529"/>
      <c r="JR203" s="529"/>
      <c r="JS203" s="529"/>
      <c r="JT203" s="529"/>
      <c r="JU203" s="529"/>
      <c r="JV203" s="529"/>
      <c r="JW203" s="529"/>
      <c r="JX203" s="529"/>
      <c r="JY203" s="529"/>
      <c r="JZ203" s="529"/>
      <c r="KA203" s="529"/>
      <c r="KB203" s="529"/>
      <c r="KC203" s="529"/>
      <c r="KD203" s="529"/>
      <c r="KE203" s="529"/>
      <c r="KF203" s="529"/>
      <c r="KG203" s="529"/>
      <c r="KH203" s="529"/>
      <c r="KI203" s="529"/>
      <c r="KJ203" s="529"/>
      <c r="KK203" s="529"/>
      <c r="KL203" s="529"/>
      <c r="KM203" s="529"/>
      <c r="KN203" s="529"/>
      <c r="KO203" s="529"/>
      <c r="KP203" s="529"/>
      <c r="KQ203" s="529"/>
      <c r="KR203" s="529"/>
      <c r="KS203" s="529"/>
      <c r="KT203" s="529"/>
      <c r="KU203" s="529"/>
      <c r="KV203" s="529"/>
      <c r="KW203" s="529"/>
      <c r="KX203" s="529"/>
      <c r="KY203" s="529"/>
      <c r="KZ203" s="529"/>
      <c r="LA203" s="529"/>
      <c r="LB203" s="529"/>
      <c r="LC203" s="529"/>
      <c r="LD203" s="529"/>
      <c r="LE203" s="529"/>
      <c r="LF203" s="529"/>
      <c r="LG203" s="529"/>
      <c r="LH203" s="529"/>
      <c r="LI203" s="529"/>
      <c r="LJ203" s="529"/>
      <c r="LK203" s="529"/>
      <c r="LL203" s="529"/>
      <c r="LM203" s="529"/>
      <c r="LN203" s="529"/>
      <c r="LO203" s="529"/>
      <c r="LP203" s="529"/>
      <c r="LQ203" s="529"/>
      <c r="LR203" s="529"/>
      <c r="LS203" s="529"/>
      <c r="LT203" s="529"/>
      <c r="LU203" s="529"/>
      <c r="LV203" s="529"/>
      <c r="LW203" s="529"/>
      <c r="LX203" s="529"/>
      <c r="LY203" s="529"/>
      <c r="LZ203" s="529"/>
      <c r="MA203" s="529"/>
      <c r="MB203" s="529"/>
      <c r="MC203" s="529"/>
      <c r="MD203" s="529"/>
      <c r="ME203" s="529"/>
      <c r="MF203" s="529"/>
      <c r="MG203" s="529"/>
      <c r="MH203" s="529"/>
      <c r="MI203" s="529"/>
      <c r="MJ203" s="529"/>
      <c r="MK203" s="529"/>
      <c r="ML203" s="529"/>
      <c r="MM203" s="529"/>
      <c r="MN203" s="529"/>
    </row>
    <row r="204" ht="12.75" customHeight="1">
      <c r="A204" s="529"/>
      <c r="B204" s="529"/>
      <c r="C204" s="529"/>
      <c r="D204" s="529"/>
      <c r="E204" s="529"/>
      <c r="F204" s="529"/>
      <c r="G204" s="534"/>
      <c r="H204" s="529"/>
      <c r="I204" s="529"/>
      <c r="J204" s="529"/>
      <c r="K204" s="529"/>
      <c r="L204" s="529"/>
      <c r="M204" s="529"/>
      <c r="N204" s="529"/>
      <c r="O204" s="529"/>
      <c r="P204" s="529"/>
      <c r="Q204" s="529"/>
      <c r="R204" s="529"/>
      <c r="S204" s="529"/>
      <c r="T204" s="529"/>
      <c r="U204" s="529"/>
      <c r="V204" s="529"/>
      <c r="W204" s="529"/>
      <c r="X204" s="529"/>
      <c r="Y204" s="529"/>
      <c r="Z204" s="529"/>
      <c r="AA204" s="529"/>
      <c r="AB204" s="529"/>
      <c r="AC204" s="529"/>
      <c r="AD204" s="529"/>
      <c r="AE204" s="529"/>
      <c r="AF204" s="529"/>
      <c r="AG204" s="529"/>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c r="CR204" s="529"/>
      <c r="CS204" s="529"/>
      <c r="CT204" s="529"/>
      <c r="CU204" s="529"/>
      <c r="CV204" s="529"/>
      <c r="CW204" s="529"/>
      <c r="CX204" s="529"/>
      <c r="CY204" s="529"/>
      <c r="CZ204" s="529"/>
      <c r="DA204" s="529"/>
      <c r="DB204" s="529"/>
      <c r="DC204" s="529"/>
      <c r="DD204" s="529"/>
      <c r="DE204" s="529"/>
      <c r="DF204" s="529"/>
      <c r="DG204" s="529"/>
      <c r="DH204" s="529"/>
      <c r="DI204" s="529"/>
      <c r="DJ204" s="529"/>
      <c r="DK204" s="529"/>
      <c r="DL204" s="529"/>
      <c r="DM204" s="529"/>
      <c r="DN204" s="529"/>
      <c r="DO204" s="529"/>
      <c r="DP204" s="529"/>
      <c r="DQ204" s="529"/>
      <c r="DR204" s="529"/>
      <c r="DS204" s="529"/>
      <c r="DT204" s="529"/>
      <c r="DU204" s="529"/>
      <c r="DV204" s="529"/>
      <c r="DW204" s="529"/>
      <c r="DX204" s="529"/>
      <c r="DY204" s="529"/>
      <c r="DZ204" s="529"/>
      <c r="EA204" s="529"/>
      <c r="EB204" s="529"/>
      <c r="EC204" s="529"/>
      <c r="ED204" s="529"/>
      <c r="EE204" s="529"/>
      <c r="EF204" s="529"/>
      <c r="EG204" s="529"/>
      <c r="EH204" s="529"/>
      <c r="EI204" s="529"/>
      <c r="EJ204" s="529"/>
      <c r="EK204" s="529"/>
      <c r="EL204" s="529"/>
      <c r="EM204" s="529"/>
      <c r="EN204" s="529"/>
      <c r="EO204" s="529"/>
      <c r="EP204" s="533" t="s">
        <v>3563</v>
      </c>
      <c r="EQ204" s="533" t="s">
        <v>3564</v>
      </c>
      <c r="ER204" s="529"/>
      <c r="ES204" s="529"/>
      <c r="ET204" s="529"/>
      <c r="EU204" s="529"/>
      <c r="EV204" s="529"/>
      <c r="EW204" s="529"/>
      <c r="EX204" s="529"/>
      <c r="EY204" s="534"/>
      <c r="EZ204" s="529"/>
      <c r="FA204" s="529"/>
      <c r="FB204" s="529"/>
      <c r="FC204" s="529"/>
      <c r="FD204" s="529"/>
      <c r="FE204" s="529"/>
      <c r="FF204" s="529"/>
      <c r="FG204" s="529"/>
      <c r="FH204" s="529"/>
      <c r="FI204" s="529"/>
      <c r="FJ204" s="529"/>
      <c r="FK204" s="529"/>
      <c r="FL204" s="529"/>
      <c r="FM204" s="529"/>
      <c r="FN204" s="529"/>
      <c r="FO204" s="529"/>
      <c r="FP204" s="529"/>
      <c r="FQ204" s="529"/>
      <c r="FR204" s="529"/>
      <c r="FS204" s="529"/>
      <c r="FT204" s="529"/>
      <c r="FU204" s="529"/>
      <c r="FV204" s="529"/>
      <c r="FW204" s="529"/>
      <c r="FX204" s="529"/>
      <c r="FY204" s="529"/>
      <c r="FZ204" s="529"/>
      <c r="GA204" s="529"/>
      <c r="GB204" s="529"/>
      <c r="GC204" s="529"/>
      <c r="GD204" s="529"/>
      <c r="GE204" s="529"/>
      <c r="GF204" s="529"/>
      <c r="GG204" s="529"/>
      <c r="GH204" s="529"/>
      <c r="GI204" s="529"/>
      <c r="GJ204" s="529"/>
      <c r="GK204" s="529"/>
      <c r="GL204" s="529"/>
      <c r="GM204" s="529"/>
      <c r="GN204" s="529"/>
      <c r="GO204" s="529"/>
      <c r="GP204" s="529"/>
      <c r="GQ204" s="529"/>
      <c r="GR204" s="529"/>
      <c r="GS204" s="529"/>
      <c r="GT204" s="529"/>
      <c r="GU204" s="529"/>
      <c r="GV204" s="529"/>
      <c r="GW204" s="529"/>
      <c r="GX204" s="529"/>
      <c r="GY204" s="529"/>
      <c r="GZ204" s="529"/>
      <c r="HA204" s="529"/>
      <c r="HB204" s="529"/>
      <c r="HC204" s="529"/>
      <c r="HD204" s="529"/>
      <c r="HE204" s="529"/>
      <c r="HF204" s="529"/>
      <c r="HG204" s="529"/>
      <c r="HH204" s="529"/>
      <c r="HI204" s="529"/>
      <c r="HJ204" s="529"/>
      <c r="HK204" s="529"/>
      <c r="HL204" s="529"/>
      <c r="HM204" s="529"/>
      <c r="HN204" s="529"/>
      <c r="HO204" s="529"/>
      <c r="HP204" s="529"/>
      <c r="HQ204" s="529"/>
      <c r="HR204" s="529"/>
      <c r="HS204" s="529"/>
      <c r="HT204" s="529"/>
      <c r="HU204" s="529"/>
      <c r="HV204" s="529"/>
      <c r="HW204" s="529"/>
      <c r="HX204" s="529"/>
      <c r="HY204" s="529"/>
      <c r="HZ204" s="529"/>
      <c r="IA204" s="529"/>
      <c r="IB204" s="529"/>
      <c r="IC204" s="529"/>
      <c r="ID204" s="529"/>
      <c r="IE204" s="529"/>
      <c r="IF204" s="529"/>
      <c r="IG204" s="529"/>
      <c r="IH204" s="529"/>
      <c r="II204" s="529"/>
      <c r="IJ204" s="529"/>
      <c r="IK204" s="529"/>
      <c r="IL204" s="529"/>
      <c r="IM204" s="529"/>
      <c r="IN204" s="529"/>
      <c r="IO204" s="529"/>
      <c r="IP204" s="529"/>
      <c r="IQ204" s="529"/>
      <c r="IR204" s="529"/>
      <c r="IS204" s="529"/>
      <c r="IT204" s="529"/>
      <c r="IU204" s="529"/>
      <c r="IV204" s="529"/>
      <c r="IW204" s="529"/>
      <c r="IX204" s="529"/>
      <c r="IY204" s="529"/>
      <c r="IZ204" s="529"/>
      <c r="JA204" s="529"/>
      <c r="JB204" s="529"/>
      <c r="JC204" s="529"/>
      <c r="JD204" s="529"/>
      <c r="JE204" s="529"/>
      <c r="JF204" s="529"/>
      <c r="JG204" s="529"/>
      <c r="JH204" s="529"/>
      <c r="JI204" s="529"/>
      <c r="JJ204" s="529"/>
      <c r="JK204" s="529"/>
      <c r="JL204" s="529"/>
      <c r="JM204" s="529"/>
      <c r="JN204" s="529"/>
      <c r="JO204" s="529"/>
      <c r="JP204" s="529"/>
      <c r="JQ204" s="529"/>
      <c r="JR204" s="529"/>
      <c r="JS204" s="529"/>
      <c r="JT204" s="529"/>
      <c r="JU204" s="529"/>
      <c r="JV204" s="529"/>
      <c r="JW204" s="529"/>
      <c r="JX204" s="529"/>
      <c r="JY204" s="529"/>
      <c r="JZ204" s="529"/>
      <c r="KA204" s="529"/>
      <c r="KB204" s="529"/>
      <c r="KC204" s="529"/>
      <c r="KD204" s="529"/>
      <c r="KE204" s="529"/>
      <c r="KF204" s="529"/>
      <c r="KG204" s="529"/>
      <c r="KH204" s="529"/>
      <c r="KI204" s="529"/>
      <c r="KJ204" s="529"/>
      <c r="KK204" s="529"/>
      <c r="KL204" s="529"/>
      <c r="KM204" s="529"/>
      <c r="KN204" s="529"/>
      <c r="KO204" s="529"/>
      <c r="KP204" s="529"/>
      <c r="KQ204" s="529"/>
      <c r="KR204" s="529"/>
      <c r="KS204" s="529"/>
      <c r="KT204" s="529"/>
      <c r="KU204" s="529"/>
      <c r="KV204" s="529"/>
      <c r="KW204" s="529"/>
      <c r="KX204" s="529"/>
      <c r="KY204" s="529"/>
      <c r="KZ204" s="529"/>
      <c r="LA204" s="529"/>
      <c r="LB204" s="529"/>
      <c r="LC204" s="529"/>
      <c r="LD204" s="529"/>
      <c r="LE204" s="529"/>
      <c r="LF204" s="529"/>
      <c r="LG204" s="529"/>
      <c r="LH204" s="529"/>
      <c r="LI204" s="529"/>
      <c r="LJ204" s="529"/>
      <c r="LK204" s="529"/>
      <c r="LL204" s="529"/>
      <c r="LM204" s="529"/>
      <c r="LN204" s="529"/>
      <c r="LO204" s="529"/>
      <c r="LP204" s="529"/>
      <c r="LQ204" s="529"/>
      <c r="LR204" s="529"/>
      <c r="LS204" s="529"/>
      <c r="LT204" s="529"/>
      <c r="LU204" s="529"/>
      <c r="LV204" s="529"/>
      <c r="LW204" s="529"/>
      <c r="LX204" s="529"/>
      <c r="LY204" s="529"/>
      <c r="LZ204" s="529"/>
      <c r="MA204" s="529"/>
      <c r="MB204" s="529"/>
      <c r="MC204" s="529"/>
      <c r="MD204" s="529"/>
      <c r="ME204" s="529"/>
      <c r="MF204" s="529"/>
      <c r="MG204" s="529"/>
      <c r="MH204" s="529"/>
      <c r="MI204" s="529"/>
      <c r="MJ204" s="529"/>
      <c r="MK204" s="529"/>
      <c r="ML204" s="529"/>
      <c r="MM204" s="529"/>
      <c r="MN204" s="529"/>
    </row>
    <row r="205" ht="12.75" customHeight="1">
      <c r="A205" s="529"/>
      <c r="B205" s="529"/>
      <c r="C205" s="529"/>
      <c r="D205" s="529"/>
      <c r="E205" s="529"/>
      <c r="F205" s="529"/>
      <c r="G205" s="534"/>
      <c r="H205" s="529"/>
      <c r="I205" s="529"/>
      <c r="J205" s="529"/>
      <c r="K205" s="529"/>
      <c r="L205" s="529"/>
      <c r="M205" s="529"/>
      <c r="N205" s="529"/>
      <c r="O205" s="529"/>
      <c r="P205" s="529"/>
      <c r="Q205" s="529"/>
      <c r="R205" s="529"/>
      <c r="S205" s="529"/>
      <c r="T205" s="529"/>
      <c r="U205" s="529"/>
      <c r="V205" s="529"/>
      <c r="W205" s="529"/>
      <c r="X205" s="529"/>
      <c r="Y205" s="529"/>
      <c r="Z205" s="529"/>
      <c r="AA205" s="529"/>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c r="CR205" s="529"/>
      <c r="CS205" s="529"/>
      <c r="CT205" s="529"/>
      <c r="CU205" s="529"/>
      <c r="CV205" s="529"/>
      <c r="CW205" s="529"/>
      <c r="CX205" s="529"/>
      <c r="CY205" s="529"/>
      <c r="CZ205" s="529"/>
      <c r="DA205" s="529"/>
      <c r="DB205" s="529"/>
      <c r="DC205" s="529"/>
      <c r="DD205" s="529"/>
      <c r="DE205" s="529"/>
      <c r="DF205" s="529"/>
      <c r="DG205" s="529"/>
      <c r="DH205" s="529"/>
      <c r="DI205" s="529"/>
      <c r="DJ205" s="529"/>
      <c r="DK205" s="529"/>
      <c r="DL205" s="529"/>
      <c r="DM205" s="529"/>
      <c r="DN205" s="529"/>
      <c r="DO205" s="529"/>
      <c r="DP205" s="529"/>
      <c r="DQ205" s="529"/>
      <c r="DR205" s="529"/>
      <c r="DS205" s="529"/>
      <c r="DT205" s="529"/>
      <c r="DU205" s="529"/>
      <c r="DV205" s="529"/>
      <c r="DW205" s="529"/>
      <c r="DX205" s="529"/>
      <c r="DY205" s="529"/>
      <c r="DZ205" s="529"/>
      <c r="EA205" s="529"/>
      <c r="EB205" s="529"/>
      <c r="EC205" s="529"/>
      <c r="ED205" s="529"/>
      <c r="EE205" s="529"/>
      <c r="EF205" s="529"/>
      <c r="EG205" s="529"/>
      <c r="EH205" s="529"/>
      <c r="EI205" s="529"/>
      <c r="EJ205" s="529"/>
      <c r="EK205" s="529"/>
      <c r="EL205" s="529"/>
      <c r="EM205" s="529"/>
      <c r="EN205" s="529"/>
      <c r="EO205" s="529"/>
      <c r="EP205" s="533">
        <v>604.0</v>
      </c>
      <c r="EQ205" s="533" t="s">
        <v>3565</v>
      </c>
      <c r="ER205" s="529"/>
      <c r="ES205" s="529"/>
      <c r="ET205" s="529"/>
      <c r="EU205" s="529"/>
      <c r="EV205" s="529"/>
      <c r="EW205" s="529"/>
      <c r="EX205" s="529"/>
      <c r="EY205" s="534"/>
      <c r="EZ205" s="529"/>
      <c r="FA205" s="529"/>
      <c r="FB205" s="529"/>
      <c r="FC205" s="529"/>
      <c r="FD205" s="529"/>
      <c r="FE205" s="529"/>
      <c r="FF205" s="529"/>
      <c r="FG205" s="529"/>
      <c r="FH205" s="529"/>
      <c r="FI205" s="529"/>
      <c r="FJ205" s="529"/>
      <c r="FK205" s="529"/>
      <c r="FL205" s="529"/>
      <c r="FM205" s="529"/>
      <c r="FN205" s="529"/>
      <c r="FO205" s="529"/>
      <c r="FP205" s="529"/>
      <c r="FQ205" s="529"/>
      <c r="FR205" s="529"/>
      <c r="FS205" s="529"/>
      <c r="FT205" s="529"/>
      <c r="FU205" s="529"/>
      <c r="FV205" s="529"/>
      <c r="FW205" s="529"/>
      <c r="FX205" s="529"/>
      <c r="FY205" s="529"/>
      <c r="FZ205" s="529"/>
      <c r="GA205" s="529"/>
      <c r="GB205" s="529"/>
      <c r="GC205" s="529"/>
      <c r="GD205" s="529"/>
      <c r="GE205" s="529"/>
      <c r="GF205" s="529"/>
      <c r="GG205" s="529"/>
      <c r="GH205" s="529"/>
      <c r="GI205" s="529"/>
      <c r="GJ205" s="529"/>
      <c r="GK205" s="529"/>
      <c r="GL205" s="529"/>
      <c r="GM205" s="529"/>
      <c r="GN205" s="529"/>
      <c r="GO205" s="529"/>
      <c r="GP205" s="529"/>
      <c r="GQ205" s="529"/>
      <c r="GR205" s="529"/>
      <c r="GS205" s="529"/>
      <c r="GT205" s="529"/>
      <c r="GU205" s="529"/>
      <c r="GV205" s="529"/>
      <c r="GW205" s="529"/>
      <c r="GX205" s="529"/>
      <c r="GY205" s="529"/>
      <c r="GZ205" s="529"/>
      <c r="HA205" s="529"/>
      <c r="HB205" s="529"/>
      <c r="HC205" s="529"/>
      <c r="HD205" s="529"/>
      <c r="HE205" s="529"/>
      <c r="HF205" s="529"/>
      <c r="HG205" s="529"/>
      <c r="HH205" s="529"/>
      <c r="HI205" s="529"/>
      <c r="HJ205" s="529"/>
      <c r="HK205" s="529"/>
      <c r="HL205" s="529"/>
      <c r="HM205" s="529"/>
      <c r="HN205" s="529"/>
      <c r="HO205" s="529"/>
      <c r="HP205" s="529"/>
      <c r="HQ205" s="529"/>
      <c r="HR205" s="529"/>
      <c r="HS205" s="529"/>
      <c r="HT205" s="529"/>
      <c r="HU205" s="529"/>
      <c r="HV205" s="529"/>
      <c r="HW205" s="529"/>
      <c r="HX205" s="529"/>
      <c r="HY205" s="529"/>
      <c r="HZ205" s="529"/>
      <c r="IA205" s="529"/>
      <c r="IB205" s="529"/>
      <c r="IC205" s="529"/>
      <c r="ID205" s="529"/>
      <c r="IE205" s="529"/>
      <c r="IF205" s="529"/>
      <c r="IG205" s="529"/>
      <c r="IH205" s="529"/>
      <c r="II205" s="529"/>
      <c r="IJ205" s="529"/>
      <c r="IK205" s="529"/>
      <c r="IL205" s="529"/>
      <c r="IM205" s="529"/>
      <c r="IN205" s="529"/>
      <c r="IO205" s="529"/>
      <c r="IP205" s="529"/>
      <c r="IQ205" s="529"/>
      <c r="IR205" s="529"/>
      <c r="IS205" s="529"/>
      <c r="IT205" s="529"/>
      <c r="IU205" s="529"/>
      <c r="IV205" s="529"/>
      <c r="IW205" s="529"/>
      <c r="IX205" s="529"/>
      <c r="IY205" s="529"/>
      <c r="IZ205" s="529"/>
      <c r="JA205" s="529"/>
      <c r="JB205" s="529"/>
      <c r="JC205" s="529"/>
      <c r="JD205" s="529"/>
      <c r="JE205" s="529"/>
      <c r="JF205" s="529"/>
      <c r="JG205" s="529"/>
      <c r="JH205" s="529"/>
      <c r="JI205" s="529"/>
      <c r="JJ205" s="529"/>
      <c r="JK205" s="529"/>
      <c r="JL205" s="529"/>
      <c r="JM205" s="529"/>
      <c r="JN205" s="529"/>
      <c r="JO205" s="529"/>
      <c r="JP205" s="529"/>
      <c r="JQ205" s="529"/>
      <c r="JR205" s="529"/>
      <c r="JS205" s="529"/>
      <c r="JT205" s="529"/>
      <c r="JU205" s="529"/>
      <c r="JV205" s="529"/>
      <c r="JW205" s="529"/>
      <c r="JX205" s="529"/>
      <c r="JY205" s="529"/>
      <c r="JZ205" s="529"/>
      <c r="KA205" s="529"/>
      <c r="KB205" s="529"/>
      <c r="KC205" s="529"/>
      <c r="KD205" s="529"/>
      <c r="KE205" s="529"/>
      <c r="KF205" s="529"/>
      <c r="KG205" s="529"/>
      <c r="KH205" s="529"/>
      <c r="KI205" s="529"/>
      <c r="KJ205" s="529"/>
      <c r="KK205" s="529"/>
      <c r="KL205" s="529"/>
      <c r="KM205" s="529"/>
      <c r="KN205" s="529"/>
      <c r="KO205" s="529"/>
      <c r="KP205" s="529"/>
      <c r="KQ205" s="529"/>
      <c r="KR205" s="529"/>
      <c r="KS205" s="529"/>
      <c r="KT205" s="529"/>
      <c r="KU205" s="529"/>
      <c r="KV205" s="529"/>
      <c r="KW205" s="529"/>
      <c r="KX205" s="529"/>
      <c r="KY205" s="529"/>
      <c r="KZ205" s="529"/>
      <c r="LA205" s="529"/>
      <c r="LB205" s="529"/>
      <c r="LC205" s="529"/>
      <c r="LD205" s="529"/>
      <c r="LE205" s="529"/>
      <c r="LF205" s="529"/>
      <c r="LG205" s="529"/>
      <c r="LH205" s="529"/>
      <c r="LI205" s="529"/>
      <c r="LJ205" s="529"/>
      <c r="LK205" s="529"/>
      <c r="LL205" s="529"/>
      <c r="LM205" s="529"/>
      <c r="LN205" s="529"/>
      <c r="LO205" s="529"/>
      <c r="LP205" s="529"/>
      <c r="LQ205" s="529"/>
      <c r="LR205" s="529"/>
      <c r="LS205" s="529"/>
      <c r="LT205" s="529"/>
      <c r="LU205" s="529"/>
      <c r="LV205" s="529"/>
      <c r="LW205" s="529"/>
      <c r="LX205" s="529"/>
      <c r="LY205" s="529"/>
      <c r="LZ205" s="529"/>
      <c r="MA205" s="529"/>
      <c r="MB205" s="529"/>
      <c r="MC205" s="529"/>
      <c r="MD205" s="529"/>
      <c r="ME205" s="529"/>
      <c r="MF205" s="529"/>
      <c r="MG205" s="529"/>
      <c r="MH205" s="529"/>
      <c r="MI205" s="529"/>
      <c r="MJ205" s="529"/>
      <c r="MK205" s="529"/>
      <c r="ML205" s="529"/>
      <c r="MM205" s="529"/>
      <c r="MN205" s="529"/>
    </row>
    <row r="206" ht="12.75" customHeight="1">
      <c r="A206" s="529"/>
      <c r="B206" s="529"/>
      <c r="C206" s="529"/>
      <c r="D206" s="529"/>
      <c r="E206" s="529"/>
      <c r="F206" s="529"/>
      <c r="G206" s="534"/>
      <c r="H206" s="529"/>
      <c r="I206" s="529"/>
      <c r="J206" s="529"/>
      <c r="K206" s="529"/>
      <c r="L206" s="529"/>
      <c r="M206" s="529"/>
      <c r="N206" s="529"/>
      <c r="O206" s="529"/>
      <c r="P206" s="529"/>
      <c r="Q206" s="529"/>
      <c r="R206" s="529"/>
      <c r="S206" s="529"/>
      <c r="T206" s="529"/>
      <c r="U206" s="529"/>
      <c r="V206" s="529"/>
      <c r="W206" s="529"/>
      <c r="X206" s="529"/>
      <c r="Y206" s="529"/>
      <c r="Z206" s="529"/>
      <c r="AA206" s="529"/>
      <c r="AB206" s="529"/>
      <c r="AC206" s="529"/>
      <c r="AD206" s="529"/>
      <c r="AE206" s="529"/>
      <c r="AF206" s="529"/>
      <c r="AG206" s="529"/>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c r="CR206" s="529"/>
      <c r="CS206" s="529"/>
      <c r="CT206" s="529"/>
      <c r="CU206" s="529"/>
      <c r="CV206" s="529"/>
      <c r="CW206" s="529"/>
      <c r="CX206" s="529"/>
      <c r="CY206" s="529"/>
      <c r="CZ206" s="529"/>
      <c r="DA206" s="529"/>
      <c r="DB206" s="529"/>
      <c r="DC206" s="529"/>
      <c r="DD206" s="529"/>
      <c r="DE206" s="529"/>
      <c r="DF206" s="529"/>
      <c r="DG206" s="529"/>
      <c r="DH206" s="529"/>
      <c r="DI206" s="529"/>
      <c r="DJ206" s="529"/>
      <c r="DK206" s="529"/>
      <c r="DL206" s="529"/>
      <c r="DM206" s="529"/>
      <c r="DN206" s="529"/>
      <c r="DO206" s="529"/>
      <c r="DP206" s="529"/>
      <c r="DQ206" s="529"/>
      <c r="DR206" s="529"/>
      <c r="DS206" s="529"/>
      <c r="DT206" s="529"/>
      <c r="DU206" s="529"/>
      <c r="DV206" s="529"/>
      <c r="DW206" s="529"/>
      <c r="DX206" s="529"/>
      <c r="DY206" s="529"/>
      <c r="DZ206" s="529"/>
      <c r="EA206" s="529"/>
      <c r="EB206" s="529"/>
      <c r="EC206" s="529"/>
      <c r="ED206" s="529"/>
      <c r="EE206" s="529"/>
      <c r="EF206" s="529"/>
      <c r="EG206" s="529"/>
      <c r="EH206" s="529"/>
      <c r="EI206" s="529"/>
      <c r="EJ206" s="529"/>
      <c r="EK206" s="529"/>
      <c r="EL206" s="529"/>
      <c r="EM206" s="529"/>
      <c r="EN206" s="529"/>
      <c r="EO206" s="529"/>
      <c r="EP206" s="533" t="s">
        <v>3566</v>
      </c>
      <c r="EQ206" s="533" t="s">
        <v>3567</v>
      </c>
      <c r="ER206" s="529"/>
      <c r="ES206" s="529"/>
      <c r="ET206" s="529"/>
      <c r="EU206" s="529"/>
      <c r="EV206" s="529"/>
      <c r="EW206" s="529"/>
      <c r="EX206" s="529"/>
      <c r="EY206" s="534"/>
      <c r="EZ206" s="529"/>
      <c r="FA206" s="529"/>
      <c r="FB206" s="529"/>
      <c r="FC206" s="529"/>
      <c r="FD206" s="529"/>
      <c r="FE206" s="529"/>
      <c r="FF206" s="529"/>
      <c r="FG206" s="529"/>
      <c r="FH206" s="529"/>
      <c r="FI206" s="529"/>
      <c r="FJ206" s="529"/>
      <c r="FK206" s="529"/>
      <c r="FL206" s="529"/>
      <c r="FM206" s="529"/>
      <c r="FN206" s="529"/>
      <c r="FO206" s="529"/>
      <c r="FP206" s="529"/>
      <c r="FQ206" s="529"/>
      <c r="FR206" s="529"/>
      <c r="FS206" s="529"/>
      <c r="FT206" s="529"/>
      <c r="FU206" s="529"/>
      <c r="FV206" s="529"/>
      <c r="FW206" s="529"/>
      <c r="FX206" s="529"/>
      <c r="FY206" s="529"/>
      <c r="FZ206" s="529"/>
      <c r="GA206" s="529"/>
      <c r="GB206" s="529"/>
      <c r="GC206" s="529"/>
      <c r="GD206" s="529"/>
      <c r="GE206" s="529"/>
      <c r="GF206" s="529"/>
      <c r="GG206" s="529"/>
      <c r="GH206" s="529"/>
      <c r="GI206" s="529"/>
      <c r="GJ206" s="529"/>
      <c r="GK206" s="529"/>
      <c r="GL206" s="529"/>
      <c r="GM206" s="529"/>
      <c r="GN206" s="529"/>
      <c r="GO206" s="529"/>
      <c r="GP206" s="529"/>
      <c r="GQ206" s="529"/>
      <c r="GR206" s="529"/>
      <c r="GS206" s="529"/>
      <c r="GT206" s="529"/>
      <c r="GU206" s="529"/>
      <c r="GV206" s="529"/>
      <c r="GW206" s="529"/>
      <c r="GX206" s="529"/>
      <c r="GY206" s="529"/>
      <c r="GZ206" s="529"/>
      <c r="HA206" s="529"/>
      <c r="HB206" s="529"/>
      <c r="HC206" s="529"/>
      <c r="HD206" s="529"/>
      <c r="HE206" s="529"/>
      <c r="HF206" s="529"/>
      <c r="HG206" s="529"/>
      <c r="HH206" s="529"/>
      <c r="HI206" s="529"/>
      <c r="HJ206" s="529"/>
      <c r="HK206" s="529"/>
      <c r="HL206" s="529"/>
      <c r="HM206" s="529"/>
      <c r="HN206" s="529"/>
      <c r="HO206" s="529"/>
      <c r="HP206" s="529"/>
      <c r="HQ206" s="529"/>
      <c r="HR206" s="529"/>
      <c r="HS206" s="529"/>
      <c r="HT206" s="529"/>
      <c r="HU206" s="529"/>
      <c r="HV206" s="529"/>
      <c r="HW206" s="529"/>
      <c r="HX206" s="529"/>
      <c r="HY206" s="529"/>
      <c r="HZ206" s="529"/>
      <c r="IA206" s="529"/>
      <c r="IB206" s="529"/>
      <c r="IC206" s="529"/>
      <c r="ID206" s="529"/>
      <c r="IE206" s="529"/>
      <c r="IF206" s="529"/>
      <c r="IG206" s="529"/>
      <c r="IH206" s="529"/>
      <c r="II206" s="529"/>
      <c r="IJ206" s="529"/>
      <c r="IK206" s="529"/>
      <c r="IL206" s="529"/>
      <c r="IM206" s="529"/>
      <c r="IN206" s="529"/>
      <c r="IO206" s="529"/>
      <c r="IP206" s="529"/>
      <c r="IQ206" s="529"/>
      <c r="IR206" s="529"/>
      <c r="IS206" s="529"/>
      <c r="IT206" s="529"/>
      <c r="IU206" s="529"/>
      <c r="IV206" s="529"/>
      <c r="IW206" s="529"/>
      <c r="IX206" s="529"/>
      <c r="IY206" s="529"/>
      <c r="IZ206" s="529"/>
      <c r="JA206" s="529"/>
      <c r="JB206" s="529"/>
      <c r="JC206" s="529"/>
      <c r="JD206" s="529"/>
      <c r="JE206" s="529"/>
      <c r="JF206" s="529"/>
      <c r="JG206" s="529"/>
      <c r="JH206" s="529"/>
      <c r="JI206" s="529"/>
      <c r="JJ206" s="529"/>
      <c r="JK206" s="529"/>
      <c r="JL206" s="529"/>
      <c r="JM206" s="529"/>
      <c r="JN206" s="529"/>
      <c r="JO206" s="529"/>
      <c r="JP206" s="529"/>
      <c r="JQ206" s="529"/>
      <c r="JR206" s="529"/>
      <c r="JS206" s="529"/>
      <c r="JT206" s="529"/>
      <c r="JU206" s="529"/>
      <c r="JV206" s="529"/>
      <c r="JW206" s="529"/>
      <c r="JX206" s="529"/>
      <c r="JY206" s="529"/>
      <c r="JZ206" s="529"/>
      <c r="KA206" s="529"/>
      <c r="KB206" s="529"/>
      <c r="KC206" s="529"/>
      <c r="KD206" s="529"/>
      <c r="KE206" s="529"/>
      <c r="KF206" s="529"/>
      <c r="KG206" s="529"/>
      <c r="KH206" s="529"/>
      <c r="KI206" s="529"/>
      <c r="KJ206" s="529"/>
      <c r="KK206" s="529"/>
      <c r="KL206" s="529"/>
      <c r="KM206" s="529"/>
      <c r="KN206" s="529"/>
      <c r="KO206" s="529"/>
      <c r="KP206" s="529"/>
      <c r="KQ206" s="529"/>
      <c r="KR206" s="529"/>
      <c r="KS206" s="529"/>
      <c r="KT206" s="529"/>
      <c r="KU206" s="529"/>
      <c r="KV206" s="529"/>
      <c r="KW206" s="529"/>
      <c r="KX206" s="529"/>
      <c r="KY206" s="529"/>
      <c r="KZ206" s="529"/>
      <c r="LA206" s="529"/>
      <c r="LB206" s="529"/>
      <c r="LC206" s="529"/>
      <c r="LD206" s="529"/>
      <c r="LE206" s="529"/>
      <c r="LF206" s="529"/>
      <c r="LG206" s="529"/>
      <c r="LH206" s="529"/>
      <c r="LI206" s="529"/>
      <c r="LJ206" s="529"/>
      <c r="LK206" s="529"/>
      <c r="LL206" s="529"/>
      <c r="LM206" s="529"/>
      <c r="LN206" s="529"/>
      <c r="LO206" s="529"/>
      <c r="LP206" s="529"/>
      <c r="LQ206" s="529"/>
      <c r="LR206" s="529"/>
      <c r="LS206" s="529"/>
      <c r="LT206" s="529"/>
      <c r="LU206" s="529"/>
      <c r="LV206" s="529"/>
      <c r="LW206" s="529"/>
      <c r="LX206" s="529"/>
      <c r="LY206" s="529"/>
      <c r="LZ206" s="529"/>
      <c r="MA206" s="529"/>
      <c r="MB206" s="529"/>
      <c r="MC206" s="529"/>
      <c r="MD206" s="529"/>
      <c r="ME206" s="529"/>
      <c r="MF206" s="529"/>
      <c r="MG206" s="529"/>
      <c r="MH206" s="529"/>
      <c r="MI206" s="529"/>
      <c r="MJ206" s="529"/>
      <c r="MK206" s="529"/>
      <c r="ML206" s="529"/>
      <c r="MM206" s="529"/>
      <c r="MN206" s="529"/>
    </row>
    <row r="207" ht="12.75" customHeight="1">
      <c r="A207" s="529"/>
      <c r="B207" s="529"/>
      <c r="C207" s="529"/>
      <c r="D207" s="529"/>
      <c r="E207" s="529"/>
      <c r="F207" s="529"/>
      <c r="G207" s="534"/>
      <c r="H207" s="529"/>
      <c r="I207" s="529"/>
      <c r="J207" s="529"/>
      <c r="K207" s="529"/>
      <c r="L207" s="529"/>
      <c r="M207" s="529"/>
      <c r="N207" s="529"/>
      <c r="O207" s="529"/>
      <c r="P207" s="529"/>
      <c r="Q207" s="529"/>
      <c r="R207" s="529"/>
      <c r="S207" s="529"/>
      <c r="T207" s="529"/>
      <c r="U207" s="529"/>
      <c r="V207" s="529"/>
      <c r="W207" s="529"/>
      <c r="X207" s="529"/>
      <c r="Y207" s="529"/>
      <c r="Z207" s="529"/>
      <c r="AA207" s="529"/>
      <c r="AB207" s="529"/>
      <c r="AC207" s="529"/>
      <c r="AD207" s="529"/>
      <c r="AE207" s="529"/>
      <c r="AF207" s="529"/>
      <c r="AG207" s="529"/>
      <c r="AH207" s="529"/>
      <c r="AI207" s="529"/>
      <c r="AJ207" s="529"/>
      <c r="AK207" s="529"/>
      <c r="AL207" s="529"/>
      <c r="AM207" s="529"/>
      <c r="AN207" s="529"/>
      <c r="AO207" s="529"/>
      <c r="AP207" s="529"/>
      <c r="AQ207" s="529"/>
      <c r="AR207" s="529"/>
      <c r="AS207" s="529"/>
      <c r="AT207" s="529"/>
      <c r="AU207" s="529"/>
      <c r="AV207" s="529"/>
      <c r="AW207" s="529"/>
      <c r="AX207" s="529"/>
      <c r="AY207" s="529"/>
      <c r="AZ207" s="529"/>
      <c r="BA207" s="529"/>
      <c r="BB207" s="529"/>
      <c r="BC207" s="529"/>
      <c r="BD207" s="529"/>
      <c r="BE207" s="529"/>
      <c r="BF207" s="529"/>
      <c r="BG207" s="529"/>
      <c r="BH207" s="529"/>
      <c r="BI207" s="529"/>
      <c r="BJ207" s="529"/>
      <c r="BK207" s="529"/>
      <c r="BL207" s="529"/>
      <c r="BM207" s="529"/>
      <c r="BN207" s="529"/>
      <c r="BO207" s="529"/>
      <c r="BP207" s="529"/>
      <c r="BQ207" s="529"/>
      <c r="BR207" s="529"/>
      <c r="BS207" s="529"/>
      <c r="BT207" s="529"/>
      <c r="BU207" s="529"/>
      <c r="BV207" s="529"/>
      <c r="BW207" s="529"/>
      <c r="BX207" s="529"/>
      <c r="BY207" s="529"/>
      <c r="BZ207" s="529"/>
      <c r="CA207" s="529"/>
      <c r="CB207" s="529"/>
      <c r="CC207" s="529"/>
      <c r="CD207" s="529"/>
      <c r="CE207" s="529"/>
      <c r="CF207" s="529"/>
      <c r="CG207" s="529"/>
      <c r="CH207" s="529"/>
      <c r="CI207" s="529"/>
      <c r="CJ207" s="529"/>
      <c r="CK207" s="529"/>
      <c r="CL207" s="529"/>
      <c r="CM207" s="529"/>
      <c r="CN207" s="529"/>
      <c r="CO207" s="529"/>
      <c r="CP207" s="529"/>
      <c r="CQ207" s="529"/>
      <c r="CR207" s="529"/>
      <c r="CS207" s="529"/>
      <c r="CT207" s="529"/>
      <c r="CU207" s="529"/>
      <c r="CV207" s="529"/>
      <c r="CW207" s="529"/>
      <c r="CX207" s="529"/>
      <c r="CY207" s="529"/>
      <c r="CZ207" s="529"/>
      <c r="DA207" s="529"/>
      <c r="DB207" s="529"/>
      <c r="DC207" s="529"/>
      <c r="DD207" s="529"/>
      <c r="DE207" s="529"/>
      <c r="DF207" s="529"/>
      <c r="DG207" s="529"/>
      <c r="DH207" s="529"/>
      <c r="DI207" s="529"/>
      <c r="DJ207" s="529"/>
      <c r="DK207" s="529"/>
      <c r="DL207" s="529"/>
      <c r="DM207" s="529"/>
      <c r="DN207" s="529"/>
      <c r="DO207" s="529"/>
      <c r="DP207" s="529"/>
      <c r="DQ207" s="529"/>
      <c r="DR207" s="529"/>
      <c r="DS207" s="529"/>
      <c r="DT207" s="529"/>
      <c r="DU207" s="529"/>
      <c r="DV207" s="529"/>
      <c r="DW207" s="529"/>
      <c r="DX207" s="529"/>
      <c r="DY207" s="529"/>
      <c r="DZ207" s="529"/>
      <c r="EA207" s="529"/>
      <c r="EB207" s="529"/>
      <c r="EC207" s="529"/>
      <c r="ED207" s="529"/>
      <c r="EE207" s="529"/>
      <c r="EF207" s="529"/>
      <c r="EG207" s="529"/>
      <c r="EH207" s="529"/>
      <c r="EI207" s="529"/>
      <c r="EJ207" s="529"/>
      <c r="EK207" s="529"/>
      <c r="EL207" s="529"/>
      <c r="EM207" s="529"/>
      <c r="EN207" s="529"/>
      <c r="EO207" s="529"/>
      <c r="EP207" s="533">
        <v>616.0</v>
      </c>
      <c r="EQ207" s="533" t="s">
        <v>3568</v>
      </c>
      <c r="ER207" s="529"/>
      <c r="ES207" s="529"/>
      <c r="ET207" s="529"/>
      <c r="EU207" s="529"/>
      <c r="EV207" s="529"/>
      <c r="EW207" s="529"/>
      <c r="EX207" s="529"/>
      <c r="EY207" s="534"/>
      <c r="EZ207" s="529"/>
      <c r="FA207" s="529"/>
      <c r="FB207" s="529"/>
      <c r="FC207" s="529"/>
      <c r="FD207" s="529"/>
      <c r="FE207" s="529"/>
      <c r="FF207" s="529"/>
      <c r="FG207" s="529"/>
      <c r="FH207" s="529"/>
      <c r="FI207" s="529"/>
      <c r="FJ207" s="529"/>
      <c r="FK207" s="529"/>
      <c r="FL207" s="529"/>
      <c r="FM207" s="529"/>
      <c r="FN207" s="529"/>
      <c r="FO207" s="529"/>
      <c r="FP207" s="529"/>
      <c r="FQ207" s="529"/>
      <c r="FR207" s="529"/>
      <c r="FS207" s="529"/>
      <c r="FT207" s="529"/>
      <c r="FU207" s="529"/>
      <c r="FV207" s="529"/>
      <c r="FW207" s="529"/>
      <c r="FX207" s="529"/>
      <c r="FY207" s="529"/>
      <c r="FZ207" s="529"/>
      <c r="GA207" s="529"/>
      <c r="GB207" s="529"/>
      <c r="GC207" s="529"/>
      <c r="GD207" s="529"/>
      <c r="GE207" s="529"/>
      <c r="GF207" s="529"/>
      <c r="GG207" s="529"/>
      <c r="GH207" s="529"/>
      <c r="GI207" s="529"/>
      <c r="GJ207" s="529"/>
      <c r="GK207" s="529"/>
      <c r="GL207" s="529"/>
      <c r="GM207" s="529"/>
      <c r="GN207" s="529"/>
      <c r="GO207" s="529"/>
      <c r="GP207" s="529"/>
      <c r="GQ207" s="529"/>
      <c r="GR207" s="529"/>
      <c r="GS207" s="529"/>
      <c r="GT207" s="529"/>
      <c r="GU207" s="529"/>
      <c r="GV207" s="529"/>
      <c r="GW207" s="529"/>
      <c r="GX207" s="529"/>
      <c r="GY207" s="529"/>
      <c r="GZ207" s="529"/>
      <c r="HA207" s="529"/>
      <c r="HB207" s="529"/>
      <c r="HC207" s="529"/>
      <c r="HD207" s="529"/>
      <c r="HE207" s="529"/>
      <c r="HF207" s="529"/>
      <c r="HG207" s="529"/>
      <c r="HH207" s="529"/>
      <c r="HI207" s="529"/>
      <c r="HJ207" s="529"/>
      <c r="HK207" s="529"/>
      <c r="HL207" s="529"/>
      <c r="HM207" s="529"/>
      <c r="HN207" s="529"/>
      <c r="HO207" s="529"/>
      <c r="HP207" s="529"/>
      <c r="HQ207" s="529"/>
      <c r="HR207" s="529"/>
      <c r="HS207" s="529"/>
      <c r="HT207" s="529"/>
      <c r="HU207" s="529"/>
      <c r="HV207" s="529"/>
      <c r="HW207" s="529"/>
      <c r="HX207" s="529"/>
      <c r="HY207" s="529"/>
      <c r="HZ207" s="529"/>
      <c r="IA207" s="529"/>
      <c r="IB207" s="529"/>
      <c r="IC207" s="529"/>
      <c r="ID207" s="529"/>
      <c r="IE207" s="529"/>
      <c r="IF207" s="529"/>
      <c r="IG207" s="529"/>
      <c r="IH207" s="529"/>
      <c r="II207" s="529"/>
      <c r="IJ207" s="529"/>
      <c r="IK207" s="529"/>
      <c r="IL207" s="529"/>
      <c r="IM207" s="529"/>
      <c r="IN207" s="529"/>
      <c r="IO207" s="529"/>
      <c r="IP207" s="529"/>
      <c r="IQ207" s="529"/>
      <c r="IR207" s="529"/>
      <c r="IS207" s="529"/>
      <c r="IT207" s="529"/>
      <c r="IU207" s="529"/>
      <c r="IV207" s="529"/>
      <c r="IW207" s="529"/>
      <c r="IX207" s="529"/>
      <c r="IY207" s="529"/>
      <c r="IZ207" s="529"/>
      <c r="JA207" s="529"/>
      <c r="JB207" s="529"/>
      <c r="JC207" s="529"/>
      <c r="JD207" s="529"/>
      <c r="JE207" s="529"/>
      <c r="JF207" s="529"/>
      <c r="JG207" s="529"/>
      <c r="JH207" s="529"/>
      <c r="JI207" s="529"/>
      <c r="JJ207" s="529"/>
      <c r="JK207" s="529"/>
      <c r="JL207" s="529"/>
      <c r="JM207" s="529"/>
      <c r="JN207" s="529"/>
      <c r="JO207" s="529"/>
      <c r="JP207" s="529"/>
      <c r="JQ207" s="529"/>
      <c r="JR207" s="529"/>
      <c r="JS207" s="529"/>
      <c r="JT207" s="529"/>
      <c r="JU207" s="529"/>
      <c r="JV207" s="529"/>
      <c r="JW207" s="529"/>
      <c r="JX207" s="529"/>
      <c r="JY207" s="529"/>
      <c r="JZ207" s="529"/>
      <c r="KA207" s="529"/>
      <c r="KB207" s="529"/>
      <c r="KC207" s="529"/>
      <c r="KD207" s="529"/>
      <c r="KE207" s="529"/>
      <c r="KF207" s="529"/>
      <c r="KG207" s="529"/>
      <c r="KH207" s="529"/>
      <c r="KI207" s="529"/>
      <c r="KJ207" s="529"/>
      <c r="KK207" s="529"/>
      <c r="KL207" s="529"/>
      <c r="KM207" s="529"/>
      <c r="KN207" s="529"/>
      <c r="KO207" s="529"/>
      <c r="KP207" s="529"/>
      <c r="KQ207" s="529"/>
      <c r="KR207" s="529"/>
      <c r="KS207" s="529"/>
      <c r="KT207" s="529"/>
      <c r="KU207" s="529"/>
      <c r="KV207" s="529"/>
      <c r="KW207" s="529"/>
      <c r="KX207" s="529"/>
      <c r="KY207" s="529"/>
      <c r="KZ207" s="529"/>
      <c r="LA207" s="529"/>
      <c r="LB207" s="529"/>
      <c r="LC207" s="529"/>
      <c r="LD207" s="529"/>
      <c r="LE207" s="529"/>
      <c r="LF207" s="529"/>
      <c r="LG207" s="529"/>
      <c r="LH207" s="529"/>
      <c r="LI207" s="529"/>
      <c r="LJ207" s="529"/>
      <c r="LK207" s="529"/>
      <c r="LL207" s="529"/>
      <c r="LM207" s="529"/>
      <c r="LN207" s="529"/>
      <c r="LO207" s="529"/>
      <c r="LP207" s="529"/>
      <c r="LQ207" s="529"/>
      <c r="LR207" s="529"/>
      <c r="LS207" s="529"/>
      <c r="LT207" s="529"/>
      <c r="LU207" s="529"/>
      <c r="LV207" s="529"/>
      <c r="LW207" s="529"/>
      <c r="LX207" s="529"/>
      <c r="LY207" s="529"/>
      <c r="LZ207" s="529"/>
      <c r="MA207" s="529"/>
      <c r="MB207" s="529"/>
      <c r="MC207" s="529"/>
      <c r="MD207" s="529"/>
      <c r="ME207" s="529"/>
      <c r="MF207" s="529"/>
      <c r="MG207" s="529"/>
      <c r="MH207" s="529"/>
      <c r="MI207" s="529"/>
      <c r="MJ207" s="529"/>
      <c r="MK207" s="529"/>
      <c r="ML207" s="529"/>
      <c r="MM207" s="529"/>
      <c r="MN207" s="529"/>
    </row>
    <row r="208" ht="12.75" customHeight="1">
      <c r="A208" s="529"/>
      <c r="B208" s="529"/>
      <c r="C208" s="529"/>
      <c r="D208" s="529"/>
      <c r="E208" s="529"/>
      <c r="F208" s="529"/>
      <c r="G208" s="534"/>
      <c r="H208" s="529"/>
      <c r="I208" s="529"/>
      <c r="J208" s="529"/>
      <c r="K208" s="529"/>
      <c r="L208" s="529"/>
      <c r="M208" s="529"/>
      <c r="N208" s="529"/>
      <c r="O208" s="529"/>
      <c r="P208" s="529"/>
      <c r="Q208" s="529"/>
      <c r="R208" s="529"/>
      <c r="S208" s="529"/>
      <c r="T208" s="529"/>
      <c r="U208" s="529"/>
      <c r="V208" s="529"/>
      <c r="W208" s="529"/>
      <c r="X208" s="529"/>
      <c r="Y208" s="529"/>
      <c r="Z208" s="529"/>
      <c r="AA208" s="529"/>
      <c r="AB208" s="529"/>
      <c r="AC208" s="529"/>
      <c r="AD208" s="529"/>
      <c r="AE208" s="529"/>
      <c r="AF208" s="529"/>
      <c r="AG208" s="529"/>
      <c r="AH208" s="529"/>
      <c r="AI208" s="529"/>
      <c r="AJ208" s="529"/>
      <c r="AK208" s="529"/>
      <c r="AL208" s="529"/>
      <c r="AM208" s="529"/>
      <c r="AN208" s="529"/>
      <c r="AO208" s="529"/>
      <c r="AP208" s="529"/>
      <c r="AQ208" s="529"/>
      <c r="AR208" s="529"/>
      <c r="AS208" s="529"/>
      <c r="AT208" s="529"/>
      <c r="AU208" s="529"/>
      <c r="AV208" s="529"/>
      <c r="AW208" s="529"/>
      <c r="AX208" s="529"/>
      <c r="AY208" s="529"/>
      <c r="AZ208" s="529"/>
      <c r="BA208" s="529"/>
      <c r="BB208" s="529"/>
      <c r="BC208" s="529"/>
      <c r="BD208" s="529"/>
      <c r="BE208" s="529"/>
      <c r="BF208" s="529"/>
      <c r="BG208" s="529"/>
      <c r="BH208" s="529"/>
      <c r="BI208" s="529"/>
      <c r="BJ208" s="529"/>
      <c r="BK208" s="529"/>
      <c r="BL208" s="529"/>
      <c r="BM208" s="529"/>
      <c r="BN208" s="529"/>
      <c r="BO208" s="529"/>
      <c r="BP208" s="529"/>
      <c r="BQ208" s="529"/>
      <c r="BR208" s="529"/>
      <c r="BS208" s="529"/>
      <c r="BT208" s="529"/>
      <c r="BU208" s="529"/>
      <c r="BV208" s="529"/>
      <c r="BW208" s="529"/>
      <c r="BX208" s="529"/>
      <c r="BY208" s="529"/>
      <c r="BZ208" s="529"/>
      <c r="CA208" s="529"/>
      <c r="CB208" s="529"/>
      <c r="CC208" s="529"/>
      <c r="CD208" s="529"/>
      <c r="CE208" s="529"/>
      <c r="CF208" s="529"/>
      <c r="CG208" s="529"/>
      <c r="CH208" s="529"/>
      <c r="CI208" s="529"/>
      <c r="CJ208" s="529"/>
      <c r="CK208" s="529"/>
      <c r="CL208" s="529"/>
      <c r="CM208" s="529"/>
      <c r="CN208" s="529"/>
      <c r="CO208" s="529"/>
      <c r="CP208" s="529"/>
      <c r="CQ208" s="529"/>
      <c r="CR208" s="529"/>
      <c r="CS208" s="529"/>
      <c r="CT208" s="529"/>
      <c r="CU208" s="529"/>
      <c r="CV208" s="529"/>
      <c r="CW208" s="529"/>
      <c r="CX208" s="529"/>
      <c r="CY208" s="529"/>
      <c r="CZ208" s="529"/>
      <c r="DA208" s="529"/>
      <c r="DB208" s="529"/>
      <c r="DC208" s="529"/>
      <c r="DD208" s="529"/>
      <c r="DE208" s="529"/>
      <c r="DF208" s="529"/>
      <c r="DG208" s="529"/>
      <c r="DH208" s="529"/>
      <c r="DI208" s="529"/>
      <c r="DJ208" s="529"/>
      <c r="DK208" s="529"/>
      <c r="DL208" s="529"/>
      <c r="DM208" s="529"/>
      <c r="DN208" s="529"/>
      <c r="DO208" s="529"/>
      <c r="DP208" s="529"/>
      <c r="DQ208" s="529"/>
      <c r="DR208" s="529"/>
      <c r="DS208" s="529"/>
      <c r="DT208" s="529"/>
      <c r="DU208" s="529"/>
      <c r="DV208" s="529"/>
      <c r="DW208" s="529"/>
      <c r="DX208" s="529"/>
      <c r="DY208" s="529"/>
      <c r="DZ208" s="529"/>
      <c r="EA208" s="529"/>
      <c r="EB208" s="529"/>
      <c r="EC208" s="529"/>
      <c r="ED208" s="529"/>
      <c r="EE208" s="529"/>
      <c r="EF208" s="529"/>
      <c r="EG208" s="529"/>
      <c r="EH208" s="529"/>
      <c r="EI208" s="529"/>
      <c r="EJ208" s="529"/>
      <c r="EK208" s="529"/>
      <c r="EL208" s="529"/>
      <c r="EM208" s="529"/>
      <c r="EN208" s="529"/>
      <c r="EO208" s="529"/>
      <c r="EP208" s="533" t="s">
        <v>3569</v>
      </c>
      <c r="EQ208" s="533" t="s">
        <v>3570</v>
      </c>
      <c r="ER208" s="529"/>
      <c r="ES208" s="529"/>
      <c r="ET208" s="529"/>
      <c r="EU208" s="529"/>
      <c r="EV208" s="529"/>
      <c r="EW208" s="529"/>
      <c r="EX208" s="529"/>
      <c r="EY208" s="534"/>
      <c r="EZ208" s="529"/>
      <c r="FA208" s="529"/>
      <c r="FB208" s="529"/>
      <c r="FC208" s="529"/>
      <c r="FD208" s="529"/>
      <c r="FE208" s="529"/>
      <c r="FF208" s="529"/>
      <c r="FG208" s="529"/>
      <c r="FH208" s="529"/>
      <c r="FI208" s="529"/>
      <c r="FJ208" s="529"/>
      <c r="FK208" s="529"/>
      <c r="FL208" s="529"/>
      <c r="FM208" s="529"/>
      <c r="FN208" s="529"/>
      <c r="FO208" s="529"/>
      <c r="FP208" s="529"/>
      <c r="FQ208" s="529"/>
      <c r="FR208" s="529"/>
      <c r="FS208" s="529"/>
      <c r="FT208" s="529"/>
      <c r="FU208" s="529"/>
      <c r="FV208" s="529"/>
      <c r="FW208" s="529"/>
      <c r="FX208" s="529"/>
      <c r="FY208" s="529"/>
      <c r="FZ208" s="529"/>
      <c r="GA208" s="529"/>
      <c r="GB208" s="529"/>
      <c r="GC208" s="529"/>
      <c r="GD208" s="529"/>
      <c r="GE208" s="529"/>
      <c r="GF208" s="529"/>
      <c r="GG208" s="529"/>
      <c r="GH208" s="529"/>
      <c r="GI208" s="529"/>
      <c r="GJ208" s="529"/>
      <c r="GK208" s="529"/>
      <c r="GL208" s="529"/>
      <c r="GM208" s="529"/>
      <c r="GN208" s="529"/>
      <c r="GO208" s="529"/>
      <c r="GP208" s="529"/>
      <c r="GQ208" s="529"/>
      <c r="GR208" s="529"/>
      <c r="GS208" s="529"/>
      <c r="GT208" s="529"/>
      <c r="GU208" s="529"/>
      <c r="GV208" s="529"/>
      <c r="GW208" s="529"/>
      <c r="GX208" s="529"/>
      <c r="GY208" s="529"/>
      <c r="GZ208" s="529"/>
      <c r="HA208" s="529"/>
      <c r="HB208" s="529"/>
      <c r="HC208" s="529"/>
      <c r="HD208" s="529"/>
      <c r="HE208" s="529"/>
      <c r="HF208" s="529"/>
      <c r="HG208" s="529"/>
      <c r="HH208" s="529"/>
      <c r="HI208" s="529"/>
      <c r="HJ208" s="529"/>
      <c r="HK208" s="529"/>
      <c r="HL208" s="529"/>
      <c r="HM208" s="529"/>
      <c r="HN208" s="529"/>
      <c r="HO208" s="529"/>
      <c r="HP208" s="529"/>
      <c r="HQ208" s="529"/>
      <c r="HR208" s="529"/>
      <c r="HS208" s="529"/>
      <c r="HT208" s="529"/>
      <c r="HU208" s="529"/>
      <c r="HV208" s="529"/>
      <c r="HW208" s="529"/>
      <c r="HX208" s="529"/>
      <c r="HY208" s="529"/>
      <c r="HZ208" s="529"/>
      <c r="IA208" s="529"/>
      <c r="IB208" s="529"/>
      <c r="IC208" s="529"/>
      <c r="ID208" s="529"/>
      <c r="IE208" s="529"/>
      <c r="IF208" s="529"/>
      <c r="IG208" s="529"/>
      <c r="IH208" s="529"/>
      <c r="II208" s="529"/>
      <c r="IJ208" s="529"/>
      <c r="IK208" s="529"/>
      <c r="IL208" s="529"/>
      <c r="IM208" s="529"/>
      <c r="IN208" s="529"/>
      <c r="IO208" s="529"/>
      <c r="IP208" s="529"/>
      <c r="IQ208" s="529"/>
      <c r="IR208" s="529"/>
      <c r="IS208" s="529"/>
      <c r="IT208" s="529"/>
      <c r="IU208" s="529"/>
      <c r="IV208" s="529"/>
      <c r="IW208" s="529"/>
      <c r="IX208" s="529"/>
      <c r="IY208" s="529"/>
      <c r="IZ208" s="529"/>
      <c r="JA208" s="529"/>
      <c r="JB208" s="529"/>
      <c r="JC208" s="529"/>
      <c r="JD208" s="529"/>
      <c r="JE208" s="529"/>
      <c r="JF208" s="529"/>
      <c r="JG208" s="529"/>
      <c r="JH208" s="529"/>
      <c r="JI208" s="529"/>
      <c r="JJ208" s="529"/>
      <c r="JK208" s="529"/>
      <c r="JL208" s="529"/>
      <c r="JM208" s="529"/>
      <c r="JN208" s="529"/>
      <c r="JO208" s="529"/>
      <c r="JP208" s="529"/>
      <c r="JQ208" s="529"/>
      <c r="JR208" s="529"/>
      <c r="JS208" s="529"/>
      <c r="JT208" s="529"/>
      <c r="JU208" s="529"/>
      <c r="JV208" s="529"/>
      <c r="JW208" s="529"/>
      <c r="JX208" s="529"/>
      <c r="JY208" s="529"/>
      <c r="JZ208" s="529"/>
      <c r="KA208" s="529"/>
      <c r="KB208" s="529"/>
      <c r="KC208" s="529"/>
      <c r="KD208" s="529"/>
      <c r="KE208" s="529"/>
      <c r="KF208" s="529"/>
      <c r="KG208" s="529"/>
      <c r="KH208" s="529"/>
      <c r="KI208" s="529"/>
      <c r="KJ208" s="529"/>
      <c r="KK208" s="529"/>
      <c r="KL208" s="529"/>
      <c r="KM208" s="529"/>
      <c r="KN208" s="529"/>
      <c r="KO208" s="529"/>
      <c r="KP208" s="529"/>
      <c r="KQ208" s="529"/>
      <c r="KR208" s="529"/>
      <c r="KS208" s="529"/>
      <c r="KT208" s="529"/>
      <c r="KU208" s="529"/>
      <c r="KV208" s="529"/>
      <c r="KW208" s="529"/>
      <c r="KX208" s="529"/>
      <c r="KY208" s="529"/>
      <c r="KZ208" s="529"/>
      <c r="LA208" s="529"/>
      <c r="LB208" s="529"/>
      <c r="LC208" s="529"/>
      <c r="LD208" s="529"/>
      <c r="LE208" s="529"/>
      <c r="LF208" s="529"/>
      <c r="LG208" s="529"/>
      <c r="LH208" s="529"/>
      <c r="LI208" s="529"/>
      <c r="LJ208" s="529"/>
      <c r="LK208" s="529"/>
      <c r="LL208" s="529"/>
      <c r="LM208" s="529"/>
      <c r="LN208" s="529"/>
      <c r="LO208" s="529"/>
      <c r="LP208" s="529"/>
      <c r="LQ208" s="529"/>
      <c r="LR208" s="529"/>
      <c r="LS208" s="529"/>
      <c r="LT208" s="529"/>
      <c r="LU208" s="529"/>
      <c r="LV208" s="529"/>
      <c r="LW208" s="529"/>
      <c r="LX208" s="529"/>
      <c r="LY208" s="529"/>
      <c r="LZ208" s="529"/>
      <c r="MA208" s="529"/>
      <c r="MB208" s="529"/>
      <c r="MC208" s="529"/>
      <c r="MD208" s="529"/>
      <c r="ME208" s="529"/>
      <c r="MF208" s="529"/>
      <c r="MG208" s="529"/>
      <c r="MH208" s="529"/>
      <c r="MI208" s="529"/>
      <c r="MJ208" s="529"/>
      <c r="MK208" s="529"/>
      <c r="ML208" s="529"/>
      <c r="MM208" s="529"/>
      <c r="MN208" s="529"/>
    </row>
    <row r="209" ht="12.75" customHeight="1">
      <c r="A209" s="529"/>
      <c r="B209" s="529"/>
      <c r="C209" s="529"/>
      <c r="D209" s="529"/>
      <c r="E209" s="529"/>
      <c r="F209" s="529"/>
      <c r="G209" s="534"/>
      <c r="H209" s="529"/>
      <c r="I209" s="529"/>
      <c r="J209" s="529"/>
      <c r="K209" s="529"/>
      <c r="L209" s="529"/>
      <c r="M209" s="529"/>
      <c r="N209" s="529"/>
      <c r="O209" s="529"/>
      <c r="P209" s="529"/>
      <c r="Q209" s="529"/>
      <c r="R209" s="529"/>
      <c r="S209" s="529"/>
      <c r="T209" s="529"/>
      <c r="U209" s="529"/>
      <c r="V209" s="529"/>
      <c r="W209" s="529"/>
      <c r="X209" s="529"/>
      <c r="Y209" s="529"/>
      <c r="Z209" s="529"/>
      <c r="AA209" s="529"/>
      <c r="AB209" s="529"/>
      <c r="AC209" s="529"/>
      <c r="AD209" s="529"/>
      <c r="AE209" s="529"/>
      <c r="AF209" s="529"/>
      <c r="AG209" s="529"/>
      <c r="AH209" s="529"/>
      <c r="AI209" s="529"/>
      <c r="AJ209" s="529"/>
      <c r="AK209" s="529"/>
      <c r="AL209" s="529"/>
      <c r="AM209" s="529"/>
      <c r="AN209" s="529"/>
      <c r="AO209" s="529"/>
      <c r="AP209" s="529"/>
      <c r="AQ209" s="529"/>
      <c r="AR209" s="529"/>
      <c r="AS209" s="529"/>
      <c r="AT209" s="529"/>
      <c r="AU209" s="529"/>
      <c r="AV209" s="529"/>
      <c r="AW209" s="529"/>
      <c r="AX209" s="529"/>
      <c r="AY209" s="529"/>
      <c r="AZ209" s="529"/>
      <c r="BA209" s="529"/>
      <c r="BB209" s="529"/>
      <c r="BC209" s="529"/>
      <c r="BD209" s="529"/>
      <c r="BE209" s="529"/>
      <c r="BF209" s="529"/>
      <c r="BG209" s="529"/>
      <c r="BH209" s="529"/>
      <c r="BI209" s="529"/>
      <c r="BJ209" s="529"/>
      <c r="BK209" s="529"/>
      <c r="BL209" s="529"/>
      <c r="BM209" s="529"/>
      <c r="BN209" s="529"/>
      <c r="BO209" s="529"/>
      <c r="BP209" s="529"/>
      <c r="BQ209" s="529"/>
      <c r="BR209" s="529"/>
      <c r="BS209" s="529"/>
      <c r="BT209" s="529"/>
      <c r="BU209" s="529"/>
      <c r="BV209" s="529"/>
      <c r="BW209" s="529"/>
      <c r="BX209" s="529"/>
      <c r="BY209" s="529"/>
      <c r="BZ209" s="529"/>
      <c r="CA209" s="529"/>
      <c r="CB209" s="529"/>
      <c r="CC209" s="529"/>
      <c r="CD209" s="529"/>
      <c r="CE209" s="529"/>
      <c r="CF209" s="529"/>
      <c r="CG209" s="529"/>
      <c r="CH209" s="529"/>
      <c r="CI209" s="529"/>
      <c r="CJ209" s="529"/>
      <c r="CK209" s="529"/>
      <c r="CL209" s="529"/>
      <c r="CM209" s="529"/>
      <c r="CN209" s="529"/>
      <c r="CO209" s="529"/>
      <c r="CP209" s="529"/>
      <c r="CQ209" s="529"/>
      <c r="CR209" s="529"/>
      <c r="CS209" s="529"/>
      <c r="CT209" s="529"/>
      <c r="CU209" s="529"/>
      <c r="CV209" s="529"/>
      <c r="CW209" s="529"/>
      <c r="CX209" s="529"/>
      <c r="CY209" s="529"/>
      <c r="CZ209" s="529"/>
      <c r="DA209" s="529"/>
      <c r="DB209" s="529"/>
      <c r="DC209" s="529"/>
      <c r="DD209" s="529"/>
      <c r="DE209" s="529"/>
      <c r="DF209" s="529"/>
      <c r="DG209" s="529"/>
      <c r="DH209" s="529"/>
      <c r="DI209" s="529"/>
      <c r="DJ209" s="529"/>
      <c r="DK209" s="529"/>
      <c r="DL209" s="529"/>
      <c r="DM209" s="529"/>
      <c r="DN209" s="529"/>
      <c r="DO209" s="529"/>
      <c r="DP209" s="529"/>
      <c r="DQ209" s="529"/>
      <c r="DR209" s="529"/>
      <c r="DS209" s="529"/>
      <c r="DT209" s="529"/>
      <c r="DU209" s="529"/>
      <c r="DV209" s="529"/>
      <c r="DW209" s="529"/>
      <c r="DX209" s="529"/>
      <c r="DY209" s="529"/>
      <c r="DZ209" s="529"/>
      <c r="EA209" s="529"/>
      <c r="EB209" s="529"/>
      <c r="EC209" s="529"/>
      <c r="ED209" s="529"/>
      <c r="EE209" s="529"/>
      <c r="EF209" s="529"/>
      <c r="EG209" s="529"/>
      <c r="EH209" s="529"/>
      <c r="EI209" s="529"/>
      <c r="EJ209" s="529"/>
      <c r="EK209" s="529"/>
      <c r="EL209" s="529"/>
      <c r="EM209" s="529"/>
      <c r="EN209" s="529"/>
      <c r="EO209" s="529"/>
      <c r="EP209" s="533" t="s">
        <v>3571</v>
      </c>
      <c r="EQ209" s="533" t="s">
        <v>3572</v>
      </c>
      <c r="ER209" s="529"/>
      <c r="ES209" s="529"/>
      <c r="ET209" s="529"/>
      <c r="EU209" s="529"/>
      <c r="EV209" s="529"/>
      <c r="EW209" s="529"/>
      <c r="EX209" s="529"/>
      <c r="EY209" s="534"/>
      <c r="EZ209" s="529"/>
      <c r="FA209" s="529"/>
      <c r="FB209" s="529"/>
      <c r="FC209" s="529"/>
      <c r="FD209" s="529"/>
      <c r="FE209" s="529"/>
      <c r="FF209" s="529"/>
      <c r="FG209" s="529"/>
      <c r="FH209" s="529"/>
      <c r="FI209" s="529"/>
      <c r="FJ209" s="529"/>
      <c r="FK209" s="529"/>
      <c r="FL209" s="529"/>
      <c r="FM209" s="529"/>
      <c r="FN209" s="529"/>
      <c r="FO209" s="529"/>
      <c r="FP209" s="529"/>
      <c r="FQ209" s="529"/>
      <c r="FR209" s="529"/>
      <c r="FS209" s="529"/>
      <c r="FT209" s="529"/>
      <c r="FU209" s="529"/>
      <c r="FV209" s="529"/>
      <c r="FW209" s="529"/>
      <c r="FX209" s="529"/>
      <c r="FY209" s="529"/>
      <c r="FZ209" s="529"/>
      <c r="GA209" s="529"/>
      <c r="GB209" s="529"/>
      <c r="GC209" s="529"/>
      <c r="GD209" s="529"/>
      <c r="GE209" s="529"/>
      <c r="GF209" s="529"/>
      <c r="GG209" s="529"/>
      <c r="GH209" s="529"/>
      <c r="GI209" s="529"/>
      <c r="GJ209" s="529"/>
      <c r="GK209" s="529"/>
      <c r="GL209" s="529"/>
      <c r="GM209" s="529"/>
      <c r="GN209" s="529"/>
      <c r="GO209" s="529"/>
      <c r="GP209" s="529"/>
      <c r="GQ209" s="529"/>
      <c r="GR209" s="529"/>
      <c r="GS209" s="529"/>
      <c r="GT209" s="529"/>
      <c r="GU209" s="529"/>
      <c r="GV209" s="529"/>
      <c r="GW209" s="529"/>
      <c r="GX209" s="529"/>
      <c r="GY209" s="529"/>
      <c r="GZ209" s="529"/>
      <c r="HA209" s="529"/>
      <c r="HB209" s="529"/>
      <c r="HC209" s="529"/>
      <c r="HD209" s="529"/>
      <c r="HE209" s="529"/>
      <c r="HF209" s="529"/>
      <c r="HG209" s="529"/>
      <c r="HH209" s="529"/>
      <c r="HI209" s="529"/>
      <c r="HJ209" s="529"/>
      <c r="HK209" s="529"/>
      <c r="HL209" s="529"/>
      <c r="HM209" s="529"/>
      <c r="HN209" s="529"/>
      <c r="HO209" s="529"/>
      <c r="HP209" s="529"/>
      <c r="HQ209" s="529"/>
      <c r="HR209" s="529"/>
      <c r="HS209" s="529"/>
      <c r="HT209" s="529"/>
      <c r="HU209" s="529"/>
      <c r="HV209" s="529"/>
      <c r="HW209" s="529"/>
      <c r="HX209" s="529"/>
      <c r="HY209" s="529"/>
      <c r="HZ209" s="529"/>
      <c r="IA209" s="529"/>
      <c r="IB209" s="529"/>
      <c r="IC209" s="529"/>
      <c r="ID209" s="529"/>
      <c r="IE209" s="529"/>
      <c r="IF209" s="529"/>
      <c r="IG209" s="529"/>
      <c r="IH209" s="529"/>
      <c r="II209" s="529"/>
      <c r="IJ209" s="529"/>
      <c r="IK209" s="529"/>
      <c r="IL209" s="529"/>
      <c r="IM209" s="529"/>
      <c r="IN209" s="529"/>
      <c r="IO209" s="529"/>
      <c r="IP209" s="529"/>
      <c r="IQ209" s="529"/>
      <c r="IR209" s="529"/>
      <c r="IS209" s="529"/>
      <c r="IT209" s="529"/>
      <c r="IU209" s="529"/>
      <c r="IV209" s="529"/>
      <c r="IW209" s="529"/>
      <c r="IX209" s="529"/>
      <c r="IY209" s="529"/>
      <c r="IZ209" s="529"/>
      <c r="JA209" s="529"/>
      <c r="JB209" s="529"/>
      <c r="JC209" s="529"/>
      <c r="JD209" s="529"/>
      <c r="JE209" s="529"/>
      <c r="JF209" s="529"/>
      <c r="JG209" s="529"/>
      <c r="JH209" s="529"/>
      <c r="JI209" s="529"/>
      <c r="JJ209" s="529"/>
      <c r="JK209" s="529"/>
      <c r="JL209" s="529"/>
      <c r="JM209" s="529"/>
      <c r="JN209" s="529"/>
      <c r="JO209" s="529"/>
      <c r="JP209" s="529"/>
      <c r="JQ209" s="529"/>
      <c r="JR209" s="529"/>
      <c r="JS209" s="529"/>
      <c r="JT209" s="529"/>
      <c r="JU209" s="529"/>
      <c r="JV209" s="529"/>
      <c r="JW209" s="529"/>
      <c r="JX209" s="529"/>
      <c r="JY209" s="529"/>
      <c r="JZ209" s="529"/>
      <c r="KA209" s="529"/>
      <c r="KB209" s="529"/>
      <c r="KC209" s="529"/>
      <c r="KD209" s="529"/>
      <c r="KE209" s="529"/>
      <c r="KF209" s="529"/>
      <c r="KG209" s="529"/>
      <c r="KH209" s="529"/>
      <c r="KI209" s="529"/>
      <c r="KJ209" s="529"/>
      <c r="KK209" s="529"/>
      <c r="KL209" s="529"/>
      <c r="KM209" s="529"/>
      <c r="KN209" s="529"/>
      <c r="KO209" s="529"/>
      <c r="KP209" s="529"/>
      <c r="KQ209" s="529"/>
      <c r="KR209" s="529"/>
      <c r="KS209" s="529"/>
      <c r="KT209" s="529"/>
      <c r="KU209" s="529"/>
      <c r="KV209" s="529"/>
      <c r="KW209" s="529"/>
      <c r="KX209" s="529"/>
      <c r="KY209" s="529"/>
      <c r="KZ209" s="529"/>
      <c r="LA209" s="529"/>
      <c r="LB209" s="529"/>
      <c r="LC209" s="529"/>
      <c r="LD209" s="529"/>
      <c r="LE209" s="529"/>
      <c r="LF209" s="529"/>
      <c r="LG209" s="529"/>
      <c r="LH209" s="529"/>
      <c r="LI209" s="529"/>
      <c r="LJ209" s="529"/>
      <c r="LK209" s="529"/>
      <c r="LL209" s="529"/>
      <c r="LM209" s="529"/>
      <c r="LN209" s="529"/>
      <c r="LO209" s="529"/>
      <c r="LP209" s="529"/>
      <c r="LQ209" s="529"/>
      <c r="LR209" s="529"/>
      <c r="LS209" s="529"/>
      <c r="LT209" s="529"/>
      <c r="LU209" s="529"/>
      <c r="LV209" s="529"/>
      <c r="LW209" s="529"/>
      <c r="LX209" s="529"/>
      <c r="LY209" s="529"/>
      <c r="LZ209" s="529"/>
      <c r="MA209" s="529"/>
      <c r="MB209" s="529"/>
      <c r="MC209" s="529"/>
      <c r="MD209" s="529"/>
      <c r="ME209" s="529"/>
      <c r="MF209" s="529"/>
      <c r="MG209" s="529"/>
      <c r="MH209" s="529"/>
      <c r="MI209" s="529"/>
      <c r="MJ209" s="529"/>
      <c r="MK209" s="529"/>
      <c r="ML209" s="529"/>
      <c r="MM209" s="529"/>
      <c r="MN209" s="529"/>
    </row>
    <row r="210" ht="12.75" customHeight="1">
      <c r="A210" s="529"/>
      <c r="B210" s="529"/>
      <c r="C210" s="529"/>
      <c r="D210" s="529"/>
      <c r="E210" s="529"/>
      <c r="F210" s="529"/>
      <c r="G210" s="534"/>
      <c r="H210" s="529"/>
      <c r="I210" s="529"/>
      <c r="J210" s="529"/>
      <c r="K210" s="529"/>
      <c r="L210" s="529"/>
      <c r="M210" s="529"/>
      <c r="N210" s="529"/>
      <c r="O210" s="529"/>
      <c r="P210" s="529"/>
      <c r="Q210" s="529"/>
      <c r="R210" s="529"/>
      <c r="S210" s="529"/>
      <c r="T210" s="529"/>
      <c r="U210" s="529"/>
      <c r="V210" s="529"/>
      <c r="W210" s="529"/>
      <c r="X210" s="529"/>
      <c r="Y210" s="529"/>
      <c r="Z210" s="529"/>
      <c r="AA210" s="529"/>
      <c r="AB210" s="529"/>
      <c r="AC210" s="529"/>
      <c r="AD210" s="529"/>
      <c r="AE210" s="529"/>
      <c r="AF210" s="529"/>
      <c r="AG210" s="529"/>
      <c r="AH210" s="529"/>
      <c r="AI210" s="529"/>
      <c r="AJ210" s="529"/>
      <c r="AK210" s="529"/>
      <c r="AL210" s="529"/>
      <c r="AM210" s="529"/>
      <c r="AN210" s="529"/>
      <c r="AO210" s="529"/>
      <c r="AP210" s="529"/>
      <c r="AQ210" s="529"/>
      <c r="AR210" s="529"/>
      <c r="AS210" s="529"/>
      <c r="AT210" s="529"/>
      <c r="AU210" s="529"/>
      <c r="AV210" s="529"/>
      <c r="AW210" s="529"/>
      <c r="AX210" s="529"/>
      <c r="AY210" s="529"/>
      <c r="AZ210" s="529"/>
      <c r="BA210" s="529"/>
      <c r="BB210" s="529"/>
      <c r="BC210" s="529"/>
      <c r="BD210" s="529"/>
      <c r="BE210" s="529"/>
      <c r="BF210" s="529"/>
      <c r="BG210" s="529"/>
      <c r="BH210" s="529"/>
      <c r="BI210" s="529"/>
      <c r="BJ210" s="529"/>
      <c r="BK210" s="529"/>
      <c r="BL210" s="529"/>
      <c r="BM210" s="529"/>
      <c r="BN210" s="529"/>
      <c r="BO210" s="529"/>
      <c r="BP210" s="529"/>
      <c r="BQ210" s="529"/>
      <c r="BR210" s="529"/>
      <c r="BS210" s="529"/>
      <c r="BT210" s="529"/>
      <c r="BU210" s="529"/>
      <c r="BV210" s="529"/>
      <c r="BW210" s="529"/>
      <c r="BX210" s="529"/>
      <c r="BY210" s="529"/>
      <c r="BZ210" s="529"/>
      <c r="CA210" s="529"/>
      <c r="CB210" s="529"/>
      <c r="CC210" s="529"/>
      <c r="CD210" s="529"/>
      <c r="CE210" s="529"/>
      <c r="CF210" s="529"/>
      <c r="CG210" s="529"/>
      <c r="CH210" s="529"/>
      <c r="CI210" s="529"/>
      <c r="CJ210" s="529"/>
      <c r="CK210" s="529"/>
      <c r="CL210" s="529"/>
      <c r="CM210" s="529"/>
      <c r="CN210" s="529"/>
      <c r="CO210" s="529"/>
      <c r="CP210" s="529"/>
      <c r="CQ210" s="529"/>
      <c r="CR210" s="529"/>
      <c r="CS210" s="529"/>
      <c r="CT210" s="529"/>
      <c r="CU210" s="529"/>
      <c r="CV210" s="529"/>
      <c r="CW210" s="529"/>
      <c r="CX210" s="529"/>
      <c r="CY210" s="529"/>
      <c r="CZ210" s="529"/>
      <c r="DA210" s="529"/>
      <c r="DB210" s="529"/>
      <c r="DC210" s="529"/>
      <c r="DD210" s="529"/>
      <c r="DE210" s="529"/>
      <c r="DF210" s="529"/>
      <c r="DG210" s="529"/>
      <c r="DH210" s="529"/>
      <c r="DI210" s="529"/>
      <c r="DJ210" s="529"/>
      <c r="DK210" s="529"/>
      <c r="DL210" s="529"/>
      <c r="DM210" s="529"/>
      <c r="DN210" s="529"/>
      <c r="DO210" s="529"/>
      <c r="DP210" s="529"/>
      <c r="DQ210" s="529"/>
      <c r="DR210" s="529"/>
      <c r="DS210" s="529"/>
      <c r="DT210" s="529"/>
      <c r="DU210" s="529"/>
      <c r="DV210" s="529"/>
      <c r="DW210" s="529"/>
      <c r="DX210" s="529"/>
      <c r="DY210" s="529"/>
      <c r="DZ210" s="529"/>
      <c r="EA210" s="529"/>
      <c r="EB210" s="529"/>
      <c r="EC210" s="529"/>
      <c r="ED210" s="529"/>
      <c r="EE210" s="529"/>
      <c r="EF210" s="529"/>
      <c r="EG210" s="529"/>
      <c r="EH210" s="529"/>
      <c r="EI210" s="529"/>
      <c r="EJ210" s="529"/>
      <c r="EK210" s="529"/>
      <c r="EL210" s="529"/>
      <c r="EM210" s="529"/>
      <c r="EN210" s="529"/>
      <c r="EO210" s="529"/>
      <c r="EP210" s="533">
        <v>535.0</v>
      </c>
      <c r="EQ210" s="533" t="s">
        <v>3573</v>
      </c>
      <c r="ER210" s="529"/>
      <c r="ES210" s="529"/>
      <c r="ET210" s="529"/>
      <c r="EU210" s="529"/>
      <c r="EV210" s="529"/>
      <c r="EW210" s="529"/>
      <c r="EX210" s="529"/>
      <c r="EY210" s="534"/>
      <c r="EZ210" s="529"/>
      <c r="FA210" s="529"/>
      <c r="FB210" s="529"/>
      <c r="FC210" s="529"/>
      <c r="FD210" s="529"/>
      <c r="FE210" s="529"/>
      <c r="FF210" s="529"/>
      <c r="FG210" s="529"/>
      <c r="FH210" s="529"/>
      <c r="FI210" s="529"/>
      <c r="FJ210" s="529"/>
      <c r="FK210" s="529"/>
      <c r="FL210" s="529"/>
      <c r="FM210" s="529"/>
      <c r="FN210" s="529"/>
      <c r="FO210" s="529"/>
      <c r="FP210" s="529"/>
      <c r="FQ210" s="529"/>
      <c r="FR210" s="529"/>
      <c r="FS210" s="529"/>
      <c r="FT210" s="529"/>
      <c r="FU210" s="529"/>
      <c r="FV210" s="529"/>
      <c r="FW210" s="529"/>
      <c r="FX210" s="529"/>
      <c r="FY210" s="529"/>
      <c r="FZ210" s="529"/>
      <c r="GA210" s="529"/>
      <c r="GB210" s="529"/>
      <c r="GC210" s="529"/>
      <c r="GD210" s="529"/>
      <c r="GE210" s="529"/>
      <c r="GF210" s="529"/>
      <c r="GG210" s="529"/>
      <c r="GH210" s="529"/>
      <c r="GI210" s="529"/>
      <c r="GJ210" s="529"/>
      <c r="GK210" s="529"/>
      <c r="GL210" s="529"/>
      <c r="GM210" s="529"/>
      <c r="GN210" s="529"/>
      <c r="GO210" s="529"/>
      <c r="GP210" s="529"/>
      <c r="GQ210" s="529"/>
      <c r="GR210" s="529"/>
      <c r="GS210" s="529"/>
      <c r="GT210" s="529"/>
      <c r="GU210" s="529"/>
      <c r="GV210" s="529"/>
      <c r="GW210" s="529"/>
      <c r="GX210" s="529"/>
      <c r="GY210" s="529"/>
      <c r="GZ210" s="529"/>
      <c r="HA210" s="529"/>
      <c r="HB210" s="529"/>
      <c r="HC210" s="529"/>
      <c r="HD210" s="529"/>
      <c r="HE210" s="529"/>
      <c r="HF210" s="529"/>
      <c r="HG210" s="529"/>
      <c r="HH210" s="529"/>
      <c r="HI210" s="529"/>
      <c r="HJ210" s="529"/>
      <c r="HK210" s="529"/>
      <c r="HL210" s="529"/>
      <c r="HM210" s="529"/>
      <c r="HN210" s="529"/>
      <c r="HO210" s="529"/>
      <c r="HP210" s="529"/>
      <c r="HQ210" s="529"/>
      <c r="HR210" s="529"/>
      <c r="HS210" s="529"/>
      <c r="HT210" s="529"/>
      <c r="HU210" s="529"/>
      <c r="HV210" s="529"/>
      <c r="HW210" s="529"/>
      <c r="HX210" s="529"/>
      <c r="HY210" s="529"/>
      <c r="HZ210" s="529"/>
      <c r="IA210" s="529"/>
      <c r="IB210" s="529"/>
      <c r="IC210" s="529"/>
      <c r="ID210" s="529"/>
      <c r="IE210" s="529"/>
      <c r="IF210" s="529"/>
      <c r="IG210" s="529"/>
      <c r="IH210" s="529"/>
      <c r="II210" s="529"/>
      <c r="IJ210" s="529"/>
      <c r="IK210" s="529"/>
      <c r="IL210" s="529"/>
      <c r="IM210" s="529"/>
      <c r="IN210" s="529"/>
      <c r="IO210" s="529"/>
      <c r="IP210" s="529"/>
      <c r="IQ210" s="529"/>
      <c r="IR210" s="529"/>
      <c r="IS210" s="529"/>
      <c r="IT210" s="529"/>
      <c r="IU210" s="529"/>
      <c r="IV210" s="529"/>
      <c r="IW210" s="529"/>
      <c r="IX210" s="529"/>
      <c r="IY210" s="529"/>
      <c r="IZ210" s="529"/>
      <c r="JA210" s="529"/>
      <c r="JB210" s="529"/>
      <c r="JC210" s="529"/>
      <c r="JD210" s="529"/>
      <c r="JE210" s="529"/>
      <c r="JF210" s="529"/>
      <c r="JG210" s="529"/>
      <c r="JH210" s="529"/>
      <c r="JI210" s="529"/>
      <c r="JJ210" s="529"/>
      <c r="JK210" s="529"/>
      <c r="JL210" s="529"/>
      <c r="JM210" s="529"/>
      <c r="JN210" s="529"/>
      <c r="JO210" s="529"/>
      <c r="JP210" s="529"/>
      <c r="JQ210" s="529"/>
      <c r="JR210" s="529"/>
      <c r="JS210" s="529"/>
      <c r="JT210" s="529"/>
      <c r="JU210" s="529"/>
      <c r="JV210" s="529"/>
      <c r="JW210" s="529"/>
      <c r="JX210" s="529"/>
      <c r="JY210" s="529"/>
      <c r="JZ210" s="529"/>
      <c r="KA210" s="529"/>
      <c r="KB210" s="529"/>
      <c r="KC210" s="529"/>
      <c r="KD210" s="529"/>
      <c r="KE210" s="529"/>
      <c r="KF210" s="529"/>
      <c r="KG210" s="529"/>
      <c r="KH210" s="529"/>
      <c r="KI210" s="529"/>
      <c r="KJ210" s="529"/>
      <c r="KK210" s="529"/>
      <c r="KL210" s="529"/>
      <c r="KM210" s="529"/>
      <c r="KN210" s="529"/>
      <c r="KO210" s="529"/>
      <c r="KP210" s="529"/>
      <c r="KQ210" s="529"/>
      <c r="KR210" s="529"/>
      <c r="KS210" s="529"/>
      <c r="KT210" s="529"/>
      <c r="KU210" s="529"/>
      <c r="KV210" s="529"/>
      <c r="KW210" s="529"/>
      <c r="KX210" s="529"/>
      <c r="KY210" s="529"/>
      <c r="KZ210" s="529"/>
      <c r="LA210" s="529"/>
      <c r="LB210" s="529"/>
      <c r="LC210" s="529"/>
      <c r="LD210" s="529"/>
      <c r="LE210" s="529"/>
      <c r="LF210" s="529"/>
      <c r="LG210" s="529"/>
      <c r="LH210" s="529"/>
      <c r="LI210" s="529"/>
      <c r="LJ210" s="529"/>
      <c r="LK210" s="529"/>
      <c r="LL210" s="529"/>
      <c r="LM210" s="529"/>
      <c r="LN210" s="529"/>
      <c r="LO210" s="529"/>
      <c r="LP210" s="529"/>
      <c r="LQ210" s="529"/>
      <c r="LR210" s="529"/>
      <c r="LS210" s="529"/>
      <c r="LT210" s="529"/>
      <c r="LU210" s="529"/>
      <c r="LV210" s="529"/>
      <c r="LW210" s="529"/>
      <c r="LX210" s="529"/>
      <c r="LY210" s="529"/>
      <c r="LZ210" s="529"/>
      <c r="MA210" s="529"/>
      <c r="MB210" s="529"/>
      <c r="MC210" s="529"/>
      <c r="MD210" s="529"/>
      <c r="ME210" s="529"/>
      <c r="MF210" s="529"/>
      <c r="MG210" s="529"/>
      <c r="MH210" s="529"/>
      <c r="MI210" s="529"/>
      <c r="MJ210" s="529"/>
      <c r="MK210" s="529"/>
      <c r="ML210" s="529"/>
      <c r="MM210" s="529"/>
      <c r="MN210" s="529"/>
    </row>
    <row r="211" ht="12.75" customHeight="1">
      <c r="A211" s="529"/>
      <c r="B211" s="529"/>
      <c r="C211" s="529"/>
      <c r="D211" s="529"/>
      <c r="E211" s="529"/>
      <c r="F211" s="529"/>
      <c r="G211" s="534"/>
      <c r="H211" s="529"/>
      <c r="I211" s="529"/>
      <c r="J211" s="529"/>
      <c r="K211" s="529"/>
      <c r="L211" s="529"/>
      <c r="M211" s="529"/>
      <c r="N211" s="529"/>
      <c r="O211" s="529"/>
      <c r="P211" s="529"/>
      <c r="Q211" s="529"/>
      <c r="R211" s="529"/>
      <c r="S211" s="529"/>
      <c r="T211" s="529"/>
      <c r="U211" s="529"/>
      <c r="V211" s="529"/>
      <c r="W211" s="529"/>
      <c r="X211" s="529"/>
      <c r="Y211" s="529"/>
      <c r="Z211" s="529"/>
      <c r="AA211" s="529"/>
      <c r="AB211" s="529"/>
      <c r="AC211" s="529"/>
      <c r="AD211" s="529"/>
      <c r="AE211" s="529"/>
      <c r="AF211" s="529"/>
      <c r="AG211" s="529"/>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c r="CR211" s="529"/>
      <c r="CS211" s="529"/>
      <c r="CT211" s="529"/>
      <c r="CU211" s="529"/>
      <c r="CV211" s="529"/>
      <c r="CW211" s="529"/>
      <c r="CX211" s="529"/>
      <c r="CY211" s="529"/>
      <c r="CZ211" s="529"/>
      <c r="DA211" s="529"/>
      <c r="DB211" s="529"/>
      <c r="DC211" s="529"/>
      <c r="DD211" s="529"/>
      <c r="DE211" s="529"/>
      <c r="DF211" s="529"/>
      <c r="DG211" s="529"/>
      <c r="DH211" s="529"/>
      <c r="DI211" s="529"/>
      <c r="DJ211" s="529"/>
      <c r="DK211" s="529"/>
      <c r="DL211" s="529"/>
      <c r="DM211" s="529"/>
      <c r="DN211" s="529"/>
      <c r="DO211" s="529"/>
      <c r="DP211" s="529"/>
      <c r="DQ211" s="529"/>
      <c r="DR211" s="529"/>
      <c r="DS211" s="529"/>
      <c r="DT211" s="529"/>
      <c r="DU211" s="529"/>
      <c r="DV211" s="529"/>
      <c r="DW211" s="529"/>
      <c r="DX211" s="529"/>
      <c r="DY211" s="529"/>
      <c r="DZ211" s="529"/>
      <c r="EA211" s="529"/>
      <c r="EB211" s="529"/>
      <c r="EC211" s="529"/>
      <c r="ED211" s="529"/>
      <c r="EE211" s="529"/>
      <c r="EF211" s="529"/>
      <c r="EG211" s="529"/>
      <c r="EH211" s="529"/>
      <c r="EI211" s="529"/>
      <c r="EJ211" s="529"/>
      <c r="EK211" s="529"/>
      <c r="EL211" s="529"/>
      <c r="EM211" s="529"/>
      <c r="EN211" s="529"/>
      <c r="EO211" s="529"/>
      <c r="EP211" s="533" t="s">
        <v>3574</v>
      </c>
      <c r="EQ211" s="533" t="s">
        <v>3575</v>
      </c>
      <c r="ER211" s="529"/>
      <c r="ES211" s="529"/>
      <c r="ET211" s="529"/>
      <c r="EU211" s="529"/>
      <c r="EV211" s="529"/>
      <c r="EW211" s="529"/>
      <c r="EX211" s="529"/>
      <c r="EY211" s="534"/>
      <c r="EZ211" s="529"/>
      <c r="FA211" s="529"/>
      <c r="FB211" s="529"/>
      <c r="FC211" s="529"/>
      <c r="FD211" s="529"/>
      <c r="FE211" s="529"/>
      <c r="FF211" s="529"/>
      <c r="FG211" s="529"/>
      <c r="FH211" s="529"/>
      <c r="FI211" s="529"/>
      <c r="FJ211" s="529"/>
      <c r="FK211" s="529"/>
      <c r="FL211" s="529"/>
      <c r="FM211" s="529"/>
      <c r="FN211" s="529"/>
      <c r="FO211" s="529"/>
      <c r="FP211" s="529"/>
      <c r="FQ211" s="529"/>
      <c r="FR211" s="529"/>
      <c r="FS211" s="529"/>
      <c r="FT211" s="529"/>
      <c r="FU211" s="529"/>
      <c r="FV211" s="529"/>
      <c r="FW211" s="529"/>
      <c r="FX211" s="529"/>
      <c r="FY211" s="529"/>
      <c r="FZ211" s="529"/>
      <c r="GA211" s="529"/>
      <c r="GB211" s="529"/>
      <c r="GC211" s="529"/>
      <c r="GD211" s="529"/>
      <c r="GE211" s="529"/>
      <c r="GF211" s="529"/>
      <c r="GG211" s="529"/>
      <c r="GH211" s="529"/>
      <c r="GI211" s="529"/>
      <c r="GJ211" s="529"/>
      <c r="GK211" s="529"/>
      <c r="GL211" s="529"/>
      <c r="GM211" s="529"/>
      <c r="GN211" s="529"/>
      <c r="GO211" s="529"/>
      <c r="GP211" s="529"/>
      <c r="GQ211" s="529"/>
      <c r="GR211" s="529"/>
      <c r="GS211" s="529"/>
      <c r="GT211" s="529"/>
      <c r="GU211" s="529"/>
      <c r="GV211" s="529"/>
      <c r="GW211" s="529"/>
      <c r="GX211" s="529"/>
      <c r="GY211" s="529"/>
      <c r="GZ211" s="529"/>
      <c r="HA211" s="529"/>
      <c r="HB211" s="529"/>
      <c r="HC211" s="529"/>
      <c r="HD211" s="529"/>
      <c r="HE211" s="529"/>
      <c r="HF211" s="529"/>
      <c r="HG211" s="529"/>
      <c r="HH211" s="529"/>
      <c r="HI211" s="529"/>
      <c r="HJ211" s="529"/>
      <c r="HK211" s="529"/>
      <c r="HL211" s="529"/>
      <c r="HM211" s="529"/>
      <c r="HN211" s="529"/>
      <c r="HO211" s="529"/>
      <c r="HP211" s="529"/>
      <c r="HQ211" s="529"/>
      <c r="HR211" s="529"/>
      <c r="HS211" s="529"/>
      <c r="HT211" s="529"/>
      <c r="HU211" s="529"/>
      <c r="HV211" s="529"/>
      <c r="HW211" s="529"/>
      <c r="HX211" s="529"/>
      <c r="HY211" s="529"/>
      <c r="HZ211" s="529"/>
      <c r="IA211" s="529"/>
      <c r="IB211" s="529"/>
      <c r="IC211" s="529"/>
      <c r="ID211" s="529"/>
      <c r="IE211" s="529"/>
      <c r="IF211" s="529"/>
      <c r="IG211" s="529"/>
      <c r="IH211" s="529"/>
      <c r="II211" s="529"/>
      <c r="IJ211" s="529"/>
      <c r="IK211" s="529"/>
      <c r="IL211" s="529"/>
      <c r="IM211" s="529"/>
      <c r="IN211" s="529"/>
      <c r="IO211" s="529"/>
      <c r="IP211" s="529"/>
      <c r="IQ211" s="529"/>
      <c r="IR211" s="529"/>
      <c r="IS211" s="529"/>
      <c r="IT211" s="529"/>
      <c r="IU211" s="529"/>
      <c r="IV211" s="529"/>
      <c r="IW211" s="529"/>
      <c r="IX211" s="529"/>
      <c r="IY211" s="529"/>
      <c r="IZ211" s="529"/>
      <c r="JA211" s="529"/>
      <c r="JB211" s="529"/>
      <c r="JC211" s="529"/>
      <c r="JD211" s="529"/>
      <c r="JE211" s="529"/>
      <c r="JF211" s="529"/>
      <c r="JG211" s="529"/>
      <c r="JH211" s="529"/>
      <c r="JI211" s="529"/>
      <c r="JJ211" s="529"/>
      <c r="JK211" s="529"/>
      <c r="JL211" s="529"/>
      <c r="JM211" s="529"/>
      <c r="JN211" s="529"/>
      <c r="JO211" s="529"/>
      <c r="JP211" s="529"/>
      <c r="JQ211" s="529"/>
      <c r="JR211" s="529"/>
      <c r="JS211" s="529"/>
      <c r="JT211" s="529"/>
      <c r="JU211" s="529"/>
      <c r="JV211" s="529"/>
      <c r="JW211" s="529"/>
      <c r="JX211" s="529"/>
      <c r="JY211" s="529"/>
      <c r="JZ211" s="529"/>
      <c r="KA211" s="529"/>
      <c r="KB211" s="529"/>
      <c r="KC211" s="529"/>
      <c r="KD211" s="529"/>
      <c r="KE211" s="529"/>
      <c r="KF211" s="529"/>
      <c r="KG211" s="529"/>
      <c r="KH211" s="529"/>
      <c r="KI211" s="529"/>
      <c r="KJ211" s="529"/>
      <c r="KK211" s="529"/>
      <c r="KL211" s="529"/>
      <c r="KM211" s="529"/>
      <c r="KN211" s="529"/>
      <c r="KO211" s="529"/>
      <c r="KP211" s="529"/>
      <c r="KQ211" s="529"/>
      <c r="KR211" s="529"/>
      <c r="KS211" s="529"/>
      <c r="KT211" s="529"/>
      <c r="KU211" s="529"/>
      <c r="KV211" s="529"/>
      <c r="KW211" s="529"/>
      <c r="KX211" s="529"/>
      <c r="KY211" s="529"/>
      <c r="KZ211" s="529"/>
      <c r="LA211" s="529"/>
      <c r="LB211" s="529"/>
      <c r="LC211" s="529"/>
      <c r="LD211" s="529"/>
      <c r="LE211" s="529"/>
      <c r="LF211" s="529"/>
      <c r="LG211" s="529"/>
      <c r="LH211" s="529"/>
      <c r="LI211" s="529"/>
      <c r="LJ211" s="529"/>
      <c r="LK211" s="529"/>
      <c r="LL211" s="529"/>
      <c r="LM211" s="529"/>
      <c r="LN211" s="529"/>
      <c r="LO211" s="529"/>
      <c r="LP211" s="529"/>
      <c r="LQ211" s="529"/>
      <c r="LR211" s="529"/>
      <c r="LS211" s="529"/>
      <c r="LT211" s="529"/>
      <c r="LU211" s="529"/>
      <c r="LV211" s="529"/>
      <c r="LW211" s="529"/>
      <c r="LX211" s="529"/>
      <c r="LY211" s="529"/>
      <c r="LZ211" s="529"/>
      <c r="MA211" s="529"/>
      <c r="MB211" s="529"/>
      <c r="MC211" s="529"/>
      <c r="MD211" s="529"/>
      <c r="ME211" s="529"/>
      <c r="MF211" s="529"/>
      <c r="MG211" s="529"/>
      <c r="MH211" s="529"/>
      <c r="MI211" s="529"/>
      <c r="MJ211" s="529"/>
      <c r="MK211" s="529"/>
      <c r="ML211" s="529"/>
      <c r="MM211" s="529"/>
      <c r="MN211" s="529"/>
    </row>
    <row r="212" ht="12.75" customHeight="1">
      <c r="A212" s="529"/>
      <c r="B212" s="529"/>
      <c r="C212" s="529"/>
      <c r="D212" s="529"/>
      <c r="E212" s="529"/>
      <c r="F212" s="529"/>
      <c r="G212" s="534"/>
      <c r="H212" s="529"/>
      <c r="I212" s="529"/>
      <c r="J212" s="529"/>
      <c r="K212" s="529"/>
      <c r="L212" s="529"/>
      <c r="M212" s="529"/>
      <c r="N212" s="529"/>
      <c r="O212" s="529"/>
      <c r="P212" s="529"/>
      <c r="Q212" s="529"/>
      <c r="R212" s="529"/>
      <c r="S212" s="529"/>
      <c r="T212" s="529"/>
      <c r="U212" s="529"/>
      <c r="V212" s="529"/>
      <c r="W212" s="529"/>
      <c r="X212" s="529"/>
      <c r="Y212" s="529"/>
      <c r="Z212" s="529"/>
      <c r="AA212" s="529"/>
      <c r="AB212" s="529"/>
      <c r="AC212" s="529"/>
      <c r="AD212" s="529"/>
      <c r="AE212" s="529"/>
      <c r="AF212" s="529"/>
      <c r="AG212" s="529"/>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c r="CR212" s="529"/>
      <c r="CS212" s="529"/>
      <c r="CT212" s="529"/>
      <c r="CU212" s="529"/>
      <c r="CV212" s="529"/>
      <c r="CW212" s="529"/>
      <c r="CX212" s="529"/>
      <c r="CY212" s="529"/>
      <c r="CZ212" s="529"/>
      <c r="DA212" s="529"/>
      <c r="DB212" s="529"/>
      <c r="DC212" s="529"/>
      <c r="DD212" s="529"/>
      <c r="DE212" s="529"/>
      <c r="DF212" s="529"/>
      <c r="DG212" s="529"/>
      <c r="DH212" s="529"/>
      <c r="DI212" s="529"/>
      <c r="DJ212" s="529"/>
      <c r="DK212" s="529"/>
      <c r="DL212" s="529"/>
      <c r="DM212" s="529"/>
      <c r="DN212" s="529"/>
      <c r="DO212" s="529"/>
      <c r="DP212" s="529"/>
      <c r="DQ212" s="529"/>
      <c r="DR212" s="529"/>
      <c r="DS212" s="529"/>
      <c r="DT212" s="529"/>
      <c r="DU212" s="529"/>
      <c r="DV212" s="529"/>
      <c r="DW212" s="529"/>
      <c r="DX212" s="529"/>
      <c r="DY212" s="529"/>
      <c r="DZ212" s="529"/>
      <c r="EA212" s="529"/>
      <c r="EB212" s="529"/>
      <c r="EC212" s="529"/>
      <c r="ED212" s="529"/>
      <c r="EE212" s="529"/>
      <c r="EF212" s="529"/>
      <c r="EG212" s="529"/>
      <c r="EH212" s="529"/>
      <c r="EI212" s="529"/>
      <c r="EJ212" s="529"/>
      <c r="EK212" s="529"/>
      <c r="EL212" s="529"/>
      <c r="EM212" s="529"/>
      <c r="EN212" s="529"/>
      <c r="EO212" s="529"/>
      <c r="EP212" s="533">
        <v>620.0</v>
      </c>
      <c r="EQ212" s="533" t="s">
        <v>3576</v>
      </c>
      <c r="ER212" s="529"/>
      <c r="ES212" s="529"/>
      <c r="ET212" s="529"/>
      <c r="EU212" s="529"/>
      <c r="EV212" s="529"/>
      <c r="EW212" s="529"/>
      <c r="EX212" s="529"/>
      <c r="EY212" s="534"/>
      <c r="EZ212" s="529"/>
      <c r="FA212" s="529"/>
      <c r="FB212" s="529"/>
      <c r="FC212" s="529"/>
      <c r="FD212" s="529"/>
      <c r="FE212" s="529"/>
      <c r="FF212" s="529"/>
      <c r="FG212" s="529"/>
      <c r="FH212" s="529"/>
      <c r="FI212" s="529"/>
      <c r="FJ212" s="529"/>
      <c r="FK212" s="529"/>
      <c r="FL212" s="529"/>
      <c r="FM212" s="529"/>
      <c r="FN212" s="529"/>
      <c r="FO212" s="529"/>
      <c r="FP212" s="529"/>
      <c r="FQ212" s="529"/>
      <c r="FR212" s="529"/>
      <c r="FS212" s="529"/>
      <c r="FT212" s="529"/>
      <c r="FU212" s="529"/>
      <c r="FV212" s="529"/>
      <c r="FW212" s="529"/>
      <c r="FX212" s="529"/>
      <c r="FY212" s="529"/>
      <c r="FZ212" s="529"/>
      <c r="GA212" s="529"/>
      <c r="GB212" s="529"/>
      <c r="GC212" s="529"/>
      <c r="GD212" s="529"/>
      <c r="GE212" s="529"/>
      <c r="GF212" s="529"/>
      <c r="GG212" s="529"/>
      <c r="GH212" s="529"/>
      <c r="GI212" s="529"/>
      <c r="GJ212" s="529"/>
      <c r="GK212" s="529"/>
      <c r="GL212" s="529"/>
      <c r="GM212" s="529"/>
      <c r="GN212" s="529"/>
      <c r="GO212" s="529"/>
      <c r="GP212" s="529"/>
      <c r="GQ212" s="529"/>
      <c r="GR212" s="529"/>
      <c r="GS212" s="529"/>
      <c r="GT212" s="529"/>
      <c r="GU212" s="529"/>
      <c r="GV212" s="529"/>
      <c r="GW212" s="529"/>
      <c r="GX212" s="529"/>
      <c r="GY212" s="529"/>
      <c r="GZ212" s="529"/>
      <c r="HA212" s="529"/>
      <c r="HB212" s="529"/>
      <c r="HC212" s="529"/>
      <c r="HD212" s="529"/>
      <c r="HE212" s="529"/>
      <c r="HF212" s="529"/>
      <c r="HG212" s="529"/>
      <c r="HH212" s="529"/>
      <c r="HI212" s="529"/>
      <c r="HJ212" s="529"/>
      <c r="HK212" s="529"/>
      <c r="HL212" s="529"/>
      <c r="HM212" s="529"/>
      <c r="HN212" s="529"/>
      <c r="HO212" s="529"/>
      <c r="HP212" s="529"/>
      <c r="HQ212" s="529"/>
      <c r="HR212" s="529"/>
      <c r="HS212" s="529"/>
      <c r="HT212" s="529"/>
      <c r="HU212" s="529"/>
      <c r="HV212" s="529"/>
      <c r="HW212" s="529"/>
      <c r="HX212" s="529"/>
      <c r="HY212" s="529"/>
      <c r="HZ212" s="529"/>
      <c r="IA212" s="529"/>
      <c r="IB212" s="529"/>
      <c r="IC212" s="529"/>
      <c r="ID212" s="529"/>
      <c r="IE212" s="529"/>
      <c r="IF212" s="529"/>
      <c r="IG212" s="529"/>
      <c r="IH212" s="529"/>
      <c r="II212" s="529"/>
      <c r="IJ212" s="529"/>
      <c r="IK212" s="529"/>
      <c r="IL212" s="529"/>
      <c r="IM212" s="529"/>
      <c r="IN212" s="529"/>
      <c r="IO212" s="529"/>
      <c r="IP212" s="529"/>
      <c r="IQ212" s="529"/>
      <c r="IR212" s="529"/>
      <c r="IS212" s="529"/>
      <c r="IT212" s="529"/>
      <c r="IU212" s="529"/>
      <c r="IV212" s="529"/>
      <c r="IW212" s="529"/>
      <c r="IX212" s="529"/>
      <c r="IY212" s="529"/>
      <c r="IZ212" s="529"/>
      <c r="JA212" s="529"/>
      <c r="JB212" s="529"/>
      <c r="JC212" s="529"/>
      <c r="JD212" s="529"/>
      <c r="JE212" s="529"/>
      <c r="JF212" s="529"/>
      <c r="JG212" s="529"/>
      <c r="JH212" s="529"/>
      <c r="JI212" s="529"/>
      <c r="JJ212" s="529"/>
      <c r="JK212" s="529"/>
      <c r="JL212" s="529"/>
      <c r="JM212" s="529"/>
      <c r="JN212" s="529"/>
      <c r="JO212" s="529"/>
      <c r="JP212" s="529"/>
      <c r="JQ212" s="529"/>
      <c r="JR212" s="529"/>
      <c r="JS212" s="529"/>
      <c r="JT212" s="529"/>
      <c r="JU212" s="529"/>
      <c r="JV212" s="529"/>
      <c r="JW212" s="529"/>
      <c r="JX212" s="529"/>
      <c r="JY212" s="529"/>
      <c r="JZ212" s="529"/>
      <c r="KA212" s="529"/>
      <c r="KB212" s="529"/>
      <c r="KC212" s="529"/>
      <c r="KD212" s="529"/>
      <c r="KE212" s="529"/>
      <c r="KF212" s="529"/>
      <c r="KG212" s="529"/>
      <c r="KH212" s="529"/>
      <c r="KI212" s="529"/>
      <c r="KJ212" s="529"/>
      <c r="KK212" s="529"/>
      <c r="KL212" s="529"/>
      <c r="KM212" s="529"/>
      <c r="KN212" s="529"/>
      <c r="KO212" s="529"/>
      <c r="KP212" s="529"/>
      <c r="KQ212" s="529"/>
      <c r="KR212" s="529"/>
      <c r="KS212" s="529"/>
      <c r="KT212" s="529"/>
      <c r="KU212" s="529"/>
      <c r="KV212" s="529"/>
      <c r="KW212" s="529"/>
      <c r="KX212" s="529"/>
      <c r="KY212" s="529"/>
      <c r="KZ212" s="529"/>
      <c r="LA212" s="529"/>
      <c r="LB212" s="529"/>
      <c r="LC212" s="529"/>
      <c r="LD212" s="529"/>
      <c r="LE212" s="529"/>
      <c r="LF212" s="529"/>
      <c r="LG212" s="529"/>
      <c r="LH212" s="529"/>
      <c r="LI212" s="529"/>
      <c r="LJ212" s="529"/>
      <c r="LK212" s="529"/>
      <c r="LL212" s="529"/>
      <c r="LM212" s="529"/>
      <c r="LN212" s="529"/>
      <c r="LO212" s="529"/>
      <c r="LP212" s="529"/>
      <c r="LQ212" s="529"/>
      <c r="LR212" s="529"/>
      <c r="LS212" s="529"/>
      <c r="LT212" s="529"/>
      <c r="LU212" s="529"/>
      <c r="LV212" s="529"/>
      <c r="LW212" s="529"/>
      <c r="LX212" s="529"/>
      <c r="LY212" s="529"/>
      <c r="LZ212" s="529"/>
      <c r="MA212" s="529"/>
      <c r="MB212" s="529"/>
      <c r="MC212" s="529"/>
      <c r="MD212" s="529"/>
      <c r="ME212" s="529"/>
      <c r="MF212" s="529"/>
      <c r="MG212" s="529"/>
      <c r="MH212" s="529"/>
      <c r="MI212" s="529"/>
      <c r="MJ212" s="529"/>
      <c r="MK212" s="529"/>
      <c r="ML212" s="529"/>
      <c r="MM212" s="529"/>
      <c r="MN212" s="529"/>
    </row>
    <row r="213" ht="12.75" customHeight="1">
      <c r="A213" s="529"/>
      <c r="B213" s="529"/>
      <c r="C213" s="529"/>
      <c r="D213" s="529"/>
      <c r="E213" s="529"/>
      <c r="F213" s="529"/>
      <c r="G213" s="534"/>
      <c r="H213" s="529"/>
      <c r="I213" s="529"/>
      <c r="J213" s="529"/>
      <c r="K213" s="529"/>
      <c r="L213" s="529"/>
      <c r="M213" s="529"/>
      <c r="N213" s="529"/>
      <c r="O213" s="529"/>
      <c r="P213" s="529"/>
      <c r="Q213" s="529"/>
      <c r="R213" s="529"/>
      <c r="S213" s="529"/>
      <c r="T213" s="529"/>
      <c r="U213" s="529"/>
      <c r="V213" s="529"/>
      <c r="W213" s="529"/>
      <c r="X213" s="529"/>
      <c r="Y213" s="529"/>
      <c r="Z213" s="529"/>
      <c r="AA213" s="529"/>
      <c r="AB213" s="529"/>
      <c r="AC213" s="529"/>
      <c r="AD213" s="529"/>
      <c r="AE213" s="529"/>
      <c r="AF213" s="529"/>
      <c r="AG213" s="529"/>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c r="CR213" s="529"/>
      <c r="CS213" s="529"/>
      <c r="CT213" s="529"/>
      <c r="CU213" s="529"/>
      <c r="CV213" s="529"/>
      <c r="CW213" s="529"/>
      <c r="CX213" s="529"/>
      <c r="CY213" s="529"/>
      <c r="CZ213" s="529"/>
      <c r="DA213" s="529"/>
      <c r="DB213" s="529"/>
      <c r="DC213" s="529"/>
      <c r="DD213" s="529"/>
      <c r="DE213" s="529"/>
      <c r="DF213" s="529"/>
      <c r="DG213" s="529"/>
      <c r="DH213" s="529"/>
      <c r="DI213" s="529"/>
      <c r="DJ213" s="529"/>
      <c r="DK213" s="529"/>
      <c r="DL213" s="529"/>
      <c r="DM213" s="529"/>
      <c r="DN213" s="529"/>
      <c r="DO213" s="529"/>
      <c r="DP213" s="529"/>
      <c r="DQ213" s="529"/>
      <c r="DR213" s="529"/>
      <c r="DS213" s="529"/>
      <c r="DT213" s="529"/>
      <c r="DU213" s="529"/>
      <c r="DV213" s="529"/>
      <c r="DW213" s="529"/>
      <c r="DX213" s="529"/>
      <c r="DY213" s="529"/>
      <c r="DZ213" s="529"/>
      <c r="EA213" s="529"/>
      <c r="EB213" s="529"/>
      <c r="EC213" s="529"/>
      <c r="ED213" s="529"/>
      <c r="EE213" s="529"/>
      <c r="EF213" s="529"/>
      <c r="EG213" s="529"/>
      <c r="EH213" s="529"/>
      <c r="EI213" s="529"/>
      <c r="EJ213" s="529"/>
      <c r="EK213" s="529"/>
      <c r="EL213" s="529"/>
      <c r="EM213" s="529"/>
      <c r="EN213" s="529"/>
      <c r="EO213" s="529"/>
      <c r="EP213" s="533">
        <v>344.0</v>
      </c>
      <c r="EQ213" s="533" t="s">
        <v>3577</v>
      </c>
      <c r="ER213" s="529"/>
      <c r="ES213" s="529"/>
      <c r="ET213" s="529"/>
      <c r="EU213" s="529"/>
      <c r="EV213" s="529"/>
      <c r="EW213" s="529"/>
      <c r="EX213" s="529"/>
      <c r="EY213" s="534"/>
      <c r="EZ213" s="529"/>
      <c r="FA213" s="529"/>
      <c r="FB213" s="529"/>
      <c r="FC213" s="529"/>
      <c r="FD213" s="529"/>
      <c r="FE213" s="529"/>
      <c r="FF213" s="529"/>
      <c r="FG213" s="529"/>
      <c r="FH213" s="529"/>
      <c r="FI213" s="529"/>
      <c r="FJ213" s="529"/>
      <c r="FK213" s="529"/>
      <c r="FL213" s="529"/>
      <c r="FM213" s="529"/>
      <c r="FN213" s="529"/>
      <c r="FO213" s="529"/>
      <c r="FP213" s="529"/>
      <c r="FQ213" s="529"/>
      <c r="FR213" s="529"/>
      <c r="FS213" s="529"/>
      <c r="FT213" s="529"/>
      <c r="FU213" s="529"/>
      <c r="FV213" s="529"/>
      <c r="FW213" s="529"/>
      <c r="FX213" s="529"/>
      <c r="FY213" s="529"/>
      <c r="FZ213" s="529"/>
      <c r="GA213" s="529"/>
      <c r="GB213" s="529"/>
      <c r="GC213" s="529"/>
      <c r="GD213" s="529"/>
      <c r="GE213" s="529"/>
      <c r="GF213" s="529"/>
      <c r="GG213" s="529"/>
      <c r="GH213" s="529"/>
      <c r="GI213" s="529"/>
      <c r="GJ213" s="529"/>
      <c r="GK213" s="529"/>
      <c r="GL213" s="529"/>
      <c r="GM213" s="529"/>
      <c r="GN213" s="529"/>
      <c r="GO213" s="529"/>
      <c r="GP213" s="529"/>
      <c r="GQ213" s="529"/>
      <c r="GR213" s="529"/>
      <c r="GS213" s="529"/>
      <c r="GT213" s="529"/>
      <c r="GU213" s="529"/>
      <c r="GV213" s="529"/>
      <c r="GW213" s="529"/>
      <c r="GX213" s="529"/>
      <c r="GY213" s="529"/>
      <c r="GZ213" s="529"/>
      <c r="HA213" s="529"/>
      <c r="HB213" s="529"/>
      <c r="HC213" s="529"/>
      <c r="HD213" s="529"/>
      <c r="HE213" s="529"/>
      <c r="HF213" s="529"/>
      <c r="HG213" s="529"/>
      <c r="HH213" s="529"/>
      <c r="HI213" s="529"/>
      <c r="HJ213" s="529"/>
      <c r="HK213" s="529"/>
      <c r="HL213" s="529"/>
      <c r="HM213" s="529"/>
      <c r="HN213" s="529"/>
      <c r="HO213" s="529"/>
      <c r="HP213" s="529"/>
      <c r="HQ213" s="529"/>
      <c r="HR213" s="529"/>
      <c r="HS213" s="529"/>
      <c r="HT213" s="529"/>
      <c r="HU213" s="529"/>
      <c r="HV213" s="529"/>
      <c r="HW213" s="529"/>
      <c r="HX213" s="529"/>
      <c r="HY213" s="529"/>
      <c r="HZ213" s="529"/>
      <c r="IA213" s="529"/>
      <c r="IB213" s="529"/>
      <c r="IC213" s="529"/>
      <c r="ID213" s="529"/>
      <c r="IE213" s="529"/>
      <c r="IF213" s="529"/>
      <c r="IG213" s="529"/>
      <c r="IH213" s="529"/>
      <c r="II213" s="529"/>
      <c r="IJ213" s="529"/>
      <c r="IK213" s="529"/>
      <c r="IL213" s="529"/>
      <c r="IM213" s="529"/>
      <c r="IN213" s="529"/>
      <c r="IO213" s="529"/>
      <c r="IP213" s="529"/>
      <c r="IQ213" s="529"/>
      <c r="IR213" s="529"/>
      <c r="IS213" s="529"/>
      <c r="IT213" s="529"/>
      <c r="IU213" s="529"/>
      <c r="IV213" s="529"/>
      <c r="IW213" s="529"/>
      <c r="IX213" s="529"/>
      <c r="IY213" s="529"/>
      <c r="IZ213" s="529"/>
      <c r="JA213" s="529"/>
      <c r="JB213" s="529"/>
      <c r="JC213" s="529"/>
      <c r="JD213" s="529"/>
      <c r="JE213" s="529"/>
      <c r="JF213" s="529"/>
      <c r="JG213" s="529"/>
      <c r="JH213" s="529"/>
      <c r="JI213" s="529"/>
      <c r="JJ213" s="529"/>
      <c r="JK213" s="529"/>
      <c r="JL213" s="529"/>
      <c r="JM213" s="529"/>
      <c r="JN213" s="529"/>
      <c r="JO213" s="529"/>
      <c r="JP213" s="529"/>
      <c r="JQ213" s="529"/>
      <c r="JR213" s="529"/>
      <c r="JS213" s="529"/>
      <c r="JT213" s="529"/>
      <c r="JU213" s="529"/>
      <c r="JV213" s="529"/>
      <c r="JW213" s="529"/>
      <c r="JX213" s="529"/>
      <c r="JY213" s="529"/>
      <c r="JZ213" s="529"/>
      <c r="KA213" s="529"/>
      <c r="KB213" s="529"/>
      <c r="KC213" s="529"/>
      <c r="KD213" s="529"/>
      <c r="KE213" s="529"/>
      <c r="KF213" s="529"/>
      <c r="KG213" s="529"/>
      <c r="KH213" s="529"/>
      <c r="KI213" s="529"/>
      <c r="KJ213" s="529"/>
      <c r="KK213" s="529"/>
      <c r="KL213" s="529"/>
      <c r="KM213" s="529"/>
      <c r="KN213" s="529"/>
      <c r="KO213" s="529"/>
      <c r="KP213" s="529"/>
      <c r="KQ213" s="529"/>
      <c r="KR213" s="529"/>
      <c r="KS213" s="529"/>
      <c r="KT213" s="529"/>
      <c r="KU213" s="529"/>
      <c r="KV213" s="529"/>
      <c r="KW213" s="529"/>
      <c r="KX213" s="529"/>
      <c r="KY213" s="529"/>
      <c r="KZ213" s="529"/>
      <c r="LA213" s="529"/>
      <c r="LB213" s="529"/>
      <c r="LC213" s="529"/>
      <c r="LD213" s="529"/>
      <c r="LE213" s="529"/>
      <c r="LF213" s="529"/>
      <c r="LG213" s="529"/>
      <c r="LH213" s="529"/>
      <c r="LI213" s="529"/>
      <c r="LJ213" s="529"/>
      <c r="LK213" s="529"/>
      <c r="LL213" s="529"/>
      <c r="LM213" s="529"/>
      <c r="LN213" s="529"/>
      <c r="LO213" s="529"/>
      <c r="LP213" s="529"/>
      <c r="LQ213" s="529"/>
      <c r="LR213" s="529"/>
      <c r="LS213" s="529"/>
      <c r="LT213" s="529"/>
      <c r="LU213" s="529"/>
      <c r="LV213" s="529"/>
      <c r="LW213" s="529"/>
      <c r="LX213" s="529"/>
      <c r="LY213" s="529"/>
      <c r="LZ213" s="529"/>
      <c r="MA213" s="529"/>
      <c r="MB213" s="529"/>
      <c r="MC213" s="529"/>
      <c r="MD213" s="529"/>
      <c r="ME213" s="529"/>
      <c r="MF213" s="529"/>
      <c r="MG213" s="529"/>
      <c r="MH213" s="529"/>
      <c r="MI213" s="529"/>
      <c r="MJ213" s="529"/>
      <c r="MK213" s="529"/>
      <c r="ML213" s="529"/>
      <c r="MM213" s="529"/>
      <c r="MN213" s="529"/>
    </row>
    <row r="214" ht="12.75" customHeight="1">
      <c r="A214" s="529"/>
      <c r="B214" s="529"/>
      <c r="C214" s="529"/>
      <c r="D214" s="529"/>
      <c r="E214" s="529"/>
      <c r="F214" s="529"/>
      <c r="G214" s="534"/>
      <c r="H214" s="529"/>
      <c r="I214" s="529"/>
      <c r="J214" s="529"/>
      <c r="K214" s="529"/>
      <c r="L214" s="529"/>
      <c r="M214" s="529"/>
      <c r="N214" s="529"/>
      <c r="O214" s="529"/>
      <c r="P214" s="529"/>
      <c r="Q214" s="529"/>
      <c r="R214" s="529"/>
      <c r="S214" s="529"/>
      <c r="T214" s="529"/>
      <c r="U214" s="529"/>
      <c r="V214" s="529"/>
      <c r="W214" s="529"/>
      <c r="X214" s="529"/>
      <c r="Y214" s="529"/>
      <c r="Z214" s="529"/>
      <c r="AA214" s="529"/>
      <c r="AB214" s="529"/>
      <c r="AC214" s="529"/>
      <c r="AD214" s="529"/>
      <c r="AE214" s="529"/>
      <c r="AF214" s="529"/>
      <c r="AG214" s="529"/>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c r="CR214" s="529"/>
      <c r="CS214" s="529"/>
      <c r="CT214" s="529"/>
      <c r="CU214" s="529"/>
      <c r="CV214" s="529"/>
      <c r="CW214" s="529"/>
      <c r="CX214" s="529"/>
      <c r="CY214" s="529"/>
      <c r="CZ214" s="529"/>
      <c r="DA214" s="529"/>
      <c r="DB214" s="529"/>
      <c r="DC214" s="529"/>
      <c r="DD214" s="529"/>
      <c r="DE214" s="529"/>
      <c r="DF214" s="529"/>
      <c r="DG214" s="529"/>
      <c r="DH214" s="529"/>
      <c r="DI214" s="529"/>
      <c r="DJ214" s="529"/>
      <c r="DK214" s="529"/>
      <c r="DL214" s="529"/>
      <c r="DM214" s="529"/>
      <c r="DN214" s="529"/>
      <c r="DO214" s="529"/>
      <c r="DP214" s="529"/>
      <c r="DQ214" s="529"/>
      <c r="DR214" s="529"/>
      <c r="DS214" s="529"/>
      <c r="DT214" s="529"/>
      <c r="DU214" s="529"/>
      <c r="DV214" s="529"/>
      <c r="DW214" s="529"/>
      <c r="DX214" s="529"/>
      <c r="DY214" s="529"/>
      <c r="DZ214" s="529"/>
      <c r="EA214" s="529"/>
      <c r="EB214" s="529"/>
      <c r="EC214" s="529"/>
      <c r="ED214" s="529"/>
      <c r="EE214" s="529"/>
      <c r="EF214" s="529"/>
      <c r="EG214" s="529"/>
      <c r="EH214" s="529"/>
      <c r="EI214" s="529"/>
      <c r="EJ214" s="529"/>
      <c r="EK214" s="529"/>
      <c r="EL214" s="529"/>
      <c r="EM214" s="529"/>
      <c r="EN214" s="529"/>
      <c r="EO214" s="529"/>
      <c r="EP214" s="533">
        <v>340.0</v>
      </c>
      <c r="EQ214" s="533" t="s">
        <v>3578</v>
      </c>
      <c r="ER214" s="529"/>
      <c r="ES214" s="529"/>
      <c r="ET214" s="529"/>
      <c r="EU214" s="529"/>
      <c r="EV214" s="529"/>
      <c r="EW214" s="529"/>
      <c r="EX214" s="529"/>
      <c r="EY214" s="534"/>
      <c r="EZ214" s="529"/>
      <c r="FA214" s="529"/>
      <c r="FB214" s="529"/>
      <c r="FC214" s="529"/>
      <c r="FD214" s="529"/>
      <c r="FE214" s="529"/>
      <c r="FF214" s="529"/>
      <c r="FG214" s="529"/>
      <c r="FH214" s="529"/>
      <c r="FI214" s="529"/>
      <c r="FJ214" s="529"/>
      <c r="FK214" s="529"/>
      <c r="FL214" s="529"/>
      <c r="FM214" s="529"/>
      <c r="FN214" s="529"/>
      <c r="FO214" s="529"/>
      <c r="FP214" s="529"/>
      <c r="FQ214" s="529"/>
      <c r="FR214" s="529"/>
      <c r="FS214" s="529"/>
      <c r="FT214" s="529"/>
      <c r="FU214" s="529"/>
      <c r="FV214" s="529"/>
      <c r="FW214" s="529"/>
      <c r="FX214" s="529"/>
      <c r="FY214" s="529"/>
      <c r="FZ214" s="529"/>
      <c r="GA214" s="529"/>
      <c r="GB214" s="529"/>
      <c r="GC214" s="529"/>
      <c r="GD214" s="529"/>
      <c r="GE214" s="529"/>
      <c r="GF214" s="529"/>
      <c r="GG214" s="529"/>
      <c r="GH214" s="529"/>
      <c r="GI214" s="529"/>
      <c r="GJ214" s="529"/>
      <c r="GK214" s="529"/>
      <c r="GL214" s="529"/>
      <c r="GM214" s="529"/>
      <c r="GN214" s="529"/>
      <c r="GO214" s="529"/>
      <c r="GP214" s="529"/>
      <c r="GQ214" s="529"/>
      <c r="GR214" s="529"/>
      <c r="GS214" s="529"/>
      <c r="GT214" s="529"/>
      <c r="GU214" s="529"/>
      <c r="GV214" s="529"/>
      <c r="GW214" s="529"/>
      <c r="GX214" s="529"/>
      <c r="GY214" s="529"/>
      <c r="GZ214" s="529"/>
      <c r="HA214" s="529"/>
      <c r="HB214" s="529"/>
      <c r="HC214" s="529"/>
      <c r="HD214" s="529"/>
      <c r="HE214" s="529"/>
      <c r="HF214" s="529"/>
      <c r="HG214" s="529"/>
      <c r="HH214" s="529"/>
      <c r="HI214" s="529"/>
      <c r="HJ214" s="529"/>
      <c r="HK214" s="529"/>
      <c r="HL214" s="529"/>
      <c r="HM214" s="529"/>
      <c r="HN214" s="529"/>
      <c r="HO214" s="529"/>
      <c r="HP214" s="529"/>
      <c r="HQ214" s="529"/>
      <c r="HR214" s="529"/>
      <c r="HS214" s="529"/>
      <c r="HT214" s="529"/>
      <c r="HU214" s="529"/>
      <c r="HV214" s="529"/>
      <c r="HW214" s="529"/>
      <c r="HX214" s="529"/>
      <c r="HY214" s="529"/>
      <c r="HZ214" s="529"/>
      <c r="IA214" s="529"/>
      <c r="IB214" s="529"/>
      <c r="IC214" s="529"/>
      <c r="ID214" s="529"/>
      <c r="IE214" s="529"/>
      <c r="IF214" s="529"/>
      <c r="IG214" s="529"/>
      <c r="IH214" s="529"/>
      <c r="II214" s="529"/>
      <c r="IJ214" s="529"/>
      <c r="IK214" s="529"/>
      <c r="IL214" s="529"/>
      <c r="IM214" s="529"/>
      <c r="IN214" s="529"/>
      <c r="IO214" s="529"/>
      <c r="IP214" s="529"/>
      <c r="IQ214" s="529"/>
      <c r="IR214" s="529"/>
      <c r="IS214" s="529"/>
      <c r="IT214" s="529"/>
      <c r="IU214" s="529"/>
      <c r="IV214" s="529"/>
      <c r="IW214" s="529"/>
      <c r="IX214" s="529"/>
      <c r="IY214" s="529"/>
      <c r="IZ214" s="529"/>
      <c r="JA214" s="529"/>
      <c r="JB214" s="529"/>
      <c r="JC214" s="529"/>
      <c r="JD214" s="529"/>
      <c r="JE214" s="529"/>
      <c r="JF214" s="529"/>
      <c r="JG214" s="529"/>
      <c r="JH214" s="529"/>
      <c r="JI214" s="529"/>
      <c r="JJ214" s="529"/>
      <c r="JK214" s="529"/>
      <c r="JL214" s="529"/>
      <c r="JM214" s="529"/>
      <c r="JN214" s="529"/>
      <c r="JO214" s="529"/>
      <c r="JP214" s="529"/>
      <c r="JQ214" s="529"/>
      <c r="JR214" s="529"/>
      <c r="JS214" s="529"/>
      <c r="JT214" s="529"/>
      <c r="JU214" s="529"/>
      <c r="JV214" s="529"/>
      <c r="JW214" s="529"/>
      <c r="JX214" s="529"/>
      <c r="JY214" s="529"/>
      <c r="JZ214" s="529"/>
      <c r="KA214" s="529"/>
      <c r="KB214" s="529"/>
      <c r="KC214" s="529"/>
      <c r="KD214" s="529"/>
      <c r="KE214" s="529"/>
      <c r="KF214" s="529"/>
      <c r="KG214" s="529"/>
      <c r="KH214" s="529"/>
      <c r="KI214" s="529"/>
      <c r="KJ214" s="529"/>
      <c r="KK214" s="529"/>
      <c r="KL214" s="529"/>
      <c r="KM214" s="529"/>
      <c r="KN214" s="529"/>
      <c r="KO214" s="529"/>
      <c r="KP214" s="529"/>
      <c r="KQ214" s="529"/>
      <c r="KR214" s="529"/>
      <c r="KS214" s="529"/>
      <c r="KT214" s="529"/>
      <c r="KU214" s="529"/>
      <c r="KV214" s="529"/>
      <c r="KW214" s="529"/>
      <c r="KX214" s="529"/>
      <c r="KY214" s="529"/>
      <c r="KZ214" s="529"/>
      <c r="LA214" s="529"/>
      <c r="LB214" s="529"/>
      <c r="LC214" s="529"/>
      <c r="LD214" s="529"/>
      <c r="LE214" s="529"/>
      <c r="LF214" s="529"/>
      <c r="LG214" s="529"/>
      <c r="LH214" s="529"/>
      <c r="LI214" s="529"/>
      <c r="LJ214" s="529"/>
      <c r="LK214" s="529"/>
      <c r="LL214" s="529"/>
      <c r="LM214" s="529"/>
      <c r="LN214" s="529"/>
      <c r="LO214" s="529"/>
      <c r="LP214" s="529"/>
      <c r="LQ214" s="529"/>
      <c r="LR214" s="529"/>
      <c r="LS214" s="529"/>
      <c r="LT214" s="529"/>
      <c r="LU214" s="529"/>
      <c r="LV214" s="529"/>
      <c r="LW214" s="529"/>
      <c r="LX214" s="529"/>
      <c r="LY214" s="529"/>
      <c r="LZ214" s="529"/>
      <c r="MA214" s="529"/>
      <c r="MB214" s="529"/>
      <c r="MC214" s="529"/>
      <c r="MD214" s="529"/>
      <c r="ME214" s="529"/>
      <c r="MF214" s="529"/>
      <c r="MG214" s="529"/>
      <c r="MH214" s="529"/>
      <c r="MI214" s="529"/>
      <c r="MJ214" s="529"/>
      <c r="MK214" s="529"/>
      <c r="ML214" s="529"/>
      <c r="MM214" s="529"/>
      <c r="MN214" s="529"/>
    </row>
    <row r="215" ht="12.75" customHeight="1">
      <c r="A215" s="529"/>
      <c r="B215" s="529"/>
      <c r="C215" s="529"/>
      <c r="D215" s="529"/>
      <c r="E215" s="529"/>
      <c r="F215" s="529"/>
      <c r="G215" s="534"/>
      <c r="H215" s="529"/>
      <c r="I215" s="529"/>
      <c r="J215" s="529"/>
      <c r="K215" s="529"/>
      <c r="L215" s="529"/>
      <c r="M215" s="529"/>
      <c r="N215" s="529"/>
      <c r="O215" s="529"/>
      <c r="P215" s="529"/>
      <c r="Q215" s="529"/>
      <c r="R215" s="529"/>
      <c r="S215" s="529"/>
      <c r="T215" s="529"/>
      <c r="U215" s="529"/>
      <c r="V215" s="529"/>
      <c r="W215" s="529"/>
      <c r="X215" s="529"/>
      <c r="Y215" s="529"/>
      <c r="Z215" s="529"/>
      <c r="AA215" s="529"/>
      <c r="AB215" s="529"/>
      <c r="AC215" s="529"/>
      <c r="AD215" s="529"/>
      <c r="AE215" s="529"/>
      <c r="AF215" s="529"/>
      <c r="AG215" s="529"/>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29"/>
      <c r="DL215" s="529"/>
      <c r="DM215" s="529"/>
      <c r="DN215" s="529"/>
      <c r="DO215" s="529"/>
      <c r="DP215" s="529"/>
      <c r="DQ215" s="529"/>
      <c r="DR215" s="529"/>
      <c r="DS215" s="529"/>
      <c r="DT215" s="529"/>
      <c r="DU215" s="529"/>
      <c r="DV215" s="529"/>
      <c r="DW215" s="529"/>
      <c r="DX215" s="529"/>
      <c r="DY215" s="529"/>
      <c r="DZ215" s="529"/>
      <c r="EA215" s="529"/>
      <c r="EB215" s="529"/>
      <c r="EC215" s="529"/>
      <c r="ED215" s="529"/>
      <c r="EE215" s="529"/>
      <c r="EF215" s="529"/>
      <c r="EG215" s="529"/>
      <c r="EH215" s="529"/>
      <c r="EI215" s="529"/>
      <c r="EJ215" s="529"/>
      <c r="EK215" s="529"/>
      <c r="EL215" s="529"/>
      <c r="EM215" s="529"/>
      <c r="EN215" s="529"/>
      <c r="EO215" s="529"/>
      <c r="EP215" s="533">
        <v>584.0</v>
      </c>
      <c r="EQ215" s="533" t="s">
        <v>3579</v>
      </c>
      <c r="ER215" s="529"/>
      <c r="ES215" s="529"/>
      <c r="ET215" s="529"/>
      <c r="EU215" s="529"/>
      <c r="EV215" s="529"/>
      <c r="EW215" s="529"/>
      <c r="EX215" s="529"/>
      <c r="EY215" s="534"/>
      <c r="EZ215" s="529"/>
      <c r="FA215" s="529"/>
      <c r="FB215" s="529"/>
      <c r="FC215" s="529"/>
      <c r="FD215" s="529"/>
      <c r="FE215" s="529"/>
      <c r="FF215" s="529"/>
      <c r="FG215" s="529"/>
      <c r="FH215" s="529"/>
      <c r="FI215" s="529"/>
      <c r="FJ215" s="529"/>
      <c r="FK215" s="529"/>
      <c r="FL215" s="529"/>
      <c r="FM215" s="529"/>
      <c r="FN215" s="529"/>
      <c r="FO215" s="529"/>
      <c r="FP215" s="529"/>
      <c r="FQ215" s="529"/>
      <c r="FR215" s="529"/>
      <c r="FS215" s="529"/>
      <c r="FT215" s="529"/>
      <c r="FU215" s="529"/>
      <c r="FV215" s="529"/>
      <c r="FW215" s="529"/>
      <c r="FX215" s="529"/>
      <c r="FY215" s="529"/>
      <c r="FZ215" s="529"/>
      <c r="GA215" s="529"/>
      <c r="GB215" s="529"/>
      <c r="GC215" s="529"/>
      <c r="GD215" s="529"/>
      <c r="GE215" s="529"/>
      <c r="GF215" s="529"/>
      <c r="GG215" s="529"/>
      <c r="GH215" s="529"/>
      <c r="GI215" s="529"/>
      <c r="GJ215" s="529"/>
      <c r="GK215" s="529"/>
      <c r="GL215" s="529"/>
      <c r="GM215" s="529"/>
      <c r="GN215" s="529"/>
      <c r="GO215" s="529"/>
      <c r="GP215" s="529"/>
      <c r="GQ215" s="529"/>
      <c r="GR215" s="529"/>
      <c r="GS215" s="529"/>
      <c r="GT215" s="529"/>
      <c r="GU215" s="529"/>
      <c r="GV215" s="529"/>
      <c r="GW215" s="529"/>
      <c r="GX215" s="529"/>
      <c r="GY215" s="529"/>
      <c r="GZ215" s="529"/>
      <c r="HA215" s="529"/>
      <c r="HB215" s="529"/>
      <c r="HC215" s="529"/>
      <c r="HD215" s="529"/>
      <c r="HE215" s="529"/>
      <c r="HF215" s="529"/>
      <c r="HG215" s="529"/>
      <c r="HH215" s="529"/>
      <c r="HI215" s="529"/>
      <c r="HJ215" s="529"/>
      <c r="HK215" s="529"/>
      <c r="HL215" s="529"/>
      <c r="HM215" s="529"/>
      <c r="HN215" s="529"/>
      <c r="HO215" s="529"/>
      <c r="HP215" s="529"/>
      <c r="HQ215" s="529"/>
      <c r="HR215" s="529"/>
      <c r="HS215" s="529"/>
      <c r="HT215" s="529"/>
      <c r="HU215" s="529"/>
      <c r="HV215" s="529"/>
      <c r="HW215" s="529"/>
      <c r="HX215" s="529"/>
      <c r="HY215" s="529"/>
      <c r="HZ215" s="529"/>
      <c r="IA215" s="529"/>
      <c r="IB215" s="529"/>
      <c r="IC215" s="529"/>
      <c r="ID215" s="529"/>
      <c r="IE215" s="529"/>
      <c r="IF215" s="529"/>
      <c r="IG215" s="529"/>
      <c r="IH215" s="529"/>
      <c r="II215" s="529"/>
      <c r="IJ215" s="529"/>
      <c r="IK215" s="529"/>
      <c r="IL215" s="529"/>
      <c r="IM215" s="529"/>
      <c r="IN215" s="529"/>
      <c r="IO215" s="529"/>
      <c r="IP215" s="529"/>
      <c r="IQ215" s="529"/>
      <c r="IR215" s="529"/>
      <c r="IS215" s="529"/>
      <c r="IT215" s="529"/>
      <c r="IU215" s="529"/>
      <c r="IV215" s="529"/>
      <c r="IW215" s="529"/>
      <c r="IX215" s="529"/>
      <c r="IY215" s="529"/>
      <c r="IZ215" s="529"/>
      <c r="JA215" s="529"/>
      <c r="JB215" s="529"/>
      <c r="JC215" s="529"/>
      <c r="JD215" s="529"/>
      <c r="JE215" s="529"/>
      <c r="JF215" s="529"/>
      <c r="JG215" s="529"/>
      <c r="JH215" s="529"/>
      <c r="JI215" s="529"/>
      <c r="JJ215" s="529"/>
      <c r="JK215" s="529"/>
      <c r="JL215" s="529"/>
      <c r="JM215" s="529"/>
      <c r="JN215" s="529"/>
      <c r="JO215" s="529"/>
      <c r="JP215" s="529"/>
      <c r="JQ215" s="529"/>
      <c r="JR215" s="529"/>
      <c r="JS215" s="529"/>
      <c r="JT215" s="529"/>
      <c r="JU215" s="529"/>
      <c r="JV215" s="529"/>
      <c r="JW215" s="529"/>
      <c r="JX215" s="529"/>
      <c r="JY215" s="529"/>
      <c r="JZ215" s="529"/>
      <c r="KA215" s="529"/>
      <c r="KB215" s="529"/>
      <c r="KC215" s="529"/>
      <c r="KD215" s="529"/>
      <c r="KE215" s="529"/>
      <c r="KF215" s="529"/>
      <c r="KG215" s="529"/>
      <c r="KH215" s="529"/>
      <c r="KI215" s="529"/>
      <c r="KJ215" s="529"/>
      <c r="KK215" s="529"/>
      <c r="KL215" s="529"/>
      <c r="KM215" s="529"/>
      <c r="KN215" s="529"/>
      <c r="KO215" s="529"/>
      <c r="KP215" s="529"/>
      <c r="KQ215" s="529"/>
      <c r="KR215" s="529"/>
      <c r="KS215" s="529"/>
      <c r="KT215" s="529"/>
      <c r="KU215" s="529"/>
      <c r="KV215" s="529"/>
      <c r="KW215" s="529"/>
      <c r="KX215" s="529"/>
      <c r="KY215" s="529"/>
      <c r="KZ215" s="529"/>
      <c r="LA215" s="529"/>
      <c r="LB215" s="529"/>
      <c r="LC215" s="529"/>
      <c r="LD215" s="529"/>
      <c r="LE215" s="529"/>
      <c r="LF215" s="529"/>
      <c r="LG215" s="529"/>
      <c r="LH215" s="529"/>
      <c r="LI215" s="529"/>
      <c r="LJ215" s="529"/>
      <c r="LK215" s="529"/>
      <c r="LL215" s="529"/>
      <c r="LM215" s="529"/>
      <c r="LN215" s="529"/>
      <c r="LO215" s="529"/>
      <c r="LP215" s="529"/>
      <c r="LQ215" s="529"/>
      <c r="LR215" s="529"/>
      <c r="LS215" s="529"/>
      <c r="LT215" s="529"/>
      <c r="LU215" s="529"/>
      <c r="LV215" s="529"/>
      <c r="LW215" s="529"/>
      <c r="LX215" s="529"/>
      <c r="LY215" s="529"/>
      <c r="LZ215" s="529"/>
      <c r="MA215" s="529"/>
      <c r="MB215" s="529"/>
      <c r="MC215" s="529"/>
      <c r="MD215" s="529"/>
      <c r="ME215" s="529"/>
      <c r="MF215" s="529"/>
      <c r="MG215" s="529"/>
      <c r="MH215" s="529"/>
      <c r="MI215" s="529"/>
      <c r="MJ215" s="529"/>
      <c r="MK215" s="529"/>
      <c r="ML215" s="529"/>
      <c r="MM215" s="529"/>
      <c r="MN215" s="529"/>
    </row>
    <row r="216" ht="12.75" customHeight="1">
      <c r="A216" s="529"/>
      <c r="B216" s="529"/>
      <c r="C216" s="529"/>
      <c r="D216" s="529"/>
      <c r="E216" s="529"/>
      <c r="F216" s="529"/>
      <c r="G216" s="534"/>
      <c r="H216" s="529"/>
      <c r="I216" s="529"/>
      <c r="J216" s="529"/>
      <c r="K216" s="529"/>
      <c r="L216" s="529"/>
      <c r="M216" s="529"/>
      <c r="N216" s="529"/>
      <c r="O216" s="529"/>
      <c r="P216" s="529"/>
      <c r="Q216" s="529"/>
      <c r="R216" s="529"/>
      <c r="S216" s="529"/>
      <c r="T216" s="529"/>
      <c r="U216" s="529"/>
      <c r="V216" s="529"/>
      <c r="W216" s="529"/>
      <c r="X216" s="529"/>
      <c r="Y216" s="529"/>
      <c r="Z216" s="529"/>
      <c r="AA216" s="529"/>
      <c r="AB216" s="529"/>
      <c r="AC216" s="529"/>
      <c r="AD216" s="529"/>
      <c r="AE216" s="529"/>
      <c r="AF216" s="529"/>
      <c r="AG216" s="529"/>
      <c r="AH216" s="529"/>
      <c r="AI216" s="529"/>
      <c r="AJ216" s="529"/>
      <c r="AK216" s="529"/>
      <c r="AL216" s="529"/>
      <c r="AM216" s="529"/>
      <c r="AN216" s="529"/>
      <c r="AO216" s="529"/>
      <c r="AP216" s="529"/>
      <c r="AQ216" s="529"/>
      <c r="AR216" s="529"/>
      <c r="AS216" s="529"/>
      <c r="AT216" s="529"/>
      <c r="AU216" s="529"/>
      <c r="AV216" s="529"/>
      <c r="AW216" s="529"/>
      <c r="AX216" s="529"/>
      <c r="AY216" s="529"/>
      <c r="AZ216" s="529"/>
      <c r="BA216" s="529"/>
      <c r="BB216" s="529"/>
      <c r="BC216" s="529"/>
      <c r="BD216" s="529"/>
      <c r="BE216" s="529"/>
      <c r="BF216" s="529"/>
      <c r="BG216" s="529"/>
      <c r="BH216" s="529"/>
      <c r="BI216" s="529"/>
      <c r="BJ216" s="529"/>
      <c r="BK216" s="529"/>
      <c r="BL216" s="529"/>
      <c r="BM216" s="529"/>
      <c r="BN216" s="529"/>
      <c r="BO216" s="529"/>
      <c r="BP216" s="529"/>
      <c r="BQ216" s="529"/>
      <c r="BR216" s="529"/>
      <c r="BS216" s="529"/>
      <c r="BT216" s="529"/>
      <c r="BU216" s="529"/>
      <c r="BV216" s="529"/>
      <c r="BW216" s="529"/>
      <c r="BX216" s="529"/>
      <c r="BY216" s="529"/>
      <c r="BZ216" s="529"/>
      <c r="CA216" s="529"/>
      <c r="CB216" s="529"/>
      <c r="CC216" s="529"/>
      <c r="CD216" s="529"/>
      <c r="CE216" s="529"/>
      <c r="CF216" s="529"/>
      <c r="CG216" s="529"/>
      <c r="CH216" s="529"/>
      <c r="CI216" s="529"/>
      <c r="CJ216" s="529"/>
      <c r="CK216" s="529"/>
      <c r="CL216" s="529"/>
      <c r="CM216" s="529"/>
      <c r="CN216" s="529"/>
      <c r="CO216" s="529"/>
      <c r="CP216" s="529"/>
      <c r="CQ216" s="529"/>
      <c r="CR216" s="529"/>
      <c r="CS216" s="529"/>
      <c r="CT216" s="529"/>
      <c r="CU216" s="529"/>
      <c r="CV216" s="529"/>
      <c r="CW216" s="529"/>
      <c r="CX216" s="529"/>
      <c r="CY216" s="529"/>
      <c r="CZ216" s="529"/>
      <c r="DA216" s="529"/>
      <c r="DB216" s="529"/>
      <c r="DC216" s="529"/>
      <c r="DD216" s="529"/>
      <c r="DE216" s="529"/>
      <c r="DF216" s="529"/>
      <c r="DG216" s="529"/>
      <c r="DH216" s="529"/>
      <c r="DI216" s="529"/>
      <c r="DJ216" s="529"/>
      <c r="DK216" s="529"/>
      <c r="DL216" s="529"/>
      <c r="DM216" s="529"/>
      <c r="DN216" s="529"/>
      <c r="DO216" s="529"/>
      <c r="DP216" s="529"/>
      <c r="DQ216" s="529"/>
      <c r="DR216" s="529"/>
      <c r="DS216" s="529"/>
      <c r="DT216" s="529"/>
      <c r="DU216" s="529"/>
      <c r="DV216" s="529"/>
      <c r="DW216" s="529"/>
      <c r="DX216" s="529"/>
      <c r="DY216" s="529"/>
      <c r="DZ216" s="529"/>
      <c r="EA216" s="529"/>
      <c r="EB216" s="529"/>
      <c r="EC216" s="529"/>
      <c r="ED216" s="529"/>
      <c r="EE216" s="529"/>
      <c r="EF216" s="529"/>
      <c r="EG216" s="529"/>
      <c r="EH216" s="529"/>
      <c r="EI216" s="529"/>
      <c r="EJ216" s="529"/>
      <c r="EK216" s="529"/>
      <c r="EL216" s="529"/>
      <c r="EM216" s="529"/>
      <c r="EN216" s="529"/>
      <c r="EO216" s="529"/>
      <c r="EP216" s="533">
        <v>446.0</v>
      </c>
      <c r="EQ216" s="533" t="s">
        <v>3580</v>
      </c>
      <c r="ER216" s="529"/>
      <c r="ES216" s="529"/>
      <c r="ET216" s="529"/>
      <c r="EU216" s="529"/>
      <c r="EV216" s="529"/>
      <c r="EW216" s="529"/>
      <c r="EX216" s="529"/>
      <c r="EY216" s="534"/>
      <c r="EZ216" s="529"/>
      <c r="FA216" s="529"/>
      <c r="FB216" s="529"/>
      <c r="FC216" s="529"/>
      <c r="FD216" s="529"/>
      <c r="FE216" s="529"/>
      <c r="FF216" s="529"/>
      <c r="FG216" s="529"/>
      <c r="FH216" s="529"/>
      <c r="FI216" s="529"/>
      <c r="FJ216" s="529"/>
      <c r="FK216" s="529"/>
      <c r="FL216" s="529"/>
      <c r="FM216" s="529"/>
      <c r="FN216" s="529"/>
      <c r="FO216" s="529"/>
      <c r="FP216" s="529"/>
      <c r="FQ216" s="529"/>
      <c r="FR216" s="529"/>
      <c r="FS216" s="529"/>
      <c r="FT216" s="529"/>
      <c r="FU216" s="529"/>
      <c r="FV216" s="529"/>
      <c r="FW216" s="529"/>
      <c r="FX216" s="529"/>
      <c r="FY216" s="529"/>
      <c r="FZ216" s="529"/>
      <c r="GA216" s="529"/>
      <c r="GB216" s="529"/>
      <c r="GC216" s="529"/>
      <c r="GD216" s="529"/>
      <c r="GE216" s="529"/>
      <c r="GF216" s="529"/>
      <c r="GG216" s="529"/>
      <c r="GH216" s="529"/>
      <c r="GI216" s="529"/>
      <c r="GJ216" s="529"/>
      <c r="GK216" s="529"/>
      <c r="GL216" s="529"/>
      <c r="GM216" s="529"/>
      <c r="GN216" s="529"/>
      <c r="GO216" s="529"/>
      <c r="GP216" s="529"/>
      <c r="GQ216" s="529"/>
      <c r="GR216" s="529"/>
      <c r="GS216" s="529"/>
      <c r="GT216" s="529"/>
      <c r="GU216" s="529"/>
      <c r="GV216" s="529"/>
      <c r="GW216" s="529"/>
      <c r="GX216" s="529"/>
      <c r="GY216" s="529"/>
      <c r="GZ216" s="529"/>
      <c r="HA216" s="529"/>
      <c r="HB216" s="529"/>
      <c r="HC216" s="529"/>
      <c r="HD216" s="529"/>
      <c r="HE216" s="529"/>
      <c r="HF216" s="529"/>
      <c r="HG216" s="529"/>
      <c r="HH216" s="529"/>
      <c r="HI216" s="529"/>
      <c r="HJ216" s="529"/>
      <c r="HK216" s="529"/>
      <c r="HL216" s="529"/>
      <c r="HM216" s="529"/>
      <c r="HN216" s="529"/>
      <c r="HO216" s="529"/>
      <c r="HP216" s="529"/>
      <c r="HQ216" s="529"/>
      <c r="HR216" s="529"/>
      <c r="HS216" s="529"/>
      <c r="HT216" s="529"/>
      <c r="HU216" s="529"/>
      <c r="HV216" s="529"/>
      <c r="HW216" s="529"/>
      <c r="HX216" s="529"/>
      <c r="HY216" s="529"/>
      <c r="HZ216" s="529"/>
      <c r="IA216" s="529"/>
      <c r="IB216" s="529"/>
      <c r="IC216" s="529"/>
      <c r="ID216" s="529"/>
      <c r="IE216" s="529"/>
      <c r="IF216" s="529"/>
      <c r="IG216" s="529"/>
      <c r="IH216" s="529"/>
      <c r="II216" s="529"/>
      <c r="IJ216" s="529"/>
      <c r="IK216" s="529"/>
      <c r="IL216" s="529"/>
      <c r="IM216" s="529"/>
      <c r="IN216" s="529"/>
      <c r="IO216" s="529"/>
      <c r="IP216" s="529"/>
      <c r="IQ216" s="529"/>
      <c r="IR216" s="529"/>
      <c r="IS216" s="529"/>
      <c r="IT216" s="529"/>
      <c r="IU216" s="529"/>
      <c r="IV216" s="529"/>
      <c r="IW216" s="529"/>
      <c r="IX216" s="529"/>
      <c r="IY216" s="529"/>
      <c r="IZ216" s="529"/>
      <c r="JA216" s="529"/>
      <c r="JB216" s="529"/>
      <c r="JC216" s="529"/>
      <c r="JD216" s="529"/>
      <c r="JE216" s="529"/>
      <c r="JF216" s="529"/>
      <c r="JG216" s="529"/>
      <c r="JH216" s="529"/>
      <c r="JI216" s="529"/>
      <c r="JJ216" s="529"/>
      <c r="JK216" s="529"/>
      <c r="JL216" s="529"/>
      <c r="JM216" s="529"/>
      <c r="JN216" s="529"/>
      <c r="JO216" s="529"/>
      <c r="JP216" s="529"/>
      <c r="JQ216" s="529"/>
      <c r="JR216" s="529"/>
      <c r="JS216" s="529"/>
      <c r="JT216" s="529"/>
      <c r="JU216" s="529"/>
      <c r="JV216" s="529"/>
      <c r="JW216" s="529"/>
      <c r="JX216" s="529"/>
      <c r="JY216" s="529"/>
      <c r="JZ216" s="529"/>
      <c r="KA216" s="529"/>
      <c r="KB216" s="529"/>
      <c r="KC216" s="529"/>
      <c r="KD216" s="529"/>
      <c r="KE216" s="529"/>
      <c r="KF216" s="529"/>
      <c r="KG216" s="529"/>
      <c r="KH216" s="529"/>
      <c r="KI216" s="529"/>
      <c r="KJ216" s="529"/>
      <c r="KK216" s="529"/>
      <c r="KL216" s="529"/>
      <c r="KM216" s="529"/>
      <c r="KN216" s="529"/>
      <c r="KO216" s="529"/>
      <c r="KP216" s="529"/>
      <c r="KQ216" s="529"/>
      <c r="KR216" s="529"/>
      <c r="KS216" s="529"/>
      <c r="KT216" s="529"/>
      <c r="KU216" s="529"/>
      <c r="KV216" s="529"/>
      <c r="KW216" s="529"/>
      <c r="KX216" s="529"/>
      <c r="KY216" s="529"/>
      <c r="KZ216" s="529"/>
      <c r="LA216" s="529"/>
      <c r="LB216" s="529"/>
      <c r="LC216" s="529"/>
      <c r="LD216" s="529"/>
      <c r="LE216" s="529"/>
      <c r="LF216" s="529"/>
      <c r="LG216" s="529"/>
      <c r="LH216" s="529"/>
      <c r="LI216" s="529"/>
      <c r="LJ216" s="529"/>
      <c r="LK216" s="529"/>
      <c r="LL216" s="529"/>
      <c r="LM216" s="529"/>
      <c r="LN216" s="529"/>
      <c r="LO216" s="529"/>
      <c r="LP216" s="529"/>
      <c r="LQ216" s="529"/>
      <c r="LR216" s="529"/>
      <c r="LS216" s="529"/>
      <c r="LT216" s="529"/>
      <c r="LU216" s="529"/>
      <c r="LV216" s="529"/>
      <c r="LW216" s="529"/>
      <c r="LX216" s="529"/>
      <c r="LY216" s="529"/>
      <c r="LZ216" s="529"/>
      <c r="MA216" s="529"/>
      <c r="MB216" s="529"/>
      <c r="MC216" s="529"/>
      <c r="MD216" s="529"/>
      <c r="ME216" s="529"/>
      <c r="MF216" s="529"/>
      <c r="MG216" s="529"/>
      <c r="MH216" s="529"/>
      <c r="MI216" s="529"/>
      <c r="MJ216" s="529"/>
      <c r="MK216" s="529"/>
      <c r="ML216" s="529"/>
      <c r="MM216" s="529"/>
      <c r="MN216" s="529"/>
    </row>
    <row r="217" ht="12.75" customHeight="1">
      <c r="A217" s="529"/>
      <c r="B217" s="529"/>
      <c r="C217" s="529"/>
      <c r="D217" s="529"/>
      <c r="E217" s="529"/>
      <c r="F217" s="529"/>
      <c r="G217" s="534"/>
      <c r="H217" s="529"/>
      <c r="I217" s="529"/>
      <c r="J217" s="529"/>
      <c r="K217" s="529"/>
      <c r="L217" s="529"/>
      <c r="M217" s="529"/>
      <c r="N217" s="529"/>
      <c r="O217" s="529"/>
      <c r="P217" s="529"/>
      <c r="Q217" s="529"/>
      <c r="R217" s="529"/>
      <c r="S217" s="529"/>
      <c r="T217" s="529"/>
      <c r="U217" s="529"/>
      <c r="V217" s="529"/>
      <c r="W217" s="529"/>
      <c r="X217" s="529"/>
      <c r="Y217" s="529"/>
      <c r="Z217" s="529"/>
      <c r="AA217" s="529"/>
      <c r="AB217" s="529"/>
      <c r="AC217" s="529"/>
      <c r="AD217" s="529"/>
      <c r="AE217" s="529"/>
      <c r="AF217" s="529"/>
      <c r="AG217" s="529"/>
      <c r="AH217" s="529"/>
      <c r="AI217" s="529"/>
      <c r="AJ217" s="529"/>
      <c r="AK217" s="529"/>
      <c r="AL217" s="529"/>
      <c r="AM217" s="529"/>
      <c r="AN217" s="529"/>
      <c r="AO217" s="529"/>
      <c r="AP217" s="529"/>
      <c r="AQ217" s="529"/>
      <c r="AR217" s="529"/>
      <c r="AS217" s="529"/>
      <c r="AT217" s="529"/>
      <c r="AU217" s="529"/>
      <c r="AV217" s="529"/>
      <c r="AW217" s="529"/>
      <c r="AX217" s="529"/>
      <c r="AY217" s="529"/>
      <c r="AZ217" s="529"/>
      <c r="BA217" s="529"/>
      <c r="BB217" s="529"/>
      <c r="BC217" s="529"/>
      <c r="BD217" s="529"/>
      <c r="BE217" s="529"/>
      <c r="BF217" s="529"/>
      <c r="BG217" s="529"/>
      <c r="BH217" s="529"/>
      <c r="BI217" s="529"/>
      <c r="BJ217" s="529"/>
      <c r="BK217" s="529"/>
      <c r="BL217" s="529"/>
      <c r="BM217" s="529"/>
      <c r="BN217" s="529"/>
      <c r="BO217" s="529"/>
      <c r="BP217" s="529"/>
      <c r="BQ217" s="529"/>
      <c r="BR217" s="529"/>
      <c r="BS217" s="529"/>
      <c r="BT217" s="529"/>
      <c r="BU217" s="529"/>
      <c r="BV217" s="529"/>
      <c r="BW217" s="529"/>
      <c r="BX217" s="529"/>
      <c r="BY217" s="529"/>
      <c r="BZ217" s="529"/>
      <c r="CA217" s="529"/>
      <c r="CB217" s="529"/>
      <c r="CC217" s="529"/>
      <c r="CD217" s="529"/>
      <c r="CE217" s="529"/>
      <c r="CF217" s="529"/>
      <c r="CG217" s="529"/>
      <c r="CH217" s="529"/>
      <c r="CI217" s="529"/>
      <c r="CJ217" s="529"/>
      <c r="CK217" s="529"/>
      <c r="CL217" s="529"/>
      <c r="CM217" s="529"/>
      <c r="CN217" s="529"/>
      <c r="CO217" s="529"/>
      <c r="CP217" s="529"/>
      <c r="CQ217" s="529"/>
      <c r="CR217" s="529"/>
      <c r="CS217" s="529"/>
      <c r="CT217" s="529"/>
      <c r="CU217" s="529"/>
      <c r="CV217" s="529"/>
      <c r="CW217" s="529"/>
      <c r="CX217" s="529"/>
      <c r="CY217" s="529"/>
      <c r="CZ217" s="529"/>
      <c r="DA217" s="529"/>
      <c r="DB217" s="529"/>
      <c r="DC217" s="529"/>
      <c r="DD217" s="529"/>
      <c r="DE217" s="529"/>
      <c r="DF217" s="529"/>
      <c r="DG217" s="529"/>
      <c r="DH217" s="529"/>
      <c r="DI217" s="529"/>
      <c r="DJ217" s="529"/>
      <c r="DK217" s="529"/>
      <c r="DL217" s="529"/>
      <c r="DM217" s="529"/>
      <c r="DN217" s="529"/>
      <c r="DO217" s="529"/>
      <c r="DP217" s="529"/>
      <c r="DQ217" s="529"/>
      <c r="DR217" s="529"/>
      <c r="DS217" s="529"/>
      <c r="DT217" s="529"/>
      <c r="DU217" s="529"/>
      <c r="DV217" s="529"/>
      <c r="DW217" s="529"/>
      <c r="DX217" s="529"/>
      <c r="DY217" s="529"/>
      <c r="DZ217" s="529"/>
      <c r="EA217" s="529"/>
      <c r="EB217" s="529"/>
      <c r="EC217" s="529"/>
      <c r="ED217" s="529"/>
      <c r="EE217" s="529"/>
      <c r="EF217" s="529"/>
      <c r="EG217" s="529"/>
      <c r="EH217" s="529"/>
      <c r="EI217" s="529"/>
      <c r="EJ217" s="529"/>
      <c r="EK217" s="529"/>
      <c r="EL217" s="529"/>
      <c r="EM217" s="529"/>
      <c r="EN217" s="529"/>
      <c r="EO217" s="529"/>
      <c r="EP217" s="533">
        <v>807.0</v>
      </c>
      <c r="EQ217" s="533" t="s">
        <v>3581</v>
      </c>
      <c r="ER217" s="529"/>
      <c r="ES217" s="529"/>
      <c r="ET217" s="529"/>
      <c r="EU217" s="529"/>
      <c r="EV217" s="529"/>
      <c r="EW217" s="529"/>
      <c r="EX217" s="529"/>
      <c r="EY217" s="534"/>
      <c r="EZ217" s="529"/>
      <c r="FA217" s="529"/>
      <c r="FB217" s="529"/>
      <c r="FC217" s="529"/>
      <c r="FD217" s="529"/>
      <c r="FE217" s="529"/>
      <c r="FF217" s="529"/>
      <c r="FG217" s="529"/>
      <c r="FH217" s="529"/>
      <c r="FI217" s="529"/>
      <c r="FJ217" s="529"/>
      <c r="FK217" s="529"/>
      <c r="FL217" s="529"/>
      <c r="FM217" s="529"/>
      <c r="FN217" s="529"/>
      <c r="FO217" s="529"/>
      <c r="FP217" s="529"/>
      <c r="FQ217" s="529"/>
      <c r="FR217" s="529"/>
      <c r="FS217" s="529"/>
      <c r="FT217" s="529"/>
      <c r="FU217" s="529"/>
      <c r="FV217" s="529"/>
      <c r="FW217" s="529"/>
      <c r="FX217" s="529"/>
      <c r="FY217" s="529"/>
      <c r="FZ217" s="529"/>
      <c r="GA217" s="529"/>
      <c r="GB217" s="529"/>
      <c r="GC217" s="529"/>
      <c r="GD217" s="529"/>
      <c r="GE217" s="529"/>
      <c r="GF217" s="529"/>
      <c r="GG217" s="529"/>
      <c r="GH217" s="529"/>
      <c r="GI217" s="529"/>
      <c r="GJ217" s="529"/>
      <c r="GK217" s="529"/>
      <c r="GL217" s="529"/>
      <c r="GM217" s="529"/>
      <c r="GN217" s="529"/>
      <c r="GO217" s="529"/>
      <c r="GP217" s="529"/>
      <c r="GQ217" s="529"/>
      <c r="GR217" s="529"/>
      <c r="GS217" s="529"/>
      <c r="GT217" s="529"/>
      <c r="GU217" s="529"/>
      <c r="GV217" s="529"/>
      <c r="GW217" s="529"/>
      <c r="GX217" s="529"/>
      <c r="GY217" s="529"/>
      <c r="GZ217" s="529"/>
      <c r="HA217" s="529"/>
      <c r="HB217" s="529"/>
      <c r="HC217" s="529"/>
      <c r="HD217" s="529"/>
      <c r="HE217" s="529"/>
      <c r="HF217" s="529"/>
      <c r="HG217" s="529"/>
      <c r="HH217" s="529"/>
      <c r="HI217" s="529"/>
      <c r="HJ217" s="529"/>
      <c r="HK217" s="529"/>
      <c r="HL217" s="529"/>
      <c r="HM217" s="529"/>
      <c r="HN217" s="529"/>
      <c r="HO217" s="529"/>
      <c r="HP217" s="529"/>
      <c r="HQ217" s="529"/>
      <c r="HR217" s="529"/>
      <c r="HS217" s="529"/>
      <c r="HT217" s="529"/>
      <c r="HU217" s="529"/>
      <c r="HV217" s="529"/>
      <c r="HW217" s="529"/>
      <c r="HX217" s="529"/>
      <c r="HY217" s="529"/>
      <c r="HZ217" s="529"/>
      <c r="IA217" s="529"/>
      <c r="IB217" s="529"/>
      <c r="IC217" s="529"/>
      <c r="ID217" s="529"/>
      <c r="IE217" s="529"/>
      <c r="IF217" s="529"/>
      <c r="IG217" s="529"/>
      <c r="IH217" s="529"/>
      <c r="II217" s="529"/>
      <c r="IJ217" s="529"/>
      <c r="IK217" s="529"/>
      <c r="IL217" s="529"/>
      <c r="IM217" s="529"/>
      <c r="IN217" s="529"/>
      <c r="IO217" s="529"/>
      <c r="IP217" s="529"/>
      <c r="IQ217" s="529"/>
      <c r="IR217" s="529"/>
      <c r="IS217" s="529"/>
      <c r="IT217" s="529"/>
      <c r="IU217" s="529"/>
      <c r="IV217" s="529"/>
      <c r="IW217" s="529"/>
      <c r="IX217" s="529"/>
      <c r="IY217" s="529"/>
      <c r="IZ217" s="529"/>
      <c r="JA217" s="529"/>
      <c r="JB217" s="529"/>
      <c r="JC217" s="529"/>
      <c r="JD217" s="529"/>
      <c r="JE217" s="529"/>
      <c r="JF217" s="529"/>
      <c r="JG217" s="529"/>
      <c r="JH217" s="529"/>
      <c r="JI217" s="529"/>
      <c r="JJ217" s="529"/>
      <c r="JK217" s="529"/>
      <c r="JL217" s="529"/>
      <c r="JM217" s="529"/>
      <c r="JN217" s="529"/>
      <c r="JO217" s="529"/>
      <c r="JP217" s="529"/>
      <c r="JQ217" s="529"/>
      <c r="JR217" s="529"/>
      <c r="JS217" s="529"/>
      <c r="JT217" s="529"/>
      <c r="JU217" s="529"/>
      <c r="JV217" s="529"/>
      <c r="JW217" s="529"/>
      <c r="JX217" s="529"/>
      <c r="JY217" s="529"/>
      <c r="JZ217" s="529"/>
      <c r="KA217" s="529"/>
      <c r="KB217" s="529"/>
      <c r="KC217" s="529"/>
      <c r="KD217" s="529"/>
      <c r="KE217" s="529"/>
      <c r="KF217" s="529"/>
      <c r="KG217" s="529"/>
      <c r="KH217" s="529"/>
      <c r="KI217" s="529"/>
      <c r="KJ217" s="529"/>
      <c r="KK217" s="529"/>
      <c r="KL217" s="529"/>
      <c r="KM217" s="529"/>
      <c r="KN217" s="529"/>
      <c r="KO217" s="529"/>
      <c r="KP217" s="529"/>
      <c r="KQ217" s="529"/>
      <c r="KR217" s="529"/>
      <c r="KS217" s="529"/>
      <c r="KT217" s="529"/>
      <c r="KU217" s="529"/>
      <c r="KV217" s="529"/>
      <c r="KW217" s="529"/>
      <c r="KX217" s="529"/>
      <c r="KY217" s="529"/>
      <c r="KZ217" s="529"/>
      <c r="LA217" s="529"/>
      <c r="LB217" s="529"/>
      <c r="LC217" s="529"/>
      <c r="LD217" s="529"/>
      <c r="LE217" s="529"/>
      <c r="LF217" s="529"/>
      <c r="LG217" s="529"/>
      <c r="LH217" s="529"/>
      <c r="LI217" s="529"/>
      <c r="LJ217" s="529"/>
      <c r="LK217" s="529"/>
      <c r="LL217" s="529"/>
      <c r="LM217" s="529"/>
      <c r="LN217" s="529"/>
      <c r="LO217" s="529"/>
      <c r="LP217" s="529"/>
      <c r="LQ217" s="529"/>
      <c r="LR217" s="529"/>
      <c r="LS217" s="529"/>
      <c r="LT217" s="529"/>
      <c r="LU217" s="529"/>
      <c r="LV217" s="529"/>
      <c r="LW217" s="529"/>
      <c r="LX217" s="529"/>
      <c r="LY217" s="529"/>
      <c r="LZ217" s="529"/>
      <c r="MA217" s="529"/>
      <c r="MB217" s="529"/>
      <c r="MC217" s="529"/>
      <c r="MD217" s="529"/>
      <c r="ME217" s="529"/>
      <c r="MF217" s="529"/>
      <c r="MG217" s="529"/>
      <c r="MH217" s="529"/>
      <c r="MI217" s="529"/>
      <c r="MJ217" s="529"/>
      <c r="MK217" s="529"/>
      <c r="ML217" s="529"/>
      <c r="MM217" s="529"/>
      <c r="MN217" s="529"/>
    </row>
    <row r="218" ht="12.75" customHeight="1">
      <c r="A218" s="529"/>
      <c r="B218" s="529"/>
      <c r="C218" s="529"/>
      <c r="D218" s="529"/>
      <c r="E218" s="529"/>
      <c r="F218" s="529"/>
      <c r="G218" s="534"/>
      <c r="H218" s="529"/>
      <c r="I218" s="529"/>
      <c r="J218" s="529"/>
      <c r="K218" s="529"/>
      <c r="L218" s="529"/>
      <c r="M218" s="529"/>
      <c r="N218" s="529"/>
      <c r="O218" s="529"/>
      <c r="P218" s="529"/>
      <c r="Q218" s="529"/>
      <c r="R218" s="529"/>
      <c r="S218" s="529"/>
      <c r="T218" s="529"/>
      <c r="U218" s="529"/>
      <c r="V218" s="529"/>
      <c r="W218" s="529"/>
      <c r="X218" s="529"/>
      <c r="Y218" s="529"/>
      <c r="Z218" s="529"/>
      <c r="AA218" s="529"/>
      <c r="AB218" s="529"/>
      <c r="AC218" s="529"/>
      <c r="AD218" s="529"/>
      <c r="AE218" s="529"/>
      <c r="AF218" s="529"/>
      <c r="AG218" s="529"/>
      <c r="AH218" s="529"/>
      <c r="AI218" s="529"/>
      <c r="AJ218" s="529"/>
      <c r="AK218" s="529"/>
      <c r="AL218" s="529"/>
      <c r="AM218" s="529"/>
      <c r="AN218" s="529"/>
      <c r="AO218" s="529"/>
      <c r="AP218" s="529"/>
      <c r="AQ218" s="529"/>
      <c r="AR218" s="529"/>
      <c r="AS218" s="529"/>
      <c r="AT218" s="529"/>
      <c r="AU218" s="529"/>
      <c r="AV218" s="529"/>
      <c r="AW218" s="529"/>
      <c r="AX218" s="529"/>
      <c r="AY218" s="529"/>
      <c r="AZ218" s="529"/>
      <c r="BA218" s="529"/>
      <c r="BB218" s="529"/>
      <c r="BC218" s="529"/>
      <c r="BD218" s="529"/>
      <c r="BE218" s="529"/>
      <c r="BF218" s="529"/>
      <c r="BG218" s="529"/>
      <c r="BH218" s="529"/>
      <c r="BI218" s="529"/>
      <c r="BJ218" s="529"/>
      <c r="BK218" s="529"/>
      <c r="BL218" s="529"/>
      <c r="BM218" s="529"/>
      <c r="BN218" s="529"/>
      <c r="BO218" s="529"/>
      <c r="BP218" s="529"/>
      <c r="BQ218" s="529"/>
      <c r="BR218" s="529"/>
      <c r="BS218" s="529"/>
      <c r="BT218" s="529"/>
      <c r="BU218" s="529"/>
      <c r="BV218" s="529"/>
      <c r="BW218" s="529"/>
      <c r="BX218" s="529"/>
      <c r="BY218" s="529"/>
      <c r="BZ218" s="529"/>
      <c r="CA218" s="529"/>
      <c r="CB218" s="529"/>
      <c r="CC218" s="529"/>
      <c r="CD218" s="529"/>
      <c r="CE218" s="529"/>
      <c r="CF218" s="529"/>
      <c r="CG218" s="529"/>
      <c r="CH218" s="529"/>
      <c r="CI218" s="529"/>
      <c r="CJ218" s="529"/>
      <c r="CK218" s="529"/>
      <c r="CL218" s="529"/>
      <c r="CM218" s="529"/>
      <c r="CN218" s="529"/>
      <c r="CO218" s="529"/>
      <c r="CP218" s="529"/>
      <c r="CQ218" s="529"/>
      <c r="CR218" s="529"/>
      <c r="CS218" s="529"/>
      <c r="CT218" s="529"/>
      <c r="CU218" s="529"/>
      <c r="CV218" s="529"/>
      <c r="CW218" s="529"/>
      <c r="CX218" s="529"/>
      <c r="CY218" s="529"/>
      <c r="CZ218" s="529"/>
      <c r="DA218" s="529"/>
      <c r="DB218" s="529"/>
      <c r="DC218" s="529"/>
      <c r="DD218" s="529"/>
      <c r="DE218" s="529"/>
      <c r="DF218" s="529"/>
      <c r="DG218" s="529"/>
      <c r="DH218" s="529"/>
      <c r="DI218" s="529"/>
      <c r="DJ218" s="529"/>
      <c r="DK218" s="529"/>
      <c r="DL218" s="529"/>
      <c r="DM218" s="529"/>
      <c r="DN218" s="529"/>
      <c r="DO218" s="529"/>
      <c r="DP218" s="529"/>
      <c r="DQ218" s="529"/>
      <c r="DR218" s="529"/>
      <c r="DS218" s="529"/>
      <c r="DT218" s="529"/>
      <c r="DU218" s="529"/>
      <c r="DV218" s="529"/>
      <c r="DW218" s="529"/>
      <c r="DX218" s="529"/>
      <c r="DY218" s="529"/>
      <c r="DZ218" s="529"/>
      <c r="EA218" s="529"/>
      <c r="EB218" s="529"/>
      <c r="EC218" s="529"/>
      <c r="ED218" s="529"/>
      <c r="EE218" s="529"/>
      <c r="EF218" s="529"/>
      <c r="EG218" s="529"/>
      <c r="EH218" s="529"/>
      <c r="EI218" s="529"/>
      <c r="EJ218" s="529"/>
      <c r="EK218" s="529"/>
      <c r="EL218" s="529"/>
      <c r="EM218" s="529"/>
      <c r="EN218" s="529"/>
      <c r="EO218" s="529"/>
      <c r="EP218" s="533">
        <v>450.0</v>
      </c>
      <c r="EQ218" s="533" t="s">
        <v>3582</v>
      </c>
      <c r="ER218" s="529"/>
      <c r="ES218" s="529"/>
      <c r="ET218" s="529"/>
      <c r="EU218" s="529"/>
      <c r="EV218" s="529"/>
      <c r="EW218" s="529"/>
      <c r="EX218" s="529"/>
      <c r="EY218" s="534"/>
      <c r="EZ218" s="529"/>
      <c r="FA218" s="529"/>
      <c r="FB218" s="529"/>
      <c r="FC218" s="529"/>
      <c r="FD218" s="529"/>
      <c r="FE218" s="529"/>
      <c r="FF218" s="529"/>
      <c r="FG218" s="529"/>
      <c r="FH218" s="529"/>
      <c r="FI218" s="529"/>
      <c r="FJ218" s="529"/>
      <c r="FK218" s="529"/>
      <c r="FL218" s="529"/>
      <c r="FM218" s="529"/>
      <c r="FN218" s="529"/>
      <c r="FO218" s="529"/>
      <c r="FP218" s="529"/>
      <c r="FQ218" s="529"/>
      <c r="FR218" s="529"/>
      <c r="FS218" s="529"/>
      <c r="FT218" s="529"/>
      <c r="FU218" s="529"/>
      <c r="FV218" s="529"/>
      <c r="FW218" s="529"/>
      <c r="FX218" s="529"/>
      <c r="FY218" s="529"/>
      <c r="FZ218" s="529"/>
      <c r="GA218" s="529"/>
      <c r="GB218" s="529"/>
      <c r="GC218" s="529"/>
      <c r="GD218" s="529"/>
      <c r="GE218" s="529"/>
      <c r="GF218" s="529"/>
      <c r="GG218" s="529"/>
      <c r="GH218" s="529"/>
      <c r="GI218" s="529"/>
      <c r="GJ218" s="529"/>
      <c r="GK218" s="529"/>
      <c r="GL218" s="529"/>
      <c r="GM218" s="529"/>
      <c r="GN218" s="529"/>
      <c r="GO218" s="529"/>
      <c r="GP218" s="529"/>
      <c r="GQ218" s="529"/>
      <c r="GR218" s="529"/>
      <c r="GS218" s="529"/>
      <c r="GT218" s="529"/>
      <c r="GU218" s="529"/>
      <c r="GV218" s="529"/>
      <c r="GW218" s="529"/>
      <c r="GX218" s="529"/>
      <c r="GY218" s="529"/>
      <c r="GZ218" s="529"/>
      <c r="HA218" s="529"/>
      <c r="HB218" s="529"/>
      <c r="HC218" s="529"/>
      <c r="HD218" s="529"/>
      <c r="HE218" s="529"/>
      <c r="HF218" s="529"/>
      <c r="HG218" s="529"/>
      <c r="HH218" s="529"/>
      <c r="HI218" s="529"/>
      <c r="HJ218" s="529"/>
      <c r="HK218" s="529"/>
      <c r="HL218" s="529"/>
      <c r="HM218" s="529"/>
      <c r="HN218" s="529"/>
      <c r="HO218" s="529"/>
      <c r="HP218" s="529"/>
      <c r="HQ218" s="529"/>
      <c r="HR218" s="529"/>
      <c r="HS218" s="529"/>
      <c r="HT218" s="529"/>
      <c r="HU218" s="529"/>
      <c r="HV218" s="529"/>
      <c r="HW218" s="529"/>
      <c r="HX218" s="529"/>
      <c r="HY218" s="529"/>
      <c r="HZ218" s="529"/>
      <c r="IA218" s="529"/>
      <c r="IB218" s="529"/>
      <c r="IC218" s="529"/>
      <c r="ID218" s="529"/>
      <c r="IE218" s="529"/>
      <c r="IF218" s="529"/>
      <c r="IG218" s="529"/>
      <c r="IH218" s="529"/>
      <c r="II218" s="529"/>
      <c r="IJ218" s="529"/>
      <c r="IK218" s="529"/>
      <c r="IL218" s="529"/>
      <c r="IM218" s="529"/>
      <c r="IN218" s="529"/>
      <c r="IO218" s="529"/>
      <c r="IP218" s="529"/>
      <c r="IQ218" s="529"/>
      <c r="IR218" s="529"/>
      <c r="IS218" s="529"/>
      <c r="IT218" s="529"/>
      <c r="IU218" s="529"/>
      <c r="IV218" s="529"/>
      <c r="IW218" s="529"/>
      <c r="IX218" s="529"/>
      <c r="IY218" s="529"/>
      <c r="IZ218" s="529"/>
      <c r="JA218" s="529"/>
      <c r="JB218" s="529"/>
      <c r="JC218" s="529"/>
      <c r="JD218" s="529"/>
      <c r="JE218" s="529"/>
      <c r="JF218" s="529"/>
      <c r="JG218" s="529"/>
      <c r="JH218" s="529"/>
      <c r="JI218" s="529"/>
      <c r="JJ218" s="529"/>
      <c r="JK218" s="529"/>
      <c r="JL218" s="529"/>
      <c r="JM218" s="529"/>
      <c r="JN218" s="529"/>
      <c r="JO218" s="529"/>
      <c r="JP218" s="529"/>
      <c r="JQ218" s="529"/>
      <c r="JR218" s="529"/>
      <c r="JS218" s="529"/>
      <c r="JT218" s="529"/>
      <c r="JU218" s="529"/>
      <c r="JV218" s="529"/>
      <c r="JW218" s="529"/>
      <c r="JX218" s="529"/>
      <c r="JY218" s="529"/>
      <c r="JZ218" s="529"/>
      <c r="KA218" s="529"/>
      <c r="KB218" s="529"/>
      <c r="KC218" s="529"/>
      <c r="KD218" s="529"/>
      <c r="KE218" s="529"/>
      <c r="KF218" s="529"/>
      <c r="KG218" s="529"/>
      <c r="KH218" s="529"/>
      <c r="KI218" s="529"/>
      <c r="KJ218" s="529"/>
      <c r="KK218" s="529"/>
      <c r="KL218" s="529"/>
      <c r="KM218" s="529"/>
      <c r="KN218" s="529"/>
      <c r="KO218" s="529"/>
      <c r="KP218" s="529"/>
      <c r="KQ218" s="529"/>
      <c r="KR218" s="529"/>
      <c r="KS218" s="529"/>
      <c r="KT218" s="529"/>
      <c r="KU218" s="529"/>
      <c r="KV218" s="529"/>
      <c r="KW218" s="529"/>
      <c r="KX218" s="529"/>
      <c r="KY218" s="529"/>
      <c r="KZ218" s="529"/>
      <c r="LA218" s="529"/>
      <c r="LB218" s="529"/>
      <c r="LC218" s="529"/>
      <c r="LD218" s="529"/>
      <c r="LE218" s="529"/>
      <c r="LF218" s="529"/>
      <c r="LG218" s="529"/>
      <c r="LH218" s="529"/>
      <c r="LI218" s="529"/>
      <c r="LJ218" s="529"/>
      <c r="LK218" s="529"/>
      <c r="LL218" s="529"/>
      <c r="LM218" s="529"/>
      <c r="LN218" s="529"/>
      <c r="LO218" s="529"/>
      <c r="LP218" s="529"/>
      <c r="LQ218" s="529"/>
      <c r="LR218" s="529"/>
      <c r="LS218" s="529"/>
      <c r="LT218" s="529"/>
      <c r="LU218" s="529"/>
      <c r="LV218" s="529"/>
      <c r="LW218" s="529"/>
      <c r="LX218" s="529"/>
      <c r="LY218" s="529"/>
      <c r="LZ218" s="529"/>
      <c r="MA218" s="529"/>
      <c r="MB218" s="529"/>
      <c r="MC218" s="529"/>
      <c r="MD218" s="529"/>
      <c r="ME218" s="529"/>
      <c r="MF218" s="529"/>
      <c r="MG218" s="529"/>
      <c r="MH218" s="529"/>
      <c r="MI218" s="529"/>
      <c r="MJ218" s="529"/>
      <c r="MK218" s="529"/>
      <c r="ML218" s="529"/>
      <c r="MM218" s="529"/>
      <c r="MN218" s="529"/>
    </row>
    <row r="219" ht="12.75" customHeight="1">
      <c r="A219" s="529"/>
      <c r="B219" s="529"/>
      <c r="C219" s="529"/>
      <c r="D219" s="529"/>
      <c r="E219" s="529"/>
      <c r="F219" s="529"/>
      <c r="G219" s="534"/>
      <c r="H219" s="529"/>
      <c r="I219" s="529"/>
      <c r="J219" s="529"/>
      <c r="K219" s="529"/>
      <c r="L219" s="529"/>
      <c r="M219" s="529"/>
      <c r="N219" s="529"/>
      <c r="O219" s="529"/>
      <c r="P219" s="529"/>
      <c r="Q219" s="529"/>
      <c r="R219" s="529"/>
      <c r="S219" s="529"/>
      <c r="T219" s="529"/>
      <c r="U219" s="529"/>
      <c r="V219" s="529"/>
      <c r="W219" s="529"/>
      <c r="X219" s="529"/>
      <c r="Y219" s="529"/>
      <c r="Z219" s="529"/>
      <c r="AA219" s="529"/>
      <c r="AB219" s="529"/>
      <c r="AC219" s="529"/>
      <c r="AD219" s="529"/>
      <c r="AE219" s="529"/>
      <c r="AF219" s="529"/>
      <c r="AG219" s="529"/>
      <c r="AH219" s="529"/>
      <c r="AI219" s="529"/>
      <c r="AJ219" s="529"/>
      <c r="AK219" s="529"/>
      <c r="AL219" s="529"/>
      <c r="AM219" s="529"/>
      <c r="AN219" s="529"/>
      <c r="AO219" s="529"/>
      <c r="AP219" s="529"/>
      <c r="AQ219" s="529"/>
      <c r="AR219" s="529"/>
      <c r="AS219" s="529"/>
      <c r="AT219" s="529"/>
      <c r="AU219" s="529"/>
      <c r="AV219" s="529"/>
      <c r="AW219" s="529"/>
      <c r="AX219" s="529"/>
      <c r="AY219" s="529"/>
      <c r="AZ219" s="529"/>
      <c r="BA219" s="529"/>
      <c r="BB219" s="529"/>
      <c r="BC219" s="529"/>
      <c r="BD219" s="529"/>
      <c r="BE219" s="529"/>
      <c r="BF219" s="529"/>
      <c r="BG219" s="529"/>
      <c r="BH219" s="529"/>
      <c r="BI219" s="529"/>
      <c r="BJ219" s="529"/>
      <c r="BK219" s="529"/>
      <c r="BL219" s="529"/>
      <c r="BM219" s="529"/>
      <c r="BN219" s="529"/>
      <c r="BO219" s="529"/>
      <c r="BP219" s="529"/>
      <c r="BQ219" s="529"/>
      <c r="BR219" s="529"/>
      <c r="BS219" s="529"/>
      <c r="BT219" s="529"/>
      <c r="BU219" s="529"/>
      <c r="BV219" s="529"/>
      <c r="BW219" s="529"/>
      <c r="BX219" s="529"/>
      <c r="BY219" s="529"/>
      <c r="BZ219" s="529"/>
      <c r="CA219" s="529"/>
      <c r="CB219" s="529"/>
      <c r="CC219" s="529"/>
      <c r="CD219" s="529"/>
      <c r="CE219" s="529"/>
      <c r="CF219" s="529"/>
      <c r="CG219" s="529"/>
      <c r="CH219" s="529"/>
      <c r="CI219" s="529"/>
      <c r="CJ219" s="529"/>
      <c r="CK219" s="529"/>
      <c r="CL219" s="529"/>
      <c r="CM219" s="529"/>
      <c r="CN219" s="529"/>
      <c r="CO219" s="529"/>
      <c r="CP219" s="529"/>
      <c r="CQ219" s="529"/>
      <c r="CR219" s="529"/>
      <c r="CS219" s="529"/>
      <c r="CT219" s="529"/>
      <c r="CU219" s="529"/>
      <c r="CV219" s="529"/>
      <c r="CW219" s="529"/>
      <c r="CX219" s="529"/>
      <c r="CY219" s="529"/>
      <c r="CZ219" s="529"/>
      <c r="DA219" s="529"/>
      <c r="DB219" s="529"/>
      <c r="DC219" s="529"/>
      <c r="DD219" s="529"/>
      <c r="DE219" s="529"/>
      <c r="DF219" s="529"/>
      <c r="DG219" s="529"/>
      <c r="DH219" s="529"/>
      <c r="DI219" s="529"/>
      <c r="DJ219" s="529"/>
      <c r="DK219" s="529"/>
      <c r="DL219" s="529"/>
      <c r="DM219" s="529"/>
      <c r="DN219" s="529"/>
      <c r="DO219" s="529"/>
      <c r="DP219" s="529"/>
      <c r="DQ219" s="529"/>
      <c r="DR219" s="529"/>
      <c r="DS219" s="529"/>
      <c r="DT219" s="529"/>
      <c r="DU219" s="529"/>
      <c r="DV219" s="529"/>
      <c r="DW219" s="529"/>
      <c r="DX219" s="529"/>
      <c r="DY219" s="529"/>
      <c r="DZ219" s="529"/>
      <c r="EA219" s="529"/>
      <c r="EB219" s="529"/>
      <c r="EC219" s="529"/>
      <c r="ED219" s="529"/>
      <c r="EE219" s="529"/>
      <c r="EF219" s="529"/>
      <c r="EG219" s="529"/>
      <c r="EH219" s="529"/>
      <c r="EI219" s="529"/>
      <c r="EJ219" s="529"/>
      <c r="EK219" s="529"/>
      <c r="EL219" s="529"/>
      <c r="EM219" s="529"/>
      <c r="EN219" s="529"/>
      <c r="EO219" s="529"/>
      <c r="EP219" s="533">
        <v>175.0</v>
      </c>
      <c r="EQ219" s="533" t="s">
        <v>3583</v>
      </c>
      <c r="ER219" s="529"/>
      <c r="ES219" s="529"/>
      <c r="ET219" s="529"/>
      <c r="EU219" s="529"/>
      <c r="EV219" s="529"/>
      <c r="EW219" s="529"/>
      <c r="EX219" s="529"/>
      <c r="EY219" s="534"/>
      <c r="EZ219" s="529"/>
      <c r="FA219" s="529"/>
      <c r="FB219" s="529"/>
      <c r="FC219" s="529"/>
      <c r="FD219" s="529"/>
      <c r="FE219" s="529"/>
      <c r="FF219" s="529"/>
      <c r="FG219" s="529"/>
      <c r="FH219" s="529"/>
      <c r="FI219" s="529"/>
      <c r="FJ219" s="529"/>
      <c r="FK219" s="529"/>
      <c r="FL219" s="529"/>
      <c r="FM219" s="529"/>
      <c r="FN219" s="529"/>
      <c r="FO219" s="529"/>
      <c r="FP219" s="529"/>
      <c r="FQ219" s="529"/>
      <c r="FR219" s="529"/>
      <c r="FS219" s="529"/>
      <c r="FT219" s="529"/>
      <c r="FU219" s="529"/>
      <c r="FV219" s="529"/>
      <c r="FW219" s="529"/>
      <c r="FX219" s="529"/>
      <c r="FY219" s="529"/>
      <c r="FZ219" s="529"/>
      <c r="GA219" s="529"/>
      <c r="GB219" s="529"/>
      <c r="GC219" s="529"/>
      <c r="GD219" s="529"/>
      <c r="GE219" s="529"/>
      <c r="GF219" s="529"/>
      <c r="GG219" s="529"/>
      <c r="GH219" s="529"/>
      <c r="GI219" s="529"/>
      <c r="GJ219" s="529"/>
      <c r="GK219" s="529"/>
      <c r="GL219" s="529"/>
      <c r="GM219" s="529"/>
      <c r="GN219" s="529"/>
      <c r="GO219" s="529"/>
      <c r="GP219" s="529"/>
      <c r="GQ219" s="529"/>
      <c r="GR219" s="529"/>
      <c r="GS219" s="529"/>
      <c r="GT219" s="529"/>
      <c r="GU219" s="529"/>
      <c r="GV219" s="529"/>
      <c r="GW219" s="529"/>
      <c r="GX219" s="529"/>
      <c r="GY219" s="529"/>
      <c r="GZ219" s="529"/>
      <c r="HA219" s="529"/>
      <c r="HB219" s="529"/>
      <c r="HC219" s="529"/>
      <c r="HD219" s="529"/>
      <c r="HE219" s="529"/>
      <c r="HF219" s="529"/>
      <c r="HG219" s="529"/>
      <c r="HH219" s="529"/>
      <c r="HI219" s="529"/>
      <c r="HJ219" s="529"/>
      <c r="HK219" s="529"/>
      <c r="HL219" s="529"/>
      <c r="HM219" s="529"/>
      <c r="HN219" s="529"/>
      <c r="HO219" s="529"/>
      <c r="HP219" s="529"/>
      <c r="HQ219" s="529"/>
      <c r="HR219" s="529"/>
      <c r="HS219" s="529"/>
      <c r="HT219" s="529"/>
      <c r="HU219" s="529"/>
      <c r="HV219" s="529"/>
      <c r="HW219" s="529"/>
      <c r="HX219" s="529"/>
      <c r="HY219" s="529"/>
      <c r="HZ219" s="529"/>
      <c r="IA219" s="529"/>
      <c r="IB219" s="529"/>
      <c r="IC219" s="529"/>
      <c r="ID219" s="529"/>
      <c r="IE219" s="529"/>
      <c r="IF219" s="529"/>
      <c r="IG219" s="529"/>
      <c r="IH219" s="529"/>
      <c r="II219" s="529"/>
      <c r="IJ219" s="529"/>
      <c r="IK219" s="529"/>
      <c r="IL219" s="529"/>
      <c r="IM219" s="529"/>
      <c r="IN219" s="529"/>
      <c r="IO219" s="529"/>
      <c r="IP219" s="529"/>
      <c r="IQ219" s="529"/>
      <c r="IR219" s="529"/>
      <c r="IS219" s="529"/>
      <c r="IT219" s="529"/>
      <c r="IU219" s="529"/>
      <c r="IV219" s="529"/>
      <c r="IW219" s="529"/>
      <c r="IX219" s="529"/>
      <c r="IY219" s="529"/>
      <c r="IZ219" s="529"/>
      <c r="JA219" s="529"/>
      <c r="JB219" s="529"/>
      <c r="JC219" s="529"/>
      <c r="JD219" s="529"/>
      <c r="JE219" s="529"/>
      <c r="JF219" s="529"/>
      <c r="JG219" s="529"/>
      <c r="JH219" s="529"/>
      <c r="JI219" s="529"/>
      <c r="JJ219" s="529"/>
      <c r="JK219" s="529"/>
      <c r="JL219" s="529"/>
      <c r="JM219" s="529"/>
      <c r="JN219" s="529"/>
      <c r="JO219" s="529"/>
      <c r="JP219" s="529"/>
      <c r="JQ219" s="529"/>
      <c r="JR219" s="529"/>
      <c r="JS219" s="529"/>
      <c r="JT219" s="529"/>
      <c r="JU219" s="529"/>
      <c r="JV219" s="529"/>
      <c r="JW219" s="529"/>
      <c r="JX219" s="529"/>
      <c r="JY219" s="529"/>
      <c r="JZ219" s="529"/>
      <c r="KA219" s="529"/>
      <c r="KB219" s="529"/>
      <c r="KC219" s="529"/>
      <c r="KD219" s="529"/>
      <c r="KE219" s="529"/>
      <c r="KF219" s="529"/>
      <c r="KG219" s="529"/>
      <c r="KH219" s="529"/>
      <c r="KI219" s="529"/>
      <c r="KJ219" s="529"/>
      <c r="KK219" s="529"/>
      <c r="KL219" s="529"/>
      <c r="KM219" s="529"/>
      <c r="KN219" s="529"/>
      <c r="KO219" s="529"/>
      <c r="KP219" s="529"/>
      <c r="KQ219" s="529"/>
      <c r="KR219" s="529"/>
      <c r="KS219" s="529"/>
      <c r="KT219" s="529"/>
      <c r="KU219" s="529"/>
      <c r="KV219" s="529"/>
      <c r="KW219" s="529"/>
      <c r="KX219" s="529"/>
      <c r="KY219" s="529"/>
      <c r="KZ219" s="529"/>
      <c r="LA219" s="529"/>
      <c r="LB219" s="529"/>
      <c r="LC219" s="529"/>
      <c r="LD219" s="529"/>
      <c r="LE219" s="529"/>
      <c r="LF219" s="529"/>
      <c r="LG219" s="529"/>
      <c r="LH219" s="529"/>
      <c r="LI219" s="529"/>
      <c r="LJ219" s="529"/>
      <c r="LK219" s="529"/>
      <c r="LL219" s="529"/>
      <c r="LM219" s="529"/>
      <c r="LN219" s="529"/>
      <c r="LO219" s="529"/>
      <c r="LP219" s="529"/>
      <c r="LQ219" s="529"/>
      <c r="LR219" s="529"/>
      <c r="LS219" s="529"/>
      <c r="LT219" s="529"/>
      <c r="LU219" s="529"/>
      <c r="LV219" s="529"/>
      <c r="LW219" s="529"/>
      <c r="LX219" s="529"/>
      <c r="LY219" s="529"/>
      <c r="LZ219" s="529"/>
      <c r="MA219" s="529"/>
      <c r="MB219" s="529"/>
      <c r="MC219" s="529"/>
      <c r="MD219" s="529"/>
      <c r="ME219" s="529"/>
      <c r="MF219" s="529"/>
      <c r="MG219" s="529"/>
      <c r="MH219" s="529"/>
      <c r="MI219" s="529"/>
      <c r="MJ219" s="529"/>
      <c r="MK219" s="529"/>
      <c r="ML219" s="529"/>
      <c r="MM219" s="529"/>
      <c r="MN219" s="529"/>
    </row>
    <row r="220" ht="12.75" customHeight="1">
      <c r="A220" s="529"/>
      <c r="B220" s="529"/>
      <c r="C220" s="529"/>
      <c r="D220" s="529"/>
      <c r="E220" s="529"/>
      <c r="F220" s="529"/>
      <c r="G220" s="534"/>
      <c r="H220" s="529"/>
      <c r="I220" s="529"/>
      <c r="J220" s="529"/>
      <c r="K220" s="529"/>
      <c r="L220" s="529"/>
      <c r="M220" s="529"/>
      <c r="N220" s="529"/>
      <c r="O220" s="529"/>
      <c r="P220" s="529"/>
      <c r="Q220" s="529"/>
      <c r="R220" s="529"/>
      <c r="S220" s="529"/>
      <c r="T220" s="529"/>
      <c r="U220" s="529"/>
      <c r="V220" s="529"/>
      <c r="W220" s="529"/>
      <c r="X220" s="529"/>
      <c r="Y220" s="529"/>
      <c r="Z220" s="529"/>
      <c r="AA220" s="529"/>
      <c r="AB220" s="529"/>
      <c r="AC220" s="529"/>
      <c r="AD220" s="529"/>
      <c r="AE220" s="529"/>
      <c r="AF220" s="529"/>
      <c r="AG220" s="529"/>
      <c r="AH220" s="529"/>
      <c r="AI220" s="529"/>
      <c r="AJ220" s="529"/>
      <c r="AK220" s="529"/>
      <c r="AL220" s="529"/>
      <c r="AM220" s="529"/>
      <c r="AN220" s="529"/>
      <c r="AO220" s="529"/>
      <c r="AP220" s="529"/>
      <c r="AQ220" s="529"/>
      <c r="AR220" s="529"/>
      <c r="AS220" s="529"/>
      <c r="AT220" s="529"/>
      <c r="AU220" s="529"/>
      <c r="AV220" s="529"/>
      <c r="AW220" s="529"/>
      <c r="AX220" s="529"/>
      <c r="AY220" s="529"/>
      <c r="AZ220" s="529"/>
      <c r="BA220" s="529"/>
      <c r="BB220" s="529"/>
      <c r="BC220" s="529"/>
      <c r="BD220" s="529"/>
      <c r="BE220" s="529"/>
      <c r="BF220" s="529"/>
      <c r="BG220" s="529"/>
      <c r="BH220" s="529"/>
      <c r="BI220" s="529"/>
      <c r="BJ220" s="529"/>
      <c r="BK220" s="529"/>
      <c r="BL220" s="529"/>
      <c r="BM220" s="529"/>
      <c r="BN220" s="529"/>
      <c r="BO220" s="529"/>
      <c r="BP220" s="529"/>
      <c r="BQ220" s="529"/>
      <c r="BR220" s="529"/>
      <c r="BS220" s="529"/>
      <c r="BT220" s="529"/>
      <c r="BU220" s="529"/>
      <c r="BV220" s="529"/>
      <c r="BW220" s="529"/>
      <c r="BX220" s="529"/>
      <c r="BY220" s="529"/>
      <c r="BZ220" s="529"/>
      <c r="CA220" s="529"/>
      <c r="CB220" s="529"/>
      <c r="CC220" s="529"/>
      <c r="CD220" s="529"/>
      <c r="CE220" s="529"/>
      <c r="CF220" s="529"/>
      <c r="CG220" s="529"/>
      <c r="CH220" s="529"/>
      <c r="CI220" s="529"/>
      <c r="CJ220" s="529"/>
      <c r="CK220" s="529"/>
      <c r="CL220" s="529"/>
      <c r="CM220" s="529"/>
      <c r="CN220" s="529"/>
      <c r="CO220" s="529"/>
      <c r="CP220" s="529"/>
      <c r="CQ220" s="529"/>
      <c r="CR220" s="529"/>
      <c r="CS220" s="529"/>
      <c r="CT220" s="529"/>
      <c r="CU220" s="529"/>
      <c r="CV220" s="529"/>
      <c r="CW220" s="529"/>
      <c r="CX220" s="529"/>
      <c r="CY220" s="529"/>
      <c r="CZ220" s="529"/>
      <c r="DA220" s="529"/>
      <c r="DB220" s="529"/>
      <c r="DC220" s="529"/>
      <c r="DD220" s="529"/>
      <c r="DE220" s="529"/>
      <c r="DF220" s="529"/>
      <c r="DG220" s="529"/>
      <c r="DH220" s="529"/>
      <c r="DI220" s="529"/>
      <c r="DJ220" s="529"/>
      <c r="DK220" s="529"/>
      <c r="DL220" s="529"/>
      <c r="DM220" s="529"/>
      <c r="DN220" s="529"/>
      <c r="DO220" s="529"/>
      <c r="DP220" s="529"/>
      <c r="DQ220" s="529"/>
      <c r="DR220" s="529"/>
      <c r="DS220" s="529"/>
      <c r="DT220" s="529"/>
      <c r="DU220" s="529"/>
      <c r="DV220" s="529"/>
      <c r="DW220" s="529"/>
      <c r="DX220" s="529"/>
      <c r="DY220" s="529"/>
      <c r="DZ220" s="529"/>
      <c r="EA220" s="529"/>
      <c r="EB220" s="529"/>
      <c r="EC220" s="529"/>
      <c r="ED220" s="529"/>
      <c r="EE220" s="529"/>
      <c r="EF220" s="529"/>
      <c r="EG220" s="529"/>
      <c r="EH220" s="529"/>
      <c r="EI220" s="529"/>
      <c r="EJ220" s="529"/>
      <c r="EK220" s="529"/>
      <c r="EL220" s="529"/>
      <c r="EM220" s="529"/>
      <c r="EN220" s="529"/>
      <c r="EO220" s="529"/>
      <c r="EP220" s="533">
        <v>454.0</v>
      </c>
      <c r="EQ220" s="533" t="s">
        <v>3584</v>
      </c>
      <c r="ER220" s="529"/>
      <c r="ES220" s="529"/>
      <c r="ET220" s="529"/>
      <c r="EU220" s="529"/>
      <c r="EV220" s="529"/>
      <c r="EW220" s="529"/>
      <c r="EX220" s="529"/>
      <c r="EY220" s="534"/>
      <c r="EZ220" s="529"/>
      <c r="FA220" s="529"/>
      <c r="FB220" s="529"/>
      <c r="FC220" s="529"/>
      <c r="FD220" s="529"/>
      <c r="FE220" s="529"/>
      <c r="FF220" s="529"/>
      <c r="FG220" s="529"/>
      <c r="FH220" s="529"/>
      <c r="FI220" s="529"/>
      <c r="FJ220" s="529"/>
      <c r="FK220" s="529"/>
      <c r="FL220" s="529"/>
      <c r="FM220" s="529"/>
      <c r="FN220" s="529"/>
      <c r="FO220" s="529"/>
      <c r="FP220" s="529"/>
      <c r="FQ220" s="529"/>
      <c r="FR220" s="529"/>
      <c r="FS220" s="529"/>
      <c r="FT220" s="529"/>
      <c r="FU220" s="529"/>
      <c r="FV220" s="529"/>
      <c r="FW220" s="529"/>
      <c r="FX220" s="529"/>
      <c r="FY220" s="529"/>
      <c r="FZ220" s="529"/>
      <c r="GA220" s="529"/>
      <c r="GB220" s="529"/>
      <c r="GC220" s="529"/>
      <c r="GD220" s="529"/>
      <c r="GE220" s="529"/>
      <c r="GF220" s="529"/>
      <c r="GG220" s="529"/>
      <c r="GH220" s="529"/>
      <c r="GI220" s="529"/>
      <c r="GJ220" s="529"/>
      <c r="GK220" s="529"/>
      <c r="GL220" s="529"/>
      <c r="GM220" s="529"/>
      <c r="GN220" s="529"/>
      <c r="GO220" s="529"/>
      <c r="GP220" s="529"/>
      <c r="GQ220" s="529"/>
      <c r="GR220" s="529"/>
      <c r="GS220" s="529"/>
      <c r="GT220" s="529"/>
      <c r="GU220" s="529"/>
      <c r="GV220" s="529"/>
      <c r="GW220" s="529"/>
      <c r="GX220" s="529"/>
      <c r="GY220" s="529"/>
      <c r="GZ220" s="529"/>
      <c r="HA220" s="529"/>
      <c r="HB220" s="529"/>
      <c r="HC220" s="529"/>
      <c r="HD220" s="529"/>
      <c r="HE220" s="529"/>
      <c r="HF220" s="529"/>
      <c r="HG220" s="529"/>
      <c r="HH220" s="529"/>
      <c r="HI220" s="529"/>
      <c r="HJ220" s="529"/>
      <c r="HK220" s="529"/>
      <c r="HL220" s="529"/>
      <c r="HM220" s="529"/>
      <c r="HN220" s="529"/>
      <c r="HO220" s="529"/>
      <c r="HP220" s="529"/>
      <c r="HQ220" s="529"/>
      <c r="HR220" s="529"/>
      <c r="HS220" s="529"/>
      <c r="HT220" s="529"/>
      <c r="HU220" s="529"/>
      <c r="HV220" s="529"/>
      <c r="HW220" s="529"/>
      <c r="HX220" s="529"/>
      <c r="HY220" s="529"/>
      <c r="HZ220" s="529"/>
      <c r="IA220" s="529"/>
      <c r="IB220" s="529"/>
      <c r="IC220" s="529"/>
      <c r="ID220" s="529"/>
      <c r="IE220" s="529"/>
      <c r="IF220" s="529"/>
      <c r="IG220" s="529"/>
      <c r="IH220" s="529"/>
      <c r="II220" s="529"/>
      <c r="IJ220" s="529"/>
      <c r="IK220" s="529"/>
      <c r="IL220" s="529"/>
      <c r="IM220" s="529"/>
      <c r="IN220" s="529"/>
      <c r="IO220" s="529"/>
      <c r="IP220" s="529"/>
      <c r="IQ220" s="529"/>
      <c r="IR220" s="529"/>
      <c r="IS220" s="529"/>
      <c r="IT220" s="529"/>
      <c r="IU220" s="529"/>
      <c r="IV220" s="529"/>
      <c r="IW220" s="529"/>
      <c r="IX220" s="529"/>
      <c r="IY220" s="529"/>
      <c r="IZ220" s="529"/>
      <c r="JA220" s="529"/>
      <c r="JB220" s="529"/>
      <c r="JC220" s="529"/>
      <c r="JD220" s="529"/>
      <c r="JE220" s="529"/>
      <c r="JF220" s="529"/>
      <c r="JG220" s="529"/>
      <c r="JH220" s="529"/>
      <c r="JI220" s="529"/>
      <c r="JJ220" s="529"/>
      <c r="JK220" s="529"/>
      <c r="JL220" s="529"/>
      <c r="JM220" s="529"/>
      <c r="JN220" s="529"/>
      <c r="JO220" s="529"/>
      <c r="JP220" s="529"/>
      <c r="JQ220" s="529"/>
      <c r="JR220" s="529"/>
      <c r="JS220" s="529"/>
      <c r="JT220" s="529"/>
      <c r="JU220" s="529"/>
      <c r="JV220" s="529"/>
      <c r="JW220" s="529"/>
      <c r="JX220" s="529"/>
      <c r="JY220" s="529"/>
      <c r="JZ220" s="529"/>
      <c r="KA220" s="529"/>
      <c r="KB220" s="529"/>
      <c r="KC220" s="529"/>
      <c r="KD220" s="529"/>
      <c r="KE220" s="529"/>
      <c r="KF220" s="529"/>
      <c r="KG220" s="529"/>
      <c r="KH220" s="529"/>
      <c r="KI220" s="529"/>
      <c r="KJ220" s="529"/>
      <c r="KK220" s="529"/>
      <c r="KL220" s="529"/>
      <c r="KM220" s="529"/>
      <c r="KN220" s="529"/>
      <c r="KO220" s="529"/>
      <c r="KP220" s="529"/>
      <c r="KQ220" s="529"/>
      <c r="KR220" s="529"/>
      <c r="KS220" s="529"/>
      <c r="KT220" s="529"/>
      <c r="KU220" s="529"/>
      <c r="KV220" s="529"/>
      <c r="KW220" s="529"/>
      <c r="KX220" s="529"/>
      <c r="KY220" s="529"/>
      <c r="KZ220" s="529"/>
      <c r="LA220" s="529"/>
      <c r="LB220" s="529"/>
      <c r="LC220" s="529"/>
      <c r="LD220" s="529"/>
      <c r="LE220" s="529"/>
      <c r="LF220" s="529"/>
      <c r="LG220" s="529"/>
      <c r="LH220" s="529"/>
      <c r="LI220" s="529"/>
      <c r="LJ220" s="529"/>
      <c r="LK220" s="529"/>
      <c r="LL220" s="529"/>
      <c r="LM220" s="529"/>
      <c r="LN220" s="529"/>
      <c r="LO220" s="529"/>
      <c r="LP220" s="529"/>
      <c r="LQ220" s="529"/>
      <c r="LR220" s="529"/>
      <c r="LS220" s="529"/>
      <c r="LT220" s="529"/>
      <c r="LU220" s="529"/>
      <c r="LV220" s="529"/>
      <c r="LW220" s="529"/>
      <c r="LX220" s="529"/>
      <c r="LY220" s="529"/>
      <c r="LZ220" s="529"/>
      <c r="MA220" s="529"/>
      <c r="MB220" s="529"/>
      <c r="MC220" s="529"/>
      <c r="MD220" s="529"/>
      <c r="ME220" s="529"/>
      <c r="MF220" s="529"/>
      <c r="MG220" s="529"/>
      <c r="MH220" s="529"/>
      <c r="MI220" s="529"/>
      <c r="MJ220" s="529"/>
      <c r="MK220" s="529"/>
      <c r="ML220" s="529"/>
      <c r="MM220" s="529"/>
      <c r="MN220" s="529"/>
    </row>
    <row r="221" ht="12.75" customHeight="1">
      <c r="A221" s="529"/>
      <c r="B221" s="529"/>
      <c r="C221" s="529"/>
      <c r="D221" s="529"/>
      <c r="E221" s="529"/>
      <c r="F221" s="529"/>
      <c r="G221" s="534"/>
      <c r="H221" s="529"/>
      <c r="I221" s="529"/>
      <c r="J221" s="529"/>
      <c r="K221" s="529"/>
      <c r="L221" s="529"/>
      <c r="M221" s="529"/>
      <c r="N221" s="529"/>
      <c r="O221" s="529"/>
      <c r="P221" s="529"/>
      <c r="Q221" s="529"/>
      <c r="R221" s="529"/>
      <c r="S221" s="529"/>
      <c r="T221" s="529"/>
      <c r="U221" s="529"/>
      <c r="V221" s="529"/>
      <c r="W221" s="529"/>
      <c r="X221" s="529"/>
      <c r="Y221" s="529"/>
      <c r="Z221" s="529"/>
      <c r="AA221" s="529"/>
      <c r="AB221" s="529"/>
      <c r="AC221" s="529"/>
      <c r="AD221" s="529"/>
      <c r="AE221" s="529"/>
      <c r="AF221" s="529"/>
      <c r="AG221" s="529"/>
      <c r="AH221" s="529"/>
      <c r="AI221" s="529"/>
      <c r="AJ221" s="529"/>
      <c r="AK221" s="529"/>
      <c r="AL221" s="529"/>
      <c r="AM221" s="529"/>
      <c r="AN221" s="529"/>
      <c r="AO221" s="529"/>
      <c r="AP221" s="529"/>
      <c r="AQ221" s="529"/>
      <c r="AR221" s="529"/>
      <c r="AS221" s="529"/>
      <c r="AT221" s="529"/>
      <c r="AU221" s="529"/>
      <c r="AV221" s="529"/>
      <c r="AW221" s="529"/>
      <c r="AX221" s="529"/>
      <c r="AY221" s="529"/>
      <c r="AZ221" s="529"/>
      <c r="BA221" s="529"/>
      <c r="BB221" s="529"/>
      <c r="BC221" s="529"/>
      <c r="BD221" s="529"/>
      <c r="BE221" s="529"/>
      <c r="BF221" s="529"/>
      <c r="BG221" s="529"/>
      <c r="BH221" s="529"/>
      <c r="BI221" s="529"/>
      <c r="BJ221" s="529"/>
      <c r="BK221" s="529"/>
      <c r="BL221" s="529"/>
      <c r="BM221" s="529"/>
      <c r="BN221" s="529"/>
      <c r="BO221" s="529"/>
      <c r="BP221" s="529"/>
      <c r="BQ221" s="529"/>
      <c r="BR221" s="529"/>
      <c r="BS221" s="529"/>
      <c r="BT221" s="529"/>
      <c r="BU221" s="529"/>
      <c r="BV221" s="529"/>
      <c r="BW221" s="529"/>
      <c r="BX221" s="529"/>
      <c r="BY221" s="529"/>
      <c r="BZ221" s="529"/>
      <c r="CA221" s="529"/>
      <c r="CB221" s="529"/>
      <c r="CC221" s="529"/>
      <c r="CD221" s="529"/>
      <c r="CE221" s="529"/>
      <c r="CF221" s="529"/>
      <c r="CG221" s="529"/>
      <c r="CH221" s="529"/>
      <c r="CI221" s="529"/>
      <c r="CJ221" s="529"/>
      <c r="CK221" s="529"/>
      <c r="CL221" s="529"/>
      <c r="CM221" s="529"/>
      <c r="CN221" s="529"/>
      <c r="CO221" s="529"/>
      <c r="CP221" s="529"/>
      <c r="CQ221" s="529"/>
      <c r="CR221" s="529"/>
      <c r="CS221" s="529"/>
      <c r="CT221" s="529"/>
      <c r="CU221" s="529"/>
      <c r="CV221" s="529"/>
      <c r="CW221" s="529"/>
      <c r="CX221" s="529"/>
      <c r="CY221" s="529"/>
      <c r="CZ221" s="529"/>
      <c r="DA221" s="529"/>
      <c r="DB221" s="529"/>
      <c r="DC221" s="529"/>
      <c r="DD221" s="529"/>
      <c r="DE221" s="529"/>
      <c r="DF221" s="529"/>
      <c r="DG221" s="529"/>
      <c r="DH221" s="529"/>
      <c r="DI221" s="529"/>
      <c r="DJ221" s="529"/>
      <c r="DK221" s="529"/>
      <c r="DL221" s="529"/>
      <c r="DM221" s="529"/>
      <c r="DN221" s="529"/>
      <c r="DO221" s="529"/>
      <c r="DP221" s="529"/>
      <c r="DQ221" s="529"/>
      <c r="DR221" s="529"/>
      <c r="DS221" s="529"/>
      <c r="DT221" s="529"/>
      <c r="DU221" s="529"/>
      <c r="DV221" s="529"/>
      <c r="DW221" s="529"/>
      <c r="DX221" s="529"/>
      <c r="DY221" s="529"/>
      <c r="DZ221" s="529"/>
      <c r="EA221" s="529"/>
      <c r="EB221" s="529"/>
      <c r="EC221" s="529"/>
      <c r="ED221" s="529"/>
      <c r="EE221" s="529"/>
      <c r="EF221" s="529"/>
      <c r="EG221" s="529"/>
      <c r="EH221" s="529"/>
      <c r="EI221" s="529"/>
      <c r="EJ221" s="529"/>
      <c r="EK221" s="529"/>
      <c r="EL221" s="529"/>
      <c r="EM221" s="529"/>
      <c r="EN221" s="529"/>
      <c r="EO221" s="529"/>
      <c r="EP221" s="533">
        <v>466.0</v>
      </c>
      <c r="EQ221" s="533" t="s">
        <v>3585</v>
      </c>
      <c r="ER221" s="529"/>
      <c r="ES221" s="529"/>
      <c r="ET221" s="529"/>
      <c r="EU221" s="529"/>
      <c r="EV221" s="529"/>
      <c r="EW221" s="529"/>
      <c r="EX221" s="529"/>
      <c r="EY221" s="534"/>
      <c r="EZ221" s="529"/>
      <c r="FA221" s="529"/>
      <c r="FB221" s="529"/>
      <c r="FC221" s="529"/>
      <c r="FD221" s="529"/>
      <c r="FE221" s="529"/>
      <c r="FF221" s="529"/>
      <c r="FG221" s="529"/>
      <c r="FH221" s="529"/>
      <c r="FI221" s="529"/>
      <c r="FJ221" s="529"/>
      <c r="FK221" s="529"/>
      <c r="FL221" s="529"/>
      <c r="FM221" s="529"/>
      <c r="FN221" s="529"/>
      <c r="FO221" s="529"/>
      <c r="FP221" s="529"/>
      <c r="FQ221" s="529"/>
      <c r="FR221" s="529"/>
      <c r="FS221" s="529"/>
      <c r="FT221" s="529"/>
      <c r="FU221" s="529"/>
      <c r="FV221" s="529"/>
      <c r="FW221" s="529"/>
      <c r="FX221" s="529"/>
      <c r="FY221" s="529"/>
      <c r="FZ221" s="529"/>
      <c r="GA221" s="529"/>
      <c r="GB221" s="529"/>
      <c r="GC221" s="529"/>
      <c r="GD221" s="529"/>
      <c r="GE221" s="529"/>
      <c r="GF221" s="529"/>
      <c r="GG221" s="529"/>
      <c r="GH221" s="529"/>
      <c r="GI221" s="529"/>
      <c r="GJ221" s="529"/>
      <c r="GK221" s="529"/>
      <c r="GL221" s="529"/>
      <c r="GM221" s="529"/>
      <c r="GN221" s="529"/>
      <c r="GO221" s="529"/>
      <c r="GP221" s="529"/>
      <c r="GQ221" s="529"/>
      <c r="GR221" s="529"/>
      <c r="GS221" s="529"/>
      <c r="GT221" s="529"/>
      <c r="GU221" s="529"/>
      <c r="GV221" s="529"/>
      <c r="GW221" s="529"/>
      <c r="GX221" s="529"/>
      <c r="GY221" s="529"/>
      <c r="GZ221" s="529"/>
      <c r="HA221" s="529"/>
      <c r="HB221" s="529"/>
      <c r="HC221" s="529"/>
      <c r="HD221" s="529"/>
      <c r="HE221" s="529"/>
      <c r="HF221" s="529"/>
      <c r="HG221" s="529"/>
      <c r="HH221" s="529"/>
      <c r="HI221" s="529"/>
      <c r="HJ221" s="529"/>
      <c r="HK221" s="529"/>
      <c r="HL221" s="529"/>
      <c r="HM221" s="529"/>
      <c r="HN221" s="529"/>
      <c r="HO221" s="529"/>
      <c r="HP221" s="529"/>
      <c r="HQ221" s="529"/>
      <c r="HR221" s="529"/>
      <c r="HS221" s="529"/>
      <c r="HT221" s="529"/>
      <c r="HU221" s="529"/>
      <c r="HV221" s="529"/>
      <c r="HW221" s="529"/>
      <c r="HX221" s="529"/>
      <c r="HY221" s="529"/>
      <c r="HZ221" s="529"/>
      <c r="IA221" s="529"/>
      <c r="IB221" s="529"/>
      <c r="IC221" s="529"/>
      <c r="ID221" s="529"/>
      <c r="IE221" s="529"/>
      <c r="IF221" s="529"/>
      <c r="IG221" s="529"/>
      <c r="IH221" s="529"/>
      <c r="II221" s="529"/>
      <c r="IJ221" s="529"/>
      <c r="IK221" s="529"/>
      <c r="IL221" s="529"/>
      <c r="IM221" s="529"/>
      <c r="IN221" s="529"/>
      <c r="IO221" s="529"/>
      <c r="IP221" s="529"/>
      <c r="IQ221" s="529"/>
      <c r="IR221" s="529"/>
      <c r="IS221" s="529"/>
      <c r="IT221" s="529"/>
      <c r="IU221" s="529"/>
      <c r="IV221" s="529"/>
      <c r="IW221" s="529"/>
      <c r="IX221" s="529"/>
      <c r="IY221" s="529"/>
      <c r="IZ221" s="529"/>
      <c r="JA221" s="529"/>
      <c r="JB221" s="529"/>
      <c r="JC221" s="529"/>
      <c r="JD221" s="529"/>
      <c r="JE221" s="529"/>
      <c r="JF221" s="529"/>
      <c r="JG221" s="529"/>
      <c r="JH221" s="529"/>
      <c r="JI221" s="529"/>
      <c r="JJ221" s="529"/>
      <c r="JK221" s="529"/>
      <c r="JL221" s="529"/>
      <c r="JM221" s="529"/>
      <c r="JN221" s="529"/>
      <c r="JO221" s="529"/>
      <c r="JP221" s="529"/>
      <c r="JQ221" s="529"/>
      <c r="JR221" s="529"/>
      <c r="JS221" s="529"/>
      <c r="JT221" s="529"/>
      <c r="JU221" s="529"/>
      <c r="JV221" s="529"/>
      <c r="JW221" s="529"/>
      <c r="JX221" s="529"/>
      <c r="JY221" s="529"/>
      <c r="JZ221" s="529"/>
      <c r="KA221" s="529"/>
      <c r="KB221" s="529"/>
      <c r="KC221" s="529"/>
      <c r="KD221" s="529"/>
      <c r="KE221" s="529"/>
      <c r="KF221" s="529"/>
      <c r="KG221" s="529"/>
      <c r="KH221" s="529"/>
      <c r="KI221" s="529"/>
      <c r="KJ221" s="529"/>
      <c r="KK221" s="529"/>
      <c r="KL221" s="529"/>
      <c r="KM221" s="529"/>
      <c r="KN221" s="529"/>
      <c r="KO221" s="529"/>
      <c r="KP221" s="529"/>
      <c r="KQ221" s="529"/>
      <c r="KR221" s="529"/>
      <c r="KS221" s="529"/>
      <c r="KT221" s="529"/>
      <c r="KU221" s="529"/>
      <c r="KV221" s="529"/>
      <c r="KW221" s="529"/>
      <c r="KX221" s="529"/>
      <c r="KY221" s="529"/>
      <c r="KZ221" s="529"/>
      <c r="LA221" s="529"/>
      <c r="LB221" s="529"/>
      <c r="LC221" s="529"/>
      <c r="LD221" s="529"/>
      <c r="LE221" s="529"/>
      <c r="LF221" s="529"/>
      <c r="LG221" s="529"/>
      <c r="LH221" s="529"/>
      <c r="LI221" s="529"/>
      <c r="LJ221" s="529"/>
      <c r="LK221" s="529"/>
      <c r="LL221" s="529"/>
      <c r="LM221" s="529"/>
      <c r="LN221" s="529"/>
      <c r="LO221" s="529"/>
      <c r="LP221" s="529"/>
      <c r="LQ221" s="529"/>
      <c r="LR221" s="529"/>
      <c r="LS221" s="529"/>
      <c r="LT221" s="529"/>
      <c r="LU221" s="529"/>
      <c r="LV221" s="529"/>
      <c r="LW221" s="529"/>
      <c r="LX221" s="529"/>
      <c r="LY221" s="529"/>
      <c r="LZ221" s="529"/>
      <c r="MA221" s="529"/>
      <c r="MB221" s="529"/>
      <c r="MC221" s="529"/>
      <c r="MD221" s="529"/>
      <c r="ME221" s="529"/>
      <c r="MF221" s="529"/>
      <c r="MG221" s="529"/>
      <c r="MH221" s="529"/>
      <c r="MI221" s="529"/>
      <c r="MJ221" s="529"/>
      <c r="MK221" s="529"/>
      <c r="ML221" s="529"/>
      <c r="MM221" s="529"/>
      <c r="MN221" s="529"/>
    </row>
    <row r="222" ht="12.75" customHeight="1">
      <c r="A222" s="529"/>
      <c r="B222" s="529"/>
      <c r="C222" s="529"/>
      <c r="D222" s="529"/>
      <c r="E222" s="529"/>
      <c r="F222" s="529"/>
      <c r="G222" s="534"/>
      <c r="H222" s="529"/>
      <c r="I222" s="529"/>
      <c r="J222" s="529"/>
      <c r="K222" s="529"/>
      <c r="L222" s="529"/>
      <c r="M222" s="529"/>
      <c r="N222" s="529"/>
      <c r="O222" s="529"/>
      <c r="P222" s="529"/>
      <c r="Q222" s="529"/>
      <c r="R222" s="529"/>
      <c r="S222" s="529"/>
      <c r="T222" s="529"/>
      <c r="U222" s="529"/>
      <c r="V222" s="529"/>
      <c r="W222" s="529"/>
      <c r="X222" s="529"/>
      <c r="Y222" s="529"/>
      <c r="Z222" s="529"/>
      <c r="AA222" s="529"/>
      <c r="AB222" s="529"/>
      <c r="AC222" s="529"/>
      <c r="AD222" s="529"/>
      <c r="AE222" s="529"/>
      <c r="AF222" s="529"/>
      <c r="AG222" s="529"/>
      <c r="AH222" s="529"/>
      <c r="AI222" s="529"/>
      <c r="AJ222" s="529"/>
      <c r="AK222" s="529"/>
      <c r="AL222" s="529"/>
      <c r="AM222" s="529"/>
      <c r="AN222" s="529"/>
      <c r="AO222" s="529"/>
      <c r="AP222" s="529"/>
      <c r="AQ222" s="529"/>
      <c r="AR222" s="529"/>
      <c r="AS222" s="529"/>
      <c r="AT222" s="529"/>
      <c r="AU222" s="529"/>
      <c r="AV222" s="529"/>
      <c r="AW222" s="529"/>
      <c r="AX222" s="529"/>
      <c r="AY222" s="529"/>
      <c r="AZ222" s="529"/>
      <c r="BA222" s="529"/>
      <c r="BB222" s="529"/>
      <c r="BC222" s="529"/>
      <c r="BD222" s="529"/>
      <c r="BE222" s="529"/>
      <c r="BF222" s="529"/>
      <c r="BG222" s="529"/>
      <c r="BH222" s="529"/>
      <c r="BI222" s="529"/>
      <c r="BJ222" s="529"/>
      <c r="BK222" s="529"/>
      <c r="BL222" s="529"/>
      <c r="BM222" s="529"/>
      <c r="BN222" s="529"/>
      <c r="BO222" s="529"/>
      <c r="BP222" s="529"/>
      <c r="BQ222" s="529"/>
      <c r="BR222" s="529"/>
      <c r="BS222" s="529"/>
      <c r="BT222" s="529"/>
      <c r="BU222" s="529"/>
      <c r="BV222" s="529"/>
      <c r="BW222" s="529"/>
      <c r="BX222" s="529"/>
      <c r="BY222" s="529"/>
      <c r="BZ222" s="529"/>
      <c r="CA222" s="529"/>
      <c r="CB222" s="529"/>
      <c r="CC222" s="529"/>
      <c r="CD222" s="529"/>
      <c r="CE222" s="529"/>
      <c r="CF222" s="529"/>
      <c r="CG222" s="529"/>
      <c r="CH222" s="529"/>
      <c r="CI222" s="529"/>
      <c r="CJ222" s="529"/>
      <c r="CK222" s="529"/>
      <c r="CL222" s="529"/>
      <c r="CM222" s="529"/>
      <c r="CN222" s="529"/>
      <c r="CO222" s="529"/>
      <c r="CP222" s="529"/>
      <c r="CQ222" s="529"/>
      <c r="CR222" s="529"/>
      <c r="CS222" s="529"/>
      <c r="CT222" s="529"/>
      <c r="CU222" s="529"/>
      <c r="CV222" s="529"/>
      <c r="CW222" s="529"/>
      <c r="CX222" s="529"/>
      <c r="CY222" s="529"/>
      <c r="CZ222" s="529"/>
      <c r="DA222" s="529"/>
      <c r="DB222" s="529"/>
      <c r="DC222" s="529"/>
      <c r="DD222" s="529"/>
      <c r="DE222" s="529"/>
      <c r="DF222" s="529"/>
      <c r="DG222" s="529"/>
      <c r="DH222" s="529"/>
      <c r="DI222" s="529"/>
      <c r="DJ222" s="529"/>
      <c r="DK222" s="529"/>
      <c r="DL222" s="529"/>
      <c r="DM222" s="529"/>
      <c r="DN222" s="529"/>
      <c r="DO222" s="529"/>
      <c r="DP222" s="529"/>
      <c r="DQ222" s="529"/>
      <c r="DR222" s="529"/>
      <c r="DS222" s="529"/>
      <c r="DT222" s="529"/>
      <c r="DU222" s="529"/>
      <c r="DV222" s="529"/>
      <c r="DW222" s="529"/>
      <c r="DX222" s="529"/>
      <c r="DY222" s="529"/>
      <c r="DZ222" s="529"/>
      <c r="EA222" s="529"/>
      <c r="EB222" s="529"/>
      <c r="EC222" s="529"/>
      <c r="ED222" s="529"/>
      <c r="EE222" s="529"/>
      <c r="EF222" s="529"/>
      <c r="EG222" s="529"/>
      <c r="EH222" s="529"/>
      <c r="EI222" s="529"/>
      <c r="EJ222" s="529"/>
      <c r="EK222" s="529"/>
      <c r="EL222" s="529"/>
      <c r="EM222" s="529"/>
      <c r="EN222" s="529"/>
      <c r="EO222" s="529"/>
      <c r="EP222" s="533">
        <v>470.0</v>
      </c>
      <c r="EQ222" s="533" t="s">
        <v>3586</v>
      </c>
      <c r="ER222" s="529"/>
      <c r="ES222" s="529"/>
      <c r="ET222" s="529"/>
      <c r="EU222" s="529"/>
      <c r="EV222" s="529"/>
      <c r="EW222" s="529"/>
      <c r="EX222" s="529"/>
      <c r="EY222" s="534"/>
      <c r="EZ222" s="529"/>
      <c r="FA222" s="529"/>
      <c r="FB222" s="529"/>
      <c r="FC222" s="529"/>
      <c r="FD222" s="529"/>
      <c r="FE222" s="529"/>
      <c r="FF222" s="529"/>
      <c r="FG222" s="529"/>
      <c r="FH222" s="529"/>
      <c r="FI222" s="529"/>
      <c r="FJ222" s="529"/>
      <c r="FK222" s="529"/>
      <c r="FL222" s="529"/>
      <c r="FM222" s="529"/>
      <c r="FN222" s="529"/>
      <c r="FO222" s="529"/>
      <c r="FP222" s="529"/>
      <c r="FQ222" s="529"/>
      <c r="FR222" s="529"/>
      <c r="FS222" s="529"/>
      <c r="FT222" s="529"/>
      <c r="FU222" s="529"/>
      <c r="FV222" s="529"/>
      <c r="FW222" s="529"/>
      <c r="FX222" s="529"/>
      <c r="FY222" s="529"/>
      <c r="FZ222" s="529"/>
      <c r="GA222" s="529"/>
      <c r="GB222" s="529"/>
      <c r="GC222" s="529"/>
      <c r="GD222" s="529"/>
      <c r="GE222" s="529"/>
      <c r="GF222" s="529"/>
      <c r="GG222" s="529"/>
      <c r="GH222" s="529"/>
      <c r="GI222" s="529"/>
      <c r="GJ222" s="529"/>
      <c r="GK222" s="529"/>
      <c r="GL222" s="529"/>
      <c r="GM222" s="529"/>
      <c r="GN222" s="529"/>
      <c r="GO222" s="529"/>
      <c r="GP222" s="529"/>
      <c r="GQ222" s="529"/>
      <c r="GR222" s="529"/>
      <c r="GS222" s="529"/>
      <c r="GT222" s="529"/>
      <c r="GU222" s="529"/>
      <c r="GV222" s="529"/>
      <c r="GW222" s="529"/>
      <c r="GX222" s="529"/>
      <c r="GY222" s="529"/>
      <c r="GZ222" s="529"/>
      <c r="HA222" s="529"/>
      <c r="HB222" s="529"/>
      <c r="HC222" s="529"/>
      <c r="HD222" s="529"/>
      <c r="HE222" s="529"/>
      <c r="HF222" s="529"/>
      <c r="HG222" s="529"/>
      <c r="HH222" s="529"/>
      <c r="HI222" s="529"/>
      <c r="HJ222" s="529"/>
      <c r="HK222" s="529"/>
      <c r="HL222" s="529"/>
      <c r="HM222" s="529"/>
      <c r="HN222" s="529"/>
      <c r="HO222" s="529"/>
      <c r="HP222" s="529"/>
      <c r="HQ222" s="529"/>
      <c r="HR222" s="529"/>
      <c r="HS222" s="529"/>
      <c r="HT222" s="529"/>
      <c r="HU222" s="529"/>
      <c r="HV222" s="529"/>
      <c r="HW222" s="529"/>
      <c r="HX222" s="529"/>
      <c r="HY222" s="529"/>
      <c r="HZ222" s="529"/>
      <c r="IA222" s="529"/>
      <c r="IB222" s="529"/>
      <c r="IC222" s="529"/>
      <c r="ID222" s="529"/>
      <c r="IE222" s="529"/>
      <c r="IF222" s="529"/>
      <c r="IG222" s="529"/>
      <c r="IH222" s="529"/>
      <c r="II222" s="529"/>
      <c r="IJ222" s="529"/>
      <c r="IK222" s="529"/>
      <c r="IL222" s="529"/>
      <c r="IM222" s="529"/>
      <c r="IN222" s="529"/>
      <c r="IO222" s="529"/>
      <c r="IP222" s="529"/>
      <c r="IQ222" s="529"/>
      <c r="IR222" s="529"/>
      <c r="IS222" s="529"/>
      <c r="IT222" s="529"/>
      <c r="IU222" s="529"/>
      <c r="IV222" s="529"/>
      <c r="IW222" s="529"/>
      <c r="IX222" s="529"/>
      <c r="IY222" s="529"/>
      <c r="IZ222" s="529"/>
      <c r="JA222" s="529"/>
      <c r="JB222" s="529"/>
      <c r="JC222" s="529"/>
      <c r="JD222" s="529"/>
      <c r="JE222" s="529"/>
      <c r="JF222" s="529"/>
      <c r="JG222" s="529"/>
      <c r="JH222" s="529"/>
      <c r="JI222" s="529"/>
      <c r="JJ222" s="529"/>
      <c r="JK222" s="529"/>
      <c r="JL222" s="529"/>
      <c r="JM222" s="529"/>
      <c r="JN222" s="529"/>
      <c r="JO222" s="529"/>
      <c r="JP222" s="529"/>
      <c r="JQ222" s="529"/>
      <c r="JR222" s="529"/>
      <c r="JS222" s="529"/>
      <c r="JT222" s="529"/>
      <c r="JU222" s="529"/>
      <c r="JV222" s="529"/>
      <c r="JW222" s="529"/>
      <c r="JX222" s="529"/>
      <c r="JY222" s="529"/>
      <c r="JZ222" s="529"/>
      <c r="KA222" s="529"/>
      <c r="KB222" s="529"/>
      <c r="KC222" s="529"/>
      <c r="KD222" s="529"/>
      <c r="KE222" s="529"/>
      <c r="KF222" s="529"/>
      <c r="KG222" s="529"/>
      <c r="KH222" s="529"/>
      <c r="KI222" s="529"/>
      <c r="KJ222" s="529"/>
      <c r="KK222" s="529"/>
      <c r="KL222" s="529"/>
      <c r="KM222" s="529"/>
      <c r="KN222" s="529"/>
      <c r="KO222" s="529"/>
      <c r="KP222" s="529"/>
      <c r="KQ222" s="529"/>
      <c r="KR222" s="529"/>
      <c r="KS222" s="529"/>
      <c r="KT222" s="529"/>
      <c r="KU222" s="529"/>
      <c r="KV222" s="529"/>
      <c r="KW222" s="529"/>
      <c r="KX222" s="529"/>
      <c r="KY222" s="529"/>
      <c r="KZ222" s="529"/>
      <c r="LA222" s="529"/>
      <c r="LB222" s="529"/>
      <c r="LC222" s="529"/>
      <c r="LD222" s="529"/>
      <c r="LE222" s="529"/>
      <c r="LF222" s="529"/>
      <c r="LG222" s="529"/>
      <c r="LH222" s="529"/>
      <c r="LI222" s="529"/>
      <c r="LJ222" s="529"/>
      <c r="LK222" s="529"/>
      <c r="LL222" s="529"/>
      <c r="LM222" s="529"/>
      <c r="LN222" s="529"/>
      <c r="LO222" s="529"/>
      <c r="LP222" s="529"/>
      <c r="LQ222" s="529"/>
      <c r="LR222" s="529"/>
      <c r="LS222" s="529"/>
      <c r="LT222" s="529"/>
      <c r="LU222" s="529"/>
      <c r="LV222" s="529"/>
      <c r="LW222" s="529"/>
      <c r="LX222" s="529"/>
      <c r="LY222" s="529"/>
      <c r="LZ222" s="529"/>
      <c r="MA222" s="529"/>
      <c r="MB222" s="529"/>
      <c r="MC222" s="529"/>
      <c r="MD222" s="529"/>
      <c r="ME222" s="529"/>
      <c r="MF222" s="529"/>
      <c r="MG222" s="529"/>
      <c r="MH222" s="529"/>
      <c r="MI222" s="529"/>
      <c r="MJ222" s="529"/>
      <c r="MK222" s="529"/>
      <c r="ML222" s="529"/>
      <c r="MM222" s="529"/>
      <c r="MN222" s="529"/>
    </row>
    <row r="223" ht="12.75" customHeight="1">
      <c r="A223" s="529"/>
      <c r="B223" s="529"/>
      <c r="C223" s="529"/>
      <c r="D223" s="529"/>
      <c r="E223" s="529"/>
      <c r="F223" s="529"/>
      <c r="G223" s="534"/>
      <c r="H223" s="529"/>
      <c r="I223" s="529"/>
      <c r="J223" s="529"/>
      <c r="K223" s="529"/>
      <c r="L223" s="529"/>
      <c r="M223" s="529"/>
      <c r="N223" s="529"/>
      <c r="O223" s="529"/>
      <c r="P223" s="529"/>
      <c r="Q223" s="529"/>
      <c r="R223" s="529"/>
      <c r="S223" s="529"/>
      <c r="T223" s="529"/>
      <c r="U223" s="529"/>
      <c r="V223" s="529"/>
      <c r="W223" s="529"/>
      <c r="X223" s="529"/>
      <c r="Y223" s="529"/>
      <c r="Z223" s="529"/>
      <c r="AA223" s="529"/>
      <c r="AB223" s="529"/>
      <c r="AC223" s="529"/>
      <c r="AD223" s="529"/>
      <c r="AE223" s="529"/>
      <c r="AF223" s="529"/>
      <c r="AG223" s="529"/>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c r="CT223" s="529"/>
      <c r="CU223" s="529"/>
      <c r="CV223" s="529"/>
      <c r="CW223" s="529"/>
      <c r="CX223" s="529"/>
      <c r="CY223" s="529"/>
      <c r="CZ223" s="529"/>
      <c r="DA223" s="529"/>
      <c r="DB223" s="529"/>
      <c r="DC223" s="529"/>
      <c r="DD223" s="529"/>
      <c r="DE223" s="529"/>
      <c r="DF223" s="529"/>
      <c r="DG223" s="529"/>
      <c r="DH223" s="529"/>
      <c r="DI223" s="529"/>
      <c r="DJ223" s="529"/>
      <c r="DK223" s="529"/>
      <c r="DL223" s="529"/>
      <c r="DM223" s="529"/>
      <c r="DN223" s="529"/>
      <c r="DO223" s="529"/>
      <c r="DP223" s="529"/>
      <c r="DQ223" s="529"/>
      <c r="DR223" s="529"/>
      <c r="DS223" s="529"/>
      <c r="DT223" s="529"/>
      <c r="DU223" s="529"/>
      <c r="DV223" s="529"/>
      <c r="DW223" s="529"/>
      <c r="DX223" s="529"/>
      <c r="DY223" s="529"/>
      <c r="DZ223" s="529"/>
      <c r="EA223" s="529"/>
      <c r="EB223" s="529"/>
      <c r="EC223" s="529"/>
      <c r="ED223" s="529"/>
      <c r="EE223" s="529"/>
      <c r="EF223" s="529"/>
      <c r="EG223" s="529"/>
      <c r="EH223" s="529"/>
      <c r="EI223" s="529"/>
      <c r="EJ223" s="529"/>
      <c r="EK223" s="529"/>
      <c r="EL223" s="529"/>
      <c r="EM223" s="529"/>
      <c r="EN223" s="529"/>
      <c r="EO223" s="529"/>
      <c r="EP223" s="533">
        <v>474.0</v>
      </c>
      <c r="EQ223" s="533" t="s">
        <v>3587</v>
      </c>
      <c r="ER223" s="529"/>
      <c r="ES223" s="529"/>
      <c r="ET223" s="529"/>
      <c r="EU223" s="529"/>
      <c r="EV223" s="529"/>
      <c r="EW223" s="529"/>
      <c r="EX223" s="529"/>
      <c r="EY223" s="534"/>
      <c r="EZ223" s="529"/>
      <c r="FA223" s="529"/>
      <c r="FB223" s="529"/>
      <c r="FC223" s="529"/>
      <c r="FD223" s="529"/>
      <c r="FE223" s="529"/>
      <c r="FF223" s="529"/>
      <c r="FG223" s="529"/>
      <c r="FH223" s="529"/>
      <c r="FI223" s="529"/>
      <c r="FJ223" s="529"/>
      <c r="FK223" s="529"/>
      <c r="FL223" s="529"/>
      <c r="FM223" s="529"/>
      <c r="FN223" s="529"/>
      <c r="FO223" s="529"/>
      <c r="FP223" s="529"/>
      <c r="FQ223" s="529"/>
      <c r="FR223" s="529"/>
      <c r="FS223" s="529"/>
      <c r="FT223" s="529"/>
      <c r="FU223" s="529"/>
      <c r="FV223" s="529"/>
      <c r="FW223" s="529"/>
      <c r="FX223" s="529"/>
      <c r="FY223" s="529"/>
      <c r="FZ223" s="529"/>
      <c r="GA223" s="529"/>
      <c r="GB223" s="529"/>
      <c r="GC223" s="529"/>
      <c r="GD223" s="529"/>
      <c r="GE223" s="529"/>
      <c r="GF223" s="529"/>
      <c r="GG223" s="529"/>
      <c r="GH223" s="529"/>
      <c r="GI223" s="529"/>
      <c r="GJ223" s="529"/>
      <c r="GK223" s="529"/>
      <c r="GL223" s="529"/>
      <c r="GM223" s="529"/>
      <c r="GN223" s="529"/>
      <c r="GO223" s="529"/>
      <c r="GP223" s="529"/>
      <c r="GQ223" s="529"/>
      <c r="GR223" s="529"/>
      <c r="GS223" s="529"/>
      <c r="GT223" s="529"/>
      <c r="GU223" s="529"/>
      <c r="GV223" s="529"/>
      <c r="GW223" s="529"/>
      <c r="GX223" s="529"/>
      <c r="GY223" s="529"/>
      <c r="GZ223" s="529"/>
      <c r="HA223" s="529"/>
      <c r="HB223" s="529"/>
      <c r="HC223" s="529"/>
      <c r="HD223" s="529"/>
      <c r="HE223" s="529"/>
      <c r="HF223" s="529"/>
      <c r="HG223" s="529"/>
      <c r="HH223" s="529"/>
      <c r="HI223" s="529"/>
      <c r="HJ223" s="529"/>
      <c r="HK223" s="529"/>
      <c r="HL223" s="529"/>
      <c r="HM223" s="529"/>
      <c r="HN223" s="529"/>
      <c r="HO223" s="529"/>
      <c r="HP223" s="529"/>
      <c r="HQ223" s="529"/>
      <c r="HR223" s="529"/>
      <c r="HS223" s="529"/>
      <c r="HT223" s="529"/>
      <c r="HU223" s="529"/>
      <c r="HV223" s="529"/>
      <c r="HW223" s="529"/>
      <c r="HX223" s="529"/>
      <c r="HY223" s="529"/>
      <c r="HZ223" s="529"/>
      <c r="IA223" s="529"/>
      <c r="IB223" s="529"/>
      <c r="IC223" s="529"/>
      <c r="ID223" s="529"/>
      <c r="IE223" s="529"/>
      <c r="IF223" s="529"/>
      <c r="IG223" s="529"/>
      <c r="IH223" s="529"/>
      <c r="II223" s="529"/>
      <c r="IJ223" s="529"/>
      <c r="IK223" s="529"/>
      <c r="IL223" s="529"/>
      <c r="IM223" s="529"/>
      <c r="IN223" s="529"/>
      <c r="IO223" s="529"/>
      <c r="IP223" s="529"/>
      <c r="IQ223" s="529"/>
      <c r="IR223" s="529"/>
      <c r="IS223" s="529"/>
      <c r="IT223" s="529"/>
      <c r="IU223" s="529"/>
      <c r="IV223" s="529"/>
      <c r="IW223" s="529"/>
      <c r="IX223" s="529"/>
      <c r="IY223" s="529"/>
      <c r="IZ223" s="529"/>
      <c r="JA223" s="529"/>
      <c r="JB223" s="529"/>
      <c r="JC223" s="529"/>
      <c r="JD223" s="529"/>
      <c r="JE223" s="529"/>
      <c r="JF223" s="529"/>
      <c r="JG223" s="529"/>
      <c r="JH223" s="529"/>
      <c r="JI223" s="529"/>
      <c r="JJ223" s="529"/>
      <c r="JK223" s="529"/>
      <c r="JL223" s="529"/>
      <c r="JM223" s="529"/>
      <c r="JN223" s="529"/>
      <c r="JO223" s="529"/>
      <c r="JP223" s="529"/>
      <c r="JQ223" s="529"/>
      <c r="JR223" s="529"/>
      <c r="JS223" s="529"/>
      <c r="JT223" s="529"/>
      <c r="JU223" s="529"/>
      <c r="JV223" s="529"/>
      <c r="JW223" s="529"/>
      <c r="JX223" s="529"/>
      <c r="JY223" s="529"/>
      <c r="JZ223" s="529"/>
      <c r="KA223" s="529"/>
      <c r="KB223" s="529"/>
      <c r="KC223" s="529"/>
      <c r="KD223" s="529"/>
      <c r="KE223" s="529"/>
      <c r="KF223" s="529"/>
      <c r="KG223" s="529"/>
      <c r="KH223" s="529"/>
      <c r="KI223" s="529"/>
      <c r="KJ223" s="529"/>
      <c r="KK223" s="529"/>
      <c r="KL223" s="529"/>
      <c r="KM223" s="529"/>
      <c r="KN223" s="529"/>
      <c r="KO223" s="529"/>
      <c r="KP223" s="529"/>
      <c r="KQ223" s="529"/>
      <c r="KR223" s="529"/>
      <c r="KS223" s="529"/>
      <c r="KT223" s="529"/>
      <c r="KU223" s="529"/>
      <c r="KV223" s="529"/>
      <c r="KW223" s="529"/>
      <c r="KX223" s="529"/>
      <c r="KY223" s="529"/>
      <c r="KZ223" s="529"/>
      <c r="LA223" s="529"/>
      <c r="LB223" s="529"/>
      <c r="LC223" s="529"/>
      <c r="LD223" s="529"/>
      <c r="LE223" s="529"/>
      <c r="LF223" s="529"/>
      <c r="LG223" s="529"/>
      <c r="LH223" s="529"/>
      <c r="LI223" s="529"/>
      <c r="LJ223" s="529"/>
      <c r="LK223" s="529"/>
      <c r="LL223" s="529"/>
      <c r="LM223" s="529"/>
      <c r="LN223" s="529"/>
      <c r="LO223" s="529"/>
      <c r="LP223" s="529"/>
      <c r="LQ223" s="529"/>
      <c r="LR223" s="529"/>
      <c r="LS223" s="529"/>
      <c r="LT223" s="529"/>
      <c r="LU223" s="529"/>
      <c r="LV223" s="529"/>
      <c r="LW223" s="529"/>
      <c r="LX223" s="529"/>
      <c r="LY223" s="529"/>
      <c r="LZ223" s="529"/>
      <c r="MA223" s="529"/>
      <c r="MB223" s="529"/>
      <c r="MC223" s="529"/>
      <c r="MD223" s="529"/>
      <c r="ME223" s="529"/>
      <c r="MF223" s="529"/>
      <c r="MG223" s="529"/>
      <c r="MH223" s="529"/>
      <c r="MI223" s="529"/>
      <c r="MJ223" s="529"/>
      <c r="MK223" s="529"/>
      <c r="ML223" s="529"/>
      <c r="MM223" s="529"/>
      <c r="MN223" s="529"/>
    </row>
    <row r="224" ht="12.75" customHeight="1">
      <c r="A224" s="529"/>
      <c r="B224" s="529"/>
      <c r="C224" s="529"/>
      <c r="D224" s="529"/>
      <c r="E224" s="529"/>
      <c r="F224" s="529"/>
      <c r="G224" s="534"/>
      <c r="H224" s="529"/>
      <c r="I224" s="529"/>
      <c r="J224" s="529"/>
      <c r="K224" s="529"/>
      <c r="L224" s="529"/>
      <c r="M224" s="529"/>
      <c r="N224" s="529"/>
      <c r="O224" s="529"/>
      <c r="P224" s="529"/>
      <c r="Q224" s="529"/>
      <c r="R224" s="529"/>
      <c r="S224" s="529"/>
      <c r="T224" s="529"/>
      <c r="U224" s="529"/>
      <c r="V224" s="529"/>
      <c r="W224" s="529"/>
      <c r="X224" s="529"/>
      <c r="Y224" s="529"/>
      <c r="Z224" s="529"/>
      <c r="AA224" s="529"/>
      <c r="AB224" s="529"/>
      <c r="AC224" s="529"/>
      <c r="AD224" s="529"/>
      <c r="AE224" s="529"/>
      <c r="AF224" s="529"/>
      <c r="AG224" s="529"/>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29"/>
      <c r="DL224" s="529"/>
      <c r="DM224" s="529"/>
      <c r="DN224" s="529"/>
      <c r="DO224" s="529"/>
      <c r="DP224" s="529"/>
      <c r="DQ224" s="529"/>
      <c r="DR224" s="529"/>
      <c r="DS224" s="529"/>
      <c r="DT224" s="529"/>
      <c r="DU224" s="529"/>
      <c r="DV224" s="529"/>
      <c r="DW224" s="529"/>
      <c r="DX224" s="529"/>
      <c r="DY224" s="529"/>
      <c r="DZ224" s="529"/>
      <c r="EA224" s="529"/>
      <c r="EB224" s="529"/>
      <c r="EC224" s="529"/>
      <c r="ED224" s="529"/>
      <c r="EE224" s="529"/>
      <c r="EF224" s="529"/>
      <c r="EG224" s="529"/>
      <c r="EH224" s="529"/>
      <c r="EI224" s="529"/>
      <c r="EJ224" s="529"/>
      <c r="EK224" s="529"/>
      <c r="EL224" s="529"/>
      <c r="EM224" s="529"/>
      <c r="EN224" s="529"/>
      <c r="EO224" s="529"/>
      <c r="EP224" s="533">
        <v>458.0</v>
      </c>
      <c r="EQ224" s="533" t="s">
        <v>3588</v>
      </c>
      <c r="ER224" s="529"/>
      <c r="ES224" s="529"/>
      <c r="ET224" s="529"/>
      <c r="EU224" s="529"/>
      <c r="EV224" s="529"/>
      <c r="EW224" s="529"/>
      <c r="EX224" s="529"/>
      <c r="EY224" s="534"/>
      <c r="EZ224" s="529"/>
      <c r="FA224" s="529"/>
      <c r="FB224" s="529"/>
      <c r="FC224" s="529"/>
      <c r="FD224" s="529"/>
      <c r="FE224" s="529"/>
      <c r="FF224" s="529"/>
      <c r="FG224" s="529"/>
      <c r="FH224" s="529"/>
      <c r="FI224" s="529"/>
      <c r="FJ224" s="529"/>
      <c r="FK224" s="529"/>
      <c r="FL224" s="529"/>
      <c r="FM224" s="529"/>
      <c r="FN224" s="529"/>
      <c r="FO224" s="529"/>
      <c r="FP224" s="529"/>
      <c r="FQ224" s="529"/>
      <c r="FR224" s="529"/>
      <c r="FS224" s="529"/>
      <c r="FT224" s="529"/>
      <c r="FU224" s="529"/>
      <c r="FV224" s="529"/>
      <c r="FW224" s="529"/>
      <c r="FX224" s="529"/>
      <c r="FY224" s="529"/>
      <c r="FZ224" s="529"/>
      <c r="GA224" s="529"/>
      <c r="GB224" s="529"/>
      <c r="GC224" s="529"/>
      <c r="GD224" s="529"/>
      <c r="GE224" s="529"/>
      <c r="GF224" s="529"/>
      <c r="GG224" s="529"/>
      <c r="GH224" s="529"/>
      <c r="GI224" s="529"/>
      <c r="GJ224" s="529"/>
      <c r="GK224" s="529"/>
      <c r="GL224" s="529"/>
      <c r="GM224" s="529"/>
      <c r="GN224" s="529"/>
      <c r="GO224" s="529"/>
      <c r="GP224" s="529"/>
      <c r="GQ224" s="529"/>
      <c r="GR224" s="529"/>
      <c r="GS224" s="529"/>
      <c r="GT224" s="529"/>
      <c r="GU224" s="529"/>
      <c r="GV224" s="529"/>
      <c r="GW224" s="529"/>
      <c r="GX224" s="529"/>
      <c r="GY224" s="529"/>
      <c r="GZ224" s="529"/>
      <c r="HA224" s="529"/>
      <c r="HB224" s="529"/>
      <c r="HC224" s="529"/>
      <c r="HD224" s="529"/>
      <c r="HE224" s="529"/>
      <c r="HF224" s="529"/>
      <c r="HG224" s="529"/>
      <c r="HH224" s="529"/>
      <c r="HI224" s="529"/>
      <c r="HJ224" s="529"/>
      <c r="HK224" s="529"/>
      <c r="HL224" s="529"/>
      <c r="HM224" s="529"/>
      <c r="HN224" s="529"/>
      <c r="HO224" s="529"/>
      <c r="HP224" s="529"/>
      <c r="HQ224" s="529"/>
      <c r="HR224" s="529"/>
      <c r="HS224" s="529"/>
      <c r="HT224" s="529"/>
      <c r="HU224" s="529"/>
      <c r="HV224" s="529"/>
      <c r="HW224" s="529"/>
      <c r="HX224" s="529"/>
      <c r="HY224" s="529"/>
      <c r="HZ224" s="529"/>
      <c r="IA224" s="529"/>
      <c r="IB224" s="529"/>
      <c r="IC224" s="529"/>
      <c r="ID224" s="529"/>
      <c r="IE224" s="529"/>
      <c r="IF224" s="529"/>
      <c r="IG224" s="529"/>
      <c r="IH224" s="529"/>
      <c r="II224" s="529"/>
      <c r="IJ224" s="529"/>
      <c r="IK224" s="529"/>
      <c r="IL224" s="529"/>
      <c r="IM224" s="529"/>
      <c r="IN224" s="529"/>
      <c r="IO224" s="529"/>
      <c r="IP224" s="529"/>
      <c r="IQ224" s="529"/>
      <c r="IR224" s="529"/>
      <c r="IS224" s="529"/>
      <c r="IT224" s="529"/>
      <c r="IU224" s="529"/>
      <c r="IV224" s="529"/>
      <c r="IW224" s="529"/>
      <c r="IX224" s="529"/>
      <c r="IY224" s="529"/>
      <c r="IZ224" s="529"/>
      <c r="JA224" s="529"/>
      <c r="JB224" s="529"/>
      <c r="JC224" s="529"/>
      <c r="JD224" s="529"/>
      <c r="JE224" s="529"/>
      <c r="JF224" s="529"/>
      <c r="JG224" s="529"/>
      <c r="JH224" s="529"/>
      <c r="JI224" s="529"/>
      <c r="JJ224" s="529"/>
      <c r="JK224" s="529"/>
      <c r="JL224" s="529"/>
      <c r="JM224" s="529"/>
      <c r="JN224" s="529"/>
      <c r="JO224" s="529"/>
      <c r="JP224" s="529"/>
      <c r="JQ224" s="529"/>
      <c r="JR224" s="529"/>
      <c r="JS224" s="529"/>
      <c r="JT224" s="529"/>
      <c r="JU224" s="529"/>
      <c r="JV224" s="529"/>
      <c r="JW224" s="529"/>
      <c r="JX224" s="529"/>
      <c r="JY224" s="529"/>
      <c r="JZ224" s="529"/>
      <c r="KA224" s="529"/>
      <c r="KB224" s="529"/>
      <c r="KC224" s="529"/>
      <c r="KD224" s="529"/>
      <c r="KE224" s="529"/>
      <c r="KF224" s="529"/>
      <c r="KG224" s="529"/>
      <c r="KH224" s="529"/>
      <c r="KI224" s="529"/>
      <c r="KJ224" s="529"/>
      <c r="KK224" s="529"/>
      <c r="KL224" s="529"/>
      <c r="KM224" s="529"/>
      <c r="KN224" s="529"/>
      <c r="KO224" s="529"/>
      <c r="KP224" s="529"/>
      <c r="KQ224" s="529"/>
      <c r="KR224" s="529"/>
      <c r="KS224" s="529"/>
      <c r="KT224" s="529"/>
      <c r="KU224" s="529"/>
      <c r="KV224" s="529"/>
      <c r="KW224" s="529"/>
      <c r="KX224" s="529"/>
      <c r="KY224" s="529"/>
      <c r="KZ224" s="529"/>
      <c r="LA224" s="529"/>
      <c r="LB224" s="529"/>
      <c r="LC224" s="529"/>
      <c r="LD224" s="529"/>
      <c r="LE224" s="529"/>
      <c r="LF224" s="529"/>
      <c r="LG224" s="529"/>
      <c r="LH224" s="529"/>
      <c r="LI224" s="529"/>
      <c r="LJ224" s="529"/>
      <c r="LK224" s="529"/>
      <c r="LL224" s="529"/>
      <c r="LM224" s="529"/>
      <c r="LN224" s="529"/>
      <c r="LO224" s="529"/>
      <c r="LP224" s="529"/>
      <c r="LQ224" s="529"/>
      <c r="LR224" s="529"/>
      <c r="LS224" s="529"/>
      <c r="LT224" s="529"/>
      <c r="LU224" s="529"/>
      <c r="LV224" s="529"/>
      <c r="LW224" s="529"/>
      <c r="LX224" s="529"/>
      <c r="LY224" s="529"/>
      <c r="LZ224" s="529"/>
      <c r="MA224" s="529"/>
      <c r="MB224" s="529"/>
      <c r="MC224" s="529"/>
      <c r="MD224" s="529"/>
      <c r="ME224" s="529"/>
      <c r="MF224" s="529"/>
      <c r="MG224" s="529"/>
      <c r="MH224" s="529"/>
      <c r="MI224" s="529"/>
      <c r="MJ224" s="529"/>
      <c r="MK224" s="529"/>
      <c r="ML224" s="529"/>
      <c r="MM224" s="529"/>
      <c r="MN224" s="529"/>
    </row>
    <row r="225" ht="12.75" customHeight="1">
      <c r="A225" s="529"/>
      <c r="B225" s="529"/>
      <c r="C225" s="529"/>
      <c r="D225" s="529"/>
      <c r="E225" s="529"/>
      <c r="F225" s="529"/>
      <c r="G225" s="534"/>
      <c r="H225" s="529"/>
      <c r="I225" s="529"/>
      <c r="J225" s="529"/>
      <c r="K225" s="529"/>
      <c r="L225" s="529"/>
      <c r="M225" s="529"/>
      <c r="N225" s="529"/>
      <c r="O225" s="529"/>
      <c r="P225" s="529"/>
      <c r="Q225" s="529"/>
      <c r="R225" s="529"/>
      <c r="S225" s="529"/>
      <c r="T225" s="529"/>
      <c r="U225" s="529"/>
      <c r="V225" s="529"/>
      <c r="W225" s="529"/>
      <c r="X225" s="529"/>
      <c r="Y225" s="529"/>
      <c r="Z225" s="529"/>
      <c r="AA225" s="529"/>
      <c r="AB225" s="529"/>
      <c r="AC225" s="529"/>
      <c r="AD225" s="529"/>
      <c r="AE225" s="529"/>
      <c r="AF225" s="529"/>
      <c r="AG225" s="529"/>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c r="CT225" s="529"/>
      <c r="CU225" s="529"/>
      <c r="CV225" s="529"/>
      <c r="CW225" s="529"/>
      <c r="CX225" s="529"/>
      <c r="CY225" s="529"/>
      <c r="CZ225" s="529"/>
      <c r="DA225" s="529"/>
      <c r="DB225" s="529"/>
      <c r="DC225" s="529"/>
      <c r="DD225" s="529"/>
      <c r="DE225" s="529"/>
      <c r="DF225" s="529"/>
      <c r="DG225" s="529"/>
      <c r="DH225" s="529"/>
      <c r="DI225" s="529"/>
      <c r="DJ225" s="529"/>
      <c r="DK225" s="529"/>
      <c r="DL225" s="529"/>
      <c r="DM225" s="529"/>
      <c r="DN225" s="529"/>
      <c r="DO225" s="529"/>
      <c r="DP225" s="529"/>
      <c r="DQ225" s="529"/>
      <c r="DR225" s="529"/>
      <c r="DS225" s="529"/>
      <c r="DT225" s="529"/>
      <c r="DU225" s="529"/>
      <c r="DV225" s="529"/>
      <c r="DW225" s="529"/>
      <c r="DX225" s="529"/>
      <c r="DY225" s="529"/>
      <c r="DZ225" s="529"/>
      <c r="EA225" s="529"/>
      <c r="EB225" s="529"/>
      <c r="EC225" s="529"/>
      <c r="ED225" s="529"/>
      <c r="EE225" s="529"/>
      <c r="EF225" s="529"/>
      <c r="EG225" s="529"/>
      <c r="EH225" s="529"/>
      <c r="EI225" s="529"/>
      <c r="EJ225" s="529"/>
      <c r="EK225" s="529"/>
      <c r="EL225" s="529"/>
      <c r="EM225" s="529"/>
      <c r="EN225" s="529"/>
      <c r="EO225" s="529"/>
      <c r="EP225" s="533">
        <v>833.0</v>
      </c>
      <c r="EQ225" s="533" t="s">
        <v>3589</v>
      </c>
      <c r="ER225" s="529"/>
      <c r="ES225" s="529"/>
      <c r="ET225" s="529"/>
      <c r="EU225" s="529"/>
      <c r="EV225" s="529"/>
      <c r="EW225" s="529"/>
      <c r="EX225" s="529"/>
      <c r="EY225" s="534"/>
      <c r="EZ225" s="529"/>
      <c r="FA225" s="529"/>
      <c r="FB225" s="529"/>
      <c r="FC225" s="529"/>
      <c r="FD225" s="529"/>
      <c r="FE225" s="529"/>
      <c r="FF225" s="529"/>
      <c r="FG225" s="529"/>
      <c r="FH225" s="529"/>
      <c r="FI225" s="529"/>
      <c r="FJ225" s="529"/>
      <c r="FK225" s="529"/>
      <c r="FL225" s="529"/>
      <c r="FM225" s="529"/>
      <c r="FN225" s="529"/>
      <c r="FO225" s="529"/>
      <c r="FP225" s="529"/>
      <c r="FQ225" s="529"/>
      <c r="FR225" s="529"/>
      <c r="FS225" s="529"/>
      <c r="FT225" s="529"/>
      <c r="FU225" s="529"/>
      <c r="FV225" s="529"/>
      <c r="FW225" s="529"/>
      <c r="FX225" s="529"/>
      <c r="FY225" s="529"/>
      <c r="FZ225" s="529"/>
      <c r="GA225" s="529"/>
      <c r="GB225" s="529"/>
      <c r="GC225" s="529"/>
      <c r="GD225" s="529"/>
      <c r="GE225" s="529"/>
      <c r="GF225" s="529"/>
      <c r="GG225" s="529"/>
      <c r="GH225" s="529"/>
      <c r="GI225" s="529"/>
      <c r="GJ225" s="529"/>
      <c r="GK225" s="529"/>
      <c r="GL225" s="529"/>
      <c r="GM225" s="529"/>
      <c r="GN225" s="529"/>
      <c r="GO225" s="529"/>
      <c r="GP225" s="529"/>
      <c r="GQ225" s="529"/>
      <c r="GR225" s="529"/>
      <c r="GS225" s="529"/>
      <c r="GT225" s="529"/>
      <c r="GU225" s="529"/>
      <c r="GV225" s="529"/>
      <c r="GW225" s="529"/>
      <c r="GX225" s="529"/>
      <c r="GY225" s="529"/>
      <c r="GZ225" s="529"/>
      <c r="HA225" s="529"/>
      <c r="HB225" s="529"/>
      <c r="HC225" s="529"/>
      <c r="HD225" s="529"/>
      <c r="HE225" s="529"/>
      <c r="HF225" s="529"/>
      <c r="HG225" s="529"/>
      <c r="HH225" s="529"/>
      <c r="HI225" s="529"/>
      <c r="HJ225" s="529"/>
      <c r="HK225" s="529"/>
      <c r="HL225" s="529"/>
      <c r="HM225" s="529"/>
      <c r="HN225" s="529"/>
      <c r="HO225" s="529"/>
      <c r="HP225" s="529"/>
      <c r="HQ225" s="529"/>
      <c r="HR225" s="529"/>
      <c r="HS225" s="529"/>
      <c r="HT225" s="529"/>
      <c r="HU225" s="529"/>
      <c r="HV225" s="529"/>
      <c r="HW225" s="529"/>
      <c r="HX225" s="529"/>
      <c r="HY225" s="529"/>
      <c r="HZ225" s="529"/>
      <c r="IA225" s="529"/>
      <c r="IB225" s="529"/>
      <c r="IC225" s="529"/>
      <c r="ID225" s="529"/>
      <c r="IE225" s="529"/>
      <c r="IF225" s="529"/>
      <c r="IG225" s="529"/>
      <c r="IH225" s="529"/>
      <c r="II225" s="529"/>
      <c r="IJ225" s="529"/>
      <c r="IK225" s="529"/>
      <c r="IL225" s="529"/>
      <c r="IM225" s="529"/>
      <c r="IN225" s="529"/>
      <c r="IO225" s="529"/>
      <c r="IP225" s="529"/>
      <c r="IQ225" s="529"/>
      <c r="IR225" s="529"/>
      <c r="IS225" s="529"/>
      <c r="IT225" s="529"/>
      <c r="IU225" s="529"/>
      <c r="IV225" s="529"/>
      <c r="IW225" s="529"/>
      <c r="IX225" s="529"/>
      <c r="IY225" s="529"/>
      <c r="IZ225" s="529"/>
      <c r="JA225" s="529"/>
      <c r="JB225" s="529"/>
      <c r="JC225" s="529"/>
      <c r="JD225" s="529"/>
      <c r="JE225" s="529"/>
      <c r="JF225" s="529"/>
      <c r="JG225" s="529"/>
      <c r="JH225" s="529"/>
      <c r="JI225" s="529"/>
      <c r="JJ225" s="529"/>
      <c r="JK225" s="529"/>
      <c r="JL225" s="529"/>
      <c r="JM225" s="529"/>
      <c r="JN225" s="529"/>
      <c r="JO225" s="529"/>
      <c r="JP225" s="529"/>
      <c r="JQ225" s="529"/>
      <c r="JR225" s="529"/>
      <c r="JS225" s="529"/>
      <c r="JT225" s="529"/>
      <c r="JU225" s="529"/>
      <c r="JV225" s="529"/>
      <c r="JW225" s="529"/>
      <c r="JX225" s="529"/>
      <c r="JY225" s="529"/>
      <c r="JZ225" s="529"/>
      <c r="KA225" s="529"/>
      <c r="KB225" s="529"/>
      <c r="KC225" s="529"/>
      <c r="KD225" s="529"/>
      <c r="KE225" s="529"/>
      <c r="KF225" s="529"/>
      <c r="KG225" s="529"/>
      <c r="KH225" s="529"/>
      <c r="KI225" s="529"/>
      <c r="KJ225" s="529"/>
      <c r="KK225" s="529"/>
      <c r="KL225" s="529"/>
      <c r="KM225" s="529"/>
      <c r="KN225" s="529"/>
      <c r="KO225" s="529"/>
      <c r="KP225" s="529"/>
      <c r="KQ225" s="529"/>
      <c r="KR225" s="529"/>
      <c r="KS225" s="529"/>
      <c r="KT225" s="529"/>
      <c r="KU225" s="529"/>
      <c r="KV225" s="529"/>
      <c r="KW225" s="529"/>
      <c r="KX225" s="529"/>
      <c r="KY225" s="529"/>
      <c r="KZ225" s="529"/>
      <c r="LA225" s="529"/>
      <c r="LB225" s="529"/>
      <c r="LC225" s="529"/>
      <c r="LD225" s="529"/>
      <c r="LE225" s="529"/>
      <c r="LF225" s="529"/>
      <c r="LG225" s="529"/>
      <c r="LH225" s="529"/>
      <c r="LI225" s="529"/>
      <c r="LJ225" s="529"/>
      <c r="LK225" s="529"/>
      <c r="LL225" s="529"/>
      <c r="LM225" s="529"/>
      <c r="LN225" s="529"/>
      <c r="LO225" s="529"/>
      <c r="LP225" s="529"/>
      <c r="LQ225" s="529"/>
      <c r="LR225" s="529"/>
      <c r="LS225" s="529"/>
      <c r="LT225" s="529"/>
      <c r="LU225" s="529"/>
      <c r="LV225" s="529"/>
      <c r="LW225" s="529"/>
      <c r="LX225" s="529"/>
      <c r="LY225" s="529"/>
      <c r="LZ225" s="529"/>
      <c r="MA225" s="529"/>
      <c r="MB225" s="529"/>
      <c r="MC225" s="529"/>
      <c r="MD225" s="529"/>
      <c r="ME225" s="529"/>
      <c r="MF225" s="529"/>
      <c r="MG225" s="529"/>
      <c r="MH225" s="529"/>
      <c r="MI225" s="529"/>
      <c r="MJ225" s="529"/>
      <c r="MK225" s="529"/>
      <c r="ML225" s="529"/>
      <c r="MM225" s="529"/>
      <c r="MN225" s="529"/>
    </row>
    <row r="226" ht="12.75" customHeight="1">
      <c r="A226" s="529"/>
      <c r="B226" s="529"/>
      <c r="C226" s="529"/>
      <c r="D226" s="529"/>
      <c r="E226" s="529"/>
      <c r="F226" s="529"/>
      <c r="G226" s="534"/>
      <c r="H226" s="529"/>
      <c r="I226" s="529"/>
      <c r="J226" s="529"/>
      <c r="K226" s="529"/>
      <c r="L226" s="529"/>
      <c r="M226" s="529"/>
      <c r="N226" s="529"/>
      <c r="O226" s="529"/>
      <c r="P226" s="529"/>
      <c r="Q226" s="529"/>
      <c r="R226" s="529"/>
      <c r="S226" s="529"/>
      <c r="T226" s="529"/>
      <c r="U226" s="529"/>
      <c r="V226" s="529"/>
      <c r="W226" s="529"/>
      <c r="X226" s="529"/>
      <c r="Y226" s="529"/>
      <c r="Z226" s="529"/>
      <c r="AA226" s="529"/>
      <c r="AB226" s="529"/>
      <c r="AC226" s="529"/>
      <c r="AD226" s="529"/>
      <c r="AE226" s="529"/>
      <c r="AF226" s="529"/>
      <c r="AG226" s="529"/>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c r="CT226" s="529"/>
      <c r="CU226" s="529"/>
      <c r="CV226" s="529"/>
      <c r="CW226" s="529"/>
      <c r="CX226" s="529"/>
      <c r="CY226" s="529"/>
      <c r="CZ226" s="529"/>
      <c r="DA226" s="529"/>
      <c r="DB226" s="529"/>
      <c r="DC226" s="529"/>
      <c r="DD226" s="529"/>
      <c r="DE226" s="529"/>
      <c r="DF226" s="529"/>
      <c r="DG226" s="529"/>
      <c r="DH226" s="529"/>
      <c r="DI226" s="529"/>
      <c r="DJ226" s="529"/>
      <c r="DK226" s="529"/>
      <c r="DL226" s="529"/>
      <c r="DM226" s="529"/>
      <c r="DN226" s="529"/>
      <c r="DO226" s="529"/>
      <c r="DP226" s="529"/>
      <c r="DQ226" s="529"/>
      <c r="DR226" s="529"/>
      <c r="DS226" s="529"/>
      <c r="DT226" s="529"/>
      <c r="DU226" s="529"/>
      <c r="DV226" s="529"/>
      <c r="DW226" s="529"/>
      <c r="DX226" s="529"/>
      <c r="DY226" s="529"/>
      <c r="DZ226" s="529"/>
      <c r="EA226" s="529"/>
      <c r="EB226" s="529"/>
      <c r="EC226" s="529"/>
      <c r="ED226" s="529"/>
      <c r="EE226" s="529"/>
      <c r="EF226" s="529"/>
      <c r="EG226" s="529"/>
      <c r="EH226" s="529"/>
      <c r="EI226" s="529"/>
      <c r="EJ226" s="529"/>
      <c r="EK226" s="529"/>
      <c r="EL226" s="529"/>
      <c r="EM226" s="529"/>
      <c r="EN226" s="529"/>
      <c r="EO226" s="529"/>
      <c r="EP226" s="533">
        <v>583.0</v>
      </c>
      <c r="EQ226" s="533" t="s">
        <v>3590</v>
      </c>
      <c r="ER226" s="529"/>
      <c r="ES226" s="529"/>
      <c r="ET226" s="529"/>
      <c r="EU226" s="529"/>
      <c r="EV226" s="529"/>
      <c r="EW226" s="529"/>
      <c r="EX226" s="529"/>
      <c r="EY226" s="534"/>
      <c r="EZ226" s="529"/>
      <c r="FA226" s="529"/>
      <c r="FB226" s="529"/>
      <c r="FC226" s="529"/>
      <c r="FD226" s="529"/>
      <c r="FE226" s="529"/>
      <c r="FF226" s="529"/>
      <c r="FG226" s="529"/>
      <c r="FH226" s="529"/>
      <c r="FI226" s="529"/>
      <c r="FJ226" s="529"/>
      <c r="FK226" s="529"/>
      <c r="FL226" s="529"/>
      <c r="FM226" s="529"/>
      <c r="FN226" s="529"/>
      <c r="FO226" s="529"/>
      <c r="FP226" s="529"/>
      <c r="FQ226" s="529"/>
      <c r="FR226" s="529"/>
      <c r="FS226" s="529"/>
      <c r="FT226" s="529"/>
      <c r="FU226" s="529"/>
      <c r="FV226" s="529"/>
      <c r="FW226" s="529"/>
      <c r="FX226" s="529"/>
      <c r="FY226" s="529"/>
      <c r="FZ226" s="529"/>
      <c r="GA226" s="529"/>
      <c r="GB226" s="529"/>
      <c r="GC226" s="529"/>
      <c r="GD226" s="529"/>
      <c r="GE226" s="529"/>
      <c r="GF226" s="529"/>
      <c r="GG226" s="529"/>
      <c r="GH226" s="529"/>
      <c r="GI226" s="529"/>
      <c r="GJ226" s="529"/>
      <c r="GK226" s="529"/>
      <c r="GL226" s="529"/>
      <c r="GM226" s="529"/>
      <c r="GN226" s="529"/>
      <c r="GO226" s="529"/>
      <c r="GP226" s="529"/>
      <c r="GQ226" s="529"/>
      <c r="GR226" s="529"/>
      <c r="GS226" s="529"/>
      <c r="GT226" s="529"/>
      <c r="GU226" s="529"/>
      <c r="GV226" s="529"/>
      <c r="GW226" s="529"/>
      <c r="GX226" s="529"/>
      <c r="GY226" s="529"/>
      <c r="GZ226" s="529"/>
      <c r="HA226" s="529"/>
      <c r="HB226" s="529"/>
      <c r="HC226" s="529"/>
      <c r="HD226" s="529"/>
      <c r="HE226" s="529"/>
      <c r="HF226" s="529"/>
      <c r="HG226" s="529"/>
      <c r="HH226" s="529"/>
      <c r="HI226" s="529"/>
      <c r="HJ226" s="529"/>
      <c r="HK226" s="529"/>
      <c r="HL226" s="529"/>
      <c r="HM226" s="529"/>
      <c r="HN226" s="529"/>
      <c r="HO226" s="529"/>
      <c r="HP226" s="529"/>
      <c r="HQ226" s="529"/>
      <c r="HR226" s="529"/>
      <c r="HS226" s="529"/>
      <c r="HT226" s="529"/>
      <c r="HU226" s="529"/>
      <c r="HV226" s="529"/>
      <c r="HW226" s="529"/>
      <c r="HX226" s="529"/>
      <c r="HY226" s="529"/>
      <c r="HZ226" s="529"/>
      <c r="IA226" s="529"/>
      <c r="IB226" s="529"/>
      <c r="IC226" s="529"/>
      <c r="ID226" s="529"/>
      <c r="IE226" s="529"/>
      <c r="IF226" s="529"/>
      <c r="IG226" s="529"/>
      <c r="IH226" s="529"/>
      <c r="II226" s="529"/>
      <c r="IJ226" s="529"/>
      <c r="IK226" s="529"/>
      <c r="IL226" s="529"/>
      <c r="IM226" s="529"/>
      <c r="IN226" s="529"/>
      <c r="IO226" s="529"/>
      <c r="IP226" s="529"/>
      <c r="IQ226" s="529"/>
      <c r="IR226" s="529"/>
      <c r="IS226" s="529"/>
      <c r="IT226" s="529"/>
      <c r="IU226" s="529"/>
      <c r="IV226" s="529"/>
      <c r="IW226" s="529"/>
      <c r="IX226" s="529"/>
      <c r="IY226" s="529"/>
      <c r="IZ226" s="529"/>
      <c r="JA226" s="529"/>
      <c r="JB226" s="529"/>
      <c r="JC226" s="529"/>
      <c r="JD226" s="529"/>
      <c r="JE226" s="529"/>
      <c r="JF226" s="529"/>
      <c r="JG226" s="529"/>
      <c r="JH226" s="529"/>
      <c r="JI226" s="529"/>
      <c r="JJ226" s="529"/>
      <c r="JK226" s="529"/>
      <c r="JL226" s="529"/>
      <c r="JM226" s="529"/>
      <c r="JN226" s="529"/>
      <c r="JO226" s="529"/>
      <c r="JP226" s="529"/>
      <c r="JQ226" s="529"/>
      <c r="JR226" s="529"/>
      <c r="JS226" s="529"/>
      <c r="JT226" s="529"/>
      <c r="JU226" s="529"/>
      <c r="JV226" s="529"/>
      <c r="JW226" s="529"/>
      <c r="JX226" s="529"/>
      <c r="JY226" s="529"/>
      <c r="JZ226" s="529"/>
      <c r="KA226" s="529"/>
      <c r="KB226" s="529"/>
      <c r="KC226" s="529"/>
      <c r="KD226" s="529"/>
      <c r="KE226" s="529"/>
      <c r="KF226" s="529"/>
      <c r="KG226" s="529"/>
      <c r="KH226" s="529"/>
      <c r="KI226" s="529"/>
      <c r="KJ226" s="529"/>
      <c r="KK226" s="529"/>
      <c r="KL226" s="529"/>
      <c r="KM226" s="529"/>
      <c r="KN226" s="529"/>
      <c r="KO226" s="529"/>
      <c r="KP226" s="529"/>
      <c r="KQ226" s="529"/>
      <c r="KR226" s="529"/>
      <c r="KS226" s="529"/>
      <c r="KT226" s="529"/>
      <c r="KU226" s="529"/>
      <c r="KV226" s="529"/>
      <c r="KW226" s="529"/>
      <c r="KX226" s="529"/>
      <c r="KY226" s="529"/>
      <c r="KZ226" s="529"/>
      <c r="LA226" s="529"/>
      <c r="LB226" s="529"/>
      <c r="LC226" s="529"/>
      <c r="LD226" s="529"/>
      <c r="LE226" s="529"/>
      <c r="LF226" s="529"/>
      <c r="LG226" s="529"/>
      <c r="LH226" s="529"/>
      <c r="LI226" s="529"/>
      <c r="LJ226" s="529"/>
      <c r="LK226" s="529"/>
      <c r="LL226" s="529"/>
      <c r="LM226" s="529"/>
      <c r="LN226" s="529"/>
      <c r="LO226" s="529"/>
      <c r="LP226" s="529"/>
      <c r="LQ226" s="529"/>
      <c r="LR226" s="529"/>
      <c r="LS226" s="529"/>
      <c r="LT226" s="529"/>
      <c r="LU226" s="529"/>
      <c r="LV226" s="529"/>
      <c r="LW226" s="529"/>
      <c r="LX226" s="529"/>
      <c r="LY226" s="529"/>
      <c r="LZ226" s="529"/>
      <c r="MA226" s="529"/>
      <c r="MB226" s="529"/>
      <c r="MC226" s="529"/>
      <c r="MD226" s="529"/>
      <c r="ME226" s="529"/>
      <c r="MF226" s="529"/>
      <c r="MG226" s="529"/>
      <c r="MH226" s="529"/>
      <c r="MI226" s="529"/>
      <c r="MJ226" s="529"/>
      <c r="MK226" s="529"/>
      <c r="ML226" s="529"/>
      <c r="MM226" s="529"/>
      <c r="MN226" s="529"/>
    </row>
    <row r="227" ht="12.75" customHeight="1">
      <c r="A227" s="529"/>
      <c r="B227" s="529"/>
      <c r="C227" s="529"/>
      <c r="D227" s="529"/>
      <c r="E227" s="529"/>
      <c r="F227" s="529"/>
      <c r="G227" s="534"/>
      <c r="H227" s="529"/>
      <c r="I227" s="529"/>
      <c r="J227" s="529"/>
      <c r="K227" s="529"/>
      <c r="L227" s="529"/>
      <c r="M227" s="529"/>
      <c r="N227" s="529"/>
      <c r="O227" s="529"/>
      <c r="P227" s="529"/>
      <c r="Q227" s="529"/>
      <c r="R227" s="529"/>
      <c r="S227" s="529"/>
      <c r="T227" s="529"/>
      <c r="U227" s="529"/>
      <c r="V227" s="529"/>
      <c r="W227" s="529"/>
      <c r="X227" s="529"/>
      <c r="Y227" s="529"/>
      <c r="Z227" s="529"/>
      <c r="AA227" s="529"/>
      <c r="AB227" s="529"/>
      <c r="AC227" s="529"/>
      <c r="AD227" s="529"/>
      <c r="AE227" s="529"/>
      <c r="AF227" s="529"/>
      <c r="AG227" s="529"/>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c r="CR227" s="529"/>
      <c r="CS227" s="529"/>
      <c r="CT227" s="529"/>
      <c r="CU227" s="529"/>
      <c r="CV227" s="529"/>
      <c r="CW227" s="529"/>
      <c r="CX227" s="529"/>
      <c r="CY227" s="529"/>
      <c r="CZ227" s="529"/>
      <c r="DA227" s="529"/>
      <c r="DB227" s="529"/>
      <c r="DC227" s="529"/>
      <c r="DD227" s="529"/>
      <c r="DE227" s="529"/>
      <c r="DF227" s="529"/>
      <c r="DG227" s="529"/>
      <c r="DH227" s="529"/>
      <c r="DI227" s="529"/>
      <c r="DJ227" s="529"/>
      <c r="DK227" s="529"/>
      <c r="DL227" s="529"/>
      <c r="DM227" s="529"/>
      <c r="DN227" s="529"/>
      <c r="DO227" s="529"/>
      <c r="DP227" s="529"/>
      <c r="DQ227" s="529"/>
      <c r="DR227" s="529"/>
      <c r="DS227" s="529"/>
      <c r="DT227" s="529"/>
      <c r="DU227" s="529"/>
      <c r="DV227" s="529"/>
      <c r="DW227" s="529"/>
      <c r="DX227" s="529"/>
      <c r="DY227" s="529"/>
      <c r="DZ227" s="529"/>
      <c r="EA227" s="529"/>
      <c r="EB227" s="529"/>
      <c r="EC227" s="529"/>
      <c r="ED227" s="529"/>
      <c r="EE227" s="529"/>
      <c r="EF227" s="529"/>
      <c r="EG227" s="529"/>
      <c r="EH227" s="529"/>
      <c r="EI227" s="529"/>
      <c r="EJ227" s="529"/>
      <c r="EK227" s="529"/>
      <c r="EL227" s="529"/>
      <c r="EM227" s="529"/>
      <c r="EN227" s="529"/>
      <c r="EO227" s="529"/>
      <c r="EP227" s="533">
        <v>710.0</v>
      </c>
      <c r="EQ227" s="533" t="s">
        <v>3591</v>
      </c>
      <c r="ER227" s="529"/>
      <c r="ES227" s="529"/>
      <c r="ET227" s="529"/>
      <c r="EU227" s="529"/>
      <c r="EV227" s="529"/>
      <c r="EW227" s="529"/>
      <c r="EX227" s="529"/>
      <c r="EY227" s="534"/>
      <c r="EZ227" s="529"/>
      <c r="FA227" s="529"/>
      <c r="FB227" s="529"/>
      <c r="FC227" s="529"/>
      <c r="FD227" s="529"/>
      <c r="FE227" s="529"/>
      <c r="FF227" s="529"/>
      <c r="FG227" s="529"/>
      <c r="FH227" s="529"/>
      <c r="FI227" s="529"/>
      <c r="FJ227" s="529"/>
      <c r="FK227" s="529"/>
      <c r="FL227" s="529"/>
      <c r="FM227" s="529"/>
      <c r="FN227" s="529"/>
      <c r="FO227" s="529"/>
      <c r="FP227" s="529"/>
      <c r="FQ227" s="529"/>
      <c r="FR227" s="529"/>
      <c r="FS227" s="529"/>
      <c r="FT227" s="529"/>
      <c r="FU227" s="529"/>
      <c r="FV227" s="529"/>
      <c r="FW227" s="529"/>
      <c r="FX227" s="529"/>
      <c r="FY227" s="529"/>
      <c r="FZ227" s="529"/>
      <c r="GA227" s="529"/>
      <c r="GB227" s="529"/>
      <c r="GC227" s="529"/>
      <c r="GD227" s="529"/>
      <c r="GE227" s="529"/>
      <c r="GF227" s="529"/>
      <c r="GG227" s="529"/>
      <c r="GH227" s="529"/>
      <c r="GI227" s="529"/>
      <c r="GJ227" s="529"/>
      <c r="GK227" s="529"/>
      <c r="GL227" s="529"/>
      <c r="GM227" s="529"/>
      <c r="GN227" s="529"/>
      <c r="GO227" s="529"/>
      <c r="GP227" s="529"/>
      <c r="GQ227" s="529"/>
      <c r="GR227" s="529"/>
      <c r="GS227" s="529"/>
      <c r="GT227" s="529"/>
      <c r="GU227" s="529"/>
      <c r="GV227" s="529"/>
      <c r="GW227" s="529"/>
      <c r="GX227" s="529"/>
      <c r="GY227" s="529"/>
      <c r="GZ227" s="529"/>
      <c r="HA227" s="529"/>
      <c r="HB227" s="529"/>
      <c r="HC227" s="529"/>
      <c r="HD227" s="529"/>
      <c r="HE227" s="529"/>
      <c r="HF227" s="529"/>
      <c r="HG227" s="529"/>
      <c r="HH227" s="529"/>
      <c r="HI227" s="529"/>
      <c r="HJ227" s="529"/>
      <c r="HK227" s="529"/>
      <c r="HL227" s="529"/>
      <c r="HM227" s="529"/>
      <c r="HN227" s="529"/>
      <c r="HO227" s="529"/>
      <c r="HP227" s="529"/>
      <c r="HQ227" s="529"/>
      <c r="HR227" s="529"/>
      <c r="HS227" s="529"/>
      <c r="HT227" s="529"/>
      <c r="HU227" s="529"/>
      <c r="HV227" s="529"/>
      <c r="HW227" s="529"/>
      <c r="HX227" s="529"/>
      <c r="HY227" s="529"/>
      <c r="HZ227" s="529"/>
      <c r="IA227" s="529"/>
      <c r="IB227" s="529"/>
      <c r="IC227" s="529"/>
      <c r="ID227" s="529"/>
      <c r="IE227" s="529"/>
      <c r="IF227" s="529"/>
      <c r="IG227" s="529"/>
      <c r="IH227" s="529"/>
      <c r="II227" s="529"/>
      <c r="IJ227" s="529"/>
      <c r="IK227" s="529"/>
      <c r="IL227" s="529"/>
      <c r="IM227" s="529"/>
      <c r="IN227" s="529"/>
      <c r="IO227" s="529"/>
      <c r="IP227" s="529"/>
      <c r="IQ227" s="529"/>
      <c r="IR227" s="529"/>
      <c r="IS227" s="529"/>
      <c r="IT227" s="529"/>
      <c r="IU227" s="529"/>
      <c r="IV227" s="529"/>
      <c r="IW227" s="529"/>
      <c r="IX227" s="529"/>
      <c r="IY227" s="529"/>
      <c r="IZ227" s="529"/>
      <c r="JA227" s="529"/>
      <c r="JB227" s="529"/>
      <c r="JC227" s="529"/>
      <c r="JD227" s="529"/>
      <c r="JE227" s="529"/>
      <c r="JF227" s="529"/>
      <c r="JG227" s="529"/>
      <c r="JH227" s="529"/>
      <c r="JI227" s="529"/>
      <c r="JJ227" s="529"/>
      <c r="JK227" s="529"/>
      <c r="JL227" s="529"/>
      <c r="JM227" s="529"/>
      <c r="JN227" s="529"/>
      <c r="JO227" s="529"/>
      <c r="JP227" s="529"/>
      <c r="JQ227" s="529"/>
      <c r="JR227" s="529"/>
      <c r="JS227" s="529"/>
      <c r="JT227" s="529"/>
      <c r="JU227" s="529"/>
      <c r="JV227" s="529"/>
      <c r="JW227" s="529"/>
      <c r="JX227" s="529"/>
      <c r="JY227" s="529"/>
      <c r="JZ227" s="529"/>
      <c r="KA227" s="529"/>
      <c r="KB227" s="529"/>
      <c r="KC227" s="529"/>
      <c r="KD227" s="529"/>
      <c r="KE227" s="529"/>
      <c r="KF227" s="529"/>
      <c r="KG227" s="529"/>
      <c r="KH227" s="529"/>
      <c r="KI227" s="529"/>
      <c r="KJ227" s="529"/>
      <c r="KK227" s="529"/>
      <c r="KL227" s="529"/>
      <c r="KM227" s="529"/>
      <c r="KN227" s="529"/>
      <c r="KO227" s="529"/>
      <c r="KP227" s="529"/>
      <c r="KQ227" s="529"/>
      <c r="KR227" s="529"/>
      <c r="KS227" s="529"/>
      <c r="KT227" s="529"/>
      <c r="KU227" s="529"/>
      <c r="KV227" s="529"/>
      <c r="KW227" s="529"/>
      <c r="KX227" s="529"/>
      <c r="KY227" s="529"/>
      <c r="KZ227" s="529"/>
      <c r="LA227" s="529"/>
      <c r="LB227" s="529"/>
      <c r="LC227" s="529"/>
      <c r="LD227" s="529"/>
      <c r="LE227" s="529"/>
      <c r="LF227" s="529"/>
      <c r="LG227" s="529"/>
      <c r="LH227" s="529"/>
      <c r="LI227" s="529"/>
      <c r="LJ227" s="529"/>
      <c r="LK227" s="529"/>
      <c r="LL227" s="529"/>
      <c r="LM227" s="529"/>
      <c r="LN227" s="529"/>
      <c r="LO227" s="529"/>
      <c r="LP227" s="529"/>
      <c r="LQ227" s="529"/>
      <c r="LR227" s="529"/>
      <c r="LS227" s="529"/>
      <c r="LT227" s="529"/>
      <c r="LU227" s="529"/>
      <c r="LV227" s="529"/>
      <c r="LW227" s="529"/>
      <c r="LX227" s="529"/>
      <c r="LY227" s="529"/>
      <c r="LZ227" s="529"/>
      <c r="MA227" s="529"/>
      <c r="MB227" s="529"/>
      <c r="MC227" s="529"/>
      <c r="MD227" s="529"/>
      <c r="ME227" s="529"/>
      <c r="MF227" s="529"/>
      <c r="MG227" s="529"/>
      <c r="MH227" s="529"/>
      <c r="MI227" s="529"/>
      <c r="MJ227" s="529"/>
      <c r="MK227" s="529"/>
      <c r="ML227" s="529"/>
      <c r="MM227" s="529"/>
      <c r="MN227" s="529"/>
    </row>
    <row r="228" ht="12.75" customHeight="1">
      <c r="A228" s="529"/>
      <c r="B228" s="529"/>
      <c r="C228" s="529"/>
      <c r="D228" s="529"/>
      <c r="E228" s="529"/>
      <c r="F228" s="529"/>
      <c r="G228" s="534"/>
      <c r="H228" s="529"/>
      <c r="I228" s="529"/>
      <c r="J228" s="529"/>
      <c r="K228" s="529"/>
      <c r="L228" s="529"/>
      <c r="M228" s="529"/>
      <c r="N228" s="529"/>
      <c r="O228" s="529"/>
      <c r="P228" s="529"/>
      <c r="Q228" s="529"/>
      <c r="R228" s="529"/>
      <c r="S228" s="529"/>
      <c r="T228" s="529"/>
      <c r="U228" s="529"/>
      <c r="V228" s="529"/>
      <c r="W228" s="529"/>
      <c r="X228" s="529"/>
      <c r="Y228" s="529"/>
      <c r="Z228" s="529"/>
      <c r="AA228" s="529"/>
      <c r="AB228" s="529"/>
      <c r="AC228" s="529"/>
      <c r="AD228" s="529"/>
      <c r="AE228" s="529"/>
      <c r="AF228" s="529"/>
      <c r="AG228" s="529"/>
      <c r="AH228" s="529"/>
      <c r="AI228" s="529"/>
      <c r="AJ228" s="529"/>
      <c r="AK228" s="529"/>
      <c r="AL228" s="529"/>
      <c r="AM228" s="529"/>
      <c r="AN228" s="529"/>
      <c r="AO228" s="529"/>
      <c r="AP228" s="529"/>
      <c r="AQ228" s="529"/>
      <c r="AR228" s="529"/>
      <c r="AS228" s="529"/>
      <c r="AT228" s="529"/>
      <c r="AU228" s="529"/>
      <c r="AV228" s="529"/>
      <c r="AW228" s="529"/>
      <c r="AX228" s="529"/>
      <c r="AY228" s="529"/>
      <c r="AZ228" s="529"/>
      <c r="BA228" s="529"/>
      <c r="BB228" s="529"/>
      <c r="BC228" s="529"/>
      <c r="BD228" s="529"/>
      <c r="BE228" s="529"/>
      <c r="BF228" s="529"/>
      <c r="BG228" s="529"/>
      <c r="BH228" s="529"/>
      <c r="BI228" s="529"/>
      <c r="BJ228" s="529"/>
      <c r="BK228" s="529"/>
      <c r="BL228" s="529"/>
      <c r="BM228" s="529"/>
      <c r="BN228" s="529"/>
      <c r="BO228" s="529"/>
      <c r="BP228" s="529"/>
      <c r="BQ228" s="529"/>
      <c r="BR228" s="529"/>
      <c r="BS228" s="529"/>
      <c r="BT228" s="529"/>
      <c r="BU228" s="529"/>
      <c r="BV228" s="529"/>
      <c r="BW228" s="529"/>
      <c r="BX228" s="529"/>
      <c r="BY228" s="529"/>
      <c r="BZ228" s="529"/>
      <c r="CA228" s="529"/>
      <c r="CB228" s="529"/>
      <c r="CC228" s="529"/>
      <c r="CD228" s="529"/>
      <c r="CE228" s="529"/>
      <c r="CF228" s="529"/>
      <c r="CG228" s="529"/>
      <c r="CH228" s="529"/>
      <c r="CI228" s="529"/>
      <c r="CJ228" s="529"/>
      <c r="CK228" s="529"/>
      <c r="CL228" s="529"/>
      <c r="CM228" s="529"/>
      <c r="CN228" s="529"/>
      <c r="CO228" s="529"/>
      <c r="CP228" s="529"/>
      <c r="CQ228" s="529"/>
      <c r="CR228" s="529"/>
      <c r="CS228" s="529"/>
      <c r="CT228" s="529"/>
      <c r="CU228" s="529"/>
      <c r="CV228" s="529"/>
      <c r="CW228" s="529"/>
      <c r="CX228" s="529"/>
      <c r="CY228" s="529"/>
      <c r="CZ228" s="529"/>
      <c r="DA228" s="529"/>
      <c r="DB228" s="529"/>
      <c r="DC228" s="529"/>
      <c r="DD228" s="529"/>
      <c r="DE228" s="529"/>
      <c r="DF228" s="529"/>
      <c r="DG228" s="529"/>
      <c r="DH228" s="529"/>
      <c r="DI228" s="529"/>
      <c r="DJ228" s="529"/>
      <c r="DK228" s="529"/>
      <c r="DL228" s="529"/>
      <c r="DM228" s="529"/>
      <c r="DN228" s="529"/>
      <c r="DO228" s="529"/>
      <c r="DP228" s="529"/>
      <c r="DQ228" s="529"/>
      <c r="DR228" s="529"/>
      <c r="DS228" s="529"/>
      <c r="DT228" s="529"/>
      <c r="DU228" s="529"/>
      <c r="DV228" s="529"/>
      <c r="DW228" s="529"/>
      <c r="DX228" s="529"/>
      <c r="DY228" s="529"/>
      <c r="DZ228" s="529"/>
      <c r="EA228" s="529"/>
      <c r="EB228" s="529"/>
      <c r="EC228" s="529"/>
      <c r="ED228" s="529"/>
      <c r="EE228" s="529"/>
      <c r="EF228" s="529"/>
      <c r="EG228" s="529"/>
      <c r="EH228" s="529"/>
      <c r="EI228" s="529"/>
      <c r="EJ228" s="529"/>
      <c r="EK228" s="529"/>
      <c r="EL228" s="529"/>
      <c r="EM228" s="529"/>
      <c r="EN228" s="529"/>
      <c r="EO228" s="529"/>
      <c r="EP228" s="533">
        <v>728.0</v>
      </c>
      <c r="EQ228" s="533" t="s">
        <v>3592</v>
      </c>
      <c r="ER228" s="529"/>
      <c r="ES228" s="529"/>
      <c r="ET228" s="529"/>
      <c r="EU228" s="529"/>
      <c r="EV228" s="529"/>
      <c r="EW228" s="529"/>
      <c r="EX228" s="529"/>
      <c r="EY228" s="534"/>
      <c r="EZ228" s="529"/>
      <c r="FA228" s="529"/>
      <c r="FB228" s="529"/>
      <c r="FC228" s="529"/>
      <c r="FD228" s="529"/>
      <c r="FE228" s="529"/>
      <c r="FF228" s="529"/>
      <c r="FG228" s="529"/>
      <c r="FH228" s="529"/>
      <c r="FI228" s="529"/>
      <c r="FJ228" s="529"/>
      <c r="FK228" s="529"/>
      <c r="FL228" s="529"/>
      <c r="FM228" s="529"/>
      <c r="FN228" s="529"/>
      <c r="FO228" s="529"/>
      <c r="FP228" s="529"/>
      <c r="FQ228" s="529"/>
      <c r="FR228" s="529"/>
      <c r="FS228" s="529"/>
      <c r="FT228" s="529"/>
      <c r="FU228" s="529"/>
      <c r="FV228" s="529"/>
      <c r="FW228" s="529"/>
      <c r="FX228" s="529"/>
      <c r="FY228" s="529"/>
      <c r="FZ228" s="529"/>
      <c r="GA228" s="529"/>
      <c r="GB228" s="529"/>
      <c r="GC228" s="529"/>
      <c r="GD228" s="529"/>
      <c r="GE228" s="529"/>
      <c r="GF228" s="529"/>
      <c r="GG228" s="529"/>
      <c r="GH228" s="529"/>
      <c r="GI228" s="529"/>
      <c r="GJ228" s="529"/>
      <c r="GK228" s="529"/>
      <c r="GL228" s="529"/>
      <c r="GM228" s="529"/>
      <c r="GN228" s="529"/>
      <c r="GO228" s="529"/>
      <c r="GP228" s="529"/>
      <c r="GQ228" s="529"/>
      <c r="GR228" s="529"/>
      <c r="GS228" s="529"/>
      <c r="GT228" s="529"/>
      <c r="GU228" s="529"/>
      <c r="GV228" s="529"/>
      <c r="GW228" s="529"/>
      <c r="GX228" s="529"/>
      <c r="GY228" s="529"/>
      <c r="GZ228" s="529"/>
      <c r="HA228" s="529"/>
      <c r="HB228" s="529"/>
      <c r="HC228" s="529"/>
      <c r="HD228" s="529"/>
      <c r="HE228" s="529"/>
      <c r="HF228" s="529"/>
      <c r="HG228" s="529"/>
      <c r="HH228" s="529"/>
      <c r="HI228" s="529"/>
      <c r="HJ228" s="529"/>
      <c r="HK228" s="529"/>
      <c r="HL228" s="529"/>
      <c r="HM228" s="529"/>
      <c r="HN228" s="529"/>
      <c r="HO228" s="529"/>
      <c r="HP228" s="529"/>
      <c r="HQ228" s="529"/>
      <c r="HR228" s="529"/>
      <c r="HS228" s="529"/>
      <c r="HT228" s="529"/>
      <c r="HU228" s="529"/>
      <c r="HV228" s="529"/>
      <c r="HW228" s="529"/>
      <c r="HX228" s="529"/>
      <c r="HY228" s="529"/>
      <c r="HZ228" s="529"/>
      <c r="IA228" s="529"/>
      <c r="IB228" s="529"/>
      <c r="IC228" s="529"/>
      <c r="ID228" s="529"/>
      <c r="IE228" s="529"/>
      <c r="IF228" s="529"/>
      <c r="IG228" s="529"/>
      <c r="IH228" s="529"/>
      <c r="II228" s="529"/>
      <c r="IJ228" s="529"/>
      <c r="IK228" s="529"/>
      <c r="IL228" s="529"/>
      <c r="IM228" s="529"/>
      <c r="IN228" s="529"/>
      <c r="IO228" s="529"/>
      <c r="IP228" s="529"/>
      <c r="IQ228" s="529"/>
      <c r="IR228" s="529"/>
      <c r="IS228" s="529"/>
      <c r="IT228" s="529"/>
      <c r="IU228" s="529"/>
      <c r="IV228" s="529"/>
      <c r="IW228" s="529"/>
      <c r="IX228" s="529"/>
      <c r="IY228" s="529"/>
      <c r="IZ228" s="529"/>
      <c r="JA228" s="529"/>
      <c r="JB228" s="529"/>
      <c r="JC228" s="529"/>
      <c r="JD228" s="529"/>
      <c r="JE228" s="529"/>
      <c r="JF228" s="529"/>
      <c r="JG228" s="529"/>
      <c r="JH228" s="529"/>
      <c r="JI228" s="529"/>
      <c r="JJ228" s="529"/>
      <c r="JK228" s="529"/>
      <c r="JL228" s="529"/>
      <c r="JM228" s="529"/>
      <c r="JN228" s="529"/>
      <c r="JO228" s="529"/>
      <c r="JP228" s="529"/>
      <c r="JQ228" s="529"/>
      <c r="JR228" s="529"/>
      <c r="JS228" s="529"/>
      <c r="JT228" s="529"/>
      <c r="JU228" s="529"/>
      <c r="JV228" s="529"/>
      <c r="JW228" s="529"/>
      <c r="JX228" s="529"/>
      <c r="JY228" s="529"/>
      <c r="JZ228" s="529"/>
      <c r="KA228" s="529"/>
      <c r="KB228" s="529"/>
      <c r="KC228" s="529"/>
      <c r="KD228" s="529"/>
      <c r="KE228" s="529"/>
      <c r="KF228" s="529"/>
      <c r="KG228" s="529"/>
      <c r="KH228" s="529"/>
      <c r="KI228" s="529"/>
      <c r="KJ228" s="529"/>
      <c r="KK228" s="529"/>
      <c r="KL228" s="529"/>
      <c r="KM228" s="529"/>
      <c r="KN228" s="529"/>
      <c r="KO228" s="529"/>
      <c r="KP228" s="529"/>
      <c r="KQ228" s="529"/>
      <c r="KR228" s="529"/>
      <c r="KS228" s="529"/>
      <c r="KT228" s="529"/>
      <c r="KU228" s="529"/>
      <c r="KV228" s="529"/>
      <c r="KW228" s="529"/>
      <c r="KX228" s="529"/>
      <c r="KY228" s="529"/>
      <c r="KZ228" s="529"/>
      <c r="LA228" s="529"/>
      <c r="LB228" s="529"/>
      <c r="LC228" s="529"/>
      <c r="LD228" s="529"/>
      <c r="LE228" s="529"/>
      <c r="LF228" s="529"/>
      <c r="LG228" s="529"/>
      <c r="LH228" s="529"/>
      <c r="LI228" s="529"/>
      <c r="LJ228" s="529"/>
      <c r="LK228" s="529"/>
      <c r="LL228" s="529"/>
      <c r="LM228" s="529"/>
      <c r="LN228" s="529"/>
      <c r="LO228" s="529"/>
      <c r="LP228" s="529"/>
      <c r="LQ228" s="529"/>
      <c r="LR228" s="529"/>
      <c r="LS228" s="529"/>
      <c r="LT228" s="529"/>
      <c r="LU228" s="529"/>
      <c r="LV228" s="529"/>
      <c r="LW228" s="529"/>
      <c r="LX228" s="529"/>
      <c r="LY228" s="529"/>
      <c r="LZ228" s="529"/>
      <c r="MA228" s="529"/>
      <c r="MB228" s="529"/>
      <c r="MC228" s="529"/>
      <c r="MD228" s="529"/>
      <c r="ME228" s="529"/>
      <c r="MF228" s="529"/>
      <c r="MG228" s="529"/>
      <c r="MH228" s="529"/>
      <c r="MI228" s="529"/>
      <c r="MJ228" s="529"/>
      <c r="MK228" s="529"/>
      <c r="ML228" s="529"/>
      <c r="MM228" s="529"/>
      <c r="MN228" s="529"/>
    </row>
    <row r="229" ht="12.75" customHeight="1">
      <c r="A229" s="529"/>
      <c r="B229" s="529"/>
      <c r="C229" s="529"/>
      <c r="D229" s="529"/>
      <c r="E229" s="529"/>
      <c r="F229" s="529"/>
      <c r="G229" s="534"/>
      <c r="H229" s="529"/>
      <c r="I229" s="529"/>
      <c r="J229" s="529"/>
      <c r="K229" s="529"/>
      <c r="L229" s="529"/>
      <c r="M229" s="529"/>
      <c r="N229" s="529"/>
      <c r="O229" s="529"/>
      <c r="P229" s="529"/>
      <c r="Q229" s="529"/>
      <c r="R229" s="529"/>
      <c r="S229" s="529"/>
      <c r="T229" s="529"/>
      <c r="U229" s="529"/>
      <c r="V229" s="529"/>
      <c r="W229" s="529"/>
      <c r="X229" s="529"/>
      <c r="Y229" s="529"/>
      <c r="Z229" s="529"/>
      <c r="AA229" s="529"/>
      <c r="AB229" s="529"/>
      <c r="AC229" s="529"/>
      <c r="AD229" s="529"/>
      <c r="AE229" s="529"/>
      <c r="AF229" s="529"/>
      <c r="AG229" s="529"/>
      <c r="AH229" s="529"/>
      <c r="AI229" s="529"/>
      <c r="AJ229" s="529"/>
      <c r="AK229" s="529"/>
      <c r="AL229" s="529"/>
      <c r="AM229" s="529"/>
      <c r="AN229" s="529"/>
      <c r="AO229" s="529"/>
      <c r="AP229" s="529"/>
      <c r="AQ229" s="529"/>
      <c r="AR229" s="529"/>
      <c r="AS229" s="529"/>
      <c r="AT229" s="529"/>
      <c r="AU229" s="529"/>
      <c r="AV229" s="529"/>
      <c r="AW229" s="529"/>
      <c r="AX229" s="529"/>
      <c r="AY229" s="529"/>
      <c r="AZ229" s="529"/>
      <c r="BA229" s="529"/>
      <c r="BB229" s="529"/>
      <c r="BC229" s="529"/>
      <c r="BD229" s="529"/>
      <c r="BE229" s="529"/>
      <c r="BF229" s="529"/>
      <c r="BG229" s="529"/>
      <c r="BH229" s="529"/>
      <c r="BI229" s="529"/>
      <c r="BJ229" s="529"/>
      <c r="BK229" s="529"/>
      <c r="BL229" s="529"/>
      <c r="BM229" s="529"/>
      <c r="BN229" s="529"/>
      <c r="BO229" s="529"/>
      <c r="BP229" s="529"/>
      <c r="BQ229" s="529"/>
      <c r="BR229" s="529"/>
      <c r="BS229" s="529"/>
      <c r="BT229" s="529"/>
      <c r="BU229" s="529"/>
      <c r="BV229" s="529"/>
      <c r="BW229" s="529"/>
      <c r="BX229" s="529"/>
      <c r="BY229" s="529"/>
      <c r="BZ229" s="529"/>
      <c r="CA229" s="529"/>
      <c r="CB229" s="529"/>
      <c r="CC229" s="529"/>
      <c r="CD229" s="529"/>
      <c r="CE229" s="529"/>
      <c r="CF229" s="529"/>
      <c r="CG229" s="529"/>
      <c r="CH229" s="529"/>
      <c r="CI229" s="529"/>
      <c r="CJ229" s="529"/>
      <c r="CK229" s="529"/>
      <c r="CL229" s="529"/>
      <c r="CM229" s="529"/>
      <c r="CN229" s="529"/>
      <c r="CO229" s="529"/>
      <c r="CP229" s="529"/>
      <c r="CQ229" s="529"/>
      <c r="CR229" s="529"/>
      <c r="CS229" s="529"/>
      <c r="CT229" s="529"/>
      <c r="CU229" s="529"/>
      <c r="CV229" s="529"/>
      <c r="CW229" s="529"/>
      <c r="CX229" s="529"/>
      <c r="CY229" s="529"/>
      <c r="CZ229" s="529"/>
      <c r="DA229" s="529"/>
      <c r="DB229" s="529"/>
      <c r="DC229" s="529"/>
      <c r="DD229" s="529"/>
      <c r="DE229" s="529"/>
      <c r="DF229" s="529"/>
      <c r="DG229" s="529"/>
      <c r="DH229" s="529"/>
      <c r="DI229" s="529"/>
      <c r="DJ229" s="529"/>
      <c r="DK229" s="529"/>
      <c r="DL229" s="529"/>
      <c r="DM229" s="529"/>
      <c r="DN229" s="529"/>
      <c r="DO229" s="529"/>
      <c r="DP229" s="529"/>
      <c r="DQ229" s="529"/>
      <c r="DR229" s="529"/>
      <c r="DS229" s="529"/>
      <c r="DT229" s="529"/>
      <c r="DU229" s="529"/>
      <c r="DV229" s="529"/>
      <c r="DW229" s="529"/>
      <c r="DX229" s="529"/>
      <c r="DY229" s="529"/>
      <c r="DZ229" s="529"/>
      <c r="EA229" s="529"/>
      <c r="EB229" s="529"/>
      <c r="EC229" s="529"/>
      <c r="ED229" s="529"/>
      <c r="EE229" s="529"/>
      <c r="EF229" s="529"/>
      <c r="EG229" s="529"/>
      <c r="EH229" s="529"/>
      <c r="EI229" s="529"/>
      <c r="EJ229" s="529"/>
      <c r="EK229" s="529"/>
      <c r="EL229" s="529"/>
      <c r="EM229" s="529"/>
      <c r="EN229" s="529"/>
      <c r="EO229" s="529"/>
      <c r="EP229" s="533">
        <v>104.0</v>
      </c>
      <c r="EQ229" s="533" t="s">
        <v>3593</v>
      </c>
      <c r="ER229" s="529"/>
      <c r="ES229" s="529"/>
      <c r="ET229" s="529"/>
      <c r="EU229" s="529"/>
      <c r="EV229" s="529"/>
      <c r="EW229" s="529"/>
      <c r="EX229" s="529"/>
      <c r="EY229" s="534"/>
      <c r="EZ229" s="529"/>
      <c r="FA229" s="529"/>
      <c r="FB229" s="529"/>
      <c r="FC229" s="529"/>
      <c r="FD229" s="529"/>
      <c r="FE229" s="529"/>
      <c r="FF229" s="529"/>
      <c r="FG229" s="529"/>
      <c r="FH229" s="529"/>
      <c r="FI229" s="529"/>
      <c r="FJ229" s="529"/>
      <c r="FK229" s="529"/>
      <c r="FL229" s="529"/>
      <c r="FM229" s="529"/>
      <c r="FN229" s="529"/>
      <c r="FO229" s="529"/>
      <c r="FP229" s="529"/>
      <c r="FQ229" s="529"/>
      <c r="FR229" s="529"/>
      <c r="FS229" s="529"/>
      <c r="FT229" s="529"/>
      <c r="FU229" s="529"/>
      <c r="FV229" s="529"/>
      <c r="FW229" s="529"/>
      <c r="FX229" s="529"/>
      <c r="FY229" s="529"/>
      <c r="FZ229" s="529"/>
      <c r="GA229" s="529"/>
      <c r="GB229" s="529"/>
      <c r="GC229" s="529"/>
      <c r="GD229" s="529"/>
      <c r="GE229" s="529"/>
      <c r="GF229" s="529"/>
      <c r="GG229" s="529"/>
      <c r="GH229" s="529"/>
      <c r="GI229" s="529"/>
      <c r="GJ229" s="529"/>
      <c r="GK229" s="529"/>
      <c r="GL229" s="529"/>
      <c r="GM229" s="529"/>
      <c r="GN229" s="529"/>
      <c r="GO229" s="529"/>
      <c r="GP229" s="529"/>
      <c r="GQ229" s="529"/>
      <c r="GR229" s="529"/>
      <c r="GS229" s="529"/>
      <c r="GT229" s="529"/>
      <c r="GU229" s="529"/>
      <c r="GV229" s="529"/>
      <c r="GW229" s="529"/>
      <c r="GX229" s="529"/>
      <c r="GY229" s="529"/>
      <c r="GZ229" s="529"/>
      <c r="HA229" s="529"/>
      <c r="HB229" s="529"/>
      <c r="HC229" s="529"/>
      <c r="HD229" s="529"/>
      <c r="HE229" s="529"/>
      <c r="HF229" s="529"/>
      <c r="HG229" s="529"/>
      <c r="HH229" s="529"/>
      <c r="HI229" s="529"/>
      <c r="HJ229" s="529"/>
      <c r="HK229" s="529"/>
      <c r="HL229" s="529"/>
      <c r="HM229" s="529"/>
      <c r="HN229" s="529"/>
      <c r="HO229" s="529"/>
      <c r="HP229" s="529"/>
      <c r="HQ229" s="529"/>
      <c r="HR229" s="529"/>
      <c r="HS229" s="529"/>
      <c r="HT229" s="529"/>
      <c r="HU229" s="529"/>
      <c r="HV229" s="529"/>
      <c r="HW229" s="529"/>
      <c r="HX229" s="529"/>
      <c r="HY229" s="529"/>
      <c r="HZ229" s="529"/>
      <c r="IA229" s="529"/>
      <c r="IB229" s="529"/>
      <c r="IC229" s="529"/>
      <c r="ID229" s="529"/>
      <c r="IE229" s="529"/>
      <c r="IF229" s="529"/>
      <c r="IG229" s="529"/>
      <c r="IH229" s="529"/>
      <c r="II229" s="529"/>
      <c r="IJ229" s="529"/>
      <c r="IK229" s="529"/>
      <c r="IL229" s="529"/>
      <c r="IM229" s="529"/>
      <c r="IN229" s="529"/>
      <c r="IO229" s="529"/>
      <c r="IP229" s="529"/>
      <c r="IQ229" s="529"/>
      <c r="IR229" s="529"/>
      <c r="IS229" s="529"/>
      <c r="IT229" s="529"/>
      <c r="IU229" s="529"/>
      <c r="IV229" s="529"/>
      <c r="IW229" s="529"/>
      <c r="IX229" s="529"/>
      <c r="IY229" s="529"/>
      <c r="IZ229" s="529"/>
      <c r="JA229" s="529"/>
      <c r="JB229" s="529"/>
      <c r="JC229" s="529"/>
      <c r="JD229" s="529"/>
      <c r="JE229" s="529"/>
      <c r="JF229" s="529"/>
      <c r="JG229" s="529"/>
      <c r="JH229" s="529"/>
      <c r="JI229" s="529"/>
      <c r="JJ229" s="529"/>
      <c r="JK229" s="529"/>
      <c r="JL229" s="529"/>
      <c r="JM229" s="529"/>
      <c r="JN229" s="529"/>
      <c r="JO229" s="529"/>
      <c r="JP229" s="529"/>
      <c r="JQ229" s="529"/>
      <c r="JR229" s="529"/>
      <c r="JS229" s="529"/>
      <c r="JT229" s="529"/>
      <c r="JU229" s="529"/>
      <c r="JV229" s="529"/>
      <c r="JW229" s="529"/>
      <c r="JX229" s="529"/>
      <c r="JY229" s="529"/>
      <c r="JZ229" s="529"/>
      <c r="KA229" s="529"/>
      <c r="KB229" s="529"/>
      <c r="KC229" s="529"/>
      <c r="KD229" s="529"/>
      <c r="KE229" s="529"/>
      <c r="KF229" s="529"/>
      <c r="KG229" s="529"/>
      <c r="KH229" s="529"/>
      <c r="KI229" s="529"/>
      <c r="KJ229" s="529"/>
      <c r="KK229" s="529"/>
      <c r="KL229" s="529"/>
      <c r="KM229" s="529"/>
      <c r="KN229" s="529"/>
      <c r="KO229" s="529"/>
      <c r="KP229" s="529"/>
      <c r="KQ229" s="529"/>
      <c r="KR229" s="529"/>
      <c r="KS229" s="529"/>
      <c r="KT229" s="529"/>
      <c r="KU229" s="529"/>
      <c r="KV229" s="529"/>
      <c r="KW229" s="529"/>
      <c r="KX229" s="529"/>
      <c r="KY229" s="529"/>
      <c r="KZ229" s="529"/>
      <c r="LA229" s="529"/>
      <c r="LB229" s="529"/>
      <c r="LC229" s="529"/>
      <c r="LD229" s="529"/>
      <c r="LE229" s="529"/>
      <c r="LF229" s="529"/>
      <c r="LG229" s="529"/>
      <c r="LH229" s="529"/>
      <c r="LI229" s="529"/>
      <c r="LJ229" s="529"/>
      <c r="LK229" s="529"/>
      <c r="LL229" s="529"/>
      <c r="LM229" s="529"/>
      <c r="LN229" s="529"/>
      <c r="LO229" s="529"/>
      <c r="LP229" s="529"/>
      <c r="LQ229" s="529"/>
      <c r="LR229" s="529"/>
      <c r="LS229" s="529"/>
      <c r="LT229" s="529"/>
      <c r="LU229" s="529"/>
      <c r="LV229" s="529"/>
      <c r="LW229" s="529"/>
      <c r="LX229" s="529"/>
      <c r="LY229" s="529"/>
      <c r="LZ229" s="529"/>
      <c r="MA229" s="529"/>
      <c r="MB229" s="529"/>
      <c r="MC229" s="529"/>
      <c r="MD229" s="529"/>
      <c r="ME229" s="529"/>
      <c r="MF229" s="529"/>
      <c r="MG229" s="529"/>
      <c r="MH229" s="529"/>
      <c r="MI229" s="529"/>
      <c r="MJ229" s="529"/>
      <c r="MK229" s="529"/>
      <c r="ML229" s="529"/>
      <c r="MM229" s="529"/>
      <c r="MN229" s="529"/>
    </row>
    <row r="230" ht="12.75" customHeight="1">
      <c r="A230" s="529"/>
      <c r="B230" s="529"/>
      <c r="C230" s="529"/>
      <c r="D230" s="529"/>
      <c r="E230" s="529"/>
      <c r="F230" s="529"/>
      <c r="G230" s="534"/>
      <c r="H230" s="529"/>
      <c r="I230" s="529"/>
      <c r="J230" s="529"/>
      <c r="K230" s="529"/>
      <c r="L230" s="529"/>
      <c r="M230" s="529"/>
      <c r="N230" s="529"/>
      <c r="O230" s="529"/>
      <c r="P230" s="529"/>
      <c r="Q230" s="529"/>
      <c r="R230" s="529"/>
      <c r="S230" s="529"/>
      <c r="T230" s="529"/>
      <c r="U230" s="529"/>
      <c r="V230" s="529"/>
      <c r="W230" s="529"/>
      <c r="X230" s="529"/>
      <c r="Y230" s="529"/>
      <c r="Z230" s="529"/>
      <c r="AA230" s="529"/>
      <c r="AB230" s="529"/>
      <c r="AC230" s="529"/>
      <c r="AD230" s="529"/>
      <c r="AE230" s="529"/>
      <c r="AF230" s="529"/>
      <c r="AG230" s="529"/>
      <c r="AH230" s="529"/>
      <c r="AI230" s="529"/>
      <c r="AJ230" s="529"/>
      <c r="AK230" s="529"/>
      <c r="AL230" s="529"/>
      <c r="AM230" s="529"/>
      <c r="AN230" s="529"/>
      <c r="AO230" s="529"/>
      <c r="AP230" s="529"/>
      <c r="AQ230" s="529"/>
      <c r="AR230" s="529"/>
      <c r="AS230" s="529"/>
      <c r="AT230" s="529"/>
      <c r="AU230" s="529"/>
      <c r="AV230" s="529"/>
      <c r="AW230" s="529"/>
      <c r="AX230" s="529"/>
      <c r="AY230" s="529"/>
      <c r="AZ230" s="529"/>
      <c r="BA230" s="529"/>
      <c r="BB230" s="529"/>
      <c r="BC230" s="529"/>
      <c r="BD230" s="529"/>
      <c r="BE230" s="529"/>
      <c r="BF230" s="529"/>
      <c r="BG230" s="529"/>
      <c r="BH230" s="529"/>
      <c r="BI230" s="529"/>
      <c r="BJ230" s="529"/>
      <c r="BK230" s="529"/>
      <c r="BL230" s="529"/>
      <c r="BM230" s="529"/>
      <c r="BN230" s="529"/>
      <c r="BO230" s="529"/>
      <c r="BP230" s="529"/>
      <c r="BQ230" s="529"/>
      <c r="BR230" s="529"/>
      <c r="BS230" s="529"/>
      <c r="BT230" s="529"/>
      <c r="BU230" s="529"/>
      <c r="BV230" s="529"/>
      <c r="BW230" s="529"/>
      <c r="BX230" s="529"/>
      <c r="BY230" s="529"/>
      <c r="BZ230" s="529"/>
      <c r="CA230" s="529"/>
      <c r="CB230" s="529"/>
      <c r="CC230" s="529"/>
      <c r="CD230" s="529"/>
      <c r="CE230" s="529"/>
      <c r="CF230" s="529"/>
      <c r="CG230" s="529"/>
      <c r="CH230" s="529"/>
      <c r="CI230" s="529"/>
      <c r="CJ230" s="529"/>
      <c r="CK230" s="529"/>
      <c r="CL230" s="529"/>
      <c r="CM230" s="529"/>
      <c r="CN230" s="529"/>
      <c r="CO230" s="529"/>
      <c r="CP230" s="529"/>
      <c r="CQ230" s="529"/>
      <c r="CR230" s="529"/>
      <c r="CS230" s="529"/>
      <c r="CT230" s="529"/>
      <c r="CU230" s="529"/>
      <c r="CV230" s="529"/>
      <c r="CW230" s="529"/>
      <c r="CX230" s="529"/>
      <c r="CY230" s="529"/>
      <c r="CZ230" s="529"/>
      <c r="DA230" s="529"/>
      <c r="DB230" s="529"/>
      <c r="DC230" s="529"/>
      <c r="DD230" s="529"/>
      <c r="DE230" s="529"/>
      <c r="DF230" s="529"/>
      <c r="DG230" s="529"/>
      <c r="DH230" s="529"/>
      <c r="DI230" s="529"/>
      <c r="DJ230" s="529"/>
      <c r="DK230" s="529"/>
      <c r="DL230" s="529"/>
      <c r="DM230" s="529"/>
      <c r="DN230" s="529"/>
      <c r="DO230" s="529"/>
      <c r="DP230" s="529"/>
      <c r="DQ230" s="529"/>
      <c r="DR230" s="529"/>
      <c r="DS230" s="529"/>
      <c r="DT230" s="529"/>
      <c r="DU230" s="529"/>
      <c r="DV230" s="529"/>
      <c r="DW230" s="529"/>
      <c r="DX230" s="529"/>
      <c r="DY230" s="529"/>
      <c r="DZ230" s="529"/>
      <c r="EA230" s="529"/>
      <c r="EB230" s="529"/>
      <c r="EC230" s="529"/>
      <c r="ED230" s="529"/>
      <c r="EE230" s="529"/>
      <c r="EF230" s="529"/>
      <c r="EG230" s="529"/>
      <c r="EH230" s="529"/>
      <c r="EI230" s="529"/>
      <c r="EJ230" s="529"/>
      <c r="EK230" s="529"/>
      <c r="EL230" s="529"/>
      <c r="EM230" s="529"/>
      <c r="EN230" s="529"/>
      <c r="EO230" s="529"/>
      <c r="EP230" s="533">
        <v>484.0</v>
      </c>
      <c r="EQ230" s="533" t="s">
        <v>3594</v>
      </c>
      <c r="ER230" s="529"/>
      <c r="ES230" s="529"/>
      <c r="ET230" s="529"/>
      <c r="EU230" s="529"/>
      <c r="EV230" s="529"/>
      <c r="EW230" s="529"/>
      <c r="EX230" s="529"/>
      <c r="EY230" s="534"/>
      <c r="EZ230" s="529"/>
      <c r="FA230" s="529"/>
      <c r="FB230" s="529"/>
      <c r="FC230" s="529"/>
      <c r="FD230" s="529"/>
      <c r="FE230" s="529"/>
      <c r="FF230" s="529"/>
      <c r="FG230" s="529"/>
      <c r="FH230" s="529"/>
      <c r="FI230" s="529"/>
      <c r="FJ230" s="529"/>
      <c r="FK230" s="529"/>
      <c r="FL230" s="529"/>
      <c r="FM230" s="529"/>
      <c r="FN230" s="529"/>
      <c r="FO230" s="529"/>
      <c r="FP230" s="529"/>
      <c r="FQ230" s="529"/>
      <c r="FR230" s="529"/>
      <c r="FS230" s="529"/>
      <c r="FT230" s="529"/>
      <c r="FU230" s="529"/>
      <c r="FV230" s="529"/>
      <c r="FW230" s="529"/>
      <c r="FX230" s="529"/>
      <c r="FY230" s="529"/>
      <c r="FZ230" s="529"/>
      <c r="GA230" s="529"/>
      <c r="GB230" s="529"/>
      <c r="GC230" s="529"/>
      <c r="GD230" s="529"/>
      <c r="GE230" s="529"/>
      <c r="GF230" s="529"/>
      <c r="GG230" s="529"/>
      <c r="GH230" s="529"/>
      <c r="GI230" s="529"/>
      <c r="GJ230" s="529"/>
      <c r="GK230" s="529"/>
      <c r="GL230" s="529"/>
      <c r="GM230" s="529"/>
      <c r="GN230" s="529"/>
      <c r="GO230" s="529"/>
      <c r="GP230" s="529"/>
      <c r="GQ230" s="529"/>
      <c r="GR230" s="529"/>
      <c r="GS230" s="529"/>
      <c r="GT230" s="529"/>
      <c r="GU230" s="529"/>
      <c r="GV230" s="529"/>
      <c r="GW230" s="529"/>
      <c r="GX230" s="529"/>
      <c r="GY230" s="529"/>
      <c r="GZ230" s="529"/>
      <c r="HA230" s="529"/>
      <c r="HB230" s="529"/>
      <c r="HC230" s="529"/>
      <c r="HD230" s="529"/>
      <c r="HE230" s="529"/>
      <c r="HF230" s="529"/>
      <c r="HG230" s="529"/>
      <c r="HH230" s="529"/>
      <c r="HI230" s="529"/>
      <c r="HJ230" s="529"/>
      <c r="HK230" s="529"/>
      <c r="HL230" s="529"/>
      <c r="HM230" s="529"/>
      <c r="HN230" s="529"/>
      <c r="HO230" s="529"/>
      <c r="HP230" s="529"/>
      <c r="HQ230" s="529"/>
      <c r="HR230" s="529"/>
      <c r="HS230" s="529"/>
      <c r="HT230" s="529"/>
      <c r="HU230" s="529"/>
      <c r="HV230" s="529"/>
      <c r="HW230" s="529"/>
      <c r="HX230" s="529"/>
      <c r="HY230" s="529"/>
      <c r="HZ230" s="529"/>
      <c r="IA230" s="529"/>
      <c r="IB230" s="529"/>
      <c r="IC230" s="529"/>
      <c r="ID230" s="529"/>
      <c r="IE230" s="529"/>
      <c r="IF230" s="529"/>
      <c r="IG230" s="529"/>
      <c r="IH230" s="529"/>
      <c r="II230" s="529"/>
      <c r="IJ230" s="529"/>
      <c r="IK230" s="529"/>
      <c r="IL230" s="529"/>
      <c r="IM230" s="529"/>
      <c r="IN230" s="529"/>
      <c r="IO230" s="529"/>
      <c r="IP230" s="529"/>
      <c r="IQ230" s="529"/>
      <c r="IR230" s="529"/>
      <c r="IS230" s="529"/>
      <c r="IT230" s="529"/>
      <c r="IU230" s="529"/>
      <c r="IV230" s="529"/>
      <c r="IW230" s="529"/>
      <c r="IX230" s="529"/>
      <c r="IY230" s="529"/>
      <c r="IZ230" s="529"/>
      <c r="JA230" s="529"/>
      <c r="JB230" s="529"/>
      <c r="JC230" s="529"/>
      <c r="JD230" s="529"/>
      <c r="JE230" s="529"/>
      <c r="JF230" s="529"/>
      <c r="JG230" s="529"/>
      <c r="JH230" s="529"/>
      <c r="JI230" s="529"/>
      <c r="JJ230" s="529"/>
      <c r="JK230" s="529"/>
      <c r="JL230" s="529"/>
      <c r="JM230" s="529"/>
      <c r="JN230" s="529"/>
      <c r="JO230" s="529"/>
      <c r="JP230" s="529"/>
      <c r="JQ230" s="529"/>
      <c r="JR230" s="529"/>
      <c r="JS230" s="529"/>
      <c r="JT230" s="529"/>
      <c r="JU230" s="529"/>
      <c r="JV230" s="529"/>
      <c r="JW230" s="529"/>
      <c r="JX230" s="529"/>
      <c r="JY230" s="529"/>
      <c r="JZ230" s="529"/>
      <c r="KA230" s="529"/>
      <c r="KB230" s="529"/>
      <c r="KC230" s="529"/>
      <c r="KD230" s="529"/>
      <c r="KE230" s="529"/>
      <c r="KF230" s="529"/>
      <c r="KG230" s="529"/>
      <c r="KH230" s="529"/>
      <c r="KI230" s="529"/>
      <c r="KJ230" s="529"/>
      <c r="KK230" s="529"/>
      <c r="KL230" s="529"/>
      <c r="KM230" s="529"/>
      <c r="KN230" s="529"/>
      <c r="KO230" s="529"/>
      <c r="KP230" s="529"/>
      <c r="KQ230" s="529"/>
      <c r="KR230" s="529"/>
      <c r="KS230" s="529"/>
      <c r="KT230" s="529"/>
      <c r="KU230" s="529"/>
      <c r="KV230" s="529"/>
      <c r="KW230" s="529"/>
      <c r="KX230" s="529"/>
      <c r="KY230" s="529"/>
      <c r="KZ230" s="529"/>
      <c r="LA230" s="529"/>
      <c r="LB230" s="529"/>
      <c r="LC230" s="529"/>
      <c r="LD230" s="529"/>
      <c r="LE230" s="529"/>
      <c r="LF230" s="529"/>
      <c r="LG230" s="529"/>
      <c r="LH230" s="529"/>
      <c r="LI230" s="529"/>
      <c r="LJ230" s="529"/>
      <c r="LK230" s="529"/>
      <c r="LL230" s="529"/>
      <c r="LM230" s="529"/>
      <c r="LN230" s="529"/>
      <c r="LO230" s="529"/>
      <c r="LP230" s="529"/>
      <c r="LQ230" s="529"/>
      <c r="LR230" s="529"/>
      <c r="LS230" s="529"/>
      <c r="LT230" s="529"/>
      <c r="LU230" s="529"/>
      <c r="LV230" s="529"/>
      <c r="LW230" s="529"/>
      <c r="LX230" s="529"/>
      <c r="LY230" s="529"/>
      <c r="LZ230" s="529"/>
      <c r="MA230" s="529"/>
      <c r="MB230" s="529"/>
      <c r="MC230" s="529"/>
      <c r="MD230" s="529"/>
      <c r="ME230" s="529"/>
      <c r="MF230" s="529"/>
      <c r="MG230" s="529"/>
      <c r="MH230" s="529"/>
      <c r="MI230" s="529"/>
      <c r="MJ230" s="529"/>
      <c r="MK230" s="529"/>
      <c r="ML230" s="529"/>
      <c r="MM230" s="529"/>
      <c r="MN230" s="529"/>
    </row>
    <row r="231" ht="12.75" customHeight="1">
      <c r="A231" s="529"/>
      <c r="B231" s="529"/>
      <c r="C231" s="529"/>
      <c r="D231" s="529"/>
      <c r="E231" s="529"/>
      <c r="F231" s="529"/>
      <c r="G231" s="534"/>
      <c r="H231" s="529"/>
      <c r="I231" s="529"/>
      <c r="J231" s="529"/>
      <c r="K231" s="529"/>
      <c r="L231" s="529"/>
      <c r="M231" s="529"/>
      <c r="N231" s="529"/>
      <c r="O231" s="529"/>
      <c r="P231" s="529"/>
      <c r="Q231" s="529"/>
      <c r="R231" s="529"/>
      <c r="S231" s="529"/>
      <c r="T231" s="529"/>
      <c r="U231" s="529"/>
      <c r="V231" s="529"/>
      <c r="W231" s="529"/>
      <c r="X231" s="529"/>
      <c r="Y231" s="529"/>
      <c r="Z231" s="529"/>
      <c r="AA231" s="529"/>
      <c r="AB231" s="529"/>
      <c r="AC231" s="529"/>
      <c r="AD231" s="529"/>
      <c r="AE231" s="529"/>
      <c r="AF231" s="529"/>
      <c r="AG231" s="529"/>
      <c r="AH231" s="529"/>
      <c r="AI231" s="529"/>
      <c r="AJ231" s="529"/>
      <c r="AK231" s="529"/>
      <c r="AL231" s="529"/>
      <c r="AM231" s="529"/>
      <c r="AN231" s="529"/>
      <c r="AO231" s="529"/>
      <c r="AP231" s="529"/>
      <c r="AQ231" s="529"/>
      <c r="AR231" s="529"/>
      <c r="AS231" s="529"/>
      <c r="AT231" s="529"/>
      <c r="AU231" s="529"/>
      <c r="AV231" s="529"/>
      <c r="AW231" s="529"/>
      <c r="AX231" s="529"/>
      <c r="AY231" s="529"/>
      <c r="AZ231" s="529"/>
      <c r="BA231" s="529"/>
      <c r="BB231" s="529"/>
      <c r="BC231" s="529"/>
      <c r="BD231" s="529"/>
      <c r="BE231" s="529"/>
      <c r="BF231" s="529"/>
      <c r="BG231" s="529"/>
      <c r="BH231" s="529"/>
      <c r="BI231" s="529"/>
      <c r="BJ231" s="529"/>
      <c r="BK231" s="529"/>
      <c r="BL231" s="529"/>
      <c r="BM231" s="529"/>
      <c r="BN231" s="529"/>
      <c r="BO231" s="529"/>
      <c r="BP231" s="529"/>
      <c r="BQ231" s="529"/>
      <c r="BR231" s="529"/>
      <c r="BS231" s="529"/>
      <c r="BT231" s="529"/>
      <c r="BU231" s="529"/>
      <c r="BV231" s="529"/>
      <c r="BW231" s="529"/>
      <c r="BX231" s="529"/>
      <c r="BY231" s="529"/>
      <c r="BZ231" s="529"/>
      <c r="CA231" s="529"/>
      <c r="CB231" s="529"/>
      <c r="CC231" s="529"/>
      <c r="CD231" s="529"/>
      <c r="CE231" s="529"/>
      <c r="CF231" s="529"/>
      <c r="CG231" s="529"/>
      <c r="CH231" s="529"/>
      <c r="CI231" s="529"/>
      <c r="CJ231" s="529"/>
      <c r="CK231" s="529"/>
      <c r="CL231" s="529"/>
      <c r="CM231" s="529"/>
      <c r="CN231" s="529"/>
      <c r="CO231" s="529"/>
      <c r="CP231" s="529"/>
      <c r="CQ231" s="529"/>
      <c r="CR231" s="529"/>
      <c r="CS231" s="529"/>
      <c r="CT231" s="529"/>
      <c r="CU231" s="529"/>
      <c r="CV231" s="529"/>
      <c r="CW231" s="529"/>
      <c r="CX231" s="529"/>
      <c r="CY231" s="529"/>
      <c r="CZ231" s="529"/>
      <c r="DA231" s="529"/>
      <c r="DB231" s="529"/>
      <c r="DC231" s="529"/>
      <c r="DD231" s="529"/>
      <c r="DE231" s="529"/>
      <c r="DF231" s="529"/>
      <c r="DG231" s="529"/>
      <c r="DH231" s="529"/>
      <c r="DI231" s="529"/>
      <c r="DJ231" s="529"/>
      <c r="DK231" s="529"/>
      <c r="DL231" s="529"/>
      <c r="DM231" s="529"/>
      <c r="DN231" s="529"/>
      <c r="DO231" s="529"/>
      <c r="DP231" s="529"/>
      <c r="DQ231" s="529"/>
      <c r="DR231" s="529"/>
      <c r="DS231" s="529"/>
      <c r="DT231" s="529"/>
      <c r="DU231" s="529"/>
      <c r="DV231" s="529"/>
      <c r="DW231" s="529"/>
      <c r="DX231" s="529"/>
      <c r="DY231" s="529"/>
      <c r="DZ231" s="529"/>
      <c r="EA231" s="529"/>
      <c r="EB231" s="529"/>
      <c r="EC231" s="529"/>
      <c r="ED231" s="529"/>
      <c r="EE231" s="529"/>
      <c r="EF231" s="529"/>
      <c r="EG231" s="529"/>
      <c r="EH231" s="529"/>
      <c r="EI231" s="529"/>
      <c r="EJ231" s="529"/>
      <c r="EK231" s="529"/>
      <c r="EL231" s="529"/>
      <c r="EM231" s="529"/>
      <c r="EN231" s="529"/>
      <c r="EO231" s="529"/>
      <c r="EP231" s="533">
        <v>480.0</v>
      </c>
      <c r="EQ231" s="533" t="s">
        <v>3595</v>
      </c>
      <c r="ER231" s="529"/>
      <c r="ES231" s="529"/>
      <c r="ET231" s="529"/>
      <c r="EU231" s="529"/>
      <c r="EV231" s="529"/>
      <c r="EW231" s="529"/>
      <c r="EX231" s="529"/>
      <c r="EY231" s="534"/>
      <c r="EZ231" s="529"/>
      <c r="FA231" s="529"/>
      <c r="FB231" s="529"/>
      <c r="FC231" s="529"/>
      <c r="FD231" s="529"/>
      <c r="FE231" s="529"/>
      <c r="FF231" s="529"/>
      <c r="FG231" s="529"/>
      <c r="FH231" s="529"/>
      <c r="FI231" s="529"/>
      <c r="FJ231" s="529"/>
      <c r="FK231" s="529"/>
      <c r="FL231" s="529"/>
      <c r="FM231" s="529"/>
      <c r="FN231" s="529"/>
      <c r="FO231" s="529"/>
      <c r="FP231" s="529"/>
      <c r="FQ231" s="529"/>
      <c r="FR231" s="529"/>
      <c r="FS231" s="529"/>
      <c r="FT231" s="529"/>
      <c r="FU231" s="529"/>
      <c r="FV231" s="529"/>
      <c r="FW231" s="529"/>
      <c r="FX231" s="529"/>
      <c r="FY231" s="529"/>
      <c r="FZ231" s="529"/>
      <c r="GA231" s="529"/>
      <c r="GB231" s="529"/>
      <c r="GC231" s="529"/>
      <c r="GD231" s="529"/>
      <c r="GE231" s="529"/>
      <c r="GF231" s="529"/>
      <c r="GG231" s="529"/>
      <c r="GH231" s="529"/>
      <c r="GI231" s="529"/>
      <c r="GJ231" s="529"/>
      <c r="GK231" s="529"/>
      <c r="GL231" s="529"/>
      <c r="GM231" s="529"/>
      <c r="GN231" s="529"/>
      <c r="GO231" s="529"/>
      <c r="GP231" s="529"/>
      <c r="GQ231" s="529"/>
      <c r="GR231" s="529"/>
      <c r="GS231" s="529"/>
      <c r="GT231" s="529"/>
      <c r="GU231" s="529"/>
      <c r="GV231" s="529"/>
      <c r="GW231" s="529"/>
      <c r="GX231" s="529"/>
      <c r="GY231" s="529"/>
      <c r="GZ231" s="529"/>
      <c r="HA231" s="529"/>
      <c r="HB231" s="529"/>
      <c r="HC231" s="529"/>
      <c r="HD231" s="529"/>
      <c r="HE231" s="529"/>
      <c r="HF231" s="529"/>
      <c r="HG231" s="529"/>
      <c r="HH231" s="529"/>
      <c r="HI231" s="529"/>
      <c r="HJ231" s="529"/>
      <c r="HK231" s="529"/>
      <c r="HL231" s="529"/>
      <c r="HM231" s="529"/>
      <c r="HN231" s="529"/>
      <c r="HO231" s="529"/>
      <c r="HP231" s="529"/>
      <c r="HQ231" s="529"/>
      <c r="HR231" s="529"/>
      <c r="HS231" s="529"/>
      <c r="HT231" s="529"/>
      <c r="HU231" s="529"/>
      <c r="HV231" s="529"/>
      <c r="HW231" s="529"/>
      <c r="HX231" s="529"/>
      <c r="HY231" s="529"/>
      <c r="HZ231" s="529"/>
      <c r="IA231" s="529"/>
      <c r="IB231" s="529"/>
      <c r="IC231" s="529"/>
      <c r="ID231" s="529"/>
      <c r="IE231" s="529"/>
      <c r="IF231" s="529"/>
      <c r="IG231" s="529"/>
      <c r="IH231" s="529"/>
      <c r="II231" s="529"/>
      <c r="IJ231" s="529"/>
      <c r="IK231" s="529"/>
      <c r="IL231" s="529"/>
      <c r="IM231" s="529"/>
      <c r="IN231" s="529"/>
      <c r="IO231" s="529"/>
      <c r="IP231" s="529"/>
      <c r="IQ231" s="529"/>
      <c r="IR231" s="529"/>
      <c r="IS231" s="529"/>
      <c r="IT231" s="529"/>
      <c r="IU231" s="529"/>
      <c r="IV231" s="529"/>
      <c r="IW231" s="529"/>
      <c r="IX231" s="529"/>
      <c r="IY231" s="529"/>
      <c r="IZ231" s="529"/>
      <c r="JA231" s="529"/>
      <c r="JB231" s="529"/>
      <c r="JC231" s="529"/>
      <c r="JD231" s="529"/>
      <c r="JE231" s="529"/>
      <c r="JF231" s="529"/>
      <c r="JG231" s="529"/>
      <c r="JH231" s="529"/>
      <c r="JI231" s="529"/>
      <c r="JJ231" s="529"/>
      <c r="JK231" s="529"/>
      <c r="JL231" s="529"/>
      <c r="JM231" s="529"/>
      <c r="JN231" s="529"/>
      <c r="JO231" s="529"/>
      <c r="JP231" s="529"/>
      <c r="JQ231" s="529"/>
      <c r="JR231" s="529"/>
      <c r="JS231" s="529"/>
      <c r="JT231" s="529"/>
      <c r="JU231" s="529"/>
      <c r="JV231" s="529"/>
      <c r="JW231" s="529"/>
      <c r="JX231" s="529"/>
      <c r="JY231" s="529"/>
      <c r="JZ231" s="529"/>
      <c r="KA231" s="529"/>
      <c r="KB231" s="529"/>
      <c r="KC231" s="529"/>
      <c r="KD231" s="529"/>
      <c r="KE231" s="529"/>
      <c r="KF231" s="529"/>
      <c r="KG231" s="529"/>
      <c r="KH231" s="529"/>
      <c r="KI231" s="529"/>
      <c r="KJ231" s="529"/>
      <c r="KK231" s="529"/>
      <c r="KL231" s="529"/>
      <c r="KM231" s="529"/>
      <c r="KN231" s="529"/>
      <c r="KO231" s="529"/>
      <c r="KP231" s="529"/>
      <c r="KQ231" s="529"/>
      <c r="KR231" s="529"/>
      <c r="KS231" s="529"/>
      <c r="KT231" s="529"/>
      <c r="KU231" s="529"/>
      <c r="KV231" s="529"/>
      <c r="KW231" s="529"/>
      <c r="KX231" s="529"/>
      <c r="KY231" s="529"/>
      <c r="KZ231" s="529"/>
      <c r="LA231" s="529"/>
      <c r="LB231" s="529"/>
      <c r="LC231" s="529"/>
      <c r="LD231" s="529"/>
      <c r="LE231" s="529"/>
      <c r="LF231" s="529"/>
      <c r="LG231" s="529"/>
      <c r="LH231" s="529"/>
      <c r="LI231" s="529"/>
      <c r="LJ231" s="529"/>
      <c r="LK231" s="529"/>
      <c r="LL231" s="529"/>
      <c r="LM231" s="529"/>
      <c r="LN231" s="529"/>
      <c r="LO231" s="529"/>
      <c r="LP231" s="529"/>
      <c r="LQ231" s="529"/>
      <c r="LR231" s="529"/>
      <c r="LS231" s="529"/>
      <c r="LT231" s="529"/>
      <c r="LU231" s="529"/>
      <c r="LV231" s="529"/>
      <c r="LW231" s="529"/>
      <c r="LX231" s="529"/>
      <c r="LY231" s="529"/>
      <c r="LZ231" s="529"/>
      <c r="MA231" s="529"/>
      <c r="MB231" s="529"/>
      <c r="MC231" s="529"/>
      <c r="MD231" s="529"/>
      <c r="ME231" s="529"/>
      <c r="MF231" s="529"/>
      <c r="MG231" s="529"/>
      <c r="MH231" s="529"/>
      <c r="MI231" s="529"/>
      <c r="MJ231" s="529"/>
      <c r="MK231" s="529"/>
      <c r="ML231" s="529"/>
      <c r="MM231" s="529"/>
      <c r="MN231" s="529"/>
    </row>
    <row r="232" ht="12.75" customHeight="1">
      <c r="A232" s="529"/>
      <c r="B232" s="529"/>
      <c r="C232" s="529"/>
      <c r="D232" s="529"/>
      <c r="E232" s="529"/>
      <c r="F232" s="529"/>
      <c r="G232" s="534"/>
      <c r="H232" s="529"/>
      <c r="I232" s="529"/>
      <c r="J232" s="529"/>
      <c r="K232" s="529"/>
      <c r="L232" s="529"/>
      <c r="M232" s="529"/>
      <c r="N232" s="529"/>
      <c r="O232" s="529"/>
      <c r="P232" s="529"/>
      <c r="Q232" s="529"/>
      <c r="R232" s="529"/>
      <c r="S232" s="529"/>
      <c r="T232" s="529"/>
      <c r="U232" s="529"/>
      <c r="V232" s="529"/>
      <c r="W232" s="529"/>
      <c r="X232" s="529"/>
      <c r="Y232" s="529"/>
      <c r="Z232" s="529"/>
      <c r="AA232" s="529"/>
      <c r="AB232" s="529"/>
      <c r="AC232" s="529"/>
      <c r="AD232" s="529"/>
      <c r="AE232" s="529"/>
      <c r="AF232" s="529"/>
      <c r="AG232" s="529"/>
      <c r="AH232" s="529"/>
      <c r="AI232" s="529"/>
      <c r="AJ232" s="529"/>
      <c r="AK232" s="529"/>
      <c r="AL232" s="529"/>
      <c r="AM232" s="529"/>
      <c r="AN232" s="529"/>
      <c r="AO232" s="529"/>
      <c r="AP232" s="529"/>
      <c r="AQ232" s="529"/>
      <c r="AR232" s="529"/>
      <c r="AS232" s="529"/>
      <c r="AT232" s="529"/>
      <c r="AU232" s="529"/>
      <c r="AV232" s="529"/>
      <c r="AW232" s="529"/>
      <c r="AX232" s="529"/>
      <c r="AY232" s="529"/>
      <c r="AZ232" s="529"/>
      <c r="BA232" s="529"/>
      <c r="BB232" s="529"/>
      <c r="BC232" s="529"/>
      <c r="BD232" s="529"/>
      <c r="BE232" s="529"/>
      <c r="BF232" s="529"/>
      <c r="BG232" s="529"/>
      <c r="BH232" s="529"/>
      <c r="BI232" s="529"/>
      <c r="BJ232" s="529"/>
      <c r="BK232" s="529"/>
      <c r="BL232" s="529"/>
      <c r="BM232" s="529"/>
      <c r="BN232" s="529"/>
      <c r="BO232" s="529"/>
      <c r="BP232" s="529"/>
      <c r="BQ232" s="529"/>
      <c r="BR232" s="529"/>
      <c r="BS232" s="529"/>
      <c r="BT232" s="529"/>
      <c r="BU232" s="529"/>
      <c r="BV232" s="529"/>
      <c r="BW232" s="529"/>
      <c r="BX232" s="529"/>
      <c r="BY232" s="529"/>
      <c r="BZ232" s="529"/>
      <c r="CA232" s="529"/>
      <c r="CB232" s="529"/>
      <c r="CC232" s="529"/>
      <c r="CD232" s="529"/>
      <c r="CE232" s="529"/>
      <c r="CF232" s="529"/>
      <c r="CG232" s="529"/>
      <c r="CH232" s="529"/>
      <c r="CI232" s="529"/>
      <c r="CJ232" s="529"/>
      <c r="CK232" s="529"/>
      <c r="CL232" s="529"/>
      <c r="CM232" s="529"/>
      <c r="CN232" s="529"/>
      <c r="CO232" s="529"/>
      <c r="CP232" s="529"/>
      <c r="CQ232" s="529"/>
      <c r="CR232" s="529"/>
      <c r="CS232" s="529"/>
      <c r="CT232" s="529"/>
      <c r="CU232" s="529"/>
      <c r="CV232" s="529"/>
      <c r="CW232" s="529"/>
      <c r="CX232" s="529"/>
      <c r="CY232" s="529"/>
      <c r="CZ232" s="529"/>
      <c r="DA232" s="529"/>
      <c r="DB232" s="529"/>
      <c r="DC232" s="529"/>
      <c r="DD232" s="529"/>
      <c r="DE232" s="529"/>
      <c r="DF232" s="529"/>
      <c r="DG232" s="529"/>
      <c r="DH232" s="529"/>
      <c r="DI232" s="529"/>
      <c r="DJ232" s="529"/>
      <c r="DK232" s="529"/>
      <c r="DL232" s="529"/>
      <c r="DM232" s="529"/>
      <c r="DN232" s="529"/>
      <c r="DO232" s="529"/>
      <c r="DP232" s="529"/>
      <c r="DQ232" s="529"/>
      <c r="DR232" s="529"/>
      <c r="DS232" s="529"/>
      <c r="DT232" s="529"/>
      <c r="DU232" s="529"/>
      <c r="DV232" s="529"/>
      <c r="DW232" s="529"/>
      <c r="DX232" s="529"/>
      <c r="DY232" s="529"/>
      <c r="DZ232" s="529"/>
      <c r="EA232" s="529"/>
      <c r="EB232" s="529"/>
      <c r="EC232" s="529"/>
      <c r="ED232" s="529"/>
      <c r="EE232" s="529"/>
      <c r="EF232" s="529"/>
      <c r="EG232" s="529"/>
      <c r="EH232" s="529"/>
      <c r="EI232" s="529"/>
      <c r="EJ232" s="529"/>
      <c r="EK232" s="529"/>
      <c r="EL232" s="529"/>
      <c r="EM232" s="529"/>
      <c r="EN232" s="529"/>
      <c r="EO232" s="529"/>
      <c r="EP232" s="533">
        <v>478.0</v>
      </c>
      <c r="EQ232" s="533" t="s">
        <v>3596</v>
      </c>
      <c r="ER232" s="529"/>
      <c r="ES232" s="529"/>
      <c r="ET232" s="529"/>
      <c r="EU232" s="529"/>
      <c r="EV232" s="529"/>
      <c r="EW232" s="529"/>
      <c r="EX232" s="529"/>
      <c r="EY232" s="534"/>
      <c r="EZ232" s="529"/>
      <c r="FA232" s="529"/>
      <c r="FB232" s="529"/>
      <c r="FC232" s="529"/>
      <c r="FD232" s="529"/>
      <c r="FE232" s="529"/>
      <c r="FF232" s="529"/>
      <c r="FG232" s="529"/>
      <c r="FH232" s="529"/>
      <c r="FI232" s="529"/>
      <c r="FJ232" s="529"/>
      <c r="FK232" s="529"/>
      <c r="FL232" s="529"/>
      <c r="FM232" s="529"/>
      <c r="FN232" s="529"/>
      <c r="FO232" s="529"/>
      <c r="FP232" s="529"/>
      <c r="FQ232" s="529"/>
      <c r="FR232" s="529"/>
      <c r="FS232" s="529"/>
      <c r="FT232" s="529"/>
      <c r="FU232" s="529"/>
      <c r="FV232" s="529"/>
      <c r="FW232" s="529"/>
      <c r="FX232" s="529"/>
      <c r="FY232" s="529"/>
      <c r="FZ232" s="529"/>
      <c r="GA232" s="529"/>
      <c r="GB232" s="529"/>
      <c r="GC232" s="529"/>
      <c r="GD232" s="529"/>
      <c r="GE232" s="529"/>
      <c r="GF232" s="529"/>
      <c r="GG232" s="529"/>
      <c r="GH232" s="529"/>
      <c r="GI232" s="529"/>
      <c r="GJ232" s="529"/>
      <c r="GK232" s="529"/>
      <c r="GL232" s="529"/>
      <c r="GM232" s="529"/>
      <c r="GN232" s="529"/>
      <c r="GO232" s="529"/>
      <c r="GP232" s="529"/>
      <c r="GQ232" s="529"/>
      <c r="GR232" s="529"/>
      <c r="GS232" s="529"/>
      <c r="GT232" s="529"/>
      <c r="GU232" s="529"/>
      <c r="GV232" s="529"/>
      <c r="GW232" s="529"/>
      <c r="GX232" s="529"/>
      <c r="GY232" s="529"/>
      <c r="GZ232" s="529"/>
      <c r="HA232" s="529"/>
      <c r="HB232" s="529"/>
      <c r="HC232" s="529"/>
      <c r="HD232" s="529"/>
      <c r="HE232" s="529"/>
      <c r="HF232" s="529"/>
      <c r="HG232" s="529"/>
      <c r="HH232" s="529"/>
      <c r="HI232" s="529"/>
      <c r="HJ232" s="529"/>
      <c r="HK232" s="529"/>
      <c r="HL232" s="529"/>
      <c r="HM232" s="529"/>
      <c r="HN232" s="529"/>
      <c r="HO232" s="529"/>
      <c r="HP232" s="529"/>
      <c r="HQ232" s="529"/>
      <c r="HR232" s="529"/>
      <c r="HS232" s="529"/>
      <c r="HT232" s="529"/>
      <c r="HU232" s="529"/>
      <c r="HV232" s="529"/>
      <c r="HW232" s="529"/>
      <c r="HX232" s="529"/>
      <c r="HY232" s="529"/>
      <c r="HZ232" s="529"/>
      <c r="IA232" s="529"/>
      <c r="IB232" s="529"/>
      <c r="IC232" s="529"/>
      <c r="ID232" s="529"/>
      <c r="IE232" s="529"/>
      <c r="IF232" s="529"/>
      <c r="IG232" s="529"/>
      <c r="IH232" s="529"/>
      <c r="II232" s="529"/>
      <c r="IJ232" s="529"/>
      <c r="IK232" s="529"/>
      <c r="IL232" s="529"/>
      <c r="IM232" s="529"/>
      <c r="IN232" s="529"/>
      <c r="IO232" s="529"/>
      <c r="IP232" s="529"/>
      <c r="IQ232" s="529"/>
      <c r="IR232" s="529"/>
      <c r="IS232" s="529"/>
      <c r="IT232" s="529"/>
      <c r="IU232" s="529"/>
      <c r="IV232" s="529"/>
      <c r="IW232" s="529"/>
      <c r="IX232" s="529"/>
      <c r="IY232" s="529"/>
      <c r="IZ232" s="529"/>
      <c r="JA232" s="529"/>
      <c r="JB232" s="529"/>
      <c r="JC232" s="529"/>
      <c r="JD232" s="529"/>
      <c r="JE232" s="529"/>
      <c r="JF232" s="529"/>
      <c r="JG232" s="529"/>
      <c r="JH232" s="529"/>
      <c r="JI232" s="529"/>
      <c r="JJ232" s="529"/>
      <c r="JK232" s="529"/>
      <c r="JL232" s="529"/>
      <c r="JM232" s="529"/>
      <c r="JN232" s="529"/>
      <c r="JO232" s="529"/>
      <c r="JP232" s="529"/>
      <c r="JQ232" s="529"/>
      <c r="JR232" s="529"/>
      <c r="JS232" s="529"/>
      <c r="JT232" s="529"/>
      <c r="JU232" s="529"/>
      <c r="JV232" s="529"/>
      <c r="JW232" s="529"/>
      <c r="JX232" s="529"/>
      <c r="JY232" s="529"/>
      <c r="JZ232" s="529"/>
      <c r="KA232" s="529"/>
      <c r="KB232" s="529"/>
      <c r="KC232" s="529"/>
      <c r="KD232" s="529"/>
      <c r="KE232" s="529"/>
      <c r="KF232" s="529"/>
      <c r="KG232" s="529"/>
      <c r="KH232" s="529"/>
      <c r="KI232" s="529"/>
      <c r="KJ232" s="529"/>
      <c r="KK232" s="529"/>
      <c r="KL232" s="529"/>
      <c r="KM232" s="529"/>
      <c r="KN232" s="529"/>
      <c r="KO232" s="529"/>
      <c r="KP232" s="529"/>
      <c r="KQ232" s="529"/>
      <c r="KR232" s="529"/>
      <c r="KS232" s="529"/>
      <c r="KT232" s="529"/>
      <c r="KU232" s="529"/>
      <c r="KV232" s="529"/>
      <c r="KW232" s="529"/>
      <c r="KX232" s="529"/>
      <c r="KY232" s="529"/>
      <c r="KZ232" s="529"/>
      <c r="LA232" s="529"/>
      <c r="LB232" s="529"/>
      <c r="LC232" s="529"/>
      <c r="LD232" s="529"/>
      <c r="LE232" s="529"/>
      <c r="LF232" s="529"/>
      <c r="LG232" s="529"/>
      <c r="LH232" s="529"/>
      <c r="LI232" s="529"/>
      <c r="LJ232" s="529"/>
      <c r="LK232" s="529"/>
      <c r="LL232" s="529"/>
      <c r="LM232" s="529"/>
      <c r="LN232" s="529"/>
      <c r="LO232" s="529"/>
      <c r="LP232" s="529"/>
      <c r="LQ232" s="529"/>
      <c r="LR232" s="529"/>
      <c r="LS232" s="529"/>
      <c r="LT232" s="529"/>
      <c r="LU232" s="529"/>
      <c r="LV232" s="529"/>
      <c r="LW232" s="529"/>
      <c r="LX232" s="529"/>
      <c r="LY232" s="529"/>
      <c r="LZ232" s="529"/>
      <c r="MA232" s="529"/>
      <c r="MB232" s="529"/>
      <c r="MC232" s="529"/>
      <c r="MD232" s="529"/>
      <c r="ME232" s="529"/>
      <c r="MF232" s="529"/>
      <c r="MG232" s="529"/>
      <c r="MH232" s="529"/>
      <c r="MI232" s="529"/>
      <c r="MJ232" s="529"/>
      <c r="MK232" s="529"/>
      <c r="ML232" s="529"/>
      <c r="MM232" s="529"/>
      <c r="MN232" s="529"/>
    </row>
    <row r="233" ht="12.75" customHeight="1">
      <c r="A233" s="529"/>
      <c r="B233" s="529"/>
      <c r="C233" s="529"/>
      <c r="D233" s="529"/>
      <c r="E233" s="529"/>
      <c r="F233" s="529"/>
      <c r="G233" s="534"/>
      <c r="H233" s="529"/>
      <c r="I233" s="529"/>
      <c r="J233" s="529"/>
      <c r="K233" s="529"/>
      <c r="L233" s="529"/>
      <c r="M233" s="529"/>
      <c r="N233" s="529"/>
      <c r="O233" s="529"/>
      <c r="P233" s="529"/>
      <c r="Q233" s="529"/>
      <c r="R233" s="529"/>
      <c r="S233" s="529"/>
      <c r="T233" s="529"/>
      <c r="U233" s="529"/>
      <c r="V233" s="529"/>
      <c r="W233" s="529"/>
      <c r="X233" s="529"/>
      <c r="Y233" s="529"/>
      <c r="Z233" s="529"/>
      <c r="AA233" s="529"/>
      <c r="AB233" s="529"/>
      <c r="AC233" s="529"/>
      <c r="AD233" s="529"/>
      <c r="AE233" s="529"/>
      <c r="AF233" s="529"/>
      <c r="AG233" s="529"/>
      <c r="AH233" s="529"/>
      <c r="AI233" s="529"/>
      <c r="AJ233" s="529"/>
      <c r="AK233" s="529"/>
      <c r="AL233" s="529"/>
      <c r="AM233" s="529"/>
      <c r="AN233" s="529"/>
      <c r="AO233" s="529"/>
      <c r="AP233" s="529"/>
      <c r="AQ233" s="529"/>
      <c r="AR233" s="529"/>
      <c r="AS233" s="529"/>
      <c r="AT233" s="529"/>
      <c r="AU233" s="529"/>
      <c r="AV233" s="529"/>
      <c r="AW233" s="529"/>
      <c r="AX233" s="529"/>
      <c r="AY233" s="529"/>
      <c r="AZ233" s="529"/>
      <c r="BA233" s="529"/>
      <c r="BB233" s="529"/>
      <c r="BC233" s="529"/>
      <c r="BD233" s="529"/>
      <c r="BE233" s="529"/>
      <c r="BF233" s="529"/>
      <c r="BG233" s="529"/>
      <c r="BH233" s="529"/>
      <c r="BI233" s="529"/>
      <c r="BJ233" s="529"/>
      <c r="BK233" s="529"/>
      <c r="BL233" s="529"/>
      <c r="BM233" s="529"/>
      <c r="BN233" s="529"/>
      <c r="BO233" s="529"/>
      <c r="BP233" s="529"/>
      <c r="BQ233" s="529"/>
      <c r="BR233" s="529"/>
      <c r="BS233" s="529"/>
      <c r="BT233" s="529"/>
      <c r="BU233" s="529"/>
      <c r="BV233" s="529"/>
      <c r="BW233" s="529"/>
      <c r="BX233" s="529"/>
      <c r="BY233" s="529"/>
      <c r="BZ233" s="529"/>
      <c r="CA233" s="529"/>
      <c r="CB233" s="529"/>
      <c r="CC233" s="529"/>
      <c r="CD233" s="529"/>
      <c r="CE233" s="529"/>
      <c r="CF233" s="529"/>
      <c r="CG233" s="529"/>
      <c r="CH233" s="529"/>
      <c r="CI233" s="529"/>
      <c r="CJ233" s="529"/>
      <c r="CK233" s="529"/>
      <c r="CL233" s="529"/>
      <c r="CM233" s="529"/>
      <c r="CN233" s="529"/>
      <c r="CO233" s="529"/>
      <c r="CP233" s="529"/>
      <c r="CQ233" s="529"/>
      <c r="CR233" s="529"/>
      <c r="CS233" s="529"/>
      <c r="CT233" s="529"/>
      <c r="CU233" s="529"/>
      <c r="CV233" s="529"/>
      <c r="CW233" s="529"/>
      <c r="CX233" s="529"/>
      <c r="CY233" s="529"/>
      <c r="CZ233" s="529"/>
      <c r="DA233" s="529"/>
      <c r="DB233" s="529"/>
      <c r="DC233" s="529"/>
      <c r="DD233" s="529"/>
      <c r="DE233" s="529"/>
      <c r="DF233" s="529"/>
      <c r="DG233" s="529"/>
      <c r="DH233" s="529"/>
      <c r="DI233" s="529"/>
      <c r="DJ233" s="529"/>
      <c r="DK233" s="529"/>
      <c r="DL233" s="529"/>
      <c r="DM233" s="529"/>
      <c r="DN233" s="529"/>
      <c r="DO233" s="529"/>
      <c r="DP233" s="529"/>
      <c r="DQ233" s="529"/>
      <c r="DR233" s="529"/>
      <c r="DS233" s="529"/>
      <c r="DT233" s="529"/>
      <c r="DU233" s="529"/>
      <c r="DV233" s="529"/>
      <c r="DW233" s="529"/>
      <c r="DX233" s="529"/>
      <c r="DY233" s="529"/>
      <c r="DZ233" s="529"/>
      <c r="EA233" s="529"/>
      <c r="EB233" s="529"/>
      <c r="EC233" s="529"/>
      <c r="ED233" s="529"/>
      <c r="EE233" s="529"/>
      <c r="EF233" s="529"/>
      <c r="EG233" s="529"/>
      <c r="EH233" s="529"/>
      <c r="EI233" s="529"/>
      <c r="EJ233" s="529"/>
      <c r="EK233" s="529"/>
      <c r="EL233" s="529"/>
      <c r="EM233" s="529"/>
      <c r="EN233" s="529"/>
      <c r="EO233" s="529"/>
      <c r="EP233" s="533">
        <v>508.0</v>
      </c>
      <c r="EQ233" s="533" t="s">
        <v>3597</v>
      </c>
      <c r="ER233" s="529"/>
      <c r="ES233" s="529"/>
      <c r="ET233" s="529"/>
      <c r="EU233" s="529"/>
      <c r="EV233" s="529"/>
      <c r="EW233" s="529"/>
      <c r="EX233" s="529"/>
      <c r="EY233" s="534"/>
      <c r="EZ233" s="529"/>
      <c r="FA233" s="529"/>
      <c r="FB233" s="529"/>
      <c r="FC233" s="529"/>
      <c r="FD233" s="529"/>
      <c r="FE233" s="529"/>
      <c r="FF233" s="529"/>
      <c r="FG233" s="529"/>
      <c r="FH233" s="529"/>
      <c r="FI233" s="529"/>
      <c r="FJ233" s="529"/>
      <c r="FK233" s="529"/>
      <c r="FL233" s="529"/>
      <c r="FM233" s="529"/>
      <c r="FN233" s="529"/>
      <c r="FO233" s="529"/>
      <c r="FP233" s="529"/>
      <c r="FQ233" s="529"/>
      <c r="FR233" s="529"/>
      <c r="FS233" s="529"/>
      <c r="FT233" s="529"/>
      <c r="FU233" s="529"/>
      <c r="FV233" s="529"/>
      <c r="FW233" s="529"/>
      <c r="FX233" s="529"/>
      <c r="FY233" s="529"/>
      <c r="FZ233" s="529"/>
      <c r="GA233" s="529"/>
      <c r="GB233" s="529"/>
      <c r="GC233" s="529"/>
      <c r="GD233" s="529"/>
      <c r="GE233" s="529"/>
      <c r="GF233" s="529"/>
      <c r="GG233" s="529"/>
      <c r="GH233" s="529"/>
      <c r="GI233" s="529"/>
      <c r="GJ233" s="529"/>
      <c r="GK233" s="529"/>
      <c r="GL233" s="529"/>
      <c r="GM233" s="529"/>
      <c r="GN233" s="529"/>
      <c r="GO233" s="529"/>
      <c r="GP233" s="529"/>
      <c r="GQ233" s="529"/>
      <c r="GR233" s="529"/>
      <c r="GS233" s="529"/>
      <c r="GT233" s="529"/>
      <c r="GU233" s="529"/>
      <c r="GV233" s="529"/>
      <c r="GW233" s="529"/>
      <c r="GX233" s="529"/>
      <c r="GY233" s="529"/>
      <c r="GZ233" s="529"/>
      <c r="HA233" s="529"/>
      <c r="HB233" s="529"/>
      <c r="HC233" s="529"/>
      <c r="HD233" s="529"/>
      <c r="HE233" s="529"/>
      <c r="HF233" s="529"/>
      <c r="HG233" s="529"/>
      <c r="HH233" s="529"/>
      <c r="HI233" s="529"/>
      <c r="HJ233" s="529"/>
      <c r="HK233" s="529"/>
      <c r="HL233" s="529"/>
      <c r="HM233" s="529"/>
      <c r="HN233" s="529"/>
      <c r="HO233" s="529"/>
      <c r="HP233" s="529"/>
      <c r="HQ233" s="529"/>
      <c r="HR233" s="529"/>
      <c r="HS233" s="529"/>
      <c r="HT233" s="529"/>
      <c r="HU233" s="529"/>
      <c r="HV233" s="529"/>
      <c r="HW233" s="529"/>
      <c r="HX233" s="529"/>
      <c r="HY233" s="529"/>
      <c r="HZ233" s="529"/>
      <c r="IA233" s="529"/>
      <c r="IB233" s="529"/>
      <c r="IC233" s="529"/>
      <c r="ID233" s="529"/>
      <c r="IE233" s="529"/>
      <c r="IF233" s="529"/>
      <c r="IG233" s="529"/>
      <c r="IH233" s="529"/>
      <c r="II233" s="529"/>
      <c r="IJ233" s="529"/>
      <c r="IK233" s="529"/>
      <c r="IL233" s="529"/>
      <c r="IM233" s="529"/>
      <c r="IN233" s="529"/>
      <c r="IO233" s="529"/>
      <c r="IP233" s="529"/>
      <c r="IQ233" s="529"/>
      <c r="IR233" s="529"/>
      <c r="IS233" s="529"/>
      <c r="IT233" s="529"/>
      <c r="IU233" s="529"/>
      <c r="IV233" s="529"/>
      <c r="IW233" s="529"/>
      <c r="IX233" s="529"/>
      <c r="IY233" s="529"/>
      <c r="IZ233" s="529"/>
      <c r="JA233" s="529"/>
      <c r="JB233" s="529"/>
      <c r="JC233" s="529"/>
      <c r="JD233" s="529"/>
      <c r="JE233" s="529"/>
      <c r="JF233" s="529"/>
      <c r="JG233" s="529"/>
      <c r="JH233" s="529"/>
      <c r="JI233" s="529"/>
      <c r="JJ233" s="529"/>
      <c r="JK233" s="529"/>
      <c r="JL233" s="529"/>
      <c r="JM233" s="529"/>
      <c r="JN233" s="529"/>
      <c r="JO233" s="529"/>
      <c r="JP233" s="529"/>
      <c r="JQ233" s="529"/>
      <c r="JR233" s="529"/>
      <c r="JS233" s="529"/>
      <c r="JT233" s="529"/>
      <c r="JU233" s="529"/>
      <c r="JV233" s="529"/>
      <c r="JW233" s="529"/>
      <c r="JX233" s="529"/>
      <c r="JY233" s="529"/>
      <c r="JZ233" s="529"/>
      <c r="KA233" s="529"/>
      <c r="KB233" s="529"/>
      <c r="KC233" s="529"/>
      <c r="KD233" s="529"/>
      <c r="KE233" s="529"/>
      <c r="KF233" s="529"/>
      <c r="KG233" s="529"/>
      <c r="KH233" s="529"/>
      <c r="KI233" s="529"/>
      <c r="KJ233" s="529"/>
      <c r="KK233" s="529"/>
      <c r="KL233" s="529"/>
      <c r="KM233" s="529"/>
      <c r="KN233" s="529"/>
      <c r="KO233" s="529"/>
      <c r="KP233" s="529"/>
      <c r="KQ233" s="529"/>
      <c r="KR233" s="529"/>
      <c r="KS233" s="529"/>
      <c r="KT233" s="529"/>
      <c r="KU233" s="529"/>
      <c r="KV233" s="529"/>
      <c r="KW233" s="529"/>
      <c r="KX233" s="529"/>
      <c r="KY233" s="529"/>
      <c r="KZ233" s="529"/>
      <c r="LA233" s="529"/>
      <c r="LB233" s="529"/>
      <c r="LC233" s="529"/>
      <c r="LD233" s="529"/>
      <c r="LE233" s="529"/>
      <c r="LF233" s="529"/>
      <c r="LG233" s="529"/>
      <c r="LH233" s="529"/>
      <c r="LI233" s="529"/>
      <c r="LJ233" s="529"/>
      <c r="LK233" s="529"/>
      <c r="LL233" s="529"/>
      <c r="LM233" s="529"/>
      <c r="LN233" s="529"/>
      <c r="LO233" s="529"/>
      <c r="LP233" s="529"/>
      <c r="LQ233" s="529"/>
      <c r="LR233" s="529"/>
      <c r="LS233" s="529"/>
      <c r="LT233" s="529"/>
      <c r="LU233" s="529"/>
      <c r="LV233" s="529"/>
      <c r="LW233" s="529"/>
      <c r="LX233" s="529"/>
      <c r="LY233" s="529"/>
      <c r="LZ233" s="529"/>
      <c r="MA233" s="529"/>
      <c r="MB233" s="529"/>
      <c r="MC233" s="529"/>
      <c r="MD233" s="529"/>
      <c r="ME233" s="529"/>
      <c r="MF233" s="529"/>
      <c r="MG233" s="529"/>
      <c r="MH233" s="529"/>
      <c r="MI233" s="529"/>
      <c r="MJ233" s="529"/>
      <c r="MK233" s="529"/>
      <c r="ML233" s="529"/>
      <c r="MM233" s="529"/>
      <c r="MN233" s="529"/>
    </row>
    <row r="234" ht="12.75" customHeight="1">
      <c r="A234" s="529"/>
      <c r="B234" s="529"/>
      <c r="C234" s="529"/>
      <c r="D234" s="529"/>
      <c r="E234" s="529"/>
      <c r="F234" s="529"/>
      <c r="G234" s="534"/>
      <c r="H234" s="529"/>
      <c r="I234" s="529"/>
      <c r="J234" s="529"/>
      <c r="K234" s="529"/>
      <c r="L234" s="529"/>
      <c r="M234" s="529"/>
      <c r="N234" s="529"/>
      <c r="O234" s="529"/>
      <c r="P234" s="529"/>
      <c r="Q234" s="529"/>
      <c r="R234" s="529"/>
      <c r="S234" s="529"/>
      <c r="T234" s="529"/>
      <c r="U234" s="529"/>
      <c r="V234" s="529"/>
      <c r="W234" s="529"/>
      <c r="X234" s="529"/>
      <c r="Y234" s="529"/>
      <c r="Z234" s="529"/>
      <c r="AA234" s="529"/>
      <c r="AB234" s="529"/>
      <c r="AC234" s="529"/>
      <c r="AD234" s="529"/>
      <c r="AE234" s="529"/>
      <c r="AF234" s="529"/>
      <c r="AG234" s="529"/>
      <c r="AH234" s="529"/>
      <c r="AI234" s="529"/>
      <c r="AJ234" s="529"/>
      <c r="AK234" s="529"/>
      <c r="AL234" s="529"/>
      <c r="AM234" s="529"/>
      <c r="AN234" s="529"/>
      <c r="AO234" s="529"/>
      <c r="AP234" s="529"/>
      <c r="AQ234" s="529"/>
      <c r="AR234" s="529"/>
      <c r="AS234" s="529"/>
      <c r="AT234" s="529"/>
      <c r="AU234" s="529"/>
      <c r="AV234" s="529"/>
      <c r="AW234" s="529"/>
      <c r="AX234" s="529"/>
      <c r="AY234" s="529"/>
      <c r="AZ234" s="529"/>
      <c r="BA234" s="529"/>
      <c r="BB234" s="529"/>
      <c r="BC234" s="529"/>
      <c r="BD234" s="529"/>
      <c r="BE234" s="529"/>
      <c r="BF234" s="529"/>
      <c r="BG234" s="529"/>
      <c r="BH234" s="529"/>
      <c r="BI234" s="529"/>
      <c r="BJ234" s="529"/>
      <c r="BK234" s="529"/>
      <c r="BL234" s="529"/>
      <c r="BM234" s="529"/>
      <c r="BN234" s="529"/>
      <c r="BO234" s="529"/>
      <c r="BP234" s="529"/>
      <c r="BQ234" s="529"/>
      <c r="BR234" s="529"/>
      <c r="BS234" s="529"/>
      <c r="BT234" s="529"/>
      <c r="BU234" s="529"/>
      <c r="BV234" s="529"/>
      <c r="BW234" s="529"/>
      <c r="BX234" s="529"/>
      <c r="BY234" s="529"/>
      <c r="BZ234" s="529"/>
      <c r="CA234" s="529"/>
      <c r="CB234" s="529"/>
      <c r="CC234" s="529"/>
      <c r="CD234" s="529"/>
      <c r="CE234" s="529"/>
      <c r="CF234" s="529"/>
      <c r="CG234" s="529"/>
      <c r="CH234" s="529"/>
      <c r="CI234" s="529"/>
      <c r="CJ234" s="529"/>
      <c r="CK234" s="529"/>
      <c r="CL234" s="529"/>
      <c r="CM234" s="529"/>
      <c r="CN234" s="529"/>
      <c r="CO234" s="529"/>
      <c r="CP234" s="529"/>
      <c r="CQ234" s="529"/>
      <c r="CR234" s="529"/>
      <c r="CS234" s="529"/>
      <c r="CT234" s="529"/>
      <c r="CU234" s="529"/>
      <c r="CV234" s="529"/>
      <c r="CW234" s="529"/>
      <c r="CX234" s="529"/>
      <c r="CY234" s="529"/>
      <c r="CZ234" s="529"/>
      <c r="DA234" s="529"/>
      <c r="DB234" s="529"/>
      <c r="DC234" s="529"/>
      <c r="DD234" s="529"/>
      <c r="DE234" s="529"/>
      <c r="DF234" s="529"/>
      <c r="DG234" s="529"/>
      <c r="DH234" s="529"/>
      <c r="DI234" s="529"/>
      <c r="DJ234" s="529"/>
      <c r="DK234" s="529"/>
      <c r="DL234" s="529"/>
      <c r="DM234" s="529"/>
      <c r="DN234" s="529"/>
      <c r="DO234" s="529"/>
      <c r="DP234" s="529"/>
      <c r="DQ234" s="529"/>
      <c r="DR234" s="529"/>
      <c r="DS234" s="529"/>
      <c r="DT234" s="529"/>
      <c r="DU234" s="529"/>
      <c r="DV234" s="529"/>
      <c r="DW234" s="529"/>
      <c r="DX234" s="529"/>
      <c r="DY234" s="529"/>
      <c r="DZ234" s="529"/>
      <c r="EA234" s="529"/>
      <c r="EB234" s="529"/>
      <c r="EC234" s="529"/>
      <c r="ED234" s="529"/>
      <c r="EE234" s="529"/>
      <c r="EF234" s="529"/>
      <c r="EG234" s="529"/>
      <c r="EH234" s="529"/>
      <c r="EI234" s="529"/>
      <c r="EJ234" s="529"/>
      <c r="EK234" s="529"/>
      <c r="EL234" s="529"/>
      <c r="EM234" s="529"/>
      <c r="EN234" s="529"/>
      <c r="EO234" s="529"/>
      <c r="EP234" s="533">
        <v>492.0</v>
      </c>
      <c r="EQ234" s="533" t="s">
        <v>3598</v>
      </c>
      <c r="ER234" s="529"/>
      <c r="ES234" s="529"/>
      <c r="ET234" s="529"/>
      <c r="EU234" s="529"/>
      <c r="EV234" s="529"/>
      <c r="EW234" s="529"/>
      <c r="EX234" s="529"/>
      <c r="EY234" s="534"/>
      <c r="EZ234" s="529"/>
      <c r="FA234" s="529"/>
      <c r="FB234" s="529"/>
      <c r="FC234" s="529"/>
      <c r="FD234" s="529"/>
      <c r="FE234" s="529"/>
      <c r="FF234" s="529"/>
      <c r="FG234" s="529"/>
      <c r="FH234" s="529"/>
      <c r="FI234" s="529"/>
      <c r="FJ234" s="529"/>
      <c r="FK234" s="529"/>
      <c r="FL234" s="529"/>
      <c r="FM234" s="529"/>
      <c r="FN234" s="529"/>
      <c r="FO234" s="529"/>
      <c r="FP234" s="529"/>
      <c r="FQ234" s="529"/>
      <c r="FR234" s="529"/>
      <c r="FS234" s="529"/>
      <c r="FT234" s="529"/>
      <c r="FU234" s="529"/>
      <c r="FV234" s="529"/>
      <c r="FW234" s="529"/>
      <c r="FX234" s="529"/>
      <c r="FY234" s="529"/>
      <c r="FZ234" s="529"/>
      <c r="GA234" s="529"/>
      <c r="GB234" s="529"/>
      <c r="GC234" s="529"/>
      <c r="GD234" s="529"/>
      <c r="GE234" s="529"/>
      <c r="GF234" s="529"/>
      <c r="GG234" s="529"/>
      <c r="GH234" s="529"/>
      <c r="GI234" s="529"/>
      <c r="GJ234" s="529"/>
      <c r="GK234" s="529"/>
      <c r="GL234" s="529"/>
      <c r="GM234" s="529"/>
      <c r="GN234" s="529"/>
      <c r="GO234" s="529"/>
      <c r="GP234" s="529"/>
      <c r="GQ234" s="529"/>
      <c r="GR234" s="529"/>
      <c r="GS234" s="529"/>
      <c r="GT234" s="529"/>
      <c r="GU234" s="529"/>
      <c r="GV234" s="529"/>
      <c r="GW234" s="529"/>
      <c r="GX234" s="529"/>
      <c r="GY234" s="529"/>
      <c r="GZ234" s="529"/>
      <c r="HA234" s="529"/>
      <c r="HB234" s="529"/>
      <c r="HC234" s="529"/>
      <c r="HD234" s="529"/>
      <c r="HE234" s="529"/>
      <c r="HF234" s="529"/>
      <c r="HG234" s="529"/>
      <c r="HH234" s="529"/>
      <c r="HI234" s="529"/>
      <c r="HJ234" s="529"/>
      <c r="HK234" s="529"/>
      <c r="HL234" s="529"/>
      <c r="HM234" s="529"/>
      <c r="HN234" s="529"/>
      <c r="HO234" s="529"/>
      <c r="HP234" s="529"/>
      <c r="HQ234" s="529"/>
      <c r="HR234" s="529"/>
      <c r="HS234" s="529"/>
      <c r="HT234" s="529"/>
      <c r="HU234" s="529"/>
      <c r="HV234" s="529"/>
      <c r="HW234" s="529"/>
      <c r="HX234" s="529"/>
      <c r="HY234" s="529"/>
      <c r="HZ234" s="529"/>
      <c r="IA234" s="529"/>
      <c r="IB234" s="529"/>
      <c r="IC234" s="529"/>
      <c r="ID234" s="529"/>
      <c r="IE234" s="529"/>
      <c r="IF234" s="529"/>
      <c r="IG234" s="529"/>
      <c r="IH234" s="529"/>
      <c r="II234" s="529"/>
      <c r="IJ234" s="529"/>
      <c r="IK234" s="529"/>
      <c r="IL234" s="529"/>
      <c r="IM234" s="529"/>
      <c r="IN234" s="529"/>
      <c r="IO234" s="529"/>
      <c r="IP234" s="529"/>
      <c r="IQ234" s="529"/>
      <c r="IR234" s="529"/>
      <c r="IS234" s="529"/>
      <c r="IT234" s="529"/>
      <c r="IU234" s="529"/>
      <c r="IV234" s="529"/>
      <c r="IW234" s="529"/>
      <c r="IX234" s="529"/>
      <c r="IY234" s="529"/>
      <c r="IZ234" s="529"/>
      <c r="JA234" s="529"/>
      <c r="JB234" s="529"/>
      <c r="JC234" s="529"/>
      <c r="JD234" s="529"/>
      <c r="JE234" s="529"/>
      <c r="JF234" s="529"/>
      <c r="JG234" s="529"/>
      <c r="JH234" s="529"/>
      <c r="JI234" s="529"/>
      <c r="JJ234" s="529"/>
      <c r="JK234" s="529"/>
      <c r="JL234" s="529"/>
      <c r="JM234" s="529"/>
      <c r="JN234" s="529"/>
      <c r="JO234" s="529"/>
      <c r="JP234" s="529"/>
      <c r="JQ234" s="529"/>
      <c r="JR234" s="529"/>
      <c r="JS234" s="529"/>
      <c r="JT234" s="529"/>
      <c r="JU234" s="529"/>
      <c r="JV234" s="529"/>
      <c r="JW234" s="529"/>
      <c r="JX234" s="529"/>
      <c r="JY234" s="529"/>
      <c r="JZ234" s="529"/>
      <c r="KA234" s="529"/>
      <c r="KB234" s="529"/>
      <c r="KC234" s="529"/>
      <c r="KD234" s="529"/>
      <c r="KE234" s="529"/>
      <c r="KF234" s="529"/>
      <c r="KG234" s="529"/>
      <c r="KH234" s="529"/>
      <c r="KI234" s="529"/>
      <c r="KJ234" s="529"/>
      <c r="KK234" s="529"/>
      <c r="KL234" s="529"/>
      <c r="KM234" s="529"/>
      <c r="KN234" s="529"/>
      <c r="KO234" s="529"/>
      <c r="KP234" s="529"/>
      <c r="KQ234" s="529"/>
      <c r="KR234" s="529"/>
      <c r="KS234" s="529"/>
      <c r="KT234" s="529"/>
      <c r="KU234" s="529"/>
      <c r="KV234" s="529"/>
      <c r="KW234" s="529"/>
      <c r="KX234" s="529"/>
      <c r="KY234" s="529"/>
      <c r="KZ234" s="529"/>
      <c r="LA234" s="529"/>
      <c r="LB234" s="529"/>
      <c r="LC234" s="529"/>
      <c r="LD234" s="529"/>
      <c r="LE234" s="529"/>
      <c r="LF234" s="529"/>
      <c r="LG234" s="529"/>
      <c r="LH234" s="529"/>
      <c r="LI234" s="529"/>
      <c r="LJ234" s="529"/>
      <c r="LK234" s="529"/>
      <c r="LL234" s="529"/>
      <c r="LM234" s="529"/>
      <c r="LN234" s="529"/>
      <c r="LO234" s="529"/>
      <c r="LP234" s="529"/>
      <c r="LQ234" s="529"/>
      <c r="LR234" s="529"/>
      <c r="LS234" s="529"/>
      <c r="LT234" s="529"/>
      <c r="LU234" s="529"/>
      <c r="LV234" s="529"/>
      <c r="LW234" s="529"/>
      <c r="LX234" s="529"/>
      <c r="LY234" s="529"/>
      <c r="LZ234" s="529"/>
      <c r="MA234" s="529"/>
      <c r="MB234" s="529"/>
      <c r="MC234" s="529"/>
      <c r="MD234" s="529"/>
      <c r="ME234" s="529"/>
      <c r="MF234" s="529"/>
      <c r="MG234" s="529"/>
      <c r="MH234" s="529"/>
      <c r="MI234" s="529"/>
      <c r="MJ234" s="529"/>
      <c r="MK234" s="529"/>
      <c r="ML234" s="529"/>
      <c r="MM234" s="529"/>
      <c r="MN234" s="529"/>
    </row>
    <row r="235" ht="12.75" customHeight="1">
      <c r="A235" s="529"/>
      <c r="B235" s="529"/>
      <c r="C235" s="529"/>
      <c r="D235" s="529"/>
      <c r="E235" s="529"/>
      <c r="F235" s="529"/>
      <c r="G235" s="534"/>
      <c r="H235" s="529"/>
      <c r="I235" s="529"/>
      <c r="J235" s="529"/>
      <c r="K235" s="529"/>
      <c r="L235" s="529"/>
      <c r="M235" s="529"/>
      <c r="N235" s="529"/>
      <c r="O235" s="529"/>
      <c r="P235" s="529"/>
      <c r="Q235" s="529"/>
      <c r="R235" s="529"/>
      <c r="S235" s="529"/>
      <c r="T235" s="529"/>
      <c r="U235" s="529"/>
      <c r="V235" s="529"/>
      <c r="W235" s="529"/>
      <c r="X235" s="529"/>
      <c r="Y235" s="529"/>
      <c r="Z235" s="529"/>
      <c r="AA235" s="529"/>
      <c r="AB235" s="529"/>
      <c r="AC235" s="529"/>
      <c r="AD235" s="529"/>
      <c r="AE235" s="529"/>
      <c r="AF235" s="529"/>
      <c r="AG235" s="529"/>
      <c r="AH235" s="529"/>
      <c r="AI235" s="529"/>
      <c r="AJ235" s="529"/>
      <c r="AK235" s="529"/>
      <c r="AL235" s="529"/>
      <c r="AM235" s="529"/>
      <c r="AN235" s="529"/>
      <c r="AO235" s="529"/>
      <c r="AP235" s="529"/>
      <c r="AQ235" s="529"/>
      <c r="AR235" s="529"/>
      <c r="AS235" s="529"/>
      <c r="AT235" s="529"/>
      <c r="AU235" s="529"/>
      <c r="AV235" s="529"/>
      <c r="AW235" s="529"/>
      <c r="AX235" s="529"/>
      <c r="AY235" s="529"/>
      <c r="AZ235" s="529"/>
      <c r="BA235" s="529"/>
      <c r="BB235" s="529"/>
      <c r="BC235" s="529"/>
      <c r="BD235" s="529"/>
      <c r="BE235" s="529"/>
      <c r="BF235" s="529"/>
      <c r="BG235" s="529"/>
      <c r="BH235" s="529"/>
      <c r="BI235" s="529"/>
      <c r="BJ235" s="529"/>
      <c r="BK235" s="529"/>
      <c r="BL235" s="529"/>
      <c r="BM235" s="529"/>
      <c r="BN235" s="529"/>
      <c r="BO235" s="529"/>
      <c r="BP235" s="529"/>
      <c r="BQ235" s="529"/>
      <c r="BR235" s="529"/>
      <c r="BS235" s="529"/>
      <c r="BT235" s="529"/>
      <c r="BU235" s="529"/>
      <c r="BV235" s="529"/>
      <c r="BW235" s="529"/>
      <c r="BX235" s="529"/>
      <c r="BY235" s="529"/>
      <c r="BZ235" s="529"/>
      <c r="CA235" s="529"/>
      <c r="CB235" s="529"/>
      <c r="CC235" s="529"/>
      <c r="CD235" s="529"/>
      <c r="CE235" s="529"/>
      <c r="CF235" s="529"/>
      <c r="CG235" s="529"/>
      <c r="CH235" s="529"/>
      <c r="CI235" s="529"/>
      <c r="CJ235" s="529"/>
      <c r="CK235" s="529"/>
      <c r="CL235" s="529"/>
      <c r="CM235" s="529"/>
      <c r="CN235" s="529"/>
      <c r="CO235" s="529"/>
      <c r="CP235" s="529"/>
      <c r="CQ235" s="529"/>
      <c r="CR235" s="529"/>
      <c r="CS235" s="529"/>
      <c r="CT235" s="529"/>
      <c r="CU235" s="529"/>
      <c r="CV235" s="529"/>
      <c r="CW235" s="529"/>
      <c r="CX235" s="529"/>
      <c r="CY235" s="529"/>
      <c r="CZ235" s="529"/>
      <c r="DA235" s="529"/>
      <c r="DB235" s="529"/>
      <c r="DC235" s="529"/>
      <c r="DD235" s="529"/>
      <c r="DE235" s="529"/>
      <c r="DF235" s="529"/>
      <c r="DG235" s="529"/>
      <c r="DH235" s="529"/>
      <c r="DI235" s="529"/>
      <c r="DJ235" s="529"/>
      <c r="DK235" s="529"/>
      <c r="DL235" s="529"/>
      <c r="DM235" s="529"/>
      <c r="DN235" s="529"/>
      <c r="DO235" s="529"/>
      <c r="DP235" s="529"/>
      <c r="DQ235" s="529"/>
      <c r="DR235" s="529"/>
      <c r="DS235" s="529"/>
      <c r="DT235" s="529"/>
      <c r="DU235" s="529"/>
      <c r="DV235" s="529"/>
      <c r="DW235" s="529"/>
      <c r="DX235" s="529"/>
      <c r="DY235" s="529"/>
      <c r="DZ235" s="529"/>
      <c r="EA235" s="529"/>
      <c r="EB235" s="529"/>
      <c r="EC235" s="529"/>
      <c r="ED235" s="529"/>
      <c r="EE235" s="529"/>
      <c r="EF235" s="529"/>
      <c r="EG235" s="529"/>
      <c r="EH235" s="529"/>
      <c r="EI235" s="529"/>
      <c r="EJ235" s="529"/>
      <c r="EK235" s="529"/>
      <c r="EL235" s="529"/>
      <c r="EM235" s="529"/>
      <c r="EN235" s="529"/>
      <c r="EO235" s="529"/>
      <c r="EP235" s="533">
        <v>462.0</v>
      </c>
      <c r="EQ235" s="533" t="s">
        <v>3599</v>
      </c>
      <c r="ER235" s="529"/>
      <c r="ES235" s="529"/>
      <c r="ET235" s="529"/>
      <c r="EU235" s="529"/>
      <c r="EV235" s="529"/>
      <c r="EW235" s="529"/>
      <c r="EX235" s="529"/>
      <c r="EY235" s="534"/>
      <c r="EZ235" s="529"/>
      <c r="FA235" s="529"/>
      <c r="FB235" s="529"/>
      <c r="FC235" s="529"/>
      <c r="FD235" s="529"/>
      <c r="FE235" s="529"/>
      <c r="FF235" s="529"/>
      <c r="FG235" s="529"/>
      <c r="FH235" s="529"/>
      <c r="FI235" s="529"/>
      <c r="FJ235" s="529"/>
      <c r="FK235" s="529"/>
      <c r="FL235" s="529"/>
      <c r="FM235" s="529"/>
      <c r="FN235" s="529"/>
      <c r="FO235" s="529"/>
      <c r="FP235" s="529"/>
      <c r="FQ235" s="529"/>
      <c r="FR235" s="529"/>
      <c r="FS235" s="529"/>
      <c r="FT235" s="529"/>
      <c r="FU235" s="529"/>
      <c r="FV235" s="529"/>
      <c r="FW235" s="529"/>
      <c r="FX235" s="529"/>
      <c r="FY235" s="529"/>
      <c r="FZ235" s="529"/>
      <c r="GA235" s="529"/>
      <c r="GB235" s="529"/>
      <c r="GC235" s="529"/>
      <c r="GD235" s="529"/>
      <c r="GE235" s="529"/>
      <c r="GF235" s="529"/>
      <c r="GG235" s="529"/>
      <c r="GH235" s="529"/>
      <c r="GI235" s="529"/>
      <c r="GJ235" s="529"/>
      <c r="GK235" s="529"/>
      <c r="GL235" s="529"/>
      <c r="GM235" s="529"/>
      <c r="GN235" s="529"/>
      <c r="GO235" s="529"/>
      <c r="GP235" s="529"/>
      <c r="GQ235" s="529"/>
      <c r="GR235" s="529"/>
      <c r="GS235" s="529"/>
      <c r="GT235" s="529"/>
      <c r="GU235" s="529"/>
      <c r="GV235" s="529"/>
      <c r="GW235" s="529"/>
      <c r="GX235" s="529"/>
      <c r="GY235" s="529"/>
      <c r="GZ235" s="529"/>
      <c r="HA235" s="529"/>
      <c r="HB235" s="529"/>
      <c r="HC235" s="529"/>
      <c r="HD235" s="529"/>
      <c r="HE235" s="529"/>
      <c r="HF235" s="529"/>
      <c r="HG235" s="529"/>
      <c r="HH235" s="529"/>
      <c r="HI235" s="529"/>
      <c r="HJ235" s="529"/>
      <c r="HK235" s="529"/>
      <c r="HL235" s="529"/>
      <c r="HM235" s="529"/>
      <c r="HN235" s="529"/>
      <c r="HO235" s="529"/>
      <c r="HP235" s="529"/>
      <c r="HQ235" s="529"/>
      <c r="HR235" s="529"/>
      <c r="HS235" s="529"/>
      <c r="HT235" s="529"/>
      <c r="HU235" s="529"/>
      <c r="HV235" s="529"/>
      <c r="HW235" s="529"/>
      <c r="HX235" s="529"/>
      <c r="HY235" s="529"/>
      <c r="HZ235" s="529"/>
      <c r="IA235" s="529"/>
      <c r="IB235" s="529"/>
      <c r="IC235" s="529"/>
      <c r="ID235" s="529"/>
      <c r="IE235" s="529"/>
      <c r="IF235" s="529"/>
      <c r="IG235" s="529"/>
      <c r="IH235" s="529"/>
      <c r="II235" s="529"/>
      <c r="IJ235" s="529"/>
      <c r="IK235" s="529"/>
      <c r="IL235" s="529"/>
      <c r="IM235" s="529"/>
      <c r="IN235" s="529"/>
      <c r="IO235" s="529"/>
      <c r="IP235" s="529"/>
      <c r="IQ235" s="529"/>
      <c r="IR235" s="529"/>
      <c r="IS235" s="529"/>
      <c r="IT235" s="529"/>
      <c r="IU235" s="529"/>
      <c r="IV235" s="529"/>
      <c r="IW235" s="529"/>
      <c r="IX235" s="529"/>
      <c r="IY235" s="529"/>
      <c r="IZ235" s="529"/>
      <c r="JA235" s="529"/>
      <c r="JB235" s="529"/>
      <c r="JC235" s="529"/>
      <c r="JD235" s="529"/>
      <c r="JE235" s="529"/>
      <c r="JF235" s="529"/>
      <c r="JG235" s="529"/>
      <c r="JH235" s="529"/>
      <c r="JI235" s="529"/>
      <c r="JJ235" s="529"/>
      <c r="JK235" s="529"/>
      <c r="JL235" s="529"/>
      <c r="JM235" s="529"/>
      <c r="JN235" s="529"/>
      <c r="JO235" s="529"/>
      <c r="JP235" s="529"/>
      <c r="JQ235" s="529"/>
      <c r="JR235" s="529"/>
      <c r="JS235" s="529"/>
      <c r="JT235" s="529"/>
      <c r="JU235" s="529"/>
      <c r="JV235" s="529"/>
      <c r="JW235" s="529"/>
      <c r="JX235" s="529"/>
      <c r="JY235" s="529"/>
      <c r="JZ235" s="529"/>
      <c r="KA235" s="529"/>
      <c r="KB235" s="529"/>
      <c r="KC235" s="529"/>
      <c r="KD235" s="529"/>
      <c r="KE235" s="529"/>
      <c r="KF235" s="529"/>
      <c r="KG235" s="529"/>
      <c r="KH235" s="529"/>
      <c r="KI235" s="529"/>
      <c r="KJ235" s="529"/>
      <c r="KK235" s="529"/>
      <c r="KL235" s="529"/>
      <c r="KM235" s="529"/>
      <c r="KN235" s="529"/>
      <c r="KO235" s="529"/>
      <c r="KP235" s="529"/>
      <c r="KQ235" s="529"/>
      <c r="KR235" s="529"/>
      <c r="KS235" s="529"/>
      <c r="KT235" s="529"/>
      <c r="KU235" s="529"/>
      <c r="KV235" s="529"/>
      <c r="KW235" s="529"/>
      <c r="KX235" s="529"/>
      <c r="KY235" s="529"/>
      <c r="KZ235" s="529"/>
      <c r="LA235" s="529"/>
      <c r="LB235" s="529"/>
      <c r="LC235" s="529"/>
      <c r="LD235" s="529"/>
      <c r="LE235" s="529"/>
      <c r="LF235" s="529"/>
      <c r="LG235" s="529"/>
      <c r="LH235" s="529"/>
      <c r="LI235" s="529"/>
      <c r="LJ235" s="529"/>
      <c r="LK235" s="529"/>
      <c r="LL235" s="529"/>
      <c r="LM235" s="529"/>
      <c r="LN235" s="529"/>
      <c r="LO235" s="529"/>
      <c r="LP235" s="529"/>
      <c r="LQ235" s="529"/>
      <c r="LR235" s="529"/>
      <c r="LS235" s="529"/>
      <c r="LT235" s="529"/>
      <c r="LU235" s="529"/>
      <c r="LV235" s="529"/>
      <c r="LW235" s="529"/>
      <c r="LX235" s="529"/>
      <c r="LY235" s="529"/>
      <c r="LZ235" s="529"/>
      <c r="MA235" s="529"/>
      <c r="MB235" s="529"/>
      <c r="MC235" s="529"/>
      <c r="MD235" s="529"/>
      <c r="ME235" s="529"/>
      <c r="MF235" s="529"/>
      <c r="MG235" s="529"/>
      <c r="MH235" s="529"/>
      <c r="MI235" s="529"/>
      <c r="MJ235" s="529"/>
      <c r="MK235" s="529"/>
      <c r="ML235" s="529"/>
      <c r="MM235" s="529"/>
      <c r="MN235" s="529"/>
    </row>
    <row r="236" ht="12.75" customHeight="1">
      <c r="A236" s="529"/>
      <c r="B236" s="529"/>
      <c r="C236" s="529"/>
      <c r="D236" s="529"/>
      <c r="E236" s="529"/>
      <c r="F236" s="529"/>
      <c r="G236" s="534"/>
      <c r="H236" s="529"/>
      <c r="I236" s="529"/>
      <c r="J236" s="529"/>
      <c r="K236" s="529"/>
      <c r="L236" s="529"/>
      <c r="M236" s="529"/>
      <c r="N236" s="529"/>
      <c r="O236" s="529"/>
      <c r="P236" s="529"/>
      <c r="Q236" s="529"/>
      <c r="R236" s="529"/>
      <c r="S236" s="529"/>
      <c r="T236" s="529"/>
      <c r="U236" s="529"/>
      <c r="V236" s="529"/>
      <c r="W236" s="529"/>
      <c r="X236" s="529"/>
      <c r="Y236" s="529"/>
      <c r="Z236" s="529"/>
      <c r="AA236" s="529"/>
      <c r="AB236" s="529"/>
      <c r="AC236" s="529"/>
      <c r="AD236" s="529"/>
      <c r="AE236" s="529"/>
      <c r="AF236" s="529"/>
      <c r="AG236" s="529"/>
      <c r="AH236" s="529"/>
      <c r="AI236" s="529"/>
      <c r="AJ236" s="529"/>
      <c r="AK236" s="529"/>
      <c r="AL236" s="529"/>
      <c r="AM236" s="529"/>
      <c r="AN236" s="529"/>
      <c r="AO236" s="529"/>
      <c r="AP236" s="529"/>
      <c r="AQ236" s="529"/>
      <c r="AR236" s="529"/>
      <c r="AS236" s="529"/>
      <c r="AT236" s="529"/>
      <c r="AU236" s="529"/>
      <c r="AV236" s="529"/>
      <c r="AW236" s="529"/>
      <c r="AX236" s="529"/>
      <c r="AY236" s="529"/>
      <c r="AZ236" s="529"/>
      <c r="BA236" s="529"/>
      <c r="BB236" s="529"/>
      <c r="BC236" s="529"/>
      <c r="BD236" s="529"/>
      <c r="BE236" s="529"/>
      <c r="BF236" s="529"/>
      <c r="BG236" s="529"/>
      <c r="BH236" s="529"/>
      <c r="BI236" s="529"/>
      <c r="BJ236" s="529"/>
      <c r="BK236" s="529"/>
      <c r="BL236" s="529"/>
      <c r="BM236" s="529"/>
      <c r="BN236" s="529"/>
      <c r="BO236" s="529"/>
      <c r="BP236" s="529"/>
      <c r="BQ236" s="529"/>
      <c r="BR236" s="529"/>
      <c r="BS236" s="529"/>
      <c r="BT236" s="529"/>
      <c r="BU236" s="529"/>
      <c r="BV236" s="529"/>
      <c r="BW236" s="529"/>
      <c r="BX236" s="529"/>
      <c r="BY236" s="529"/>
      <c r="BZ236" s="529"/>
      <c r="CA236" s="529"/>
      <c r="CB236" s="529"/>
      <c r="CC236" s="529"/>
      <c r="CD236" s="529"/>
      <c r="CE236" s="529"/>
      <c r="CF236" s="529"/>
      <c r="CG236" s="529"/>
      <c r="CH236" s="529"/>
      <c r="CI236" s="529"/>
      <c r="CJ236" s="529"/>
      <c r="CK236" s="529"/>
      <c r="CL236" s="529"/>
      <c r="CM236" s="529"/>
      <c r="CN236" s="529"/>
      <c r="CO236" s="529"/>
      <c r="CP236" s="529"/>
      <c r="CQ236" s="529"/>
      <c r="CR236" s="529"/>
      <c r="CS236" s="529"/>
      <c r="CT236" s="529"/>
      <c r="CU236" s="529"/>
      <c r="CV236" s="529"/>
      <c r="CW236" s="529"/>
      <c r="CX236" s="529"/>
      <c r="CY236" s="529"/>
      <c r="CZ236" s="529"/>
      <c r="DA236" s="529"/>
      <c r="DB236" s="529"/>
      <c r="DC236" s="529"/>
      <c r="DD236" s="529"/>
      <c r="DE236" s="529"/>
      <c r="DF236" s="529"/>
      <c r="DG236" s="529"/>
      <c r="DH236" s="529"/>
      <c r="DI236" s="529"/>
      <c r="DJ236" s="529"/>
      <c r="DK236" s="529"/>
      <c r="DL236" s="529"/>
      <c r="DM236" s="529"/>
      <c r="DN236" s="529"/>
      <c r="DO236" s="529"/>
      <c r="DP236" s="529"/>
      <c r="DQ236" s="529"/>
      <c r="DR236" s="529"/>
      <c r="DS236" s="529"/>
      <c r="DT236" s="529"/>
      <c r="DU236" s="529"/>
      <c r="DV236" s="529"/>
      <c r="DW236" s="529"/>
      <c r="DX236" s="529"/>
      <c r="DY236" s="529"/>
      <c r="DZ236" s="529"/>
      <c r="EA236" s="529"/>
      <c r="EB236" s="529"/>
      <c r="EC236" s="529"/>
      <c r="ED236" s="529"/>
      <c r="EE236" s="529"/>
      <c r="EF236" s="529"/>
      <c r="EG236" s="529"/>
      <c r="EH236" s="529"/>
      <c r="EI236" s="529"/>
      <c r="EJ236" s="529"/>
      <c r="EK236" s="529"/>
      <c r="EL236" s="529"/>
      <c r="EM236" s="529"/>
      <c r="EN236" s="529"/>
      <c r="EO236" s="529"/>
      <c r="EP236" s="533">
        <v>498.0</v>
      </c>
      <c r="EQ236" s="533" t="s">
        <v>3600</v>
      </c>
      <c r="ER236" s="529"/>
      <c r="ES236" s="529"/>
      <c r="ET236" s="529"/>
      <c r="EU236" s="529"/>
      <c r="EV236" s="529"/>
      <c r="EW236" s="529"/>
      <c r="EX236" s="529"/>
      <c r="EY236" s="534"/>
      <c r="EZ236" s="529"/>
      <c r="FA236" s="529"/>
      <c r="FB236" s="529"/>
      <c r="FC236" s="529"/>
      <c r="FD236" s="529"/>
      <c r="FE236" s="529"/>
      <c r="FF236" s="529"/>
      <c r="FG236" s="529"/>
      <c r="FH236" s="529"/>
      <c r="FI236" s="529"/>
      <c r="FJ236" s="529"/>
      <c r="FK236" s="529"/>
      <c r="FL236" s="529"/>
      <c r="FM236" s="529"/>
      <c r="FN236" s="529"/>
      <c r="FO236" s="529"/>
      <c r="FP236" s="529"/>
      <c r="FQ236" s="529"/>
      <c r="FR236" s="529"/>
      <c r="FS236" s="529"/>
      <c r="FT236" s="529"/>
      <c r="FU236" s="529"/>
      <c r="FV236" s="529"/>
      <c r="FW236" s="529"/>
      <c r="FX236" s="529"/>
      <c r="FY236" s="529"/>
      <c r="FZ236" s="529"/>
      <c r="GA236" s="529"/>
      <c r="GB236" s="529"/>
      <c r="GC236" s="529"/>
      <c r="GD236" s="529"/>
      <c r="GE236" s="529"/>
      <c r="GF236" s="529"/>
      <c r="GG236" s="529"/>
      <c r="GH236" s="529"/>
      <c r="GI236" s="529"/>
      <c r="GJ236" s="529"/>
      <c r="GK236" s="529"/>
      <c r="GL236" s="529"/>
      <c r="GM236" s="529"/>
      <c r="GN236" s="529"/>
      <c r="GO236" s="529"/>
      <c r="GP236" s="529"/>
      <c r="GQ236" s="529"/>
      <c r="GR236" s="529"/>
      <c r="GS236" s="529"/>
      <c r="GT236" s="529"/>
      <c r="GU236" s="529"/>
      <c r="GV236" s="529"/>
      <c r="GW236" s="529"/>
      <c r="GX236" s="529"/>
      <c r="GY236" s="529"/>
      <c r="GZ236" s="529"/>
      <c r="HA236" s="529"/>
      <c r="HB236" s="529"/>
      <c r="HC236" s="529"/>
      <c r="HD236" s="529"/>
      <c r="HE236" s="529"/>
      <c r="HF236" s="529"/>
      <c r="HG236" s="529"/>
      <c r="HH236" s="529"/>
      <c r="HI236" s="529"/>
      <c r="HJ236" s="529"/>
      <c r="HK236" s="529"/>
      <c r="HL236" s="529"/>
      <c r="HM236" s="529"/>
      <c r="HN236" s="529"/>
      <c r="HO236" s="529"/>
      <c r="HP236" s="529"/>
      <c r="HQ236" s="529"/>
      <c r="HR236" s="529"/>
      <c r="HS236" s="529"/>
      <c r="HT236" s="529"/>
      <c r="HU236" s="529"/>
      <c r="HV236" s="529"/>
      <c r="HW236" s="529"/>
      <c r="HX236" s="529"/>
      <c r="HY236" s="529"/>
      <c r="HZ236" s="529"/>
      <c r="IA236" s="529"/>
      <c r="IB236" s="529"/>
      <c r="IC236" s="529"/>
      <c r="ID236" s="529"/>
      <c r="IE236" s="529"/>
      <c r="IF236" s="529"/>
      <c r="IG236" s="529"/>
      <c r="IH236" s="529"/>
      <c r="II236" s="529"/>
      <c r="IJ236" s="529"/>
      <c r="IK236" s="529"/>
      <c r="IL236" s="529"/>
      <c r="IM236" s="529"/>
      <c r="IN236" s="529"/>
      <c r="IO236" s="529"/>
      <c r="IP236" s="529"/>
      <c r="IQ236" s="529"/>
      <c r="IR236" s="529"/>
      <c r="IS236" s="529"/>
      <c r="IT236" s="529"/>
      <c r="IU236" s="529"/>
      <c r="IV236" s="529"/>
      <c r="IW236" s="529"/>
      <c r="IX236" s="529"/>
      <c r="IY236" s="529"/>
      <c r="IZ236" s="529"/>
      <c r="JA236" s="529"/>
      <c r="JB236" s="529"/>
      <c r="JC236" s="529"/>
      <c r="JD236" s="529"/>
      <c r="JE236" s="529"/>
      <c r="JF236" s="529"/>
      <c r="JG236" s="529"/>
      <c r="JH236" s="529"/>
      <c r="JI236" s="529"/>
      <c r="JJ236" s="529"/>
      <c r="JK236" s="529"/>
      <c r="JL236" s="529"/>
      <c r="JM236" s="529"/>
      <c r="JN236" s="529"/>
      <c r="JO236" s="529"/>
      <c r="JP236" s="529"/>
      <c r="JQ236" s="529"/>
      <c r="JR236" s="529"/>
      <c r="JS236" s="529"/>
      <c r="JT236" s="529"/>
      <c r="JU236" s="529"/>
      <c r="JV236" s="529"/>
      <c r="JW236" s="529"/>
      <c r="JX236" s="529"/>
      <c r="JY236" s="529"/>
      <c r="JZ236" s="529"/>
      <c r="KA236" s="529"/>
      <c r="KB236" s="529"/>
      <c r="KC236" s="529"/>
      <c r="KD236" s="529"/>
      <c r="KE236" s="529"/>
      <c r="KF236" s="529"/>
      <c r="KG236" s="529"/>
      <c r="KH236" s="529"/>
      <c r="KI236" s="529"/>
      <c r="KJ236" s="529"/>
      <c r="KK236" s="529"/>
      <c r="KL236" s="529"/>
      <c r="KM236" s="529"/>
      <c r="KN236" s="529"/>
      <c r="KO236" s="529"/>
      <c r="KP236" s="529"/>
      <c r="KQ236" s="529"/>
      <c r="KR236" s="529"/>
      <c r="KS236" s="529"/>
      <c r="KT236" s="529"/>
      <c r="KU236" s="529"/>
      <c r="KV236" s="529"/>
      <c r="KW236" s="529"/>
      <c r="KX236" s="529"/>
      <c r="KY236" s="529"/>
      <c r="KZ236" s="529"/>
      <c r="LA236" s="529"/>
      <c r="LB236" s="529"/>
      <c r="LC236" s="529"/>
      <c r="LD236" s="529"/>
      <c r="LE236" s="529"/>
      <c r="LF236" s="529"/>
      <c r="LG236" s="529"/>
      <c r="LH236" s="529"/>
      <c r="LI236" s="529"/>
      <c r="LJ236" s="529"/>
      <c r="LK236" s="529"/>
      <c r="LL236" s="529"/>
      <c r="LM236" s="529"/>
      <c r="LN236" s="529"/>
      <c r="LO236" s="529"/>
      <c r="LP236" s="529"/>
      <c r="LQ236" s="529"/>
      <c r="LR236" s="529"/>
      <c r="LS236" s="529"/>
      <c r="LT236" s="529"/>
      <c r="LU236" s="529"/>
      <c r="LV236" s="529"/>
      <c r="LW236" s="529"/>
      <c r="LX236" s="529"/>
      <c r="LY236" s="529"/>
      <c r="LZ236" s="529"/>
      <c r="MA236" s="529"/>
      <c r="MB236" s="529"/>
      <c r="MC236" s="529"/>
      <c r="MD236" s="529"/>
      <c r="ME236" s="529"/>
      <c r="MF236" s="529"/>
      <c r="MG236" s="529"/>
      <c r="MH236" s="529"/>
      <c r="MI236" s="529"/>
      <c r="MJ236" s="529"/>
      <c r="MK236" s="529"/>
      <c r="ML236" s="529"/>
      <c r="MM236" s="529"/>
      <c r="MN236" s="529"/>
    </row>
    <row r="237" ht="12.75" customHeight="1">
      <c r="A237" s="529"/>
      <c r="B237" s="529"/>
      <c r="C237" s="529"/>
      <c r="D237" s="529"/>
      <c r="E237" s="529"/>
      <c r="F237" s="529"/>
      <c r="G237" s="529"/>
      <c r="H237" s="529"/>
      <c r="I237" s="529"/>
      <c r="J237" s="529"/>
      <c r="K237" s="529"/>
      <c r="L237" s="529"/>
      <c r="M237" s="529"/>
      <c r="N237" s="529"/>
      <c r="O237" s="529"/>
      <c r="P237" s="529"/>
      <c r="Q237" s="529"/>
      <c r="R237" s="529"/>
      <c r="S237" s="529"/>
      <c r="T237" s="529"/>
      <c r="U237" s="529"/>
      <c r="V237" s="529"/>
      <c r="W237" s="529"/>
      <c r="X237" s="529"/>
      <c r="Y237" s="529"/>
      <c r="Z237" s="529"/>
      <c r="AA237" s="529"/>
      <c r="AB237" s="529"/>
      <c r="AC237" s="529"/>
      <c r="AD237" s="529"/>
      <c r="AE237" s="529"/>
      <c r="AF237" s="529"/>
      <c r="AG237" s="529"/>
      <c r="AH237" s="529"/>
      <c r="AI237" s="529"/>
      <c r="AJ237" s="529"/>
      <c r="AK237" s="529"/>
      <c r="AL237" s="529"/>
      <c r="AM237" s="529"/>
      <c r="AN237" s="529"/>
      <c r="AO237" s="529"/>
      <c r="AP237" s="529"/>
      <c r="AQ237" s="529"/>
      <c r="AR237" s="529"/>
      <c r="AS237" s="529"/>
      <c r="AT237" s="529"/>
      <c r="AU237" s="529"/>
      <c r="AV237" s="529"/>
      <c r="AW237" s="529"/>
      <c r="AX237" s="529"/>
      <c r="AY237" s="529"/>
      <c r="AZ237" s="529"/>
      <c r="BA237" s="529"/>
      <c r="BB237" s="529"/>
      <c r="BC237" s="529"/>
      <c r="BD237" s="529"/>
      <c r="BE237" s="529"/>
      <c r="BF237" s="529"/>
      <c r="BG237" s="529"/>
      <c r="BH237" s="529"/>
      <c r="BI237" s="529"/>
      <c r="BJ237" s="529"/>
      <c r="BK237" s="529"/>
      <c r="BL237" s="529"/>
      <c r="BM237" s="529"/>
      <c r="BN237" s="529"/>
      <c r="BO237" s="529"/>
      <c r="BP237" s="529"/>
      <c r="BQ237" s="529"/>
      <c r="BR237" s="529"/>
      <c r="BS237" s="529"/>
      <c r="BT237" s="529"/>
      <c r="BU237" s="529"/>
      <c r="BV237" s="529"/>
      <c r="BW237" s="529"/>
      <c r="BX237" s="529"/>
      <c r="BY237" s="529"/>
      <c r="BZ237" s="529"/>
      <c r="CA237" s="529"/>
      <c r="CB237" s="529"/>
      <c r="CC237" s="529"/>
      <c r="CD237" s="529"/>
      <c r="CE237" s="529"/>
      <c r="CF237" s="529"/>
      <c r="CG237" s="529"/>
      <c r="CH237" s="529"/>
      <c r="CI237" s="529"/>
      <c r="CJ237" s="529"/>
      <c r="CK237" s="529"/>
      <c r="CL237" s="529"/>
      <c r="CM237" s="529"/>
      <c r="CN237" s="529"/>
      <c r="CO237" s="529"/>
      <c r="CP237" s="529"/>
      <c r="CQ237" s="529"/>
      <c r="CR237" s="529"/>
      <c r="CS237" s="529"/>
      <c r="CT237" s="529"/>
      <c r="CU237" s="529"/>
      <c r="CV237" s="529"/>
      <c r="CW237" s="529"/>
      <c r="CX237" s="529"/>
      <c r="CY237" s="529"/>
      <c r="CZ237" s="529"/>
      <c r="DA237" s="529"/>
      <c r="DB237" s="529"/>
      <c r="DC237" s="529"/>
      <c r="DD237" s="529"/>
      <c r="DE237" s="529"/>
      <c r="DF237" s="529"/>
      <c r="DG237" s="529"/>
      <c r="DH237" s="529"/>
      <c r="DI237" s="529"/>
      <c r="DJ237" s="529"/>
      <c r="DK237" s="529"/>
      <c r="DL237" s="529"/>
      <c r="DM237" s="529"/>
      <c r="DN237" s="529"/>
      <c r="DO237" s="529"/>
      <c r="DP237" s="529"/>
      <c r="DQ237" s="529"/>
      <c r="DR237" s="529"/>
      <c r="DS237" s="529"/>
      <c r="DT237" s="529"/>
      <c r="DU237" s="529"/>
      <c r="DV237" s="529"/>
      <c r="DW237" s="529"/>
      <c r="DX237" s="529"/>
      <c r="DY237" s="529"/>
      <c r="DZ237" s="529"/>
      <c r="EA237" s="529"/>
      <c r="EB237" s="529"/>
      <c r="EC237" s="529"/>
      <c r="ED237" s="529"/>
      <c r="EE237" s="529"/>
      <c r="EF237" s="529"/>
      <c r="EG237" s="529"/>
      <c r="EH237" s="529"/>
      <c r="EI237" s="529"/>
      <c r="EJ237" s="529"/>
      <c r="EK237" s="529"/>
      <c r="EL237" s="529"/>
      <c r="EM237" s="529"/>
      <c r="EN237" s="529"/>
      <c r="EO237" s="529"/>
      <c r="EP237" s="533">
        <v>504.0</v>
      </c>
      <c r="EQ237" s="533" t="s">
        <v>3601</v>
      </c>
      <c r="ER237" s="529"/>
      <c r="ES237" s="529"/>
      <c r="ET237" s="529"/>
      <c r="EU237" s="529"/>
      <c r="EV237" s="529"/>
      <c r="EW237" s="529"/>
      <c r="EX237" s="529"/>
      <c r="EY237" s="529"/>
      <c r="EZ237" s="529"/>
      <c r="FA237" s="529"/>
      <c r="FB237" s="529"/>
      <c r="FC237" s="529"/>
      <c r="FD237" s="529"/>
      <c r="FE237" s="529"/>
      <c r="FF237" s="529"/>
      <c r="FG237" s="529"/>
      <c r="FH237" s="529"/>
      <c r="FI237" s="529"/>
      <c r="FJ237" s="529"/>
      <c r="FK237" s="529"/>
      <c r="FL237" s="529"/>
      <c r="FM237" s="529"/>
      <c r="FN237" s="529"/>
      <c r="FO237" s="529"/>
      <c r="FP237" s="529"/>
      <c r="FQ237" s="529"/>
      <c r="FR237" s="529"/>
      <c r="FS237" s="529"/>
      <c r="FT237" s="529"/>
      <c r="FU237" s="529"/>
      <c r="FV237" s="529"/>
      <c r="FW237" s="529"/>
      <c r="FX237" s="529"/>
      <c r="FY237" s="529"/>
      <c r="FZ237" s="529"/>
      <c r="GA237" s="529"/>
      <c r="GB237" s="529"/>
      <c r="GC237" s="529"/>
      <c r="GD237" s="529"/>
      <c r="GE237" s="529"/>
      <c r="GF237" s="529"/>
      <c r="GG237" s="529"/>
      <c r="GH237" s="529"/>
      <c r="GI237" s="529"/>
      <c r="GJ237" s="529"/>
      <c r="GK237" s="529"/>
      <c r="GL237" s="529"/>
      <c r="GM237" s="529"/>
      <c r="GN237" s="529"/>
      <c r="GO237" s="529"/>
      <c r="GP237" s="529"/>
      <c r="GQ237" s="529"/>
      <c r="GR237" s="529"/>
      <c r="GS237" s="529"/>
      <c r="GT237" s="529"/>
      <c r="GU237" s="529"/>
      <c r="GV237" s="529"/>
      <c r="GW237" s="529"/>
      <c r="GX237" s="529"/>
      <c r="GY237" s="529"/>
      <c r="GZ237" s="529"/>
      <c r="HA237" s="529"/>
      <c r="HB237" s="529"/>
      <c r="HC237" s="529"/>
      <c r="HD237" s="529"/>
      <c r="HE237" s="529"/>
      <c r="HF237" s="529"/>
      <c r="HG237" s="529"/>
      <c r="HH237" s="529"/>
      <c r="HI237" s="529"/>
      <c r="HJ237" s="529"/>
      <c r="HK237" s="529"/>
      <c r="HL237" s="529"/>
      <c r="HM237" s="529"/>
      <c r="HN237" s="529"/>
      <c r="HO237" s="529"/>
      <c r="HP237" s="529"/>
      <c r="HQ237" s="529"/>
      <c r="HR237" s="529"/>
      <c r="HS237" s="529"/>
      <c r="HT237" s="529"/>
      <c r="HU237" s="529"/>
      <c r="HV237" s="529"/>
      <c r="HW237" s="529"/>
      <c r="HX237" s="529"/>
      <c r="HY237" s="529"/>
      <c r="HZ237" s="529"/>
      <c r="IA237" s="529"/>
      <c r="IB237" s="529"/>
      <c r="IC237" s="529"/>
      <c r="ID237" s="529"/>
      <c r="IE237" s="529"/>
      <c r="IF237" s="529"/>
      <c r="IG237" s="529"/>
      <c r="IH237" s="529"/>
      <c r="II237" s="529"/>
      <c r="IJ237" s="529"/>
      <c r="IK237" s="529"/>
      <c r="IL237" s="529"/>
      <c r="IM237" s="529"/>
      <c r="IN237" s="529"/>
      <c r="IO237" s="529"/>
      <c r="IP237" s="529"/>
      <c r="IQ237" s="529"/>
      <c r="IR237" s="529"/>
      <c r="IS237" s="529"/>
      <c r="IT237" s="529"/>
      <c r="IU237" s="529"/>
      <c r="IV237" s="529"/>
      <c r="IW237" s="529"/>
      <c r="IX237" s="529"/>
      <c r="IY237" s="529"/>
      <c r="IZ237" s="529"/>
      <c r="JA237" s="529"/>
      <c r="JB237" s="529"/>
      <c r="JC237" s="529"/>
      <c r="JD237" s="529"/>
      <c r="JE237" s="529"/>
      <c r="JF237" s="529"/>
      <c r="JG237" s="529"/>
      <c r="JH237" s="529"/>
      <c r="JI237" s="529"/>
      <c r="JJ237" s="529"/>
      <c r="JK237" s="529"/>
      <c r="JL237" s="529"/>
      <c r="JM237" s="529"/>
      <c r="JN237" s="529"/>
      <c r="JO237" s="529"/>
      <c r="JP237" s="529"/>
      <c r="JQ237" s="529"/>
      <c r="JR237" s="529"/>
      <c r="JS237" s="529"/>
      <c r="JT237" s="529"/>
      <c r="JU237" s="529"/>
      <c r="JV237" s="529"/>
      <c r="JW237" s="529"/>
      <c r="JX237" s="529"/>
      <c r="JY237" s="529"/>
      <c r="JZ237" s="529"/>
      <c r="KA237" s="529"/>
      <c r="KB237" s="529"/>
      <c r="KC237" s="529"/>
      <c r="KD237" s="529"/>
      <c r="KE237" s="529"/>
      <c r="KF237" s="529"/>
      <c r="KG237" s="529"/>
      <c r="KH237" s="529"/>
      <c r="KI237" s="529"/>
      <c r="KJ237" s="529"/>
      <c r="KK237" s="529"/>
      <c r="KL237" s="529"/>
      <c r="KM237" s="529"/>
      <c r="KN237" s="529"/>
      <c r="KO237" s="529"/>
      <c r="KP237" s="529"/>
      <c r="KQ237" s="529"/>
      <c r="KR237" s="529"/>
      <c r="KS237" s="529"/>
      <c r="KT237" s="529"/>
      <c r="KU237" s="529"/>
      <c r="KV237" s="529"/>
      <c r="KW237" s="529"/>
      <c r="KX237" s="529"/>
      <c r="KY237" s="529"/>
      <c r="KZ237" s="529"/>
      <c r="LA237" s="529"/>
      <c r="LB237" s="529"/>
      <c r="LC237" s="529"/>
      <c r="LD237" s="529"/>
      <c r="LE237" s="529"/>
      <c r="LF237" s="529"/>
      <c r="LG237" s="529"/>
      <c r="LH237" s="529"/>
      <c r="LI237" s="529"/>
      <c r="LJ237" s="529"/>
      <c r="LK237" s="529"/>
      <c r="LL237" s="529"/>
      <c r="LM237" s="529"/>
      <c r="LN237" s="529"/>
      <c r="LO237" s="529"/>
      <c r="LP237" s="529"/>
      <c r="LQ237" s="529"/>
      <c r="LR237" s="529"/>
      <c r="LS237" s="529"/>
      <c r="LT237" s="529"/>
      <c r="LU237" s="529"/>
      <c r="LV237" s="529"/>
      <c r="LW237" s="529"/>
      <c r="LX237" s="529"/>
      <c r="LY237" s="529"/>
      <c r="LZ237" s="529"/>
      <c r="MA237" s="529"/>
      <c r="MB237" s="529"/>
      <c r="MC237" s="529"/>
      <c r="MD237" s="529"/>
      <c r="ME237" s="529"/>
      <c r="MF237" s="529"/>
      <c r="MG237" s="529"/>
      <c r="MH237" s="529"/>
      <c r="MI237" s="529"/>
      <c r="MJ237" s="529"/>
      <c r="MK237" s="529"/>
      <c r="ML237" s="529"/>
      <c r="MM237" s="529"/>
      <c r="MN237" s="529"/>
    </row>
    <row r="238" ht="12.75" customHeight="1">
      <c r="A238" s="529"/>
      <c r="B238" s="529"/>
      <c r="C238" s="529"/>
      <c r="D238" s="529"/>
      <c r="E238" s="529"/>
      <c r="F238" s="529"/>
      <c r="G238" s="529"/>
      <c r="H238" s="529"/>
      <c r="I238" s="529"/>
      <c r="J238" s="529"/>
      <c r="K238" s="529"/>
      <c r="L238" s="529"/>
      <c r="M238" s="529"/>
      <c r="N238" s="529"/>
      <c r="O238" s="529"/>
      <c r="P238" s="529"/>
      <c r="Q238" s="529"/>
      <c r="R238" s="529"/>
      <c r="S238" s="529"/>
      <c r="T238" s="529"/>
      <c r="U238" s="529"/>
      <c r="V238" s="529"/>
      <c r="W238" s="529"/>
      <c r="X238" s="529"/>
      <c r="Y238" s="529"/>
      <c r="Z238" s="529"/>
      <c r="AA238" s="529"/>
      <c r="AB238" s="529"/>
      <c r="AC238" s="529"/>
      <c r="AD238" s="529"/>
      <c r="AE238" s="529"/>
      <c r="AF238" s="529"/>
      <c r="AG238" s="529"/>
      <c r="AH238" s="529"/>
      <c r="AI238" s="529"/>
      <c r="AJ238" s="529"/>
      <c r="AK238" s="529"/>
      <c r="AL238" s="529"/>
      <c r="AM238" s="529"/>
      <c r="AN238" s="529"/>
      <c r="AO238" s="529"/>
      <c r="AP238" s="529"/>
      <c r="AQ238" s="529"/>
      <c r="AR238" s="529"/>
      <c r="AS238" s="529"/>
      <c r="AT238" s="529"/>
      <c r="AU238" s="529"/>
      <c r="AV238" s="529"/>
      <c r="AW238" s="529"/>
      <c r="AX238" s="529"/>
      <c r="AY238" s="529"/>
      <c r="AZ238" s="529"/>
      <c r="BA238" s="529"/>
      <c r="BB238" s="529"/>
      <c r="BC238" s="529"/>
      <c r="BD238" s="529"/>
      <c r="BE238" s="529"/>
      <c r="BF238" s="529"/>
      <c r="BG238" s="529"/>
      <c r="BH238" s="529"/>
      <c r="BI238" s="529"/>
      <c r="BJ238" s="529"/>
      <c r="BK238" s="529"/>
      <c r="BL238" s="529"/>
      <c r="BM238" s="529"/>
      <c r="BN238" s="529"/>
      <c r="BO238" s="529"/>
      <c r="BP238" s="529"/>
      <c r="BQ238" s="529"/>
      <c r="BR238" s="529"/>
      <c r="BS238" s="529"/>
      <c r="BT238" s="529"/>
      <c r="BU238" s="529"/>
      <c r="BV238" s="529"/>
      <c r="BW238" s="529"/>
      <c r="BX238" s="529"/>
      <c r="BY238" s="529"/>
      <c r="BZ238" s="529"/>
      <c r="CA238" s="529"/>
      <c r="CB238" s="529"/>
      <c r="CC238" s="529"/>
      <c r="CD238" s="529"/>
      <c r="CE238" s="529"/>
      <c r="CF238" s="529"/>
      <c r="CG238" s="529"/>
      <c r="CH238" s="529"/>
      <c r="CI238" s="529"/>
      <c r="CJ238" s="529"/>
      <c r="CK238" s="529"/>
      <c r="CL238" s="529"/>
      <c r="CM238" s="529"/>
      <c r="CN238" s="529"/>
      <c r="CO238" s="529"/>
      <c r="CP238" s="529"/>
      <c r="CQ238" s="529"/>
      <c r="CR238" s="529"/>
      <c r="CS238" s="529"/>
      <c r="CT238" s="529"/>
      <c r="CU238" s="529"/>
      <c r="CV238" s="529"/>
      <c r="CW238" s="529"/>
      <c r="CX238" s="529"/>
      <c r="CY238" s="529"/>
      <c r="CZ238" s="529"/>
      <c r="DA238" s="529"/>
      <c r="DB238" s="529"/>
      <c r="DC238" s="529"/>
      <c r="DD238" s="529"/>
      <c r="DE238" s="529"/>
      <c r="DF238" s="529"/>
      <c r="DG238" s="529"/>
      <c r="DH238" s="529"/>
      <c r="DI238" s="529"/>
      <c r="DJ238" s="529"/>
      <c r="DK238" s="529"/>
      <c r="DL238" s="529"/>
      <c r="DM238" s="529"/>
      <c r="DN238" s="529"/>
      <c r="DO238" s="529"/>
      <c r="DP238" s="529"/>
      <c r="DQ238" s="529"/>
      <c r="DR238" s="529"/>
      <c r="DS238" s="529"/>
      <c r="DT238" s="529"/>
      <c r="DU238" s="529"/>
      <c r="DV238" s="529"/>
      <c r="DW238" s="529"/>
      <c r="DX238" s="529"/>
      <c r="DY238" s="529"/>
      <c r="DZ238" s="529"/>
      <c r="EA238" s="529"/>
      <c r="EB238" s="529"/>
      <c r="EC238" s="529"/>
      <c r="ED238" s="529"/>
      <c r="EE238" s="529"/>
      <c r="EF238" s="529"/>
      <c r="EG238" s="529"/>
      <c r="EH238" s="529"/>
      <c r="EI238" s="529"/>
      <c r="EJ238" s="529"/>
      <c r="EK238" s="529"/>
      <c r="EL238" s="529"/>
      <c r="EM238" s="529"/>
      <c r="EN238" s="529"/>
      <c r="EO238" s="529"/>
      <c r="EP238" s="533">
        <v>496.0</v>
      </c>
      <c r="EQ238" s="533" t="s">
        <v>3602</v>
      </c>
      <c r="ER238" s="529"/>
      <c r="ES238" s="529"/>
      <c r="ET238" s="529"/>
      <c r="EU238" s="529"/>
      <c r="EV238" s="529"/>
      <c r="EW238" s="529"/>
      <c r="EX238" s="529"/>
      <c r="EY238" s="529"/>
      <c r="EZ238" s="529"/>
      <c r="FA238" s="529"/>
      <c r="FB238" s="529"/>
      <c r="FC238" s="529"/>
      <c r="FD238" s="529"/>
      <c r="FE238" s="529"/>
      <c r="FF238" s="529"/>
      <c r="FG238" s="529"/>
      <c r="FH238" s="529"/>
      <c r="FI238" s="529"/>
      <c r="FJ238" s="529"/>
      <c r="FK238" s="529"/>
      <c r="FL238" s="529"/>
      <c r="FM238" s="529"/>
      <c r="FN238" s="529"/>
      <c r="FO238" s="529"/>
      <c r="FP238" s="529"/>
      <c r="FQ238" s="529"/>
      <c r="FR238" s="529"/>
      <c r="FS238" s="529"/>
      <c r="FT238" s="529"/>
      <c r="FU238" s="529"/>
      <c r="FV238" s="529"/>
      <c r="FW238" s="529"/>
      <c r="FX238" s="529"/>
      <c r="FY238" s="529"/>
      <c r="FZ238" s="529"/>
      <c r="GA238" s="529"/>
      <c r="GB238" s="529"/>
      <c r="GC238" s="529"/>
      <c r="GD238" s="529"/>
      <c r="GE238" s="529"/>
      <c r="GF238" s="529"/>
      <c r="GG238" s="529"/>
      <c r="GH238" s="529"/>
      <c r="GI238" s="529"/>
      <c r="GJ238" s="529"/>
      <c r="GK238" s="529"/>
      <c r="GL238" s="529"/>
      <c r="GM238" s="529"/>
      <c r="GN238" s="529"/>
      <c r="GO238" s="529"/>
      <c r="GP238" s="529"/>
      <c r="GQ238" s="529"/>
      <c r="GR238" s="529"/>
      <c r="GS238" s="529"/>
      <c r="GT238" s="529"/>
      <c r="GU238" s="529"/>
      <c r="GV238" s="529"/>
      <c r="GW238" s="529"/>
      <c r="GX238" s="529"/>
      <c r="GY238" s="529"/>
      <c r="GZ238" s="529"/>
      <c r="HA238" s="529"/>
      <c r="HB238" s="529"/>
      <c r="HC238" s="529"/>
      <c r="HD238" s="529"/>
      <c r="HE238" s="529"/>
      <c r="HF238" s="529"/>
      <c r="HG238" s="529"/>
      <c r="HH238" s="529"/>
      <c r="HI238" s="529"/>
      <c r="HJ238" s="529"/>
      <c r="HK238" s="529"/>
      <c r="HL238" s="529"/>
      <c r="HM238" s="529"/>
      <c r="HN238" s="529"/>
      <c r="HO238" s="529"/>
      <c r="HP238" s="529"/>
      <c r="HQ238" s="529"/>
      <c r="HR238" s="529"/>
      <c r="HS238" s="529"/>
      <c r="HT238" s="529"/>
      <c r="HU238" s="529"/>
      <c r="HV238" s="529"/>
      <c r="HW238" s="529"/>
      <c r="HX238" s="529"/>
      <c r="HY238" s="529"/>
      <c r="HZ238" s="529"/>
      <c r="IA238" s="529"/>
      <c r="IB238" s="529"/>
      <c r="IC238" s="529"/>
      <c r="ID238" s="529"/>
      <c r="IE238" s="529"/>
      <c r="IF238" s="529"/>
      <c r="IG238" s="529"/>
      <c r="IH238" s="529"/>
      <c r="II238" s="529"/>
      <c r="IJ238" s="529"/>
      <c r="IK238" s="529"/>
      <c r="IL238" s="529"/>
      <c r="IM238" s="529"/>
      <c r="IN238" s="529"/>
      <c r="IO238" s="529"/>
      <c r="IP238" s="529"/>
      <c r="IQ238" s="529"/>
      <c r="IR238" s="529"/>
      <c r="IS238" s="529"/>
      <c r="IT238" s="529"/>
      <c r="IU238" s="529"/>
      <c r="IV238" s="529"/>
      <c r="IW238" s="529"/>
      <c r="IX238" s="529"/>
      <c r="IY238" s="529"/>
      <c r="IZ238" s="529"/>
      <c r="JA238" s="529"/>
      <c r="JB238" s="529"/>
      <c r="JC238" s="529"/>
      <c r="JD238" s="529"/>
      <c r="JE238" s="529"/>
      <c r="JF238" s="529"/>
      <c r="JG238" s="529"/>
      <c r="JH238" s="529"/>
      <c r="JI238" s="529"/>
      <c r="JJ238" s="529"/>
      <c r="JK238" s="529"/>
      <c r="JL238" s="529"/>
      <c r="JM238" s="529"/>
      <c r="JN238" s="529"/>
      <c r="JO238" s="529"/>
      <c r="JP238" s="529"/>
      <c r="JQ238" s="529"/>
      <c r="JR238" s="529"/>
      <c r="JS238" s="529"/>
      <c r="JT238" s="529"/>
      <c r="JU238" s="529"/>
      <c r="JV238" s="529"/>
      <c r="JW238" s="529"/>
      <c r="JX238" s="529"/>
      <c r="JY238" s="529"/>
      <c r="JZ238" s="529"/>
      <c r="KA238" s="529"/>
      <c r="KB238" s="529"/>
      <c r="KC238" s="529"/>
      <c r="KD238" s="529"/>
      <c r="KE238" s="529"/>
      <c r="KF238" s="529"/>
      <c r="KG238" s="529"/>
      <c r="KH238" s="529"/>
      <c r="KI238" s="529"/>
      <c r="KJ238" s="529"/>
      <c r="KK238" s="529"/>
      <c r="KL238" s="529"/>
      <c r="KM238" s="529"/>
      <c r="KN238" s="529"/>
      <c r="KO238" s="529"/>
      <c r="KP238" s="529"/>
      <c r="KQ238" s="529"/>
      <c r="KR238" s="529"/>
      <c r="KS238" s="529"/>
      <c r="KT238" s="529"/>
      <c r="KU238" s="529"/>
      <c r="KV238" s="529"/>
      <c r="KW238" s="529"/>
      <c r="KX238" s="529"/>
      <c r="KY238" s="529"/>
      <c r="KZ238" s="529"/>
      <c r="LA238" s="529"/>
      <c r="LB238" s="529"/>
      <c r="LC238" s="529"/>
      <c r="LD238" s="529"/>
      <c r="LE238" s="529"/>
      <c r="LF238" s="529"/>
      <c r="LG238" s="529"/>
      <c r="LH238" s="529"/>
      <c r="LI238" s="529"/>
      <c r="LJ238" s="529"/>
      <c r="LK238" s="529"/>
      <c r="LL238" s="529"/>
      <c r="LM238" s="529"/>
      <c r="LN238" s="529"/>
      <c r="LO238" s="529"/>
      <c r="LP238" s="529"/>
      <c r="LQ238" s="529"/>
      <c r="LR238" s="529"/>
      <c r="LS238" s="529"/>
      <c r="LT238" s="529"/>
      <c r="LU238" s="529"/>
      <c r="LV238" s="529"/>
      <c r="LW238" s="529"/>
      <c r="LX238" s="529"/>
      <c r="LY238" s="529"/>
      <c r="LZ238" s="529"/>
      <c r="MA238" s="529"/>
      <c r="MB238" s="529"/>
      <c r="MC238" s="529"/>
      <c r="MD238" s="529"/>
      <c r="ME238" s="529"/>
      <c r="MF238" s="529"/>
      <c r="MG238" s="529"/>
      <c r="MH238" s="529"/>
      <c r="MI238" s="529"/>
      <c r="MJ238" s="529"/>
      <c r="MK238" s="529"/>
      <c r="ML238" s="529"/>
      <c r="MM238" s="529"/>
      <c r="MN238" s="529"/>
    </row>
    <row r="239" ht="12.75" customHeight="1">
      <c r="A239" s="529"/>
      <c r="B239" s="529"/>
      <c r="C239" s="529"/>
      <c r="D239" s="529"/>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29"/>
      <c r="AB239" s="529"/>
      <c r="AC239" s="529"/>
      <c r="AD239" s="529"/>
      <c r="AE239" s="529"/>
      <c r="AF239" s="529"/>
      <c r="AG239" s="529"/>
      <c r="AH239" s="529"/>
      <c r="AI239" s="529"/>
      <c r="AJ239" s="529"/>
      <c r="AK239" s="529"/>
      <c r="AL239" s="529"/>
      <c r="AM239" s="529"/>
      <c r="AN239" s="529"/>
      <c r="AO239" s="529"/>
      <c r="AP239" s="529"/>
      <c r="AQ239" s="529"/>
      <c r="AR239" s="529"/>
      <c r="AS239" s="529"/>
      <c r="AT239" s="529"/>
      <c r="AU239" s="529"/>
      <c r="AV239" s="529"/>
      <c r="AW239" s="529"/>
      <c r="AX239" s="529"/>
      <c r="AY239" s="529"/>
      <c r="AZ239" s="529"/>
      <c r="BA239" s="529"/>
      <c r="BB239" s="529"/>
      <c r="BC239" s="529"/>
      <c r="BD239" s="529"/>
      <c r="BE239" s="529"/>
      <c r="BF239" s="529"/>
      <c r="BG239" s="529"/>
      <c r="BH239" s="529"/>
      <c r="BI239" s="529"/>
      <c r="BJ239" s="529"/>
      <c r="BK239" s="529"/>
      <c r="BL239" s="529"/>
      <c r="BM239" s="529"/>
      <c r="BN239" s="529"/>
      <c r="BO239" s="529"/>
      <c r="BP239" s="529"/>
      <c r="BQ239" s="529"/>
      <c r="BR239" s="529"/>
      <c r="BS239" s="529"/>
      <c r="BT239" s="529"/>
      <c r="BU239" s="529"/>
      <c r="BV239" s="529"/>
      <c r="BW239" s="529"/>
      <c r="BX239" s="529"/>
      <c r="BY239" s="529"/>
      <c r="BZ239" s="529"/>
      <c r="CA239" s="529"/>
      <c r="CB239" s="529"/>
      <c r="CC239" s="529"/>
      <c r="CD239" s="529"/>
      <c r="CE239" s="529"/>
      <c r="CF239" s="529"/>
      <c r="CG239" s="529"/>
      <c r="CH239" s="529"/>
      <c r="CI239" s="529"/>
      <c r="CJ239" s="529"/>
      <c r="CK239" s="529"/>
      <c r="CL239" s="529"/>
      <c r="CM239" s="529"/>
      <c r="CN239" s="529"/>
      <c r="CO239" s="529"/>
      <c r="CP239" s="529"/>
      <c r="CQ239" s="529"/>
      <c r="CR239" s="529"/>
      <c r="CS239" s="529"/>
      <c r="CT239" s="529"/>
      <c r="CU239" s="529"/>
      <c r="CV239" s="529"/>
      <c r="CW239" s="529"/>
      <c r="CX239" s="529"/>
      <c r="CY239" s="529"/>
      <c r="CZ239" s="529"/>
      <c r="DA239" s="529"/>
      <c r="DB239" s="529"/>
      <c r="DC239" s="529"/>
      <c r="DD239" s="529"/>
      <c r="DE239" s="529"/>
      <c r="DF239" s="529"/>
      <c r="DG239" s="529"/>
      <c r="DH239" s="529"/>
      <c r="DI239" s="529"/>
      <c r="DJ239" s="529"/>
      <c r="DK239" s="529"/>
      <c r="DL239" s="529"/>
      <c r="DM239" s="529"/>
      <c r="DN239" s="529"/>
      <c r="DO239" s="529"/>
      <c r="DP239" s="529"/>
      <c r="DQ239" s="529"/>
      <c r="DR239" s="529"/>
      <c r="DS239" s="529"/>
      <c r="DT239" s="529"/>
      <c r="DU239" s="529"/>
      <c r="DV239" s="529"/>
      <c r="DW239" s="529"/>
      <c r="DX239" s="529"/>
      <c r="DY239" s="529"/>
      <c r="DZ239" s="529"/>
      <c r="EA239" s="529"/>
      <c r="EB239" s="529"/>
      <c r="EC239" s="529"/>
      <c r="ED239" s="529"/>
      <c r="EE239" s="529"/>
      <c r="EF239" s="529"/>
      <c r="EG239" s="529"/>
      <c r="EH239" s="529"/>
      <c r="EI239" s="529"/>
      <c r="EJ239" s="529"/>
      <c r="EK239" s="529"/>
      <c r="EL239" s="529"/>
      <c r="EM239" s="529"/>
      <c r="EN239" s="529"/>
      <c r="EO239" s="529"/>
      <c r="EP239" s="533">
        <v>499.0</v>
      </c>
      <c r="EQ239" s="533" t="s">
        <v>3603</v>
      </c>
      <c r="ER239" s="529"/>
      <c r="ES239" s="529"/>
      <c r="ET239" s="529"/>
      <c r="EU239" s="529"/>
      <c r="EV239" s="529"/>
      <c r="EW239" s="529"/>
      <c r="EX239" s="529"/>
      <c r="EY239" s="529"/>
      <c r="EZ239" s="529"/>
      <c r="FA239" s="529"/>
      <c r="FB239" s="529"/>
      <c r="FC239" s="529"/>
      <c r="FD239" s="529"/>
      <c r="FE239" s="529"/>
      <c r="FF239" s="529"/>
      <c r="FG239" s="529"/>
      <c r="FH239" s="529"/>
      <c r="FI239" s="529"/>
      <c r="FJ239" s="529"/>
      <c r="FK239" s="529"/>
      <c r="FL239" s="529"/>
      <c r="FM239" s="529"/>
      <c r="FN239" s="529"/>
      <c r="FO239" s="529"/>
      <c r="FP239" s="529"/>
      <c r="FQ239" s="529"/>
      <c r="FR239" s="529"/>
      <c r="FS239" s="529"/>
      <c r="FT239" s="529"/>
      <c r="FU239" s="529"/>
      <c r="FV239" s="529"/>
      <c r="FW239" s="529"/>
      <c r="FX239" s="529"/>
      <c r="FY239" s="529"/>
      <c r="FZ239" s="529"/>
      <c r="GA239" s="529"/>
      <c r="GB239" s="529"/>
      <c r="GC239" s="529"/>
      <c r="GD239" s="529"/>
      <c r="GE239" s="529"/>
      <c r="GF239" s="529"/>
      <c r="GG239" s="529"/>
      <c r="GH239" s="529"/>
      <c r="GI239" s="529"/>
      <c r="GJ239" s="529"/>
      <c r="GK239" s="529"/>
      <c r="GL239" s="529"/>
      <c r="GM239" s="529"/>
      <c r="GN239" s="529"/>
      <c r="GO239" s="529"/>
      <c r="GP239" s="529"/>
      <c r="GQ239" s="529"/>
      <c r="GR239" s="529"/>
      <c r="GS239" s="529"/>
      <c r="GT239" s="529"/>
      <c r="GU239" s="529"/>
      <c r="GV239" s="529"/>
      <c r="GW239" s="529"/>
      <c r="GX239" s="529"/>
      <c r="GY239" s="529"/>
      <c r="GZ239" s="529"/>
      <c r="HA239" s="529"/>
      <c r="HB239" s="529"/>
      <c r="HC239" s="529"/>
      <c r="HD239" s="529"/>
      <c r="HE239" s="529"/>
      <c r="HF239" s="529"/>
      <c r="HG239" s="529"/>
      <c r="HH239" s="529"/>
      <c r="HI239" s="529"/>
      <c r="HJ239" s="529"/>
      <c r="HK239" s="529"/>
      <c r="HL239" s="529"/>
      <c r="HM239" s="529"/>
      <c r="HN239" s="529"/>
      <c r="HO239" s="529"/>
      <c r="HP239" s="529"/>
      <c r="HQ239" s="529"/>
      <c r="HR239" s="529"/>
      <c r="HS239" s="529"/>
      <c r="HT239" s="529"/>
      <c r="HU239" s="529"/>
      <c r="HV239" s="529"/>
      <c r="HW239" s="529"/>
      <c r="HX239" s="529"/>
      <c r="HY239" s="529"/>
      <c r="HZ239" s="529"/>
      <c r="IA239" s="529"/>
      <c r="IB239" s="529"/>
      <c r="IC239" s="529"/>
      <c r="ID239" s="529"/>
      <c r="IE239" s="529"/>
      <c r="IF239" s="529"/>
      <c r="IG239" s="529"/>
      <c r="IH239" s="529"/>
      <c r="II239" s="529"/>
      <c r="IJ239" s="529"/>
      <c r="IK239" s="529"/>
      <c r="IL239" s="529"/>
      <c r="IM239" s="529"/>
      <c r="IN239" s="529"/>
      <c r="IO239" s="529"/>
      <c r="IP239" s="529"/>
      <c r="IQ239" s="529"/>
      <c r="IR239" s="529"/>
      <c r="IS239" s="529"/>
      <c r="IT239" s="529"/>
      <c r="IU239" s="529"/>
      <c r="IV239" s="529"/>
      <c r="IW239" s="529"/>
      <c r="IX239" s="529"/>
      <c r="IY239" s="529"/>
      <c r="IZ239" s="529"/>
      <c r="JA239" s="529"/>
      <c r="JB239" s="529"/>
      <c r="JC239" s="529"/>
      <c r="JD239" s="529"/>
      <c r="JE239" s="529"/>
      <c r="JF239" s="529"/>
      <c r="JG239" s="529"/>
      <c r="JH239" s="529"/>
      <c r="JI239" s="529"/>
      <c r="JJ239" s="529"/>
      <c r="JK239" s="529"/>
      <c r="JL239" s="529"/>
      <c r="JM239" s="529"/>
      <c r="JN239" s="529"/>
      <c r="JO239" s="529"/>
      <c r="JP239" s="529"/>
      <c r="JQ239" s="529"/>
      <c r="JR239" s="529"/>
      <c r="JS239" s="529"/>
      <c r="JT239" s="529"/>
      <c r="JU239" s="529"/>
      <c r="JV239" s="529"/>
      <c r="JW239" s="529"/>
      <c r="JX239" s="529"/>
      <c r="JY239" s="529"/>
      <c r="JZ239" s="529"/>
      <c r="KA239" s="529"/>
      <c r="KB239" s="529"/>
      <c r="KC239" s="529"/>
      <c r="KD239" s="529"/>
      <c r="KE239" s="529"/>
      <c r="KF239" s="529"/>
      <c r="KG239" s="529"/>
      <c r="KH239" s="529"/>
      <c r="KI239" s="529"/>
      <c r="KJ239" s="529"/>
      <c r="KK239" s="529"/>
      <c r="KL239" s="529"/>
      <c r="KM239" s="529"/>
      <c r="KN239" s="529"/>
      <c r="KO239" s="529"/>
      <c r="KP239" s="529"/>
      <c r="KQ239" s="529"/>
      <c r="KR239" s="529"/>
      <c r="KS239" s="529"/>
      <c r="KT239" s="529"/>
      <c r="KU239" s="529"/>
      <c r="KV239" s="529"/>
      <c r="KW239" s="529"/>
      <c r="KX239" s="529"/>
      <c r="KY239" s="529"/>
      <c r="KZ239" s="529"/>
      <c r="LA239" s="529"/>
      <c r="LB239" s="529"/>
      <c r="LC239" s="529"/>
      <c r="LD239" s="529"/>
      <c r="LE239" s="529"/>
      <c r="LF239" s="529"/>
      <c r="LG239" s="529"/>
      <c r="LH239" s="529"/>
      <c r="LI239" s="529"/>
      <c r="LJ239" s="529"/>
      <c r="LK239" s="529"/>
      <c r="LL239" s="529"/>
      <c r="LM239" s="529"/>
      <c r="LN239" s="529"/>
      <c r="LO239" s="529"/>
      <c r="LP239" s="529"/>
      <c r="LQ239" s="529"/>
      <c r="LR239" s="529"/>
      <c r="LS239" s="529"/>
      <c r="LT239" s="529"/>
      <c r="LU239" s="529"/>
      <c r="LV239" s="529"/>
      <c r="LW239" s="529"/>
      <c r="LX239" s="529"/>
      <c r="LY239" s="529"/>
      <c r="LZ239" s="529"/>
      <c r="MA239" s="529"/>
      <c r="MB239" s="529"/>
      <c r="MC239" s="529"/>
      <c r="MD239" s="529"/>
      <c r="ME239" s="529"/>
      <c r="MF239" s="529"/>
      <c r="MG239" s="529"/>
      <c r="MH239" s="529"/>
      <c r="MI239" s="529"/>
      <c r="MJ239" s="529"/>
      <c r="MK239" s="529"/>
      <c r="ML239" s="529"/>
      <c r="MM239" s="529"/>
      <c r="MN239" s="529"/>
    </row>
    <row r="240" ht="12.75" customHeight="1">
      <c r="A240" s="529"/>
      <c r="B240" s="529"/>
      <c r="C240" s="529"/>
      <c r="D240" s="529"/>
      <c r="E240" s="529"/>
      <c r="F240" s="529"/>
      <c r="G240" s="529"/>
      <c r="H240" s="529"/>
      <c r="I240" s="529"/>
      <c r="J240" s="529"/>
      <c r="K240" s="529"/>
      <c r="L240" s="529"/>
      <c r="M240" s="529"/>
      <c r="N240" s="529"/>
      <c r="O240" s="529"/>
      <c r="P240" s="529"/>
      <c r="Q240" s="529"/>
      <c r="R240" s="529"/>
      <c r="S240" s="529"/>
      <c r="T240" s="529"/>
      <c r="U240" s="529"/>
      <c r="V240" s="529"/>
      <c r="W240" s="529"/>
      <c r="X240" s="529"/>
      <c r="Y240" s="529"/>
      <c r="Z240" s="529"/>
      <c r="AA240" s="529"/>
      <c r="AB240" s="529"/>
      <c r="AC240" s="529"/>
      <c r="AD240" s="529"/>
      <c r="AE240" s="529"/>
      <c r="AF240" s="529"/>
      <c r="AG240" s="529"/>
      <c r="AH240" s="529"/>
      <c r="AI240" s="529"/>
      <c r="AJ240" s="529"/>
      <c r="AK240" s="529"/>
      <c r="AL240" s="529"/>
      <c r="AM240" s="529"/>
      <c r="AN240" s="529"/>
      <c r="AO240" s="529"/>
      <c r="AP240" s="529"/>
      <c r="AQ240" s="529"/>
      <c r="AR240" s="529"/>
      <c r="AS240" s="529"/>
      <c r="AT240" s="529"/>
      <c r="AU240" s="529"/>
      <c r="AV240" s="529"/>
      <c r="AW240" s="529"/>
      <c r="AX240" s="529"/>
      <c r="AY240" s="529"/>
      <c r="AZ240" s="529"/>
      <c r="BA240" s="529"/>
      <c r="BB240" s="529"/>
      <c r="BC240" s="529"/>
      <c r="BD240" s="529"/>
      <c r="BE240" s="529"/>
      <c r="BF240" s="529"/>
      <c r="BG240" s="529"/>
      <c r="BH240" s="529"/>
      <c r="BI240" s="529"/>
      <c r="BJ240" s="529"/>
      <c r="BK240" s="529"/>
      <c r="BL240" s="529"/>
      <c r="BM240" s="529"/>
      <c r="BN240" s="529"/>
      <c r="BO240" s="529"/>
      <c r="BP240" s="529"/>
      <c r="BQ240" s="529"/>
      <c r="BR240" s="529"/>
      <c r="BS240" s="529"/>
      <c r="BT240" s="529"/>
      <c r="BU240" s="529"/>
      <c r="BV240" s="529"/>
      <c r="BW240" s="529"/>
      <c r="BX240" s="529"/>
      <c r="BY240" s="529"/>
      <c r="BZ240" s="529"/>
      <c r="CA240" s="529"/>
      <c r="CB240" s="529"/>
      <c r="CC240" s="529"/>
      <c r="CD240" s="529"/>
      <c r="CE240" s="529"/>
      <c r="CF240" s="529"/>
      <c r="CG240" s="529"/>
      <c r="CH240" s="529"/>
      <c r="CI240" s="529"/>
      <c r="CJ240" s="529"/>
      <c r="CK240" s="529"/>
      <c r="CL240" s="529"/>
      <c r="CM240" s="529"/>
      <c r="CN240" s="529"/>
      <c r="CO240" s="529"/>
      <c r="CP240" s="529"/>
      <c r="CQ240" s="529"/>
      <c r="CR240" s="529"/>
      <c r="CS240" s="529"/>
      <c r="CT240" s="529"/>
      <c r="CU240" s="529"/>
      <c r="CV240" s="529"/>
      <c r="CW240" s="529"/>
      <c r="CX240" s="529"/>
      <c r="CY240" s="529"/>
      <c r="CZ240" s="529"/>
      <c r="DA240" s="529"/>
      <c r="DB240" s="529"/>
      <c r="DC240" s="529"/>
      <c r="DD240" s="529"/>
      <c r="DE240" s="529"/>
      <c r="DF240" s="529"/>
      <c r="DG240" s="529"/>
      <c r="DH240" s="529"/>
      <c r="DI240" s="529"/>
      <c r="DJ240" s="529"/>
      <c r="DK240" s="529"/>
      <c r="DL240" s="529"/>
      <c r="DM240" s="529"/>
      <c r="DN240" s="529"/>
      <c r="DO240" s="529"/>
      <c r="DP240" s="529"/>
      <c r="DQ240" s="529"/>
      <c r="DR240" s="529"/>
      <c r="DS240" s="529"/>
      <c r="DT240" s="529"/>
      <c r="DU240" s="529"/>
      <c r="DV240" s="529"/>
      <c r="DW240" s="529"/>
      <c r="DX240" s="529"/>
      <c r="DY240" s="529"/>
      <c r="DZ240" s="529"/>
      <c r="EA240" s="529"/>
      <c r="EB240" s="529"/>
      <c r="EC240" s="529"/>
      <c r="ED240" s="529"/>
      <c r="EE240" s="529"/>
      <c r="EF240" s="529"/>
      <c r="EG240" s="529"/>
      <c r="EH240" s="529"/>
      <c r="EI240" s="529"/>
      <c r="EJ240" s="529"/>
      <c r="EK240" s="529"/>
      <c r="EL240" s="529"/>
      <c r="EM240" s="529"/>
      <c r="EN240" s="529"/>
      <c r="EO240" s="529"/>
      <c r="EP240" s="533">
        <v>500.0</v>
      </c>
      <c r="EQ240" s="533" t="s">
        <v>3604</v>
      </c>
      <c r="ER240" s="529"/>
      <c r="ES240" s="529"/>
      <c r="ET240" s="529"/>
      <c r="EU240" s="529"/>
      <c r="EV240" s="529"/>
      <c r="EW240" s="529"/>
      <c r="EX240" s="529"/>
      <c r="EY240" s="529"/>
      <c r="EZ240" s="529"/>
      <c r="FA240" s="529"/>
      <c r="FB240" s="529"/>
      <c r="FC240" s="529"/>
      <c r="FD240" s="529"/>
      <c r="FE240" s="529"/>
      <c r="FF240" s="529"/>
      <c r="FG240" s="529"/>
      <c r="FH240" s="529"/>
      <c r="FI240" s="529"/>
      <c r="FJ240" s="529"/>
      <c r="FK240" s="529"/>
      <c r="FL240" s="529"/>
      <c r="FM240" s="529"/>
      <c r="FN240" s="529"/>
      <c r="FO240" s="529"/>
      <c r="FP240" s="529"/>
      <c r="FQ240" s="529"/>
      <c r="FR240" s="529"/>
      <c r="FS240" s="529"/>
      <c r="FT240" s="529"/>
      <c r="FU240" s="529"/>
      <c r="FV240" s="529"/>
      <c r="FW240" s="529"/>
      <c r="FX240" s="529"/>
      <c r="FY240" s="529"/>
      <c r="FZ240" s="529"/>
      <c r="GA240" s="529"/>
      <c r="GB240" s="529"/>
      <c r="GC240" s="529"/>
      <c r="GD240" s="529"/>
      <c r="GE240" s="529"/>
      <c r="GF240" s="529"/>
      <c r="GG240" s="529"/>
      <c r="GH240" s="529"/>
      <c r="GI240" s="529"/>
      <c r="GJ240" s="529"/>
      <c r="GK240" s="529"/>
      <c r="GL240" s="529"/>
      <c r="GM240" s="529"/>
      <c r="GN240" s="529"/>
      <c r="GO240" s="529"/>
      <c r="GP240" s="529"/>
      <c r="GQ240" s="529"/>
      <c r="GR240" s="529"/>
      <c r="GS240" s="529"/>
      <c r="GT240" s="529"/>
      <c r="GU240" s="529"/>
      <c r="GV240" s="529"/>
      <c r="GW240" s="529"/>
      <c r="GX240" s="529"/>
      <c r="GY240" s="529"/>
      <c r="GZ240" s="529"/>
      <c r="HA240" s="529"/>
      <c r="HB240" s="529"/>
      <c r="HC240" s="529"/>
      <c r="HD240" s="529"/>
      <c r="HE240" s="529"/>
      <c r="HF240" s="529"/>
      <c r="HG240" s="529"/>
      <c r="HH240" s="529"/>
      <c r="HI240" s="529"/>
      <c r="HJ240" s="529"/>
      <c r="HK240" s="529"/>
      <c r="HL240" s="529"/>
      <c r="HM240" s="529"/>
      <c r="HN240" s="529"/>
      <c r="HO240" s="529"/>
      <c r="HP240" s="529"/>
      <c r="HQ240" s="529"/>
      <c r="HR240" s="529"/>
      <c r="HS240" s="529"/>
      <c r="HT240" s="529"/>
      <c r="HU240" s="529"/>
      <c r="HV240" s="529"/>
      <c r="HW240" s="529"/>
      <c r="HX240" s="529"/>
      <c r="HY240" s="529"/>
      <c r="HZ240" s="529"/>
      <c r="IA240" s="529"/>
      <c r="IB240" s="529"/>
      <c r="IC240" s="529"/>
      <c r="ID240" s="529"/>
      <c r="IE240" s="529"/>
      <c r="IF240" s="529"/>
      <c r="IG240" s="529"/>
      <c r="IH240" s="529"/>
      <c r="II240" s="529"/>
      <c r="IJ240" s="529"/>
      <c r="IK240" s="529"/>
      <c r="IL240" s="529"/>
      <c r="IM240" s="529"/>
      <c r="IN240" s="529"/>
      <c r="IO240" s="529"/>
      <c r="IP240" s="529"/>
      <c r="IQ240" s="529"/>
      <c r="IR240" s="529"/>
      <c r="IS240" s="529"/>
      <c r="IT240" s="529"/>
      <c r="IU240" s="529"/>
      <c r="IV240" s="529"/>
      <c r="IW240" s="529"/>
      <c r="IX240" s="529"/>
      <c r="IY240" s="529"/>
      <c r="IZ240" s="529"/>
      <c r="JA240" s="529"/>
      <c r="JB240" s="529"/>
      <c r="JC240" s="529"/>
      <c r="JD240" s="529"/>
      <c r="JE240" s="529"/>
      <c r="JF240" s="529"/>
      <c r="JG240" s="529"/>
      <c r="JH240" s="529"/>
      <c r="JI240" s="529"/>
      <c r="JJ240" s="529"/>
      <c r="JK240" s="529"/>
      <c r="JL240" s="529"/>
      <c r="JM240" s="529"/>
      <c r="JN240" s="529"/>
      <c r="JO240" s="529"/>
      <c r="JP240" s="529"/>
      <c r="JQ240" s="529"/>
      <c r="JR240" s="529"/>
      <c r="JS240" s="529"/>
      <c r="JT240" s="529"/>
      <c r="JU240" s="529"/>
      <c r="JV240" s="529"/>
      <c r="JW240" s="529"/>
      <c r="JX240" s="529"/>
      <c r="JY240" s="529"/>
      <c r="JZ240" s="529"/>
      <c r="KA240" s="529"/>
      <c r="KB240" s="529"/>
      <c r="KC240" s="529"/>
      <c r="KD240" s="529"/>
      <c r="KE240" s="529"/>
      <c r="KF240" s="529"/>
      <c r="KG240" s="529"/>
      <c r="KH240" s="529"/>
      <c r="KI240" s="529"/>
      <c r="KJ240" s="529"/>
      <c r="KK240" s="529"/>
      <c r="KL240" s="529"/>
      <c r="KM240" s="529"/>
      <c r="KN240" s="529"/>
      <c r="KO240" s="529"/>
      <c r="KP240" s="529"/>
      <c r="KQ240" s="529"/>
      <c r="KR240" s="529"/>
      <c r="KS240" s="529"/>
      <c r="KT240" s="529"/>
      <c r="KU240" s="529"/>
      <c r="KV240" s="529"/>
      <c r="KW240" s="529"/>
      <c r="KX240" s="529"/>
      <c r="KY240" s="529"/>
      <c r="KZ240" s="529"/>
      <c r="LA240" s="529"/>
      <c r="LB240" s="529"/>
      <c r="LC240" s="529"/>
      <c r="LD240" s="529"/>
      <c r="LE240" s="529"/>
      <c r="LF240" s="529"/>
      <c r="LG240" s="529"/>
      <c r="LH240" s="529"/>
      <c r="LI240" s="529"/>
      <c r="LJ240" s="529"/>
      <c r="LK240" s="529"/>
      <c r="LL240" s="529"/>
      <c r="LM240" s="529"/>
      <c r="LN240" s="529"/>
      <c r="LO240" s="529"/>
      <c r="LP240" s="529"/>
      <c r="LQ240" s="529"/>
      <c r="LR240" s="529"/>
      <c r="LS240" s="529"/>
      <c r="LT240" s="529"/>
      <c r="LU240" s="529"/>
      <c r="LV240" s="529"/>
      <c r="LW240" s="529"/>
      <c r="LX240" s="529"/>
      <c r="LY240" s="529"/>
      <c r="LZ240" s="529"/>
      <c r="MA240" s="529"/>
      <c r="MB240" s="529"/>
      <c r="MC240" s="529"/>
      <c r="MD240" s="529"/>
      <c r="ME240" s="529"/>
      <c r="MF240" s="529"/>
      <c r="MG240" s="529"/>
      <c r="MH240" s="529"/>
      <c r="MI240" s="529"/>
      <c r="MJ240" s="529"/>
      <c r="MK240" s="529"/>
      <c r="ML240" s="529"/>
      <c r="MM240" s="529"/>
      <c r="MN240" s="529"/>
    </row>
    <row r="241" ht="12.75" customHeight="1">
      <c r="A241" s="529"/>
      <c r="B241" s="529"/>
      <c r="C241" s="529"/>
      <c r="D241" s="529"/>
      <c r="E241" s="529"/>
      <c r="F241" s="529"/>
      <c r="G241" s="529"/>
      <c r="H241" s="529"/>
      <c r="I241" s="529"/>
      <c r="J241" s="529"/>
      <c r="K241" s="529"/>
      <c r="L241" s="529"/>
      <c r="M241" s="529"/>
      <c r="N241" s="529"/>
      <c r="O241" s="529"/>
      <c r="P241" s="529"/>
      <c r="Q241" s="529"/>
      <c r="R241" s="529"/>
      <c r="S241" s="529"/>
      <c r="T241" s="529"/>
      <c r="U241" s="529"/>
      <c r="V241" s="529"/>
      <c r="W241" s="529"/>
      <c r="X241" s="529"/>
      <c r="Y241" s="529"/>
      <c r="Z241" s="529"/>
      <c r="AA241" s="529"/>
      <c r="AB241" s="529"/>
      <c r="AC241" s="529"/>
      <c r="AD241" s="529"/>
      <c r="AE241" s="529"/>
      <c r="AF241" s="529"/>
      <c r="AG241" s="529"/>
      <c r="AH241" s="529"/>
      <c r="AI241" s="529"/>
      <c r="AJ241" s="529"/>
      <c r="AK241" s="529"/>
      <c r="AL241" s="529"/>
      <c r="AM241" s="529"/>
      <c r="AN241" s="529"/>
      <c r="AO241" s="529"/>
      <c r="AP241" s="529"/>
      <c r="AQ241" s="529"/>
      <c r="AR241" s="529"/>
      <c r="AS241" s="529"/>
      <c r="AT241" s="529"/>
      <c r="AU241" s="529"/>
      <c r="AV241" s="529"/>
      <c r="AW241" s="529"/>
      <c r="AX241" s="529"/>
      <c r="AY241" s="529"/>
      <c r="AZ241" s="529"/>
      <c r="BA241" s="529"/>
      <c r="BB241" s="529"/>
      <c r="BC241" s="529"/>
      <c r="BD241" s="529"/>
      <c r="BE241" s="529"/>
      <c r="BF241" s="529"/>
      <c r="BG241" s="529"/>
      <c r="BH241" s="529"/>
      <c r="BI241" s="529"/>
      <c r="BJ241" s="529"/>
      <c r="BK241" s="529"/>
      <c r="BL241" s="529"/>
      <c r="BM241" s="529"/>
      <c r="BN241" s="529"/>
      <c r="BO241" s="529"/>
      <c r="BP241" s="529"/>
      <c r="BQ241" s="529"/>
      <c r="BR241" s="529"/>
      <c r="BS241" s="529"/>
      <c r="BT241" s="529"/>
      <c r="BU241" s="529"/>
      <c r="BV241" s="529"/>
      <c r="BW241" s="529"/>
      <c r="BX241" s="529"/>
      <c r="BY241" s="529"/>
      <c r="BZ241" s="529"/>
      <c r="CA241" s="529"/>
      <c r="CB241" s="529"/>
      <c r="CC241" s="529"/>
      <c r="CD241" s="529"/>
      <c r="CE241" s="529"/>
      <c r="CF241" s="529"/>
      <c r="CG241" s="529"/>
      <c r="CH241" s="529"/>
      <c r="CI241" s="529"/>
      <c r="CJ241" s="529"/>
      <c r="CK241" s="529"/>
      <c r="CL241" s="529"/>
      <c r="CM241" s="529"/>
      <c r="CN241" s="529"/>
      <c r="CO241" s="529"/>
      <c r="CP241" s="529"/>
      <c r="CQ241" s="529"/>
      <c r="CR241" s="529"/>
      <c r="CS241" s="529"/>
      <c r="CT241" s="529"/>
      <c r="CU241" s="529"/>
      <c r="CV241" s="529"/>
      <c r="CW241" s="529"/>
      <c r="CX241" s="529"/>
      <c r="CY241" s="529"/>
      <c r="CZ241" s="529"/>
      <c r="DA241" s="529"/>
      <c r="DB241" s="529"/>
      <c r="DC241" s="529"/>
      <c r="DD241" s="529"/>
      <c r="DE241" s="529"/>
      <c r="DF241" s="529"/>
      <c r="DG241" s="529"/>
      <c r="DH241" s="529"/>
      <c r="DI241" s="529"/>
      <c r="DJ241" s="529"/>
      <c r="DK241" s="529"/>
      <c r="DL241" s="529"/>
      <c r="DM241" s="529"/>
      <c r="DN241" s="529"/>
      <c r="DO241" s="529"/>
      <c r="DP241" s="529"/>
      <c r="DQ241" s="529"/>
      <c r="DR241" s="529"/>
      <c r="DS241" s="529"/>
      <c r="DT241" s="529"/>
      <c r="DU241" s="529"/>
      <c r="DV241" s="529"/>
      <c r="DW241" s="529"/>
      <c r="DX241" s="529"/>
      <c r="DY241" s="529"/>
      <c r="DZ241" s="529"/>
      <c r="EA241" s="529"/>
      <c r="EB241" s="529"/>
      <c r="EC241" s="529"/>
      <c r="ED241" s="529"/>
      <c r="EE241" s="529"/>
      <c r="EF241" s="529"/>
      <c r="EG241" s="529"/>
      <c r="EH241" s="529"/>
      <c r="EI241" s="529"/>
      <c r="EJ241" s="529"/>
      <c r="EK241" s="529"/>
      <c r="EL241" s="529"/>
      <c r="EM241" s="529"/>
      <c r="EN241" s="529"/>
      <c r="EO241" s="529"/>
      <c r="EP241" s="533">
        <v>400.0</v>
      </c>
      <c r="EQ241" s="533" t="s">
        <v>3605</v>
      </c>
      <c r="ER241" s="529"/>
      <c r="ES241" s="529"/>
      <c r="ET241" s="529"/>
      <c r="EU241" s="529"/>
      <c r="EV241" s="529"/>
      <c r="EW241" s="529"/>
      <c r="EX241" s="529"/>
      <c r="EY241" s="529"/>
      <c r="EZ241" s="529"/>
      <c r="FA241" s="529"/>
      <c r="FB241" s="529"/>
      <c r="FC241" s="529"/>
      <c r="FD241" s="529"/>
      <c r="FE241" s="529"/>
      <c r="FF241" s="529"/>
      <c r="FG241" s="529"/>
      <c r="FH241" s="529"/>
      <c r="FI241" s="529"/>
      <c r="FJ241" s="529"/>
      <c r="FK241" s="529"/>
      <c r="FL241" s="529"/>
      <c r="FM241" s="529"/>
      <c r="FN241" s="529"/>
      <c r="FO241" s="529"/>
      <c r="FP241" s="529"/>
      <c r="FQ241" s="529"/>
      <c r="FR241" s="529"/>
      <c r="FS241" s="529"/>
      <c r="FT241" s="529"/>
      <c r="FU241" s="529"/>
      <c r="FV241" s="529"/>
      <c r="FW241" s="529"/>
      <c r="FX241" s="529"/>
      <c r="FY241" s="529"/>
      <c r="FZ241" s="529"/>
      <c r="GA241" s="529"/>
      <c r="GB241" s="529"/>
      <c r="GC241" s="529"/>
      <c r="GD241" s="529"/>
      <c r="GE241" s="529"/>
      <c r="GF241" s="529"/>
      <c r="GG241" s="529"/>
      <c r="GH241" s="529"/>
      <c r="GI241" s="529"/>
      <c r="GJ241" s="529"/>
      <c r="GK241" s="529"/>
      <c r="GL241" s="529"/>
      <c r="GM241" s="529"/>
      <c r="GN241" s="529"/>
      <c r="GO241" s="529"/>
      <c r="GP241" s="529"/>
      <c r="GQ241" s="529"/>
      <c r="GR241" s="529"/>
      <c r="GS241" s="529"/>
      <c r="GT241" s="529"/>
      <c r="GU241" s="529"/>
      <c r="GV241" s="529"/>
      <c r="GW241" s="529"/>
      <c r="GX241" s="529"/>
      <c r="GY241" s="529"/>
      <c r="GZ241" s="529"/>
      <c r="HA241" s="529"/>
      <c r="HB241" s="529"/>
      <c r="HC241" s="529"/>
      <c r="HD241" s="529"/>
      <c r="HE241" s="529"/>
      <c r="HF241" s="529"/>
      <c r="HG241" s="529"/>
      <c r="HH241" s="529"/>
      <c r="HI241" s="529"/>
      <c r="HJ241" s="529"/>
      <c r="HK241" s="529"/>
      <c r="HL241" s="529"/>
      <c r="HM241" s="529"/>
      <c r="HN241" s="529"/>
      <c r="HO241" s="529"/>
      <c r="HP241" s="529"/>
      <c r="HQ241" s="529"/>
      <c r="HR241" s="529"/>
      <c r="HS241" s="529"/>
      <c r="HT241" s="529"/>
      <c r="HU241" s="529"/>
      <c r="HV241" s="529"/>
      <c r="HW241" s="529"/>
      <c r="HX241" s="529"/>
      <c r="HY241" s="529"/>
      <c r="HZ241" s="529"/>
      <c r="IA241" s="529"/>
      <c r="IB241" s="529"/>
      <c r="IC241" s="529"/>
      <c r="ID241" s="529"/>
      <c r="IE241" s="529"/>
      <c r="IF241" s="529"/>
      <c r="IG241" s="529"/>
      <c r="IH241" s="529"/>
      <c r="II241" s="529"/>
      <c r="IJ241" s="529"/>
      <c r="IK241" s="529"/>
      <c r="IL241" s="529"/>
      <c r="IM241" s="529"/>
      <c r="IN241" s="529"/>
      <c r="IO241" s="529"/>
      <c r="IP241" s="529"/>
      <c r="IQ241" s="529"/>
      <c r="IR241" s="529"/>
      <c r="IS241" s="529"/>
      <c r="IT241" s="529"/>
      <c r="IU241" s="529"/>
      <c r="IV241" s="529"/>
      <c r="IW241" s="529"/>
      <c r="IX241" s="529"/>
      <c r="IY241" s="529"/>
      <c r="IZ241" s="529"/>
      <c r="JA241" s="529"/>
      <c r="JB241" s="529"/>
      <c r="JC241" s="529"/>
      <c r="JD241" s="529"/>
      <c r="JE241" s="529"/>
      <c r="JF241" s="529"/>
      <c r="JG241" s="529"/>
      <c r="JH241" s="529"/>
      <c r="JI241" s="529"/>
      <c r="JJ241" s="529"/>
      <c r="JK241" s="529"/>
      <c r="JL241" s="529"/>
      <c r="JM241" s="529"/>
      <c r="JN241" s="529"/>
      <c r="JO241" s="529"/>
      <c r="JP241" s="529"/>
      <c r="JQ241" s="529"/>
      <c r="JR241" s="529"/>
      <c r="JS241" s="529"/>
      <c r="JT241" s="529"/>
      <c r="JU241" s="529"/>
      <c r="JV241" s="529"/>
      <c r="JW241" s="529"/>
      <c r="JX241" s="529"/>
      <c r="JY241" s="529"/>
      <c r="JZ241" s="529"/>
      <c r="KA241" s="529"/>
      <c r="KB241" s="529"/>
      <c r="KC241" s="529"/>
      <c r="KD241" s="529"/>
      <c r="KE241" s="529"/>
      <c r="KF241" s="529"/>
      <c r="KG241" s="529"/>
      <c r="KH241" s="529"/>
      <c r="KI241" s="529"/>
      <c r="KJ241" s="529"/>
      <c r="KK241" s="529"/>
      <c r="KL241" s="529"/>
      <c r="KM241" s="529"/>
      <c r="KN241" s="529"/>
      <c r="KO241" s="529"/>
      <c r="KP241" s="529"/>
      <c r="KQ241" s="529"/>
      <c r="KR241" s="529"/>
      <c r="KS241" s="529"/>
      <c r="KT241" s="529"/>
      <c r="KU241" s="529"/>
      <c r="KV241" s="529"/>
      <c r="KW241" s="529"/>
      <c r="KX241" s="529"/>
      <c r="KY241" s="529"/>
      <c r="KZ241" s="529"/>
      <c r="LA241" s="529"/>
      <c r="LB241" s="529"/>
      <c r="LC241" s="529"/>
      <c r="LD241" s="529"/>
      <c r="LE241" s="529"/>
      <c r="LF241" s="529"/>
      <c r="LG241" s="529"/>
      <c r="LH241" s="529"/>
      <c r="LI241" s="529"/>
      <c r="LJ241" s="529"/>
      <c r="LK241" s="529"/>
      <c r="LL241" s="529"/>
      <c r="LM241" s="529"/>
      <c r="LN241" s="529"/>
      <c r="LO241" s="529"/>
      <c r="LP241" s="529"/>
      <c r="LQ241" s="529"/>
      <c r="LR241" s="529"/>
      <c r="LS241" s="529"/>
      <c r="LT241" s="529"/>
      <c r="LU241" s="529"/>
      <c r="LV241" s="529"/>
      <c r="LW241" s="529"/>
      <c r="LX241" s="529"/>
      <c r="LY241" s="529"/>
      <c r="LZ241" s="529"/>
      <c r="MA241" s="529"/>
      <c r="MB241" s="529"/>
      <c r="MC241" s="529"/>
      <c r="MD241" s="529"/>
      <c r="ME241" s="529"/>
      <c r="MF241" s="529"/>
      <c r="MG241" s="529"/>
      <c r="MH241" s="529"/>
      <c r="MI241" s="529"/>
      <c r="MJ241" s="529"/>
      <c r="MK241" s="529"/>
      <c r="ML241" s="529"/>
      <c r="MM241" s="529"/>
      <c r="MN241" s="529"/>
    </row>
    <row r="242" ht="12.75" customHeight="1">
      <c r="A242" s="529"/>
      <c r="B242" s="529"/>
      <c r="C242" s="529"/>
      <c r="D242" s="529"/>
      <c r="E242" s="529"/>
      <c r="F242" s="529"/>
      <c r="G242" s="529"/>
      <c r="H242" s="529"/>
      <c r="I242" s="529"/>
      <c r="J242" s="529"/>
      <c r="K242" s="529"/>
      <c r="L242" s="529"/>
      <c r="M242" s="529"/>
      <c r="N242" s="529"/>
      <c r="O242" s="529"/>
      <c r="P242" s="529"/>
      <c r="Q242" s="529"/>
      <c r="R242" s="529"/>
      <c r="S242" s="529"/>
      <c r="T242" s="529"/>
      <c r="U242" s="529"/>
      <c r="V242" s="529"/>
      <c r="W242" s="529"/>
      <c r="X242" s="529"/>
      <c r="Y242" s="529"/>
      <c r="Z242" s="529"/>
      <c r="AA242" s="529"/>
      <c r="AB242" s="529"/>
      <c r="AC242" s="529"/>
      <c r="AD242" s="529"/>
      <c r="AE242" s="529"/>
      <c r="AF242" s="529"/>
      <c r="AG242" s="529"/>
      <c r="AH242" s="529"/>
      <c r="AI242" s="529"/>
      <c r="AJ242" s="529"/>
      <c r="AK242" s="529"/>
      <c r="AL242" s="529"/>
      <c r="AM242" s="529"/>
      <c r="AN242" s="529"/>
      <c r="AO242" s="529"/>
      <c r="AP242" s="529"/>
      <c r="AQ242" s="529"/>
      <c r="AR242" s="529"/>
      <c r="AS242" s="529"/>
      <c r="AT242" s="529"/>
      <c r="AU242" s="529"/>
      <c r="AV242" s="529"/>
      <c r="AW242" s="529"/>
      <c r="AX242" s="529"/>
      <c r="AY242" s="529"/>
      <c r="AZ242" s="529"/>
      <c r="BA242" s="529"/>
      <c r="BB242" s="529"/>
      <c r="BC242" s="529"/>
      <c r="BD242" s="529"/>
      <c r="BE242" s="529"/>
      <c r="BF242" s="529"/>
      <c r="BG242" s="529"/>
      <c r="BH242" s="529"/>
      <c r="BI242" s="529"/>
      <c r="BJ242" s="529"/>
      <c r="BK242" s="529"/>
      <c r="BL242" s="529"/>
      <c r="BM242" s="529"/>
      <c r="BN242" s="529"/>
      <c r="BO242" s="529"/>
      <c r="BP242" s="529"/>
      <c r="BQ242" s="529"/>
      <c r="BR242" s="529"/>
      <c r="BS242" s="529"/>
      <c r="BT242" s="529"/>
      <c r="BU242" s="529"/>
      <c r="BV242" s="529"/>
      <c r="BW242" s="529"/>
      <c r="BX242" s="529"/>
      <c r="BY242" s="529"/>
      <c r="BZ242" s="529"/>
      <c r="CA242" s="529"/>
      <c r="CB242" s="529"/>
      <c r="CC242" s="529"/>
      <c r="CD242" s="529"/>
      <c r="CE242" s="529"/>
      <c r="CF242" s="529"/>
      <c r="CG242" s="529"/>
      <c r="CH242" s="529"/>
      <c r="CI242" s="529"/>
      <c r="CJ242" s="529"/>
      <c r="CK242" s="529"/>
      <c r="CL242" s="529"/>
      <c r="CM242" s="529"/>
      <c r="CN242" s="529"/>
      <c r="CO242" s="529"/>
      <c r="CP242" s="529"/>
      <c r="CQ242" s="529"/>
      <c r="CR242" s="529"/>
      <c r="CS242" s="529"/>
      <c r="CT242" s="529"/>
      <c r="CU242" s="529"/>
      <c r="CV242" s="529"/>
      <c r="CW242" s="529"/>
      <c r="CX242" s="529"/>
      <c r="CY242" s="529"/>
      <c r="CZ242" s="529"/>
      <c r="DA242" s="529"/>
      <c r="DB242" s="529"/>
      <c r="DC242" s="529"/>
      <c r="DD242" s="529"/>
      <c r="DE242" s="529"/>
      <c r="DF242" s="529"/>
      <c r="DG242" s="529"/>
      <c r="DH242" s="529"/>
      <c r="DI242" s="529"/>
      <c r="DJ242" s="529"/>
      <c r="DK242" s="529"/>
      <c r="DL242" s="529"/>
      <c r="DM242" s="529"/>
      <c r="DN242" s="529"/>
      <c r="DO242" s="529"/>
      <c r="DP242" s="529"/>
      <c r="DQ242" s="529"/>
      <c r="DR242" s="529"/>
      <c r="DS242" s="529"/>
      <c r="DT242" s="529"/>
      <c r="DU242" s="529"/>
      <c r="DV242" s="529"/>
      <c r="DW242" s="529"/>
      <c r="DX242" s="529"/>
      <c r="DY242" s="529"/>
      <c r="DZ242" s="529"/>
      <c r="EA242" s="529"/>
      <c r="EB242" s="529"/>
      <c r="EC242" s="529"/>
      <c r="ED242" s="529"/>
      <c r="EE242" s="529"/>
      <c r="EF242" s="529"/>
      <c r="EG242" s="529"/>
      <c r="EH242" s="529"/>
      <c r="EI242" s="529"/>
      <c r="EJ242" s="529"/>
      <c r="EK242" s="529"/>
      <c r="EL242" s="529"/>
      <c r="EM242" s="529"/>
      <c r="EN242" s="529"/>
      <c r="EO242" s="529"/>
      <c r="EP242" s="533">
        <v>418.0</v>
      </c>
      <c r="EQ242" s="533" t="s">
        <v>3606</v>
      </c>
      <c r="ER242" s="529"/>
      <c r="ES242" s="529"/>
      <c r="ET242" s="529"/>
      <c r="EU242" s="529"/>
      <c r="EV242" s="529"/>
      <c r="EW242" s="529"/>
      <c r="EX242" s="529"/>
      <c r="EY242" s="529"/>
      <c r="EZ242" s="529"/>
      <c r="FA242" s="529"/>
      <c r="FB242" s="529"/>
      <c r="FC242" s="529"/>
      <c r="FD242" s="529"/>
      <c r="FE242" s="529"/>
      <c r="FF242" s="529"/>
      <c r="FG242" s="529"/>
      <c r="FH242" s="529"/>
      <c r="FI242" s="529"/>
      <c r="FJ242" s="529"/>
      <c r="FK242" s="529"/>
      <c r="FL242" s="529"/>
      <c r="FM242" s="529"/>
      <c r="FN242" s="529"/>
      <c r="FO242" s="529"/>
      <c r="FP242" s="529"/>
      <c r="FQ242" s="529"/>
      <c r="FR242" s="529"/>
      <c r="FS242" s="529"/>
      <c r="FT242" s="529"/>
      <c r="FU242" s="529"/>
      <c r="FV242" s="529"/>
      <c r="FW242" s="529"/>
      <c r="FX242" s="529"/>
      <c r="FY242" s="529"/>
      <c r="FZ242" s="529"/>
      <c r="GA242" s="529"/>
      <c r="GB242" s="529"/>
      <c r="GC242" s="529"/>
      <c r="GD242" s="529"/>
      <c r="GE242" s="529"/>
      <c r="GF242" s="529"/>
      <c r="GG242" s="529"/>
      <c r="GH242" s="529"/>
      <c r="GI242" s="529"/>
      <c r="GJ242" s="529"/>
      <c r="GK242" s="529"/>
      <c r="GL242" s="529"/>
      <c r="GM242" s="529"/>
      <c r="GN242" s="529"/>
      <c r="GO242" s="529"/>
      <c r="GP242" s="529"/>
      <c r="GQ242" s="529"/>
      <c r="GR242" s="529"/>
      <c r="GS242" s="529"/>
      <c r="GT242" s="529"/>
      <c r="GU242" s="529"/>
      <c r="GV242" s="529"/>
      <c r="GW242" s="529"/>
      <c r="GX242" s="529"/>
      <c r="GY242" s="529"/>
      <c r="GZ242" s="529"/>
      <c r="HA242" s="529"/>
      <c r="HB242" s="529"/>
      <c r="HC242" s="529"/>
      <c r="HD242" s="529"/>
      <c r="HE242" s="529"/>
      <c r="HF242" s="529"/>
      <c r="HG242" s="529"/>
      <c r="HH242" s="529"/>
      <c r="HI242" s="529"/>
      <c r="HJ242" s="529"/>
      <c r="HK242" s="529"/>
      <c r="HL242" s="529"/>
      <c r="HM242" s="529"/>
      <c r="HN242" s="529"/>
      <c r="HO242" s="529"/>
      <c r="HP242" s="529"/>
      <c r="HQ242" s="529"/>
      <c r="HR242" s="529"/>
      <c r="HS242" s="529"/>
      <c r="HT242" s="529"/>
      <c r="HU242" s="529"/>
      <c r="HV242" s="529"/>
      <c r="HW242" s="529"/>
      <c r="HX242" s="529"/>
      <c r="HY242" s="529"/>
      <c r="HZ242" s="529"/>
      <c r="IA242" s="529"/>
      <c r="IB242" s="529"/>
      <c r="IC242" s="529"/>
      <c r="ID242" s="529"/>
      <c r="IE242" s="529"/>
      <c r="IF242" s="529"/>
      <c r="IG242" s="529"/>
      <c r="IH242" s="529"/>
      <c r="II242" s="529"/>
      <c r="IJ242" s="529"/>
      <c r="IK242" s="529"/>
      <c r="IL242" s="529"/>
      <c r="IM242" s="529"/>
      <c r="IN242" s="529"/>
      <c r="IO242" s="529"/>
      <c r="IP242" s="529"/>
      <c r="IQ242" s="529"/>
      <c r="IR242" s="529"/>
      <c r="IS242" s="529"/>
      <c r="IT242" s="529"/>
      <c r="IU242" s="529"/>
      <c r="IV242" s="529"/>
      <c r="IW242" s="529"/>
      <c r="IX242" s="529"/>
      <c r="IY242" s="529"/>
      <c r="IZ242" s="529"/>
      <c r="JA242" s="529"/>
      <c r="JB242" s="529"/>
      <c r="JC242" s="529"/>
      <c r="JD242" s="529"/>
      <c r="JE242" s="529"/>
      <c r="JF242" s="529"/>
      <c r="JG242" s="529"/>
      <c r="JH242" s="529"/>
      <c r="JI242" s="529"/>
      <c r="JJ242" s="529"/>
      <c r="JK242" s="529"/>
      <c r="JL242" s="529"/>
      <c r="JM242" s="529"/>
      <c r="JN242" s="529"/>
      <c r="JO242" s="529"/>
      <c r="JP242" s="529"/>
      <c r="JQ242" s="529"/>
      <c r="JR242" s="529"/>
      <c r="JS242" s="529"/>
      <c r="JT242" s="529"/>
      <c r="JU242" s="529"/>
      <c r="JV242" s="529"/>
      <c r="JW242" s="529"/>
      <c r="JX242" s="529"/>
      <c r="JY242" s="529"/>
      <c r="JZ242" s="529"/>
      <c r="KA242" s="529"/>
      <c r="KB242" s="529"/>
      <c r="KC242" s="529"/>
      <c r="KD242" s="529"/>
      <c r="KE242" s="529"/>
      <c r="KF242" s="529"/>
      <c r="KG242" s="529"/>
      <c r="KH242" s="529"/>
      <c r="KI242" s="529"/>
      <c r="KJ242" s="529"/>
      <c r="KK242" s="529"/>
      <c r="KL242" s="529"/>
      <c r="KM242" s="529"/>
      <c r="KN242" s="529"/>
      <c r="KO242" s="529"/>
      <c r="KP242" s="529"/>
      <c r="KQ242" s="529"/>
      <c r="KR242" s="529"/>
      <c r="KS242" s="529"/>
      <c r="KT242" s="529"/>
      <c r="KU242" s="529"/>
      <c r="KV242" s="529"/>
      <c r="KW242" s="529"/>
      <c r="KX242" s="529"/>
      <c r="KY242" s="529"/>
      <c r="KZ242" s="529"/>
      <c r="LA242" s="529"/>
      <c r="LB242" s="529"/>
      <c r="LC242" s="529"/>
      <c r="LD242" s="529"/>
      <c r="LE242" s="529"/>
      <c r="LF242" s="529"/>
      <c r="LG242" s="529"/>
      <c r="LH242" s="529"/>
      <c r="LI242" s="529"/>
      <c r="LJ242" s="529"/>
      <c r="LK242" s="529"/>
      <c r="LL242" s="529"/>
      <c r="LM242" s="529"/>
      <c r="LN242" s="529"/>
      <c r="LO242" s="529"/>
      <c r="LP242" s="529"/>
      <c r="LQ242" s="529"/>
      <c r="LR242" s="529"/>
      <c r="LS242" s="529"/>
      <c r="LT242" s="529"/>
      <c r="LU242" s="529"/>
      <c r="LV242" s="529"/>
      <c r="LW242" s="529"/>
      <c r="LX242" s="529"/>
      <c r="LY242" s="529"/>
      <c r="LZ242" s="529"/>
      <c r="MA242" s="529"/>
      <c r="MB242" s="529"/>
      <c r="MC242" s="529"/>
      <c r="MD242" s="529"/>
      <c r="ME242" s="529"/>
      <c r="MF242" s="529"/>
      <c r="MG242" s="529"/>
      <c r="MH242" s="529"/>
      <c r="MI242" s="529"/>
      <c r="MJ242" s="529"/>
      <c r="MK242" s="529"/>
      <c r="ML242" s="529"/>
      <c r="MM242" s="529"/>
      <c r="MN242" s="529"/>
    </row>
    <row r="243" ht="12.75" customHeight="1">
      <c r="A243" s="529"/>
      <c r="B243" s="529"/>
      <c r="C243" s="529"/>
      <c r="D243" s="529"/>
      <c r="E243" s="529"/>
      <c r="F243" s="529"/>
      <c r="G243" s="529"/>
      <c r="H243" s="529"/>
      <c r="I243" s="529"/>
      <c r="J243" s="529"/>
      <c r="K243" s="529"/>
      <c r="L243" s="529"/>
      <c r="M243" s="529"/>
      <c r="N243" s="529"/>
      <c r="O243" s="529"/>
      <c r="P243" s="529"/>
      <c r="Q243" s="529"/>
      <c r="R243" s="529"/>
      <c r="S243" s="529"/>
      <c r="T243" s="529"/>
      <c r="U243" s="529"/>
      <c r="V243" s="529"/>
      <c r="W243" s="529"/>
      <c r="X243" s="529"/>
      <c r="Y243" s="529"/>
      <c r="Z243" s="529"/>
      <c r="AA243" s="529"/>
      <c r="AB243" s="529"/>
      <c r="AC243" s="529"/>
      <c r="AD243" s="529"/>
      <c r="AE243" s="529"/>
      <c r="AF243" s="529"/>
      <c r="AG243" s="529"/>
      <c r="AH243" s="529"/>
      <c r="AI243" s="529"/>
      <c r="AJ243" s="529"/>
      <c r="AK243" s="529"/>
      <c r="AL243" s="529"/>
      <c r="AM243" s="529"/>
      <c r="AN243" s="529"/>
      <c r="AO243" s="529"/>
      <c r="AP243" s="529"/>
      <c r="AQ243" s="529"/>
      <c r="AR243" s="529"/>
      <c r="AS243" s="529"/>
      <c r="AT243" s="529"/>
      <c r="AU243" s="529"/>
      <c r="AV243" s="529"/>
      <c r="AW243" s="529"/>
      <c r="AX243" s="529"/>
      <c r="AY243" s="529"/>
      <c r="AZ243" s="529"/>
      <c r="BA243" s="529"/>
      <c r="BB243" s="529"/>
      <c r="BC243" s="529"/>
      <c r="BD243" s="529"/>
      <c r="BE243" s="529"/>
      <c r="BF243" s="529"/>
      <c r="BG243" s="529"/>
      <c r="BH243" s="529"/>
      <c r="BI243" s="529"/>
      <c r="BJ243" s="529"/>
      <c r="BK243" s="529"/>
      <c r="BL243" s="529"/>
      <c r="BM243" s="529"/>
      <c r="BN243" s="529"/>
      <c r="BO243" s="529"/>
      <c r="BP243" s="529"/>
      <c r="BQ243" s="529"/>
      <c r="BR243" s="529"/>
      <c r="BS243" s="529"/>
      <c r="BT243" s="529"/>
      <c r="BU243" s="529"/>
      <c r="BV243" s="529"/>
      <c r="BW243" s="529"/>
      <c r="BX243" s="529"/>
      <c r="BY243" s="529"/>
      <c r="BZ243" s="529"/>
      <c r="CA243" s="529"/>
      <c r="CB243" s="529"/>
      <c r="CC243" s="529"/>
      <c r="CD243" s="529"/>
      <c r="CE243" s="529"/>
      <c r="CF243" s="529"/>
      <c r="CG243" s="529"/>
      <c r="CH243" s="529"/>
      <c r="CI243" s="529"/>
      <c r="CJ243" s="529"/>
      <c r="CK243" s="529"/>
      <c r="CL243" s="529"/>
      <c r="CM243" s="529"/>
      <c r="CN243" s="529"/>
      <c r="CO243" s="529"/>
      <c r="CP243" s="529"/>
      <c r="CQ243" s="529"/>
      <c r="CR243" s="529"/>
      <c r="CS243" s="529"/>
      <c r="CT243" s="529"/>
      <c r="CU243" s="529"/>
      <c r="CV243" s="529"/>
      <c r="CW243" s="529"/>
      <c r="CX243" s="529"/>
      <c r="CY243" s="529"/>
      <c r="CZ243" s="529"/>
      <c r="DA243" s="529"/>
      <c r="DB243" s="529"/>
      <c r="DC243" s="529"/>
      <c r="DD243" s="529"/>
      <c r="DE243" s="529"/>
      <c r="DF243" s="529"/>
      <c r="DG243" s="529"/>
      <c r="DH243" s="529"/>
      <c r="DI243" s="529"/>
      <c r="DJ243" s="529"/>
      <c r="DK243" s="529"/>
      <c r="DL243" s="529"/>
      <c r="DM243" s="529"/>
      <c r="DN243" s="529"/>
      <c r="DO243" s="529"/>
      <c r="DP243" s="529"/>
      <c r="DQ243" s="529"/>
      <c r="DR243" s="529"/>
      <c r="DS243" s="529"/>
      <c r="DT243" s="529"/>
      <c r="DU243" s="529"/>
      <c r="DV243" s="529"/>
      <c r="DW243" s="529"/>
      <c r="DX243" s="529"/>
      <c r="DY243" s="529"/>
      <c r="DZ243" s="529"/>
      <c r="EA243" s="529"/>
      <c r="EB243" s="529"/>
      <c r="EC243" s="529"/>
      <c r="ED243" s="529"/>
      <c r="EE243" s="529"/>
      <c r="EF243" s="529"/>
      <c r="EG243" s="529"/>
      <c r="EH243" s="529"/>
      <c r="EI243" s="529"/>
      <c r="EJ243" s="529"/>
      <c r="EK243" s="529"/>
      <c r="EL243" s="529"/>
      <c r="EM243" s="529"/>
      <c r="EN243" s="529"/>
      <c r="EO243" s="529"/>
      <c r="EP243" s="533">
        <v>428.0</v>
      </c>
      <c r="EQ243" s="533" t="s">
        <v>3607</v>
      </c>
      <c r="ER243" s="529"/>
      <c r="ES243" s="529"/>
      <c r="ET243" s="529"/>
      <c r="EU243" s="529"/>
      <c r="EV243" s="529"/>
      <c r="EW243" s="529"/>
      <c r="EX243" s="529"/>
      <c r="EY243" s="529"/>
      <c r="EZ243" s="529"/>
      <c r="FA243" s="529"/>
      <c r="FB243" s="529"/>
      <c r="FC243" s="529"/>
      <c r="FD243" s="529"/>
      <c r="FE243" s="529"/>
      <c r="FF243" s="529"/>
      <c r="FG243" s="529"/>
      <c r="FH243" s="529"/>
      <c r="FI243" s="529"/>
      <c r="FJ243" s="529"/>
      <c r="FK243" s="529"/>
      <c r="FL243" s="529"/>
      <c r="FM243" s="529"/>
      <c r="FN243" s="529"/>
      <c r="FO243" s="529"/>
      <c r="FP243" s="529"/>
      <c r="FQ243" s="529"/>
      <c r="FR243" s="529"/>
      <c r="FS243" s="529"/>
      <c r="FT243" s="529"/>
      <c r="FU243" s="529"/>
      <c r="FV243" s="529"/>
      <c r="FW243" s="529"/>
      <c r="FX243" s="529"/>
      <c r="FY243" s="529"/>
      <c r="FZ243" s="529"/>
      <c r="GA243" s="529"/>
      <c r="GB243" s="529"/>
      <c r="GC243" s="529"/>
      <c r="GD243" s="529"/>
      <c r="GE243" s="529"/>
      <c r="GF243" s="529"/>
      <c r="GG243" s="529"/>
      <c r="GH243" s="529"/>
      <c r="GI243" s="529"/>
      <c r="GJ243" s="529"/>
      <c r="GK243" s="529"/>
      <c r="GL243" s="529"/>
      <c r="GM243" s="529"/>
      <c r="GN243" s="529"/>
      <c r="GO243" s="529"/>
      <c r="GP243" s="529"/>
      <c r="GQ243" s="529"/>
      <c r="GR243" s="529"/>
      <c r="GS243" s="529"/>
      <c r="GT243" s="529"/>
      <c r="GU243" s="529"/>
      <c r="GV243" s="529"/>
      <c r="GW243" s="529"/>
      <c r="GX243" s="529"/>
      <c r="GY243" s="529"/>
      <c r="GZ243" s="529"/>
      <c r="HA243" s="529"/>
      <c r="HB243" s="529"/>
      <c r="HC243" s="529"/>
      <c r="HD243" s="529"/>
      <c r="HE243" s="529"/>
      <c r="HF243" s="529"/>
      <c r="HG243" s="529"/>
      <c r="HH243" s="529"/>
      <c r="HI243" s="529"/>
      <c r="HJ243" s="529"/>
      <c r="HK243" s="529"/>
      <c r="HL243" s="529"/>
      <c r="HM243" s="529"/>
      <c r="HN243" s="529"/>
      <c r="HO243" s="529"/>
      <c r="HP243" s="529"/>
      <c r="HQ243" s="529"/>
      <c r="HR243" s="529"/>
      <c r="HS243" s="529"/>
      <c r="HT243" s="529"/>
      <c r="HU243" s="529"/>
      <c r="HV243" s="529"/>
      <c r="HW243" s="529"/>
      <c r="HX243" s="529"/>
      <c r="HY243" s="529"/>
      <c r="HZ243" s="529"/>
      <c r="IA243" s="529"/>
      <c r="IB243" s="529"/>
      <c r="IC243" s="529"/>
      <c r="ID243" s="529"/>
      <c r="IE243" s="529"/>
      <c r="IF243" s="529"/>
      <c r="IG243" s="529"/>
      <c r="IH243" s="529"/>
      <c r="II243" s="529"/>
      <c r="IJ243" s="529"/>
      <c r="IK243" s="529"/>
      <c r="IL243" s="529"/>
      <c r="IM243" s="529"/>
      <c r="IN243" s="529"/>
      <c r="IO243" s="529"/>
      <c r="IP243" s="529"/>
      <c r="IQ243" s="529"/>
      <c r="IR243" s="529"/>
      <c r="IS243" s="529"/>
      <c r="IT243" s="529"/>
      <c r="IU243" s="529"/>
      <c r="IV243" s="529"/>
      <c r="IW243" s="529"/>
      <c r="IX243" s="529"/>
      <c r="IY243" s="529"/>
      <c r="IZ243" s="529"/>
      <c r="JA243" s="529"/>
      <c r="JB243" s="529"/>
      <c r="JC243" s="529"/>
      <c r="JD243" s="529"/>
      <c r="JE243" s="529"/>
      <c r="JF243" s="529"/>
      <c r="JG243" s="529"/>
      <c r="JH243" s="529"/>
      <c r="JI243" s="529"/>
      <c r="JJ243" s="529"/>
      <c r="JK243" s="529"/>
      <c r="JL243" s="529"/>
      <c r="JM243" s="529"/>
      <c r="JN243" s="529"/>
      <c r="JO243" s="529"/>
      <c r="JP243" s="529"/>
      <c r="JQ243" s="529"/>
      <c r="JR243" s="529"/>
      <c r="JS243" s="529"/>
      <c r="JT243" s="529"/>
      <c r="JU243" s="529"/>
      <c r="JV243" s="529"/>
      <c r="JW243" s="529"/>
      <c r="JX243" s="529"/>
      <c r="JY243" s="529"/>
      <c r="JZ243" s="529"/>
      <c r="KA243" s="529"/>
      <c r="KB243" s="529"/>
      <c r="KC243" s="529"/>
      <c r="KD243" s="529"/>
      <c r="KE243" s="529"/>
      <c r="KF243" s="529"/>
      <c r="KG243" s="529"/>
      <c r="KH243" s="529"/>
      <c r="KI243" s="529"/>
      <c r="KJ243" s="529"/>
      <c r="KK243" s="529"/>
      <c r="KL243" s="529"/>
      <c r="KM243" s="529"/>
      <c r="KN243" s="529"/>
      <c r="KO243" s="529"/>
      <c r="KP243" s="529"/>
      <c r="KQ243" s="529"/>
      <c r="KR243" s="529"/>
      <c r="KS243" s="529"/>
      <c r="KT243" s="529"/>
      <c r="KU243" s="529"/>
      <c r="KV243" s="529"/>
      <c r="KW243" s="529"/>
      <c r="KX243" s="529"/>
      <c r="KY243" s="529"/>
      <c r="KZ243" s="529"/>
      <c r="LA243" s="529"/>
      <c r="LB243" s="529"/>
      <c r="LC243" s="529"/>
      <c r="LD243" s="529"/>
      <c r="LE243" s="529"/>
      <c r="LF243" s="529"/>
      <c r="LG243" s="529"/>
      <c r="LH243" s="529"/>
      <c r="LI243" s="529"/>
      <c r="LJ243" s="529"/>
      <c r="LK243" s="529"/>
      <c r="LL243" s="529"/>
      <c r="LM243" s="529"/>
      <c r="LN243" s="529"/>
      <c r="LO243" s="529"/>
      <c r="LP243" s="529"/>
      <c r="LQ243" s="529"/>
      <c r="LR243" s="529"/>
      <c r="LS243" s="529"/>
      <c r="LT243" s="529"/>
      <c r="LU243" s="529"/>
      <c r="LV243" s="529"/>
      <c r="LW243" s="529"/>
      <c r="LX243" s="529"/>
      <c r="LY243" s="529"/>
      <c r="LZ243" s="529"/>
      <c r="MA243" s="529"/>
      <c r="MB243" s="529"/>
      <c r="MC243" s="529"/>
      <c r="MD243" s="529"/>
      <c r="ME243" s="529"/>
      <c r="MF243" s="529"/>
      <c r="MG243" s="529"/>
      <c r="MH243" s="529"/>
      <c r="MI243" s="529"/>
      <c r="MJ243" s="529"/>
      <c r="MK243" s="529"/>
      <c r="ML243" s="529"/>
      <c r="MM243" s="529"/>
      <c r="MN243" s="529"/>
    </row>
    <row r="244" ht="12.75" customHeight="1">
      <c r="A244" s="529"/>
      <c r="B244" s="529"/>
      <c r="C244" s="529"/>
      <c r="D244" s="529"/>
      <c r="E244" s="529"/>
      <c r="F244" s="529"/>
      <c r="G244" s="529"/>
      <c r="H244" s="529"/>
      <c r="I244" s="529"/>
      <c r="J244" s="529"/>
      <c r="K244" s="529"/>
      <c r="L244" s="529"/>
      <c r="M244" s="529"/>
      <c r="N244" s="529"/>
      <c r="O244" s="529"/>
      <c r="P244" s="529"/>
      <c r="Q244" s="529"/>
      <c r="R244" s="529"/>
      <c r="S244" s="529"/>
      <c r="T244" s="529"/>
      <c r="U244" s="529"/>
      <c r="V244" s="529"/>
      <c r="W244" s="529"/>
      <c r="X244" s="529"/>
      <c r="Y244" s="529"/>
      <c r="Z244" s="529"/>
      <c r="AA244" s="529"/>
      <c r="AB244" s="529"/>
      <c r="AC244" s="529"/>
      <c r="AD244" s="529"/>
      <c r="AE244" s="529"/>
      <c r="AF244" s="529"/>
      <c r="AG244" s="529"/>
      <c r="AH244" s="529"/>
      <c r="AI244" s="529"/>
      <c r="AJ244" s="529"/>
      <c r="AK244" s="529"/>
      <c r="AL244" s="529"/>
      <c r="AM244" s="529"/>
      <c r="AN244" s="529"/>
      <c r="AO244" s="529"/>
      <c r="AP244" s="529"/>
      <c r="AQ244" s="529"/>
      <c r="AR244" s="529"/>
      <c r="AS244" s="529"/>
      <c r="AT244" s="529"/>
      <c r="AU244" s="529"/>
      <c r="AV244" s="529"/>
      <c r="AW244" s="529"/>
      <c r="AX244" s="529"/>
      <c r="AY244" s="529"/>
      <c r="AZ244" s="529"/>
      <c r="BA244" s="529"/>
      <c r="BB244" s="529"/>
      <c r="BC244" s="529"/>
      <c r="BD244" s="529"/>
      <c r="BE244" s="529"/>
      <c r="BF244" s="529"/>
      <c r="BG244" s="529"/>
      <c r="BH244" s="529"/>
      <c r="BI244" s="529"/>
      <c r="BJ244" s="529"/>
      <c r="BK244" s="529"/>
      <c r="BL244" s="529"/>
      <c r="BM244" s="529"/>
      <c r="BN244" s="529"/>
      <c r="BO244" s="529"/>
      <c r="BP244" s="529"/>
      <c r="BQ244" s="529"/>
      <c r="BR244" s="529"/>
      <c r="BS244" s="529"/>
      <c r="BT244" s="529"/>
      <c r="BU244" s="529"/>
      <c r="BV244" s="529"/>
      <c r="BW244" s="529"/>
      <c r="BX244" s="529"/>
      <c r="BY244" s="529"/>
      <c r="BZ244" s="529"/>
      <c r="CA244" s="529"/>
      <c r="CB244" s="529"/>
      <c r="CC244" s="529"/>
      <c r="CD244" s="529"/>
      <c r="CE244" s="529"/>
      <c r="CF244" s="529"/>
      <c r="CG244" s="529"/>
      <c r="CH244" s="529"/>
      <c r="CI244" s="529"/>
      <c r="CJ244" s="529"/>
      <c r="CK244" s="529"/>
      <c r="CL244" s="529"/>
      <c r="CM244" s="529"/>
      <c r="CN244" s="529"/>
      <c r="CO244" s="529"/>
      <c r="CP244" s="529"/>
      <c r="CQ244" s="529"/>
      <c r="CR244" s="529"/>
      <c r="CS244" s="529"/>
      <c r="CT244" s="529"/>
      <c r="CU244" s="529"/>
      <c r="CV244" s="529"/>
      <c r="CW244" s="529"/>
      <c r="CX244" s="529"/>
      <c r="CY244" s="529"/>
      <c r="CZ244" s="529"/>
      <c r="DA244" s="529"/>
      <c r="DB244" s="529"/>
      <c r="DC244" s="529"/>
      <c r="DD244" s="529"/>
      <c r="DE244" s="529"/>
      <c r="DF244" s="529"/>
      <c r="DG244" s="529"/>
      <c r="DH244" s="529"/>
      <c r="DI244" s="529"/>
      <c r="DJ244" s="529"/>
      <c r="DK244" s="529"/>
      <c r="DL244" s="529"/>
      <c r="DM244" s="529"/>
      <c r="DN244" s="529"/>
      <c r="DO244" s="529"/>
      <c r="DP244" s="529"/>
      <c r="DQ244" s="529"/>
      <c r="DR244" s="529"/>
      <c r="DS244" s="529"/>
      <c r="DT244" s="529"/>
      <c r="DU244" s="529"/>
      <c r="DV244" s="529"/>
      <c r="DW244" s="529"/>
      <c r="DX244" s="529"/>
      <c r="DY244" s="529"/>
      <c r="DZ244" s="529"/>
      <c r="EA244" s="529"/>
      <c r="EB244" s="529"/>
      <c r="EC244" s="529"/>
      <c r="ED244" s="529"/>
      <c r="EE244" s="529"/>
      <c r="EF244" s="529"/>
      <c r="EG244" s="529"/>
      <c r="EH244" s="529"/>
      <c r="EI244" s="529"/>
      <c r="EJ244" s="529"/>
      <c r="EK244" s="529"/>
      <c r="EL244" s="529"/>
      <c r="EM244" s="529"/>
      <c r="EN244" s="529"/>
      <c r="EO244" s="529"/>
      <c r="EP244" s="533">
        <v>440.0</v>
      </c>
      <c r="EQ244" s="533" t="s">
        <v>3608</v>
      </c>
      <c r="ER244" s="529"/>
      <c r="ES244" s="529"/>
      <c r="ET244" s="529"/>
      <c r="EU244" s="529"/>
      <c r="EV244" s="529"/>
      <c r="EW244" s="529"/>
      <c r="EX244" s="529"/>
      <c r="EY244" s="529"/>
      <c r="EZ244" s="529"/>
      <c r="FA244" s="529"/>
      <c r="FB244" s="529"/>
      <c r="FC244" s="529"/>
      <c r="FD244" s="529"/>
      <c r="FE244" s="529"/>
      <c r="FF244" s="529"/>
      <c r="FG244" s="529"/>
      <c r="FH244" s="529"/>
      <c r="FI244" s="529"/>
      <c r="FJ244" s="529"/>
      <c r="FK244" s="529"/>
      <c r="FL244" s="529"/>
      <c r="FM244" s="529"/>
      <c r="FN244" s="529"/>
      <c r="FO244" s="529"/>
      <c r="FP244" s="529"/>
      <c r="FQ244" s="529"/>
      <c r="FR244" s="529"/>
      <c r="FS244" s="529"/>
      <c r="FT244" s="529"/>
      <c r="FU244" s="529"/>
      <c r="FV244" s="529"/>
      <c r="FW244" s="529"/>
      <c r="FX244" s="529"/>
      <c r="FY244" s="529"/>
      <c r="FZ244" s="529"/>
      <c r="GA244" s="529"/>
      <c r="GB244" s="529"/>
      <c r="GC244" s="529"/>
      <c r="GD244" s="529"/>
      <c r="GE244" s="529"/>
      <c r="GF244" s="529"/>
      <c r="GG244" s="529"/>
      <c r="GH244" s="529"/>
      <c r="GI244" s="529"/>
      <c r="GJ244" s="529"/>
      <c r="GK244" s="529"/>
      <c r="GL244" s="529"/>
      <c r="GM244" s="529"/>
      <c r="GN244" s="529"/>
      <c r="GO244" s="529"/>
      <c r="GP244" s="529"/>
      <c r="GQ244" s="529"/>
      <c r="GR244" s="529"/>
      <c r="GS244" s="529"/>
      <c r="GT244" s="529"/>
      <c r="GU244" s="529"/>
      <c r="GV244" s="529"/>
      <c r="GW244" s="529"/>
      <c r="GX244" s="529"/>
      <c r="GY244" s="529"/>
      <c r="GZ244" s="529"/>
      <c r="HA244" s="529"/>
      <c r="HB244" s="529"/>
      <c r="HC244" s="529"/>
      <c r="HD244" s="529"/>
      <c r="HE244" s="529"/>
      <c r="HF244" s="529"/>
      <c r="HG244" s="529"/>
      <c r="HH244" s="529"/>
      <c r="HI244" s="529"/>
      <c r="HJ244" s="529"/>
      <c r="HK244" s="529"/>
      <c r="HL244" s="529"/>
      <c r="HM244" s="529"/>
      <c r="HN244" s="529"/>
      <c r="HO244" s="529"/>
      <c r="HP244" s="529"/>
      <c r="HQ244" s="529"/>
      <c r="HR244" s="529"/>
      <c r="HS244" s="529"/>
      <c r="HT244" s="529"/>
      <c r="HU244" s="529"/>
      <c r="HV244" s="529"/>
      <c r="HW244" s="529"/>
      <c r="HX244" s="529"/>
      <c r="HY244" s="529"/>
      <c r="HZ244" s="529"/>
      <c r="IA244" s="529"/>
      <c r="IB244" s="529"/>
      <c r="IC244" s="529"/>
      <c r="ID244" s="529"/>
      <c r="IE244" s="529"/>
      <c r="IF244" s="529"/>
      <c r="IG244" s="529"/>
      <c r="IH244" s="529"/>
      <c r="II244" s="529"/>
      <c r="IJ244" s="529"/>
      <c r="IK244" s="529"/>
      <c r="IL244" s="529"/>
      <c r="IM244" s="529"/>
      <c r="IN244" s="529"/>
      <c r="IO244" s="529"/>
      <c r="IP244" s="529"/>
      <c r="IQ244" s="529"/>
      <c r="IR244" s="529"/>
      <c r="IS244" s="529"/>
      <c r="IT244" s="529"/>
      <c r="IU244" s="529"/>
      <c r="IV244" s="529"/>
      <c r="IW244" s="529"/>
      <c r="IX244" s="529"/>
      <c r="IY244" s="529"/>
      <c r="IZ244" s="529"/>
      <c r="JA244" s="529"/>
      <c r="JB244" s="529"/>
      <c r="JC244" s="529"/>
      <c r="JD244" s="529"/>
      <c r="JE244" s="529"/>
      <c r="JF244" s="529"/>
      <c r="JG244" s="529"/>
      <c r="JH244" s="529"/>
      <c r="JI244" s="529"/>
      <c r="JJ244" s="529"/>
      <c r="JK244" s="529"/>
      <c r="JL244" s="529"/>
      <c r="JM244" s="529"/>
      <c r="JN244" s="529"/>
      <c r="JO244" s="529"/>
      <c r="JP244" s="529"/>
      <c r="JQ244" s="529"/>
      <c r="JR244" s="529"/>
      <c r="JS244" s="529"/>
      <c r="JT244" s="529"/>
      <c r="JU244" s="529"/>
      <c r="JV244" s="529"/>
      <c r="JW244" s="529"/>
      <c r="JX244" s="529"/>
      <c r="JY244" s="529"/>
      <c r="JZ244" s="529"/>
      <c r="KA244" s="529"/>
      <c r="KB244" s="529"/>
      <c r="KC244" s="529"/>
      <c r="KD244" s="529"/>
      <c r="KE244" s="529"/>
      <c r="KF244" s="529"/>
      <c r="KG244" s="529"/>
      <c r="KH244" s="529"/>
      <c r="KI244" s="529"/>
      <c r="KJ244" s="529"/>
      <c r="KK244" s="529"/>
      <c r="KL244" s="529"/>
      <c r="KM244" s="529"/>
      <c r="KN244" s="529"/>
      <c r="KO244" s="529"/>
      <c r="KP244" s="529"/>
      <c r="KQ244" s="529"/>
      <c r="KR244" s="529"/>
      <c r="KS244" s="529"/>
      <c r="KT244" s="529"/>
      <c r="KU244" s="529"/>
      <c r="KV244" s="529"/>
      <c r="KW244" s="529"/>
      <c r="KX244" s="529"/>
      <c r="KY244" s="529"/>
      <c r="KZ244" s="529"/>
      <c r="LA244" s="529"/>
      <c r="LB244" s="529"/>
      <c r="LC244" s="529"/>
      <c r="LD244" s="529"/>
      <c r="LE244" s="529"/>
      <c r="LF244" s="529"/>
      <c r="LG244" s="529"/>
      <c r="LH244" s="529"/>
      <c r="LI244" s="529"/>
      <c r="LJ244" s="529"/>
      <c r="LK244" s="529"/>
      <c r="LL244" s="529"/>
      <c r="LM244" s="529"/>
      <c r="LN244" s="529"/>
      <c r="LO244" s="529"/>
      <c r="LP244" s="529"/>
      <c r="LQ244" s="529"/>
      <c r="LR244" s="529"/>
      <c r="LS244" s="529"/>
      <c r="LT244" s="529"/>
      <c r="LU244" s="529"/>
      <c r="LV244" s="529"/>
      <c r="LW244" s="529"/>
      <c r="LX244" s="529"/>
      <c r="LY244" s="529"/>
      <c r="LZ244" s="529"/>
      <c r="MA244" s="529"/>
      <c r="MB244" s="529"/>
      <c r="MC244" s="529"/>
      <c r="MD244" s="529"/>
      <c r="ME244" s="529"/>
      <c r="MF244" s="529"/>
      <c r="MG244" s="529"/>
      <c r="MH244" s="529"/>
      <c r="MI244" s="529"/>
      <c r="MJ244" s="529"/>
      <c r="MK244" s="529"/>
      <c r="ML244" s="529"/>
      <c r="MM244" s="529"/>
      <c r="MN244" s="529"/>
    </row>
    <row r="245" ht="12.75" customHeight="1">
      <c r="A245" s="529"/>
      <c r="B245" s="529"/>
      <c r="C245" s="529"/>
      <c r="D245" s="529"/>
      <c r="E245" s="529"/>
      <c r="F245" s="529"/>
      <c r="G245" s="529"/>
      <c r="H245" s="529"/>
      <c r="I245" s="529"/>
      <c r="J245" s="529"/>
      <c r="K245" s="529"/>
      <c r="L245" s="529"/>
      <c r="M245" s="529"/>
      <c r="N245" s="529"/>
      <c r="O245" s="529"/>
      <c r="P245" s="529"/>
      <c r="Q245" s="529"/>
      <c r="R245" s="529"/>
      <c r="S245" s="529"/>
      <c r="T245" s="529"/>
      <c r="U245" s="529"/>
      <c r="V245" s="529"/>
      <c r="W245" s="529"/>
      <c r="X245" s="529"/>
      <c r="Y245" s="529"/>
      <c r="Z245" s="529"/>
      <c r="AA245" s="529"/>
      <c r="AB245" s="529"/>
      <c r="AC245" s="529"/>
      <c r="AD245" s="529"/>
      <c r="AE245" s="529"/>
      <c r="AF245" s="529"/>
      <c r="AG245" s="529"/>
      <c r="AH245" s="529"/>
      <c r="AI245" s="529"/>
      <c r="AJ245" s="529"/>
      <c r="AK245" s="529"/>
      <c r="AL245" s="529"/>
      <c r="AM245" s="529"/>
      <c r="AN245" s="529"/>
      <c r="AO245" s="529"/>
      <c r="AP245" s="529"/>
      <c r="AQ245" s="529"/>
      <c r="AR245" s="529"/>
      <c r="AS245" s="529"/>
      <c r="AT245" s="529"/>
      <c r="AU245" s="529"/>
      <c r="AV245" s="529"/>
      <c r="AW245" s="529"/>
      <c r="AX245" s="529"/>
      <c r="AY245" s="529"/>
      <c r="AZ245" s="529"/>
      <c r="BA245" s="529"/>
      <c r="BB245" s="529"/>
      <c r="BC245" s="529"/>
      <c r="BD245" s="529"/>
      <c r="BE245" s="529"/>
      <c r="BF245" s="529"/>
      <c r="BG245" s="529"/>
      <c r="BH245" s="529"/>
      <c r="BI245" s="529"/>
      <c r="BJ245" s="529"/>
      <c r="BK245" s="529"/>
      <c r="BL245" s="529"/>
      <c r="BM245" s="529"/>
      <c r="BN245" s="529"/>
      <c r="BO245" s="529"/>
      <c r="BP245" s="529"/>
      <c r="BQ245" s="529"/>
      <c r="BR245" s="529"/>
      <c r="BS245" s="529"/>
      <c r="BT245" s="529"/>
      <c r="BU245" s="529"/>
      <c r="BV245" s="529"/>
      <c r="BW245" s="529"/>
      <c r="BX245" s="529"/>
      <c r="BY245" s="529"/>
      <c r="BZ245" s="529"/>
      <c r="CA245" s="529"/>
      <c r="CB245" s="529"/>
      <c r="CC245" s="529"/>
      <c r="CD245" s="529"/>
      <c r="CE245" s="529"/>
      <c r="CF245" s="529"/>
      <c r="CG245" s="529"/>
      <c r="CH245" s="529"/>
      <c r="CI245" s="529"/>
      <c r="CJ245" s="529"/>
      <c r="CK245" s="529"/>
      <c r="CL245" s="529"/>
      <c r="CM245" s="529"/>
      <c r="CN245" s="529"/>
      <c r="CO245" s="529"/>
      <c r="CP245" s="529"/>
      <c r="CQ245" s="529"/>
      <c r="CR245" s="529"/>
      <c r="CS245" s="529"/>
      <c r="CT245" s="529"/>
      <c r="CU245" s="529"/>
      <c r="CV245" s="529"/>
      <c r="CW245" s="529"/>
      <c r="CX245" s="529"/>
      <c r="CY245" s="529"/>
      <c r="CZ245" s="529"/>
      <c r="DA245" s="529"/>
      <c r="DB245" s="529"/>
      <c r="DC245" s="529"/>
      <c r="DD245" s="529"/>
      <c r="DE245" s="529"/>
      <c r="DF245" s="529"/>
      <c r="DG245" s="529"/>
      <c r="DH245" s="529"/>
      <c r="DI245" s="529"/>
      <c r="DJ245" s="529"/>
      <c r="DK245" s="529"/>
      <c r="DL245" s="529"/>
      <c r="DM245" s="529"/>
      <c r="DN245" s="529"/>
      <c r="DO245" s="529"/>
      <c r="DP245" s="529"/>
      <c r="DQ245" s="529"/>
      <c r="DR245" s="529"/>
      <c r="DS245" s="529"/>
      <c r="DT245" s="529"/>
      <c r="DU245" s="529"/>
      <c r="DV245" s="529"/>
      <c r="DW245" s="529"/>
      <c r="DX245" s="529"/>
      <c r="DY245" s="529"/>
      <c r="DZ245" s="529"/>
      <c r="EA245" s="529"/>
      <c r="EB245" s="529"/>
      <c r="EC245" s="529"/>
      <c r="ED245" s="529"/>
      <c r="EE245" s="529"/>
      <c r="EF245" s="529"/>
      <c r="EG245" s="529"/>
      <c r="EH245" s="529"/>
      <c r="EI245" s="529"/>
      <c r="EJ245" s="529"/>
      <c r="EK245" s="529"/>
      <c r="EL245" s="529"/>
      <c r="EM245" s="529"/>
      <c r="EN245" s="529"/>
      <c r="EO245" s="529"/>
      <c r="EP245" s="533">
        <v>434.0</v>
      </c>
      <c r="EQ245" s="533" t="s">
        <v>3609</v>
      </c>
      <c r="ER245" s="529"/>
      <c r="ES245" s="529"/>
      <c r="ET245" s="529"/>
      <c r="EU245" s="529"/>
      <c r="EV245" s="529"/>
      <c r="EW245" s="529"/>
      <c r="EX245" s="529"/>
      <c r="EY245" s="529"/>
      <c r="EZ245" s="529"/>
      <c r="FA245" s="529"/>
      <c r="FB245" s="529"/>
      <c r="FC245" s="529"/>
      <c r="FD245" s="529"/>
      <c r="FE245" s="529"/>
      <c r="FF245" s="529"/>
      <c r="FG245" s="529"/>
      <c r="FH245" s="529"/>
      <c r="FI245" s="529"/>
      <c r="FJ245" s="529"/>
      <c r="FK245" s="529"/>
      <c r="FL245" s="529"/>
      <c r="FM245" s="529"/>
      <c r="FN245" s="529"/>
      <c r="FO245" s="529"/>
      <c r="FP245" s="529"/>
      <c r="FQ245" s="529"/>
      <c r="FR245" s="529"/>
      <c r="FS245" s="529"/>
      <c r="FT245" s="529"/>
      <c r="FU245" s="529"/>
      <c r="FV245" s="529"/>
      <c r="FW245" s="529"/>
      <c r="FX245" s="529"/>
      <c r="FY245" s="529"/>
      <c r="FZ245" s="529"/>
      <c r="GA245" s="529"/>
      <c r="GB245" s="529"/>
      <c r="GC245" s="529"/>
      <c r="GD245" s="529"/>
      <c r="GE245" s="529"/>
      <c r="GF245" s="529"/>
      <c r="GG245" s="529"/>
      <c r="GH245" s="529"/>
      <c r="GI245" s="529"/>
      <c r="GJ245" s="529"/>
      <c r="GK245" s="529"/>
      <c r="GL245" s="529"/>
      <c r="GM245" s="529"/>
      <c r="GN245" s="529"/>
      <c r="GO245" s="529"/>
      <c r="GP245" s="529"/>
      <c r="GQ245" s="529"/>
      <c r="GR245" s="529"/>
      <c r="GS245" s="529"/>
      <c r="GT245" s="529"/>
      <c r="GU245" s="529"/>
      <c r="GV245" s="529"/>
      <c r="GW245" s="529"/>
      <c r="GX245" s="529"/>
      <c r="GY245" s="529"/>
      <c r="GZ245" s="529"/>
      <c r="HA245" s="529"/>
      <c r="HB245" s="529"/>
      <c r="HC245" s="529"/>
      <c r="HD245" s="529"/>
      <c r="HE245" s="529"/>
      <c r="HF245" s="529"/>
      <c r="HG245" s="529"/>
      <c r="HH245" s="529"/>
      <c r="HI245" s="529"/>
      <c r="HJ245" s="529"/>
      <c r="HK245" s="529"/>
      <c r="HL245" s="529"/>
      <c r="HM245" s="529"/>
      <c r="HN245" s="529"/>
      <c r="HO245" s="529"/>
      <c r="HP245" s="529"/>
      <c r="HQ245" s="529"/>
      <c r="HR245" s="529"/>
      <c r="HS245" s="529"/>
      <c r="HT245" s="529"/>
      <c r="HU245" s="529"/>
      <c r="HV245" s="529"/>
      <c r="HW245" s="529"/>
      <c r="HX245" s="529"/>
      <c r="HY245" s="529"/>
      <c r="HZ245" s="529"/>
      <c r="IA245" s="529"/>
      <c r="IB245" s="529"/>
      <c r="IC245" s="529"/>
      <c r="ID245" s="529"/>
      <c r="IE245" s="529"/>
      <c r="IF245" s="529"/>
      <c r="IG245" s="529"/>
      <c r="IH245" s="529"/>
      <c r="II245" s="529"/>
      <c r="IJ245" s="529"/>
      <c r="IK245" s="529"/>
      <c r="IL245" s="529"/>
      <c r="IM245" s="529"/>
      <c r="IN245" s="529"/>
      <c r="IO245" s="529"/>
      <c r="IP245" s="529"/>
      <c r="IQ245" s="529"/>
      <c r="IR245" s="529"/>
      <c r="IS245" s="529"/>
      <c r="IT245" s="529"/>
      <c r="IU245" s="529"/>
      <c r="IV245" s="529"/>
      <c r="IW245" s="529"/>
      <c r="IX245" s="529"/>
      <c r="IY245" s="529"/>
      <c r="IZ245" s="529"/>
      <c r="JA245" s="529"/>
      <c r="JB245" s="529"/>
      <c r="JC245" s="529"/>
      <c r="JD245" s="529"/>
      <c r="JE245" s="529"/>
      <c r="JF245" s="529"/>
      <c r="JG245" s="529"/>
      <c r="JH245" s="529"/>
      <c r="JI245" s="529"/>
      <c r="JJ245" s="529"/>
      <c r="JK245" s="529"/>
      <c r="JL245" s="529"/>
      <c r="JM245" s="529"/>
      <c r="JN245" s="529"/>
      <c r="JO245" s="529"/>
      <c r="JP245" s="529"/>
      <c r="JQ245" s="529"/>
      <c r="JR245" s="529"/>
      <c r="JS245" s="529"/>
      <c r="JT245" s="529"/>
      <c r="JU245" s="529"/>
      <c r="JV245" s="529"/>
      <c r="JW245" s="529"/>
      <c r="JX245" s="529"/>
      <c r="JY245" s="529"/>
      <c r="JZ245" s="529"/>
      <c r="KA245" s="529"/>
      <c r="KB245" s="529"/>
      <c r="KC245" s="529"/>
      <c r="KD245" s="529"/>
      <c r="KE245" s="529"/>
      <c r="KF245" s="529"/>
      <c r="KG245" s="529"/>
      <c r="KH245" s="529"/>
      <c r="KI245" s="529"/>
      <c r="KJ245" s="529"/>
      <c r="KK245" s="529"/>
      <c r="KL245" s="529"/>
      <c r="KM245" s="529"/>
      <c r="KN245" s="529"/>
      <c r="KO245" s="529"/>
      <c r="KP245" s="529"/>
      <c r="KQ245" s="529"/>
      <c r="KR245" s="529"/>
      <c r="KS245" s="529"/>
      <c r="KT245" s="529"/>
      <c r="KU245" s="529"/>
      <c r="KV245" s="529"/>
      <c r="KW245" s="529"/>
      <c r="KX245" s="529"/>
      <c r="KY245" s="529"/>
      <c r="KZ245" s="529"/>
      <c r="LA245" s="529"/>
      <c r="LB245" s="529"/>
      <c r="LC245" s="529"/>
      <c r="LD245" s="529"/>
      <c r="LE245" s="529"/>
      <c r="LF245" s="529"/>
      <c r="LG245" s="529"/>
      <c r="LH245" s="529"/>
      <c r="LI245" s="529"/>
      <c r="LJ245" s="529"/>
      <c r="LK245" s="529"/>
      <c r="LL245" s="529"/>
      <c r="LM245" s="529"/>
      <c r="LN245" s="529"/>
      <c r="LO245" s="529"/>
      <c r="LP245" s="529"/>
      <c r="LQ245" s="529"/>
      <c r="LR245" s="529"/>
      <c r="LS245" s="529"/>
      <c r="LT245" s="529"/>
      <c r="LU245" s="529"/>
      <c r="LV245" s="529"/>
      <c r="LW245" s="529"/>
      <c r="LX245" s="529"/>
      <c r="LY245" s="529"/>
      <c r="LZ245" s="529"/>
      <c r="MA245" s="529"/>
      <c r="MB245" s="529"/>
      <c r="MC245" s="529"/>
      <c r="MD245" s="529"/>
      <c r="ME245" s="529"/>
      <c r="MF245" s="529"/>
      <c r="MG245" s="529"/>
      <c r="MH245" s="529"/>
      <c r="MI245" s="529"/>
      <c r="MJ245" s="529"/>
      <c r="MK245" s="529"/>
      <c r="ML245" s="529"/>
      <c r="MM245" s="529"/>
      <c r="MN245" s="529"/>
    </row>
    <row r="246" ht="12.75" customHeight="1">
      <c r="A246" s="529"/>
      <c r="B246" s="529"/>
      <c r="C246" s="529"/>
      <c r="D246" s="529"/>
      <c r="E246" s="529"/>
      <c r="F246" s="529"/>
      <c r="G246" s="529"/>
      <c r="H246" s="529"/>
      <c r="I246" s="529"/>
      <c r="J246" s="529"/>
      <c r="K246" s="529"/>
      <c r="L246" s="529"/>
      <c r="M246" s="529"/>
      <c r="N246" s="529"/>
      <c r="O246" s="529"/>
      <c r="P246" s="529"/>
      <c r="Q246" s="529"/>
      <c r="R246" s="529"/>
      <c r="S246" s="529"/>
      <c r="T246" s="529"/>
      <c r="U246" s="529"/>
      <c r="V246" s="529"/>
      <c r="W246" s="529"/>
      <c r="X246" s="529"/>
      <c r="Y246" s="529"/>
      <c r="Z246" s="529"/>
      <c r="AA246" s="529"/>
      <c r="AB246" s="529"/>
      <c r="AC246" s="529"/>
      <c r="AD246" s="529"/>
      <c r="AE246" s="529"/>
      <c r="AF246" s="529"/>
      <c r="AG246" s="529"/>
      <c r="AH246" s="529"/>
      <c r="AI246" s="529"/>
      <c r="AJ246" s="529"/>
      <c r="AK246" s="529"/>
      <c r="AL246" s="529"/>
      <c r="AM246" s="529"/>
      <c r="AN246" s="529"/>
      <c r="AO246" s="529"/>
      <c r="AP246" s="529"/>
      <c r="AQ246" s="529"/>
      <c r="AR246" s="529"/>
      <c r="AS246" s="529"/>
      <c r="AT246" s="529"/>
      <c r="AU246" s="529"/>
      <c r="AV246" s="529"/>
      <c r="AW246" s="529"/>
      <c r="AX246" s="529"/>
      <c r="AY246" s="529"/>
      <c r="AZ246" s="529"/>
      <c r="BA246" s="529"/>
      <c r="BB246" s="529"/>
      <c r="BC246" s="529"/>
      <c r="BD246" s="529"/>
      <c r="BE246" s="529"/>
      <c r="BF246" s="529"/>
      <c r="BG246" s="529"/>
      <c r="BH246" s="529"/>
      <c r="BI246" s="529"/>
      <c r="BJ246" s="529"/>
      <c r="BK246" s="529"/>
      <c r="BL246" s="529"/>
      <c r="BM246" s="529"/>
      <c r="BN246" s="529"/>
      <c r="BO246" s="529"/>
      <c r="BP246" s="529"/>
      <c r="BQ246" s="529"/>
      <c r="BR246" s="529"/>
      <c r="BS246" s="529"/>
      <c r="BT246" s="529"/>
      <c r="BU246" s="529"/>
      <c r="BV246" s="529"/>
      <c r="BW246" s="529"/>
      <c r="BX246" s="529"/>
      <c r="BY246" s="529"/>
      <c r="BZ246" s="529"/>
      <c r="CA246" s="529"/>
      <c r="CB246" s="529"/>
      <c r="CC246" s="529"/>
      <c r="CD246" s="529"/>
      <c r="CE246" s="529"/>
      <c r="CF246" s="529"/>
      <c r="CG246" s="529"/>
      <c r="CH246" s="529"/>
      <c r="CI246" s="529"/>
      <c r="CJ246" s="529"/>
      <c r="CK246" s="529"/>
      <c r="CL246" s="529"/>
      <c r="CM246" s="529"/>
      <c r="CN246" s="529"/>
      <c r="CO246" s="529"/>
      <c r="CP246" s="529"/>
      <c r="CQ246" s="529"/>
      <c r="CR246" s="529"/>
      <c r="CS246" s="529"/>
      <c r="CT246" s="529"/>
      <c r="CU246" s="529"/>
      <c r="CV246" s="529"/>
      <c r="CW246" s="529"/>
      <c r="CX246" s="529"/>
      <c r="CY246" s="529"/>
      <c r="CZ246" s="529"/>
      <c r="DA246" s="529"/>
      <c r="DB246" s="529"/>
      <c r="DC246" s="529"/>
      <c r="DD246" s="529"/>
      <c r="DE246" s="529"/>
      <c r="DF246" s="529"/>
      <c r="DG246" s="529"/>
      <c r="DH246" s="529"/>
      <c r="DI246" s="529"/>
      <c r="DJ246" s="529"/>
      <c r="DK246" s="529"/>
      <c r="DL246" s="529"/>
      <c r="DM246" s="529"/>
      <c r="DN246" s="529"/>
      <c r="DO246" s="529"/>
      <c r="DP246" s="529"/>
      <c r="DQ246" s="529"/>
      <c r="DR246" s="529"/>
      <c r="DS246" s="529"/>
      <c r="DT246" s="529"/>
      <c r="DU246" s="529"/>
      <c r="DV246" s="529"/>
      <c r="DW246" s="529"/>
      <c r="DX246" s="529"/>
      <c r="DY246" s="529"/>
      <c r="DZ246" s="529"/>
      <c r="EA246" s="529"/>
      <c r="EB246" s="529"/>
      <c r="EC246" s="529"/>
      <c r="ED246" s="529"/>
      <c r="EE246" s="529"/>
      <c r="EF246" s="529"/>
      <c r="EG246" s="529"/>
      <c r="EH246" s="529"/>
      <c r="EI246" s="529"/>
      <c r="EJ246" s="529"/>
      <c r="EK246" s="529"/>
      <c r="EL246" s="529"/>
      <c r="EM246" s="529"/>
      <c r="EN246" s="529"/>
      <c r="EO246" s="529"/>
      <c r="EP246" s="533">
        <v>438.0</v>
      </c>
      <c r="EQ246" s="533" t="s">
        <v>3610</v>
      </c>
      <c r="ER246" s="529"/>
      <c r="ES246" s="529"/>
      <c r="ET246" s="529"/>
      <c r="EU246" s="529"/>
      <c r="EV246" s="529"/>
      <c r="EW246" s="529"/>
      <c r="EX246" s="529"/>
      <c r="EY246" s="529"/>
      <c r="EZ246" s="529"/>
      <c r="FA246" s="529"/>
      <c r="FB246" s="529"/>
      <c r="FC246" s="529"/>
      <c r="FD246" s="529"/>
      <c r="FE246" s="529"/>
      <c r="FF246" s="529"/>
      <c r="FG246" s="529"/>
      <c r="FH246" s="529"/>
      <c r="FI246" s="529"/>
      <c r="FJ246" s="529"/>
      <c r="FK246" s="529"/>
      <c r="FL246" s="529"/>
      <c r="FM246" s="529"/>
      <c r="FN246" s="529"/>
      <c r="FO246" s="529"/>
      <c r="FP246" s="529"/>
      <c r="FQ246" s="529"/>
      <c r="FR246" s="529"/>
      <c r="FS246" s="529"/>
      <c r="FT246" s="529"/>
      <c r="FU246" s="529"/>
      <c r="FV246" s="529"/>
      <c r="FW246" s="529"/>
      <c r="FX246" s="529"/>
      <c r="FY246" s="529"/>
      <c r="FZ246" s="529"/>
      <c r="GA246" s="529"/>
      <c r="GB246" s="529"/>
      <c r="GC246" s="529"/>
      <c r="GD246" s="529"/>
      <c r="GE246" s="529"/>
      <c r="GF246" s="529"/>
      <c r="GG246" s="529"/>
      <c r="GH246" s="529"/>
      <c r="GI246" s="529"/>
      <c r="GJ246" s="529"/>
      <c r="GK246" s="529"/>
      <c r="GL246" s="529"/>
      <c r="GM246" s="529"/>
      <c r="GN246" s="529"/>
      <c r="GO246" s="529"/>
      <c r="GP246" s="529"/>
      <c r="GQ246" s="529"/>
      <c r="GR246" s="529"/>
      <c r="GS246" s="529"/>
      <c r="GT246" s="529"/>
      <c r="GU246" s="529"/>
      <c r="GV246" s="529"/>
      <c r="GW246" s="529"/>
      <c r="GX246" s="529"/>
      <c r="GY246" s="529"/>
      <c r="GZ246" s="529"/>
      <c r="HA246" s="529"/>
      <c r="HB246" s="529"/>
      <c r="HC246" s="529"/>
      <c r="HD246" s="529"/>
      <c r="HE246" s="529"/>
      <c r="HF246" s="529"/>
      <c r="HG246" s="529"/>
      <c r="HH246" s="529"/>
      <c r="HI246" s="529"/>
      <c r="HJ246" s="529"/>
      <c r="HK246" s="529"/>
      <c r="HL246" s="529"/>
      <c r="HM246" s="529"/>
      <c r="HN246" s="529"/>
      <c r="HO246" s="529"/>
      <c r="HP246" s="529"/>
      <c r="HQ246" s="529"/>
      <c r="HR246" s="529"/>
      <c r="HS246" s="529"/>
      <c r="HT246" s="529"/>
      <c r="HU246" s="529"/>
      <c r="HV246" s="529"/>
      <c r="HW246" s="529"/>
      <c r="HX246" s="529"/>
      <c r="HY246" s="529"/>
      <c r="HZ246" s="529"/>
      <c r="IA246" s="529"/>
      <c r="IB246" s="529"/>
      <c r="IC246" s="529"/>
      <c r="ID246" s="529"/>
      <c r="IE246" s="529"/>
      <c r="IF246" s="529"/>
      <c r="IG246" s="529"/>
      <c r="IH246" s="529"/>
      <c r="II246" s="529"/>
      <c r="IJ246" s="529"/>
      <c r="IK246" s="529"/>
      <c r="IL246" s="529"/>
      <c r="IM246" s="529"/>
      <c r="IN246" s="529"/>
      <c r="IO246" s="529"/>
      <c r="IP246" s="529"/>
      <c r="IQ246" s="529"/>
      <c r="IR246" s="529"/>
      <c r="IS246" s="529"/>
      <c r="IT246" s="529"/>
      <c r="IU246" s="529"/>
      <c r="IV246" s="529"/>
      <c r="IW246" s="529"/>
      <c r="IX246" s="529"/>
      <c r="IY246" s="529"/>
      <c r="IZ246" s="529"/>
      <c r="JA246" s="529"/>
      <c r="JB246" s="529"/>
      <c r="JC246" s="529"/>
      <c r="JD246" s="529"/>
      <c r="JE246" s="529"/>
      <c r="JF246" s="529"/>
      <c r="JG246" s="529"/>
      <c r="JH246" s="529"/>
      <c r="JI246" s="529"/>
      <c r="JJ246" s="529"/>
      <c r="JK246" s="529"/>
      <c r="JL246" s="529"/>
      <c r="JM246" s="529"/>
      <c r="JN246" s="529"/>
      <c r="JO246" s="529"/>
      <c r="JP246" s="529"/>
      <c r="JQ246" s="529"/>
      <c r="JR246" s="529"/>
      <c r="JS246" s="529"/>
      <c r="JT246" s="529"/>
      <c r="JU246" s="529"/>
      <c r="JV246" s="529"/>
      <c r="JW246" s="529"/>
      <c r="JX246" s="529"/>
      <c r="JY246" s="529"/>
      <c r="JZ246" s="529"/>
      <c r="KA246" s="529"/>
      <c r="KB246" s="529"/>
      <c r="KC246" s="529"/>
      <c r="KD246" s="529"/>
      <c r="KE246" s="529"/>
      <c r="KF246" s="529"/>
      <c r="KG246" s="529"/>
      <c r="KH246" s="529"/>
      <c r="KI246" s="529"/>
      <c r="KJ246" s="529"/>
      <c r="KK246" s="529"/>
      <c r="KL246" s="529"/>
      <c r="KM246" s="529"/>
      <c r="KN246" s="529"/>
      <c r="KO246" s="529"/>
      <c r="KP246" s="529"/>
      <c r="KQ246" s="529"/>
      <c r="KR246" s="529"/>
      <c r="KS246" s="529"/>
      <c r="KT246" s="529"/>
      <c r="KU246" s="529"/>
      <c r="KV246" s="529"/>
      <c r="KW246" s="529"/>
      <c r="KX246" s="529"/>
      <c r="KY246" s="529"/>
      <c r="KZ246" s="529"/>
      <c r="LA246" s="529"/>
      <c r="LB246" s="529"/>
      <c r="LC246" s="529"/>
      <c r="LD246" s="529"/>
      <c r="LE246" s="529"/>
      <c r="LF246" s="529"/>
      <c r="LG246" s="529"/>
      <c r="LH246" s="529"/>
      <c r="LI246" s="529"/>
      <c r="LJ246" s="529"/>
      <c r="LK246" s="529"/>
      <c r="LL246" s="529"/>
      <c r="LM246" s="529"/>
      <c r="LN246" s="529"/>
      <c r="LO246" s="529"/>
      <c r="LP246" s="529"/>
      <c r="LQ246" s="529"/>
      <c r="LR246" s="529"/>
      <c r="LS246" s="529"/>
      <c r="LT246" s="529"/>
      <c r="LU246" s="529"/>
      <c r="LV246" s="529"/>
      <c r="LW246" s="529"/>
      <c r="LX246" s="529"/>
      <c r="LY246" s="529"/>
      <c r="LZ246" s="529"/>
      <c r="MA246" s="529"/>
      <c r="MB246" s="529"/>
      <c r="MC246" s="529"/>
      <c r="MD246" s="529"/>
      <c r="ME246" s="529"/>
      <c r="MF246" s="529"/>
      <c r="MG246" s="529"/>
      <c r="MH246" s="529"/>
      <c r="MI246" s="529"/>
      <c r="MJ246" s="529"/>
      <c r="MK246" s="529"/>
      <c r="ML246" s="529"/>
      <c r="MM246" s="529"/>
      <c r="MN246" s="529"/>
    </row>
    <row r="247" ht="12.75" customHeight="1">
      <c r="A247" s="529"/>
      <c r="B247" s="529"/>
      <c r="C247" s="529"/>
      <c r="D247" s="529"/>
      <c r="E247" s="529"/>
      <c r="F247" s="529"/>
      <c r="G247" s="529"/>
      <c r="H247" s="529"/>
      <c r="I247" s="529"/>
      <c r="J247" s="529"/>
      <c r="K247" s="529"/>
      <c r="L247" s="529"/>
      <c r="M247" s="529"/>
      <c r="N247" s="529"/>
      <c r="O247" s="529"/>
      <c r="P247" s="529"/>
      <c r="Q247" s="529"/>
      <c r="R247" s="529"/>
      <c r="S247" s="529"/>
      <c r="T247" s="529"/>
      <c r="U247" s="529"/>
      <c r="V247" s="529"/>
      <c r="W247" s="529"/>
      <c r="X247" s="529"/>
      <c r="Y247" s="529"/>
      <c r="Z247" s="529"/>
      <c r="AA247" s="529"/>
      <c r="AB247" s="529"/>
      <c r="AC247" s="529"/>
      <c r="AD247" s="529"/>
      <c r="AE247" s="529"/>
      <c r="AF247" s="529"/>
      <c r="AG247" s="529"/>
      <c r="AH247" s="529"/>
      <c r="AI247" s="529"/>
      <c r="AJ247" s="529"/>
      <c r="AK247" s="529"/>
      <c r="AL247" s="529"/>
      <c r="AM247" s="529"/>
      <c r="AN247" s="529"/>
      <c r="AO247" s="529"/>
      <c r="AP247" s="529"/>
      <c r="AQ247" s="529"/>
      <c r="AR247" s="529"/>
      <c r="AS247" s="529"/>
      <c r="AT247" s="529"/>
      <c r="AU247" s="529"/>
      <c r="AV247" s="529"/>
      <c r="AW247" s="529"/>
      <c r="AX247" s="529"/>
      <c r="AY247" s="529"/>
      <c r="AZ247" s="529"/>
      <c r="BA247" s="529"/>
      <c r="BB247" s="529"/>
      <c r="BC247" s="529"/>
      <c r="BD247" s="529"/>
      <c r="BE247" s="529"/>
      <c r="BF247" s="529"/>
      <c r="BG247" s="529"/>
      <c r="BH247" s="529"/>
      <c r="BI247" s="529"/>
      <c r="BJ247" s="529"/>
      <c r="BK247" s="529"/>
      <c r="BL247" s="529"/>
      <c r="BM247" s="529"/>
      <c r="BN247" s="529"/>
      <c r="BO247" s="529"/>
      <c r="BP247" s="529"/>
      <c r="BQ247" s="529"/>
      <c r="BR247" s="529"/>
      <c r="BS247" s="529"/>
      <c r="BT247" s="529"/>
      <c r="BU247" s="529"/>
      <c r="BV247" s="529"/>
      <c r="BW247" s="529"/>
      <c r="BX247" s="529"/>
      <c r="BY247" s="529"/>
      <c r="BZ247" s="529"/>
      <c r="CA247" s="529"/>
      <c r="CB247" s="529"/>
      <c r="CC247" s="529"/>
      <c r="CD247" s="529"/>
      <c r="CE247" s="529"/>
      <c r="CF247" s="529"/>
      <c r="CG247" s="529"/>
      <c r="CH247" s="529"/>
      <c r="CI247" s="529"/>
      <c r="CJ247" s="529"/>
      <c r="CK247" s="529"/>
      <c r="CL247" s="529"/>
      <c r="CM247" s="529"/>
      <c r="CN247" s="529"/>
      <c r="CO247" s="529"/>
      <c r="CP247" s="529"/>
      <c r="CQ247" s="529"/>
      <c r="CR247" s="529"/>
      <c r="CS247" s="529"/>
      <c r="CT247" s="529"/>
      <c r="CU247" s="529"/>
      <c r="CV247" s="529"/>
      <c r="CW247" s="529"/>
      <c r="CX247" s="529"/>
      <c r="CY247" s="529"/>
      <c r="CZ247" s="529"/>
      <c r="DA247" s="529"/>
      <c r="DB247" s="529"/>
      <c r="DC247" s="529"/>
      <c r="DD247" s="529"/>
      <c r="DE247" s="529"/>
      <c r="DF247" s="529"/>
      <c r="DG247" s="529"/>
      <c r="DH247" s="529"/>
      <c r="DI247" s="529"/>
      <c r="DJ247" s="529"/>
      <c r="DK247" s="529"/>
      <c r="DL247" s="529"/>
      <c r="DM247" s="529"/>
      <c r="DN247" s="529"/>
      <c r="DO247" s="529"/>
      <c r="DP247" s="529"/>
      <c r="DQ247" s="529"/>
      <c r="DR247" s="529"/>
      <c r="DS247" s="529"/>
      <c r="DT247" s="529"/>
      <c r="DU247" s="529"/>
      <c r="DV247" s="529"/>
      <c r="DW247" s="529"/>
      <c r="DX247" s="529"/>
      <c r="DY247" s="529"/>
      <c r="DZ247" s="529"/>
      <c r="EA247" s="529"/>
      <c r="EB247" s="529"/>
      <c r="EC247" s="529"/>
      <c r="ED247" s="529"/>
      <c r="EE247" s="529"/>
      <c r="EF247" s="529"/>
      <c r="EG247" s="529"/>
      <c r="EH247" s="529"/>
      <c r="EI247" s="529"/>
      <c r="EJ247" s="529"/>
      <c r="EK247" s="529"/>
      <c r="EL247" s="529"/>
      <c r="EM247" s="529"/>
      <c r="EN247" s="529"/>
      <c r="EO247" s="529"/>
      <c r="EP247" s="533">
        <v>430.0</v>
      </c>
      <c r="EQ247" s="533" t="s">
        <v>3611</v>
      </c>
      <c r="ER247" s="529"/>
      <c r="ES247" s="529"/>
      <c r="ET247" s="529"/>
      <c r="EU247" s="529"/>
      <c r="EV247" s="529"/>
      <c r="EW247" s="529"/>
      <c r="EX247" s="529"/>
      <c r="EY247" s="529"/>
      <c r="EZ247" s="529"/>
      <c r="FA247" s="529"/>
      <c r="FB247" s="529"/>
      <c r="FC247" s="529"/>
      <c r="FD247" s="529"/>
      <c r="FE247" s="529"/>
      <c r="FF247" s="529"/>
      <c r="FG247" s="529"/>
      <c r="FH247" s="529"/>
      <c r="FI247" s="529"/>
      <c r="FJ247" s="529"/>
      <c r="FK247" s="529"/>
      <c r="FL247" s="529"/>
      <c r="FM247" s="529"/>
      <c r="FN247" s="529"/>
      <c r="FO247" s="529"/>
      <c r="FP247" s="529"/>
      <c r="FQ247" s="529"/>
      <c r="FR247" s="529"/>
      <c r="FS247" s="529"/>
      <c r="FT247" s="529"/>
      <c r="FU247" s="529"/>
      <c r="FV247" s="529"/>
      <c r="FW247" s="529"/>
      <c r="FX247" s="529"/>
      <c r="FY247" s="529"/>
      <c r="FZ247" s="529"/>
      <c r="GA247" s="529"/>
      <c r="GB247" s="529"/>
      <c r="GC247" s="529"/>
      <c r="GD247" s="529"/>
      <c r="GE247" s="529"/>
      <c r="GF247" s="529"/>
      <c r="GG247" s="529"/>
      <c r="GH247" s="529"/>
      <c r="GI247" s="529"/>
      <c r="GJ247" s="529"/>
      <c r="GK247" s="529"/>
      <c r="GL247" s="529"/>
      <c r="GM247" s="529"/>
      <c r="GN247" s="529"/>
      <c r="GO247" s="529"/>
      <c r="GP247" s="529"/>
      <c r="GQ247" s="529"/>
      <c r="GR247" s="529"/>
      <c r="GS247" s="529"/>
      <c r="GT247" s="529"/>
      <c r="GU247" s="529"/>
      <c r="GV247" s="529"/>
      <c r="GW247" s="529"/>
      <c r="GX247" s="529"/>
      <c r="GY247" s="529"/>
      <c r="GZ247" s="529"/>
      <c r="HA247" s="529"/>
      <c r="HB247" s="529"/>
      <c r="HC247" s="529"/>
      <c r="HD247" s="529"/>
      <c r="HE247" s="529"/>
      <c r="HF247" s="529"/>
      <c r="HG247" s="529"/>
      <c r="HH247" s="529"/>
      <c r="HI247" s="529"/>
      <c r="HJ247" s="529"/>
      <c r="HK247" s="529"/>
      <c r="HL247" s="529"/>
      <c r="HM247" s="529"/>
      <c r="HN247" s="529"/>
      <c r="HO247" s="529"/>
      <c r="HP247" s="529"/>
      <c r="HQ247" s="529"/>
      <c r="HR247" s="529"/>
      <c r="HS247" s="529"/>
      <c r="HT247" s="529"/>
      <c r="HU247" s="529"/>
      <c r="HV247" s="529"/>
      <c r="HW247" s="529"/>
      <c r="HX247" s="529"/>
      <c r="HY247" s="529"/>
      <c r="HZ247" s="529"/>
      <c r="IA247" s="529"/>
      <c r="IB247" s="529"/>
      <c r="IC247" s="529"/>
      <c r="ID247" s="529"/>
      <c r="IE247" s="529"/>
      <c r="IF247" s="529"/>
      <c r="IG247" s="529"/>
      <c r="IH247" s="529"/>
      <c r="II247" s="529"/>
      <c r="IJ247" s="529"/>
      <c r="IK247" s="529"/>
      <c r="IL247" s="529"/>
      <c r="IM247" s="529"/>
      <c r="IN247" s="529"/>
      <c r="IO247" s="529"/>
      <c r="IP247" s="529"/>
      <c r="IQ247" s="529"/>
      <c r="IR247" s="529"/>
      <c r="IS247" s="529"/>
      <c r="IT247" s="529"/>
      <c r="IU247" s="529"/>
      <c r="IV247" s="529"/>
      <c r="IW247" s="529"/>
      <c r="IX247" s="529"/>
      <c r="IY247" s="529"/>
      <c r="IZ247" s="529"/>
      <c r="JA247" s="529"/>
      <c r="JB247" s="529"/>
      <c r="JC247" s="529"/>
      <c r="JD247" s="529"/>
      <c r="JE247" s="529"/>
      <c r="JF247" s="529"/>
      <c r="JG247" s="529"/>
      <c r="JH247" s="529"/>
      <c r="JI247" s="529"/>
      <c r="JJ247" s="529"/>
      <c r="JK247" s="529"/>
      <c r="JL247" s="529"/>
      <c r="JM247" s="529"/>
      <c r="JN247" s="529"/>
      <c r="JO247" s="529"/>
      <c r="JP247" s="529"/>
      <c r="JQ247" s="529"/>
      <c r="JR247" s="529"/>
      <c r="JS247" s="529"/>
      <c r="JT247" s="529"/>
      <c r="JU247" s="529"/>
      <c r="JV247" s="529"/>
      <c r="JW247" s="529"/>
      <c r="JX247" s="529"/>
      <c r="JY247" s="529"/>
      <c r="JZ247" s="529"/>
      <c r="KA247" s="529"/>
      <c r="KB247" s="529"/>
      <c r="KC247" s="529"/>
      <c r="KD247" s="529"/>
      <c r="KE247" s="529"/>
      <c r="KF247" s="529"/>
      <c r="KG247" s="529"/>
      <c r="KH247" s="529"/>
      <c r="KI247" s="529"/>
      <c r="KJ247" s="529"/>
      <c r="KK247" s="529"/>
      <c r="KL247" s="529"/>
      <c r="KM247" s="529"/>
      <c r="KN247" s="529"/>
      <c r="KO247" s="529"/>
      <c r="KP247" s="529"/>
      <c r="KQ247" s="529"/>
      <c r="KR247" s="529"/>
      <c r="KS247" s="529"/>
      <c r="KT247" s="529"/>
      <c r="KU247" s="529"/>
      <c r="KV247" s="529"/>
      <c r="KW247" s="529"/>
      <c r="KX247" s="529"/>
      <c r="KY247" s="529"/>
      <c r="KZ247" s="529"/>
      <c r="LA247" s="529"/>
      <c r="LB247" s="529"/>
      <c r="LC247" s="529"/>
      <c r="LD247" s="529"/>
      <c r="LE247" s="529"/>
      <c r="LF247" s="529"/>
      <c r="LG247" s="529"/>
      <c r="LH247" s="529"/>
      <c r="LI247" s="529"/>
      <c r="LJ247" s="529"/>
      <c r="LK247" s="529"/>
      <c r="LL247" s="529"/>
      <c r="LM247" s="529"/>
      <c r="LN247" s="529"/>
      <c r="LO247" s="529"/>
      <c r="LP247" s="529"/>
      <c r="LQ247" s="529"/>
      <c r="LR247" s="529"/>
      <c r="LS247" s="529"/>
      <c r="LT247" s="529"/>
      <c r="LU247" s="529"/>
      <c r="LV247" s="529"/>
      <c r="LW247" s="529"/>
      <c r="LX247" s="529"/>
      <c r="LY247" s="529"/>
      <c r="LZ247" s="529"/>
      <c r="MA247" s="529"/>
      <c r="MB247" s="529"/>
      <c r="MC247" s="529"/>
      <c r="MD247" s="529"/>
      <c r="ME247" s="529"/>
      <c r="MF247" s="529"/>
      <c r="MG247" s="529"/>
      <c r="MH247" s="529"/>
      <c r="MI247" s="529"/>
      <c r="MJ247" s="529"/>
      <c r="MK247" s="529"/>
      <c r="ML247" s="529"/>
      <c r="MM247" s="529"/>
      <c r="MN247" s="529"/>
    </row>
    <row r="248" ht="12.75" customHeight="1">
      <c r="A248" s="529"/>
      <c r="B248" s="529"/>
      <c r="C248" s="529"/>
      <c r="D248" s="529"/>
      <c r="E248" s="529"/>
      <c r="F248" s="529"/>
      <c r="G248" s="529"/>
      <c r="H248" s="529"/>
      <c r="I248" s="529"/>
      <c r="J248" s="529"/>
      <c r="K248" s="529"/>
      <c r="L248" s="529"/>
      <c r="M248" s="529"/>
      <c r="N248" s="529"/>
      <c r="O248" s="529"/>
      <c r="P248" s="529"/>
      <c r="Q248" s="529"/>
      <c r="R248" s="529"/>
      <c r="S248" s="529"/>
      <c r="T248" s="529"/>
      <c r="U248" s="529"/>
      <c r="V248" s="529"/>
      <c r="W248" s="529"/>
      <c r="X248" s="529"/>
      <c r="Y248" s="529"/>
      <c r="Z248" s="529"/>
      <c r="AA248" s="529"/>
      <c r="AB248" s="529"/>
      <c r="AC248" s="529"/>
      <c r="AD248" s="529"/>
      <c r="AE248" s="529"/>
      <c r="AF248" s="529"/>
      <c r="AG248" s="529"/>
      <c r="AH248" s="529"/>
      <c r="AI248" s="529"/>
      <c r="AJ248" s="529"/>
      <c r="AK248" s="529"/>
      <c r="AL248" s="529"/>
      <c r="AM248" s="529"/>
      <c r="AN248" s="529"/>
      <c r="AO248" s="529"/>
      <c r="AP248" s="529"/>
      <c r="AQ248" s="529"/>
      <c r="AR248" s="529"/>
      <c r="AS248" s="529"/>
      <c r="AT248" s="529"/>
      <c r="AU248" s="529"/>
      <c r="AV248" s="529"/>
      <c r="AW248" s="529"/>
      <c r="AX248" s="529"/>
      <c r="AY248" s="529"/>
      <c r="AZ248" s="529"/>
      <c r="BA248" s="529"/>
      <c r="BB248" s="529"/>
      <c r="BC248" s="529"/>
      <c r="BD248" s="529"/>
      <c r="BE248" s="529"/>
      <c r="BF248" s="529"/>
      <c r="BG248" s="529"/>
      <c r="BH248" s="529"/>
      <c r="BI248" s="529"/>
      <c r="BJ248" s="529"/>
      <c r="BK248" s="529"/>
      <c r="BL248" s="529"/>
      <c r="BM248" s="529"/>
      <c r="BN248" s="529"/>
      <c r="BO248" s="529"/>
      <c r="BP248" s="529"/>
      <c r="BQ248" s="529"/>
      <c r="BR248" s="529"/>
      <c r="BS248" s="529"/>
      <c r="BT248" s="529"/>
      <c r="BU248" s="529"/>
      <c r="BV248" s="529"/>
      <c r="BW248" s="529"/>
      <c r="BX248" s="529"/>
      <c r="BY248" s="529"/>
      <c r="BZ248" s="529"/>
      <c r="CA248" s="529"/>
      <c r="CB248" s="529"/>
      <c r="CC248" s="529"/>
      <c r="CD248" s="529"/>
      <c r="CE248" s="529"/>
      <c r="CF248" s="529"/>
      <c r="CG248" s="529"/>
      <c r="CH248" s="529"/>
      <c r="CI248" s="529"/>
      <c r="CJ248" s="529"/>
      <c r="CK248" s="529"/>
      <c r="CL248" s="529"/>
      <c r="CM248" s="529"/>
      <c r="CN248" s="529"/>
      <c r="CO248" s="529"/>
      <c r="CP248" s="529"/>
      <c r="CQ248" s="529"/>
      <c r="CR248" s="529"/>
      <c r="CS248" s="529"/>
      <c r="CT248" s="529"/>
      <c r="CU248" s="529"/>
      <c r="CV248" s="529"/>
      <c r="CW248" s="529"/>
      <c r="CX248" s="529"/>
      <c r="CY248" s="529"/>
      <c r="CZ248" s="529"/>
      <c r="DA248" s="529"/>
      <c r="DB248" s="529"/>
      <c r="DC248" s="529"/>
      <c r="DD248" s="529"/>
      <c r="DE248" s="529"/>
      <c r="DF248" s="529"/>
      <c r="DG248" s="529"/>
      <c r="DH248" s="529"/>
      <c r="DI248" s="529"/>
      <c r="DJ248" s="529"/>
      <c r="DK248" s="529"/>
      <c r="DL248" s="529"/>
      <c r="DM248" s="529"/>
      <c r="DN248" s="529"/>
      <c r="DO248" s="529"/>
      <c r="DP248" s="529"/>
      <c r="DQ248" s="529"/>
      <c r="DR248" s="529"/>
      <c r="DS248" s="529"/>
      <c r="DT248" s="529"/>
      <c r="DU248" s="529"/>
      <c r="DV248" s="529"/>
      <c r="DW248" s="529"/>
      <c r="DX248" s="529"/>
      <c r="DY248" s="529"/>
      <c r="DZ248" s="529"/>
      <c r="EA248" s="529"/>
      <c r="EB248" s="529"/>
      <c r="EC248" s="529"/>
      <c r="ED248" s="529"/>
      <c r="EE248" s="529"/>
      <c r="EF248" s="529"/>
      <c r="EG248" s="529"/>
      <c r="EH248" s="529"/>
      <c r="EI248" s="529"/>
      <c r="EJ248" s="529"/>
      <c r="EK248" s="529"/>
      <c r="EL248" s="529"/>
      <c r="EM248" s="529"/>
      <c r="EN248" s="529"/>
      <c r="EO248" s="529"/>
      <c r="EP248" s="533">
        <v>642.0</v>
      </c>
      <c r="EQ248" s="533" t="s">
        <v>3612</v>
      </c>
      <c r="ER248" s="529"/>
      <c r="ES248" s="529"/>
      <c r="ET248" s="529"/>
      <c r="EU248" s="529"/>
      <c r="EV248" s="529"/>
      <c r="EW248" s="529"/>
      <c r="EX248" s="529"/>
      <c r="EY248" s="529"/>
      <c r="EZ248" s="529"/>
      <c r="FA248" s="529"/>
      <c r="FB248" s="529"/>
      <c r="FC248" s="529"/>
      <c r="FD248" s="529"/>
      <c r="FE248" s="529"/>
      <c r="FF248" s="529"/>
      <c r="FG248" s="529"/>
      <c r="FH248" s="529"/>
      <c r="FI248" s="529"/>
      <c r="FJ248" s="529"/>
      <c r="FK248" s="529"/>
      <c r="FL248" s="529"/>
      <c r="FM248" s="529"/>
      <c r="FN248" s="529"/>
      <c r="FO248" s="529"/>
      <c r="FP248" s="529"/>
      <c r="FQ248" s="529"/>
      <c r="FR248" s="529"/>
      <c r="FS248" s="529"/>
      <c r="FT248" s="529"/>
      <c r="FU248" s="529"/>
      <c r="FV248" s="529"/>
      <c r="FW248" s="529"/>
      <c r="FX248" s="529"/>
      <c r="FY248" s="529"/>
      <c r="FZ248" s="529"/>
      <c r="GA248" s="529"/>
      <c r="GB248" s="529"/>
      <c r="GC248" s="529"/>
      <c r="GD248" s="529"/>
      <c r="GE248" s="529"/>
      <c r="GF248" s="529"/>
      <c r="GG248" s="529"/>
      <c r="GH248" s="529"/>
      <c r="GI248" s="529"/>
      <c r="GJ248" s="529"/>
      <c r="GK248" s="529"/>
      <c r="GL248" s="529"/>
      <c r="GM248" s="529"/>
      <c r="GN248" s="529"/>
      <c r="GO248" s="529"/>
      <c r="GP248" s="529"/>
      <c r="GQ248" s="529"/>
      <c r="GR248" s="529"/>
      <c r="GS248" s="529"/>
      <c r="GT248" s="529"/>
      <c r="GU248" s="529"/>
      <c r="GV248" s="529"/>
      <c r="GW248" s="529"/>
      <c r="GX248" s="529"/>
      <c r="GY248" s="529"/>
      <c r="GZ248" s="529"/>
      <c r="HA248" s="529"/>
      <c r="HB248" s="529"/>
      <c r="HC248" s="529"/>
      <c r="HD248" s="529"/>
      <c r="HE248" s="529"/>
      <c r="HF248" s="529"/>
      <c r="HG248" s="529"/>
      <c r="HH248" s="529"/>
      <c r="HI248" s="529"/>
      <c r="HJ248" s="529"/>
      <c r="HK248" s="529"/>
      <c r="HL248" s="529"/>
      <c r="HM248" s="529"/>
      <c r="HN248" s="529"/>
      <c r="HO248" s="529"/>
      <c r="HP248" s="529"/>
      <c r="HQ248" s="529"/>
      <c r="HR248" s="529"/>
      <c r="HS248" s="529"/>
      <c r="HT248" s="529"/>
      <c r="HU248" s="529"/>
      <c r="HV248" s="529"/>
      <c r="HW248" s="529"/>
      <c r="HX248" s="529"/>
      <c r="HY248" s="529"/>
      <c r="HZ248" s="529"/>
      <c r="IA248" s="529"/>
      <c r="IB248" s="529"/>
      <c r="IC248" s="529"/>
      <c r="ID248" s="529"/>
      <c r="IE248" s="529"/>
      <c r="IF248" s="529"/>
      <c r="IG248" s="529"/>
      <c r="IH248" s="529"/>
      <c r="II248" s="529"/>
      <c r="IJ248" s="529"/>
      <c r="IK248" s="529"/>
      <c r="IL248" s="529"/>
      <c r="IM248" s="529"/>
      <c r="IN248" s="529"/>
      <c r="IO248" s="529"/>
      <c r="IP248" s="529"/>
      <c r="IQ248" s="529"/>
      <c r="IR248" s="529"/>
      <c r="IS248" s="529"/>
      <c r="IT248" s="529"/>
      <c r="IU248" s="529"/>
      <c r="IV248" s="529"/>
      <c r="IW248" s="529"/>
      <c r="IX248" s="529"/>
      <c r="IY248" s="529"/>
      <c r="IZ248" s="529"/>
      <c r="JA248" s="529"/>
      <c r="JB248" s="529"/>
      <c r="JC248" s="529"/>
      <c r="JD248" s="529"/>
      <c r="JE248" s="529"/>
      <c r="JF248" s="529"/>
      <c r="JG248" s="529"/>
      <c r="JH248" s="529"/>
      <c r="JI248" s="529"/>
      <c r="JJ248" s="529"/>
      <c r="JK248" s="529"/>
      <c r="JL248" s="529"/>
      <c r="JM248" s="529"/>
      <c r="JN248" s="529"/>
      <c r="JO248" s="529"/>
      <c r="JP248" s="529"/>
      <c r="JQ248" s="529"/>
      <c r="JR248" s="529"/>
      <c r="JS248" s="529"/>
      <c r="JT248" s="529"/>
      <c r="JU248" s="529"/>
      <c r="JV248" s="529"/>
      <c r="JW248" s="529"/>
      <c r="JX248" s="529"/>
      <c r="JY248" s="529"/>
      <c r="JZ248" s="529"/>
      <c r="KA248" s="529"/>
      <c r="KB248" s="529"/>
      <c r="KC248" s="529"/>
      <c r="KD248" s="529"/>
      <c r="KE248" s="529"/>
      <c r="KF248" s="529"/>
      <c r="KG248" s="529"/>
      <c r="KH248" s="529"/>
      <c r="KI248" s="529"/>
      <c r="KJ248" s="529"/>
      <c r="KK248" s="529"/>
      <c r="KL248" s="529"/>
      <c r="KM248" s="529"/>
      <c r="KN248" s="529"/>
      <c r="KO248" s="529"/>
      <c r="KP248" s="529"/>
      <c r="KQ248" s="529"/>
      <c r="KR248" s="529"/>
      <c r="KS248" s="529"/>
      <c r="KT248" s="529"/>
      <c r="KU248" s="529"/>
      <c r="KV248" s="529"/>
      <c r="KW248" s="529"/>
      <c r="KX248" s="529"/>
      <c r="KY248" s="529"/>
      <c r="KZ248" s="529"/>
      <c r="LA248" s="529"/>
      <c r="LB248" s="529"/>
      <c r="LC248" s="529"/>
      <c r="LD248" s="529"/>
      <c r="LE248" s="529"/>
      <c r="LF248" s="529"/>
      <c r="LG248" s="529"/>
      <c r="LH248" s="529"/>
      <c r="LI248" s="529"/>
      <c r="LJ248" s="529"/>
      <c r="LK248" s="529"/>
      <c r="LL248" s="529"/>
      <c r="LM248" s="529"/>
      <c r="LN248" s="529"/>
      <c r="LO248" s="529"/>
      <c r="LP248" s="529"/>
      <c r="LQ248" s="529"/>
      <c r="LR248" s="529"/>
      <c r="LS248" s="529"/>
      <c r="LT248" s="529"/>
      <c r="LU248" s="529"/>
      <c r="LV248" s="529"/>
      <c r="LW248" s="529"/>
      <c r="LX248" s="529"/>
      <c r="LY248" s="529"/>
      <c r="LZ248" s="529"/>
      <c r="MA248" s="529"/>
      <c r="MB248" s="529"/>
      <c r="MC248" s="529"/>
      <c r="MD248" s="529"/>
      <c r="ME248" s="529"/>
      <c r="MF248" s="529"/>
      <c r="MG248" s="529"/>
      <c r="MH248" s="529"/>
      <c r="MI248" s="529"/>
      <c r="MJ248" s="529"/>
      <c r="MK248" s="529"/>
      <c r="ML248" s="529"/>
      <c r="MM248" s="529"/>
      <c r="MN248" s="529"/>
    </row>
    <row r="249" ht="12.75" customHeight="1">
      <c r="A249" s="529"/>
      <c r="B249" s="529"/>
      <c r="C249" s="529"/>
      <c r="D249" s="529"/>
      <c r="E249" s="529"/>
      <c r="F249" s="529"/>
      <c r="G249" s="529"/>
      <c r="H249" s="529"/>
      <c r="I249" s="529"/>
      <c r="J249" s="529"/>
      <c r="K249" s="529"/>
      <c r="L249" s="529"/>
      <c r="M249" s="529"/>
      <c r="N249" s="529"/>
      <c r="O249" s="529"/>
      <c r="P249" s="529"/>
      <c r="Q249" s="529"/>
      <c r="R249" s="529"/>
      <c r="S249" s="529"/>
      <c r="T249" s="529"/>
      <c r="U249" s="529"/>
      <c r="V249" s="529"/>
      <c r="W249" s="529"/>
      <c r="X249" s="529"/>
      <c r="Y249" s="529"/>
      <c r="Z249" s="529"/>
      <c r="AA249" s="529"/>
      <c r="AB249" s="529"/>
      <c r="AC249" s="529"/>
      <c r="AD249" s="529"/>
      <c r="AE249" s="529"/>
      <c r="AF249" s="529"/>
      <c r="AG249" s="529"/>
      <c r="AH249" s="529"/>
      <c r="AI249" s="529"/>
      <c r="AJ249" s="529"/>
      <c r="AK249" s="529"/>
      <c r="AL249" s="529"/>
      <c r="AM249" s="529"/>
      <c r="AN249" s="529"/>
      <c r="AO249" s="529"/>
      <c r="AP249" s="529"/>
      <c r="AQ249" s="529"/>
      <c r="AR249" s="529"/>
      <c r="AS249" s="529"/>
      <c r="AT249" s="529"/>
      <c r="AU249" s="529"/>
      <c r="AV249" s="529"/>
      <c r="AW249" s="529"/>
      <c r="AX249" s="529"/>
      <c r="AY249" s="529"/>
      <c r="AZ249" s="529"/>
      <c r="BA249" s="529"/>
      <c r="BB249" s="529"/>
      <c r="BC249" s="529"/>
      <c r="BD249" s="529"/>
      <c r="BE249" s="529"/>
      <c r="BF249" s="529"/>
      <c r="BG249" s="529"/>
      <c r="BH249" s="529"/>
      <c r="BI249" s="529"/>
      <c r="BJ249" s="529"/>
      <c r="BK249" s="529"/>
      <c r="BL249" s="529"/>
      <c r="BM249" s="529"/>
      <c r="BN249" s="529"/>
      <c r="BO249" s="529"/>
      <c r="BP249" s="529"/>
      <c r="BQ249" s="529"/>
      <c r="BR249" s="529"/>
      <c r="BS249" s="529"/>
      <c r="BT249" s="529"/>
      <c r="BU249" s="529"/>
      <c r="BV249" s="529"/>
      <c r="BW249" s="529"/>
      <c r="BX249" s="529"/>
      <c r="BY249" s="529"/>
      <c r="BZ249" s="529"/>
      <c r="CA249" s="529"/>
      <c r="CB249" s="529"/>
      <c r="CC249" s="529"/>
      <c r="CD249" s="529"/>
      <c r="CE249" s="529"/>
      <c r="CF249" s="529"/>
      <c r="CG249" s="529"/>
      <c r="CH249" s="529"/>
      <c r="CI249" s="529"/>
      <c r="CJ249" s="529"/>
      <c r="CK249" s="529"/>
      <c r="CL249" s="529"/>
      <c r="CM249" s="529"/>
      <c r="CN249" s="529"/>
      <c r="CO249" s="529"/>
      <c r="CP249" s="529"/>
      <c r="CQ249" s="529"/>
      <c r="CR249" s="529"/>
      <c r="CS249" s="529"/>
      <c r="CT249" s="529"/>
      <c r="CU249" s="529"/>
      <c r="CV249" s="529"/>
      <c r="CW249" s="529"/>
      <c r="CX249" s="529"/>
      <c r="CY249" s="529"/>
      <c r="CZ249" s="529"/>
      <c r="DA249" s="529"/>
      <c r="DB249" s="529"/>
      <c r="DC249" s="529"/>
      <c r="DD249" s="529"/>
      <c r="DE249" s="529"/>
      <c r="DF249" s="529"/>
      <c r="DG249" s="529"/>
      <c r="DH249" s="529"/>
      <c r="DI249" s="529"/>
      <c r="DJ249" s="529"/>
      <c r="DK249" s="529"/>
      <c r="DL249" s="529"/>
      <c r="DM249" s="529"/>
      <c r="DN249" s="529"/>
      <c r="DO249" s="529"/>
      <c r="DP249" s="529"/>
      <c r="DQ249" s="529"/>
      <c r="DR249" s="529"/>
      <c r="DS249" s="529"/>
      <c r="DT249" s="529"/>
      <c r="DU249" s="529"/>
      <c r="DV249" s="529"/>
      <c r="DW249" s="529"/>
      <c r="DX249" s="529"/>
      <c r="DY249" s="529"/>
      <c r="DZ249" s="529"/>
      <c r="EA249" s="529"/>
      <c r="EB249" s="529"/>
      <c r="EC249" s="529"/>
      <c r="ED249" s="529"/>
      <c r="EE249" s="529"/>
      <c r="EF249" s="529"/>
      <c r="EG249" s="529"/>
      <c r="EH249" s="529"/>
      <c r="EI249" s="529"/>
      <c r="EJ249" s="529"/>
      <c r="EK249" s="529"/>
      <c r="EL249" s="529"/>
      <c r="EM249" s="529"/>
      <c r="EN249" s="529"/>
      <c r="EO249" s="529"/>
      <c r="EP249" s="533">
        <v>442.0</v>
      </c>
      <c r="EQ249" s="533" t="s">
        <v>3613</v>
      </c>
      <c r="ER249" s="529"/>
      <c r="ES249" s="529"/>
      <c r="ET249" s="529"/>
      <c r="EU249" s="529"/>
      <c r="EV249" s="529"/>
      <c r="EW249" s="529"/>
      <c r="EX249" s="529"/>
      <c r="EY249" s="529"/>
      <c r="EZ249" s="529"/>
      <c r="FA249" s="529"/>
      <c r="FB249" s="529"/>
      <c r="FC249" s="529"/>
      <c r="FD249" s="529"/>
      <c r="FE249" s="529"/>
      <c r="FF249" s="529"/>
      <c r="FG249" s="529"/>
      <c r="FH249" s="529"/>
      <c r="FI249" s="529"/>
      <c r="FJ249" s="529"/>
      <c r="FK249" s="529"/>
      <c r="FL249" s="529"/>
      <c r="FM249" s="529"/>
      <c r="FN249" s="529"/>
      <c r="FO249" s="529"/>
      <c r="FP249" s="529"/>
      <c r="FQ249" s="529"/>
      <c r="FR249" s="529"/>
      <c r="FS249" s="529"/>
      <c r="FT249" s="529"/>
      <c r="FU249" s="529"/>
      <c r="FV249" s="529"/>
      <c r="FW249" s="529"/>
      <c r="FX249" s="529"/>
      <c r="FY249" s="529"/>
      <c r="FZ249" s="529"/>
      <c r="GA249" s="529"/>
      <c r="GB249" s="529"/>
      <c r="GC249" s="529"/>
      <c r="GD249" s="529"/>
      <c r="GE249" s="529"/>
      <c r="GF249" s="529"/>
      <c r="GG249" s="529"/>
      <c r="GH249" s="529"/>
      <c r="GI249" s="529"/>
      <c r="GJ249" s="529"/>
      <c r="GK249" s="529"/>
      <c r="GL249" s="529"/>
      <c r="GM249" s="529"/>
      <c r="GN249" s="529"/>
      <c r="GO249" s="529"/>
      <c r="GP249" s="529"/>
      <c r="GQ249" s="529"/>
      <c r="GR249" s="529"/>
      <c r="GS249" s="529"/>
      <c r="GT249" s="529"/>
      <c r="GU249" s="529"/>
      <c r="GV249" s="529"/>
      <c r="GW249" s="529"/>
      <c r="GX249" s="529"/>
      <c r="GY249" s="529"/>
      <c r="GZ249" s="529"/>
      <c r="HA249" s="529"/>
      <c r="HB249" s="529"/>
      <c r="HC249" s="529"/>
      <c r="HD249" s="529"/>
      <c r="HE249" s="529"/>
      <c r="HF249" s="529"/>
      <c r="HG249" s="529"/>
      <c r="HH249" s="529"/>
      <c r="HI249" s="529"/>
      <c r="HJ249" s="529"/>
      <c r="HK249" s="529"/>
      <c r="HL249" s="529"/>
      <c r="HM249" s="529"/>
      <c r="HN249" s="529"/>
      <c r="HO249" s="529"/>
      <c r="HP249" s="529"/>
      <c r="HQ249" s="529"/>
      <c r="HR249" s="529"/>
      <c r="HS249" s="529"/>
      <c r="HT249" s="529"/>
      <c r="HU249" s="529"/>
      <c r="HV249" s="529"/>
      <c r="HW249" s="529"/>
      <c r="HX249" s="529"/>
      <c r="HY249" s="529"/>
      <c r="HZ249" s="529"/>
      <c r="IA249" s="529"/>
      <c r="IB249" s="529"/>
      <c r="IC249" s="529"/>
      <c r="ID249" s="529"/>
      <c r="IE249" s="529"/>
      <c r="IF249" s="529"/>
      <c r="IG249" s="529"/>
      <c r="IH249" s="529"/>
      <c r="II249" s="529"/>
      <c r="IJ249" s="529"/>
      <c r="IK249" s="529"/>
      <c r="IL249" s="529"/>
      <c r="IM249" s="529"/>
      <c r="IN249" s="529"/>
      <c r="IO249" s="529"/>
      <c r="IP249" s="529"/>
      <c r="IQ249" s="529"/>
      <c r="IR249" s="529"/>
      <c r="IS249" s="529"/>
      <c r="IT249" s="529"/>
      <c r="IU249" s="529"/>
      <c r="IV249" s="529"/>
      <c r="IW249" s="529"/>
      <c r="IX249" s="529"/>
      <c r="IY249" s="529"/>
      <c r="IZ249" s="529"/>
      <c r="JA249" s="529"/>
      <c r="JB249" s="529"/>
      <c r="JC249" s="529"/>
      <c r="JD249" s="529"/>
      <c r="JE249" s="529"/>
      <c r="JF249" s="529"/>
      <c r="JG249" s="529"/>
      <c r="JH249" s="529"/>
      <c r="JI249" s="529"/>
      <c r="JJ249" s="529"/>
      <c r="JK249" s="529"/>
      <c r="JL249" s="529"/>
      <c r="JM249" s="529"/>
      <c r="JN249" s="529"/>
      <c r="JO249" s="529"/>
      <c r="JP249" s="529"/>
      <c r="JQ249" s="529"/>
      <c r="JR249" s="529"/>
      <c r="JS249" s="529"/>
      <c r="JT249" s="529"/>
      <c r="JU249" s="529"/>
      <c r="JV249" s="529"/>
      <c r="JW249" s="529"/>
      <c r="JX249" s="529"/>
      <c r="JY249" s="529"/>
      <c r="JZ249" s="529"/>
      <c r="KA249" s="529"/>
      <c r="KB249" s="529"/>
      <c r="KC249" s="529"/>
      <c r="KD249" s="529"/>
      <c r="KE249" s="529"/>
      <c r="KF249" s="529"/>
      <c r="KG249" s="529"/>
      <c r="KH249" s="529"/>
      <c r="KI249" s="529"/>
      <c r="KJ249" s="529"/>
      <c r="KK249" s="529"/>
      <c r="KL249" s="529"/>
      <c r="KM249" s="529"/>
      <c r="KN249" s="529"/>
      <c r="KO249" s="529"/>
      <c r="KP249" s="529"/>
      <c r="KQ249" s="529"/>
      <c r="KR249" s="529"/>
      <c r="KS249" s="529"/>
      <c r="KT249" s="529"/>
      <c r="KU249" s="529"/>
      <c r="KV249" s="529"/>
      <c r="KW249" s="529"/>
      <c r="KX249" s="529"/>
      <c r="KY249" s="529"/>
      <c r="KZ249" s="529"/>
      <c r="LA249" s="529"/>
      <c r="LB249" s="529"/>
      <c r="LC249" s="529"/>
      <c r="LD249" s="529"/>
      <c r="LE249" s="529"/>
      <c r="LF249" s="529"/>
      <c r="LG249" s="529"/>
      <c r="LH249" s="529"/>
      <c r="LI249" s="529"/>
      <c r="LJ249" s="529"/>
      <c r="LK249" s="529"/>
      <c r="LL249" s="529"/>
      <c r="LM249" s="529"/>
      <c r="LN249" s="529"/>
      <c r="LO249" s="529"/>
      <c r="LP249" s="529"/>
      <c r="LQ249" s="529"/>
      <c r="LR249" s="529"/>
      <c r="LS249" s="529"/>
      <c r="LT249" s="529"/>
      <c r="LU249" s="529"/>
      <c r="LV249" s="529"/>
      <c r="LW249" s="529"/>
      <c r="LX249" s="529"/>
      <c r="LY249" s="529"/>
      <c r="LZ249" s="529"/>
      <c r="MA249" s="529"/>
      <c r="MB249" s="529"/>
      <c r="MC249" s="529"/>
      <c r="MD249" s="529"/>
      <c r="ME249" s="529"/>
      <c r="MF249" s="529"/>
      <c r="MG249" s="529"/>
      <c r="MH249" s="529"/>
      <c r="MI249" s="529"/>
      <c r="MJ249" s="529"/>
      <c r="MK249" s="529"/>
      <c r="ML249" s="529"/>
      <c r="MM249" s="529"/>
      <c r="MN249" s="529"/>
    </row>
    <row r="250" ht="12.75" customHeight="1">
      <c r="A250" s="529"/>
      <c r="B250" s="529"/>
      <c r="C250" s="529"/>
      <c r="D250" s="529"/>
      <c r="E250" s="529"/>
      <c r="F250" s="529"/>
      <c r="G250" s="529"/>
      <c r="H250" s="529"/>
      <c r="I250" s="529"/>
      <c r="J250" s="529"/>
      <c r="K250" s="529"/>
      <c r="L250" s="529"/>
      <c r="M250" s="529"/>
      <c r="N250" s="529"/>
      <c r="O250" s="529"/>
      <c r="P250" s="529"/>
      <c r="Q250" s="529"/>
      <c r="R250" s="529"/>
      <c r="S250" s="529"/>
      <c r="T250" s="529"/>
      <c r="U250" s="529"/>
      <c r="V250" s="529"/>
      <c r="W250" s="529"/>
      <c r="X250" s="529"/>
      <c r="Y250" s="529"/>
      <c r="Z250" s="529"/>
      <c r="AA250" s="529"/>
      <c r="AB250" s="529"/>
      <c r="AC250" s="529"/>
      <c r="AD250" s="529"/>
      <c r="AE250" s="529"/>
      <c r="AF250" s="529"/>
      <c r="AG250" s="529"/>
      <c r="AH250" s="529"/>
      <c r="AI250" s="529"/>
      <c r="AJ250" s="529"/>
      <c r="AK250" s="529"/>
      <c r="AL250" s="529"/>
      <c r="AM250" s="529"/>
      <c r="AN250" s="529"/>
      <c r="AO250" s="529"/>
      <c r="AP250" s="529"/>
      <c r="AQ250" s="529"/>
      <c r="AR250" s="529"/>
      <c r="AS250" s="529"/>
      <c r="AT250" s="529"/>
      <c r="AU250" s="529"/>
      <c r="AV250" s="529"/>
      <c r="AW250" s="529"/>
      <c r="AX250" s="529"/>
      <c r="AY250" s="529"/>
      <c r="AZ250" s="529"/>
      <c r="BA250" s="529"/>
      <c r="BB250" s="529"/>
      <c r="BC250" s="529"/>
      <c r="BD250" s="529"/>
      <c r="BE250" s="529"/>
      <c r="BF250" s="529"/>
      <c r="BG250" s="529"/>
      <c r="BH250" s="529"/>
      <c r="BI250" s="529"/>
      <c r="BJ250" s="529"/>
      <c r="BK250" s="529"/>
      <c r="BL250" s="529"/>
      <c r="BM250" s="529"/>
      <c r="BN250" s="529"/>
      <c r="BO250" s="529"/>
      <c r="BP250" s="529"/>
      <c r="BQ250" s="529"/>
      <c r="BR250" s="529"/>
      <c r="BS250" s="529"/>
      <c r="BT250" s="529"/>
      <c r="BU250" s="529"/>
      <c r="BV250" s="529"/>
      <c r="BW250" s="529"/>
      <c r="BX250" s="529"/>
      <c r="BY250" s="529"/>
      <c r="BZ250" s="529"/>
      <c r="CA250" s="529"/>
      <c r="CB250" s="529"/>
      <c r="CC250" s="529"/>
      <c r="CD250" s="529"/>
      <c r="CE250" s="529"/>
      <c r="CF250" s="529"/>
      <c r="CG250" s="529"/>
      <c r="CH250" s="529"/>
      <c r="CI250" s="529"/>
      <c r="CJ250" s="529"/>
      <c r="CK250" s="529"/>
      <c r="CL250" s="529"/>
      <c r="CM250" s="529"/>
      <c r="CN250" s="529"/>
      <c r="CO250" s="529"/>
      <c r="CP250" s="529"/>
      <c r="CQ250" s="529"/>
      <c r="CR250" s="529"/>
      <c r="CS250" s="529"/>
      <c r="CT250" s="529"/>
      <c r="CU250" s="529"/>
      <c r="CV250" s="529"/>
      <c r="CW250" s="529"/>
      <c r="CX250" s="529"/>
      <c r="CY250" s="529"/>
      <c r="CZ250" s="529"/>
      <c r="DA250" s="529"/>
      <c r="DB250" s="529"/>
      <c r="DC250" s="529"/>
      <c r="DD250" s="529"/>
      <c r="DE250" s="529"/>
      <c r="DF250" s="529"/>
      <c r="DG250" s="529"/>
      <c r="DH250" s="529"/>
      <c r="DI250" s="529"/>
      <c r="DJ250" s="529"/>
      <c r="DK250" s="529"/>
      <c r="DL250" s="529"/>
      <c r="DM250" s="529"/>
      <c r="DN250" s="529"/>
      <c r="DO250" s="529"/>
      <c r="DP250" s="529"/>
      <c r="DQ250" s="529"/>
      <c r="DR250" s="529"/>
      <c r="DS250" s="529"/>
      <c r="DT250" s="529"/>
      <c r="DU250" s="529"/>
      <c r="DV250" s="529"/>
      <c r="DW250" s="529"/>
      <c r="DX250" s="529"/>
      <c r="DY250" s="529"/>
      <c r="DZ250" s="529"/>
      <c r="EA250" s="529"/>
      <c r="EB250" s="529"/>
      <c r="EC250" s="529"/>
      <c r="ED250" s="529"/>
      <c r="EE250" s="529"/>
      <c r="EF250" s="529"/>
      <c r="EG250" s="529"/>
      <c r="EH250" s="529"/>
      <c r="EI250" s="529"/>
      <c r="EJ250" s="529"/>
      <c r="EK250" s="529"/>
      <c r="EL250" s="529"/>
      <c r="EM250" s="529"/>
      <c r="EN250" s="529"/>
      <c r="EO250" s="529"/>
      <c r="EP250" s="533">
        <v>646.0</v>
      </c>
      <c r="EQ250" s="533" t="s">
        <v>3614</v>
      </c>
      <c r="ER250" s="529"/>
      <c r="ES250" s="529"/>
      <c r="ET250" s="529"/>
      <c r="EU250" s="529"/>
      <c r="EV250" s="529"/>
      <c r="EW250" s="529"/>
      <c r="EX250" s="529"/>
      <c r="EY250" s="529"/>
      <c r="EZ250" s="529"/>
      <c r="FA250" s="529"/>
      <c r="FB250" s="529"/>
      <c r="FC250" s="529"/>
      <c r="FD250" s="529"/>
      <c r="FE250" s="529"/>
      <c r="FF250" s="529"/>
      <c r="FG250" s="529"/>
      <c r="FH250" s="529"/>
      <c r="FI250" s="529"/>
      <c r="FJ250" s="529"/>
      <c r="FK250" s="529"/>
      <c r="FL250" s="529"/>
      <c r="FM250" s="529"/>
      <c r="FN250" s="529"/>
      <c r="FO250" s="529"/>
      <c r="FP250" s="529"/>
      <c r="FQ250" s="529"/>
      <c r="FR250" s="529"/>
      <c r="FS250" s="529"/>
      <c r="FT250" s="529"/>
      <c r="FU250" s="529"/>
      <c r="FV250" s="529"/>
      <c r="FW250" s="529"/>
      <c r="FX250" s="529"/>
      <c r="FY250" s="529"/>
      <c r="FZ250" s="529"/>
      <c r="GA250" s="529"/>
      <c r="GB250" s="529"/>
      <c r="GC250" s="529"/>
      <c r="GD250" s="529"/>
      <c r="GE250" s="529"/>
      <c r="GF250" s="529"/>
      <c r="GG250" s="529"/>
      <c r="GH250" s="529"/>
      <c r="GI250" s="529"/>
      <c r="GJ250" s="529"/>
      <c r="GK250" s="529"/>
      <c r="GL250" s="529"/>
      <c r="GM250" s="529"/>
      <c r="GN250" s="529"/>
      <c r="GO250" s="529"/>
      <c r="GP250" s="529"/>
      <c r="GQ250" s="529"/>
      <c r="GR250" s="529"/>
      <c r="GS250" s="529"/>
      <c r="GT250" s="529"/>
      <c r="GU250" s="529"/>
      <c r="GV250" s="529"/>
      <c r="GW250" s="529"/>
      <c r="GX250" s="529"/>
      <c r="GY250" s="529"/>
      <c r="GZ250" s="529"/>
      <c r="HA250" s="529"/>
      <c r="HB250" s="529"/>
      <c r="HC250" s="529"/>
      <c r="HD250" s="529"/>
      <c r="HE250" s="529"/>
      <c r="HF250" s="529"/>
      <c r="HG250" s="529"/>
      <c r="HH250" s="529"/>
      <c r="HI250" s="529"/>
      <c r="HJ250" s="529"/>
      <c r="HK250" s="529"/>
      <c r="HL250" s="529"/>
      <c r="HM250" s="529"/>
      <c r="HN250" s="529"/>
      <c r="HO250" s="529"/>
      <c r="HP250" s="529"/>
      <c r="HQ250" s="529"/>
      <c r="HR250" s="529"/>
      <c r="HS250" s="529"/>
      <c r="HT250" s="529"/>
      <c r="HU250" s="529"/>
      <c r="HV250" s="529"/>
      <c r="HW250" s="529"/>
      <c r="HX250" s="529"/>
      <c r="HY250" s="529"/>
      <c r="HZ250" s="529"/>
      <c r="IA250" s="529"/>
      <c r="IB250" s="529"/>
      <c r="IC250" s="529"/>
      <c r="ID250" s="529"/>
      <c r="IE250" s="529"/>
      <c r="IF250" s="529"/>
      <c r="IG250" s="529"/>
      <c r="IH250" s="529"/>
      <c r="II250" s="529"/>
      <c r="IJ250" s="529"/>
      <c r="IK250" s="529"/>
      <c r="IL250" s="529"/>
      <c r="IM250" s="529"/>
      <c r="IN250" s="529"/>
      <c r="IO250" s="529"/>
      <c r="IP250" s="529"/>
      <c r="IQ250" s="529"/>
      <c r="IR250" s="529"/>
      <c r="IS250" s="529"/>
      <c r="IT250" s="529"/>
      <c r="IU250" s="529"/>
      <c r="IV250" s="529"/>
      <c r="IW250" s="529"/>
      <c r="IX250" s="529"/>
      <c r="IY250" s="529"/>
      <c r="IZ250" s="529"/>
      <c r="JA250" s="529"/>
      <c r="JB250" s="529"/>
      <c r="JC250" s="529"/>
      <c r="JD250" s="529"/>
      <c r="JE250" s="529"/>
      <c r="JF250" s="529"/>
      <c r="JG250" s="529"/>
      <c r="JH250" s="529"/>
      <c r="JI250" s="529"/>
      <c r="JJ250" s="529"/>
      <c r="JK250" s="529"/>
      <c r="JL250" s="529"/>
      <c r="JM250" s="529"/>
      <c r="JN250" s="529"/>
      <c r="JO250" s="529"/>
      <c r="JP250" s="529"/>
      <c r="JQ250" s="529"/>
      <c r="JR250" s="529"/>
      <c r="JS250" s="529"/>
      <c r="JT250" s="529"/>
      <c r="JU250" s="529"/>
      <c r="JV250" s="529"/>
      <c r="JW250" s="529"/>
      <c r="JX250" s="529"/>
      <c r="JY250" s="529"/>
      <c r="JZ250" s="529"/>
      <c r="KA250" s="529"/>
      <c r="KB250" s="529"/>
      <c r="KC250" s="529"/>
      <c r="KD250" s="529"/>
      <c r="KE250" s="529"/>
      <c r="KF250" s="529"/>
      <c r="KG250" s="529"/>
      <c r="KH250" s="529"/>
      <c r="KI250" s="529"/>
      <c r="KJ250" s="529"/>
      <c r="KK250" s="529"/>
      <c r="KL250" s="529"/>
      <c r="KM250" s="529"/>
      <c r="KN250" s="529"/>
      <c r="KO250" s="529"/>
      <c r="KP250" s="529"/>
      <c r="KQ250" s="529"/>
      <c r="KR250" s="529"/>
      <c r="KS250" s="529"/>
      <c r="KT250" s="529"/>
      <c r="KU250" s="529"/>
      <c r="KV250" s="529"/>
      <c r="KW250" s="529"/>
      <c r="KX250" s="529"/>
      <c r="KY250" s="529"/>
      <c r="KZ250" s="529"/>
      <c r="LA250" s="529"/>
      <c r="LB250" s="529"/>
      <c r="LC250" s="529"/>
      <c r="LD250" s="529"/>
      <c r="LE250" s="529"/>
      <c r="LF250" s="529"/>
      <c r="LG250" s="529"/>
      <c r="LH250" s="529"/>
      <c r="LI250" s="529"/>
      <c r="LJ250" s="529"/>
      <c r="LK250" s="529"/>
      <c r="LL250" s="529"/>
      <c r="LM250" s="529"/>
      <c r="LN250" s="529"/>
      <c r="LO250" s="529"/>
      <c r="LP250" s="529"/>
      <c r="LQ250" s="529"/>
      <c r="LR250" s="529"/>
      <c r="LS250" s="529"/>
      <c r="LT250" s="529"/>
      <c r="LU250" s="529"/>
      <c r="LV250" s="529"/>
      <c r="LW250" s="529"/>
      <c r="LX250" s="529"/>
      <c r="LY250" s="529"/>
      <c r="LZ250" s="529"/>
      <c r="MA250" s="529"/>
      <c r="MB250" s="529"/>
      <c r="MC250" s="529"/>
      <c r="MD250" s="529"/>
      <c r="ME250" s="529"/>
      <c r="MF250" s="529"/>
      <c r="MG250" s="529"/>
      <c r="MH250" s="529"/>
      <c r="MI250" s="529"/>
      <c r="MJ250" s="529"/>
      <c r="MK250" s="529"/>
      <c r="ML250" s="529"/>
      <c r="MM250" s="529"/>
      <c r="MN250" s="529"/>
    </row>
    <row r="251" ht="12.75" customHeight="1">
      <c r="A251" s="529"/>
      <c r="B251" s="529"/>
      <c r="C251" s="529"/>
      <c r="D251" s="529"/>
      <c r="E251" s="529"/>
      <c r="F251" s="529"/>
      <c r="G251" s="529"/>
      <c r="H251" s="529"/>
      <c r="I251" s="529"/>
      <c r="J251" s="529"/>
      <c r="K251" s="529"/>
      <c r="L251" s="529"/>
      <c r="M251" s="529"/>
      <c r="N251" s="529"/>
      <c r="O251" s="529"/>
      <c r="P251" s="529"/>
      <c r="Q251" s="529"/>
      <c r="R251" s="529"/>
      <c r="S251" s="529"/>
      <c r="T251" s="529"/>
      <c r="U251" s="529"/>
      <c r="V251" s="529"/>
      <c r="W251" s="529"/>
      <c r="X251" s="529"/>
      <c r="Y251" s="529"/>
      <c r="Z251" s="529"/>
      <c r="AA251" s="529"/>
      <c r="AB251" s="529"/>
      <c r="AC251" s="529"/>
      <c r="AD251" s="529"/>
      <c r="AE251" s="529"/>
      <c r="AF251" s="529"/>
      <c r="AG251" s="529"/>
      <c r="AH251" s="529"/>
      <c r="AI251" s="529"/>
      <c r="AJ251" s="529"/>
      <c r="AK251" s="529"/>
      <c r="AL251" s="529"/>
      <c r="AM251" s="529"/>
      <c r="AN251" s="529"/>
      <c r="AO251" s="529"/>
      <c r="AP251" s="529"/>
      <c r="AQ251" s="529"/>
      <c r="AR251" s="529"/>
      <c r="AS251" s="529"/>
      <c r="AT251" s="529"/>
      <c r="AU251" s="529"/>
      <c r="AV251" s="529"/>
      <c r="AW251" s="529"/>
      <c r="AX251" s="529"/>
      <c r="AY251" s="529"/>
      <c r="AZ251" s="529"/>
      <c r="BA251" s="529"/>
      <c r="BB251" s="529"/>
      <c r="BC251" s="529"/>
      <c r="BD251" s="529"/>
      <c r="BE251" s="529"/>
      <c r="BF251" s="529"/>
      <c r="BG251" s="529"/>
      <c r="BH251" s="529"/>
      <c r="BI251" s="529"/>
      <c r="BJ251" s="529"/>
      <c r="BK251" s="529"/>
      <c r="BL251" s="529"/>
      <c r="BM251" s="529"/>
      <c r="BN251" s="529"/>
      <c r="BO251" s="529"/>
      <c r="BP251" s="529"/>
      <c r="BQ251" s="529"/>
      <c r="BR251" s="529"/>
      <c r="BS251" s="529"/>
      <c r="BT251" s="529"/>
      <c r="BU251" s="529"/>
      <c r="BV251" s="529"/>
      <c r="BW251" s="529"/>
      <c r="BX251" s="529"/>
      <c r="BY251" s="529"/>
      <c r="BZ251" s="529"/>
      <c r="CA251" s="529"/>
      <c r="CB251" s="529"/>
      <c r="CC251" s="529"/>
      <c r="CD251" s="529"/>
      <c r="CE251" s="529"/>
      <c r="CF251" s="529"/>
      <c r="CG251" s="529"/>
      <c r="CH251" s="529"/>
      <c r="CI251" s="529"/>
      <c r="CJ251" s="529"/>
      <c r="CK251" s="529"/>
      <c r="CL251" s="529"/>
      <c r="CM251" s="529"/>
      <c r="CN251" s="529"/>
      <c r="CO251" s="529"/>
      <c r="CP251" s="529"/>
      <c r="CQ251" s="529"/>
      <c r="CR251" s="529"/>
      <c r="CS251" s="529"/>
      <c r="CT251" s="529"/>
      <c r="CU251" s="529"/>
      <c r="CV251" s="529"/>
      <c r="CW251" s="529"/>
      <c r="CX251" s="529"/>
      <c r="CY251" s="529"/>
      <c r="CZ251" s="529"/>
      <c r="DA251" s="529"/>
      <c r="DB251" s="529"/>
      <c r="DC251" s="529"/>
      <c r="DD251" s="529"/>
      <c r="DE251" s="529"/>
      <c r="DF251" s="529"/>
      <c r="DG251" s="529"/>
      <c r="DH251" s="529"/>
      <c r="DI251" s="529"/>
      <c r="DJ251" s="529"/>
      <c r="DK251" s="529"/>
      <c r="DL251" s="529"/>
      <c r="DM251" s="529"/>
      <c r="DN251" s="529"/>
      <c r="DO251" s="529"/>
      <c r="DP251" s="529"/>
      <c r="DQ251" s="529"/>
      <c r="DR251" s="529"/>
      <c r="DS251" s="529"/>
      <c r="DT251" s="529"/>
      <c r="DU251" s="529"/>
      <c r="DV251" s="529"/>
      <c r="DW251" s="529"/>
      <c r="DX251" s="529"/>
      <c r="DY251" s="529"/>
      <c r="DZ251" s="529"/>
      <c r="EA251" s="529"/>
      <c r="EB251" s="529"/>
      <c r="EC251" s="529"/>
      <c r="ED251" s="529"/>
      <c r="EE251" s="529"/>
      <c r="EF251" s="529"/>
      <c r="EG251" s="529"/>
      <c r="EH251" s="529"/>
      <c r="EI251" s="529"/>
      <c r="EJ251" s="529"/>
      <c r="EK251" s="529"/>
      <c r="EL251" s="529"/>
      <c r="EM251" s="529"/>
      <c r="EN251" s="529"/>
      <c r="EO251" s="529"/>
      <c r="EP251" s="533">
        <v>426.0</v>
      </c>
      <c r="EQ251" s="533" t="s">
        <v>3615</v>
      </c>
      <c r="ER251" s="529"/>
      <c r="ES251" s="529"/>
      <c r="ET251" s="529"/>
      <c r="EU251" s="529"/>
      <c r="EV251" s="529"/>
      <c r="EW251" s="529"/>
      <c r="EX251" s="529"/>
      <c r="EY251" s="529"/>
      <c r="EZ251" s="529"/>
      <c r="FA251" s="529"/>
      <c r="FB251" s="529"/>
      <c r="FC251" s="529"/>
      <c r="FD251" s="529"/>
      <c r="FE251" s="529"/>
      <c r="FF251" s="529"/>
      <c r="FG251" s="529"/>
      <c r="FH251" s="529"/>
      <c r="FI251" s="529"/>
      <c r="FJ251" s="529"/>
      <c r="FK251" s="529"/>
      <c r="FL251" s="529"/>
      <c r="FM251" s="529"/>
      <c r="FN251" s="529"/>
      <c r="FO251" s="529"/>
      <c r="FP251" s="529"/>
      <c r="FQ251" s="529"/>
      <c r="FR251" s="529"/>
      <c r="FS251" s="529"/>
      <c r="FT251" s="529"/>
      <c r="FU251" s="529"/>
      <c r="FV251" s="529"/>
      <c r="FW251" s="529"/>
      <c r="FX251" s="529"/>
      <c r="FY251" s="529"/>
      <c r="FZ251" s="529"/>
      <c r="GA251" s="529"/>
      <c r="GB251" s="529"/>
      <c r="GC251" s="529"/>
      <c r="GD251" s="529"/>
      <c r="GE251" s="529"/>
      <c r="GF251" s="529"/>
      <c r="GG251" s="529"/>
      <c r="GH251" s="529"/>
      <c r="GI251" s="529"/>
      <c r="GJ251" s="529"/>
      <c r="GK251" s="529"/>
      <c r="GL251" s="529"/>
      <c r="GM251" s="529"/>
      <c r="GN251" s="529"/>
      <c r="GO251" s="529"/>
      <c r="GP251" s="529"/>
      <c r="GQ251" s="529"/>
      <c r="GR251" s="529"/>
      <c r="GS251" s="529"/>
      <c r="GT251" s="529"/>
      <c r="GU251" s="529"/>
      <c r="GV251" s="529"/>
      <c r="GW251" s="529"/>
      <c r="GX251" s="529"/>
      <c r="GY251" s="529"/>
      <c r="GZ251" s="529"/>
      <c r="HA251" s="529"/>
      <c r="HB251" s="529"/>
      <c r="HC251" s="529"/>
      <c r="HD251" s="529"/>
      <c r="HE251" s="529"/>
      <c r="HF251" s="529"/>
      <c r="HG251" s="529"/>
      <c r="HH251" s="529"/>
      <c r="HI251" s="529"/>
      <c r="HJ251" s="529"/>
      <c r="HK251" s="529"/>
      <c r="HL251" s="529"/>
      <c r="HM251" s="529"/>
      <c r="HN251" s="529"/>
      <c r="HO251" s="529"/>
      <c r="HP251" s="529"/>
      <c r="HQ251" s="529"/>
      <c r="HR251" s="529"/>
      <c r="HS251" s="529"/>
      <c r="HT251" s="529"/>
      <c r="HU251" s="529"/>
      <c r="HV251" s="529"/>
      <c r="HW251" s="529"/>
      <c r="HX251" s="529"/>
      <c r="HY251" s="529"/>
      <c r="HZ251" s="529"/>
      <c r="IA251" s="529"/>
      <c r="IB251" s="529"/>
      <c r="IC251" s="529"/>
      <c r="ID251" s="529"/>
      <c r="IE251" s="529"/>
      <c r="IF251" s="529"/>
      <c r="IG251" s="529"/>
      <c r="IH251" s="529"/>
      <c r="II251" s="529"/>
      <c r="IJ251" s="529"/>
      <c r="IK251" s="529"/>
      <c r="IL251" s="529"/>
      <c r="IM251" s="529"/>
      <c r="IN251" s="529"/>
      <c r="IO251" s="529"/>
      <c r="IP251" s="529"/>
      <c r="IQ251" s="529"/>
      <c r="IR251" s="529"/>
      <c r="IS251" s="529"/>
      <c r="IT251" s="529"/>
      <c r="IU251" s="529"/>
      <c r="IV251" s="529"/>
      <c r="IW251" s="529"/>
      <c r="IX251" s="529"/>
      <c r="IY251" s="529"/>
      <c r="IZ251" s="529"/>
      <c r="JA251" s="529"/>
      <c r="JB251" s="529"/>
      <c r="JC251" s="529"/>
      <c r="JD251" s="529"/>
      <c r="JE251" s="529"/>
      <c r="JF251" s="529"/>
      <c r="JG251" s="529"/>
      <c r="JH251" s="529"/>
      <c r="JI251" s="529"/>
      <c r="JJ251" s="529"/>
      <c r="JK251" s="529"/>
      <c r="JL251" s="529"/>
      <c r="JM251" s="529"/>
      <c r="JN251" s="529"/>
      <c r="JO251" s="529"/>
      <c r="JP251" s="529"/>
      <c r="JQ251" s="529"/>
      <c r="JR251" s="529"/>
      <c r="JS251" s="529"/>
      <c r="JT251" s="529"/>
      <c r="JU251" s="529"/>
      <c r="JV251" s="529"/>
      <c r="JW251" s="529"/>
      <c r="JX251" s="529"/>
      <c r="JY251" s="529"/>
      <c r="JZ251" s="529"/>
      <c r="KA251" s="529"/>
      <c r="KB251" s="529"/>
      <c r="KC251" s="529"/>
      <c r="KD251" s="529"/>
      <c r="KE251" s="529"/>
      <c r="KF251" s="529"/>
      <c r="KG251" s="529"/>
      <c r="KH251" s="529"/>
      <c r="KI251" s="529"/>
      <c r="KJ251" s="529"/>
      <c r="KK251" s="529"/>
      <c r="KL251" s="529"/>
      <c r="KM251" s="529"/>
      <c r="KN251" s="529"/>
      <c r="KO251" s="529"/>
      <c r="KP251" s="529"/>
      <c r="KQ251" s="529"/>
      <c r="KR251" s="529"/>
      <c r="KS251" s="529"/>
      <c r="KT251" s="529"/>
      <c r="KU251" s="529"/>
      <c r="KV251" s="529"/>
      <c r="KW251" s="529"/>
      <c r="KX251" s="529"/>
      <c r="KY251" s="529"/>
      <c r="KZ251" s="529"/>
      <c r="LA251" s="529"/>
      <c r="LB251" s="529"/>
      <c r="LC251" s="529"/>
      <c r="LD251" s="529"/>
      <c r="LE251" s="529"/>
      <c r="LF251" s="529"/>
      <c r="LG251" s="529"/>
      <c r="LH251" s="529"/>
      <c r="LI251" s="529"/>
      <c r="LJ251" s="529"/>
      <c r="LK251" s="529"/>
      <c r="LL251" s="529"/>
      <c r="LM251" s="529"/>
      <c r="LN251" s="529"/>
      <c r="LO251" s="529"/>
      <c r="LP251" s="529"/>
      <c r="LQ251" s="529"/>
      <c r="LR251" s="529"/>
      <c r="LS251" s="529"/>
      <c r="LT251" s="529"/>
      <c r="LU251" s="529"/>
      <c r="LV251" s="529"/>
      <c r="LW251" s="529"/>
      <c r="LX251" s="529"/>
      <c r="LY251" s="529"/>
      <c r="LZ251" s="529"/>
      <c r="MA251" s="529"/>
      <c r="MB251" s="529"/>
      <c r="MC251" s="529"/>
      <c r="MD251" s="529"/>
      <c r="ME251" s="529"/>
      <c r="MF251" s="529"/>
      <c r="MG251" s="529"/>
      <c r="MH251" s="529"/>
      <c r="MI251" s="529"/>
      <c r="MJ251" s="529"/>
      <c r="MK251" s="529"/>
      <c r="ML251" s="529"/>
      <c r="MM251" s="529"/>
      <c r="MN251" s="529"/>
    </row>
    <row r="252" ht="12.75" customHeight="1">
      <c r="A252" s="529"/>
      <c r="B252" s="529"/>
      <c r="C252" s="529"/>
      <c r="D252" s="529"/>
      <c r="E252" s="529"/>
      <c r="F252" s="529"/>
      <c r="G252" s="529"/>
      <c r="H252" s="529"/>
      <c r="I252" s="529"/>
      <c r="J252" s="529"/>
      <c r="K252" s="529"/>
      <c r="L252" s="529"/>
      <c r="M252" s="529"/>
      <c r="N252" s="529"/>
      <c r="O252" s="529"/>
      <c r="P252" s="529"/>
      <c r="Q252" s="529"/>
      <c r="R252" s="529"/>
      <c r="S252" s="529"/>
      <c r="T252" s="529"/>
      <c r="U252" s="529"/>
      <c r="V252" s="529"/>
      <c r="W252" s="529"/>
      <c r="X252" s="529"/>
      <c r="Y252" s="529"/>
      <c r="Z252" s="529"/>
      <c r="AA252" s="529"/>
      <c r="AB252" s="529"/>
      <c r="AC252" s="529"/>
      <c r="AD252" s="529"/>
      <c r="AE252" s="529"/>
      <c r="AF252" s="529"/>
      <c r="AG252" s="529"/>
      <c r="AH252" s="529"/>
      <c r="AI252" s="529"/>
      <c r="AJ252" s="529"/>
      <c r="AK252" s="529"/>
      <c r="AL252" s="529"/>
      <c r="AM252" s="529"/>
      <c r="AN252" s="529"/>
      <c r="AO252" s="529"/>
      <c r="AP252" s="529"/>
      <c r="AQ252" s="529"/>
      <c r="AR252" s="529"/>
      <c r="AS252" s="529"/>
      <c r="AT252" s="529"/>
      <c r="AU252" s="529"/>
      <c r="AV252" s="529"/>
      <c r="AW252" s="529"/>
      <c r="AX252" s="529"/>
      <c r="AY252" s="529"/>
      <c r="AZ252" s="529"/>
      <c r="BA252" s="529"/>
      <c r="BB252" s="529"/>
      <c r="BC252" s="529"/>
      <c r="BD252" s="529"/>
      <c r="BE252" s="529"/>
      <c r="BF252" s="529"/>
      <c r="BG252" s="529"/>
      <c r="BH252" s="529"/>
      <c r="BI252" s="529"/>
      <c r="BJ252" s="529"/>
      <c r="BK252" s="529"/>
      <c r="BL252" s="529"/>
      <c r="BM252" s="529"/>
      <c r="BN252" s="529"/>
      <c r="BO252" s="529"/>
      <c r="BP252" s="529"/>
      <c r="BQ252" s="529"/>
      <c r="BR252" s="529"/>
      <c r="BS252" s="529"/>
      <c r="BT252" s="529"/>
      <c r="BU252" s="529"/>
      <c r="BV252" s="529"/>
      <c r="BW252" s="529"/>
      <c r="BX252" s="529"/>
      <c r="BY252" s="529"/>
      <c r="BZ252" s="529"/>
      <c r="CA252" s="529"/>
      <c r="CB252" s="529"/>
      <c r="CC252" s="529"/>
      <c r="CD252" s="529"/>
      <c r="CE252" s="529"/>
      <c r="CF252" s="529"/>
      <c r="CG252" s="529"/>
      <c r="CH252" s="529"/>
      <c r="CI252" s="529"/>
      <c r="CJ252" s="529"/>
      <c r="CK252" s="529"/>
      <c r="CL252" s="529"/>
      <c r="CM252" s="529"/>
      <c r="CN252" s="529"/>
      <c r="CO252" s="529"/>
      <c r="CP252" s="529"/>
      <c r="CQ252" s="529"/>
      <c r="CR252" s="529"/>
      <c r="CS252" s="529"/>
      <c r="CT252" s="529"/>
      <c r="CU252" s="529"/>
      <c r="CV252" s="529"/>
      <c r="CW252" s="529"/>
      <c r="CX252" s="529"/>
      <c r="CY252" s="529"/>
      <c r="CZ252" s="529"/>
      <c r="DA252" s="529"/>
      <c r="DB252" s="529"/>
      <c r="DC252" s="529"/>
      <c r="DD252" s="529"/>
      <c r="DE252" s="529"/>
      <c r="DF252" s="529"/>
      <c r="DG252" s="529"/>
      <c r="DH252" s="529"/>
      <c r="DI252" s="529"/>
      <c r="DJ252" s="529"/>
      <c r="DK252" s="529"/>
      <c r="DL252" s="529"/>
      <c r="DM252" s="529"/>
      <c r="DN252" s="529"/>
      <c r="DO252" s="529"/>
      <c r="DP252" s="529"/>
      <c r="DQ252" s="529"/>
      <c r="DR252" s="529"/>
      <c r="DS252" s="529"/>
      <c r="DT252" s="529"/>
      <c r="DU252" s="529"/>
      <c r="DV252" s="529"/>
      <c r="DW252" s="529"/>
      <c r="DX252" s="529"/>
      <c r="DY252" s="529"/>
      <c r="DZ252" s="529"/>
      <c r="EA252" s="529"/>
      <c r="EB252" s="529"/>
      <c r="EC252" s="529"/>
      <c r="ED252" s="529"/>
      <c r="EE252" s="529"/>
      <c r="EF252" s="529"/>
      <c r="EG252" s="529"/>
      <c r="EH252" s="529"/>
      <c r="EI252" s="529"/>
      <c r="EJ252" s="529"/>
      <c r="EK252" s="529"/>
      <c r="EL252" s="529"/>
      <c r="EM252" s="529"/>
      <c r="EN252" s="529"/>
      <c r="EO252" s="529"/>
      <c r="EP252" s="533">
        <v>422.0</v>
      </c>
      <c r="EQ252" s="533" t="s">
        <v>3616</v>
      </c>
      <c r="ER252" s="529"/>
      <c r="ES252" s="529"/>
      <c r="ET252" s="529"/>
      <c r="EU252" s="529"/>
      <c r="EV252" s="529"/>
      <c r="EW252" s="529"/>
      <c r="EX252" s="529"/>
      <c r="EY252" s="529"/>
      <c r="EZ252" s="529"/>
      <c r="FA252" s="529"/>
      <c r="FB252" s="529"/>
      <c r="FC252" s="529"/>
      <c r="FD252" s="529"/>
      <c r="FE252" s="529"/>
      <c r="FF252" s="529"/>
      <c r="FG252" s="529"/>
      <c r="FH252" s="529"/>
      <c r="FI252" s="529"/>
      <c r="FJ252" s="529"/>
      <c r="FK252" s="529"/>
      <c r="FL252" s="529"/>
      <c r="FM252" s="529"/>
      <c r="FN252" s="529"/>
      <c r="FO252" s="529"/>
      <c r="FP252" s="529"/>
      <c r="FQ252" s="529"/>
      <c r="FR252" s="529"/>
      <c r="FS252" s="529"/>
      <c r="FT252" s="529"/>
      <c r="FU252" s="529"/>
      <c r="FV252" s="529"/>
      <c r="FW252" s="529"/>
      <c r="FX252" s="529"/>
      <c r="FY252" s="529"/>
      <c r="FZ252" s="529"/>
      <c r="GA252" s="529"/>
      <c r="GB252" s="529"/>
      <c r="GC252" s="529"/>
      <c r="GD252" s="529"/>
      <c r="GE252" s="529"/>
      <c r="GF252" s="529"/>
      <c r="GG252" s="529"/>
      <c r="GH252" s="529"/>
      <c r="GI252" s="529"/>
      <c r="GJ252" s="529"/>
      <c r="GK252" s="529"/>
      <c r="GL252" s="529"/>
      <c r="GM252" s="529"/>
      <c r="GN252" s="529"/>
      <c r="GO252" s="529"/>
      <c r="GP252" s="529"/>
      <c r="GQ252" s="529"/>
      <c r="GR252" s="529"/>
      <c r="GS252" s="529"/>
      <c r="GT252" s="529"/>
      <c r="GU252" s="529"/>
      <c r="GV252" s="529"/>
      <c r="GW252" s="529"/>
      <c r="GX252" s="529"/>
      <c r="GY252" s="529"/>
      <c r="GZ252" s="529"/>
      <c r="HA252" s="529"/>
      <c r="HB252" s="529"/>
      <c r="HC252" s="529"/>
      <c r="HD252" s="529"/>
      <c r="HE252" s="529"/>
      <c r="HF252" s="529"/>
      <c r="HG252" s="529"/>
      <c r="HH252" s="529"/>
      <c r="HI252" s="529"/>
      <c r="HJ252" s="529"/>
      <c r="HK252" s="529"/>
      <c r="HL252" s="529"/>
      <c r="HM252" s="529"/>
      <c r="HN252" s="529"/>
      <c r="HO252" s="529"/>
      <c r="HP252" s="529"/>
      <c r="HQ252" s="529"/>
      <c r="HR252" s="529"/>
      <c r="HS252" s="529"/>
      <c r="HT252" s="529"/>
      <c r="HU252" s="529"/>
      <c r="HV252" s="529"/>
      <c r="HW252" s="529"/>
      <c r="HX252" s="529"/>
      <c r="HY252" s="529"/>
      <c r="HZ252" s="529"/>
      <c r="IA252" s="529"/>
      <c r="IB252" s="529"/>
      <c r="IC252" s="529"/>
      <c r="ID252" s="529"/>
      <c r="IE252" s="529"/>
      <c r="IF252" s="529"/>
      <c r="IG252" s="529"/>
      <c r="IH252" s="529"/>
      <c r="II252" s="529"/>
      <c r="IJ252" s="529"/>
      <c r="IK252" s="529"/>
      <c r="IL252" s="529"/>
      <c r="IM252" s="529"/>
      <c r="IN252" s="529"/>
      <c r="IO252" s="529"/>
      <c r="IP252" s="529"/>
      <c r="IQ252" s="529"/>
      <c r="IR252" s="529"/>
      <c r="IS252" s="529"/>
      <c r="IT252" s="529"/>
      <c r="IU252" s="529"/>
      <c r="IV252" s="529"/>
      <c r="IW252" s="529"/>
      <c r="IX252" s="529"/>
      <c r="IY252" s="529"/>
      <c r="IZ252" s="529"/>
      <c r="JA252" s="529"/>
      <c r="JB252" s="529"/>
      <c r="JC252" s="529"/>
      <c r="JD252" s="529"/>
      <c r="JE252" s="529"/>
      <c r="JF252" s="529"/>
      <c r="JG252" s="529"/>
      <c r="JH252" s="529"/>
      <c r="JI252" s="529"/>
      <c r="JJ252" s="529"/>
      <c r="JK252" s="529"/>
      <c r="JL252" s="529"/>
      <c r="JM252" s="529"/>
      <c r="JN252" s="529"/>
      <c r="JO252" s="529"/>
      <c r="JP252" s="529"/>
      <c r="JQ252" s="529"/>
      <c r="JR252" s="529"/>
      <c r="JS252" s="529"/>
      <c r="JT252" s="529"/>
      <c r="JU252" s="529"/>
      <c r="JV252" s="529"/>
      <c r="JW252" s="529"/>
      <c r="JX252" s="529"/>
      <c r="JY252" s="529"/>
      <c r="JZ252" s="529"/>
      <c r="KA252" s="529"/>
      <c r="KB252" s="529"/>
      <c r="KC252" s="529"/>
      <c r="KD252" s="529"/>
      <c r="KE252" s="529"/>
      <c r="KF252" s="529"/>
      <c r="KG252" s="529"/>
      <c r="KH252" s="529"/>
      <c r="KI252" s="529"/>
      <c r="KJ252" s="529"/>
      <c r="KK252" s="529"/>
      <c r="KL252" s="529"/>
      <c r="KM252" s="529"/>
      <c r="KN252" s="529"/>
      <c r="KO252" s="529"/>
      <c r="KP252" s="529"/>
      <c r="KQ252" s="529"/>
      <c r="KR252" s="529"/>
      <c r="KS252" s="529"/>
      <c r="KT252" s="529"/>
      <c r="KU252" s="529"/>
      <c r="KV252" s="529"/>
      <c r="KW252" s="529"/>
      <c r="KX252" s="529"/>
      <c r="KY252" s="529"/>
      <c r="KZ252" s="529"/>
      <c r="LA252" s="529"/>
      <c r="LB252" s="529"/>
      <c r="LC252" s="529"/>
      <c r="LD252" s="529"/>
      <c r="LE252" s="529"/>
      <c r="LF252" s="529"/>
      <c r="LG252" s="529"/>
      <c r="LH252" s="529"/>
      <c r="LI252" s="529"/>
      <c r="LJ252" s="529"/>
      <c r="LK252" s="529"/>
      <c r="LL252" s="529"/>
      <c r="LM252" s="529"/>
      <c r="LN252" s="529"/>
      <c r="LO252" s="529"/>
      <c r="LP252" s="529"/>
      <c r="LQ252" s="529"/>
      <c r="LR252" s="529"/>
      <c r="LS252" s="529"/>
      <c r="LT252" s="529"/>
      <c r="LU252" s="529"/>
      <c r="LV252" s="529"/>
      <c r="LW252" s="529"/>
      <c r="LX252" s="529"/>
      <c r="LY252" s="529"/>
      <c r="LZ252" s="529"/>
      <c r="MA252" s="529"/>
      <c r="MB252" s="529"/>
      <c r="MC252" s="529"/>
      <c r="MD252" s="529"/>
      <c r="ME252" s="529"/>
      <c r="MF252" s="529"/>
      <c r="MG252" s="529"/>
      <c r="MH252" s="529"/>
      <c r="MI252" s="529"/>
      <c r="MJ252" s="529"/>
      <c r="MK252" s="529"/>
      <c r="ML252" s="529"/>
      <c r="MM252" s="529"/>
      <c r="MN252" s="529"/>
    </row>
    <row r="253" ht="12.75" customHeight="1">
      <c r="A253" s="529"/>
      <c r="B253" s="529"/>
      <c r="C253" s="529"/>
      <c r="D253" s="529"/>
      <c r="E253" s="529"/>
      <c r="F253" s="529"/>
      <c r="G253" s="529"/>
      <c r="H253" s="529"/>
      <c r="I253" s="529"/>
      <c r="J253" s="529"/>
      <c r="K253" s="529"/>
      <c r="L253" s="529"/>
      <c r="M253" s="529"/>
      <c r="N253" s="529"/>
      <c r="O253" s="529"/>
      <c r="P253" s="529"/>
      <c r="Q253" s="529"/>
      <c r="R253" s="529"/>
      <c r="S253" s="529"/>
      <c r="T253" s="529"/>
      <c r="U253" s="529"/>
      <c r="V253" s="529"/>
      <c r="W253" s="529"/>
      <c r="X253" s="529"/>
      <c r="Y253" s="529"/>
      <c r="Z253" s="529"/>
      <c r="AA253" s="529"/>
      <c r="AB253" s="529"/>
      <c r="AC253" s="529"/>
      <c r="AD253" s="529"/>
      <c r="AE253" s="529"/>
      <c r="AF253" s="529"/>
      <c r="AG253" s="529"/>
      <c r="AH253" s="529"/>
      <c r="AI253" s="529"/>
      <c r="AJ253" s="529"/>
      <c r="AK253" s="529"/>
      <c r="AL253" s="529"/>
      <c r="AM253" s="529"/>
      <c r="AN253" s="529"/>
      <c r="AO253" s="529"/>
      <c r="AP253" s="529"/>
      <c r="AQ253" s="529"/>
      <c r="AR253" s="529"/>
      <c r="AS253" s="529"/>
      <c r="AT253" s="529"/>
      <c r="AU253" s="529"/>
      <c r="AV253" s="529"/>
      <c r="AW253" s="529"/>
      <c r="AX253" s="529"/>
      <c r="AY253" s="529"/>
      <c r="AZ253" s="529"/>
      <c r="BA253" s="529"/>
      <c r="BB253" s="529"/>
      <c r="BC253" s="529"/>
      <c r="BD253" s="529"/>
      <c r="BE253" s="529"/>
      <c r="BF253" s="529"/>
      <c r="BG253" s="529"/>
      <c r="BH253" s="529"/>
      <c r="BI253" s="529"/>
      <c r="BJ253" s="529"/>
      <c r="BK253" s="529"/>
      <c r="BL253" s="529"/>
      <c r="BM253" s="529"/>
      <c r="BN253" s="529"/>
      <c r="BO253" s="529"/>
      <c r="BP253" s="529"/>
      <c r="BQ253" s="529"/>
      <c r="BR253" s="529"/>
      <c r="BS253" s="529"/>
      <c r="BT253" s="529"/>
      <c r="BU253" s="529"/>
      <c r="BV253" s="529"/>
      <c r="BW253" s="529"/>
      <c r="BX253" s="529"/>
      <c r="BY253" s="529"/>
      <c r="BZ253" s="529"/>
      <c r="CA253" s="529"/>
      <c r="CB253" s="529"/>
      <c r="CC253" s="529"/>
      <c r="CD253" s="529"/>
      <c r="CE253" s="529"/>
      <c r="CF253" s="529"/>
      <c r="CG253" s="529"/>
      <c r="CH253" s="529"/>
      <c r="CI253" s="529"/>
      <c r="CJ253" s="529"/>
      <c r="CK253" s="529"/>
      <c r="CL253" s="529"/>
      <c r="CM253" s="529"/>
      <c r="CN253" s="529"/>
      <c r="CO253" s="529"/>
      <c r="CP253" s="529"/>
      <c r="CQ253" s="529"/>
      <c r="CR253" s="529"/>
      <c r="CS253" s="529"/>
      <c r="CT253" s="529"/>
      <c r="CU253" s="529"/>
      <c r="CV253" s="529"/>
      <c r="CW253" s="529"/>
      <c r="CX253" s="529"/>
      <c r="CY253" s="529"/>
      <c r="CZ253" s="529"/>
      <c r="DA253" s="529"/>
      <c r="DB253" s="529"/>
      <c r="DC253" s="529"/>
      <c r="DD253" s="529"/>
      <c r="DE253" s="529"/>
      <c r="DF253" s="529"/>
      <c r="DG253" s="529"/>
      <c r="DH253" s="529"/>
      <c r="DI253" s="529"/>
      <c r="DJ253" s="529"/>
      <c r="DK253" s="529"/>
      <c r="DL253" s="529"/>
      <c r="DM253" s="529"/>
      <c r="DN253" s="529"/>
      <c r="DO253" s="529"/>
      <c r="DP253" s="529"/>
      <c r="DQ253" s="529"/>
      <c r="DR253" s="529"/>
      <c r="DS253" s="529"/>
      <c r="DT253" s="529"/>
      <c r="DU253" s="529"/>
      <c r="DV253" s="529"/>
      <c r="DW253" s="529"/>
      <c r="DX253" s="529"/>
      <c r="DY253" s="529"/>
      <c r="DZ253" s="529"/>
      <c r="EA253" s="529"/>
      <c r="EB253" s="529"/>
      <c r="EC253" s="529"/>
      <c r="ED253" s="529"/>
      <c r="EE253" s="529"/>
      <c r="EF253" s="529"/>
      <c r="EG253" s="529"/>
      <c r="EH253" s="529"/>
      <c r="EI253" s="529"/>
      <c r="EJ253" s="529"/>
      <c r="EK253" s="529"/>
      <c r="EL253" s="529"/>
      <c r="EM253" s="529"/>
      <c r="EN253" s="529"/>
      <c r="EO253" s="529"/>
      <c r="EP253" s="533">
        <v>638.0</v>
      </c>
      <c r="EQ253" s="533" t="s">
        <v>3617</v>
      </c>
      <c r="ER253" s="529"/>
      <c r="ES253" s="529"/>
      <c r="ET253" s="529"/>
      <c r="EU253" s="529"/>
      <c r="EV253" s="529"/>
      <c r="EW253" s="529"/>
      <c r="EX253" s="529"/>
      <c r="EY253" s="529"/>
      <c r="EZ253" s="529"/>
      <c r="FA253" s="529"/>
      <c r="FB253" s="529"/>
      <c r="FC253" s="529"/>
      <c r="FD253" s="529"/>
      <c r="FE253" s="529"/>
      <c r="FF253" s="529"/>
      <c r="FG253" s="529"/>
      <c r="FH253" s="529"/>
      <c r="FI253" s="529"/>
      <c r="FJ253" s="529"/>
      <c r="FK253" s="529"/>
      <c r="FL253" s="529"/>
      <c r="FM253" s="529"/>
      <c r="FN253" s="529"/>
      <c r="FO253" s="529"/>
      <c r="FP253" s="529"/>
      <c r="FQ253" s="529"/>
      <c r="FR253" s="529"/>
      <c r="FS253" s="529"/>
      <c r="FT253" s="529"/>
      <c r="FU253" s="529"/>
      <c r="FV253" s="529"/>
      <c r="FW253" s="529"/>
      <c r="FX253" s="529"/>
      <c r="FY253" s="529"/>
      <c r="FZ253" s="529"/>
      <c r="GA253" s="529"/>
      <c r="GB253" s="529"/>
      <c r="GC253" s="529"/>
      <c r="GD253" s="529"/>
      <c r="GE253" s="529"/>
      <c r="GF253" s="529"/>
      <c r="GG253" s="529"/>
      <c r="GH253" s="529"/>
      <c r="GI253" s="529"/>
      <c r="GJ253" s="529"/>
      <c r="GK253" s="529"/>
      <c r="GL253" s="529"/>
      <c r="GM253" s="529"/>
      <c r="GN253" s="529"/>
      <c r="GO253" s="529"/>
      <c r="GP253" s="529"/>
      <c r="GQ253" s="529"/>
      <c r="GR253" s="529"/>
      <c r="GS253" s="529"/>
      <c r="GT253" s="529"/>
      <c r="GU253" s="529"/>
      <c r="GV253" s="529"/>
      <c r="GW253" s="529"/>
      <c r="GX253" s="529"/>
      <c r="GY253" s="529"/>
      <c r="GZ253" s="529"/>
      <c r="HA253" s="529"/>
      <c r="HB253" s="529"/>
      <c r="HC253" s="529"/>
      <c r="HD253" s="529"/>
      <c r="HE253" s="529"/>
      <c r="HF253" s="529"/>
      <c r="HG253" s="529"/>
      <c r="HH253" s="529"/>
      <c r="HI253" s="529"/>
      <c r="HJ253" s="529"/>
      <c r="HK253" s="529"/>
      <c r="HL253" s="529"/>
      <c r="HM253" s="529"/>
      <c r="HN253" s="529"/>
      <c r="HO253" s="529"/>
      <c r="HP253" s="529"/>
      <c r="HQ253" s="529"/>
      <c r="HR253" s="529"/>
      <c r="HS253" s="529"/>
      <c r="HT253" s="529"/>
      <c r="HU253" s="529"/>
      <c r="HV253" s="529"/>
      <c r="HW253" s="529"/>
      <c r="HX253" s="529"/>
      <c r="HY253" s="529"/>
      <c r="HZ253" s="529"/>
      <c r="IA253" s="529"/>
      <c r="IB253" s="529"/>
      <c r="IC253" s="529"/>
      <c r="ID253" s="529"/>
      <c r="IE253" s="529"/>
      <c r="IF253" s="529"/>
      <c r="IG253" s="529"/>
      <c r="IH253" s="529"/>
      <c r="II253" s="529"/>
      <c r="IJ253" s="529"/>
      <c r="IK253" s="529"/>
      <c r="IL253" s="529"/>
      <c r="IM253" s="529"/>
      <c r="IN253" s="529"/>
      <c r="IO253" s="529"/>
      <c r="IP253" s="529"/>
      <c r="IQ253" s="529"/>
      <c r="IR253" s="529"/>
      <c r="IS253" s="529"/>
      <c r="IT253" s="529"/>
      <c r="IU253" s="529"/>
      <c r="IV253" s="529"/>
      <c r="IW253" s="529"/>
      <c r="IX253" s="529"/>
      <c r="IY253" s="529"/>
      <c r="IZ253" s="529"/>
      <c r="JA253" s="529"/>
      <c r="JB253" s="529"/>
      <c r="JC253" s="529"/>
      <c r="JD253" s="529"/>
      <c r="JE253" s="529"/>
      <c r="JF253" s="529"/>
      <c r="JG253" s="529"/>
      <c r="JH253" s="529"/>
      <c r="JI253" s="529"/>
      <c r="JJ253" s="529"/>
      <c r="JK253" s="529"/>
      <c r="JL253" s="529"/>
      <c r="JM253" s="529"/>
      <c r="JN253" s="529"/>
      <c r="JO253" s="529"/>
      <c r="JP253" s="529"/>
      <c r="JQ253" s="529"/>
      <c r="JR253" s="529"/>
      <c r="JS253" s="529"/>
      <c r="JT253" s="529"/>
      <c r="JU253" s="529"/>
      <c r="JV253" s="529"/>
      <c r="JW253" s="529"/>
      <c r="JX253" s="529"/>
      <c r="JY253" s="529"/>
      <c r="JZ253" s="529"/>
      <c r="KA253" s="529"/>
      <c r="KB253" s="529"/>
      <c r="KC253" s="529"/>
      <c r="KD253" s="529"/>
      <c r="KE253" s="529"/>
      <c r="KF253" s="529"/>
      <c r="KG253" s="529"/>
      <c r="KH253" s="529"/>
      <c r="KI253" s="529"/>
      <c r="KJ253" s="529"/>
      <c r="KK253" s="529"/>
      <c r="KL253" s="529"/>
      <c r="KM253" s="529"/>
      <c r="KN253" s="529"/>
      <c r="KO253" s="529"/>
      <c r="KP253" s="529"/>
      <c r="KQ253" s="529"/>
      <c r="KR253" s="529"/>
      <c r="KS253" s="529"/>
      <c r="KT253" s="529"/>
      <c r="KU253" s="529"/>
      <c r="KV253" s="529"/>
      <c r="KW253" s="529"/>
      <c r="KX253" s="529"/>
      <c r="KY253" s="529"/>
      <c r="KZ253" s="529"/>
      <c r="LA253" s="529"/>
      <c r="LB253" s="529"/>
      <c r="LC253" s="529"/>
      <c r="LD253" s="529"/>
      <c r="LE253" s="529"/>
      <c r="LF253" s="529"/>
      <c r="LG253" s="529"/>
      <c r="LH253" s="529"/>
      <c r="LI253" s="529"/>
      <c r="LJ253" s="529"/>
      <c r="LK253" s="529"/>
      <c r="LL253" s="529"/>
      <c r="LM253" s="529"/>
      <c r="LN253" s="529"/>
      <c r="LO253" s="529"/>
      <c r="LP253" s="529"/>
      <c r="LQ253" s="529"/>
      <c r="LR253" s="529"/>
      <c r="LS253" s="529"/>
      <c r="LT253" s="529"/>
      <c r="LU253" s="529"/>
      <c r="LV253" s="529"/>
      <c r="LW253" s="529"/>
      <c r="LX253" s="529"/>
      <c r="LY253" s="529"/>
      <c r="LZ253" s="529"/>
      <c r="MA253" s="529"/>
      <c r="MB253" s="529"/>
      <c r="MC253" s="529"/>
      <c r="MD253" s="529"/>
      <c r="ME253" s="529"/>
      <c r="MF253" s="529"/>
      <c r="MG253" s="529"/>
      <c r="MH253" s="529"/>
      <c r="MI253" s="529"/>
      <c r="MJ253" s="529"/>
      <c r="MK253" s="529"/>
      <c r="ML253" s="529"/>
      <c r="MM253" s="529"/>
      <c r="MN253" s="529"/>
    </row>
    <row r="254" ht="12.75" customHeight="1">
      <c r="A254" s="529"/>
      <c r="B254" s="529"/>
      <c r="C254" s="529"/>
      <c r="D254" s="529"/>
      <c r="E254" s="529"/>
      <c r="F254" s="529"/>
      <c r="G254" s="529"/>
      <c r="H254" s="529"/>
      <c r="I254" s="529"/>
      <c r="J254" s="529"/>
      <c r="K254" s="529"/>
      <c r="L254" s="529"/>
      <c r="M254" s="529"/>
      <c r="N254" s="529"/>
      <c r="O254" s="529"/>
      <c r="P254" s="529"/>
      <c r="Q254" s="529"/>
      <c r="R254" s="529"/>
      <c r="S254" s="529"/>
      <c r="T254" s="529"/>
      <c r="U254" s="529"/>
      <c r="V254" s="529"/>
      <c r="W254" s="529"/>
      <c r="X254" s="529"/>
      <c r="Y254" s="529"/>
      <c r="Z254" s="529"/>
      <c r="AA254" s="529"/>
      <c r="AB254" s="529"/>
      <c r="AC254" s="529"/>
      <c r="AD254" s="529"/>
      <c r="AE254" s="529"/>
      <c r="AF254" s="529"/>
      <c r="AG254" s="529"/>
      <c r="AH254" s="529"/>
      <c r="AI254" s="529"/>
      <c r="AJ254" s="529"/>
      <c r="AK254" s="529"/>
      <c r="AL254" s="529"/>
      <c r="AM254" s="529"/>
      <c r="AN254" s="529"/>
      <c r="AO254" s="529"/>
      <c r="AP254" s="529"/>
      <c r="AQ254" s="529"/>
      <c r="AR254" s="529"/>
      <c r="AS254" s="529"/>
      <c r="AT254" s="529"/>
      <c r="AU254" s="529"/>
      <c r="AV254" s="529"/>
      <c r="AW254" s="529"/>
      <c r="AX254" s="529"/>
      <c r="AY254" s="529"/>
      <c r="AZ254" s="529"/>
      <c r="BA254" s="529"/>
      <c r="BB254" s="529"/>
      <c r="BC254" s="529"/>
      <c r="BD254" s="529"/>
      <c r="BE254" s="529"/>
      <c r="BF254" s="529"/>
      <c r="BG254" s="529"/>
      <c r="BH254" s="529"/>
      <c r="BI254" s="529"/>
      <c r="BJ254" s="529"/>
      <c r="BK254" s="529"/>
      <c r="BL254" s="529"/>
      <c r="BM254" s="529"/>
      <c r="BN254" s="529"/>
      <c r="BO254" s="529"/>
      <c r="BP254" s="529"/>
      <c r="BQ254" s="529"/>
      <c r="BR254" s="529"/>
      <c r="BS254" s="529"/>
      <c r="BT254" s="529"/>
      <c r="BU254" s="529"/>
      <c r="BV254" s="529"/>
      <c r="BW254" s="529"/>
      <c r="BX254" s="529"/>
      <c r="BY254" s="529"/>
      <c r="BZ254" s="529"/>
      <c r="CA254" s="529"/>
      <c r="CB254" s="529"/>
      <c r="CC254" s="529"/>
      <c r="CD254" s="529"/>
      <c r="CE254" s="529"/>
      <c r="CF254" s="529"/>
      <c r="CG254" s="529"/>
      <c r="CH254" s="529"/>
      <c r="CI254" s="529"/>
      <c r="CJ254" s="529"/>
      <c r="CK254" s="529"/>
      <c r="CL254" s="529"/>
      <c r="CM254" s="529"/>
      <c r="CN254" s="529"/>
      <c r="CO254" s="529"/>
      <c r="CP254" s="529"/>
      <c r="CQ254" s="529"/>
      <c r="CR254" s="529"/>
      <c r="CS254" s="529"/>
      <c r="CT254" s="529"/>
      <c r="CU254" s="529"/>
      <c r="CV254" s="529"/>
      <c r="CW254" s="529"/>
      <c r="CX254" s="529"/>
      <c r="CY254" s="529"/>
      <c r="CZ254" s="529"/>
      <c r="DA254" s="529"/>
      <c r="DB254" s="529"/>
      <c r="DC254" s="529"/>
      <c r="DD254" s="529"/>
      <c r="DE254" s="529"/>
      <c r="DF254" s="529"/>
      <c r="DG254" s="529"/>
      <c r="DH254" s="529"/>
      <c r="DI254" s="529"/>
      <c r="DJ254" s="529"/>
      <c r="DK254" s="529"/>
      <c r="DL254" s="529"/>
      <c r="DM254" s="529"/>
      <c r="DN254" s="529"/>
      <c r="DO254" s="529"/>
      <c r="DP254" s="529"/>
      <c r="DQ254" s="529"/>
      <c r="DR254" s="529"/>
      <c r="DS254" s="529"/>
      <c r="DT254" s="529"/>
      <c r="DU254" s="529"/>
      <c r="DV254" s="529"/>
      <c r="DW254" s="529"/>
      <c r="DX254" s="529"/>
      <c r="DY254" s="529"/>
      <c r="DZ254" s="529"/>
      <c r="EA254" s="529"/>
      <c r="EB254" s="529"/>
      <c r="EC254" s="529"/>
      <c r="ED254" s="529"/>
      <c r="EE254" s="529"/>
      <c r="EF254" s="529"/>
      <c r="EG254" s="529"/>
      <c r="EH254" s="529"/>
      <c r="EI254" s="529"/>
      <c r="EJ254" s="529"/>
      <c r="EK254" s="529"/>
      <c r="EL254" s="529"/>
      <c r="EM254" s="529"/>
      <c r="EN254" s="529"/>
      <c r="EO254" s="529"/>
      <c r="EP254" s="533">
        <v>643.0</v>
      </c>
      <c r="EQ254" s="533" t="s">
        <v>3618</v>
      </c>
      <c r="ER254" s="529"/>
      <c r="ES254" s="529"/>
      <c r="ET254" s="529"/>
      <c r="EU254" s="529"/>
      <c r="EV254" s="529"/>
      <c r="EW254" s="529"/>
      <c r="EX254" s="529"/>
      <c r="EY254" s="529"/>
      <c r="EZ254" s="529"/>
      <c r="FA254" s="529"/>
      <c r="FB254" s="529"/>
      <c r="FC254" s="529"/>
      <c r="FD254" s="529"/>
      <c r="FE254" s="529"/>
      <c r="FF254" s="529"/>
      <c r="FG254" s="529"/>
      <c r="FH254" s="529"/>
      <c r="FI254" s="529"/>
      <c r="FJ254" s="529"/>
      <c r="FK254" s="529"/>
      <c r="FL254" s="529"/>
      <c r="FM254" s="529"/>
      <c r="FN254" s="529"/>
      <c r="FO254" s="529"/>
      <c r="FP254" s="529"/>
      <c r="FQ254" s="529"/>
      <c r="FR254" s="529"/>
      <c r="FS254" s="529"/>
      <c r="FT254" s="529"/>
      <c r="FU254" s="529"/>
      <c r="FV254" s="529"/>
      <c r="FW254" s="529"/>
      <c r="FX254" s="529"/>
      <c r="FY254" s="529"/>
      <c r="FZ254" s="529"/>
      <c r="GA254" s="529"/>
      <c r="GB254" s="529"/>
      <c r="GC254" s="529"/>
      <c r="GD254" s="529"/>
      <c r="GE254" s="529"/>
      <c r="GF254" s="529"/>
      <c r="GG254" s="529"/>
      <c r="GH254" s="529"/>
      <c r="GI254" s="529"/>
      <c r="GJ254" s="529"/>
      <c r="GK254" s="529"/>
      <c r="GL254" s="529"/>
      <c r="GM254" s="529"/>
      <c r="GN254" s="529"/>
      <c r="GO254" s="529"/>
      <c r="GP254" s="529"/>
      <c r="GQ254" s="529"/>
      <c r="GR254" s="529"/>
      <c r="GS254" s="529"/>
      <c r="GT254" s="529"/>
      <c r="GU254" s="529"/>
      <c r="GV254" s="529"/>
      <c r="GW254" s="529"/>
      <c r="GX254" s="529"/>
      <c r="GY254" s="529"/>
      <c r="GZ254" s="529"/>
      <c r="HA254" s="529"/>
      <c r="HB254" s="529"/>
      <c r="HC254" s="529"/>
      <c r="HD254" s="529"/>
      <c r="HE254" s="529"/>
      <c r="HF254" s="529"/>
      <c r="HG254" s="529"/>
      <c r="HH254" s="529"/>
      <c r="HI254" s="529"/>
      <c r="HJ254" s="529"/>
      <c r="HK254" s="529"/>
      <c r="HL254" s="529"/>
      <c r="HM254" s="529"/>
      <c r="HN254" s="529"/>
      <c r="HO254" s="529"/>
      <c r="HP254" s="529"/>
      <c r="HQ254" s="529"/>
      <c r="HR254" s="529"/>
      <c r="HS254" s="529"/>
      <c r="HT254" s="529"/>
      <c r="HU254" s="529"/>
      <c r="HV254" s="529"/>
      <c r="HW254" s="529"/>
      <c r="HX254" s="529"/>
      <c r="HY254" s="529"/>
      <c r="HZ254" s="529"/>
      <c r="IA254" s="529"/>
      <c r="IB254" s="529"/>
      <c r="IC254" s="529"/>
      <c r="ID254" s="529"/>
      <c r="IE254" s="529"/>
      <c r="IF254" s="529"/>
      <c r="IG254" s="529"/>
      <c r="IH254" s="529"/>
      <c r="II254" s="529"/>
      <c r="IJ254" s="529"/>
      <c r="IK254" s="529"/>
      <c r="IL254" s="529"/>
      <c r="IM254" s="529"/>
      <c r="IN254" s="529"/>
      <c r="IO254" s="529"/>
      <c r="IP254" s="529"/>
      <c r="IQ254" s="529"/>
      <c r="IR254" s="529"/>
      <c r="IS254" s="529"/>
      <c r="IT254" s="529"/>
      <c r="IU254" s="529"/>
      <c r="IV254" s="529"/>
      <c r="IW254" s="529"/>
      <c r="IX254" s="529"/>
      <c r="IY254" s="529"/>
      <c r="IZ254" s="529"/>
      <c r="JA254" s="529"/>
      <c r="JB254" s="529"/>
      <c r="JC254" s="529"/>
      <c r="JD254" s="529"/>
      <c r="JE254" s="529"/>
      <c r="JF254" s="529"/>
      <c r="JG254" s="529"/>
      <c r="JH254" s="529"/>
      <c r="JI254" s="529"/>
      <c r="JJ254" s="529"/>
      <c r="JK254" s="529"/>
      <c r="JL254" s="529"/>
      <c r="JM254" s="529"/>
      <c r="JN254" s="529"/>
      <c r="JO254" s="529"/>
      <c r="JP254" s="529"/>
      <c r="JQ254" s="529"/>
      <c r="JR254" s="529"/>
      <c r="JS254" s="529"/>
      <c r="JT254" s="529"/>
      <c r="JU254" s="529"/>
      <c r="JV254" s="529"/>
      <c r="JW254" s="529"/>
      <c r="JX254" s="529"/>
      <c r="JY254" s="529"/>
      <c r="JZ254" s="529"/>
      <c r="KA254" s="529"/>
      <c r="KB254" s="529"/>
      <c r="KC254" s="529"/>
      <c r="KD254" s="529"/>
      <c r="KE254" s="529"/>
      <c r="KF254" s="529"/>
      <c r="KG254" s="529"/>
      <c r="KH254" s="529"/>
      <c r="KI254" s="529"/>
      <c r="KJ254" s="529"/>
      <c r="KK254" s="529"/>
      <c r="KL254" s="529"/>
      <c r="KM254" s="529"/>
      <c r="KN254" s="529"/>
      <c r="KO254" s="529"/>
      <c r="KP254" s="529"/>
      <c r="KQ254" s="529"/>
      <c r="KR254" s="529"/>
      <c r="KS254" s="529"/>
      <c r="KT254" s="529"/>
      <c r="KU254" s="529"/>
      <c r="KV254" s="529"/>
      <c r="KW254" s="529"/>
      <c r="KX254" s="529"/>
      <c r="KY254" s="529"/>
      <c r="KZ254" s="529"/>
      <c r="LA254" s="529"/>
      <c r="LB254" s="529"/>
      <c r="LC254" s="529"/>
      <c r="LD254" s="529"/>
      <c r="LE254" s="529"/>
      <c r="LF254" s="529"/>
      <c r="LG254" s="529"/>
      <c r="LH254" s="529"/>
      <c r="LI254" s="529"/>
      <c r="LJ254" s="529"/>
      <c r="LK254" s="529"/>
      <c r="LL254" s="529"/>
      <c r="LM254" s="529"/>
      <c r="LN254" s="529"/>
      <c r="LO254" s="529"/>
      <c r="LP254" s="529"/>
      <c r="LQ254" s="529"/>
      <c r="LR254" s="529"/>
      <c r="LS254" s="529"/>
      <c r="LT254" s="529"/>
      <c r="LU254" s="529"/>
      <c r="LV254" s="529"/>
      <c r="LW254" s="529"/>
      <c r="LX254" s="529"/>
      <c r="LY254" s="529"/>
      <c r="LZ254" s="529"/>
      <c r="MA254" s="529"/>
      <c r="MB254" s="529"/>
      <c r="MC254" s="529"/>
      <c r="MD254" s="529"/>
      <c r="ME254" s="529"/>
      <c r="MF254" s="529"/>
      <c r="MG254" s="529"/>
      <c r="MH254" s="529"/>
      <c r="MI254" s="529"/>
      <c r="MJ254" s="529"/>
      <c r="MK254" s="529"/>
      <c r="ML254" s="529"/>
      <c r="MM254" s="529"/>
      <c r="MN254" s="529"/>
    </row>
    <row r="255" ht="12.75" customHeight="1">
      <c r="A255" s="529"/>
      <c r="B255" s="529"/>
      <c r="C255" s="529"/>
      <c r="D255" s="529"/>
      <c r="E255" s="529"/>
      <c r="F255" s="529"/>
      <c r="G255" s="529"/>
      <c r="H255" s="529"/>
      <c r="I255" s="529"/>
      <c r="J255" s="529"/>
      <c r="K255" s="529"/>
      <c r="L255" s="529"/>
      <c r="M255" s="529"/>
      <c r="N255" s="529"/>
      <c r="O255" s="529"/>
      <c r="P255" s="529"/>
      <c r="Q255" s="529"/>
      <c r="R255" s="529"/>
      <c r="S255" s="529"/>
      <c r="T255" s="529"/>
      <c r="U255" s="529"/>
      <c r="V255" s="529"/>
      <c r="W255" s="529"/>
      <c r="X255" s="529"/>
      <c r="Y255" s="529"/>
      <c r="Z255" s="529"/>
      <c r="AA255" s="529"/>
      <c r="AB255" s="529"/>
      <c r="AC255" s="529"/>
      <c r="AD255" s="529"/>
      <c r="AE255" s="529"/>
      <c r="AF255" s="529"/>
      <c r="AG255" s="529"/>
      <c r="AH255" s="529"/>
      <c r="AI255" s="529"/>
      <c r="AJ255" s="529"/>
      <c r="AK255" s="529"/>
      <c r="AL255" s="529"/>
      <c r="AM255" s="529"/>
      <c r="AN255" s="529"/>
      <c r="AO255" s="529"/>
      <c r="AP255" s="529"/>
      <c r="AQ255" s="529"/>
      <c r="AR255" s="529"/>
      <c r="AS255" s="529"/>
      <c r="AT255" s="529"/>
      <c r="AU255" s="529"/>
      <c r="AV255" s="529"/>
      <c r="AW255" s="529"/>
      <c r="AX255" s="529"/>
      <c r="AY255" s="529"/>
      <c r="AZ255" s="529"/>
      <c r="BA255" s="529"/>
      <c r="BB255" s="529"/>
      <c r="BC255" s="529"/>
      <c r="BD255" s="529"/>
      <c r="BE255" s="529"/>
      <c r="BF255" s="529"/>
      <c r="BG255" s="529"/>
      <c r="BH255" s="529"/>
      <c r="BI255" s="529"/>
      <c r="BJ255" s="529"/>
      <c r="BK255" s="529"/>
      <c r="BL255" s="529"/>
      <c r="BM255" s="529"/>
      <c r="BN255" s="529"/>
      <c r="BO255" s="529"/>
      <c r="BP255" s="529"/>
      <c r="BQ255" s="529"/>
      <c r="BR255" s="529"/>
      <c r="BS255" s="529"/>
      <c r="BT255" s="529"/>
      <c r="BU255" s="529"/>
      <c r="BV255" s="529"/>
      <c r="BW255" s="529"/>
      <c r="BX255" s="529"/>
      <c r="BY255" s="529"/>
      <c r="BZ255" s="529"/>
      <c r="CA255" s="529"/>
      <c r="CB255" s="529"/>
      <c r="CC255" s="529"/>
      <c r="CD255" s="529"/>
      <c r="CE255" s="529"/>
      <c r="CF255" s="529"/>
      <c r="CG255" s="529"/>
      <c r="CH255" s="529"/>
      <c r="CI255" s="529"/>
      <c r="CJ255" s="529"/>
      <c r="CK255" s="529"/>
      <c r="CL255" s="529"/>
      <c r="CM255" s="529"/>
      <c r="CN255" s="529"/>
      <c r="CO255" s="529"/>
      <c r="CP255" s="529"/>
      <c r="CQ255" s="529"/>
      <c r="CR255" s="529"/>
      <c r="CS255" s="529"/>
      <c r="CT255" s="529"/>
      <c r="CU255" s="529"/>
      <c r="CV255" s="529"/>
      <c r="CW255" s="529"/>
      <c r="CX255" s="529"/>
      <c r="CY255" s="529"/>
      <c r="CZ255" s="529"/>
      <c r="DA255" s="529"/>
      <c r="DB255" s="529"/>
      <c r="DC255" s="529"/>
      <c r="DD255" s="529"/>
      <c r="DE255" s="529"/>
      <c r="DF255" s="529"/>
      <c r="DG255" s="529"/>
      <c r="DH255" s="529"/>
      <c r="DI255" s="529"/>
      <c r="DJ255" s="529"/>
      <c r="DK255" s="529"/>
      <c r="DL255" s="529"/>
      <c r="DM255" s="529"/>
      <c r="DN255" s="529"/>
      <c r="DO255" s="529"/>
      <c r="DP255" s="529"/>
      <c r="DQ255" s="529"/>
      <c r="DR255" s="529"/>
      <c r="DS255" s="529"/>
      <c r="DT255" s="529"/>
      <c r="DU255" s="529"/>
      <c r="DV255" s="529"/>
      <c r="DW255" s="529"/>
      <c r="DX255" s="529"/>
      <c r="DY255" s="529"/>
      <c r="DZ255" s="529"/>
      <c r="EA255" s="529"/>
      <c r="EB255" s="529"/>
      <c r="EC255" s="529"/>
      <c r="ED255" s="529"/>
      <c r="EE255" s="529"/>
      <c r="EF255" s="529"/>
      <c r="EG255" s="529"/>
      <c r="EH255" s="529"/>
      <c r="EI255" s="529"/>
      <c r="EJ255" s="529"/>
      <c r="EK255" s="529"/>
      <c r="EL255" s="529"/>
      <c r="EM255" s="529"/>
      <c r="EN255" s="529"/>
      <c r="EO255" s="529"/>
      <c r="EP255" s="533">
        <v>999.0</v>
      </c>
      <c r="EQ255" s="533" t="s">
        <v>258</v>
      </c>
      <c r="ER255" s="529"/>
      <c r="ES255" s="529"/>
      <c r="ET255" s="529"/>
      <c r="EU255" s="529"/>
      <c r="EV255" s="529"/>
      <c r="EW255" s="529"/>
      <c r="EX255" s="529"/>
      <c r="EY255" s="529"/>
      <c r="EZ255" s="529"/>
      <c r="FA255" s="529"/>
      <c r="FB255" s="529"/>
      <c r="FC255" s="529"/>
      <c r="FD255" s="529"/>
      <c r="FE255" s="529"/>
      <c r="FF255" s="529"/>
      <c r="FG255" s="529"/>
      <c r="FH255" s="529"/>
      <c r="FI255" s="529"/>
      <c r="FJ255" s="529"/>
      <c r="FK255" s="529"/>
      <c r="FL255" s="529"/>
      <c r="FM255" s="529"/>
      <c r="FN255" s="529"/>
      <c r="FO255" s="529"/>
      <c r="FP255" s="529"/>
      <c r="FQ255" s="529"/>
      <c r="FR255" s="529"/>
      <c r="FS255" s="529"/>
      <c r="FT255" s="529"/>
      <c r="FU255" s="529"/>
      <c r="FV255" s="529"/>
      <c r="FW255" s="529"/>
      <c r="FX255" s="529"/>
      <c r="FY255" s="529"/>
      <c r="FZ255" s="529"/>
      <c r="GA255" s="529"/>
      <c r="GB255" s="529"/>
      <c r="GC255" s="529"/>
      <c r="GD255" s="529"/>
      <c r="GE255" s="529"/>
      <c r="GF255" s="529"/>
      <c r="GG255" s="529"/>
      <c r="GH255" s="529"/>
      <c r="GI255" s="529"/>
      <c r="GJ255" s="529"/>
      <c r="GK255" s="529"/>
      <c r="GL255" s="529"/>
      <c r="GM255" s="529"/>
      <c r="GN255" s="529"/>
      <c r="GO255" s="529"/>
      <c r="GP255" s="529"/>
      <c r="GQ255" s="529"/>
      <c r="GR255" s="529"/>
      <c r="GS255" s="529"/>
      <c r="GT255" s="529"/>
      <c r="GU255" s="529"/>
      <c r="GV255" s="529"/>
      <c r="GW255" s="529"/>
      <c r="GX255" s="529"/>
      <c r="GY255" s="529"/>
      <c r="GZ255" s="529"/>
      <c r="HA255" s="529"/>
      <c r="HB255" s="529"/>
      <c r="HC255" s="529"/>
      <c r="HD255" s="529"/>
      <c r="HE255" s="529"/>
      <c r="HF255" s="529"/>
      <c r="HG255" s="529"/>
      <c r="HH255" s="529"/>
      <c r="HI255" s="529"/>
      <c r="HJ255" s="529"/>
      <c r="HK255" s="529"/>
      <c r="HL255" s="529"/>
      <c r="HM255" s="529"/>
      <c r="HN255" s="529"/>
      <c r="HO255" s="529"/>
      <c r="HP255" s="529"/>
      <c r="HQ255" s="529"/>
      <c r="HR255" s="529"/>
      <c r="HS255" s="529"/>
      <c r="HT255" s="529"/>
      <c r="HU255" s="529"/>
      <c r="HV255" s="529"/>
      <c r="HW255" s="529"/>
      <c r="HX255" s="529"/>
      <c r="HY255" s="529"/>
      <c r="HZ255" s="529"/>
      <c r="IA255" s="529"/>
      <c r="IB255" s="529"/>
      <c r="IC255" s="529"/>
      <c r="ID255" s="529"/>
      <c r="IE255" s="529"/>
      <c r="IF255" s="529"/>
      <c r="IG255" s="529"/>
      <c r="IH255" s="529"/>
      <c r="II255" s="529"/>
      <c r="IJ255" s="529"/>
      <c r="IK255" s="529"/>
      <c r="IL255" s="529"/>
      <c r="IM255" s="529"/>
      <c r="IN255" s="529"/>
      <c r="IO255" s="529"/>
      <c r="IP255" s="529"/>
      <c r="IQ255" s="529"/>
      <c r="IR255" s="529"/>
      <c r="IS255" s="529"/>
      <c r="IT255" s="529"/>
      <c r="IU255" s="529"/>
      <c r="IV255" s="529"/>
      <c r="IW255" s="529"/>
      <c r="IX255" s="529"/>
      <c r="IY255" s="529"/>
      <c r="IZ255" s="529"/>
      <c r="JA255" s="529"/>
      <c r="JB255" s="529"/>
      <c r="JC255" s="529"/>
      <c r="JD255" s="529"/>
      <c r="JE255" s="529"/>
      <c r="JF255" s="529"/>
      <c r="JG255" s="529"/>
      <c r="JH255" s="529"/>
      <c r="JI255" s="529"/>
      <c r="JJ255" s="529"/>
      <c r="JK255" s="529"/>
      <c r="JL255" s="529"/>
      <c r="JM255" s="529"/>
      <c r="JN255" s="529"/>
      <c r="JO255" s="529"/>
      <c r="JP255" s="529"/>
      <c r="JQ255" s="529"/>
      <c r="JR255" s="529"/>
      <c r="JS255" s="529"/>
      <c r="JT255" s="529"/>
      <c r="JU255" s="529"/>
      <c r="JV255" s="529"/>
      <c r="JW255" s="529"/>
      <c r="JX255" s="529"/>
      <c r="JY255" s="529"/>
      <c r="JZ255" s="529"/>
      <c r="KA255" s="529"/>
      <c r="KB255" s="529"/>
      <c r="KC255" s="529"/>
      <c r="KD255" s="529"/>
      <c r="KE255" s="529"/>
      <c r="KF255" s="529"/>
      <c r="KG255" s="529"/>
      <c r="KH255" s="529"/>
      <c r="KI255" s="529"/>
      <c r="KJ255" s="529"/>
      <c r="KK255" s="529"/>
      <c r="KL255" s="529"/>
      <c r="KM255" s="529"/>
      <c r="KN255" s="529"/>
      <c r="KO255" s="529"/>
      <c r="KP255" s="529"/>
      <c r="KQ255" s="529"/>
      <c r="KR255" s="529"/>
      <c r="KS255" s="529"/>
      <c r="KT255" s="529"/>
      <c r="KU255" s="529"/>
      <c r="KV255" s="529"/>
      <c r="KW255" s="529"/>
      <c r="KX255" s="529"/>
      <c r="KY255" s="529"/>
      <c r="KZ255" s="529"/>
      <c r="LA255" s="529"/>
      <c r="LB255" s="529"/>
      <c r="LC255" s="529"/>
      <c r="LD255" s="529"/>
      <c r="LE255" s="529"/>
      <c r="LF255" s="529"/>
      <c r="LG255" s="529"/>
      <c r="LH255" s="529"/>
      <c r="LI255" s="529"/>
      <c r="LJ255" s="529"/>
      <c r="LK255" s="529"/>
      <c r="LL255" s="529"/>
      <c r="LM255" s="529"/>
      <c r="LN255" s="529"/>
      <c r="LO255" s="529"/>
      <c r="LP255" s="529"/>
      <c r="LQ255" s="529"/>
      <c r="LR255" s="529"/>
      <c r="LS255" s="529"/>
      <c r="LT255" s="529"/>
      <c r="LU255" s="529"/>
      <c r="LV255" s="529"/>
      <c r="LW255" s="529"/>
      <c r="LX255" s="529"/>
      <c r="LY255" s="529"/>
      <c r="LZ255" s="529"/>
      <c r="MA255" s="529"/>
      <c r="MB255" s="529"/>
      <c r="MC255" s="529"/>
      <c r="MD255" s="529"/>
      <c r="ME255" s="529"/>
      <c r="MF255" s="529"/>
      <c r="MG255" s="529"/>
      <c r="MH255" s="529"/>
      <c r="MI255" s="529"/>
      <c r="MJ255" s="529"/>
      <c r="MK255" s="529"/>
      <c r="ML255" s="529"/>
      <c r="MM255" s="529"/>
      <c r="MN255" s="529"/>
    </row>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3.57"/>
    <col customWidth="1" min="3" max="3" width="9.0"/>
    <col customWidth="1" min="4" max="5" width="3.57"/>
    <col customWidth="1" min="6" max="6" width="12.14"/>
    <col customWidth="1" min="7" max="8" width="3.57"/>
    <col customWidth="1" min="9" max="9" width="17.29"/>
    <col customWidth="1" min="10" max="11" width="3.57"/>
    <col customWidth="1" min="12" max="12" width="25.29"/>
    <col customWidth="1" min="13" max="14" width="3.57"/>
    <col customWidth="1" min="15" max="15" width="12.14"/>
    <col customWidth="1" min="16" max="17" width="3.57"/>
    <col customWidth="1" min="18" max="18" width="13.0"/>
    <col customWidth="1" min="19" max="20" width="3.57"/>
    <col customWidth="1" min="21" max="21" width="11.0"/>
    <col customWidth="1" min="22" max="23" width="3.57"/>
    <col customWidth="1" min="24" max="24" width="11.0"/>
    <col customWidth="1" min="25" max="26" width="3.57"/>
    <col customWidth="1" min="27" max="27" width="25.29"/>
    <col customWidth="1" min="28" max="29" width="3.57"/>
    <col customWidth="1" min="30" max="30" width="41.43"/>
    <col customWidth="1" min="31" max="32" width="3.57"/>
    <col customWidth="1" min="33" max="33" width="11.0"/>
    <col customWidth="1" min="34" max="35" width="3.57"/>
    <col customWidth="1" min="36" max="36" width="11.0"/>
  </cols>
  <sheetData>
    <row r="1" ht="12.75" customHeight="1">
      <c r="A1" s="528" t="s">
        <v>3619</v>
      </c>
      <c r="B1" s="529"/>
      <c r="C1" s="529"/>
      <c r="D1" s="529"/>
    </row>
    <row r="2" ht="12.75" customHeight="1">
      <c r="A2" s="529"/>
      <c r="B2" s="529"/>
      <c r="C2" s="529"/>
      <c r="D2" s="529"/>
    </row>
    <row r="3" ht="12.75" customHeight="1">
      <c r="A3" s="529"/>
      <c r="B3" s="529" t="s">
        <v>3620</v>
      </c>
      <c r="C3" s="529"/>
      <c r="D3" s="529"/>
      <c r="E3" s="536" t="s">
        <v>3621</v>
      </c>
      <c r="H3" s="536" t="s">
        <v>3622</v>
      </c>
      <c r="K3" s="536" t="s">
        <v>3623</v>
      </c>
      <c r="N3" s="536" t="s">
        <v>3624</v>
      </c>
      <c r="Q3" s="536" t="s">
        <v>3625</v>
      </c>
      <c r="T3" s="536" t="s">
        <v>3626</v>
      </c>
      <c r="W3" s="536" t="s">
        <v>3627</v>
      </c>
      <c r="Z3" s="536" t="s">
        <v>3628</v>
      </c>
      <c r="AC3" s="536" t="s">
        <v>3629</v>
      </c>
      <c r="AF3" s="536" t="s">
        <v>3630</v>
      </c>
      <c r="AI3" s="536" t="s">
        <v>3631</v>
      </c>
    </row>
    <row r="4" ht="12.75" customHeight="1">
      <c r="A4" s="529"/>
      <c r="B4" s="537" t="s">
        <v>3</v>
      </c>
      <c r="C4" s="537" t="s">
        <v>3632</v>
      </c>
      <c r="D4" s="529"/>
      <c r="E4" s="537" t="s">
        <v>3</v>
      </c>
      <c r="F4" s="537" t="s">
        <v>132</v>
      </c>
      <c r="H4" s="537" t="s">
        <v>3</v>
      </c>
      <c r="I4" s="537" t="s">
        <v>3633</v>
      </c>
      <c r="K4" s="537" t="s">
        <v>3</v>
      </c>
      <c r="L4" s="537" t="s">
        <v>3634</v>
      </c>
      <c r="N4" s="537" t="s">
        <v>3</v>
      </c>
      <c r="O4" s="537" t="s">
        <v>597</v>
      </c>
      <c r="Q4" s="537" t="s">
        <v>3</v>
      </c>
      <c r="R4" s="509" t="s">
        <v>3635</v>
      </c>
      <c r="T4" s="537" t="s">
        <v>3</v>
      </c>
      <c r="U4" s="509" t="s">
        <v>3636</v>
      </c>
      <c r="W4" s="537" t="s">
        <v>3</v>
      </c>
      <c r="X4" s="509" t="s">
        <v>3637</v>
      </c>
      <c r="Z4" s="537" t="s">
        <v>3</v>
      </c>
      <c r="AA4" s="537" t="s">
        <v>3638</v>
      </c>
      <c r="AC4" s="537" t="s">
        <v>3</v>
      </c>
      <c r="AD4" s="537" t="s">
        <v>364</v>
      </c>
      <c r="AF4" s="537" t="s">
        <v>3</v>
      </c>
      <c r="AG4" s="509" t="s">
        <v>378</v>
      </c>
      <c r="AI4" s="537" t="s">
        <v>3</v>
      </c>
      <c r="AJ4" s="509" t="s">
        <v>373</v>
      </c>
    </row>
    <row r="5" ht="12.75" customHeight="1">
      <c r="A5" s="529"/>
      <c r="B5" s="533" t="s">
        <v>3639</v>
      </c>
      <c r="C5" s="533" t="s">
        <v>315</v>
      </c>
      <c r="D5" s="529"/>
      <c r="E5" s="533" t="s">
        <v>3639</v>
      </c>
      <c r="F5" s="533" t="s">
        <v>323</v>
      </c>
      <c r="H5" s="533" t="s">
        <v>3639</v>
      </c>
      <c r="I5" s="533" t="s">
        <v>3640</v>
      </c>
      <c r="K5" s="533" t="s">
        <v>3639</v>
      </c>
      <c r="L5" s="533" t="s">
        <v>359</v>
      </c>
      <c r="N5" s="533" t="s">
        <v>3639</v>
      </c>
      <c r="O5" s="533" t="s">
        <v>3641</v>
      </c>
      <c r="Q5" s="533" t="s">
        <v>3639</v>
      </c>
      <c r="R5" s="509" t="s">
        <v>276</v>
      </c>
      <c r="T5" s="533" t="s">
        <v>3639</v>
      </c>
      <c r="U5" s="509" t="s">
        <v>3642</v>
      </c>
      <c r="W5" s="533" t="s">
        <v>3639</v>
      </c>
      <c r="X5" s="509" t="s">
        <v>3643</v>
      </c>
      <c r="Z5" s="533" t="s">
        <v>3639</v>
      </c>
      <c r="AA5" s="533" t="s">
        <v>368</v>
      </c>
      <c r="AC5" s="533" t="s">
        <v>3639</v>
      </c>
      <c r="AD5" s="533" t="s">
        <v>3644</v>
      </c>
      <c r="AF5" s="533" t="s">
        <v>3639</v>
      </c>
      <c r="AG5" s="509" t="s">
        <v>373</v>
      </c>
      <c r="AI5" s="533" t="s">
        <v>3639</v>
      </c>
      <c r="AJ5" s="509" t="s">
        <v>373</v>
      </c>
    </row>
    <row r="6" ht="12.75" customHeight="1">
      <c r="A6" s="529"/>
      <c r="B6" s="533" t="s">
        <v>3645</v>
      </c>
      <c r="C6" s="533" t="s">
        <v>316</v>
      </c>
      <c r="D6" s="529"/>
      <c r="E6" s="533" t="s">
        <v>3645</v>
      </c>
      <c r="F6" s="533" t="s">
        <v>324</v>
      </c>
      <c r="H6" s="533" t="s">
        <v>3645</v>
      </c>
      <c r="I6" s="533" t="s">
        <v>3646</v>
      </c>
      <c r="K6" s="533" t="s">
        <v>3647</v>
      </c>
      <c r="L6" s="533" t="s">
        <v>361</v>
      </c>
      <c r="N6" s="533" t="s">
        <v>3645</v>
      </c>
      <c r="O6" s="533" t="s">
        <v>3648</v>
      </c>
      <c r="Q6" s="533" t="s">
        <v>3645</v>
      </c>
      <c r="R6" s="533" t="s">
        <v>300</v>
      </c>
      <c r="T6" s="533" t="s">
        <v>3645</v>
      </c>
      <c r="U6" s="533" t="s">
        <v>3649</v>
      </c>
      <c r="W6" s="533" t="s">
        <v>3645</v>
      </c>
      <c r="X6" s="533" t="s">
        <v>3650</v>
      </c>
      <c r="Z6" s="533" t="s">
        <v>3645</v>
      </c>
      <c r="AA6" s="533" t="s">
        <v>360</v>
      </c>
      <c r="AC6" s="533" t="s">
        <v>3645</v>
      </c>
      <c r="AD6" s="533" t="s">
        <v>3651</v>
      </c>
      <c r="AF6" s="533" t="s">
        <v>3645</v>
      </c>
      <c r="AG6" s="533" t="s">
        <v>374</v>
      </c>
    </row>
    <row r="7" ht="12.75" customHeight="1">
      <c r="A7" s="529"/>
      <c r="B7" s="529"/>
      <c r="C7" s="529"/>
      <c r="D7" s="529"/>
      <c r="E7" s="533" t="s">
        <v>3652</v>
      </c>
      <c r="F7" s="509" t="s">
        <v>325</v>
      </c>
      <c r="H7" s="533" t="s">
        <v>3652</v>
      </c>
      <c r="I7" s="509" t="s">
        <v>3653</v>
      </c>
      <c r="K7" s="533" t="s">
        <v>3654</v>
      </c>
      <c r="L7" s="509" t="s">
        <v>363</v>
      </c>
      <c r="N7" s="533" t="s">
        <v>3652</v>
      </c>
      <c r="O7" s="509" t="s">
        <v>3655</v>
      </c>
      <c r="Q7" s="533" t="s">
        <v>3652</v>
      </c>
      <c r="R7" s="509" t="s">
        <v>278</v>
      </c>
      <c r="Z7" s="533" t="s">
        <v>3652</v>
      </c>
      <c r="AA7" s="509" t="s">
        <v>367</v>
      </c>
      <c r="AC7" s="533" t="s">
        <v>3652</v>
      </c>
      <c r="AD7" s="533" t="s">
        <v>3656</v>
      </c>
    </row>
    <row r="8" ht="12.75" customHeight="1">
      <c r="A8" s="529"/>
      <c r="B8" s="529"/>
      <c r="C8" s="529"/>
      <c r="D8" s="529"/>
      <c r="E8" s="533" t="s">
        <v>3647</v>
      </c>
      <c r="F8" s="509" t="s">
        <v>328</v>
      </c>
      <c r="H8" s="533" t="s">
        <v>3647</v>
      </c>
      <c r="I8" s="509" t="s">
        <v>3657</v>
      </c>
      <c r="N8" s="533" t="s">
        <v>3647</v>
      </c>
      <c r="O8" s="509" t="s">
        <v>3658</v>
      </c>
      <c r="Q8" s="533" t="s">
        <v>3647</v>
      </c>
      <c r="R8" s="509" t="s">
        <v>280</v>
      </c>
      <c r="Z8" s="533" t="s">
        <v>3647</v>
      </c>
      <c r="AA8" s="509" t="s">
        <v>362</v>
      </c>
      <c r="AC8" s="533" t="s">
        <v>3647</v>
      </c>
      <c r="AD8" s="533" t="s">
        <v>3659</v>
      </c>
    </row>
    <row r="9" ht="12.75" customHeight="1">
      <c r="A9" s="529"/>
      <c r="B9" s="529"/>
      <c r="C9" s="529"/>
      <c r="D9" s="529"/>
      <c r="E9" s="533" t="s">
        <v>3654</v>
      </c>
      <c r="F9" s="509" t="s">
        <v>330</v>
      </c>
      <c r="H9" s="533" t="s">
        <v>3654</v>
      </c>
      <c r="I9" s="509" t="s">
        <v>3660</v>
      </c>
      <c r="N9" s="533" t="s">
        <v>3654</v>
      </c>
      <c r="O9" s="509" t="s">
        <v>3661</v>
      </c>
      <c r="Q9" s="533" t="s">
        <v>3654</v>
      </c>
      <c r="R9" s="509" t="s">
        <v>258</v>
      </c>
      <c r="AC9" s="533" t="s">
        <v>3654</v>
      </c>
      <c r="AD9" s="533" t="s">
        <v>3662</v>
      </c>
    </row>
    <row r="10" ht="12.75" customHeight="1">
      <c r="A10" s="529"/>
      <c r="B10" s="529"/>
      <c r="C10" s="529"/>
      <c r="D10" s="529"/>
      <c r="E10" s="533" t="s">
        <v>3663</v>
      </c>
      <c r="F10" s="509" t="s">
        <v>332</v>
      </c>
      <c r="H10" s="533" t="s">
        <v>3663</v>
      </c>
      <c r="I10" s="509" t="s">
        <v>3664</v>
      </c>
      <c r="N10" s="533" t="s">
        <v>3663</v>
      </c>
      <c r="O10" s="509" t="s">
        <v>3665</v>
      </c>
      <c r="AC10" s="533" t="s">
        <v>3663</v>
      </c>
      <c r="AD10" s="533" t="s">
        <v>3666</v>
      </c>
    </row>
    <row r="11" ht="12.75" customHeight="1">
      <c r="A11" s="529"/>
      <c r="B11" s="529"/>
      <c r="C11" s="529"/>
      <c r="D11" s="529"/>
      <c r="E11" s="533" t="s">
        <v>3667</v>
      </c>
      <c r="F11" s="509" t="s">
        <v>258</v>
      </c>
      <c r="H11" s="533" t="s">
        <v>3667</v>
      </c>
      <c r="I11" s="509" t="s">
        <v>3668</v>
      </c>
      <c r="N11" s="533" t="s">
        <v>3667</v>
      </c>
      <c r="O11" s="509" t="s">
        <v>3669</v>
      </c>
      <c r="AC11" s="533" t="s">
        <v>3667</v>
      </c>
      <c r="AD11" s="533" t="s">
        <v>3670</v>
      </c>
    </row>
    <row r="12" ht="12.75" customHeight="1">
      <c r="A12" s="529"/>
      <c r="B12" s="529"/>
      <c r="C12" s="529"/>
      <c r="D12" s="529"/>
      <c r="H12" s="533" t="s">
        <v>3671</v>
      </c>
      <c r="I12" s="509" t="s">
        <v>3672</v>
      </c>
      <c r="N12" s="533" t="s">
        <v>3671</v>
      </c>
      <c r="O12" s="509" t="s">
        <v>3673</v>
      </c>
      <c r="AC12" s="533" t="s">
        <v>3671</v>
      </c>
      <c r="AD12" s="533" t="s">
        <v>3674</v>
      </c>
    </row>
    <row r="13" ht="12.75" customHeight="1">
      <c r="A13" s="529"/>
      <c r="B13" s="529"/>
      <c r="C13" s="529"/>
      <c r="D13" s="529"/>
      <c r="H13" s="533" t="s">
        <v>1555</v>
      </c>
      <c r="I13" s="509" t="s">
        <v>280</v>
      </c>
      <c r="N13" s="533" t="s">
        <v>3675</v>
      </c>
      <c r="O13" s="509" t="s">
        <v>258</v>
      </c>
      <c r="AC13" s="533" t="s">
        <v>3675</v>
      </c>
      <c r="AD13" s="533" t="s">
        <v>3676</v>
      </c>
    </row>
    <row r="14" ht="12.75" customHeight="1">
      <c r="A14" s="529"/>
      <c r="B14" s="529"/>
      <c r="C14" s="529"/>
      <c r="D14" s="529"/>
      <c r="H14" s="533" t="s">
        <v>1621</v>
      </c>
      <c r="I14" s="509" t="s">
        <v>3677</v>
      </c>
      <c r="AC14" s="533" t="s">
        <v>1555</v>
      </c>
      <c r="AD14" s="533" t="s">
        <v>3678</v>
      </c>
    </row>
    <row r="15" ht="12.75" customHeight="1">
      <c r="A15" s="529"/>
      <c r="B15" s="529"/>
      <c r="C15" s="529"/>
      <c r="D15" s="529"/>
      <c r="H15" s="533" t="s">
        <v>3675</v>
      </c>
      <c r="I15" s="509" t="s">
        <v>3679</v>
      </c>
      <c r="AC15" s="533" t="s">
        <v>1621</v>
      </c>
      <c r="AD15" s="533" t="s">
        <v>3680</v>
      </c>
    </row>
    <row r="16" ht="12.75" customHeight="1">
      <c r="A16" s="529"/>
      <c r="B16" s="529"/>
      <c r="C16" s="529"/>
      <c r="D16" s="529"/>
      <c r="H16" s="533" t="s">
        <v>3675</v>
      </c>
      <c r="I16" s="509" t="s">
        <v>3681</v>
      </c>
      <c r="AC16" s="533" t="s">
        <v>1684</v>
      </c>
      <c r="AD16" s="533" t="s">
        <v>3682</v>
      </c>
    </row>
    <row r="17" ht="12.75" customHeight="1">
      <c r="A17" s="529"/>
      <c r="B17" s="529"/>
      <c r="C17" s="529"/>
      <c r="D17" s="529"/>
      <c r="H17" s="533" t="s">
        <v>3675</v>
      </c>
      <c r="I17" s="538" t="s">
        <v>3683</v>
      </c>
      <c r="AC17" s="533" t="s">
        <v>1745</v>
      </c>
      <c r="AD17" s="533" t="s">
        <v>3684</v>
      </c>
    </row>
    <row r="18" ht="12.75" customHeight="1">
      <c r="A18" s="529"/>
      <c r="B18" s="529"/>
      <c r="C18" s="529"/>
      <c r="D18" s="529"/>
      <c r="H18" s="533" t="s">
        <v>3675</v>
      </c>
      <c r="I18" s="538" t="s">
        <v>3685</v>
      </c>
      <c r="AC18" s="533" t="s">
        <v>1807</v>
      </c>
      <c r="AD18" s="533" t="s">
        <v>3686</v>
      </c>
    </row>
    <row r="19" ht="12.75" customHeight="1">
      <c r="A19" s="529"/>
      <c r="B19" s="529"/>
      <c r="C19" s="529"/>
      <c r="D19" s="529"/>
      <c r="H19" s="533" t="s">
        <v>3675</v>
      </c>
      <c r="I19" s="538" t="s">
        <v>3687</v>
      </c>
    </row>
    <row r="20" ht="12.75" customHeight="1">
      <c r="A20" s="529"/>
      <c r="B20" s="529"/>
      <c r="C20" s="529"/>
      <c r="D20" s="529"/>
      <c r="H20" s="533" t="s">
        <v>3675</v>
      </c>
      <c r="I20" s="538" t="s">
        <v>3688</v>
      </c>
    </row>
    <row r="21" ht="12.75" customHeight="1">
      <c r="A21" s="529"/>
      <c r="B21" s="529"/>
      <c r="C21" s="529"/>
      <c r="D21" s="529"/>
      <c r="H21" s="509" t="s">
        <v>3675</v>
      </c>
      <c r="I21" s="509" t="s">
        <v>258</v>
      </c>
    </row>
    <row r="22" ht="12.75" customHeight="1">
      <c r="A22" s="529"/>
      <c r="B22" s="529"/>
      <c r="C22" s="529"/>
      <c r="D22" s="529"/>
    </row>
    <row r="23" ht="12.75" customHeight="1">
      <c r="A23" s="529"/>
      <c r="B23" s="529"/>
      <c r="C23" s="529"/>
      <c r="D23" s="529"/>
    </row>
    <row r="24" ht="12.75" customHeight="1">
      <c r="A24" s="529"/>
      <c r="B24" s="529"/>
      <c r="C24" s="529"/>
      <c r="D24" s="529"/>
    </row>
    <row r="25" ht="12.75" customHeight="1">
      <c r="A25" s="529"/>
      <c r="B25" s="529"/>
      <c r="C25" s="529"/>
      <c r="D25" s="529"/>
    </row>
    <row r="26" ht="12.75" customHeight="1">
      <c r="A26" s="529"/>
      <c r="B26" s="529"/>
      <c r="C26" s="529"/>
      <c r="D26" s="529"/>
    </row>
    <row r="27" ht="12.75" customHeight="1">
      <c r="A27" s="529"/>
      <c r="B27" s="529"/>
      <c r="C27" s="529"/>
      <c r="D27" s="529"/>
    </row>
    <row r="28" ht="12.75" customHeight="1">
      <c r="A28" s="529"/>
      <c r="B28" s="529"/>
      <c r="C28" s="529"/>
      <c r="D28" s="529"/>
    </row>
    <row r="29" ht="12.75" customHeight="1">
      <c r="A29" s="529"/>
      <c r="B29" s="529"/>
      <c r="C29" s="529"/>
      <c r="D29" s="529"/>
    </row>
    <row r="30" ht="12.75" customHeight="1">
      <c r="A30" s="529"/>
      <c r="B30" s="529"/>
      <c r="C30" s="529"/>
      <c r="D30" s="529"/>
    </row>
    <row r="31" ht="12.75" customHeight="1">
      <c r="A31" s="529"/>
      <c r="B31" s="529"/>
      <c r="C31" s="529"/>
      <c r="D31" s="529"/>
    </row>
    <row r="32" ht="12.75" customHeight="1">
      <c r="A32" s="529"/>
      <c r="B32" s="529"/>
      <c r="C32" s="529"/>
      <c r="D32" s="529"/>
    </row>
    <row r="33" ht="12.75" customHeight="1">
      <c r="A33" s="529"/>
      <c r="B33" s="529"/>
      <c r="C33" s="529"/>
      <c r="D33" s="529"/>
    </row>
    <row r="34" ht="12.75" customHeight="1">
      <c r="A34" s="529"/>
      <c r="B34" s="529"/>
      <c r="C34" s="529"/>
      <c r="D34" s="529"/>
    </row>
    <row r="35" ht="12.75" customHeight="1">
      <c r="A35" s="529"/>
      <c r="B35" s="529"/>
      <c r="C35" s="529"/>
      <c r="D35" s="529"/>
    </row>
    <row r="36" ht="12.75" customHeight="1">
      <c r="A36" s="529"/>
      <c r="B36" s="529"/>
      <c r="C36" s="529"/>
      <c r="D36" s="529"/>
    </row>
    <row r="37" ht="12.75" customHeight="1">
      <c r="A37" s="529"/>
      <c r="B37" s="529"/>
      <c r="C37" s="529"/>
      <c r="D37" s="529"/>
    </row>
    <row r="38" ht="12.75" customHeight="1">
      <c r="A38" s="529"/>
      <c r="B38" s="529"/>
      <c r="C38" s="529"/>
      <c r="D38" s="529"/>
    </row>
    <row r="39" ht="12.75" customHeight="1">
      <c r="A39" s="529"/>
      <c r="B39" s="529"/>
      <c r="C39" s="529"/>
      <c r="D39" s="529"/>
    </row>
    <row r="40" ht="12.75" customHeight="1">
      <c r="A40" s="529"/>
      <c r="B40" s="529"/>
      <c r="C40" s="529"/>
      <c r="D40" s="529"/>
    </row>
    <row r="41" ht="12.75" customHeight="1">
      <c r="A41" s="529"/>
      <c r="B41" s="529"/>
      <c r="C41" s="529"/>
      <c r="D41" s="529"/>
    </row>
    <row r="42" ht="12.75" customHeight="1">
      <c r="A42" s="529"/>
      <c r="B42" s="529"/>
      <c r="C42" s="529"/>
      <c r="D42" s="529"/>
    </row>
    <row r="43" ht="12.75" customHeight="1">
      <c r="A43" s="529"/>
      <c r="B43" s="529"/>
      <c r="C43" s="529"/>
      <c r="D43" s="529"/>
    </row>
    <row r="44" ht="12.75" customHeight="1">
      <c r="A44" s="529"/>
      <c r="B44" s="529"/>
      <c r="C44" s="529"/>
      <c r="D44" s="529"/>
    </row>
    <row r="45" ht="12.75" customHeight="1">
      <c r="A45" s="529"/>
      <c r="B45" s="529"/>
      <c r="C45" s="529"/>
      <c r="D45" s="529"/>
    </row>
    <row r="46" ht="12.75" customHeight="1">
      <c r="A46" s="529"/>
      <c r="B46" s="529"/>
      <c r="C46" s="529"/>
      <c r="D46" s="529"/>
    </row>
    <row r="47" ht="12.75" customHeight="1">
      <c r="A47" s="529"/>
      <c r="B47" s="529"/>
      <c r="C47" s="529"/>
      <c r="D47" s="529"/>
    </row>
    <row r="48" ht="12.75" customHeight="1">
      <c r="A48" s="529"/>
      <c r="B48" s="529"/>
      <c r="C48" s="529"/>
      <c r="D48" s="529"/>
    </row>
    <row r="49" ht="12.75" customHeight="1">
      <c r="A49" s="529"/>
      <c r="B49" s="529"/>
      <c r="C49" s="529"/>
      <c r="D49" s="529"/>
    </row>
    <row r="50" ht="12.75" customHeight="1">
      <c r="A50" s="529"/>
      <c r="B50" s="529"/>
      <c r="C50" s="529"/>
      <c r="D50" s="529"/>
    </row>
    <row r="51" ht="12.75" customHeight="1">
      <c r="A51" s="529"/>
      <c r="B51" s="529"/>
      <c r="C51" s="529"/>
      <c r="D51" s="529"/>
    </row>
    <row r="52" ht="12.75" customHeight="1">
      <c r="A52" s="529"/>
      <c r="B52" s="529"/>
      <c r="C52" s="529"/>
      <c r="D52" s="529"/>
    </row>
    <row r="53" ht="12.75" customHeight="1">
      <c r="A53" s="529"/>
      <c r="B53" s="529"/>
      <c r="C53" s="529"/>
      <c r="D53" s="529"/>
    </row>
    <row r="54" ht="12.75" customHeight="1">
      <c r="A54" s="529"/>
      <c r="B54" s="529"/>
      <c r="C54" s="529"/>
      <c r="D54" s="529"/>
    </row>
    <row r="55" ht="12.75" customHeight="1">
      <c r="A55" s="529"/>
      <c r="B55" s="529"/>
      <c r="C55" s="529"/>
      <c r="D55" s="529"/>
    </row>
    <row r="56" ht="12.75" customHeight="1">
      <c r="A56" s="529"/>
      <c r="B56" s="529"/>
      <c r="C56" s="529"/>
      <c r="D56" s="529"/>
    </row>
    <row r="57" ht="12.75" customHeight="1">
      <c r="A57" s="529"/>
      <c r="B57" s="529"/>
      <c r="C57" s="529"/>
      <c r="D57" s="529"/>
    </row>
    <row r="58" ht="12.75" customHeight="1">
      <c r="A58" s="529"/>
      <c r="B58" s="529"/>
      <c r="C58" s="529"/>
      <c r="D58" s="529"/>
    </row>
    <row r="59" ht="12.75" customHeight="1">
      <c r="A59" s="529"/>
      <c r="B59" s="529"/>
      <c r="C59" s="529"/>
      <c r="D59" s="529"/>
    </row>
    <row r="60" ht="12.75" customHeight="1">
      <c r="A60" s="529"/>
      <c r="B60" s="529"/>
      <c r="C60" s="529"/>
      <c r="D60" s="529"/>
    </row>
    <row r="61" ht="12.75" customHeight="1">
      <c r="A61" s="529"/>
      <c r="B61" s="529"/>
      <c r="C61" s="529"/>
      <c r="D61" s="529"/>
    </row>
    <row r="62" ht="12.75" customHeight="1">
      <c r="A62" s="529"/>
      <c r="B62" s="529"/>
      <c r="C62" s="529"/>
      <c r="D62" s="529"/>
    </row>
    <row r="63" ht="12.75" customHeight="1">
      <c r="A63" s="529"/>
      <c r="B63" s="529"/>
      <c r="C63" s="529"/>
      <c r="D63" s="529"/>
    </row>
    <row r="64" ht="12.75" customHeight="1">
      <c r="A64" s="529"/>
      <c r="B64" s="529"/>
      <c r="C64" s="529"/>
      <c r="D64" s="529"/>
    </row>
    <row r="65" ht="12.75" customHeight="1">
      <c r="A65" s="529"/>
      <c r="B65" s="529"/>
      <c r="C65" s="529"/>
      <c r="D65" s="529"/>
    </row>
    <row r="66" ht="12.75" customHeight="1">
      <c r="A66" s="529"/>
      <c r="B66" s="529"/>
      <c r="C66" s="529"/>
      <c r="D66" s="529"/>
    </row>
    <row r="67" ht="12.75" customHeight="1">
      <c r="A67" s="529"/>
      <c r="B67" s="529"/>
      <c r="C67" s="529"/>
      <c r="D67" s="529"/>
    </row>
    <row r="68" ht="12.75" customHeight="1">
      <c r="A68" s="529"/>
      <c r="B68" s="529"/>
      <c r="C68" s="529"/>
      <c r="D68" s="529"/>
    </row>
    <row r="69" ht="12.75" customHeight="1">
      <c r="A69" s="529"/>
      <c r="B69" s="529"/>
      <c r="C69" s="529"/>
      <c r="D69" s="529"/>
    </row>
    <row r="70" ht="12.75" customHeight="1">
      <c r="A70" s="529"/>
      <c r="B70" s="529"/>
      <c r="C70" s="529"/>
      <c r="D70" s="529"/>
    </row>
    <row r="71" ht="12.75" customHeight="1">
      <c r="A71" s="529"/>
      <c r="B71" s="529"/>
      <c r="C71" s="529"/>
      <c r="D71" s="529"/>
    </row>
    <row r="72" ht="12.75" customHeight="1">
      <c r="A72" s="529"/>
      <c r="B72" s="529"/>
      <c r="C72" s="529"/>
      <c r="D72" s="529"/>
    </row>
    <row r="73" ht="12.75" customHeight="1">
      <c r="A73" s="529"/>
      <c r="B73" s="529"/>
      <c r="C73" s="529"/>
      <c r="D73" s="529"/>
    </row>
    <row r="74" ht="12.75" customHeight="1">
      <c r="A74" s="529"/>
      <c r="B74" s="529"/>
      <c r="C74" s="529"/>
      <c r="D74" s="529"/>
    </row>
    <row r="75" ht="12.75" customHeight="1">
      <c r="A75" s="529"/>
      <c r="B75" s="529"/>
      <c r="C75" s="529"/>
      <c r="D75" s="529"/>
    </row>
    <row r="76" ht="12.75" customHeight="1">
      <c r="A76" s="529"/>
      <c r="B76" s="529"/>
      <c r="C76" s="529"/>
      <c r="D76" s="529"/>
    </row>
    <row r="77" ht="12.75" customHeight="1">
      <c r="A77" s="529"/>
      <c r="B77" s="529"/>
      <c r="C77" s="529"/>
      <c r="D77" s="529"/>
    </row>
    <row r="78" ht="12.75" customHeight="1">
      <c r="A78" s="529"/>
      <c r="B78" s="529"/>
      <c r="C78" s="529"/>
      <c r="D78" s="529"/>
    </row>
    <row r="79" ht="12.75" customHeight="1">
      <c r="A79" s="529"/>
      <c r="B79" s="529"/>
      <c r="C79" s="529"/>
      <c r="D79" s="529"/>
    </row>
    <row r="80" ht="12.75" customHeight="1">
      <c r="A80" s="529"/>
      <c r="B80" s="529"/>
      <c r="C80" s="529"/>
      <c r="D80" s="529"/>
    </row>
    <row r="81" ht="12.75" customHeight="1">
      <c r="A81" s="529"/>
      <c r="B81" s="529"/>
      <c r="C81" s="529"/>
      <c r="D81" s="529"/>
    </row>
    <row r="82" ht="12.75" customHeight="1">
      <c r="A82" s="529"/>
      <c r="B82" s="529"/>
      <c r="C82" s="529"/>
      <c r="D82" s="529"/>
    </row>
    <row r="83" ht="12.75" customHeight="1">
      <c r="A83" s="529"/>
      <c r="B83" s="529"/>
      <c r="C83" s="529"/>
      <c r="D83" s="529"/>
    </row>
    <row r="84" ht="12.75" customHeight="1">
      <c r="A84" s="529"/>
      <c r="B84" s="529"/>
      <c r="C84" s="529"/>
      <c r="D84" s="529"/>
    </row>
    <row r="85" ht="12.75" customHeight="1">
      <c r="A85" s="529"/>
      <c r="B85" s="529"/>
      <c r="C85" s="529"/>
      <c r="D85" s="529"/>
    </row>
    <row r="86" ht="12.75" customHeight="1">
      <c r="A86" s="529"/>
      <c r="B86" s="529"/>
      <c r="C86" s="529"/>
      <c r="D86" s="529"/>
    </row>
    <row r="87" ht="12.75" customHeight="1">
      <c r="A87" s="529"/>
      <c r="B87" s="529"/>
      <c r="C87" s="529"/>
      <c r="D87" s="529"/>
    </row>
    <row r="88" ht="12.75" customHeight="1">
      <c r="A88" s="529"/>
      <c r="B88" s="529"/>
      <c r="C88" s="529"/>
      <c r="D88" s="529"/>
    </row>
    <row r="89" ht="12.75" customHeight="1">
      <c r="A89" s="529"/>
      <c r="B89" s="529"/>
      <c r="C89" s="529"/>
      <c r="D89" s="529"/>
    </row>
    <row r="90" ht="12.75" customHeight="1">
      <c r="A90" s="529"/>
      <c r="B90" s="529"/>
      <c r="C90" s="529"/>
      <c r="D90" s="529"/>
    </row>
    <row r="91" ht="12.75" customHeight="1">
      <c r="A91" s="529"/>
      <c r="B91" s="529"/>
      <c r="C91" s="529"/>
      <c r="D91" s="529"/>
    </row>
    <row r="92" ht="12.75" customHeight="1">
      <c r="A92" s="529"/>
      <c r="B92" s="529"/>
      <c r="C92" s="529"/>
      <c r="D92" s="529"/>
    </row>
    <row r="93" ht="12.75" customHeight="1">
      <c r="A93" s="529"/>
      <c r="B93" s="529"/>
      <c r="C93" s="529"/>
      <c r="D93" s="529"/>
    </row>
    <row r="94" ht="12.75" customHeight="1">
      <c r="A94" s="529"/>
      <c r="B94" s="529"/>
      <c r="C94" s="529"/>
      <c r="D94" s="529"/>
    </row>
    <row r="95" ht="12.75" customHeight="1">
      <c r="A95" s="529"/>
      <c r="B95" s="529"/>
      <c r="C95" s="529"/>
      <c r="D95" s="529"/>
    </row>
    <row r="96" ht="12.75" customHeight="1">
      <c r="A96" s="529"/>
      <c r="B96" s="529"/>
      <c r="C96" s="529"/>
      <c r="D96" s="529"/>
    </row>
    <row r="97" ht="12.75" customHeight="1">
      <c r="A97" s="529"/>
      <c r="B97" s="529"/>
      <c r="C97" s="529"/>
      <c r="D97" s="529"/>
    </row>
    <row r="98" ht="12.75" customHeight="1">
      <c r="A98" s="529"/>
      <c r="B98" s="529"/>
      <c r="C98" s="529"/>
      <c r="D98" s="529"/>
    </row>
    <row r="99" ht="12.75" customHeight="1">
      <c r="A99" s="529"/>
      <c r="B99" s="529"/>
      <c r="C99" s="529"/>
      <c r="D99" s="529"/>
    </row>
    <row r="100" ht="12.75" customHeight="1">
      <c r="A100" s="529"/>
      <c r="B100" s="529"/>
      <c r="C100" s="529"/>
      <c r="D100" s="529"/>
    </row>
    <row r="101" ht="12.75" customHeight="1">
      <c r="A101" s="529"/>
      <c r="B101" s="529"/>
      <c r="C101" s="529"/>
      <c r="D101" s="529"/>
    </row>
    <row r="102" ht="12.75" customHeight="1">
      <c r="A102" s="529"/>
      <c r="B102" s="529"/>
      <c r="C102" s="529"/>
      <c r="D102" s="529"/>
    </row>
    <row r="103" ht="12.75" customHeight="1">
      <c r="A103" s="529"/>
      <c r="B103" s="529"/>
      <c r="C103" s="529"/>
      <c r="D103" s="529"/>
    </row>
    <row r="104" ht="12.75" customHeight="1">
      <c r="A104" s="529"/>
      <c r="B104" s="529"/>
      <c r="C104" s="529"/>
      <c r="D104" s="529"/>
    </row>
    <row r="105" ht="12.75" customHeight="1">
      <c r="A105" s="529"/>
      <c r="B105" s="529"/>
      <c r="C105" s="529"/>
      <c r="D105" s="529"/>
    </row>
    <row r="106" ht="12.75" customHeight="1">
      <c r="A106" s="529"/>
      <c r="B106" s="529"/>
      <c r="C106" s="529"/>
      <c r="D106" s="529"/>
    </row>
    <row r="107" ht="12.75" customHeight="1">
      <c r="A107" s="529"/>
      <c r="B107" s="529"/>
      <c r="C107" s="529"/>
      <c r="D107" s="529"/>
    </row>
    <row r="108" ht="12.75" customHeight="1">
      <c r="A108" s="529"/>
      <c r="B108" s="529"/>
      <c r="C108" s="529"/>
      <c r="D108" s="529"/>
    </row>
    <row r="109" ht="12.75" customHeight="1">
      <c r="A109" s="529"/>
      <c r="B109" s="529"/>
      <c r="C109" s="529"/>
      <c r="D109" s="529"/>
    </row>
    <row r="110" ht="12.75" customHeight="1">
      <c r="A110" s="529"/>
      <c r="B110" s="529"/>
      <c r="C110" s="529"/>
      <c r="D110" s="529"/>
    </row>
    <row r="111" ht="12.75" customHeight="1">
      <c r="A111" s="529"/>
      <c r="B111" s="529"/>
      <c r="C111" s="529"/>
      <c r="D111" s="529"/>
    </row>
    <row r="112" ht="12.75" customHeight="1">
      <c r="A112" s="529"/>
      <c r="B112" s="529"/>
      <c r="C112" s="529"/>
      <c r="D112" s="529"/>
    </row>
    <row r="113" ht="12.75" customHeight="1">
      <c r="A113" s="529"/>
      <c r="B113" s="529"/>
      <c r="C113" s="529"/>
      <c r="D113" s="529"/>
    </row>
    <row r="114" ht="12.75" customHeight="1">
      <c r="A114" s="529"/>
      <c r="B114" s="529"/>
      <c r="C114" s="529"/>
      <c r="D114" s="529"/>
    </row>
    <row r="115" ht="12.75" customHeight="1">
      <c r="A115" s="529"/>
      <c r="B115" s="529"/>
      <c r="C115" s="529"/>
      <c r="D115" s="529"/>
    </row>
    <row r="116" ht="12.75" customHeight="1">
      <c r="A116" s="529"/>
      <c r="B116" s="529"/>
      <c r="C116" s="529"/>
      <c r="D116" s="529"/>
    </row>
    <row r="117" ht="12.75" customHeight="1">
      <c r="A117" s="529"/>
      <c r="B117" s="529"/>
      <c r="C117" s="529"/>
      <c r="D117" s="529"/>
    </row>
    <row r="118" ht="12.75" customHeight="1">
      <c r="A118" s="529"/>
      <c r="B118" s="529"/>
      <c r="C118" s="529"/>
      <c r="D118" s="529"/>
    </row>
    <row r="119" ht="12.75" customHeight="1">
      <c r="A119" s="529"/>
      <c r="B119" s="529"/>
      <c r="C119" s="529"/>
      <c r="D119" s="529"/>
    </row>
    <row r="120" ht="12.75" customHeight="1">
      <c r="A120" s="529"/>
      <c r="B120" s="529"/>
      <c r="C120" s="529"/>
      <c r="D120" s="529"/>
    </row>
    <row r="121" ht="12.75" customHeight="1">
      <c r="A121" s="529"/>
      <c r="B121" s="529"/>
      <c r="C121" s="529"/>
      <c r="D121" s="529"/>
    </row>
    <row r="122" ht="12.75" customHeight="1">
      <c r="A122" s="529"/>
      <c r="B122" s="529"/>
      <c r="C122" s="529"/>
      <c r="D122" s="529"/>
    </row>
    <row r="123" ht="12.75" customHeight="1">
      <c r="A123" s="529"/>
      <c r="B123" s="529"/>
      <c r="C123" s="529"/>
      <c r="D123" s="529"/>
    </row>
    <row r="124" ht="12.75" customHeight="1">
      <c r="A124" s="529"/>
      <c r="B124" s="529"/>
      <c r="C124" s="529"/>
      <c r="D124" s="529"/>
    </row>
    <row r="125" ht="12.75" customHeight="1">
      <c r="A125" s="529"/>
      <c r="B125" s="529"/>
      <c r="C125" s="529"/>
      <c r="D125" s="529"/>
    </row>
    <row r="126" ht="12.75" customHeight="1">
      <c r="A126" s="529"/>
      <c r="B126" s="529"/>
      <c r="C126" s="529"/>
      <c r="D126" s="529"/>
    </row>
    <row r="127" ht="12.75" customHeight="1">
      <c r="A127" s="529"/>
      <c r="B127" s="529"/>
      <c r="C127" s="529"/>
      <c r="D127" s="529"/>
    </row>
    <row r="128" ht="12.75" customHeight="1">
      <c r="A128" s="529"/>
      <c r="B128" s="529"/>
      <c r="C128" s="529"/>
      <c r="D128" s="529"/>
    </row>
    <row r="129" ht="12.75" customHeight="1">
      <c r="A129" s="529"/>
      <c r="B129" s="529"/>
      <c r="C129" s="529"/>
      <c r="D129" s="529"/>
    </row>
    <row r="130" ht="12.75" customHeight="1">
      <c r="A130" s="529"/>
      <c r="B130" s="529"/>
      <c r="C130" s="529"/>
      <c r="D130" s="529"/>
    </row>
    <row r="131" ht="12.75" customHeight="1">
      <c r="A131" s="529"/>
      <c r="B131" s="529"/>
      <c r="C131" s="529"/>
      <c r="D131" s="529"/>
    </row>
    <row r="132" ht="12.75" customHeight="1">
      <c r="A132" s="529"/>
      <c r="B132" s="529"/>
      <c r="C132" s="529"/>
      <c r="D132" s="529"/>
    </row>
    <row r="133" ht="12.75" customHeight="1">
      <c r="A133" s="529"/>
      <c r="B133" s="529"/>
      <c r="C133" s="529"/>
      <c r="D133" s="529"/>
    </row>
    <row r="134" ht="12.75" customHeight="1">
      <c r="A134" s="529"/>
      <c r="B134" s="529"/>
      <c r="C134" s="529"/>
      <c r="D134" s="529"/>
    </row>
    <row r="135" ht="12.75" customHeight="1">
      <c r="A135" s="529"/>
      <c r="B135" s="529"/>
      <c r="C135" s="529"/>
      <c r="D135" s="529"/>
    </row>
    <row r="136" ht="12.75" customHeight="1">
      <c r="A136" s="529"/>
      <c r="B136" s="529"/>
      <c r="C136" s="529"/>
      <c r="D136" s="529"/>
    </row>
    <row r="137" ht="12.75" customHeight="1">
      <c r="A137" s="529"/>
      <c r="B137" s="529"/>
      <c r="C137" s="529"/>
      <c r="D137" s="529"/>
    </row>
    <row r="138" ht="12.75" customHeight="1">
      <c r="A138" s="529"/>
      <c r="B138" s="529"/>
      <c r="C138" s="529"/>
      <c r="D138" s="529"/>
    </row>
    <row r="139" ht="12.75" customHeight="1">
      <c r="A139" s="529"/>
      <c r="B139" s="529"/>
      <c r="C139" s="529"/>
      <c r="D139" s="529"/>
    </row>
    <row r="140" ht="12.75" customHeight="1">
      <c r="A140" s="529"/>
      <c r="B140" s="529"/>
      <c r="C140" s="529"/>
      <c r="D140" s="529"/>
    </row>
    <row r="141" ht="12.75" customHeight="1">
      <c r="A141" s="529"/>
      <c r="B141" s="529"/>
      <c r="C141" s="529"/>
      <c r="D141" s="529"/>
    </row>
    <row r="142" ht="12.75" customHeight="1">
      <c r="A142" s="529"/>
      <c r="B142" s="529"/>
      <c r="C142" s="529"/>
      <c r="D142" s="529"/>
    </row>
    <row r="143" ht="12.75" customHeight="1">
      <c r="A143" s="529"/>
      <c r="B143" s="529"/>
      <c r="C143" s="529"/>
      <c r="D143" s="529"/>
    </row>
    <row r="144" ht="12.75" customHeight="1">
      <c r="A144" s="529"/>
      <c r="B144" s="529"/>
      <c r="C144" s="529"/>
      <c r="D144" s="529"/>
    </row>
    <row r="145" ht="12.75" customHeight="1">
      <c r="A145" s="529"/>
      <c r="B145" s="529"/>
      <c r="C145" s="529"/>
      <c r="D145" s="529"/>
    </row>
    <row r="146" ht="12.75" customHeight="1">
      <c r="A146" s="529"/>
      <c r="B146" s="529"/>
      <c r="C146" s="529"/>
      <c r="D146" s="529"/>
    </row>
    <row r="147" ht="12.75" customHeight="1">
      <c r="A147" s="529"/>
      <c r="B147" s="529"/>
      <c r="C147" s="529"/>
      <c r="D147" s="529"/>
    </row>
    <row r="148" ht="12.75" customHeight="1">
      <c r="A148" s="529"/>
      <c r="B148" s="529"/>
      <c r="C148" s="529"/>
      <c r="D148" s="529"/>
    </row>
    <row r="149" ht="12.75" customHeight="1">
      <c r="A149" s="529"/>
      <c r="B149" s="529"/>
      <c r="C149" s="529"/>
      <c r="D149" s="529"/>
    </row>
    <row r="150" ht="12.75" customHeight="1">
      <c r="A150" s="529"/>
      <c r="B150" s="529"/>
      <c r="C150" s="529"/>
      <c r="D150" s="529"/>
    </row>
    <row r="151" ht="12.75" customHeight="1">
      <c r="A151" s="529"/>
      <c r="B151" s="529"/>
      <c r="C151" s="529"/>
      <c r="D151" s="529"/>
    </row>
    <row r="152" ht="12.75" customHeight="1">
      <c r="A152" s="529"/>
      <c r="B152" s="529"/>
      <c r="C152" s="529"/>
      <c r="D152" s="529"/>
    </row>
    <row r="153" ht="12.75" customHeight="1">
      <c r="A153" s="529"/>
      <c r="B153" s="529"/>
      <c r="C153" s="529"/>
      <c r="D153" s="529"/>
    </row>
    <row r="154" ht="12.75" customHeight="1">
      <c r="A154" s="529"/>
      <c r="B154" s="529"/>
      <c r="C154" s="529"/>
      <c r="D154" s="529"/>
    </row>
    <row r="155" ht="12.75" customHeight="1">
      <c r="A155" s="529"/>
      <c r="B155" s="529"/>
      <c r="C155" s="529"/>
      <c r="D155" s="529"/>
    </row>
    <row r="156" ht="12.75" customHeight="1">
      <c r="A156" s="529"/>
      <c r="B156" s="529"/>
      <c r="C156" s="529"/>
      <c r="D156" s="529"/>
    </row>
    <row r="157" ht="12.75" customHeight="1">
      <c r="A157" s="529"/>
      <c r="B157" s="529"/>
      <c r="C157" s="529"/>
      <c r="D157" s="529"/>
    </row>
    <row r="158" ht="12.75" customHeight="1">
      <c r="A158" s="529"/>
      <c r="B158" s="529"/>
      <c r="C158" s="529"/>
      <c r="D158" s="529"/>
    </row>
    <row r="159" ht="12.75" customHeight="1">
      <c r="A159" s="529"/>
      <c r="B159" s="529"/>
      <c r="C159" s="529"/>
      <c r="D159" s="529"/>
    </row>
    <row r="160" ht="12.75" customHeight="1">
      <c r="A160" s="529"/>
      <c r="B160" s="529"/>
      <c r="C160" s="529"/>
      <c r="D160" s="529"/>
    </row>
    <row r="161" ht="12.75" customHeight="1">
      <c r="A161" s="529"/>
      <c r="B161" s="529"/>
      <c r="C161" s="529"/>
      <c r="D161" s="529"/>
    </row>
    <row r="162" ht="12.75" customHeight="1">
      <c r="A162" s="529"/>
      <c r="B162" s="529"/>
      <c r="C162" s="529"/>
      <c r="D162" s="529"/>
    </row>
    <row r="163" ht="12.75" customHeight="1">
      <c r="A163" s="529"/>
      <c r="B163" s="529"/>
      <c r="C163" s="529"/>
      <c r="D163" s="529"/>
    </row>
    <row r="164" ht="12.75" customHeight="1">
      <c r="A164" s="529"/>
      <c r="B164" s="529"/>
      <c r="C164" s="529"/>
      <c r="D164" s="529"/>
    </row>
    <row r="165" ht="12.75" customHeight="1">
      <c r="A165" s="529"/>
      <c r="B165" s="529"/>
      <c r="C165" s="529"/>
      <c r="D165" s="529"/>
    </row>
    <row r="166" ht="12.75" customHeight="1">
      <c r="A166" s="529"/>
      <c r="B166" s="529"/>
      <c r="C166" s="529"/>
      <c r="D166" s="529"/>
    </row>
    <row r="167" ht="12.75" customHeight="1">
      <c r="A167" s="529"/>
      <c r="B167" s="529"/>
      <c r="C167" s="529"/>
      <c r="D167" s="529"/>
    </row>
    <row r="168" ht="12.75" customHeight="1">
      <c r="A168" s="529"/>
      <c r="B168" s="529"/>
      <c r="C168" s="529"/>
      <c r="D168" s="529"/>
    </row>
    <row r="169" ht="12.75" customHeight="1">
      <c r="A169" s="529"/>
      <c r="B169" s="529"/>
      <c r="C169" s="529"/>
      <c r="D169" s="529"/>
    </row>
    <row r="170" ht="12.75" customHeight="1">
      <c r="A170" s="529"/>
      <c r="B170" s="529"/>
      <c r="C170" s="529"/>
      <c r="D170" s="529"/>
    </row>
    <row r="171" ht="12.75" customHeight="1">
      <c r="A171" s="529"/>
      <c r="B171" s="529"/>
      <c r="C171" s="529"/>
      <c r="D171" s="529"/>
    </row>
    <row r="172" ht="12.75" customHeight="1">
      <c r="A172" s="529"/>
      <c r="B172" s="529"/>
      <c r="C172" s="529"/>
      <c r="D172" s="529"/>
    </row>
    <row r="173" ht="12.75" customHeight="1">
      <c r="A173" s="529"/>
      <c r="B173" s="529"/>
      <c r="C173" s="529"/>
      <c r="D173" s="529"/>
    </row>
    <row r="174" ht="12.75" customHeight="1">
      <c r="A174" s="529"/>
      <c r="B174" s="529"/>
      <c r="C174" s="529"/>
      <c r="D174" s="529"/>
    </row>
    <row r="175" ht="12.75" customHeight="1">
      <c r="A175" s="529"/>
      <c r="B175" s="529"/>
      <c r="C175" s="529"/>
      <c r="D175" s="529"/>
    </row>
    <row r="176" ht="12.75" customHeight="1">
      <c r="A176" s="529"/>
      <c r="B176" s="529"/>
      <c r="C176" s="529"/>
      <c r="D176" s="529"/>
    </row>
    <row r="177" ht="12.75" customHeight="1">
      <c r="A177" s="529"/>
      <c r="B177" s="529"/>
      <c r="C177" s="529"/>
      <c r="D177" s="529"/>
    </row>
    <row r="178" ht="12.75" customHeight="1">
      <c r="A178" s="529"/>
      <c r="B178" s="529"/>
      <c r="C178" s="529"/>
      <c r="D178" s="529"/>
    </row>
    <row r="179" ht="12.75" customHeight="1">
      <c r="A179" s="529"/>
      <c r="B179" s="529"/>
      <c r="C179" s="529"/>
      <c r="D179" s="529"/>
    </row>
    <row r="180" ht="12.75" customHeight="1">
      <c r="A180" s="529"/>
      <c r="B180" s="529"/>
      <c r="C180" s="529"/>
      <c r="D180" s="529"/>
    </row>
    <row r="181" ht="12.75" customHeight="1">
      <c r="A181" s="529"/>
      <c r="B181" s="529"/>
      <c r="C181" s="529"/>
      <c r="D181" s="529"/>
    </row>
    <row r="182" ht="12.75" customHeight="1">
      <c r="A182" s="529"/>
      <c r="B182" s="529"/>
      <c r="C182" s="529"/>
      <c r="D182" s="529"/>
    </row>
    <row r="183" ht="12.75" customHeight="1">
      <c r="A183" s="529"/>
      <c r="B183" s="529"/>
      <c r="C183" s="529"/>
      <c r="D183" s="529"/>
    </row>
    <row r="184" ht="12.75" customHeight="1">
      <c r="A184" s="529"/>
      <c r="B184" s="529"/>
      <c r="C184" s="529"/>
      <c r="D184" s="529"/>
    </row>
    <row r="185" ht="12.75" customHeight="1">
      <c r="A185" s="529"/>
      <c r="B185" s="529"/>
      <c r="C185" s="529"/>
      <c r="D185" s="529"/>
    </row>
    <row r="186" ht="12.75" customHeight="1">
      <c r="A186" s="529"/>
      <c r="B186" s="529"/>
      <c r="C186" s="529"/>
      <c r="D186" s="529"/>
    </row>
    <row r="187" ht="12.75" customHeight="1">
      <c r="A187" s="529"/>
      <c r="B187" s="529"/>
      <c r="C187" s="529"/>
      <c r="D187" s="529"/>
    </row>
    <row r="188" ht="12.75" customHeight="1">
      <c r="A188" s="529"/>
      <c r="B188" s="529"/>
      <c r="C188" s="529"/>
      <c r="D188" s="529"/>
    </row>
    <row r="189" ht="12.75" customHeight="1">
      <c r="A189" s="529"/>
      <c r="B189" s="529"/>
      <c r="C189" s="529"/>
      <c r="D189" s="529"/>
    </row>
    <row r="190" ht="12.75" customHeight="1">
      <c r="A190" s="529"/>
      <c r="B190" s="529"/>
      <c r="C190" s="529"/>
      <c r="D190" s="529"/>
    </row>
    <row r="191" ht="12.75" customHeight="1">
      <c r="A191" s="529"/>
      <c r="B191" s="529"/>
      <c r="C191" s="529"/>
      <c r="D191" s="529"/>
    </row>
    <row r="192" ht="12.75" customHeight="1">
      <c r="A192" s="529"/>
      <c r="B192" s="529"/>
      <c r="C192" s="529"/>
      <c r="D192" s="529"/>
    </row>
    <row r="193" ht="12.75" customHeight="1">
      <c r="A193" s="529"/>
      <c r="B193" s="529"/>
      <c r="C193" s="529"/>
      <c r="D193" s="529"/>
    </row>
    <row r="194" ht="12.75" customHeight="1">
      <c r="A194" s="529"/>
      <c r="B194" s="529"/>
      <c r="C194" s="529"/>
      <c r="D194" s="529"/>
    </row>
    <row r="195" ht="12.75" customHeight="1">
      <c r="A195" s="529"/>
      <c r="B195" s="529"/>
      <c r="C195" s="529"/>
      <c r="D195" s="529"/>
    </row>
    <row r="196" ht="12.75" customHeight="1">
      <c r="A196" s="529"/>
      <c r="B196" s="529"/>
      <c r="C196" s="529"/>
      <c r="D196" s="529"/>
    </row>
    <row r="197" ht="12.75" customHeight="1">
      <c r="A197" s="529"/>
      <c r="B197" s="529"/>
      <c r="C197" s="529"/>
      <c r="D197" s="529"/>
    </row>
    <row r="198" ht="12.75" customHeight="1">
      <c r="A198" s="529"/>
      <c r="B198" s="529"/>
      <c r="C198" s="529"/>
      <c r="D198" s="529"/>
    </row>
    <row r="199" ht="12.75" customHeight="1">
      <c r="A199" s="529"/>
      <c r="B199" s="529"/>
      <c r="C199" s="529"/>
      <c r="D199" s="529"/>
    </row>
    <row r="200" ht="12.75" customHeight="1">
      <c r="A200" s="529"/>
      <c r="B200" s="529"/>
      <c r="C200" s="529"/>
      <c r="D200" s="529"/>
    </row>
    <row r="201" ht="12.75" customHeight="1">
      <c r="A201" s="529"/>
      <c r="B201" s="529"/>
      <c r="C201" s="529"/>
      <c r="D201" s="529"/>
    </row>
    <row r="202" ht="12.75" customHeight="1">
      <c r="A202" s="529"/>
      <c r="B202" s="529"/>
      <c r="C202" s="529"/>
      <c r="D202" s="529"/>
    </row>
    <row r="203" ht="12.75" customHeight="1">
      <c r="A203" s="529"/>
      <c r="B203" s="529"/>
      <c r="C203" s="529"/>
      <c r="D203" s="529"/>
    </row>
    <row r="204" ht="12.75" customHeight="1">
      <c r="A204" s="529"/>
      <c r="B204" s="529"/>
      <c r="C204" s="529"/>
      <c r="D204" s="529"/>
    </row>
    <row r="205" ht="12.75" customHeight="1">
      <c r="A205" s="529"/>
      <c r="B205" s="529"/>
      <c r="C205" s="529"/>
      <c r="D205" s="529"/>
    </row>
    <row r="206" ht="12.75" customHeight="1">
      <c r="A206" s="529"/>
      <c r="B206" s="529"/>
      <c r="C206" s="529"/>
      <c r="D206" s="529"/>
    </row>
    <row r="207" ht="12.75" customHeight="1">
      <c r="A207" s="529"/>
      <c r="B207" s="529"/>
      <c r="C207" s="529"/>
      <c r="D207" s="529"/>
    </row>
    <row r="208" ht="12.75" customHeight="1">
      <c r="A208" s="529"/>
      <c r="B208" s="529"/>
      <c r="C208" s="529"/>
      <c r="D208" s="529"/>
    </row>
    <row r="209" ht="12.75" customHeight="1">
      <c r="A209" s="529"/>
      <c r="B209" s="529"/>
      <c r="C209" s="529"/>
      <c r="D209" s="529"/>
    </row>
    <row r="210" ht="12.75" customHeight="1">
      <c r="A210" s="529"/>
      <c r="B210" s="529"/>
      <c r="C210" s="529"/>
      <c r="D210" s="529"/>
    </row>
    <row r="211" ht="12.75" customHeight="1">
      <c r="A211" s="529"/>
      <c r="B211" s="529"/>
      <c r="C211" s="529"/>
      <c r="D211" s="529"/>
    </row>
    <row r="212" ht="12.75" customHeight="1">
      <c r="A212" s="529"/>
      <c r="B212" s="529"/>
      <c r="C212" s="529"/>
      <c r="D212" s="529"/>
    </row>
    <row r="213" ht="12.75" customHeight="1">
      <c r="A213" s="529"/>
      <c r="B213" s="529"/>
      <c r="C213" s="529"/>
      <c r="D213" s="529"/>
    </row>
    <row r="214" ht="12.75" customHeight="1">
      <c r="A214" s="529"/>
      <c r="B214" s="529"/>
      <c r="C214" s="529"/>
      <c r="D214" s="529"/>
    </row>
    <row r="215" ht="12.75" customHeight="1">
      <c r="A215" s="529"/>
      <c r="B215" s="529"/>
      <c r="C215" s="529"/>
      <c r="D215" s="529"/>
    </row>
    <row r="216" ht="12.75" customHeight="1">
      <c r="A216" s="529"/>
      <c r="B216" s="529"/>
      <c r="C216" s="529"/>
      <c r="D216" s="529"/>
    </row>
    <row r="217" ht="12.75" customHeight="1">
      <c r="A217" s="529"/>
      <c r="B217" s="529"/>
      <c r="C217" s="529"/>
      <c r="D217" s="529"/>
    </row>
    <row r="218" ht="12.75" customHeight="1">
      <c r="A218" s="529"/>
      <c r="B218" s="529"/>
      <c r="C218" s="529"/>
      <c r="D218" s="529"/>
    </row>
    <row r="219" ht="12.75" customHeight="1">
      <c r="A219" s="529"/>
      <c r="B219" s="529"/>
      <c r="C219" s="529"/>
      <c r="D219" s="529"/>
    </row>
    <row r="220" ht="12.75" customHeight="1">
      <c r="A220" s="529"/>
      <c r="B220" s="529"/>
      <c r="C220" s="529"/>
      <c r="D220" s="529"/>
    </row>
    <row r="221" ht="12.75" customHeight="1">
      <c r="A221" s="529"/>
      <c r="B221" s="529"/>
      <c r="C221" s="529"/>
      <c r="D221" s="529"/>
    </row>
    <row r="222" ht="12.75" customHeight="1">
      <c r="A222" s="529"/>
      <c r="B222" s="529"/>
      <c r="C222" s="529"/>
      <c r="D222" s="529"/>
    </row>
    <row r="223" ht="12.75" customHeight="1">
      <c r="A223" s="529"/>
      <c r="B223" s="529"/>
      <c r="C223" s="529"/>
      <c r="D223" s="529"/>
    </row>
    <row r="224" ht="12.75" customHeight="1">
      <c r="A224" s="529"/>
      <c r="B224" s="529"/>
      <c r="C224" s="529"/>
      <c r="D224" s="529"/>
    </row>
    <row r="225" ht="12.75" customHeight="1">
      <c r="A225" s="529"/>
      <c r="B225" s="529"/>
      <c r="C225" s="529"/>
      <c r="D225" s="529"/>
    </row>
    <row r="226" ht="12.75" customHeight="1">
      <c r="A226" s="529"/>
      <c r="B226" s="529"/>
      <c r="C226" s="529"/>
      <c r="D226" s="529"/>
    </row>
    <row r="227" ht="12.75" customHeight="1">
      <c r="A227" s="529"/>
      <c r="B227" s="529"/>
      <c r="C227" s="529"/>
      <c r="D227" s="529"/>
    </row>
    <row r="228" ht="12.75" customHeight="1">
      <c r="A228" s="529"/>
      <c r="B228" s="529"/>
      <c r="C228" s="529"/>
      <c r="D228" s="529"/>
    </row>
    <row r="229" ht="12.75" customHeight="1">
      <c r="A229" s="529"/>
      <c r="B229" s="529"/>
      <c r="C229" s="529"/>
      <c r="D229" s="529"/>
    </row>
    <row r="230" ht="12.75" customHeight="1">
      <c r="A230" s="529"/>
      <c r="B230" s="529"/>
      <c r="C230" s="529"/>
      <c r="D230" s="529"/>
    </row>
    <row r="231" ht="12.75" customHeight="1">
      <c r="A231" s="529"/>
      <c r="B231" s="529"/>
      <c r="C231" s="529"/>
      <c r="D231" s="529"/>
    </row>
    <row r="232" ht="12.75" customHeight="1">
      <c r="A232" s="529"/>
      <c r="B232" s="529"/>
      <c r="C232" s="529"/>
      <c r="D232" s="529"/>
    </row>
    <row r="233" ht="12.75" customHeight="1">
      <c r="A233" s="529"/>
      <c r="B233" s="529"/>
      <c r="C233" s="529"/>
      <c r="D233" s="529"/>
    </row>
    <row r="234" ht="12.75" customHeight="1">
      <c r="A234" s="529"/>
      <c r="B234" s="529"/>
      <c r="C234" s="529"/>
      <c r="D234" s="529"/>
    </row>
    <row r="235" ht="12.75" customHeight="1">
      <c r="A235" s="529"/>
      <c r="B235" s="529"/>
      <c r="C235" s="529"/>
      <c r="D235" s="529"/>
    </row>
    <row r="236" ht="12.75" customHeight="1">
      <c r="A236" s="529"/>
      <c r="B236" s="529"/>
      <c r="C236" s="529"/>
      <c r="D236" s="529"/>
    </row>
    <row r="237" ht="12.75" customHeight="1">
      <c r="A237" s="529"/>
      <c r="B237" s="529"/>
      <c r="C237" s="529"/>
      <c r="D237" s="529"/>
    </row>
    <row r="238" ht="12.75" customHeight="1">
      <c r="A238" s="529"/>
      <c r="B238" s="529"/>
      <c r="C238" s="529"/>
      <c r="D238" s="529"/>
    </row>
    <row r="239" ht="12.75" customHeight="1">
      <c r="A239" s="529"/>
      <c r="B239" s="529"/>
      <c r="C239" s="529"/>
      <c r="D239" s="529"/>
    </row>
    <row r="240" ht="12.75" customHeight="1">
      <c r="A240" s="529"/>
      <c r="B240" s="529"/>
      <c r="C240" s="529"/>
      <c r="D240" s="529"/>
    </row>
    <row r="241" ht="12.75" customHeight="1">
      <c r="A241" s="529"/>
      <c r="B241" s="529"/>
      <c r="C241" s="529"/>
      <c r="D241" s="529"/>
    </row>
    <row r="242" ht="12.75" customHeight="1">
      <c r="A242" s="529"/>
      <c r="B242" s="529"/>
      <c r="C242" s="529"/>
      <c r="D242" s="529"/>
    </row>
    <row r="243" ht="12.75" customHeight="1">
      <c r="A243" s="529"/>
      <c r="B243" s="529"/>
      <c r="C243" s="529"/>
      <c r="D243" s="529"/>
    </row>
    <row r="244" ht="12.75" customHeight="1">
      <c r="A244" s="529"/>
      <c r="B244" s="529"/>
      <c r="C244" s="529"/>
      <c r="D244" s="529"/>
    </row>
    <row r="245" ht="12.75" customHeight="1">
      <c r="A245" s="529"/>
      <c r="B245" s="529"/>
      <c r="C245" s="529"/>
      <c r="D245" s="529"/>
    </row>
    <row r="246" ht="12.75" customHeight="1">
      <c r="A246" s="529"/>
      <c r="B246" s="529"/>
      <c r="C246" s="529"/>
      <c r="D246" s="529"/>
    </row>
    <row r="247" ht="12.75" customHeight="1">
      <c r="A247" s="529"/>
      <c r="B247" s="529"/>
      <c r="C247" s="529"/>
      <c r="D247" s="529"/>
    </row>
    <row r="248" ht="12.75" customHeight="1">
      <c r="A248" s="529"/>
      <c r="B248" s="529"/>
      <c r="C248" s="529"/>
      <c r="D248" s="529"/>
    </row>
    <row r="249" ht="12.75" customHeight="1">
      <c r="A249" s="529"/>
      <c r="B249" s="529"/>
      <c r="C249" s="529"/>
      <c r="D249" s="529"/>
    </row>
    <row r="250" ht="12.75" customHeight="1">
      <c r="A250" s="529"/>
      <c r="B250" s="529"/>
      <c r="C250" s="529"/>
      <c r="D250" s="529"/>
    </row>
    <row r="251" ht="12.75" customHeight="1">
      <c r="A251" s="529"/>
      <c r="B251" s="529"/>
      <c r="C251" s="529"/>
      <c r="D251" s="529"/>
    </row>
    <row r="252" ht="12.75" customHeight="1">
      <c r="A252" s="529"/>
      <c r="B252" s="529"/>
      <c r="C252" s="529"/>
      <c r="D252" s="529"/>
    </row>
    <row r="253" ht="12.75" customHeight="1">
      <c r="A253" s="529"/>
      <c r="B253" s="529"/>
      <c r="C253" s="529"/>
      <c r="D253" s="529"/>
    </row>
    <row r="254" ht="12.75" customHeight="1">
      <c r="A254" s="529"/>
      <c r="B254" s="529"/>
      <c r="C254" s="529"/>
      <c r="D254" s="529"/>
    </row>
    <row r="255" ht="12.75" customHeight="1">
      <c r="A255" s="529"/>
      <c r="B255" s="529"/>
      <c r="C255" s="529"/>
      <c r="D255" s="529"/>
    </row>
    <row r="256" ht="12.75" customHeight="1">
      <c r="A256" s="529"/>
      <c r="B256" s="529"/>
      <c r="C256" s="529"/>
      <c r="D256" s="529"/>
    </row>
    <row r="257" ht="12.75" customHeight="1">
      <c r="A257" s="529"/>
      <c r="B257" s="529"/>
      <c r="C257" s="529"/>
      <c r="D257" s="529"/>
    </row>
    <row r="258" ht="12.75" customHeight="1">
      <c r="A258" s="529"/>
      <c r="B258" s="529"/>
      <c r="C258" s="529"/>
      <c r="D258" s="529"/>
    </row>
    <row r="259" ht="12.75" customHeight="1">
      <c r="A259" s="529"/>
      <c r="B259" s="529"/>
      <c r="C259" s="529"/>
      <c r="D259" s="529"/>
    </row>
    <row r="260" ht="12.75" customHeight="1">
      <c r="A260" s="529"/>
      <c r="B260" s="529"/>
      <c r="C260" s="529"/>
      <c r="D260" s="529"/>
    </row>
    <row r="261" ht="12.75" customHeight="1">
      <c r="A261" s="529"/>
      <c r="B261" s="529"/>
      <c r="C261" s="529"/>
      <c r="D261" s="529"/>
    </row>
    <row r="262" ht="12.75" customHeight="1">
      <c r="A262" s="529"/>
      <c r="B262" s="529"/>
      <c r="C262" s="529"/>
      <c r="D262" s="529"/>
    </row>
    <row r="263" ht="12.75" customHeight="1">
      <c r="A263" s="529"/>
      <c r="B263" s="529"/>
      <c r="C263" s="529"/>
      <c r="D263" s="529"/>
    </row>
    <row r="264" ht="12.75" customHeight="1">
      <c r="A264" s="529"/>
      <c r="B264" s="529"/>
      <c r="C264" s="529"/>
      <c r="D264" s="529"/>
    </row>
    <row r="265" ht="12.75" customHeight="1">
      <c r="A265" s="529"/>
      <c r="B265" s="529"/>
      <c r="C265" s="529"/>
      <c r="D265" s="529"/>
    </row>
    <row r="266" ht="12.75" customHeight="1">
      <c r="A266" s="529"/>
      <c r="B266" s="529"/>
      <c r="C266" s="529"/>
      <c r="D266" s="529"/>
    </row>
    <row r="267" ht="12.75" customHeight="1">
      <c r="A267" s="529"/>
      <c r="B267" s="529"/>
      <c r="C267" s="529"/>
      <c r="D267" s="529"/>
    </row>
    <row r="268" ht="12.75" customHeight="1">
      <c r="A268" s="529"/>
      <c r="B268" s="529"/>
      <c r="C268" s="529"/>
      <c r="D268" s="529"/>
    </row>
    <row r="269" ht="12.75" customHeight="1">
      <c r="A269" s="529"/>
      <c r="B269" s="529"/>
      <c r="C269" s="529"/>
      <c r="D269" s="529"/>
    </row>
    <row r="270" ht="12.75" customHeight="1">
      <c r="A270" s="529"/>
      <c r="B270" s="529"/>
      <c r="C270" s="529"/>
      <c r="D270" s="529"/>
    </row>
    <row r="271" ht="12.75" customHeight="1">
      <c r="A271" s="529"/>
      <c r="B271" s="529"/>
      <c r="C271" s="529"/>
      <c r="D271" s="529"/>
    </row>
    <row r="272" ht="12.75" customHeight="1">
      <c r="A272" s="529"/>
      <c r="B272" s="529"/>
      <c r="C272" s="529"/>
      <c r="D272" s="529"/>
    </row>
    <row r="273" ht="12.75" customHeight="1">
      <c r="A273" s="529"/>
      <c r="B273" s="529"/>
      <c r="C273" s="529"/>
      <c r="D273" s="529"/>
    </row>
    <row r="274" ht="12.75" customHeight="1">
      <c r="A274" s="529"/>
      <c r="B274" s="529"/>
      <c r="C274" s="529"/>
      <c r="D274" s="529"/>
    </row>
    <row r="275" ht="12.75" customHeight="1">
      <c r="A275" s="529"/>
      <c r="B275" s="529"/>
      <c r="C275" s="529"/>
      <c r="D275" s="529"/>
    </row>
    <row r="276" ht="12.75" customHeight="1">
      <c r="A276" s="529"/>
      <c r="B276" s="529"/>
      <c r="C276" s="529"/>
      <c r="D276" s="529"/>
    </row>
    <row r="277" ht="12.75" customHeight="1">
      <c r="A277" s="529"/>
      <c r="B277" s="529"/>
      <c r="C277" s="529"/>
      <c r="D277" s="529"/>
    </row>
    <row r="278" ht="12.75" customHeight="1">
      <c r="A278" s="529"/>
      <c r="B278" s="529"/>
      <c r="C278" s="529"/>
      <c r="D278" s="529"/>
    </row>
    <row r="279" ht="12.75" customHeight="1">
      <c r="A279" s="529"/>
      <c r="B279" s="529"/>
      <c r="C279" s="529"/>
      <c r="D279" s="529"/>
    </row>
    <row r="280" ht="12.75" customHeight="1">
      <c r="A280" s="529"/>
      <c r="B280" s="529"/>
      <c r="C280" s="529"/>
      <c r="D280" s="529"/>
    </row>
    <row r="281" ht="12.75" customHeight="1">
      <c r="A281" s="529"/>
      <c r="B281" s="529"/>
      <c r="C281" s="529"/>
      <c r="D281" s="529"/>
    </row>
    <row r="282" ht="12.75" customHeight="1">
      <c r="A282" s="529"/>
      <c r="B282" s="529"/>
      <c r="C282" s="529"/>
      <c r="D282" s="529"/>
    </row>
    <row r="283" ht="12.75" customHeight="1">
      <c r="A283" s="529"/>
      <c r="B283" s="529"/>
      <c r="C283" s="529"/>
      <c r="D283" s="529"/>
    </row>
    <row r="284" ht="12.75" customHeight="1">
      <c r="A284" s="529"/>
      <c r="B284" s="529"/>
      <c r="C284" s="529"/>
      <c r="D284" s="529"/>
    </row>
    <row r="285" ht="12.75" customHeight="1">
      <c r="A285" s="529"/>
      <c r="B285" s="529"/>
      <c r="C285" s="529"/>
      <c r="D285" s="529"/>
    </row>
    <row r="286" ht="12.75" customHeight="1">
      <c r="A286" s="529"/>
      <c r="B286" s="529"/>
      <c r="C286" s="529"/>
      <c r="D286" s="529"/>
    </row>
    <row r="287" ht="12.75" customHeight="1">
      <c r="A287" s="529"/>
      <c r="B287" s="529"/>
      <c r="C287" s="529"/>
      <c r="D287" s="529"/>
    </row>
    <row r="288" ht="12.75" customHeight="1">
      <c r="A288" s="529"/>
      <c r="B288" s="529"/>
      <c r="C288" s="529"/>
      <c r="D288" s="529"/>
    </row>
    <row r="289" ht="12.75" customHeight="1">
      <c r="A289" s="529"/>
      <c r="B289" s="529"/>
      <c r="C289" s="529"/>
      <c r="D289" s="529"/>
    </row>
    <row r="290" ht="12.75" customHeight="1">
      <c r="A290" s="529"/>
      <c r="B290" s="529"/>
      <c r="C290" s="529"/>
      <c r="D290" s="529"/>
    </row>
    <row r="291" ht="12.75" customHeight="1">
      <c r="A291" s="529"/>
      <c r="B291" s="529"/>
      <c r="C291" s="529"/>
      <c r="D291" s="529"/>
    </row>
    <row r="292" ht="12.75" customHeight="1">
      <c r="A292" s="529"/>
      <c r="B292" s="529"/>
      <c r="C292" s="529"/>
      <c r="D292" s="529"/>
    </row>
    <row r="293" ht="12.75" customHeight="1">
      <c r="A293" s="529"/>
      <c r="B293" s="529"/>
      <c r="C293" s="529"/>
      <c r="D293" s="529"/>
    </row>
    <row r="294" ht="12.75" customHeight="1">
      <c r="A294" s="529"/>
      <c r="B294" s="529"/>
      <c r="C294" s="529"/>
      <c r="D294" s="529"/>
    </row>
    <row r="295" ht="12.75" customHeight="1">
      <c r="A295" s="529"/>
      <c r="B295" s="529"/>
      <c r="C295" s="529"/>
      <c r="D295" s="529"/>
    </row>
    <row r="296" ht="12.75" customHeight="1">
      <c r="A296" s="529"/>
      <c r="B296" s="529"/>
      <c r="C296" s="529"/>
      <c r="D296" s="529"/>
    </row>
    <row r="297" ht="12.75" customHeight="1">
      <c r="A297" s="529"/>
      <c r="B297" s="529"/>
      <c r="C297" s="529"/>
      <c r="D297" s="529"/>
    </row>
    <row r="298" ht="12.75" customHeight="1">
      <c r="A298" s="529"/>
      <c r="B298" s="529"/>
      <c r="C298" s="529"/>
      <c r="D298" s="529"/>
    </row>
    <row r="299" ht="12.75" customHeight="1">
      <c r="A299" s="529"/>
      <c r="B299" s="529"/>
      <c r="C299" s="529"/>
      <c r="D299" s="529"/>
    </row>
    <row r="300" ht="12.75" customHeight="1">
      <c r="A300" s="529"/>
      <c r="B300" s="529"/>
      <c r="C300" s="529"/>
      <c r="D300" s="529"/>
    </row>
    <row r="301" ht="12.75" customHeight="1">
      <c r="A301" s="529"/>
      <c r="B301" s="529"/>
      <c r="C301" s="529"/>
      <c r="D301" s="529"/>
    </row>
    <row r="302" ht="12.75" customHeight="1">
      <c r="A302" s="529"/>
      <c r="B302" s="529"/>
      <c r="C302" s="529"/>
      <c r="D302" s="529"/>
    </row>
    <row r="303" ht="12.75" customHeight="1">
      <c r="A303" s="529"/>
      <c r="B303" s="529"/>
      <c r="C303" s="529"/>
      <c r="D303" s="529"/>
    </row>
    <row r="304" ht="12.75" customHeight="1">
      <c r="A304" s="529"/>
      <c r="B304" s="529"/>
      <c r="C304" s="529"/>
      <c r="D304" s="529"/>
    </row>
    <row r="305" ht="12.75" customHeight="1">
      <c r="A305" s="529"/>
      <c r="B305" s="529"/>
      <c r="C305" s="529"/>
      <c r="D305" s="529"/>
    </row>
    <row r="306" ht="12.75" customHeight="1">
      <c r="A306" s="529"/>
      <c r="B306" s="529"/>
      <c r="C306" s="529"/>
      <c r="D306" s="529"/>
    </row>
    <row r="307" ht="12.75" customHeight="1">
      <c r="A307" s="529"/>
      <c r="B307" s="529"/>
      <c r="C307" s="529"/>
      <c r="D307" s="529"/>
    </row>
    <row r="308" ht="12.75" customHeight="1">
      <c r="A308" s="529"/>
      <c r="B308" s="529"/>
      <c r="C308" s="529"/>
      <c r="D308" s="529"/>
    </row>
    <row r="309" ht="12.75" customHeight="1">
      <c r="A309" s="529"/>
      <c r="B309" s="529"/>
      <c r="C309" s="529"/>
      <c r="D309" s="529"/>
    </row>
    <row r="310" ht="12.75" customHeight="1">
      <c r="A310" s="529"/>
      <c r="B310" s="529"/>
      <c r="C310" s="529"/>
      <c r="D310" s="529"/>
    </row>
    <row r="311" ht="12.75" customHeight="1">
      <c r="A311" s="529"/>
      <c r="B311" s="529"/>
      <c r="C311" s="529"/>
      <c r="D311" s="529"/>
    </row>
    <row r="312" ht="12.75" customHeight="1">
      <c r="A312" s="529"/>
      <c r="B312" s="529"/>
      <c r="C312" s="529"/>
      <c r="D312" s="529"/>
    </row>
    <row r="313" ht="12.75" customHeight="1">
      <c r="A313" s="529"/>
      <c r="B313" s="529"/>
      <c r="C313" s="529"/>
      <c r="D313" s="529"/>
    </row>
    <row r="314" ht="12.75" customHeight="1">
      <c r="A314" s="529"/>
      <c r="B314" s="529"/>
      <c r="C314" s="529"/>
      <c r="D314" s="529"/>
    </row>
    <row r="315" ht="12.75" customHeight="1">
      <c r="A315" s="529"/>
      <c r="B315" s="529"/>
      <c r="C315" s="529"/>
      <c r="D315" s="529"/>
    </row>
    <row r="316" ht="12.75" customHeight="1">
      <c r="A316" s="529"/>
      <c r="B316" s="529"/>
      <c r="C316" s="529"/>
      <c r="D316" s="529"/>
    </row>
    <row r="317" ht="12.75" customHeight="1">
      <c r="A317" s="529"/>
      <c r="B317" s="529"/>
      <c r="C317" s="529"/>
      <c r="D317" s="529"/>
    </row>
    <row r="318" ht="12.75" customHeight="1">
      <c r="A318" s="529"/>
      <c r="B318" s="529"/>
      <c r="C318" s="529"/>
      <c r="D318" s="529"/>
    </row>
    <row r="319" ht="12.75" customHeight="1">
      <c r="A319" s="529"/>
      <c r="B319" s="529"/>
      <c r="C319" s="529"/>
      <c r="D319" s="529"/>
    </row>
    <row r="320" ht="12.75" customHeight="1">
      <c r="A320" s="529"/>
      <c r="B320" s="529"/>
      <c r="C320" s="529"/>
      <c r="D320" s="529"/>
    </row>
    <row r="321" ht="12.75" customHeight="1">
      <c r="A321" s="529"/>
      <c r="B321" s="529"/>
      <c r="C321" s="529"/>
      <c r="D321" s="529"/>
    </row>
    <row r="322" ht="12.75" customHeight="1">
      <c r="A322" s="529"/>
      <c r="B322" s="529"/>
      <c r="C322" s="529"/>
      <c r="D322" s="529"/>
    </row>
    <row r="323" ht="12.75" customHeight="1">
      <c r="A323" s="529"/>
      <c r="B323" s="529"/>
      <c r="C323" s="529"/>
      <c r="D323" s="529"/>
    </row>
    <row r="324" ht="12.75" customHeight="1">
      <c r="A324" s="529"/>
      <c r="B324" s="529"/>
      <c r="C324" s="529"/>
      <c r="D324" s="529"/>
    </row>
    <row r="325" ht="12.75" customHeight="1">
      <c r="A325" s="529"/>
      <c r="B325" s="529"/>
      <c r="C325" s="529"/>
      <c r="D325" s="529"/>
    </row>
    <row r="326" ht="12.75" customHeight="1">
      <c r="A326" s="529"/>
      <c r="B326" s="529"/>
      <c r="C326" s="529"/>
      <c r="D326" s="529"/>
    </row>
    <row r="327" ht="12.75" customHeight="1">
      <c r="A327" s="529"/>
      <c r="B327" s="529"/>
      <c r="C327" s="529"/>
      <c r="D327" s="529"/>
    </row>
    <row r="328" ht="12.75" customHeight="1">
      <c r="A328" s="529"/>
      <c r="B328" s="529"/>
      <c r="C328" s="529"/>
      <c r="D328" s="529"/>
    </row>
    <row r="329" ht="12.75" customHeight="1">
      <c r="A329" s="529"/>
      <c r="B329" s="529"/>
      <c r="C329" s="529"/>
      <c r="D329" s="529"/>
    </row>
    <row r="330" ht="12.75" customHeight="1">
      <c r="A330" s="529"/>
      <c r="B330" s="529"/>
      <c r="C330" s="529"/>
      <c r="D330" s="529"/>
    </row>
    <row r="331" ht="12.75" customHeight="1">
      <c r="A331" s="529"/>
      <c r="B331" s="529"/>
      <c r="C331" s="529"/>
      <c r="D331" s="529"/>
    </row>
    <row r="332" ht="12.75" customHeight="1">
      <c r="A332" s="529"/>
      <c r="B332" s="529"/>
      <c r="C332" s="529"/>
      <c r="D332" s="529"/>
    </row>
    <row r="333" ht="12.75" customHeight="1">
      <c r="A333" s="529"/>
      <c r="B333" s="529"/>
      <c r="C333" s="529"/>
      <c r="D333" s="529"/>
    </row>
    <row r="334" ht="12.75" customHeight="1">
      <c r="A334" s="529"/>
      <c r="B334" s="529"/>
      <c r="C334" s="529"/>
      <c r="D334" s="529"/>
    </row>
    <row r="335" ht="12.75" customHeight="1">
      <c r="A335" s="529"/>
      <c r="B335" s="529"/>
      <c r="C335" s="529"/>
      <c r="D335" s="529"/>
    </row>
    <row r="336" ht="12.75" customHeight="1">
      <c r="A336" s="529"/>
      <c r="B336" s="529"/>
      <c r="C336" s="529"/>
      <c r="D336" s="529"/>
    </row>
    <row r="337" ht="12.75" customHeight="1">
      <c r="A337" s="529"/>
      <c r="B337" s="529"/>
      <c r="C337" s="529"/>
      <c r="D337" s="529"/>
    </row>
    <row r="338" ht="12.75" customHeight="1">
      <c r="A338" s="529"/>
      <c r="B338" s="529"/>
      <c r="C338" s="529"/>
      <c r="D338" s="529"/>
    </row>
    <row r="339" ht="12.75" customHeight="1">
      <c r="A339" s="529"/>
      <c r="B339" s="529"/>
      <c r="C339" s="529"/>
      <c r="D339" s="529"/>
    </row>
    <row r="340" ht="12.75" customHeight="1">
      <c r="A340" s="529"/>
      <c r="B340" s="529"/>
      <c r="C340" s="529"/>
      <c r="D340" s="529"/>
    </row>
    <row r="341" ht="12.75" customHeight="1">
      <c r="A341" s="529"/>
      <c r="B341" s="529"/>
      <c r="C341" s="529"/>
      <c r="D341" s="529"/>
    </row>
    <row r="342" ht="12.75" customHeight="1">
      <c r="A342" s="529"/>
      <c r="B342" s="529"/>
      <c r="C342" s="529"/>
      <c r="D342" s="529"/>
    </row>
    <row r="343" ht="12.75" customHeight="1">
      <c r="A343" s="529"/>
      <c r="B343" s="529"/>
      <c r="C343" s="529"/>
      <c r="D343" s="529"/>
    </row>
    <row r="344" ht="12.75" customHeight="1">
      <c r="A344" s="529"/>
      <c r="B344" s="529"/>
      <c r="C344" s="529"/>
      <c r="D344" s="529"/>
    </row>
    <row r="345" ht="12.75" customHeight="1">
      <c r="A345" s="529"/>
      <c r="B345" s="529"/>
      <c r="C345" s="529"/>
      <c r="D345" s="529"/>
    </row>
    <row r="346" ht="12.75" customHeight="1">
      <c r="A346" s="529"/>
      <c r="B346" s="529"/>
      <c r="C346" s="529"/>
      <c r="D346" s="529"/>
    </row>
    <row r="347" ht="12.75" customHeight="1">
      <c r="A347" s="529"/>
      <c r="B347" s="529"/>
      <c r="C347" s="529"/>
      <c r="D347" s="529"/>
    </row>
    <row r="348" ht="12.75" customHeight="1">
      <c r="A348" s="529"/>
      <c r="B348" s="529"/>
      <c r="C348" s="529"/>
      <c r="D348" s="529"/>
    </row>
    <row r="349" ht="12.75" customHeight="1">
      <c r="A349" s="529"/>
      <c r="B349" s="529"/>
      <c r="C349" s="529"/>
      <c r="D349" s="529"/>
    </row>
    <row r="350" ht="12.75" customHeight="1">
      <c r="A350" s="529"/>
      <c r="B350" s="529"/>
      <c r="C350" s="529"/>
      <c r="D350" s="529"/>
    </row>
    <row r="351" ht="12.75" customHeight="1">
      <c r="A351" s="529"/>
      <c r="B351" s="529"/>
      <c r="C351" s="529"/>
      <c r="D351" s="529"/>
    </row>
    <row r="352" ht="12.75" customHeight="1">
      <c r="A352" s="529"/>
      <c r="B352" s="529"/>
      <c r="C352" s="529"/>
      <c r="D352" s="529"/>
    </row>
    <row r="353" ht="12.75" customHeight="1">
      <c r="A353" s="529"/>
      <c r="B353" s="529"/>
      <c r="C353" s="529"/>
      <c r="D353" s="529"/>
    </row>
    <row r="354" ht="12.75" customHeight="1">
      <c r="A354" s="529"/>
      <c r="B354" s="529"/>
      <c r="C354" s="529"/>
      <c r="D354" s="529"/>
    </row>
    <row r="355" ht="12.75" customHeight="1">
      <c r="A355" s="529"/>
      <c r="B355" s="529"/>
      <c r="C355" s="529"/>
      <c r="D355" s="529"/>
    </row>
    <row r="356" ht="12.75" customHeight="1">
      <c r="A356" s="529"/>
      <c r="B356" s="529"/>
      <c r="C356" s="529"/>
      <c r="D356" s="529"/>
    </row>
    <row r="357" ht="12.75" customHeight="1">
      <c r="A357" s="529"/>
      <c r="B357" s="529"/>
      <c r="C357" s="529"/>
      <c r="D357" s="529"/>
    </row>
    <row r="358" ht="12.75" customHeight="1">
      <c r="A358" s="529"/>
      <c r="B358" s="529"/>
      <c r="C358" s="529"/>
      <c r="D358" s="529"/>
    </row>
    <row r="359" ht="12.75" customHeight="1">
      <c r="A359" s="529"/>
      <c r="B359" s="529"/>
      <c r="C359" s="529"/>
      <c r="D359" s="529"/>
    </row>
    <row r="360" ht="12.75" customHeight="1">
      <c r="A360" s="529"/>
      <c r="B360" s="529"/>
      <c r="C360" s="529"/>
      <c r="D360" s="529"/>
    </row>
    <row r="361" ht="12.75" customHeight="1">
      <c r="A361" s="529"/>
      <c r="B361" s="529"/>
      <c r="C361" s="529"/>
      <c r="D361" s="529"/>
    </row>
    <row r="362" ht="12.75" customHeight="1">
      <c r="A362" s="529"/>
      <c r="B362" s="529"/>
      <c r="C362" s="529"/>
      <c r="D362" s="529"/>
    </row>
    <row r="363" ht="12.75" customHeight="1">
      <c r="A363" s="529"/>
      <c r="B363" s="529"/>
      <c r="C363" s="529"/>
      <c r="D363" s="529"/>
    </row>
    <row r="364" ht="12.75" customHeight="1">
      <c r="A364" s="529"/>
      <c r="B364" s="529"/>
      <c r="C364" s="529"/>
      <c r="D364" s="529"/>
    </row>
    <row r="365" ht="12.75" customHeight="1">
      <c r="A365" s="529"/>
      <c r="B365" s="529"/>
      <c r="C365" s="529"/>
      <c r="D365" s="529"/>
    </row>
    <row r="366" ht="12.75" customHeight="1">
      <c r="A366" s="529"/>
      <c r="B366" s="529"/>
      <c r="C366" s="529"/>
      <c r="D366" s="529"/>
    </row>
    <row r="367" ht="12.75" customHeight="1">
      <c r="A367" s="529"/>
      <c r="B367" s="529"/>
      <c r="C367" s="529"/>
      <c r="D367" s="529"/>
    </row>
    <row r="368" ht="12.75" customHeight="1">
      <c r="A368" s="529"/>
      <c r="B368" s="529"/>
      <c r="C368" s="529"/>
      <c r="D368" s="529"/>
    </row>
    <row r="369" ht="12.75" customHeight="1">
      <c r="A369" s="529"/>
      <c r="B369" s="529"/>
      <c r="C369" s="529"/>
      <c r="D369" s="529"/>
    </row>
    <row r="370" ht="12.75" customHeight="1">
      <c r="A370" s="529"/>
      <c r="B370" s="529"/>
      <c r="C370" s="529"/>
      <c r="D370" s="529"/>
    </row>
    <row r="371" ht="12.75" customHeight="1">
      <c r="A371" s="529"/>
      <c r="B371" s="529"/>
      <c r="C371" s="529"/>
      <c r="D371" s="529"/>
    </row>
    <row r="372" ht="12.75" customHeight="1">
      <c r="A372" s="529"/>
      <c r="B372" s="529"/>
      <c r="C372" s="529"/>
      <c r="D372" s="529"/>
    </row>
    <row r="373" ht="12.75" customHeight="1">
      <c r="A373" s="529"/>
      <c r="B373" s="529"/>
      <c r="C373" s="529"/>
      <c r="D373" s="529"/>
    </row>
    <row r="374" ht="12.75" customHeight="1">
      <c r="A374" s="529"/>
      <c r="B374" s="529"/>
      <c r="C374" s="529"/>
      <c r="D374" s="529"/>
    </row>
    <row r="375" ht="12.75" customHeight="1">
      <c r="A375" s="529"/>
      <c r="B375" s="529"/>
      <c r="C375" s="529"/>
      <c r="D375" s="529"/>
    </row>
    <row r="376" ht="12.75" customHeight="1">
      <c r="A376" s="529"/>
      <c r="B376" s="529"/>
      <c r="C376" s="529"/>
      <c r="D376" s="529"/>
    </row>
    <row r="377" ht="12.75" customHeight="1">
      <c r="A377" s="529"/>
      <c r="B377" s="529"/>
      <c r="C377" s="529"/>
      <c r="D377" s="529"/>
    </row>
    <row r="378" ht="12.75" customHeight="1">
      <c r="A378" s="529"/>
      <c r="B378" s="529"/>
      <c r="C378" s="529"/>
      <c r="D378" s="529"/>
    </row>
    <row r="379" ht="12.75" customHeight="1">
      <c r="A379" s="529"/>
      <c r="B379" s="529"/>
      <c r="C379" s="529"/>
      <c r="D379" s="529"/>
    </row>
    <row r="380" ht="12.75" customHeight="1">
      <c r="A380" s="529"/>
      <c r="B380" s="529"/>
      <c r="C380" s="529"/>
      <c r="D380" s="529"/>
    </row>
    <row r="381" ht="12.75" customHeight="1">
      <c r="A381" s="529"/>
      <c r="B381" s="529"/>
      <c r="C381" s="529"/>
      <c r="D381" s="529"/>
    </row>
    <row r="382" ht="12.75" customHeight="1">
      <c r="A382" s="529"/>
      <c r="B382" s="529"/>
      <c r="C382" s="529"/>
      <c r="D382" s="529"/>
    </row>
    <row r="383" ht="12.75" customHeight="1">
      <c r="A383" s="529"/>
      <c r="B383" s="529"/>
      <c r="C383" s="529"/>
      <c r="D383" s="529"/>
    </row>
    <row r="384" ht="12.75" customHeight="1">
      <c r="A384" s="529"/>
      <c r="B384" s="529"/>
      <c r="C384" s="529"/>
      <c r="D384" s="529"/>
    </row>
    <row r="385" ht="12.75" customHeight="1">
      <c r="A385" s="529"/>
      <c r="B385" s="529"/>
      <c r="C385" s="529"/>
      <c r="D385" s="529"/>
    </row>
    <row r="386" ht="12.75" customHeight="1">
      <c r="A386" s="529"/>
      <c r="B386" s="529"/>
      <c r="C386" s="529"/>
      <c r="D386" s="529"/>
    </row>
    <row r="387" ht="12.75" customHeight="1">
      <c r="A387" s="529"/>
      <c r="B387" s="529"/>
      <c r="C387" s="529"/>
      <c r="D387" s="529"/>
    </row>
    <row r="388" ht="12.75" customHeight="1">
      <c r="A388" s="529"/>
      <c r="B388" s="529"/>
      <c r="C388" s="529"/>
      <c r="D388" s="529"/>
    </row>
    <row r="389" ht="12.75" customHeight="1">
      <c r="A389" s="529"/>
      <c r="B389" s="529"/>
      <c r="C389" s="529"/>
      <c r="D389" s="529"/>
    </row>
    <row r="390" ht="12.75" customHeight="1">
      <c r="A390" s="529"/>
      <c r="B390" s="529"/>
      <c r="C390" s="529"/>
      <c r="D390" s="529"/>
    </row>
    <row r="391" ht="12.75" customHeight="1">
      <c r="A391" s="529"/>
      <c r="B391" s="529"/>
      <c r="C391" s="529"/>
      <c r="D391" s="529"/>
    </row>
    <row r="392" ht="12.75" customHeight="1">
      <c r="A392" s="529"/>
      <c r="B392" s="529"/>
      <c r="C392" s="529"/>
      <c r="D392" s="529"/>
    </row>
    <row r="393" ht="12.75" customHeight="1">
      <c r="A393" s="529"/>
      <c r="B393" s="529"/>
      <c r="C393" s="529"/>
      <c r="D393" s="529"/>
    </row>
    <row r="394" ht="12.75" customHeight="1">
      <c r="A394" s="529"/>
      <c r="B394" s="529"/>
      <c r="C394" s="529"/>
      <c r="D394" s="529"/>
    </row>
    <row r="395" ht="12.75" customHeight="1">
      <c r="A395" s="529"/>
      <c r="B395" s="529"/>
      <c r="C395" s="529"/>
      <c r="D395" s="529"/>
    </row>
    <row r="396" ht="12.75" customHeight="1">
      <c r="A396" s="529"/>
      <c r="B396" s="529"/>
      <c r="C396" s="529"/>
      <c r="D396" s="529"/>
    </row>
    <row r="397" ht="12.75" customHeight="1">
      <c r="A397" s="529"/>
      <c r="B397" s="529"/>
      <c r="C397" s="529"/>
      <c r="D397" s="529"/>
    </row>
    <row r="398" ht="12.75" customHeight="1">
      <c r="A398" s="529"/>
      <c r="B398" s="529"/>
      <c r="C398" s="529"/>
      <c r="D398" s="529"/>
    </row>
    <row r="399" ht="12.75" customHeight="1">
      <c r="A399" s="529"/>
      <c r="B399" s="529"/>
      <c r="C399" s="529"/>
      <c r="D399" s="529"/>
    </row>
    <row r="400" ht="12.75" customHeight="1">
      <c r="A400" s="529"/>
      <c r="B400" s="529"/>
      <c r="C400" s="529"/>
      <c r="D400" s="529"/>
    </row>
    <row r="401" ht="12.75" customHeight="1">
      <c r="A401" s="529"/>
      <c r="B401" s="529"/>
      <c r="C401" s="529"/>
      <c r="D401" s="529"/>
    </row>
    <row r="402" ht="12.75" customHeight="1">
      <c r="A402" s="529"/>
      <c r="B402" s="529"/>
      <c r="C402" s="529"/>
      <c r="D402" s="529"/>
    </row>
    <row r="403" ht="12.75" customHeight="1">
      <c r="A403" s="529"/>
      <c r="B403" s="529"/>
      <c r="C403" s="529"/>
      <c r="D403" s="529"/>
    </row>
    <row r="404" ht="12.75" customHeight="1">
      <c r="A404" s="529"/>
      <c r="B404" s="529"/>
      <c r="C404" s="529"/>
      <c r="D404" s="529"/>
    </row>
    <row r="405" ht="12.75" customHeight="1">
      <c r="A405" s="529"/>
      <c r="B405" s="529"/>
      <c r="C405" s="529"/>
      <c r="D405" s="529"/>
    </row>
    <row r="406" ht="12.75" customHeight="1">
      <c r="A406" s="529"/>
      <c r="B406" s="529"/>
      <c r="C406" s="529"/>
      <c r="D406" s="529"/>
    </row>
    <row r="407" ht="12.75" customHeight="1">
      <c r="A407" s="529"/>
      <c r="B407" s="529"/>
      <c r="C407" s="529"/>
      <c r="D407" s="529"/>
    </row>
    <row r="408" ht="12.75" customHeight="1">
      <c r="A408" s="529"/>
      <c r="B408" s="529"/>
      <c r="C408" s="529"/>
      <c r="D408" s="529"/>
    </row>
    <row r="409" ht="12.75" customHeight="1">
      <c r="A409" s="529"/>
      <c r="B409" s="529"/>
      <c r="C409" s="529"/>
      <c r="D409" s="529"/>
    </row>
    <row r="410" ht="12.75" customHeight="1">
      <c r="A410" s="529"/>
      <c r="B410" s="529"/>
      <c r="C410" s="529"/>
      <c r="D410" s="529"/>
    </row>
    <row r="411" ht="12.75" customHeight="1">
      <c r="A411" s="529"/>
      <c r="B411" s="529"/>
      <c r="C411" s="529"/>
      <c r="D411" s="529"/>
    </row>
    <row r="412" ht="12.75" customHeight="1">
      <c r="A412" s="529"/>
      <c r="B412" s="529"/>
      <c r="C412" s="529"/>
      <c r="D412" s="529"/>
    </row>
    <row r="413" ht="12.75" customHeight="1">
      <c r="A413" s="529"/>
      <c r="B413" s="529"/>
      <c r="C413" s="529"/>
      <c r="D413" s="529"/>
    </row>
    <row r="414" ht="12.75" customHeight="1">
      <c r="A414" s="529"/>
      <c r="B414" s="529"/>
      <c r="C414" s="529"/>
      <c r="D414" s="529"/>
    </row>
    <row r="415" ht="12.75" customHeight="1">
      <c r="A415" s="529"/>
      <c r="B415" s="529"/>
      <c r="C415" s="529"/>
      <c r="D415" s="529"/>
    </row>
    <row r="416" ht="12.75" customHeight="1">
      <c r="A416" s="529"/>
      <c r="B416" s="529"/>
      <c r="C416" s="529"/>
      <c r="D416" s="529"/>
    </row>
    <row r="417" ht="12.75" customHeight="1">
      <c r="A417" s="529"/>
      <c r="B417" s="529"/>
      <c r="C417" s="529"/>
      <c r="D417" s="529"/>
    </row>
    <row r="418" ht="12.75" customHeight="1">
      <c r="A418" s="529"/>
      <c r="B418" s="529"/>
      <c r="C418" s="529"/>
      <c r="D418" s="529"/>
    </row>
    <row r="419" ht="12.75" customHeight="1">
      <c r="A419" s="529"/>
      <c r="B419" s="529"/>
      <c r="C419" s="529"/>
      <c r="D419" s="529"/>
    </row>
    <row r="420" ht="12.75" customHeight="1">
      <c r="A420" s="529"/>
      <c r="B420" s="529"/>
      <c r="C420" s="529"/>
      <c r="D420" s="529"/>
    </row>
    <row r="421" ht="12.75" customHeight="1">
      <c r="A421" s="529"/>
      <c r="B421" s="529"/>
      <c r="C421" s="529"/>
      <c r="D421" s="529"/>
    </row>
    <row r="422" ht="12.75" customHeight="1">
      <c r="A422" s="529"/>
      <c r="B422" s="529"/>
      <c r="C422" s="529"/>
      <c r="D422" s="529"/>
    </row>
    <row r="423" ht="12.75" customHeight="1">
      <c r="A423" s="529"/>
      <c r="B423" s="529"/>
      <c r="C423" s="529"/>
      <c r="D423" s="529"/>
    </row>
    <row r="424" ht="12.75" customHeight="1">
      <c r="A424" s="529"/>
      <c r="B424" s="529"/>
      <c r="C424" s="529"/>
      <c r="D424" s="529"/>
    </row>
    <row r="425" ht="12.75" customHeight="1">
      <c r="A425" s="529"/>
      <c r="B425" s="529"/>
      <c r="C425" s="529"/>
      <c r="D425" s="529"/>
    </row>
    <row r="426" ht="12.75" customHeight="1">
      <c r="A426" s="529"/>
      <c r="B426" s="529"/>
      <c r="C426" s="529"/>
      <c r="D426" s="529"/>
    </row>
    <row r="427" ht="12.75" customHeight="1">
      <c r="A427" s="529"/>
      <c r="B427" s="529"/>
      <c r="C427" s="529"/>
      <c r="D427" s="529"/>
    </row>
    <row r="428" ht="12.75" customHeight="1">
      <c r="A428" s="529"/>
      <c r="B428" s="529"/>
      <c r="C428" s="529"/>
      <c r="D428" s="529"/>
    </row>
    <row r="429" ht="12.75" customHeight="1">
      <c r="A429" s="529"/>
      <c r="B429" s="529"/>
      <c r="C429" s="529"/>
      <c r="D429" s="529"/>
    </row>
    <row r="430" ht="12.75" customHeight="1">
      <c r="A430" s="529"/>
      <c r="B430" s="529"/>
      <c r="C430" s="529"/>
      <c r="D430" s="529"/>
    </row>
    <row r="431" ht="12.75" customHeight="1">
      <c r="A431" s="529"/>
      <c r="B431" s="529"/>
      <c r="C431" s="529"/>
      <c r="D431" s="529"/>
    </row>
    <row r="432" ht="12.75" customHeight="1">
      <c r="A432" s="529"/>
      <c r="B432" s="529"/>
      <c r="C432" s="529"/>
      <c r="D432" s="529"/>
    </row>
    <row r="433" ht="12.75" customHeight="1">
      <c r="A433" s="529"/>
      <c r="B433" s="529"/>
      <c r="C433" s="529"/>
      <c r="D433" s="529"/>
    </row>
    <row r="434" ht="12.75" customHeight="1">
      <c r="A434" s="529"/>
      <c r="B434" s="529"/>
      <c r="C434" s="529"/>
      <c r="D434" s="529"/>
    </row>
    <row r="435" ht="12.75" customHeight="1">
      <c r="A435" s="529"/>
      <c r="B435" s="529"/>
      <c r="C435" s="529"/>
      <c r="D435" s="529"/>
    </row>
    <row r="436" ht="12.75" customHeight="1">
      <c r="A436" s="529"/>
      <c r="B436" s="529"/>
      <c r="C436" s="529"/>
      <c r="D436" s="529"/>
    </row>
    <row r="437" ht="12.75" customHeight="1">
      <c r="A437" s="529"/>
      <c r="B437" s="529"/>
      <c r="C437" s="529"/>
      <c r="D437" s="529"/>
    </row>
    <row r="438" ht="12.75" customHeight="1">
      <c r="A438" s="529"/>
      <c r="B438" s="529"/>
      <c r="C438" s="529"/>
      <c r="D438" s="529"/>
    </row>
    <row r="439" ht="12.75" customHeight="1">
      <c r="A439" s="529"/>
      <c r="B439" s="529"/>
      <c r="C439" s="529"/>
      <c r="D439" s="529"/>
    </row>
    <row r="440" ht="12.75" customHeight="1">
      <c r="A440" s="529"/>
      <c r="B440" s="529"/>
      <c r="C440" s="529"/>
      <c r="D440" s="529"/>
    </row>
    <row r="441" ht="12.75" customHeight="1">
      <c r="A441" s="529"/>
      <c r="B441" s="529"/>
      <c r="C441" s="529"/>
      <c r="D441" s="529"/>
    </row>
    <row r="442" ht="12.75" customHeight="1">
      <c r="A442" s="529"/>
      <c r="B442" s="529"/>
      <c r="C442" s="529"/>
      <c r="D442" s="529"/>
    </row>
    <row r="443" ht="12.75" customHeight="1">
      <c r="A443" s="529"/>
      <c r="B443" s="529"/>
      <c r="C443" s="529"/>
      <c r="D443" s="529"/>
    </row>
    <row r="444" ht="12.75" customHeight="1">
      <c r="A444" s="529"/>
      <c r="B444" s="529"/>
      <c r="C444" s="529"/>
      <c r="D444" s="529"/>
    </row>
    <row r="445" ht="12.75" customHeight="1">
      <c r="A445" s="529"/>
      <c r="B445" s="529"/>
      <c r="C445" s="529"/>
      <c r="D445" s="529"/>
    </row>
    <row r="446" ht="12.75" customHeight="1">
      <c r="A446" s="529"/>
      <c r="B446" s="529"/>
      <c r="C446" s="529"/>
      <c r="D446" s="529"/>
    </row>
    <row r="447" ht="12.75" customHeight="1">
      <c r="A447" s="529"/>
      <c r="B447" s="529"/>
      <c r="C447" s="529"/>
      <c r="D447" s="529"/>
    </row>
    <row r="448" ht="12.75" customHeight="1">
      <c r="A448" s="529"/>
      <c r="B448" s="529"/>
      <c r="C448" s="529"/>
      <c r="D448" s="529"/>
    </row>
    <row r="449" ht="12.75" customHeight="1">
      <c r="A449" s="529"/>
      <c r="B449" s="529"/>
      <c r="C449" s="529"/>
      <c r="D449" s="529"/>
    </row>
    <row r="450" ht="12.75" customHeight="1">
      <c r="A450" s="529"/>
      <c r="B450" s="529"/>
      <c r="C450" s="529"/>
      <c r="D450" s="529"/>
    </row>
    <row r="451" ht="12.75" customHeight="1">
      <c r="A451" s="529"/>
      <c r="B451" s="529"/>
      <c r="C451" s="529"/>
      <c r="D451" s="529"/>
    </row>
    <row r="452" ht="12.75" customHeight="1">
      <c r="A452" s="529"/>
      <c r="B452" s="529"/>
      <c r="C452" s="529"/>
      <c r="D452" s="529"/>
    </row>
    <row r="453" ht="12.75" customHeight="1">
      <c r="A453" s="529"/>
      <c r="B453" s="529"/>
      <c r="C453" s="529"/>
      <c r="D453" s="529"/>
    </row>
    <row r="454" ht="12.75" customHeight="1">
      <c r="A454" s="529"/>
      <c r="B454" s="529"/>
      <c r="C454" s="529"/>
      <c r="D454" s="529"/>
    </row>
    <row r="455" ht="12.75" customHeight="1">
      <c r="A455" s="529"/>
      <c r="B455" s="529"/>
      <c r="C455" s="529"/>
      <c r="D455" s="529"/>
    </row>
    <row r="456" ht="12.75" customHeight="1">
      <c r="A456" s="529"/>
      <c r="B456" s="529"/>
      <c r="C456" s="529"/>
      <c r="D456" s="529"/>
    </row>
    <row r="457" ht="12.75" customHeight="1">
      <c r="A457" s="529"/>
      <c r="B457" s="529"/>
      <c r="C457" s="529"/>
      <c r="D457" s="529"/>
    </row>
    <row r="458" ht="12.75" customHeight="1">
      <c r="A458" s="529"/>
      <c r="B458" s="529"/>
      <c r="C458" s="529"/>
      <c r="D458" s="529"/>
    </row>
    <row r="459" ht="12.75" customHeight="1">
      <c r="A459" s="529"/>
      <c r="B459" s="529"/>
      <c r="C459" s="529"/>
      <c r="D459" s="529"/>
    </row>
    <row r="460" ht="12.75" customHeight="1">
      <c r="A460" s="529"/>
      <c r="B460" s="529"/>
      <c r="C460" s="529"/>
      <c r="D460" s="529"/>
    </row>
    <row r="461" ht="12.75" customHeight="1">
      <c r="A461" s="529"/>
      <c r="B461" s="529"/>
      <c r="C461" s="529"/>
      <c r="D461" s="529"/>
    </row>
    <row r="462" ht="12.75" customHeight="1">
      <c r="A462" s="529"/>
      <c r="B462" s="529"/>
      <c r="C462" s="529"/>
      <c r="D462" s="529"/>
    </row>
    <row r="463" ht="12.75" customHeight="1">
      <c r="A463" s="529"/>
      <c r="B463" s="529"/>
      <c r="C463" s="529"/>
      <c r="D463" s="529"/>
    </row>
    <row r="464" ht="12.75" customHeight="1">
      <c r="A464" s="529"/>
      <c r="B464" s="529"/>
      <c r="C464" s="529"/>
      <c r="D464" s="529"/>
    </row>
    <row r="465" ht="12.75" customHeight="1">
      <c r="A465" s="529"/>
      <c r="B465" s="529"/>
      <c r="C465" s="529"/>
      <c r="D465" s="529"/>
    </row>
    <row r="466" ht="12.75" customHeight="1">
      <c r="A466" s="529"/>
      <c r="B466" s="529"/>
      <c r="C466" s="529"/>
      <c r="D466" s="529"/>
    </row>
    <row r="467" ht="12.75" customHeight="1">
      <c r="A467" s="529"/>
      <c r="B467" s="529"/>
      <c r="C467" s="529"/>
      <c r="D467" s="529"/>
    </row>
    <row r="468" ht="12.75" customHeight="1">
      <c r="A468" s="529"/>
      <c r="B468" s="529"/>
      <c r="C468" s="529"/>
      <c r="D468" s="529"/>
    </row>
    <row r="469" ht="12.75" customHeight="1">
      <c r="A469" s="529"/>
      <c r="B469" s="529"/>
      <c r="C469" s="529"/>
      <c r="D469" s="529"/>
    </row>
    <row r="470" ht="12.75" customHeight="1">
      <c r="A470" s="529"/>
      <c r="B470" s="529"/>
      <c r="C470" s="529"/>
      <c r="D470" s="529"/>
    </row>
    <row r="471" ht="12.75" customHeight="1">
      <c r="A471" s="529"/>
      <c r="B471" s="529"/>
      <c r="C471" s="529"/>
      <c r="D471" s="529"/>
    </row>
    <row r="472" ht="12.75" customHeight="1">
      <c r="A472" s="529"/>
      <c r="B472" s="529"/>
      <c r="C472" s="529"/>
      <c r="D472" s="529"/>
    </row>
    <row r="473" ht="12.75" customHeight="1">
      <c r="A473" s="529"/>
      <c r="B473" s="529"/>
      <c r="C473" s="529"/>
      <c r="D473" s="529"/>
    </row>
    <row r="474" ht="12.75" customHeight="1">
      <c r="A474" s="529"/>
      <c r="B474" s="529"/>
      <c r="C474" s="529"/>
      <c r="D474" s="529"/>
    </row>
    <row r="475" ht="12.75" customHeight="1">
      <c r="A475" s="529"/>
      <c r="B475" s="529"/>
      <c r="C475" s="529"/>
      <c r="D475" s="529"/>
    </row>
    <row r="476" ht="12.75" customHeight="1">
      <c r="A476" s="529"/>
      <c r="B476" s="529"/>
      <c r="C476" s="529"/>
      <c r="D476" s="529"/>
    </row>
    <row r="477" ht="12.75" customHeight="1">
      <c r="A477" s="529"/>
      <c r="B477" s="529"/>
      <c r="C477" s="529"/>
      <c r="D477" s="529"/>
    </row>
    <row r="478" ht="12.75" customHeight="1">
      <c r="A478" s="529"/>
      <c r="B478" s="529"/>
      <c r="C478" s="529"/>
      <c r="D478" s="529"/>
    </row>
    <row r="479" ht="12.75" customHeight="1">
      <c r="A479" s="529"/>
      <c r="B479" s="529"/>
      <c r="C479" s="529"/>
      <c r="D479" s="529"/>
    </row>
    <row r="480" ht="12.75" customHeight="1">
      <c r="A480" s="529"/>
      <c r="B480" s="529"/>
      <c r="C480" s="529"/>
      <c r="D480" s="529"/>
    </row>
    <row r="481" ht="12.75" customHeight="1">
      <c r="A481" s="529"/>
      <c r="B481" s="529"/>
      <c r="C481" s="529"/>
      <c r="D481" s="529"/>
    </row>
    <row r="482" ht="12.75" customHeight="1">
      <c r="A482" s="529"/>
      <c r="B482" s="529"/>
      <c r="C482" s="529"/>
      <c r="D482" s="529"/>
    </row>
    <row r="483" ht="12.75" customHeight="1">
      <c r="A483" s="529"/>
      <c r="B483" s="529"/>
      <c r="C483" s="529"/>
      <c r="D483" s="529"/>
    </row>
    <row r="484" ht="12.75" customHeight="1">
      <c r="A484" s="529"/>
      <c r="B484" s="529"/>
      <c r="C484" s="529"/>
      <c r="D484" s="529"/>
    </row>
    <row r="485" ht="12.75" customHeight="1">
      <c r="A485" s="529"/>
      <c r="B485" s="529"/>
      <c r="C485" s="529"/>
      <c r="D485" s="529"/>
    </row>
    <row r="486" ht="12.75" customHeight="1">
      <c r="A486" s="529"/>
      <c r="B486" s="529"/>
      <c r="C486" s="529"/>
      <c r="D486" s="529"/>
    </row>
    <row r="487" ht="12.75" customHeight="1">
      <c r="A487" s="529"/>
      <c r="B487" s="529"/>
      <c r="C487" s="529"/>
      <c r="D487" s="529"/>
    </row>
    <row r="488" ht="12.75" customHeight="1">
      <c r="A488" s="529"/>
      <c r="B488" s="529"/>
      <c r="C488" s="529"/>
      <c r="D488" s="529"/>
    </row>
    <row r="489" ht="12.75" customHeight="1">
      <c r="A489" s="529"/>
      <c r="B489" s="529"/>
      <c r="C489" s="529"/>
      <c r="D489" s="529"/>
    </row>
    <row r="490" ht="12.75" customHeight="1">
      <c r="A490" s="529"/>
      <c r="B490" s="529"/>
      <c r="C490" s="529"/>
      <c r="D490" s="529"/>
    </row>
    <row r="491" ht="12.75" customHeight="1">
      <c r="A491" s="529"/>
      <c r="B491" s="529"/>
      <c r="C491" s="529"/>
      <c r="D491" s="529"/>
    </row>
    <row r="492" ht="12.75" customHeight="1">
      <c r="A492" s="529"/>
      <c r="B492" s="529"/>
      <c r="C492" s="529"/>
      <c r="D492" s="529"/>
    </row>
    <row r="493" ht="12.75" customHeight="1">
      <c r="A493" s="529"/>
      <c r="B493" s="529"/>
      <c r="C493" s="529"/>
      <c r="D493" s="529"/>
    </row>
    <row r="494" ht="12.75" customHeight="1">
      <c r="A494" s="529"/>
      <c r="B494" s="529"/>
      <c r="C494" s="529"/>
      <c r="D494" s="529"/>
    </row>
    <row r="495" ht="12.75" customHeight="1">
      <c r="A495" s="529"/>
      <c r="B495" s="529"/>
      <c r="C495" s="529"/>
      <c r="D495" s="529"/>
    </row>
    <row r="496" ht="12.75" customHeight="1">
      <c r="A496" s="529"/>
      <c r="B496" s="529"/>
      <c r="C496" s="529"/>
      <c r="D496" s="529"/>
    </row>
    <row r="497" ht="12.75" customHeight="1">
      <c r="A497" s="529"/>
      <c r="B497" s="529"/>
      <c r="C497" s="529"/>
      <c r="D497" s="529"/>
    </row>
    <row r="498" ht="12.75" customHeight="1">
      <c r="A498" s="529"/>
      <c r="B498" s="529"/>
      <c r="C498" s="529"/>
      <c r="D498" s="529"/>
    </row>
    <row r="499" ht="12.75" customHeight="1">
      <c r="A499" s="529"/>
      <c r="B499" s="529"/>
      <c r="C499" s="529"/>
      <c r="D499" s="529"/>
    </row>
    <row r="500" ht="12.75" customHeight="1">
      <c r="A500" s="529"/>
      <c r="B500" s="529"/>
      <c r="C500" s="529"/>
      <c r="D500" s="529"/>
    </row>
    <row r="501" ht="12.75" customHeight="1">
      <c r="A501" s="529"/>
      <c r="B501" s="529"/>
      <c r="C501" s="529"/>
      <c r="D501" s="529"/>
    </row>
    <row r="502" ht="12.75" customHeight="1">
      <c r="A502" s="529"/>
      <c r="B502" s="529"/>
      <c r="C502" s="529"/>
      <c r="D502" s="529"/>
    </row>
    <row r="503" ht="12.75" customHeight="1">
      <c r="A503" s="529"/>
      <c r="B503" s="529"/>
      <c r="C503" s="529"/>
      <c r="D503" s="529"/>
    </row>
    <row r="504" ht="12.75" customHeight="1">
      <c r="A504" s="529"/>
      <c r="B504" s="529"/>
      <c r="C504" s="529"/>
      <c r="D504" s="529"/>
    </row>
    <row r="505" ht="12.75" customHeight="1">
      <c r="A505" s="529"/>
      <c r="B505" s="529"/>
      <c r="C505" s="529"/>
      <c r="D505" s="529"/>
    </row>
    <row r="506" ht="12.75" customHeight="1">
      <c r="A506" s="529"/>
      <c r="B506" s="529"/>
      <c r="C506" s="529"/>
      <c r="D506" s="529"/>
    </row>
    <row r="507" ht="12.75" customHeight="1">
      <c r="A507" s="529"/>
      <c r="B507" s="529"/>
      <c r="C507" s="529"/>
      <c r="D507" s="529"/>
    </row>
    <row r="508" ht="12.75" customHeight="1">
      <c r="A508" s="529"/>
      <c r="B508" s="529"/>
      <c r="C508" s="529"/>
      <c r="D508" s="529"/>
    </row>
    <row r="509" ht="12.75" customHeight="1">
      <c r="A509" s="529"/>
      <c r="B509" s="529"/>
      <c r="C509" s="529"/>
      <c r="D509" s="529"/>
    </row>
    <row r="510" ht="12.75" customHeight="1">
      <c r="A510" s="529"/>
      <c r="B510" s="529"/>
      <c r="C510" s="529"/>
      <c r="D510" s="529"/>
    </row>
    <row r="511" ht="12.75" customHeight="1">
      <c r="A511" s="529"/>
      <c r="B511" s="529"/>
      <c r="C511" s="529"/>
      <c r="D511" s="529"/>
    </row>
    <row r="512" ht="12.75" customHeight="1">
      <c r="A512" s="529"/>
      <c r="B512" s="529"/>
      <c r="C512" s="529"/>
      <c r="D512" s="529"/>
    </row>
    <row r="513" ht="12.75" customHeight="1">
      <c r="A513" s="529"/>
      <c r="B513" s="529"/>
      <c r="C513" s="529"/>
      <c r="D513" s="529"/>
    </row>
    <row r="514" ht="12.75" customHeight="1">
      <c r="A514" s="529"/>
      <c r="B514" s="529"/>
      <c r="C514" s="529"/>
      <c r="D514" s="529"/>
    </row>
    <row r="515" ht="12.75" customHeight="1">
      <c r="A515" s="529"/>
      <c r="B515" s="529"/>
      <c r="C515" s="529"/>
      <c r="D515" s="529"/>
    </row>
    <row r="516" ht="12.75" customHeight="1">
      <c r="A516" s="529"/>
      <c r="B516" s="529"/>
      <c r="C516" s="529"/>
      <c r="D516" s="529"/>
    </row>
    <row r="517" ht="12.75" customHeight="1">
      <c r="A517" s="529"/>
      <c r="B517" s="529"/>
      <c r="C517" s="529"/>
      <c r="D517" s="529"/>
    </row>
    <row r="518" ht="12.75" customHeight="1">
      <c r="A518" s="529"/>
      <c r="B518" s="529"/>
      <c r="C518" s="529"/>
      <c r="D518" s="529"/>
    </row>
    <row r="519" ht="12.75" customHeight="1">
      <c r="A519" s="529"/>
      <c r="B519" s="529"/>
      <c r="C519" s="529"/>
      <c r="D519" s="529"/>
    </row>
    <row r="520" ht="12.75" customHeight="1">
      <c r="A520" s="529"/>
      <c r="B520" s="529"/>
      <c r="C520" s="529"/>
      <c r="D520" s="529"/>
    </row>
    <row r="521" ht="12.75" customHeight="1">
      <c r="A521" s="529"/>
      <c r="B521" s="529"/>
      <c r="C521" s="529"/>
      <c r="D521" s="529"/>
    </row>
    <row r="522" ht="12.75" customHeight="1">
      <c r="A522" s="529"/>
      <c r="B522" s="529"/>
      <c r="C522" s="529"/>
      <c r="D522" s="529"/>
    </row>
    <row r="523" ht="12.75" customHeight="1">
      <c r="A523" s="529"/>
      <c r="B523" s="529"/>
      <c r="C523" s="529"/>
      <c r="D523" s="529"/>
    </row>
    <row r="524" ht="12.75" customHeight="1">
      <c r="A524" s="529"/>
      <c r="B524" s="529"/>
      <c r="C524" s="529"/>
      <c r="D524" s="529"/>
    </row>
    <row r="525" ht="12.75" customHeight="1">
      <c r="A525" s="529"/>
      <c r="B525" s="529"/>
      <c r="C525" s="529"/>
      <c r="D525" s="529"/>
    </row>
    <row r="526" ht="12.75" customHeight="1">
      <c r="A526" s="529"/>
      <c r="B526" s="529"/>
      <c r="C526" s="529"/>
      <c r="D526" s="529"/>
    </row>
    <row r="527" ht="12.75" customHeight="1">
      <c r="A527" s="529"/>
      <c r="B527" s="529"/>
      <c r="C527" s="529"/>
      <c r="D527" s="529"/>
    </row>
    <row r="528" ht="12.75" customHeight="1">
      <c r="A528" s="529"/>
      <c r="B528" s="529"/>
      <c r="C528" s="529"/>
      <c r="D528" s="529"/>
    </row>
    <row r="529" ht="12.75" customHeight="1">
      <c r="A529" s="529"/>
      <c r="B529" s="529"/>
      <c r="C529" s="529"/>
      <c r="D529" s="529"/>
    </row>
    <row r="530" ht="12.75" customHeight="1">
      <c r="A530" s="529"/>
      <c r="B530" s="529"/>
      <c r="C530" s="529"/>
      <c r="D530" s="529"/>
    </row>
    <row r="531" ht="12.75" customHeight="1">
      <c r="A531" s="529"/>
      <c r="B531" s="529"/>
      <c r="C531" s="529"/>
      <c r="D531" s="529"/>
    </row>
    <row r="532" ht="12.75" customHeight="1">
      <c r="A532" s="529"/>
      <c r="B532" s="529"/>
      <c r="C532" s="529"/>
      <c r="D532" s="529"/>
    </row>
    <row r="533" ht="12.75" customHeight="1">
      <c r="A533" s="529"/>
      <c r="B533" s="529"/>
      <c r="C533" s="529"/>
      <c r="D533" s="529"/>
    </row>
    <row r="534" ht="12.75" customHeight="1">
      <c r="A534" s="529"/>
      <c r="B534" s="529"/>
      <c r="C534" s="529"/>
      <c r="D534" s="529"/>
    </row>
    <row r="535" ht="12.75" customHeight="1">
      <c r="A535" s="529"/>
      <c r="B535" s="529"/>
      <c r="C535" s="529"/>
      <c r="D535" s="529"/>
    </row>
    <row r="536" ht="12.75" customHeight="1">
      <c r="A536" s="529"/>
      <c r="B536" s="529"/>
      <c r="C536" s="529"/>
      <c r="D536" s="529"/>
    </row>
    <row r="537" ht="12.75" customHeight="1">
      <c r="A537" s="529"/>
      <c r="B537" s="529"/>
      <c r="C537" s="529"/>
      <c r="D537" s="529"/>
    </row>
    <row r="538" ht="12.75" customHeight="1">
      <c r="A538" s="529"/>
      <c r="B538" s="529"/>
      <c r="C538" s="529"/>
      <c r="D538" s="529"/>
    </row>
    <row r="539" ht="12.75" customHeight="1">
      <c r="A539" s="529"/>
      <c r="B539" s="529"/>
      <c r="C539" s="529"/>
      <c r="D539" s="529"/>
    </row>
    <row r="540" ht="12.75" customHeight="1">
      <c r="A540" s="529"/>
      <c r="B540" s="529"/>
      <c r="C540" s="529"/>
      <c r="D540" s="529"/>
    </row>
    <row r="541" ht="12.75" customHeight="1">
      <c r="A541" s="529"/>
      <c r="B541" s="529"/>
      <c r="C541" s="529"/>
      <c r="D541" s="529"/>
    </row>
    <row r="542" ht="12.75" customHeight="1">
      <c r="A542" s="529"/>
      <c r="B542" s="529"/>
      <c r="C542" s="529"/>
      <c r="D542" s="529"/>
    </row>
    <row r="543" ht="12.75" customHeight="1">
      <c r="A543" s="529"/>
      <c r="B543" s="529"/>
      <c r="C543" s="529"/>
      <c r="D543" s="529"/>
    </row>
    <row r="544" ht="12.75" customHeight="1">
      <c r="A544" s="529"/>
      <c r="B544" s="529"/>
      <c r="C544" s="529"/>
      <c r="D544" s="529"/>
    </row>
    <row r="545" ht="12.75" customHeight="1">
      <c r="A545" s="529"/>
      <c r="B545" s="529"/>
      <c r="C545" s="529"/>
      <c r="D545" s="529"/>
    </row>
    <row r="546" ht="12.75" customHeight="1">
      <c r="A546" s="529"/>
      <c r="B546" s="529"/>
      <c r="C546" s="529"/>
      <c r="D546" s="529"/>
    </row>
    <row r="547" ht="12.75" customHeight="1">
      <c r="A547" s="529"/>
      <c r="B547" s="529"/>
      <c r="C547" s="529"/>
      <c r="D547" s="529"/>
    </row>
    <row r="548" ht="12.75" customHeight="1">
      <c r="A548" s="529"/>
      <c r="B548" s="529"/>
      <c r="C548" s="529"/>
      <c r="D548" s="529"/>
    </row>
    <row r="549" ht="12.75" customHeight="1">
      <c r="A549" s="529"/>
      <c r="B549" s="529"/>
      <c r="C549" s="529"/>
      <c r="D549" s="529"/>
    </row>
    <row r="550" ht="12.75" customHeight="1">
      <c r="A550" s="529"/>
      <c r="B550" s="529"/>
      <c r="C550" s="529"/>
      <c r="D550" s="529"/>
    </row>
    <row r="551" ht="12.75" customHeight="1">
      <c r="A551" s="529"/>
      <c r="B551" s="529"/>
      <c r="C551" s="529"/>
      <c r="D551" s="529"/>
    </row>
    <row r="552" ht="12.75" customHeight="1">
      <c r="A552" s="529"/>
      <c r="B552" s="529"/>
      <c r="C552" s="529"/>
      <c r="D552" s="529"/>
    </row>
    <row r="553" ht="12.75" customHeight="1">
      <c r="A553" s="529"/>
      <c r="B553" s="529"/>
      <c r="C553" s="529"/>
      <c r="D553" s="529"/>
    </row>
    <row r="554" ht="12.75" customHeight="1">
      <c r="A554" s="529"/>
      <c r="B554" s="529"/>
      <c r="C554" s="529"/>
      <c r="D554" s="529"/>
    </row>
    <row r="555" ht="12.75" customHeight="1">
      <c r="A555" s="529"/>
      <c r="B555" s="529"/>
      <c r="C555" s="529"/>
      <c r="D555" s="529"/>
    </row>
    <row r="556" ht="12.75" customHeight="1">
      <c r="A556" s="529"/>
      <c r="B556" s="529"/>
      <c r="C556" s="529"/>
      <c r="D556" s="529"/>
    </row>
    <row r="557" ht="12.75" customHeight="1">
      <c r="A557" s="529"/>
      <c r="B557" s="529"/>
      <c r="C557" s="529"/>
      <c r="D557" s="529"/>
    </row>
    <row r="558" ht="12.75" customHeight="1">
      <c r="A558" s="529"/>
      <c r="B558" s="529"/>
      <c r="C558" s="529"/>
      <c r="D558" s="529"/>
    </row>
    <row r="559" ht="12.75" customHeight="1">
      <c r="A559" s="529"/>
      <c r="B559" s="529"/>
      <c r="C559" s="529"/>
      <c r="D559" s="529"/>
    </row>
    <row r="560" ht="12.75" customHeight="1">
      <c r="A560" s="529"/>
      <c r="B560" s="529"/>
      <c r="C560" s="529"/>
      <c r="D560" s="529"/>
    </row>
    <row r="561" ht="12.75" customHeight="1">
      <c r="A561" s="529"/>
      <c r="B561" s="529"/>
      <c r="C561" s="529"/>
      <c r="D561" s="529"/>
    </row>
    <row r="562" ht="12.75" customHeight="1">
      <c r="A562" s="529"/>
      <c r="B562" s="529"/>
      <c r="C562" s="529"/>
      <c r="D562" s="529"/>
    </row>
    <row r="563" ht="12.75" customHeight="1">
      <c r="A563" s="529"/>
      <c r="B563" s="529"/>
      <c r="C563" s="529"/>
      <c r="D563" s="529"/>
    </row>
    <row r="564" ht="12.75" customHeight="1">
      <c r="A564" s="529"/>
      <c r="B564" s="529"/>
      <c r="C564" s="529"/>
      <c r="D564" s="529"/>
    </row>
    <row r="565" ht="12.75" customHeight="1">
      <c r="A565" s="529"/>
      <c r="B565" s="529"/>
      <c r="C565" s="529"/>
      <c r="D565" s="529"/>
    </row>
    <row r="566" ht="12.75" customHeight="1">
      <c r="A566" s="529"/>
      <c r="B566" s="529"/>
      <c r="C566" s="529"/>
      <c r="D566" s="529"/>
    </row>
    <row r="567" ht="12.75" customHeight="1">
      <c r="A567" s="529"/>
      <c r="B567" s="529"/>
      <c r="C567" s="529"/>
      <c r="D567" s="529"/>
    </row>
    <row r="568" ht="12.75" customHeight="1">
      <c r="A568" s="529"/>
      <c r="B568" s="529"/>
      <c r="C568" s="529"/>
      <c r="D568" s="529"/>
    </row>
    <row r="569" ht="12.75" customHeight="1">
      <c r="A569" s="529"/>
      <c r="B569" s="529"/>
      <c r="C569" s="529"/>
      <c r="D569" s="529"/>
    </row>
    <row r="570" ht="12.75" customHeight="1">
      <c r="A570" s="529"/>
      <c r="B570" s="529"/>
      <c r="C570" s="529"/>
      <c r="D570" s="529"/>
    </row>
    <row r="571" ht="12.75" customHeight="1">
      <c r="A571" s="529"/>
      <c r="B571" s="529"/>
      <c r="C571" s="529"/>
      <c r="D571" s="529"/>
    </row>
    <row r="572" ht="12.75" customHeight="1">
      <c r="A572" s="529"/>
      <c r="B572" s="529"/>
      <c r="C572" s="529"/>
      <c r="D572" s="529"/>
    </row>
    <row r="573" ht="12.75" customHeight="1">
      <c r="A573" s="529"/>
      <c r="B573" s="529"/>
      <c r="C573" s="529"/>
      <c r="D573" s="529"/>
    </row>
    <row r="574" ht="12.75" customHeight="1">
      <c r="A574" s="529"/>
      <c r="B574" s="529"/>
      <c r="C574" s="529"/>
      <c r="D574" s="529"/>
    </row>
    <row r="575" ht="12.75" customHeight="1">
      <c r="A575" s="529"/>
      <c r="B575" s="529"/>
      <c r="C575" s="529"/>
      <c r="D575" s="529"/>
    </row>
    <row r="576" ht="12.75" customHeight="1">
      <c r="A576" s="529"/>
      <c r="B576" s="529"/>
      <c r="C576" s="529"/>
      <c r="D576" s="529"/>
    </row>
    <row r="577" ht="12.75" customHeight="1">
      <c r="A577" s="529"/>
      <c r="B577" s="529"/>
      <c r="C577" s="529"/>
      <c r="D577" s="529"/>
    </row>
    <row r="578" ht="12.75" customHeight="1">
      <c r="A578" s="529"/>
      <c r="B578" s="529"/>
      <c r="C578" s="529"/>
      <c r="D578" s="529"/>
    </row>
    <row r="579" ht="12.75" customHeight="1">
      <c r="A579" s="529"/>
      <c r="B579" s="529"/>
      <c r="C579" s="529"/>
      <c r="D579" s="529"/>
    </row>
    <row r="580" ht="12.75" customHeight="1">
      <c r="A580" s="529"/>
      <c r="B580" s="529"/>
      <c r="C580" s="529"/>
      <c r="D580" s="529"/>
    </row>
    <row r="581" ht="12.75" customHeight="1">
      <c r="A581" s="529"/>
      <c r="B581" s="529"/>
      <c r="C581" s="529"/>
      <c r="D581" s="529"/>
    </row>
    <row r="582" ht="12.75" customHeight="1">
      <c r="A582" s="529"/>
      <c r="B582" s="529"/>
      <c r="C582" s="529"/>
      <c r="D582" s="529"/>
    </row>
    <row r="583" ht="12.75" customHeight="1">
      <c r="A583" s="529"/>
      <c r="B583" s="529"/>
      <c r="C583" s="529"/>
      <c r="D583" s="529"/>
    </row>
    <row r="584" ht="12.75" customHeight="1">
      <c r="A584" s="529"/>
      <c r="B584" s="529"/>
      <c r="C584" s="529"/>
      <c r="D584" s="529"/>
    </row>
    <row r="585" ht="12.75" customHeight="1">
      <c r="A585" s="529"/>
      <c r="B585" s="529"/>
      <c r="C585" s="529"/>
      <c r="D585" s="529"/>
    </row>
    <row r="586" ht="12.75" customHeight="1">
      <c r="A586" s="529"/>
      <c r="B586" s="529"/>
      <c r="C586" s="529"/>
      <c r="D586" s="529"/>
    </row>
    <row r="587" ht="12.75" customHeight="1">
      <c r="A587" s="529"/>
      <c r="B587" s="529"/>
      <c r="C587" s="529"/>
      <c r="D587" s="529"/>
    </row>
    <row r="588" ht="12.75" customHeight="1">
      <c r="A588" s="529"/>
      <c r="B588" s="529"/>
      <c r="C588" s="529"/>
      <c r="D588" s="529"/>
    </row>
    <row r="589" ht="12.75" customHeight="1">
      <c r="A589" s="529"/>
      <c r="B589" s="529"/>
      <c r="C589" s="529"/>
      <c r="D589" s="529"/>
    </row>
    <row r="590" ht="12.75" customHeight="1">
      <c r="A590" s="529"/>
      <c r="B590" s="529"/>
      <c r="C590" s="529"/>
      <c r="D590" s="529"/>
    </row>
    <row r="591" ht="12.75" customHeight="1">
      <c r="A591" s="529"/>
      <c r="B591" s="529"/>
      <c r="C591" s="529"/>
      <c r="D591" s="529"/>
    </row>
    <row r="592" ht="12.75" customHeight="1">
      <c r="A592" s="529"/>
      <c r="B592" s="529"/>
      <c r="C592" s="529"/>
      <c r="D592" s="529"/>
    </row>
    <row r="593" ht="12.75" customHeight="1">
      <c r="A593" s="529"/>
      <c r="B593" s="529"/>
      <c r="C593" s="529"/>
      <c r="D593" s="529"/>
    </row>
    <row r="594" ht="12.75" customHeight="1">
      <c r="A594" s="529"/>
      <c r="B594" s="529"/>
      <c r="C594" s="529"/>
      <c r="D594" s="529"/>
    </row>
    <row r="595" ht="12.75" customHeight="1">
      <c r="A595" s="529"/>
      <c r="B595" s="529"/>
      <c r="C595" s="529"/>
      <c r="D595" s="529"/>
    </row>
    <row r="596" ht="12.75" customHeight="1">
      <c r="A596" s="529"/>
      <c r="B596" s="529"/>
      <c r="C596" s="529"/>
      <c r="D596" s="529"/>
    </row>
    <row r="597" ht="12.75" customHeight="1">
      <c r="A597" s="529"/>
      <c r="B597" s="529"/>
      <c r="C597" s="529"/>
      <c r="D597" s="529"/>
    </row>
    <row r="598" ht="12.75" customHeight="1">
      <c r="A598" s="529"/>
      <c r="B598" s="529"/>
      <c r="C598" s="529"/>
      <c r="D598" s="529"/>
    </row>
    <row r="599" ht="12.75" customHeight="1">
      <c r="A599" s="529"/>
      <c r="B599" s="529"/>
      <c r="C599" s="529"/>
      <c r="D599" s="529"/>
    </row>
    <row r="600" ht="12.75" customHeight="1">
      <c r="A600" s="529"/>
      <c r="B600" s="529"/>
      <c r="C600" s="529"/>
      <c r="D600" s="529"/>
    </row>
    <row r="601" ht="12.75" customHeight="1">
      <c r="A601" s="529"/>
      <c r="B601" s="529"/>
      <c r="C601" s="529"/>
      <c r="D601" s="529"/>
    </row>
    <row r="602" ht="12.75" customHeight="1">
      <c r="A602" s="529"/>
      <c r="B602" s="529"/>
      <c r="C602" s="529"/>
      <c r="D602" s="529"/>
    </row>
    <row r="603" ht="12.75" customHeight="1">
      <c r="A603" s="529"/>
      <c r="B603" s="529"/>
      <c r="C603" s="529"/>
      <c r="D603" s="529"/>
    </row>
    <row r="604" ht="12.75" customHeight="1">
      <c r="A604" s="529"/>
      <c r="B604" s="529"/>
      <c r="C604" s="529"/>
      <c r="D604" s="529"/>
    </row>
    <row r="605" ht="12.75" customHeight="1">
      <c r="A605" s="529"/>
      <c r="B605" s="529"/>
      <c r="C605" s="529"/>
      <c r="D605" s="529"/>
    </row>
    <row r="606" ht="12.75" customHeight="1">
      <c r="A606" s="529"/>
      <c r="B606" s="529"/>
      <c r="C606" s="529"/>
      <c r="D606" s="529"/>
    </row>
    <row r="607" ht="12.75" customHeight="1">
      <c r="A607" s="529"/>
      <c r="B607" s="529"/>
      <c r="C607" s="529"/>
      <c r="D607" s="529"/>
    </row>
    <row r="608" ht="12.75" customHeight="1">
      <c r="A608" s="529"/>
      <c r="B608" s="529"/>
      <c r="C608" s="529"/>
      <c r="D608" s="529"/>
    </row>
    <row r="609" ht="12.75" customHeight="1">
      <c r="A609" s="529"/>
      <c r="B609" s="529"/>
      <c r="C609" s="529"/>
      <c r="D609" s="529"/>
    </row>
    <row r="610" ht="12.75" customHeight="1">
      <c r="A610" s="529"/>
      <c r="B610" s="529"/>
      <c r="C610" s="529"/>
      <c r="D610" s="529"/>
    </row>
    <row r="611" ht="12.75" customHeight="1">
      <c r="A611" s="529"/>
      <c r="B611" s="529"/>
      <c r="C611" s="529"/>
      <c r="D611" s="529"/>
    </row>
    <row r="612" ht="12.75" customHeight="1">
      <c r="A612" s="529"/>
      <c r="B612" s="529"/>
      <c r="C612" s="529"/>
      <c r="D612" s="529"/>
    </row>
    <row r="613" ht="12.75" customHeight="1">
      <c r="A613" s="529"/>
      <c r="B613" s="529"/>
      <c r="C613" s="529"/>
      <c r="D613" s="529"/>
    </row>
    <row r="614" ht="12.75" customHeight="1">
      <c r="A614" s="529"/>
      <c r="B614" s="529"/>
      <c r="C614" s="529"/>
      <c r="D614" s="529"/>
    </row>
    <row r="615" ht="12.75" customHeight="1">
      <c r="A615" s="529"/>
      <c r="B615" s="529"/>
      <c r="C615" s="529"/>
      <c r="D615" s="529"/>
    </row>
    <row r="616" ht="12.75" customHeight="1">
      <c r="A616" s="529"/>
      <c r="B616" s="529"/>
      <c r="C616" s="529"/>
      <c r="D616" s="529"/>
    </row>
    <row r="617" ht="12.75" customHeight="1">
      <c r="A617" s="529"/>
      <c r="B617" s="529"/>
      <c r="C617" s="529"/>
      <c r="D617" s="529"/>
    </row>
    <row r="618" ht="12.75" customHeight="1">
      <c r="A618" s="529"/>
      <c r="B618" s="529"/>
      <c r="C618" s="529"/>
      <c r="D618" s="529"/>
    </row>
    <row r="619" ht="12.75" customHeight="1">
      <c r="A619" s="529"/>
      <c r="B619" s="529"/>
      <c r="C619" s="529"/>
      <c r="D619" s="529"/>
    </row>
    <row r="620" ht="12.75" customHeight="1">
      <c r="A620" s="529"/>
      <c r="B620" s="529"/>
      <c r="C620" s="529"/>
      <c r="D620" s="529"/>
    </row>
    <row r="621" ht="12.75" customHeight="1">
      <c r="A621" s="529"/>
      <c r="B621" s="529"/>
      <c r="C621" s="529"/>
      <c r="D621" s="529"/>
    </row>
    <row r="622" ht="12.75" customHeight="1">
      <c r="A622" s="529"/>
      <c r="B622" s="529"/>
      <c r="C622" s="529"/>
      <c r="D622" s="529"/>
    </row>
    <row r="623" ht="12.75" customHeight="1">
      <c r="A623" s="529"/>
      <c r="B623" s="529"/>
      <c r="C623" s="529"/>
      <c r="D623" s="529"/>
    </row>
    <row r="624" ht="12.75" customHeight="1">
      <c r="A624" s="529"/>
      <c r="B624" s="529"/>
      <c r="C624" s="529"/>
      <c r="D624" s="529"/>
    </row>
    <row r="625" ht="12.75" customHeight="1">
      <c r="A625" s="529"/>
      <c r="B625" s="529"/>
      <c r="C625" s="529"/>
      <c r="D625" s="529"/>
    </row>
    <row r="626" ht="12.75" customHeight="1">
      <c r="A626" s="529"/>
      <c r="B626" s="529"/>
      <c r="C626" s="529"/>
      <c r="D626" s="529"/>
    </row>
    <row r="627" ht="12.75" customHeight="1">
      <c r="A627" s="529"/>
      <c r="B627" s="529"/>
      <c r="C627" s="529"/>
      <c r="D627" s="529"/>
    </row>
    <row r="628" ht="12.75" customHeight="1">
      <c r="A628" s="529"/>
      <c r="B628" s="529"/>
      <c r="C628" s="529"/>
      <c r="D628" s="529"/>
    </row>
    <row r="629" ht="12.75" customHeight="1">
      <c r="A629" s="529"/>
      <c r="B629" s="529"/>
      <c r="C629" s="529"/>
      <c r="D629" s="529"/>
    </row>
    <row r="630" ht="12.75" customHeight="1">
      <c r="A630" s="529"/>
      <c r="B630" s="529"/>
      <c r="C630" s="529"/>
      <c r="D630" s="529"/>
    </row>
    <row r="631" ht="12.75" customHeight="1">
      <c r="A631" s="529"/>
      <c r="B631" s="529"/>
      <c r="C631" s="529"/>
      <c r="D631" s="529"/>
    </row>
    <row r="632" ht="12.75" customHeight="1">
      <c r="A632" s="529"/>
      <c r="B632" s="529"/>
      <c r="C632" s="529"/>
      <c r="D632" s="529"/>
    </row>
    <row r="633" ht="12.75" customHeight="1">
      <c r="A633" s="529"/>
      <c r="B633" s="529"/>
      <c r="C633" s="529"/>
      <c r="D633" s="529"/>
    </row>
    <row r="634" ht="12.75" customHeight="1">
      <c r="A634" s="529"/>
      <c r="B634" s="529"/>
      <c r="C634" s="529"/>
      <c r="D634" s="529"/>
    </row>
    <row r="635" ht="12.75" customHeight="1">
      <c r="A635" s="529"/>
      <c r="B635" s="529"/>
      <c r="C635" s="529"/>
      <c r="D635" s="529"/>
    </row>
    <row r="636" ht="12.75" customHeight="1">
      <c r="A636" s="529"/>
      <c r="B636" s="529"/>
      <c r="C636" s="529"/>
      <c r="D636" s="529"/>
    </row>
    <row r="637" ht="12.75" customHeight="1">
      <c r="A637" s="529"/>
      <c r="B637" s="529"/>
      <c r="C637" s="529"/>
      <c r="D637" s="529"/>
    </row>
    <row r="638" ht="12.75" customHeight="1">
      <c r="A638" s="529"/>
      <c r="B638" s="529"/>
      <c r="C638" s="529"/>
      <c r="D638" s="529"/>
    </row>
    <row r="639" ht="12.75" customHeight="1">
      <c r="A639" s="529"/>
      <c r="B639" s="529"/>
      <c r="C639" s="529"/>
      <c r="D639" s="529"/>
    </row>
    <row r="640" ht="12.75" customHeight="1">
      <c r="A640" s="529"/>
      <c r="B640" s="529"/>
      <c r="C640" s="529"/>
      <c r="D640" s="529"/>
    </row>
    <row r="641" ht="12.75" customHeight="1">
      <c r="A641" s="529"/>
      <c r="B641" s="529"/>
      <c r="C641" s="529"/>
      <c r="D641" s="529"/>
    </row>
    <row r="642" ht="12.75" customHeight="1">
      <c r="A642" s="529"/>
      <c r="B642" s="529"/>
      <c r="C642" s="529"/>
      <c r="D642" s="529"/>
    </row>
    <row r="643" ht="12.75" customHeight="1">
      <c r="A643" s="529"/>
      <c r="B643" s="529"/>
      <c r="C643" s="529"/>
      <c r="D643" s="529"/>
    </row>
    <row r="644" ht="12.75" customHeight="1">
      <c r="A644" s="529"/>
      <c r="B644" s="529"/>
      <c r="C644" s="529"/>
      <c r="D644" s="529"/>
    </row>
    <row r="645" ht="12.75" customHeight="1">
      <c r="A645" s="529"/>
      <c r="B645" s="529"/>
      <c r="C645" s="529"/>
      <c r="D645" s="529"/>
    </row>
    <row r="646" ht="12.75" customHeight="1">
      <c r="A646" s="529"/>
      <c r="B646" s="529"/>
      <c r="C646" s="529"/>
      <c r="D646" s="529"/>
    </row>
    <row r="647" ht="12.75" customHeight="1">
      <c r="A647" s="529"/>
      <c r="B647" s="529"/>
      <c r="C647" s="529"/>
      <c r="D647" s="529"/>
    </row>
    <row r="648" ht="12.75" customHeight="1">
      <c r="A648" s="529"/>
      <c r="B648" s="529"/>
      <c r="C648" s="529"/>
      <c r="D648" s="529"/>
    </row>
    <row r="649" ht="12.75" customHeight="1">
      <c r="A649" s="529"/>
      <c r="B649" s="529"/>
      <c r="C649" s="529"/>
      <c r="D649" s="529"/>
    </row>
    <row r="650" ht="12.75" customHeight="1">
      <c r="A650" s="529"/>
      <c r="B650" s="529"/>
      <c r="C650" s="529"/>
      <c r="D650" s="529"/>
    </row>
    <row r="651" ht="12.75" customHeight="1">
      <c r="A651" s="529"/>
      <c r="B651" s="529"/>
      <c r="C651" s="529"/>
      <c r="D651" s="529"/>
    </row>
    <row r="652" ht="12.75" customHeight="1">
      <c r="A652" s="529"/>
      <c r="B652" s="529"/>
      <c r="C652" s="529"/>
      <c r="D652" s="529"/>
    </row>
    <row r="653" ht="12.75" customHeight="1">
      <c r="A653" s="529"/>
      <c r="B653" s="529"/>
      <c r="C653" s="529"/>
      <c r="D653" s="529"/>
    </row>
    <row r="654" ht="12.75" customHeight="1">
      <c r="A654" s="529"/>
      <c r="B654" s="529"/>
      <c r="C654" s="529"/>
      <c r="D654" s="529"/>
    </row>
    <row r="655" ht="12.75" customHeight="1">
      <c r="A655" s="529"/>
      <c r="B655" s="529"/>
      <c r="C655" s="529"/>
      <c r="D655" s="529"/>
    </row>
    <row r="656" ht="12.75" customHeight="1">
      <c r="A656" s="529"/>
      <c r="B656" s="529"/>
      <c r="C656" s="529"/>
      <c r="D656" s="529"/>
    </row>
    <row r="657" ht="12.75" customHeight="1">
      <c r="A657" s="529"/>
      <c r="B657" s="529"/>
      <c r="C657" s="529"/>
      <c r="D657" s="529"/>
    </row>
    <row r="658" ht="12.75" customHeight="1">
      <c r="A658" s="529"/>
      <c r="B658" s="529"/>
      <c r="C658" s="529"/>
      <c r="D658" s="529"/>
    </row>
    <row r="659" ht="12.75" customHeight="1">
      <c r="A659" s="529"/>
      <c r="B659" s="529"/>
      <c r="C659" s="529"/>
      <c r="D659" s="529"/>
    </row>
    <row r="660" ht="12.75" customHeight="1">
      <c r="A660" s="529"/>
      <c r="B660" s="529"/>
      <c r="C660" s="529"/>
      <c r="D660" s="529"/>
    </row>
    <row r="661" ht="12.75" customHeight="1">
      <c r="A661" s="529"/>
      <c r="B661" s="529"/>
      <c r="C661" s="529"/>
      <c r="D661" s="529"/>
    </row>
    <row r="662" ht="12.75" customHeight="1">
      <c r="A662" s="529"/>
      <c r="B662" s="529"/>
      <c r="C662" s="529"/>
      <c r="D662" s="529"/>
    </row>
    <row r="663" ht="12.75" customHeight="1">
      <c r="A663" s="529"/>
      <c r="B663" s="529"/>
      <c r="C663" s="529"/>
      <c r="D663" s="529"/>
    </row>
    <row r="664" ht="12.75" customHeight="1">
      <c r="A664" s="529"/>
      <c r="B664" s="529"/>
      <c r="C664" s="529"/>
      <c r="D664" s="529"/>
    </row>
    <row r="665" ht="12.75" customHeight="1">
      <c r="A665" s="529"/>
      <c r="B665" s="529"/>
      <c r="C665" s="529"/>
      <c r="D665" s="529"/>
    </row>
    <row r="666" ht="12.75" customHeight="1">
      <c r="A666" s="529"/>
      <c r="B666" s="529"/>
      <c r="C666" s="529"/>
      <c r="D666" s="529"/>
    </row>
    <row r="667" ht="12.75" customHeight="1">
      <c r="A667" s="529"/>
      <c r="B667" s="529"/>
      <c r="C667" s="529"/>
      <c r="D667" s="529"/>
    </row>
    <row r="668" ht="12.75" customHeight="1">
      <c r="A668" s="529"/>
      <c r="B668" s="529"/>
      <c r="C668" s="529"/>
      <c r="D668" s="529"/>
    </row>
    <row r="669" ht="12.75" customHeight="1">
      <c r="A669" s="529"/>
      <c r="B669" s="529"/>
      <c r="C669" s="529"/>
      <c r="D669" s="529"/>
    </row>
    <row r="670" ht="12.75" customHeight="1">
      <c r="A670" s="529"/>
      <c r="B670" s="529"/>
      <c r="C670" s="529"/>
      <c r="D670" s="529"/>
    </row>
    <row r="671" ht="12.75" customHeight="1">
      <c r="A671" s="529"/>
      <c r="B671" s="529"/>
      <c r="C671" s="529"/>
      <c r="D671" s="529"/>
    </row>
    <row r="672" ht="12.75" customHeight="1">
      <c r="A672" s="529"/>
      <c r="B672" s="529"/>
      <c r="C672" s="529"/>
      <c r="D672" s="529"/>
    </row>
    <row r="673" ht="12.75" customHeight="1">
      <c r="A673" s="529"/>
      <c r="B673" s="529"/>
      <c r="C673" s="529"/>
      <c r="D673" s="529"/>
    </row>
    <row r="674" ht="12.75" customHeight="1">
      <c r="A674" s="529"/>
      <c r="B674" s="529"/>
      <c r="C674" s="529"/>
      <c r="D674" s="529"/>
    </row>
    <row r="675" ht="12.75" customHeight="1">
      <c r="A675" s="529"/>
      <c r="B675" s="529"/>
      <c r="C675" s="529"/>
      <c r="D675" s="529"/>
    </row>
    <row r="676" ht="12.75" customHeight="1">
      <c r="A676" s="529"/>
      <c r="B676" s="529"/>
      <c r="C676" s="529"/>
      <c r="D676" s="529"/>
    </row>
    <row r="677" ht="12.75" customHeight="1">
      <c r="A677" s="529"/>
      <c r="B677" s="529"/>
      <c r="C677" s="529"/>
      <c r="D677" s="529"/>
    </row>
    <row r="678" ht="12.75" customHeight="1">
      <c r="A678" s="529"/>
      <c r="B678" s="529"/>
      <c r="C678" s="529"/>
      <c r="D678" s="529"/>
    </row>
    <row r="679" ht="12.75" customHeight="1">
      <c r="A679" s="529"/>
      <c r="B679" s="529"/>
      <c r="C679" s="529"/>
      <c r="D679" s="529"/>
    </row>
    <row r="680" ht="12.75" customHeight="1">
      <c r="A680" s="529"/>
      <c r="B680" s="529"/>
      <c r="C680" s="529"/>
      <c r="D680" s="529"/>
    </row>
    <row r="681" ht="12.75" customHeight="1">
      <c r="A681" s="529"/>
      <c r="B681" s="529"/>
      <c r="C681" s="529"/>
      <c r="D681" s="529"/>
    </row>
    <row r="682" ht="12.75" customHeight="1">
      <c r="A682" s="529"/>
      <c r="B682" s="529"/>
      <c r="C682" s="529"/>
      <c r="D682" s="529"/>
    </row>
    <row r="683" ht="12.75" customHeight="1">
      <c r="A683" s="529"/>
      <c r="B683" s="529"/>
      <c r="C683" s="529"/>
      <c r="D683" s="529"/>
    </row>
    <row r="684" ht="12.75" customHeight="1">
      <c r="A684" s="529"/>
      <c r="B684" s="529"/>
      <c r="C684" s="529"/>
      <c r="D684" s="529"/>
    </row>
    <row r="685" ht="12.75" customHeight="1">
      <c r="A685" s="529"/>
      <c r="B685" s="529"/>
      <c r="C685" s="529"/>
      <c r="D685" s="529"/>
    </row>
    <row r="686" ht="12.75" customHeight="1">
      <c r="A686" s="529"/>
      <c r="B686" s="529"/>
      <c r="C686" s="529"/>
      <c r="D686" s="529"/>
    </row>
    <row r="687" ht="12.75" customHeight="1">
      <c r="A687" s="529"/>
      <c r="B687" s="529"/>
      <c r="C687" s="529"/>
      <c r="D687" s="529"/>
    </row>
    <row r="688" ht="12.75" customHeight="1">
      <c r="A688" s="529"/>
      <c r="B688" s="529"/>
      <c r="C688" s="529"/>
      <c r="D688" s="529"/>
    </row>
    <row r="689" ht="12.75" customHeight="1">
      <c r="A689" s="529"/>
      <c r="B689" s="529"/>
      <c r="C689" s="529"/>
      <c r="D689" s="529"/>
    </row>
    <row r="690" ht="12.75" customHeight="1">
      <c r="A690" s="529"/>
      <c r="B690" s="529"/>
      <c r="C690" s="529"/>
      <c r="D690" s="529"/>
    </row>
    <row r="691" ht="12.75" customHeight="1">
      <c r="A691" s="529"/>
      <c r="B691" s="529"/>
      <c r="C691" s="529"/>
      <c r="D691" s="529"/>
    </row>
    <row r="692" ht="12.75" customHeight="1">
      <c r="A692" s="529"/>
      <c r="B692" s="529"/>
      <c r="C692" s="529"/>
      <c r="D692" s="529"/>
    </row>
    <row r="693" ht="12.75" customHeight="1">
      <c r="A693" s="529"/>
      <c r="B693" s="529"/>
      <c r="C693" s="529"/>
      <c r="D693" s="529"/>
    </row>
    <row r="694" ht="12.75" customHeight="1">
      <c r="A694" s="529"/>
      <c r="B694" s="529"/>
      <c r="C694" s="529"/>
      <c r="D694" s="529"/>
    </row>
    <row r="695" ht="12.75" customHeight="1">
      <c r="A695" s="529"/>
      <c r="B695" s="529"/>
      <c r="C695" s="529"/>
      <c r="D695" s="529"/>
    </row>
    <row r="696" ht="12.75" customHeight="1">
      <c r="A696" s="529"/>
      <c r="B696" s="529"/>
      <c r="C696" s="529"/>
      <c r="D696" s="529"/>
    </row>
    <row r="697" ht="12.75" customHeight="1">
      <c r="A697" s="529"/>
      <c r="B697" s="529"/>
      <c r="C697" s="529"/>
      <c r="D697" s="529"/>
    </row>
    <row r="698" ht="12.75" customHeight="1">
      <c r="A698" s="529"/>
      <c r="B698" s="529"/>
      <c r="C698" s="529"/>
      <c r="D698" s="529"/>
    </row>
    <row r="699" ht="12.75" customHeight="1">
      <c r="A699" s="529"/>
      <c r="B699" s="529"/>
      <c r="C699" s="529"/>
      <c r="D699" s="529"/>
    </row>
    <row r="700" ht="12.75" customHeight="1">
      <c r="A700" s="529"/>
      <c r="B700" s="529"/>
      <c r="C700" s="529"/>
      <c r="D700" s="529"/>
    </row>
    <row r="701" ht="12.75" customHeight="1">
      <c r="A701" s="529"/>
      <c r="B701" s="529"/>
      <c r="C701" s="529"/>
      <c r="D701" s="529"/>
    </row>
    <row r="702" ht="12.75" customHeight="1">
      <c r="A702" s="529"/>
      <c r="B702" s="529"/>
      <c r="C702" s="529"/>
      <c r="D702" s="529"/>
    </row>
    <row r="703" ht="12.75" customHeight="1">
      <c r="A703" s="529"/>
      <c r="B703" s="529"/>
      <c r="C703" s="529"/>
      <c r="D703" s="529"/>
    </row>
    <row r="704" ht="12.75" customHeight="1">
      <c r="A704" s="529"/>
      <c r="B704" s="529"/>
      <c r="C704" s="529"/>
      <c r="D704" s="529"/>
    </row>
    <row r="705" ht="12.75" customHeight="1">
      <c r="A705" s="529"/>
      <c r="B705" s="529"/>
      <c r="C705" s="529"/>
      <c r="D705" s="529"/>
    </row>
    <row r="706" ht="12.75" customHeight="1">
      <c r="A706" s="529"/>
      <c r="B706" s="529"/>
      <c r="C706" s="529"/>
      <c r="D706" s="529"/>
    </row>
    <row r="707" ht="12.75" customHeight="1">
      <c r="A707" s="529"/>
      <c r="B707" s="529"/>
      <c r="C707" s="529"/>
      <c r="D707" s="529"/>
    </row>
    <row r="708" ht="12.75" customHeight="1">
      <c r="A708" s="529"/>
      <c r="B708" s="529"/>
      <c r="C708" s="529"/>
      <c r="D708" s="529"/>
    </row>
    <row r="709" ht="12.75" customHeight="1">
      <c r="A709" s="529"/>
      <c r="B709" s="529"/>
      <c r="C709" s="529"/>
      <c r="D709" s="529"/>
    </row>
    <row r="710" ht="12.75" customHeight="1">
      <c r="A710" s="529"/>
      <c r="B710" s="529"/>
      <c r="C710" s="529"/>
      <c r="D710" s="529"/>
    </row>
    <row r="711" ht="12.75" customHeight="1">
      <c r="A711" s="529"/>
      <c r="B711" s="529"/>
      <c r="C711" s="529"/>
      <c r="D711" s="529"/>
    </row>
    <row r="712" ht="12.75" customHeight="1">
      <c r="A712" s="529"/>
      <c r="B712" s="529"/>
      <c r="C712" s="529"/>
      <c r="D712" s="529"/>
    </row>
    <row r="713" ht="12.75" customHeight="1">
      <c r="A713" s="529"/>
      <c r="B713" s="529"/>
      <c r="C713" s="529"/>
      <c r="D713" s="529"/>
    </row>
    <row r="714" ht="12.75" customHeight="1">
      <c r="A714" s="529"/>
      <c r="B714" s="529"/>
      <c r="C714" s="529"/>
      <c r="D714" s="529"/>
    </row>
    <row r="715" ht="12.75" customHeight="1">
      <c r="A715" s="529"/>
      <c r="B715" s="529"/>
      <c r="C715" s="529"/>
      <c r="D715" s="529"/>
    </row>
    <row r="716" ht="12.75" customHeight="1">
      <c r="A716" s="529"/>
      <c r="B716" s="529"/>
      <c r="C716" s="529"/>
      <c r="D716" s="529"/>
    </row>
    <row r="717" ht="12.75" customHeight="1">
      <c r="A717" s="529"/>
      <c r="B717" s="529"/>
      <c r="C717" s="529"/>
      <c r="D717" s="529"/>
    </row>
    <row r="718" ht="12.75" customHeight="1">
      <c r="A718" s="529"/>
      <c r="B718" s="529"/>
      <c r="C718" s="529"/>
      <c r="D718" s="529"/>
    </row>
    <row r="719" ht="12.75" customHeight="1">
      <c r="A719" s="529"/>
      <c r="B719" s="529"/>
      <c r="C719" s="529"/>
      <c r="D719" s="529"/>
    </row>
    <row r="720" ht="12.75" customHeight="1">
      <c r="A720" s="529"/>
      <c r="B720" s="529"/>
      <c r="C720" s="529"/>
      <c r="D720" s="529"/>
    </row>
    <row r="721" ht="12.75" customHeight="1">
      <c r="A721" s="529"/>
      <c r="B721" s="529"/>
      <c r="C721" s="529"/>
      <c r="D721" s="529"/>
    </row>
    <row r="722" ht="12.75" customHeight="1">
      <c r="A722" s="529"/>
      <c r="B722" s="529"/>
      <c r="C722" s="529"/>
      <c r="D722" s="529"/>
    </row>
    <row r="723" ht="12.75" customHeight="1">
      <c r="A723" s="529"/>
      <c r="B723" s="529"/>
      <c r="C723" s="529"/>
      <c r="D723" s="529"/>
    </row>
    <row r="724" ht="12.75" customHeight="1">
      <c r="A724" s="529"/>
      <c r="B724" s="529"/>
      <c r="C724" s="529"/>
      <c r="D724" s="529"/>
    </row>
    <row r="725" ht="12.75" customHeight="1">
      <c r="A725" s="529"/>
      <c r="B725" s="529"/>
      <c r="C725" s="529"/>
      <c r="D725" s="529"/>
    </row>
    <row r="726" ht="12.75" customHeight="1">
      <c r="A726" s="529"/>
      <c r="B726" s="529"/>
      <c r="C726" s="529"/>
      <c r="D726" s="529"/>
    </row>
    <row r="727" ht="12.75" customHeight="1">
      <c r="A727" s="529"/>
      <c r="B727" s="529"/>
      <c r="C727" s="529"/>
      <c r="D727" s="529"/>
    </row>
    <row r="728" ht="12.75" customHeight="1">
      <c r="A728" s="529"/>
      <c r="B728" s="529"/>
      <c r="C728" s="529"/>
      <c r="D728" s="529"/>
    </row>
    <row r="729" ht="12.75" customHeight="1">
      <c r="A729" s="529"/>
      <c r="B729" s="529"/>
      <c r="C729" s="529"/>
      <c r="D729" s="529"/>
    </row>
    <row r="730" ht="12.75" customHeight="1">
      <c r="A730" s="529"/>
      <c r="B730" s="529"/>
      <c r="C730" s="529"/>
      <c r="D730" s="529"/>
    </row>
    <row r="731" ht="12.75" customHeight="1">
      <c r="A731" s="529"/>
      <c r="B731" s="529"/>
      <c r="C731" s="529"/>
      <c r="D731" s="529"/>
    </row>
    <row r="732" ht="12.75" customHeight="1">
      <c r="A732" s="529"/>
      <c r="B732" s="529"/>
      <c r="C732" s="529"/>
      <c r="D732" s="529"/>
    </row>
    <row r="733" ht="12.75" customHeight="1">
      <c r="A733" s="529"/>
      <c r="B733" s="529"/>
      <c r="C733" s="529"/>
      <c r="D733" s="529"/>
    </row>
    <row r="734" ht="12.75" customHeight="1">
      <c r="A734" s="529"/>
      <c r="B734" s="529"/>
      <c r="C734" s="529"/>
      <c r="D734" s="529"/>
    </row>
    <row r="735" ht="12.75" customHeight="1">
      <c r="A735" s="529"/>
      <c r="B735" s="529"/>
      <c r="C735" s="529"/>
      <c r="D735" s="529"/>
    </row>
    <row r="736" ht="12.75" customHeight="1">
      <c r="A736" s="529"/>
      <c r="B736" s="529"/>
      <c r="C736" s="529"/>
      <c r="D736" s="529"/>
    </row>
    <row r="737" ht="12.75" customHeight="1">
      <c r="A737" s="529"/>
      <c r="B737" s="529"/>
      <c r="C737" s="529"/>
      <c r="D737" s="529"/>
    </row>
    <row r="738" ht="12.75" customHeight="1">
      <c r="A738" s="529"/>
      <c r="B738" s="529"/>
      <c r="C738" s="529"/>
      <c r="D738" s="529"/>
    </row>
    <row r="739" ht="12.75" customHeight="1">
      <c r="A739" s="529"/>
      <c r="B739" s="529"/>
      <c r="C739" s="529"/>
      <c r="D739" s="529"/>
    </row>
    <row r="740" ht="12.75" customHeight="1">
      <c r="A740" s="529"/>
      <c r="B740" s="529"/>
      <c r="C740" s="529"/>
      <c r="D740" s="529"/>
    </row>
    <row r="741" ht="12.75" customHeight="1">
      <c r="A741" s="529"/>
      <c r="B741" s="529"/>
      <c r="C741" s="529"/>
      <c r="D741" s="529"/>
    </row>
    <row r="742" ht="12.75" customHeight="1">
      <c r="A742" s="529"/>
      <c r="B742" s="529"/>
      <c r="C742" s="529"/>
      <c r="D742" s="529"/>
    </row>
    <row r="743" ht="12.75" customHeight="1">
      <c r="A743" s="529"/>
      <c r="B743" s="529"/>
      <c r="C743" s="529"/>
      <c r="D743" s="529"/>
    </row>
    <row r="744" ht="12.75" customHeight="1">
      <c r="A744" s="529"/>
      <c r="B744" s="529"/>
      <c r="C744" s="529"/>
      <c r="D744" s="529"/>
    </row>
    <row r="745" ht="12.75" customHeight="1">
      <c r="A745" s="529"/>
      <c r="B745" s="529"/>
      <c r="C745" s="529"/>
      <c r="D745" s="529"/>
    </row>
    <row r="746" ht="12.75" customHeight="1">
      <c r="A746" s="529"/>
      <c r="B746" s="529"/>
      <c r="C746" s="529"/>
      <c r="D746" s="529"/>
    </row>
    <row r="747" ht="12.75" customHeight="1">
      <c r="A747" s="529"/>
      <c r="B747" s="529"/>
      <c r="C747" s="529"/>
      <c r="D747" s="529"/>
    </row>
    <row r="748" ht="12.75" customHeight="1">
      <c r="A748" s="529"/>
      <c r="B748" s="529"/>
      <c r="C748" s="529"/>
      <c r="D748" s="529"/>
    </row>
    <row r="749" ht="12.75" customHeight="1">
      <c r="A749" s="529"/>
      <c r="B749" s="529"/>
      <c r="C749" s="529"/>
      <c r="D749" s="529"/>
    </row>
    <row r="750" ht="12.75" customHeight="1">
      <c r="A750" s="529"/>
      <c r="B750" s="529"/>
      <c r="C750" s="529"/>
      <c r="D750" s="529"/>
    </row>
    <row r="751" ht="12.75" customHeight="1">
      <c r="A751" s="529"/>
      <c r="B751" s="529"/>
      <c r="C751" s="529"/>
      <c r="D751" s="529"/>
    </row>
    <row r="752" ht="12.75" customHeight="1">
      <c r="A752" s="529"/>
      <c r="B752" s="529"/>
      <c r="C752" s="529"/>
      <c r="D752" s="529"/>
    </row>
    <row r="753" ht="12.75" customHeight="1">
      <c r="A753" s="529"/>
      <c r="B753" s="529"/>
      <c r="C753" s="529"/>
      <c r="D753" s="529"/>
    </row>
    <row r="754" ht="12.75" customHeight="1">
      <c r="A754" s="529"/>
      <c r="B754" s="529"/>
      <c r="C754" s="529"/>
      <c r="D754" s="529"/>
    </row>
    <row r="755" ht="12.75" customHeight="1">
      <c r="A755" s="529"/>
      <c r="B755" s="529"/>
      <c r="C755" s="529"/>
      <c r="D755" s="529"/>
    </row>
    <row r="756" ht="12.75" customHeight="1">
      <c r="A756" s="529"/>
      <c r="B756" s="529"/>
      <c r="C756" s="529"/>
      <c r="D756" s="529"/>
    </row>
    <row r="757" ht="12.75" customHeight="1">
      <c r="A757" s="529"/>
      <c r="B757" s="529"/>
      <c r="C757" s="529"/>
      <c r="D757" s="529"/>
    </row>
    <row r="758" ht="12.75" customHeight="1">
      <c r="A758" s="529"/>
      <c r="B758" s="529"/>
      <c r="C758" s="529"/>
      <c r="D758" s="529"/>
    </row>
    <row r="759" ht="12.75" customHeight="1">
      <c r="A759" s="529"/>
      <c r="B759" s="529"/>
      <c r="C759" s="529"/>
      <c r="D759" s="529"/>
    </row>
    <row r="760" ht="12.75" customHeight="1">
      <c r="A760" s="529"/>
      <c r="B760" s="529"/>
      <c r="C760" s="529"/>
      <c r="D760" s="529"/>
    </row>
    <row r="761" ht="12.75" customHeight="1">
      <c r="A761" s="529"/>
      <c r="B761" s="529"/>
      <c r="C761" s="529"/>
      <c r="D761" s="529"/>
    </row>
    <row r="762" ht="12.75" customHeight="1">
      <c r="A762" s="529"/>
      <c r="B762" s="529"/>
      <c r="C762" s="529"/>
      <c r="D762" s="529"/>
    </row>
    <row r="763" ht="12.75" customHeight="1">
      <c r="A763" s="529"/>
      <c r="B763" s="529"/>
      <c r="C763" s="529"/>
      <c r="D763" s="529"/>
    </row>
    <row r="764" ht="12.75" customHeight="1">
      <c r="A764" s="529"/>
      <c r="B764" s="529"/>
      <c r="C764" s="529"/>
      <c r="D764" s="529"/>
    </row>
    <row r="765" ht="12.75" customHeight="1">
      <c r="A765" s="529"/>
      <c r="B765" s="529"/>
      <c r="C765" s="529"/>
      <c r="D765" s="529"/>
    </row>
    <row r="766" ht="12.75" customHeight="1">
      <c r="A766" s="529"/>
      <c r="B766" s="529"/>
      <c r="C766" s="529"/>
      <c r="D766" s="529"/>
    </row>
    <row r="767" ht="12.75" customHeight="1">
      <c r="A767" s="529"/>
      <c r="B767" s="529"/>
      <c r="C767" s="529"/>
      <c r="D767" s="529"/>
    </row>
    <row r="768" ht="12.75" customHeight="1">
      <c r="A768" s="529"/>
      <c r="B768" s="529"/>
      <c r="C768" s="529"/>
      <c r="D768" s="529"/>
    </row>
    <row r="769" ht="12.75" customHeight="1">
      <c r="A769" s="529"/>
      <c r="B769" s="529"/>
      <c r="C769" s="529"/>
      <c r="D769" s="529"/>
    </row>
    <row r="770" ht="12.75" customHeight="1">
      <c r="A770" s="529"/>
      <c r="B770" s="529"/>
      <c r="C770" s="529"/>
      <c r="D770" s="529"/>
    </row>
    <row r="771" ht="12.75" customHeight="1">
      <c r="A771" s="529"/>
      <c r="B771" s="529"/>
      <c r="C771" s="529"/>
      <c r="D771" s="529"/>
    </row>
    <row r="772" ht="12.75" customHeight="1">
      <c r="A772" s="529"/>
      <c r="B772" s="529"/>
      <c r="C772" s="529"/>
      <c r="D772" s="529"/>
    </row>
    <row r="773" ht="12.75" customHeight="1">
      <c r="A773" s="529"/>
      <c r="B773" s="529"/>
      <c r="C773" s="529"/>
      <c r="D773" s="529"/>
    </row>
    <row r="774" ht="12.75" customHeight="1">
      <c r="A774" s="529"/>
      <c r="B774" s="529"/>
      <c r="C774" s="529"/>
      <c r="D774" s="529"/>
    </row>
    <row r="775" ht="12.75" customHeight="1">
      <c r="A775" s="529"/>
      <c r="B775" s="529"/>
      <c r="C775" s="529"/>
      <c r="D775" s="529"/>
    </row>
    <row r="776" ht="12.75" customHeight="1">
      <c r="A776" s="529"/>
      <c r="B776" s="529"/>
      <c r="C776" s="529"/>
      <c r="D776" s="529"/>
    </row>
    <row r="777" ht="12.75" customHeight="1">
      <c r="A777" s="529"/>
      <c r="B777" s="529"/>
      <c r="C777" s="529"/>
      <c r="D777" s="529"/>
    </row>
    <row r="778" ht="12.75" customHeight="1">
      <c r="A778" s="529"/>
      <c r="B778" s="529"/>
      <c r="C778" s="529"/>
      <c r="D778" s="529"/>
    </row>
    <row r="779" ht="12.75" customHeight="1">
      <c r="A779" s="529"/>
      <c r="B779" s="529"/>
      <c r="C779" s="529"/>
      <c r="D779" s="529"/>
    </row>
    <row r="780" ht="12.75" customHeight="1">
      <c r="A780" s="529"/>
      <c r="B780" s="529"/>
      <c r="C780" s="529"/>
      <c r="D780" s="529"/>
    </row>
    <row r="781" ht="12.75" customHeight="1">
      <c r="A781" s="529"/>
      <c r="B781" s="529"/>
      <c r="C781" s="529"/>
      <c r="D781" s="529"/>
    </row>
    <row r="782" ht="12.75" customHeight="1">
      <c r="A782" s="529"/>
      <c r="B782" s="529"/>
      <c r="C782" s="529"/>
      <c r="D782" s="529"/>
    </row>
    <row r="783" ht="12.75" customHeight="1">
      <c r="A783" s="529"/>
      <c r="B783" s="529"/>
      <c r="C783" s="529"/>
      <c r="D783" s="529"/>
    </row>
    <row r="784" ht="12.75" customHeight="1">
      <c r="A784" s="529"/>
      <c r="B784" s="529"/>
      <c r="C784" s="529"/>
      <c r="D784" s="529"/>
    </row>
    <row r="785" ht="12.75" customHeight="1">
      <c r="A785" s="529"/>
      <c r="B785" s="529"/>
      <c r="C785" s="529"/>
      <c r="D785" s="529"/>
    </row>
    <row r="786" ht="12.75" customHeight="1">
      <c r="A786" s="529"/>
      <c r="B786" s="529"/>
      <c r="C786" s="529"/>
      <c r="D786" s="529"/>
    </row>
    <row r="787" ht="12.75" customHeight="1">
      <c r="A787" s="529"/>
      <c r="B787" s="529"/>
      <c r="C787" s="529"/>
      <c r="D787" s="529"/>
    </row>
    <row r="788" ht="12.75" customHeight="1">
      <c r="A788" s="529"/>
      <c r="B788" s="529"/>
      <c r="C788" s="529"/>
      <c r="D788" s="529"/>
    </row>
    <row r="789" ht="12.75" customHeight="1">
      <c r="A789" s="529"/>
      <c r="B789" s="529"/>
      <c r="C789" s="529"/>
      <c r="D789" s="529"/>
    </row>
    <row r="790" ht="12.75" customHeight="1">
      <c r="A790" s="529"/>
      <c r="B790" s="529"/>
      <c r="C790" s="529"/>
      <c r="D790" s="529"/>
    </row>
    <row r="791" ht="12.75" customHeight="1">
      <c r="A791" s="529"/>
      <c r="B791" s="529"/>
      <c r="C791" s="529"/>
      <c r="D791" s="529"/>
    </row>
    <row r="792" ht="12.75" customHeight="1">
      <c r="A792" s="529"/>
      <c r="B792" s="529"/>
      <c r="C792" s="529"/>
      <c r="D792" s="529"/>
    </row>
    <row r="793" ht="12.75" customHeight="1">
      <c r="A793" s="529"/>
      <c r="B793" s="529"/>
      <c r="C793" s="529"/>
      <c r="D793" s="529"/>
    </row>
    <row r="794" ht="12.75" customHeight="1">
      <c r="A794" s="529"/>
      <c r="B794" s="529"/>
      <c r="C794" s="529"/>
      <c r="D794" s="529"/>
    </row>
    <row r="795" ht="12.75" customHeight="1">
      <c r="A795" s="529"/>
      <c r="B795" s="529"/>
      <c r="C795" s="529"/>
      <c r="D795" s="529"/>
    </row>
    <row r="796" ht="12.75" customHeight="1">
      <c r="A796" s="529"/>
      <c r="B796" s="529"/>
      <c r="C796" s="529"/>
      <c r="D796" s="529"/>
    </row>
    <row r="797" ht="12.75" customHeight="1">
      <c r="A797" s="529"/>
      <c r="B797" s="529"/>
      <c r="C797" s="529"/>
      <c r="D797" s="529"/>
    </row>
    <row r="798" ht="12.75" customHeight="1">
      <c r="A798" s="529"/>
      <c r="B798" s="529"/>
      <c r="C798" s="529"/>
      <c r="D798" s="529"/>
    </row>
    <row r="799" ht="12.75" customHeight="1">
      <c r="A799" s="529"/>
      <c r="B799" s="529"/>
      <c r="C799" s="529"/>
      <c r="D799" s="529"/>
    </row>
    <row r="800" ht="12.75" customHeight="1">
      <c r="A800" s="529"/>
      <c r="B800" s="529"/>
      <c r="C800" s="529"/>
      <c r="D800" s="529"/>
    </row>
    <row r="801" ht="12.75" customHeight="1">
      <c r="A801" s="529"/>
      <c r="B801" s="529"/>
      <c r="C801" s="529"/>
      <c r="D801" s="529"/>
    </row>
    <row r="802" ht="12.75" customHeight="1">
      <c r="A802" s="529"/>
      <c r="B802" s="529"/>
      <c r="C802" s="529"/>
      <c r="D802" s="529"/>
    </row>
    <row r="803" ht="12.75" customHeight="1">
      <c r="A803" s="529"/>
      <c r="B803" s="529"/>
      <c r="C803" s="529"/>
      <c r="D803" s="529"/>
    </row>
    <row r="804" ht="12.75" customHeight="1">
      <c r="A804" s="529"/>
      <c r="B804" s="529"/>
      <c r="C804" s="529"/>
      <c r="D804" s="529"/>
    </row>
    <row r="805" ht="12.75" customHeight="1">
      <c r="A805" s="529"/>
      <c r="B805" s="529"/>
      <c r="C805" s="529"/>
      <c r="D805" s="529"/>
    </row>
    <row r="806" ht="12.75" customHeight="1">
      <c r="A806" s="529"/>
      <c r="B806" s="529"/>
      <c r="C806" s="529"/>
      <c r="D806" s="529"/>
    </row>
    <row r="807" ht="12.75" customHeight="1">
      <c r="A807" s="529"/>
      <c r="B807" s="529"/>
      <c r="C807" s="529"/>
      <c r="D807" s="529"/>
    </row>
    <row r="808" ht="12.75" customHeight="1">
      <c r="A808" s="529"/>
      <c r="B808" s="529"/>
      <c r="C808" s="529"/>
      <c r="D808" s="529"/>
    </row>
    <row r="809" ht="12.75" customHeight="1">
      <c r="A809" s="529"/>
      <c r="B809" s="529"/>
      <c r="C809" s="529"/>
      <c r="D809" s="529"/>
    </row>
    <row r="810" ht="12.75" customHeight="1">
      <c r="A810" s="529"/>
      <c r="B810" s="529"/>
      <c r="C810" s="529"/>
      <c r="D810" s="529"/>
    </row>
    <row r="811" ht="12.75" customHeight="1">
      <c r="A811" s="529"/>
      <c r="B811" s="529"/>
      <c r="C811" s="529"/>
      <c r="D811" s="529"/>
    </row>
    <row r="812" ht="12.75" customHeight="1">
      <c r="A812" s="529"/>
      <c r="B812" s="529"/>
      <c r="C812" s="529"/>
      <c r="D812" s="529"/>
    </row>
    <row r="813" ht="12.75" customHeight="1">
      <c r="A813" s="529"/>
      <c r="B813" s="529"/>
      <c r="C813" s="529"/>
      <c r="D813" s="529"/>
    </row>
    <row r="814" ht="12.75" customHeight="1">
      <c r="A814" s="529"/>
      <c r="B814" s="529"/>
      <c r="C814" s="529"/>
      <c r="D814" s="529"/>
    </row>
    <row r="815" ht="12.75" customHeight="1">
      <c r="A815" s="529"/>
      <c r="B815" s="529"/>
      <c r="C815" s="529"/>
      <c r="D815" s="529"/>
    </row>
    <row r="816" ht="12.75" customHeight="1">
      <c r="A816" s="529"/>
      <c r="B816" s="529"/>
      <c r="C816" s="529"/>
      <c r="D816" s="529"/>
    </row>
    <row r="817" ht="12.75" customHeight="1">
      <c r="A817" s="529"/>
      <c r="B817" s="529"/>
      <c r="C817" s="529"/>
      <c r="D817" s="529"/>
    </row>
    <row r="818" ht="12.75" customHeight="1">
      <c r="A818" s="529"/>
      <c r="B818" s="529"/>
      <c r="C818" s="529"/>
      <c r="D818" s="529"/>
    </row>
    <row r="819" ht="12.75" customHeight="1">
      <c r="A819" s="529"/>
      <c r="B819" s="529"/>
      <c r="C819" s="529"/>
      <c r="D819" s="529"/>
    </row>
    <row r="820" ht="12.75" customHeight="1">
      <c r="A820" s="529"/>
      <c r="B820" s="529"/>
      <c r="C820" s="529"/>
      <c r="D820" s="529"/>
    </row>
    <row r="821" ht="12.75" customHeight="1">
      <c r="A821" s="529"/>
      <c r="B821" s="529"/>
      <c r="C821" s="529"/>
      <c r="D821" s="529"/>
    </row>
    <row r="822" ht="12.75" customHeight="1">
      <c r="A822" s="529"/>
      <c r="B822" s="529"/>
      <c r="C822" s="529"/>
      <c r="D822" s="529"/>
    </row>
    <row r="823" ht="12.75" customHeight="1">
      <c r="A823" s="529"/>
      <c r="B823" s="529"/>
      <c r="C823" s="529"/>
      <c r="D823" s="529"/>
    </row>
    <row r="824" ht="12.75" customHeight="1">
      <c r="A824" s="529"/>
      <c r="B824" s="529"/>
      <c r="C824" s="529"/>
      <c r="D824" s="529"/>
    </row>
    <row r="825" ht="12.75" customHeight="1">
      <c r="A825" s="529"/>
      <c r="B825" s="529"/>
      <c r="C825" s="529"/>
      <c r="D825" s="529"/>
    </row>
    <row r="826" ht="12.75" customHeight="1">
      <c r="A826" s="529"/>
      <c r="B826" s="529"/>
      <c r="C826" s="529"/>
      <c r="D826" s="529"/>
    </row>
    <row r="827" ht="12.75" customHeight="1">
      <c r="A827" s="529"/>
      <c r="B827" s="529"/>
      <c r="C827" s="529"/>
      <c r="D827" s="529"/>
    </row>
    <row r="828" ht="12.75" customHeight="1">
      <c r="A828" s="529"/>
      <c r="B828" s="529"/>
      <c r="C828" s="529"/>
      <c r="D828" s="529"/>
    </row>
    <row r="829" ht="12.75" customHeight="1">
      <c r="A829" s="529"/>
      <c r="B829" s="529"/>
      <c r="C829" s="529"/>
      <c r="D829" s="529"/>
    </row>
    <row r="830" ht="12.75" customHeight="1">
      <c r="A830" s="529"/>
      <c r="B830" s="529"/>
      <c r="C830" s="529"/>
      <c r="D830" s="529"/>
    </row>
    <row r="831" ht="12.75" customHeight="1">
      <c r="A831" s="529"/>
      <c r="B831" s="529"/>
      <c r="C831" s="529"/>
      <c r="D831" s="529"/>
    </row>
    <row r="832" ht="12.75" customHeight="1">
      <c r="A832" s="529"/>
      <c r="B832" s="529"/>
      <c r="C832" s="529"/>
      <c r="D832" s="529"/>
    </row>
    <row r="833" ht="12.75" customHeight="1">
      <c r="A833" s="529"/>
      <c r="B833" s="529"/>
      <c r="C833" s="529"/>
      <c r="D833" s="529"/>
    </row>
    <row r="834" ht="12.75" customHeight="1">
      <c r="A834" s="529"/>
      <c r="B834" s="529"/>
      <c r="C834" s="529"/>
      <c r="D834" s="529"/>
    </row>
    <row r="835" ht="12.75" customHeight="1">
      <c r="A835" s="529"/>
      <c r="B835" s="529"/>
      <c r="C835" s="529"/>
      <c r="D835" s="529"/>
    </row>
    <row r="836" ht="12.75" customHeight="1">
      <c r="A836" s="529"/>
      <c r="B836" s="529"/>
      <c r="C836" s="529"/>
      <c r="D836" s="529"/>
    </row>
    <row r="837" ht="12.75" customHeight="1">
      <c r="A837" s="529"/>
      <c r="B837" s="529"/>
      <c r="C837" s="529"/>
      <c r="D837" s="529"/>
    </row>
    <row r="838" ht="12.75" customHeight="1">
      <c r="A838" s="529"/>
      <c r="B838" s="529"/>
      <c r="C838" s="529"/>
      <c r="D838" s="529"/>
    </row>
    <row r="839" ht="12.75" customHeight="1">
      <c r="A839" s="529"/>
      <c r="B839" s="529"/>
      <c r="C839" s="529"/>
      <c r="D839" s="529"/>
    </row>
    <row r="840" ht="12.75" customHeight="1">
      <c r="A840" s="529"/>
      <c r="B840" s="529"/>
      <c r="C840" s="529"/>
      <c r="D840" s="529"/>
    </row>
    <row r="841" ht="12.75" customHeight="1">
      <c r="A841" s="529"/>
      <c r="B841" s="529"/>
      <c r="C841" s="529"/>
      <c r="D841" s="529"/>
    </row>
    <row r="842" ht="12.75" customHeight="1">
      <c r="A842" s="529"/>
      <c r="B842" s="529"/>
      <c r="C842" s="529"/>
      <c r="D842" s="529"/>
    </row>
    <row r="843" ht="12.75" customHeight="1">
      <c r="A843" s="529"/>
      <c r="B843" s="529"/>
      <c r="C843" s="529"/>
      <c r="D843" s="529"/>
    </row>
    <row r="844" ht="12.75" customHeight="1">
      <c r="A844" s="529"/>
      <c r="B844" s="529"/>
      <c r="C844" s="529"/>
      <c r="D844" s="529"/>
    </row>
    <row r="845" ht="12.75" customHeight="1">
      <c r="A845" s="529"/>
      <c r="B845" s="529"/>
      <c r="C845" s="529"/>
      <c r="D845" s="529"/>
    </row>
    <row r="846" ht="12.75" customHeight="1">
      <c r="A846" s="529"/>
      <c r="B846" s="529"/>
      <c r="C846" s="529"/>
      <c r="D846" s="529"/>
    </row>
    <row r="847" ht="12.75" customHeight="1">
      <c r="A847" s="529"/>
      <c r="B847" s="529"/>
      <c r="C847" s="529"/>
      <c r="D847" s="529"/>
    </row>
    <row r="848" ht="12.75" customHeight="1">
      <c r="A848" s="529"/>
      <c r="B848" s="529"/>
      <c r="C848" s="529"/>
      <c r="D848" s="529"/>
    </row>
    <row r="849" ht="12.75" customHeight="1">
      <c r="A849" s="529"/>
      <c r="B849" s="529"/>
      <c r="C849" s="529"/>
      <c r="D849" s="529"/>
    </row>
    <row r="850" ht="12.75" customHeight="1">
      <c r="A850" s="529"/>
      <c r="B850" s="529"/>
      <c r="C850" s="529"/>
      <c r="D850" s="529"/>
    </row>
    <row r="851" ht="12.75" customHeight="1">
      <c r="A851" s="529"/>
      <c r="B851" s="529"/>
      <c r="C851" s="529"/>
      <c r="D851" s="529"/>
    </row>
    <row r="852" ht="12.75" customHeight="1">
      <c r="A852" s="529"/>
      <c r="B852" s="529"/>
      <c r="C852" s="529"/>
      <c r="D852" s="529"/>
    </row>
    <row r="853" ht="12.75" customHeight="1">
      <c r="A853" s="529"/>
      <c r="B853" s="529"/>
      <c r="C853" s="529"/>
      <c r="D853" s="529"/>
    </row>
    <row r="854" ht="12.75" customHeight="1">
      <c r="A854" s="529"/>
      <c r="B854" s="529"/>
      <c r="C854" s="529"/>
      <c r="D854" s="529"/>
    </row>
    <row r="855" ht="12.75" customHeight="1">
      <c r="A855" s="529"/>
      <c r="B855" s="529"/>
      <c r="C855" s="529"/>
      <c r="D855" s="529"/>
    </row>
    <row r="856" ht="12.75" customHeight="1">
      <c r="A856" s="529"/>
      <c r="B856" s="529"/>
      <c r="C856" s="529"/>
      <c r="D856" s="529"/>
    </row>
    <row r="857" ht="12.75" customHeight="1">
      <c r="A857" s="529"/>
      <c r="B857" s="529"/>
      <c r="C857" s="529"/>
      <c r="D857" s="529"/>
    </row>
    <row r="858" ht="12.75" customHeight="1">
      <c r="A858" s="529"/>
      <c r="B858" s="529"/>
      <c r="C858" s="529"/>
      <c r="D858" s="529"/>
    </row>
    <row r="859" ht="12.75" customHeight="1">
      <c r="A859" s="529"/>
      <c r="B859" s="529"/>
      <c r="C859" s="529"/>
      <c r="D859" s="529"/>
    </row>
    <row r="860" ht="12.75" customHeight="1">
      <c r="A860" s="529"/>
      <c r="B860" s="529"/>
      <c r="C860" s="529"/>
      <c r="D860" s="529"/>
    </row>
    <row r="861" ht="12.75" customHeight="1">
      <c r="A861" s="529"/>
      <c r="B861" s="529"/>
      <c r="C861" s="529"/>
      <c r="D861" s="529"/>
    </row>
    <row r="862" ht="12.75" customHeight="1">
      <c r="A862" s="529"/>
      <c r="B862" s="529"/>
      <c r="C862" s="529"/>
      <c r="D862" s="529"/>
    </row>
    <row r="863" ht="12.75" customHeight="1">
      <c r="A863" s="529"/>
      <c r="B863" s="529"/>
      <c r="C863" s="529"/>
      <c r="D863" s="529"/>
    </row>
    <row r="864" ht="12.75" customHeight="1">
      <c r="A864" s="529"/>
      <c r="B864" s="529"/>
      <c r="C864" s="529"/>
      <c r="D864" s="529"/>
    </row>
    <row r="865" ht="12.75" customHeight="1">
      <c r="A865" s="529"/>
      <c r="B865" s="529"/>
      <c r="C865" s="529"/>
      <c r="D865" s="529"/>
    </row>
    <row r="866" ht="12.75" customHeight="1">
      <c r="A866" s="529"/>
      <c r="B866" s="529"/>
      <c r="C866" s="529"/>
      <c r="D866" s="529"/>
    </row>
    <row r="867" ht="12.75" customHeight="1">
      <c r="A867" s="529"/>
      <c r="B867" s="529"/>
      <c r="C867" s="529"/>
      <c r="D867" s="529"/>
    </row>
    <row r="868" ht="12.75" customHeight="1">
      <c r="A868" s="529"/>
      <c r="B868" s="529"/>
      <c r="C868" s="529"/>
      <c r="D868" s="529"/>
    </row>
    <row r="869" ht="12.75" customHeight="1">
      <c r="A869" s="529"/>
      <c r="B869" s="529"/>
      <c r="C869" s="529"/>
      <c r="D869" s="529"/>
    </row>
    <row r="870" ht="12.75" customHeight="1">
      <c r="A870" s="529"/>
      <c r="B870" s="529"/>
      <c r="C870" s="529"/>
      <c r="D870" s="529"/>
    </row>
    <row r="871" ht="12.75" customHeight="1">
      <c r="A871" s="529"/>
      <c r="B871" s="529"/>
      <c r="C871" s="529"/>
      <c r="D871" s="529"/>
    </row>
    <row r="872" ht="12.75" customHeight="1">
      <c r="A872" s="529"/>
      <c r="B872" s="529"/>
      <c r="C872" s="529"/>
      <c r="D872" s="529"/>
    </row>
    <row r="873" ht="12.75" customHeight="1">
      <c r="A873" s="529"/>
      <c r="B873" s="529"/>
      <c r="C873" s="529"/>
      <c r="D873" s="529"/>
    </row>
    <row r="874" ht="12.75" customHeight="1">
      <c r="A874" s="529"/>
      <c r="B874" s="529"/>
      <c r="C874" s="529"/>
      <c r="D874" s="529"/>
    </row>
    <row r="875" ht="12.75" customHeight="1">
      <c r="A875" s="529"/>
      <c r="B875" s="529"/>
      <c r="C875" s="529"/>
      <c r="D875" s="529"/>
    </row>
    <row r="876" ht="12.75" customHeight="1">
      <c r="A876" s="529"/>
      <c r="B876" s="529"/>
      <c r="C876" s="529"/>
      <c r="D876" s="529"/>
    </row>
    <row r="877" ht="12.75" customHeight="1">
      <c r="A877" s="529"/>
      <c r="B877" s="529"/>
      <c r="C877" s="529"/>
      <c r="D877" s="529"/>
    </row>
    <row r="878" ht="12.75" customHeight="1">
      <c r="A878" s="529"/>
      <c r="B878" s="529"/>
      <c r="C878" s="529"/>
      <c r="D878" s="529"/>
    </row>
    <row r="879" ht="12.75" customHeight="1">
      <c r="A879" s="529"/>
      <c r="B879" s="529"/>
      <c r="C879" s="529"/>
      <c r="D879" s="529"/>
    </row>
    <row r="880" ht="12.75" customHeight="1">
      <c r="A880" s="529"/>
      <c r="B880" s="529"/>
      <c r="C880" s="529"/>
      <c r="D880" s="529"/>
    </row>
    <row r="881" ht="12.75" customHeight="1">
      <c r="A881" s="529"/>
      <c r="B881" s="529"/>
      <c r="C881" s="529"/>
      <c r="D881" s="529"/>
    </row>
    <row r="882" ht="12.75" customHeight="1">
      <c r="A882" s="529"/>
      <c r="B882" s="529"/>
      <c r="C882" s="529"/>
      <c r="D882" s="529"/>
    </row>
    <row r="883" ht="12.75" customHeight="1">
      <c r="A883" s="529"/>
      <c r="B883" s="529"/>
      <c r="C883" s="529"/>
      <c r="D883" s="529"/>
    </row>
    <row r="884" ht="12.75" customHeight="1">
      <c r="A884" s="529"/>
      <c r="B884" s="529"/>
      <c r="C884" s="529"/>
      <c r="D884" s="529"/>
    </row>
    <row r="885" ht="12.75" customHeight="1">
      <c r="A885" s="529"/>
      <c r="B885" s="529"/>
      <c r="C885" s="529"/>
      <c r="D885" s="529"/>
    </row>
    <row r="886" ht="12.75" customHeight="1">
      <c r="A886" s="529"/>
      <c r="B886" s="529"/>
      <c r="C886" s="529"/>
      <c r="D886" s="529"/>
    </row>
    <row r="887" ht="12.75" customHeight="1">
      <c r="A887" s="529"/>
      <c r="B887" s="529"/>
      <c r="C887" s="529"/>
      <c r="D887" s="529"/>
    </row>
    <row r="888" ht="12.75" customHeight="1">
      <c r="A888" s="529"/>
      <c r="B888" s="529"/>
      <c r="C888" s="529"/>
      <c r="D888" s="529"/>
    </row>
    <row r="889" ht="12.75" customHeight="1">
      <c r="A889" s="529"/>
      <c r="B889" s="529"/>
      <c r="C889" s="529"/>
      <c r="D889" s="529"/>
    </row>
    <row r="890" ht="12.75" customHeight="1">
      <c r="A890" s="529"/>
      <c r="B890" s="529"/>
      <c r="C890" s="529"/>
      <c r="D890" s="529"/>
    </row>
    <row r="891" ht="12.75" customHeight="1">
      <c r="A891" s="529"/>
      <c r="B891" s="529"/>
      <c r="C891" s="529"/>
      <c r="D891" s="529"/>
    </row>
    <row r="892" ht="12.75" customHeight="1">
      <c r="A892" s="529"/>
      <c r="B892" s="529"/>
      <c r="C892" s="529"/>
      <c r="D892" s="529"/>
    </row>
    <row r="893" ht="12.75" customHeight="1">
      <c r="A893" s="529"/>
      <c r="B893" s="529"/>
      <c r="C893" s="529"/>
      <c r="D893" s="529"/>
    </row>
    <row r="894" ht="12.75" customHeight="1">
      <c r="A894" s="529"/>
      <c r="B894" s="529"/>
      <c r="C894" s="529"/>
      <c r="D894" s="529"/>
    </row>
    <row r="895" ht="12.75" customHeight="1">
      <c r="A895" s="529"/>
      <c r="B895" s="529"/>
      <c r="C895" s="529"/>
      <c r="D895" s="529"/>
    </row>
    <row r="896" ht="12.75" customHeight="1">
      <c r="A896" s="529"/>
      <c r="B896" s="529"/>
      <c r="C896" s="529"/>
      <c r="D896" s="529"/>
    </row>
    <row r="897" ht="12.75" customHeight="1">
      <c r="A897" s="529"/>
      <c r="B897" s="529"/>
      <c r="C897" s="529"/>
      <c r="D897" s="529"/>
    </row>
    <row r="898" ht="12.75" customHeight="1">
      <c r="A898" s="529"/>
      <c r="B898" s="529"/>
      <c r="C898" s="529"/>
      <c r="D898" s="529"/>
    </row>
    <row r="899" ht="12.75" customHeight="1">
      <c r="A899" s="529"/>
      <c r="B899" s="529"/>
      <c r="C899" s="529"/>
      <c r="D899" s="529"/>
    </row>
    <row r="900" ht="12.75" customHeight="1">
      <c r="A900" s="529"/>
      <c r="B900" s="529"/>
      <c r="C900" s="529"/>
      <c r="D900" s="529"/>
    </row>
    <row r="901" ht="12.75" customHeight="1">
      <c r="A901" s="529"/>
      <c r="B901" s="529"/>
      <c r="C901" s="529"/>
      <c r="D901" s="529"/>
    </row>
    <row r="902" ht="12.75" customHeight="1">
      <c r="A902" s="529"/>
      <c r="B902" s="529"/>
      <c r="C902" s="529"/>
      <c r="D902" s="529"/>
    </row>
    <row r="903" ht="12.75" customHeight="1">
      <c r="A903" s="529"/>
      <c r="B903" s="529"/>
      <c r="C903" s="529"/>
      <c r="D903" s="529"/>
    </row>
    <row r="904" ht="12.75" customHeight="1">
      <c r="A904" s="529"/>
      <c r="B904" s="529"/>
      <c r="C904" s="529"/>
      <c r="D904" s="529"/>
    </row>
    <row r="905" ht="12.75" customHeight="1">
      <c r="A905" s="529"/>
      <c r="B905" s="529"/>
      <c r="C905" s="529"/>
      <c r="D905" s="529"/>
    </row>
    <row r="906" ht="12.75" customHeight="1">
      <c r="A906" s="529"/>
      <c r="B906" s="529"/>
      <c r="C906" s="529"/>
      <c r="D906" s="529"/>
    </row>
    <row r="907" ht="12.75" customHeight="1">
      <c r="A907" s="529"/>
      <c r="B907" s="529"/>
      <c r="C907" s="529"/>
      <c r="D907" s="529"/>
    </row>
    <row r="908" ht="12.75" customHeight="1">
      <c r="A908" s="529"/>
      <c r="B908" s="529"/>
      <c r="C908" s="529"/>
      <c r="D908" s="529"/>
    </row>
    <row r="909" ht="12.75" customHeight="1">
      <c r="A909" s="529"/>
      <c r="B909" s="529"/>
      <c r="C909" s="529"/>
      <c r="D909" s="529"/>
    </row>
    <row r="910" ht="12.75" customHeight="1">
      <c r="A910" s="529"/>
      <c r="B910" s="529"/>
      <c r="C910" s="529"/>
      <c r="D910" s="529"/>
    </row>
    <row r="911" ht="12.75" customHeight="1">
      <c r="A911" s="529"/>
      <c r="B911" s="529"/>
      <c r="C911" s="529"/>
      <c r="D911" s="529"/>
    </row>
    <row r="912" ht="12.75" customHeight="1">
      <c r="A912" s="529"/>
      <c r="B912" s="529"/>
      <c r="C912" s="529"/>
      <c r="D912" s="529"/>
    </row>
    <row r="913" ht="12.75" customHeight="1">
      <c r="A913" s="529"/>
      <c r="B913" s="529"/>
      <c r="C913" s="529"/>
      <c r="D913" s="529"/>
    </row>
    <row r="914" ht="12.75" customHeight="1">
      <c r="A914" s="529"/>
      <c r="B914" s="529"/>
      <c r="C914" s="529"/>
      <c r="D914" s="529"/>
    </row>
    <row r="915" ht="12.75" customHeight="1">
      <c r="A915" s="529"/>
      <c r="B915" s="529"/>
      <c r="C915" s="529"/>
      <c r="D915" s="529"/>
    </row>
    <row r="916" ht="12.75" customHeight="1">
      <c r="A916" s="529"/>
      <c r="B916" s="529"/>
      <c r="C916" s="529"/>
      <c r="D916" s="529"/>
    </row>
    <row r="917" ht="12.75" customHeight="1">
      <c r="A917" s="529"/>
      <c r="B917" s="529"/>
      <c r="C917" s="529"/>
      <c r="D917" s="529"/>
    </row>
    <row r="918" ht="12.75" customHeight="1">
      <c r="A918" s="529"/>
      <c r="B918" s="529"/>
      <c r="C918" s="529"/>
      <c r="D918" s="529"/>
    </row>
    <row r="919" ht="12.75" customHeight="1">
      <c r="A919" s="529"/>
      <c r="B919" s="529"/>
      <c r="C919" s="529"/>
      <c r="D919" s="529"/>
    </row>
    <row r="920" ht="12.75" customHeight="1">
      <c r="A920" s="529"/>
      <c r="B920" s="529"/>
      <c r="C920" s="529"/>
      <c r="D920" s="529"/>
    </row>
    <row r="921" ht="12.75" customHeight="1">
      <c r="A921" s="529"/>
      <c r="B921" s="529"/>
      <c r="C921" s="529"/>
      <c r="D921" s="529"/>
    </row>
    <row r="922" ht="12.75" customHeight="1">
      <c r="A922" s="529"/>
      <c r="B922" s="529"/>
      <c r="C922" s="529"/>
      <c r="D922" s="529"/>
    </row>
    <row r="923" ht="12.75" customHeight="1">
      <c r="A923" s="529"/>
      <c r="B923" s="529"/>
      <c r="C923" s="529"/>
      <c r="D923" s="529"/>
    </row>
    <row r="924" ht="12.75" customHeight="1">
      <c r="A924" s="529"/>
      <c r="B924" s="529"/>
      <c r="C924" s="529"/>
      <c r="D924" s="529"/>
    </row>
    <row r="925" ht="12.75" customHeight="1">
      <c r="A925" s="529"/>
      <c r="B925" s="529"/>
      <c r="C925" s="529"/>
      <c r="D925" s="529"/>
    </row>
    <row r="926" ht="12.75" customHeight="1">
      <c r="A926" s="529"/>
      <c r="B926" s="529"/>
      <c r="C926" s="529"/>
      <c r="D926" s="529"/>
    </row>
    <row r="927" ht="12.75" customHeight="1">
      <c r="A927" s="529"/>
      <c r="B927" s="529"/>
      <c r="C927" s="529"/>
      <c r="D927" s="529"/>
    </row>
    <row r="928" ht="12.75" customHeight="1">
      <c r="A928" s="529"/>
      <c r="B928" s="529"/>
      <c r="C928" s="529"/>
      <c r="D928" s="529"/>
    </row>
    <row r="929" ht="12.75" customHeight="1">
      <c r="A929" s="529"/>
      <c r="B929" s="529"/>
      <c r="C929" s="529"/>
      <c r="D929" s="529"/>
    </row>
    <row r="930" ht="12.75" customHeight="1">
      <c r="A930" s="529"/>
      <c r="B930" s="529"/>
      <c r="C930" s="529"/>
      <c r="D930" s="529"/>
    </row>
    <row r="931" ht="12.75" customHeight="1">
      <c r="A931" s="529"/>
      <c r="B931" s="529"/>
      <c r="C931" s="529"/>
      <c r="D931" s="529"/>
    </row>
    <row r="932" ht="12.75" customHeight="1">
      <c r="A932" s="529"/>
      <c r="B932" s="529"/>
      <c r="C932" s="529"/>
      <c r="D932" s="529"/>
    </row>
    <row r="933" ht="12.75" customHeight="1">
      <c r="A933" s="529"/>
      <c r="B933" s="529"/>
      <c r="C933" s="529"/>
      <c r="D933" s="529"/>
    </row>
    <row r="934" ht="12.75" customHeight="1">
      <c r="A934" s="529"/>
      <c r="B934" s="529"/>
      <c r="C934" s="529"/>
      <c r="D934" s="529"/>
    </row>
    <row r="935" ht="12.75" customHeight="1">
      <c r="A935" s="529"/>
      <c r="B935" s="529"/>
      <c r="C935" s="529"/>
      <c r="D935" s="529"/>
    </row>
    <row r="936" ht="12.75" customHeight="1">
      <c r="A936" s="529"/>
      <c r="B936" s="529"/>
      <c r="C936" s="529"/>
      <c r="D936" s="529"/>
    </row>
    <row r="937" ht="12.75" customHeight="1">
      <c r="A937" s="529"/>
      <c r="B937" s="529"/>
      <c r="C937" s="529"/>
      <c r="D937" s="529"/>
    </row>
    <row r="938" ht="12.75" customHeight="1">
      <c r="A938" s="529"/>
      <c r="B938" s="529"/>
      <c r="C938" s="529"/>
      <c r="D938" s="529"/>
    </row>
    <row r="939" ht="12.75" customHeight="1">
      <c r="A939" s="529"/>
      <c r="B939" s="529"/>
      <c r="C939" s="529"/>
      <c r="D939" s="529"/>
    </row>
    <row r="940" ht="12.75" customHeight="1">
      <c r="A940" s="529"/>
      <c r="B940" s="529"/>
      <c r="C940" s="529"/>
      <c r="D940" s="529"/>
    </row>
    <row r="941" ht="12.75" customHeight="1">
      <c r="A941" s="529"/>
      <c r="B941" s="529"/>
      <c r="C941" s="529"/>
      <c r="D941" s="529"/>
    </row>
    <row r="942" ht="12.75" customHeight="1">
      <c r="A942" s="529"/>
      <c r="B942" s="529"/>
      <c r="C942" s="529"/>
      <c r="D942" s="529"/>
    </row>
    <row r="943" ht="12.75" customHeight="1">
      <c r="A943" s="529"/>
      <c r="B943" s="529"/>
      <c r="C943" s="529"/>
      <c r="D943" s="529"/>
    </row>
    <row r="944" ht="12.75" customHeight="1">
      <c r="A944" s="529"/>
      <c r="B944" s="529"/>
      <c r="C944" s="529"/>
      <c r="D944" s="529"/>
    </row>
    <row r="945" ht="12.75" customHeight="1">
      <c r="A945" s="529"/>
      <c r="B945" s="529"/>
      <c r="C945" s="529"/>
      <c r="D945" s="529"/>
    </row>
    <row r="946" ht="12.75" customHeight="1">
      <c r="A946" s="529"/>
      <c r="B946" s="529"/>
      <c r="C946" s="529"/>
      <c r="D946" s="529"/>
    </row>
    <row r="947" ht="12.75" customHeight="1">
      <c r="A947" s="529"/>
      <c r="B947" s="529"/>
      <c r="C947" s="529"/>
      <c r="D947" s="529"/>
    </row>
    <row r="948" ht="12.75" customHeight="1">
      <c r="A948" s="529"/>
      <c r="B948" s="529"/>
      <c r="C948" s="529"/>
      <c r="D948" s="529"/>
    </row>
    <row r="949" ht="12.75" customHeight="1">
      <c r="A949" s="529"/>
      <c r="B949" s="529"/>
      <c r="C949" s="529"/>
      <c r="D949" s="529"/>
    </row>
    <row r="950" ht="12.75" customHeight="1">
      <c r="A950" s="529"/>
      <c r="B950" s="529"/>
      <c r="C950" s="529"/>
      <c r="D950" s="529"/>
    </row>
    <row r="951" ht="12.75" customHeight="1">
      <c r="A951" s="529"/>
      <c r="B951" s="529"/>
      <c r="C951" s="529"/>
      <c r="D951" s="529"/>
    </row>
    <row r="952" ht="12.75" customHeight="1">
      <c r="A952" s="529"/>
      <c r="B952" s="529"/>
      <c r="C952" s="529"/>
      <c r="D952" s="529"/>
    </row>
    <row r="953" ht="12.75" customHeight="1">
      <c r="A953" s="529"/>
      <c r="B953" s="529"/>
      <c r="C953" s="529"/>
      <c r="D953" s="529"/>
    </row>
    <row r="954" ht="12.75" customHeight="1">
      <c r="A954" s="529"/>
      <c r="B954" s="529"/>
      <c r="C954" s="529"/>
      <c r="D954" s="529"/>
    </row>
    <row r="955" ht="12.75" customHeight="1">
      <c r="A955" s="529"/>
      <c r="B955" s="529"/>
      <c r="C955" s="529"/>
      <c r="D955" s="529"/>
    </row>
    <row r="956" ht="12.75" customHeight="1">
      <c r="A956" s="529"/>
      <c r="B956" s="529"/>
      <c r="C956" s="529"/>
      <c r="D956" s="529"/>
    </row>
    <row r="957" ht="12.75" customHeight="1">
      <c r="A957" s="529"/>
      <c r="B957" s="529"/>
      <c r="C957" s="529"/>
      <c r="D957" s="529"/>
    </row>
    <row r="958" ht="12.75" customHeight="1">
      <c r="A958" s="529"/>
      <c r="B958" s="529"/>
      <c r="C958" s="529"/>
      <c r="D958" s="529"/>
    </row>
    <row r="959" ht="12.75" customHeight="1">
      <c r="A959" s="529"/>
      <c r="B959" s="529"/>
      <c r="C959" s="529"/>
      <c r="D959" s="529"/>
    </row>
    <row r="960" ht="12.75" customHeight="1">
      <c r="A960" s="529"/>
      <c r="B960" s="529"/>
      <c r="C960" s="529"/>
      <c r="D960" s="529"/>
    </row>
    <row r="961" ht="12.75" customHeight="1">
      <c r="A961" s="529"/>
      <c r="B961" s="529"/>
      <c r="C961" s="529"/>
      <c r="D961" s="529"/>
    </row>
    <row r="962" ht="12.75" customHeight="1">
      <c r="A962" s="529"/>
      <c r="B962" s="529"/>
      <c r="C962" s="529"/>
      <c r="D962" s="529"/>
    </row>
    <row r="963" ht="12.75" customHeight="1">
      <c r="A963" s="529"/>
      <c r="B963" s="529"/>
      <c r="C963" s="529"/>
      <c r="D963" s="529"/>
    </row>
    <row r="964" ht="12.75" customHeight="1">
      <c r="A964" s="529"/>
      <c r="B964" s="529"/>
      <c r="C964" s="529"/>
      <c r="D964" s="529"/>
    </row>
    <row r="965" ht="12.75" customHeight="1">
      <c r="A965" s="529"/>
      <c r="B965" s="529"/>
      <c r="C965" s="529"/>
      <c r="D965" s="529"/>
    </row>
    <row r="966" ht="12.75" customHeight="1">
      <c r="A966" s="529"/>
      <c r="B966" s="529"/>
      <c r="C966" s="529"/>
      <c r="D966" s="529"/>
    </row>
    <row r="967" ht="12.75" customHeight="1">
      <c r="A967" s="529"/>
      <c r="B967" s="529"/>
      <c r="C967" s="529"/>
      <c r="D967" s="529"/>
    </row>
    <row r="968" ht="12.75" customHeight="1">
      <c r="A968" s="529"/>
      <c r="B968" s="529"/>
      <c r="C968" s="529"/>
      <c r="D968" s="529"/>
    </row>
    <row r="969" ht="12.75" customHeight="1">
      <c r="A969" s="529"/>
      <c r="B969" s="529"/>
      <c r="C969" s="529"/>
      <c r="D969" s="529"/>
    </row>
    <row r="970" ht="12.75" customHeight="1">
      <c r="A970" s="529"/>
      <c r="B970" s="529"/>
      <c r="C970" s="529"/>
      <c r="D970" s="529"/>
    </row>
    <row r="971" ht="12.75" customHeight="1">
      <c r="A971" s="529"/>
      <c r="B971" s="529"/>
      <c r="C971" s="529"/>
      <c r="D971" s="529"/>
    </row>
    <row r="972" ht="12.75" customHeight="1">
      <c r="A972" s="529"/>
      <c r="B972" s="529"/>
      <c r="C972" s="529"/>
      <c r="D972" s="529"/>
    </row>
    <row r="973" ht="12.75" customHeight="1">
      <c r="A973" s="529"/>
      <c r="B973" s="529"/>
      <c r="C973" s="529"/>
      <c r="D973" s="529"/>
    </row>
    <row r="974" ht="12.75" customHeight="1">
      <c r="A974" s="529"/>
      <c r="B974" s="529"/>
      <c r="C974" s="529"/>
      <c r="D974" s="529"/>
    </row>
    <row r="975" ht="12.75" customHeight="1">
      <c r="A975" s="529"/>
      <c r="B975" s="529"/>
      <c r="C975" s="529"/>
      <c r="D975" s="529"/>
    </row>
    <row r="976" ht="12.75" customHeight="1">
      <c r="A976" s="529"/>
      <c r="B976" s="529"/>
      <c r="C976" s="529"/>
      <c r="D976" s="529"/>
    </row>
    <row r="977" ht="12.75" customHeight="1">
      <c r="A977" s="529"/>
      <c r="B977" s="529"/>
      <c r="C977" s="529"/>
      <c r="D977" s="529"/>
    </row>
    <row r="978" ht="12.75" customHeight="1">
      <c r="A978" s="529"/>
      <c r="B978" s="529"/>
      <c r="C978" s="529"/>
      <c r="D978" s="529"/>
    </row>
    <row r="979" ht="12.75" customHeight="1">
      <c r="A979" s="529"/>
      <c r="B979" s="529"/>
      <c r="C979" s="529"/>
      <c r="D979" s="529"/>
    </row>
    <row r="980" ht="12.75" customHeight="1">
      <c r="A980" s="529"/>
      <c r="B980" s="529"/>
      <c r="C980" s="529"/>
      <c r="D980" s="529"/>
    </row>
    <row r="981" ht="12.75" customHeight="1">
      <c r="A981" s="529"/>
      <c r="B981" s="529"/>
      <c r="C981" s="529"/>
      <c r="D981" s="529"/>
    </row>
    <row r="982" ht="12.75" customHeight="1">
      <c r="A982" s="529"/>
      <c r="B982" s="529"/>
      <c r="C982" s="529"/>
      <c r="D982" s="529"/>
    </row>
    <row r="983" ht="12.75" customHeight="1">
      <c r="A983" s="529"/>
      <c r="B983" s="529"/>
      <c r="C983" s="529"/>
      <c r="D983" s="529"/>
    </row>
    <row r="984" ht="12.75" customHeight="1">
      <c r="A984" s="529"/>
      <c r="B984" s="529"/>
      <c r="C984" s="529"/>
      <c r="D984" s="529"/>
    </row>
    <row r="985" ht="12.75" customHeight="1">
      <c r="A985" s="529"/>
      <c r="B985" s="529"/>
      <c r="C985" s="529"/>
      <c r="D985" s="529"/>
    </row>
    <row r="986" ht="12.75" customHeight="1">
      <c r="A986" s="529"/>
      <c r="B986" s="529"/>
      <c r="C986" s="529"/>
      <c r="D986" s="529"/>
    </row>
    <row r="987" ht="12.75" customHeight="1">
      <c r="A987" s="529"/>
      <c r="B987" s="529"/>
      <c r="C987" s="529"/>
      <c r="D987" s="529"/>
    </row>
    <row r="988" ht="12.75" customHeight="1">
      <c r="A988" s="529"/>
      <c r="B988" s="529"/>
      <c r="C988" s="529"/>
      <c r="D988" s="529"/>
    </row>
    <row r="989" ht="12.75" customHeight="1">
      <c r="A989" s="529"/>
      <c r="B989" s="529"/>
      <c r="C989" s="529"/>
      <c r="D989" s="529"/>
    </row>
    <row r="990" ht="12.75" customHeight="1">
      <c r="A990" s="529"/>
      <c r="B990" s="529"/>
      <c r="C990" s="529"/>
      <c r="D990" s="529"/>
    </row>
    <row r="991" ht="12.75" customHeight="1">
      <c r="A991" s="529"/>
      <c r="B991" s="529"/>
      <c r="C991" s="529"/>
      <c r="D991" s="529"/>
    </row>
    <row r="992" ht="12.75" customHeight="1">
      <c r="A992" s="529"/>
      <c r="B992" s="529"/>
      <c r="C992" s="529"/>
      <c r="D992" s="529"/>
    </row>
    <row r="993" ht="12.75" customHeight="1">
      <c r="A993" s="529"/>
      <c r="B993" s="529"/>
      <c r="C993" s="529"/>
      <c r="D993" s="529"/>
    </row>
    <row r="994" ht="12.75" customHeight="1">
      <c r="A994" s="529"/>
      <c r="B994" s="529"/>
      <c r="C994" s="529"/>
      <c r="D994" s="529"/>
    </row>
    <row r="995" ht="12.75" customHeight="1">
      <c r="A995" s="529"/>
      <c r="B995" s="529"/>
      <c r="C995" s="529"/>
      <c r="D995" s="529"/>
    </row>
    <row r="996" ht="12.75" customHeight="1">
      <c r="A996" s="529"/>
      <c r="B996" s="529"/>
      <c r="C996" s="529"/>
      <c r="D996" s="529"/>
    </row>
    <row r="997" ht="12.75" customHeight="1">
      <c r="A997" s="529"/>
      <c r="B997" s="529"/>
      <c r="C997" s="529"/>
      <c r="D997" s="529"/>
    </row>
    <row r="998" ht="12.75" customHeight="1">
      <c r="A998" s="529"/>
      <c r="B998" s="529"/>
      <c r="C998" s="529"/>
      <c r="D998" s="529"/>
    </row>
    <row r="999" ht="12.75" customHeight="1">
      <c r="A999" s="529"/>
      <c r="B999" s="529"/>
      <c r="C999" s="529"/>
      <c r="D999" s="529"/>
    </row>
    <row r="1000" ht="12.75" customHeight="1">
      <c r="A1000" s="529"/>
      <c r="B1000" s="529"/>
      <c r="C1000" s="529"/>
      <c r="D1000" s="529"/>
    </row>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6.0"/>
    <col customWidth="1" min="3" max="3" width="23.29"/>
    <col customWidth="1" min="4" max="4" width="3.57"/>
    <col customWidth="1" min="5" max="5" width="3.43"/>
    <col customWidth="1" min="6" max="6" width="15.29"/>
    <col customWidth="1" min="7" max="7" width="3.57"/>
    <col customWidth="1" min="8" max="8" width="3.43"/>
    <col customWidth="1" min="9" max="9" width="15.29"/>
    <col customWidth="1" min="10" max="10" width="3.57"/>
    <col customWidth="1" min="11" max="11" width="3.43"/>
    <col customWidth="1" min="12" max="12" width="15.29"/>
    <col customWidth="1" min="13" max="13" width="3.57"/>
    <col customWidth="1" min="14" max="14" width="3.43"/>
    <col customWidth="1" min="15" max="15" width="29.0"/>
    <col customWidth="1" min="16" max="16" width="3.57"/>
    <col customWidth="1" min="17" max="17" width="3.43"/>
    <col customWidth="1" min="18" max="18" width="29.0"/>
    <col customWidth="1" min="19" max="19" width="3.57"/>
    <col customWidth="1" min="20" max="20" width="3.43"/>
    <col customWidth="1" min="21" max="21" width="29.0"/>
    <col customWidth="1" min="22" max="22" width="3.57"/>
    <col customWidth="1" min="23" max="23" width="3.43"/>
    <col customWidth="1" min="24" max="24" width="27.57"/>
    <col customWidth="1" min="25" max="25" width="3.57"/>
    <col customWidth="1" min="26" max="26" width="3.43"/>
    <col customWidth="1" min="27" max="27" width="27.57"/>
    <col customWidth="1" min="28" max="28" width="3.57"/>
    <col customWidth="1" min="29" max="29" width="3.43"/>
    <col customWidth="1" min="30" max="30" width="27.57"/>
    <col customWidth="1" min="31" max="31" width="3.57"/>
    <col customWidth="1" min="32" max="32" width="3.43"/>
    <col customWidth="1" min="33" max="33" width="27.57"/>
    <col customWidth="1" min="34" max="34" width="3.57"/>
    <col customWidth="1" min="35" max="35" width="3.43"/>
    <col customWidth="1" min="36" max="36" width="27.57"/>
    <col customWidth="1" min="37" max="37" width="3.57"/>
    <col customWidth="1" min="38" max="38" width="3.43"/>
    <col customWidth="1" min="39" max="39" width="27.57"/>
    <col customWidth="1" min="40" max="40" width="3.57"/>
    <col customWidth="1" min="41" max="41" width="3.43"/>
    <col customWidth="1" min="42" max="42" width="27.57"/>
    <col customWidth="1" min="43" max="43" width="3.57"/>
    <col customWidth="1" min="44" max="44" width="3.43"/>
    <col customWidth="1" min="45" max="45" width="19.43"/>
    <col customWidth="1" min="46" max="46" width="3.57"/>
    <col customWidth="1" min="47" max="47" width="3.43"/>
    <col customWidth="1" min="48" max="48" width="19.43"/>
    <col customWidth="1" min="49" max="49" width="3.57"/>
    <col customWidth="1" min="50" max="50" width="3.43"/>
    <col customWidth="1" min="51" max="51" width="24.0"/>
    <col customWidth="1" min="52" max="52" width="3.57"/>
    <col customWidth="1" min="53" max="53" width="3.43"/>
    <col customWidth="1" min="54" max="54" width="20.43"/>
    <col customWidth="1" min="55" max="55" width="3.57"/>
    <col customWidth="1" min="56" max="56" width="3.43"/>
    <col customWidth="1" min="57" max="57" width="20.43"/>
    <col customWidth="1" min="58" max="58" width="3.57"/>
    <col customWidth="1" min="59" max="59" width="23.29"/>
    <col customWidth="1" min="60" max="60" width="29.0"/>
  </cols>
  <sheetData>
    <row r="1" ht="12.75" customHeight="1">
      <c r="A1" s="528" t="s">
        <v>3689</v>
      </c>
      <c r="B1" s="529"/>
      <c r="C1" s="529"/>
      <c r="D1" s="529"/>
      <c r="M1" s="529"/>
      <c r="V1" s="529"/>
      <c r="Y1" s="529"/>
      <c r="AB1" s="529"/>
      <c r="AE1" s="529"/>
      <c r="AH1" s="529"/>
      <c r="AK1" s="529"/>
      <c r="AN1" s="529"/>
      <c r="AQ1" s="529"/>
      <c r="AT1" s="529"/>
      <c r="AW1" s="529"/>
      <c r="AZ1" s="529"/>
      <c r="BC1" s="529"/>
    </row>
    <row r="2" ht="12.75" customHeight="1">
      <c r="A2" s="529"/>
      <c r="B2" s="529"/>
      <c r="C2" s="529"/>
      <c r="D2" s="529"/>
      <c r="M2" s="529"/>
      <c r="V2" s="529"/>
      <c r="Y2" s="529"/>
      <c r="AB2" s="529"/>
      <c r="AE2" s="529"/>
      <c r="AH2" s="529"/>
      <c r="AK2" s="529"/>
      <c r="AN2" s="529"/>
      <c r="AQ2" s="529"/>
      <c r="AT2" s="529"/>
      <c r="AW2" s="529"/>
      <c r="AZ2" s="529"/>
      <c r="BC2" s="529"/>
    </row>
    <row r="3" ht="12.75" customHeight="1">
      <c r="A3" s="529"/>
      <c r="B3" s="536" t="s">
        <v>3690</v>
      </c>
      <c r="D3" s="529"/>
      <c r="M3" s="529"/>
      <c r="V3" s="529"/>
      <c r="Y3" s="529"/>
      <c r="AB3" s="529"/>
      <c r="AE3" s="529"/>
      <c r="AH3" s="529"/>
      <c r="AK3" s="529"/>
      <c r="AN3" s="529"/>
      <c r="AQ3" s="529"/>
      <c r="AT3" s="529"/>
      <c r="AW3" s="529"/>
      <c r="AZ3" s="529"/>
      <c r="BC3" s="529"/>
      <c r="BG3" s="536" t="s">
        <v>3691</v>
      </c>
    </row>
    <row r="4" ht="12.75" customHeight="1">
      <c r="A4" s="529"/>
      <c r="B4" s="537" t="s">
        <v>3</v>
      </c>
      <c r="C4" s="537" t="s">
        <v>440</v>
      </c>
      <c r="D4" s="529"/>
      <c r="E4" s="537" t="s">
        <v>3</v>
      </c>
      <c r="F4" s="530" t="s">
        <v>3692</v>
      </c>
      <c r="H4" s="537" t="s">
        <v>3</v>
      </c>
      <c r="I4" s="530" t="s">
        <v>3693</v>
      </c>
      <c r="K4" s="537" t="s">
        <v>3</v>
      </c>
      <c r="L4" s="530" t="s">
        <v>3694</v>
      </c>
      <c r="M4" s="529"/>
      <c r="N4" s="537" t="s">
        <v>3</v>
      </c>
      <c r="O4" s="506" t="s">
        <v>3695</v>
      </c>
      <c r="Q4" s="537" t="s">
        <v>3</v>
      </c>
      <c r="R4" s="506" t="s">
        <v>3696</v>
      </c>
      <c r="T4" s="537" t="s">
        <v>3</v>
      </c>
      <c r="U4" s="506" t="s">
        <v>3697</v>
      </c>
      <c r="V4" s="529"/>
      <c r="W4" s="537" t="s">
        <v>3</v>
      </c>
      <c r="X4" s="506" t="s">
        <v>3698</v>
      </c>
      <c r="Y4" s="529"/>
      <c r="Z4" s="537" t="s">
        <v>3</v>
      </c>
      <c r="AA4" s="506" t="s">
        <v>3699</v>
      </c>
      <c r="AB4" s="529"/>
      <c r="AC4" s="537" t="s">
        <v>3</v>
      </c>
      <c r="AD4" s="506" t="s">
        <v>3700</v>
      </c>
      <c r="AE4" s="529"/>
      <c r="AF4" s="537" t="s">
        <v>3</v>
      </c>
      <c r="AG4" s="506" t="s">
        <v>3701</v>
      </c>
      <c r="AH4" s="529"/>
      <c r="AI4" s="537" t="s">
        <v>3</v>
      </c>
      <c r="AJ4" s="506" t="s">
        <v>3702</v>
      </c>
      <c r="AK4" s="529"/>
      <c r="AL4" s="537" t="s">
        <v>3</v>
      </c>
      <c r="AM4" s="506" t="s">
        <v>3703</v>
      </c>
      <c r="AN4" s="529"/>
      <c r="AO4" s="537" t="s">
        <v>3</v>
      </c>
      <c r="AP4" s="506" t="s">
        <v>3704</v>
      </c>
      <c r="AQ4" s="529"/>
      <c r="AR4" s="537" t="s">
        <v>3</v>
      </c>
      <c r="AS4" s="506" t="s">
        <v>3705</v>
      </c>
      <c r="AT4" s="529"/>
      <c r="AU4" s="537" t="s">
        <v>3</v>
      </c>
      <c r="AV4" s="506" t="s">
        <v>3706</v>
      </c>
      <c r="AW4" s="529"/>
      <c r="AX4" s="537" t="s">
        <v>3</v>
      </c>
      <c r="AY4" s="506" t="s">
        <v>3707</v>
      </c>
      <c r="AZ4" s="529"/>
      <c r="BA4" s="537" t="s">
        <v>3</v>
      </c>
      <c r="BB4" s="506" t="s">
        <v>3708</v>
      </c>
      <c r="BC4" s="529"/>
      <c r="BD4" s="537" t="s">
        <v>3</v>
      </c>
      <c r="BE4" s="506" t="s">
        <v>258</v>
      </c>
      <c r="BG4" s="506" t="s">
        <v>3709</v>
      </c>
      <c r="BH4" s="506" t="s">
        <v>3710</v>
      </c>
    </row>
    <row r="5" ht="12.75" customHeight="1">
      <c r="A5" s="529"/>
      <c r="B5" s="533" t="s">
        <v>3711</v>
      </c>
      <c r="C5" s="533" t="s">
        <v>3692</v>
      </c>
      <c r="D5" s="529"/>
      <c r="E5" s="533" t="s">
        <v>880</v>
      </c>
      <c r="F5" s="533" t="s">
        <v>3712</v>
      </c>
      <c r="H5" s="533" t="s">
        <v>880</v>
      </c>
      <c r="I5" s="533" t="s">
        <v>3713</v>
      </c>
      <c r="K5" s="533" t="s">
        <v>880</v>
      </c>
      <c r="L5" s="533" t="s">
        <v>3714</v>
      </c>
      <c r="M5" s="529"/>
      <c r="N5" s="533" t="s">
        <v>880</v>
      </c>
      <c r="O5" s="533" t="s">
        <v>3715</v>
      </c>
      <c r="Q5" s="533" t="s">
        <v>880</v>
      </c>
      <c r="R5" s="533" t="s">
        <v>3716</v>
      </c>
      <c r="T5" s="533" t="s">
        <v>880</v>
      </c>
      <c r="U5" s="533" t="s">
        <v>3717</v>
      </c>
      <c r="V5" s="529"/>
      <c r="W5" s="533" t="s">
        <v>880</v>
      </c>
      <c r="X5" s="533" t="s">
        <v>3718</v>
      </c>
      <c r="Y5" s="529"/>
      <c r="Z5" s="533" t="s">
        <v>880</v>
      </c>
      <c r="AA5" s="533" t="s">
        <v>3719</v>
      </c>
      <c r="AB5" s="529"/>
      <c r="AC5" s="533" t="s">
        <v>880</v>
      </c>
      <c r="AD5" s="533" t="s">
        <v>3720</v>
      </c>
      <c r="AE5" s="529"/>
      <c r="AF5" s="533" t="s">
        <v>880</v>
      </c>
      <c r="AG5" s="533" t="s">
        <v>3701</v>
      </c>
      <c r="AH5" s="529"/>
      <c r="AI5" s="533" t="s">
        <v>880</v>
      </c>
      <c r="AJ5" s="533" t="s">
        <v>3702</v>
      </c>
      <c r="AK5" s="529"/>
      <c r="AL5" s="533" t="s">
        <v>880</v>
      </c>
      <c r="AM5" s="533" t="s">
        <v>3703</v>
      </c>
      <c r="AN5" s="529"/>
      <c r="AO5" s="533" t="s">
        <v>880</v>
      </c>
      <c r="AP5" s="533" t="s">
        <v>3704</v>
      </c>
      <c r="AQ5" s="529"/>
      <c r="AR5" s="533" t="s">
        <v>880</v>
      </c>
      <c r="AS5" s="533" t="s">
        <v>3721</v>
      </c>
      <c r="AT5" s="529"/>
      <c r="AU5" s="533" t="s">
        <v>880</v>
      </c>
      <c r="AV5" s="533" t="s">
        <v>3722</v>
      </c>
      <c r="AW5" s="529"/>
      <c r="AX5" s="533" t="s">
        <v>880</v>
      </c>
      <c r="AY5" s="533" t="s">
        <v>3723</v>
      </c>
      <c r="AZ5" s="529"/>
      <c r="BA5" s="533" t="s">
        <v>880</v>
      </c>
      <c r="BB5" s="533" t="s">
        <v>3724</v>
      </c>
      <c r="BC5" s="529"/>
      <c r="BD5" s="533" t="s">
        <v>880</v>
      </c>
      <c r="BE5" s="533" t="s">
        <v>3725</v>
      </c>
      <c r="BG5" s="533" t="s">
        <v>3692</v>
      </c>
      <c r="BH5" s="533" t="s">
        <v>3712</v>
      </c>
    </row>
    <row r="6" ht="12.75" customHeight="1">
      <c r="A6" s="529"/>
      <c r="B6" s="533" t="s">
        <v>1602</v>
      </c>
      <c r="C6" s="533" t="s">
        <v>3693</v>
      </c>
      <c r="D6" s="529"/>
      <c r="E6" s="533" t="s">
        <v>960</v>
      </c>
      <c r="F6" s="533" t="s">
        <v>3726</v>
      </c>
      <c r="H6" s="533" t="s">
        <v>960</v>
      </c>
      <c r="I6" s="533" t="s">
        <v>3727</v>
      </c>
      <c r="K6" s="533" t="s">
        <v>960</v>
      </c>
      <c r="L6" s="533" t="s">
        <v>3728</v>
      </c>
      <c r="M6" s="529"/>
      <c r="N6" s="533" t="s">
        <v>960</v>
      </c>
      <c r="O6" s="533" t="s">
        <v>3729</v>
      </c>
      <c r="Q6" s="533" t="s">
        <v>960</v>
      </c>
      <c r="R6" s="533" t="s">
        <v>3730</v>
      </c>
      <c r="T6" s="533" t="s">
        <v>960</v>
      </c>
      <c r="U6" s="533" t="s">
        <v>3731</v>
      </c>
      <c r="V6" s="529"/>
      <c r="W6" s="533" t="s">
        <v>960</v>
      </c>
      <c r="X6" s="533" t="s">
        <v>3732</v>
      </c>
      <c r="Y6" s="529"/>
      <c r="Z6" s="533" t="s">
        <v>960</v>
      </c>
      <c r="AA6" s="533" t="s">
        <v>3733</v>
      </c>
      <c r="AB6" s="529"/>
      <c r="AC6" s="533" t="s">
        <v>960</v>
      </c>
      <c r="AD6" s="533" t="s">
        <v>3734</v>
      </c>
      <c r="AE6" s="529"/>
      <c r="AH6" s="529"/>
      <c r="AK6" s="529"/>
      <c r="AN6" s="529"/>
      <c r="AQ6" s="529"/>
      <c r="AR6" s="533" t="s">
        <v>960</v>
      </c>
      <c r="AS6" s="533" t="s">
        <v>3735</v>
      </c>
      <c r="AT6" s="529"/>
      <c r="AU6" s="533" t="s">
        <v>960</v>
      </c>
      <c r="AV6" s="533" t="s">
        <v>3736</v>
      </c>
      <c r="AW6" s="529"/>
      <c r="AX6" s="533" t="s">
        <v>960</v>
      </c>
      <c r="AY6" s="533" t="s">
        <v>3737</v>
      </c>
      <c r="AZ6" s="529"/>
      <c r="BA6" s="533" t="s">
        <v>960</v>
      </c>
      <c r="BB6" s="533" t="s">
        <v>3738</v>
      </c>
      <c r="BC6" s="529"/>
      <c r="BD6" s="533" t="s">
        <v>960</v>
      </c>
      <c r="BE6" s="533" t="s">
        <v>3739</v>
      </c>
      <c r="BG6" s="533" t="s">
        <v>3692</v>
      </c>
      <c r="BH6" s="533" t="s">
        <v>3726</v>
      </c>
    </row>
    <row r="7" ht="12.75" customHeight="1">
      <c r="A7" s="529"/>
      <c r="B7" s="533" t="s">
        <v>3740</v>
      </c>
      <c r="C7" s="533" t="s">
        <v>3694</v>
      </c>
      <c r="D7" s="529"/>
      <c r="E7" s="533" t="s">
        <v>1040</v>
      </c>
      <c r="F7" s="509" t="s">
        <v>3741</v>
      </c>
      <c r="H7" s="533" t="s">
        <v>1040</v>
      </c>
      <c r="I7" s="509" t="s">
        <v>3742</v>
      </c>
      <c r="K7" s="533" t="s">
        <v>1040</v>
      </c>
      <c r="L7" s="509" t="s">
        <v>3743</v>
      </c>
      <c r="M7" s="529"/>
      <c r="N7" s="533" t="s">
        <v>1040</v>
      </c>
      <c r="O7" s="509" t="s">
        <v>3744</v>
      </c>
      <c r="Q7" s="533" t="s">
        <v>1040</v>
      </c>
      <c r="R7" s="509" t="s">
        <v>3745</v>
      </c>
      <c r="T7" s="533" t="s">
        <v>1040</v>
      </c>
      <c r="U7" s="509" t="s">
        <v>3746</v>
      </c>
      <c r="V7" s="529"/>
      <c r="W7" s="533" t="s">
        <v>1040</v>
      </c>
      <c r="X7" s="509" t="s">
        <v>3747</v>
      </c>
      <c r="Y7" s="529"/>
      <c r="Z7" s="533" t="s">
        <v>1040</v>
      </c>
      <c r="AA7" s="509" t="s">
        <v>3748</v>
      </c>
      <c r="AB7" s="529"/>
      <c r="AE7" s="529"/>
      <c r="AH7" s="529"/>
      <c r="AK7" s="529"/>
      <c r="AN7" s="529"/>
      <c r="AQ7" s="529"/>
      <c r="AR7" s="533" t="s">
        <v>1040</v>
      </c>
      <c r="AS7" s="533" t="s">
        <v>3749</v>
      </c>
      <c r="AT7" s="529"/>
      <c r="AU7" s="533" t="s">
        <v>1040</v>
      </c>
      <c r="AV7" s="533" t="s">
        <v>3750</v>
      </c>
      <c r="AW7" s="529"/>
      <c r="AX7" s="533" t="s">
        <v>1040</v>
      </c>
      <c r="AY7" s="533" t="s">
        <v>3751</v>
      </c>
      <c r="AZ7" s="529"/>
      <c r="BA7" s="533" t="s">
        <v>1040</v>
      </c>
      <c r="BB7" s="533" t="s">
        <v>3752</v>
      </c>
      <c r="BC7" s="529"/>
      <c r="BD7" s="533" t="s">
        <v>1040</v>
      </c>
      <c r="BE7" s="533" t="s">
        <v>3753</v>
      </c>
      <c r="BG7" s="533" t="s">
        <v>3692</v>
      </c>
      <c r="BH7" s="509" t="s">
        <v>3741</v>
      </c>
    </row>
    <row r="8" ht="12.75" customHeight="1">
      <c r="A8" s="529"/>
      <c r="B8" s="533" t="s">
        <v>3754</v>
      </c>
      <c r="C8" s="509" t="s">
        <v>3695</v>
      </c>
      <c r="D8" s="529"/>
      <c r="E8" s="533" t="s">
        <v>1120</v>
      </c>
      <c r="F8" s="509" t="s">
        <v>3755</v>
      </c>
      <c r="H8" s="533" t="s">
        <v>1120</v>
      </c>
      <c r="I8" s="509" t="s">
        <v>3756</v>
      </c>
      <c r="K8" s="533" t="s">
        <v>1120</v>
      </c>
      <c r="L8" s="509" t="s">
        <v>3757</v>
      </c>
      <c r="M8" s="529"/>
      <c r="N8" s="533" t="s">
        <v>1120</v>
      </c>
      <c r="O8" s="509" t="s">
        <v>3758</v>
      </c>
      <c r="Q8" s="533" t="s">
        <v>1120</v>
      </c>
      <c r="R8" s="509" t="s">
        <v>3759</v>
      </c>
      <c r="T8" s="533" t="s">
        <v>1120</v>
      </c>
      <c r="U8" s="509" t="s">
        <v>3760</v>
      </c>
      <c r="V8" s="529"/>
      <c r="W8" s="533" t="s">
        <v>1120</v>
      </c>
      <c r="X8" s="509" t="s">
        <v>3761</v>
      </c>
      <c r="Y8" s="529"/>
      <c r="Z8" s="533" t="s">
        <v>1120</v>
      </c>
      <c r="AA8" s="509" t="s">
        <v>3762</v>
      </c>
      <c r="AB8" s="529"/>
      <c r="AE8" s="529"/>
      <c r="AH8" s="529"/>
      <c r="AK8" s="529"/>
      <c r="AN8" s="529"/>
      <c r="AQ8" s="529"/>
      <c r="AR8" s="533" t="s">
        <v>1120</v>
      </c>
      <c r="AS8" s="533" t="s">
        <v>3763</v>
      </c>
      <c r="AT8" s="529"/>
      <c r="AU8" s="533" t="s">
        <v>1120</v>
      </c>
      <c r="AV8" s="533" t="s">
        <v>3764</v>
      </c>
      <c r="AW8" s="529"/>
      <c r="AX8" s="533" t="s">
        <v>1120</v>
      </c>
      <c r="AY8" s="533" t="s">
        <v>3765</v>
      </c>
      <c r="AZ8" s="529"/>
      <c r="BC8" s="529"/>
      <c r="BG8" s="533" t="s">
        <v>3692</v>
      </c>
      <c r="BH8" s="509" t="s">
        <v>3755</v>
      </c>
    </row>
    <row r="9" ht="12.75" customHeight="1">
      <c r="A9" s="529"/>
      <c r="B9" s="533" t="s">
        <v>3766</v>
      </c>
      <c r="C9" s="509" t="s">
        <v>3696</v>
      </c>
      <c r="D9" s="529"/>
      <c r="E9" s="533" t="s">
        <v>1198</v>
      </c>
      <c r="F9" s="509" t="s">
        <v>3767</v>
      </c>
      <c r="H9" s="533" t="s">
        <v>1198</v>
      </c>
      <c r="I9" s="509" t="s">
        <v>3768</v>
      </c>
      <c r="K9" s="533" t="s">
        <v>1198</v>
      </c>
      <c r="L9" s="509" t="s">
        <v>3769</v>
      </c>
      <c r="M9" s="529"/>
      <c r="N9" s="533" t="s">
        <v>1198</v>
      </c>
      <c r="O9" s="509" t="s">
        <v>3770</v>
      </c>
      <c r="Q9" s="533" t="s">
        <v>1198</v>
      </c>
      <c r="R9" s="509" t="s">
        <v>3771</v>
      </c>
      <c r="T9" s="533" t="s">
        <v>1198</v>
      </c>
      <c r="U9" s="509" t="s">
        <v>3772</v>
      </c>
      <c r="V9" s="529"/>
      <c r="W9" s="533" t="s">
        <v>1198</v>
      </c>
      <c r="X9" s="509" t="s">
        <v>3773</v>
      </c>
      <c r="Y9" s="529"/>
      <c r="Z9" s="533" t="s">
        <v>1198</v>
      </c>
      <c r="AA9" s="509" t="s">
        <v>3774</v>
      </c>
      <c r="AB9" s="529"/>
      <c r="AE9" s="529"/>
      <c r="AH9" s="529"/>
      <c r="AK9" s="529"/>
      <c r="AN9" s="529"/>
      <c r="AQ9" s="529"/>
      <c r="AT9" s="529"/>
      <c r="AU9" s="533" t="s">
        <v>1198</v>
      </c>
      <c r="AV9" s="533" t="s">
        <v>3775</v>
      </c>
      <c r="AW9" s="529"/>
      <c r="AX9" s="533" t="s">
        <v>1198</v>
      </c>
      <c r="AY9" s="533" t="s">
        <v>3776</v>
      </c>
      <c r="AZ9" s="529"/>
      <c r="BC9" s="529"/>
      <c r="BG9" s="533" t="s">
        <v>3692</v>
      </c>
      <c r="BH9" s="509" t="s">
        <v>3767</v>
      </c>
    </row>
    <row r="10" ht="12.75" customHeight="1">
      <c r="A10" s="529"/>
      <c r="B10" s="533" t="s">
        <v>3777</v>
      </c>
      <c r="C10" s="509" t="s">
        <v>3697</v>
      </c>
      <c r="D10" s="529"/>
      <c r="M10" s="529"/>
      <c r="N10" s="533" t="s">
        <v>1275</v>
      </c>
      <c r="O10" s="509" t="s">
        <v>3778</v>
      </c>
      <c r="Q10" s="533" t="s">
        <v>1275</v>
      </c>
      <c r="R10" s="509" t="s">
        <v>3779</v>
      </c>
      <c r="T10" s="533" t="s">
        <v>1275</v>
      </c>
      <c r="U10" s="509" t="s">
        <v>3780</v>
      </c>
      <c r="V10" s="529"/>
      <c r="W10" s="533" t="s">
        <v>1275</v>
      </c>
      <c r="X10" s="509" t="s">
        <v>3781</v>
      </c>
      <c r="Y10" s="529"/>
      <c r="Z10" s="533" t="s">
        <v>1275</v>
      </c>
      <c r="AA10" s="509" t="s">
        <v>3782</v>
      </c>
      <c r="AB10" s="529"/>
      <c r="AE10" s="529"/>
      <c r="AH10" s="529"/>
      <c r="AK10" s="529"/>
      <c r="AN10" s="529"/>
      <c r="AQ10" s="529"/>
      <c r="AT10" s="529"/>
      <c r="AW10" s="529"/>
      <c r="AX10" s="533" t="s">
        <v>1275</v>
      </c>
      <c r="AY10" s="533" t="s">
        <v>3783</v>
      </c>
      <c r="AZ10" s="529"/>
      <c r="BC10" s="529"/>
      <c r="BG10" s="533" t="s">
        <v>3693</v>
      </c>
      <c r="BH10" s="533" t="s">
        <v>3713</v>
      </c>
    </row>
    <row r="11" ht="12.75" customHeight="1">
      <c r="A11" s="529"/>
      <c r="B11" s="533" t="s">
        <v>3784</v>
      </c>
      <c r="C11" s="509" t="s">
        <v>3698</v>
      </c>
      <c r="D11" s="529"/>
      <c r="M11" s="529"/>
      <c r="N11" s="533" t="s">
        <v>1348</v>
      </c>
      <c r="O11" s="509" t="s">
        <v>3785</v>
      </c>
      <c r="Q11" s="533" t="s">
        <v>1348</v>
      </c>
      <c r="R11" s="509" t="s">
        <v>3786</v>
      </c>
      <c r="T11" s="533" t="s">
        <v>1348</v>
      </c>
      <c r="U11" s="509" t="s">
        <v>3787</v>
      </c>
      <c r="V11" s="529"/>
      <c r="W11" s="533" t="s">
        <v>1348</v>
      </c>
      <c r="X11" s="509" t="s">
        <v>3788</v>
      </c>
      <c r="Y11" s="529"/>
      <c r="Z11" s="533" t="s">
        <v>1348</v>
      </c>
      <c r="AA11" s="509" t="s">
        <v>3789</v>
      </c>
      <c r="AB11" s="529"/>
      <c r="AE11" s="529"/>
      <c r="AH11" s="529"/>
      <c r="AK11" s="529"/>
      <c r="AN11" s="529"/>
      <c r="AQ11" s="529"/>
      <c r="AT11" s="529"/>
      <c r="AW11" s="529"/>
      <c r="AX11" s="533" t="s">
        <v>1348</v>
      </c>
      <c r="AY11" s="533" t="s">
        <v>3790</v>
      </c>
      <c r="AZ11" s="529"/>
      <c r="BC11" s="529"/>
      <c r="BG11" s="533" t="s">
        <v>3693</v>
      </c>
      <c r="BH11" s="533" t="s">
        <v>3727</v>
      </c>
    </row>
    <row r="12" ht="12.75" customHeight="1">
      <c r="A12" s="529"/>
      <c r="B12" s="533" t="s">
        <v>2903</v>
      </c>
      <c r="C12" s="533" t="s">
        <v>3699</v>
      </c>
      <c r="D12" s="529"/>
      <c r="M12" s="529"/>
      <c r="N12" s="533" t="s">
        <v>1420</v>
      </c>
      <c r="O12" s="509" t="s">
        <v>3791</v>
      </c>
      <c r="Q12" s="533" t="s">
        <v>1420</v>
      </c>
      <c r="R12" s="509" t="s">
        <v>3792</v>
      </c>
      <c r="T12" s="533" t="s">
        <v>1420</v>
      </c>
      <c r="U12" s="509" t="s">
        <v>3793</v>
      </c>
      <c r="V12" s="529"/>
      <c r="W12" s="533" t="s">
        <v>1420</v>
      </c>
      <c r="X12" s="509" t="s">
        <v>3794</v>
      </c>
      <c r="Y12" s="529"/>
      <c r="Z12" s="533" t="s">
        <v>1420</v>
      </c>
      <c r="AA12" s="509" t="s">
        <v>3795</v>
      </c>
      <c r="AB12" s="529"/>
      <c r="AE12" s="529"/>
      <c r="AH12" s="529"/>
      <c r="AK12" s="529"/>
      <c r="AN12" s="529"/>
      <c r="AQ12" s="529"/>
      <c r="AT12" s="529"/>
      <c r="AW12" s="529"/>
      <c r="AX12" s="533" t="s">
        <v>1420</v>
      </c>
      <c r="AY12" s="533" t="s">
        <v>3796</v>
      </c>
      <c r="AZ12" s="529"/>
      <c r="BC12" s="529"/>
      <c r="BG12" s="533" t="s">
        <v>3693</v>
      </c>
      <c r="BH12" s="509" t="s">
        <v>3742</v>
      </c>
    </row>
    <row r="13" ht="12.75" customHeight="1">
      <c r="A13" s="529"/>
      <c r="B13" s="533" t="s">
        <v>3516</v>
      </c>
      <c r="C13" s="533" t="s">
        <v>3700</v>
      </c>
      <c r="D13" s="529"/>
      <c r="M13" s="529"/>
      <c r="N13" s="533" t="s">
        <v>1489</v>
      </c>
      <c r="O13" s="509" t="s">
        <v>3797</v>
      </c>
      <c r="Q13" s="533" t="s">
        <v>1489</v>
      </c>
      <c r="R13" s="509" t="s">
        <v>3798</v>
      </c>
      <c r="T13" s="533" t="s">
        <v>1489</v>
      </c>
      <c r="U13" s="509" t="s">
        <v>3799</v>
      </c>
      <c r="V13" s="529"/>
      <c r="W13" s="533" t="s">
        <v>1489</v>
      </c>
      <c r="X13" s="509" t="s">
        <v>3800</v>
      </c>
      <c r="Y13" s="529"/>
      <c r="Z13" s="533" t="s">
        <v>1489</v>
      </c>
      <c r="AA13" s="509" t="s">
        <v>3801</v>
      </c>
      <c r="AB13" s="529"/>
      <c r="AE13" s="529"/>
      <c r="AH13" s="529"/>
      <c r="AK13" s="529"/>
      <c r="AN13" s="529"/>
      <c r="AQ13" s="529"/>
      <c r="AT13" s="529"/>
      <c r="AW13" s="529"/>
      <c r="AX13" s="533" t="s">
        <v>1489</v>
      </c>
      <c r="AY13" s="533" t="s">
        <v>3802</v>
      </c>
      <c r="AZ13" s="529"/>
      <c r="BC13" s="529"/>
      <c r="BG13" s="533" t="s">
        <v>3693</v>
      </c>
      <c r="BH13" s="509" t="s">
        <v>3756</v>
      </c>
    </row>
    <row r="14" ht="12.75" customHeight="1">
      <c r="A14" s="529"/>
      <c r="B14" s="533" t="s">
        <v>3803</v>
      </c>
      <c r="C14" s="533" t="s">
        <v>3701</v>
      </c>
      <c r="D14" s="529"/>
      <c r="M14" s="529"/>
      <c r="N14" s="533" t="s">
        <v>1555</v>
      </c>
      <c r="O14" s="509" t="s">
        <v>3767</v>
      </c>
      <c r="Q14" s="533" t="s">
        <v>1555</v>
      </c>
      <c r="R14" s="509" t="s">
        <v>3768</v>
      </c>
      <c r="T14" s="533" t="s">
        <v>1555</v>
      </c>
      <c r="U14" s="509" t="s">
        <v>3769</v>
      </c>
      <c r="V14" s="529"/>
      <c r="Y14" s="529"/>
      <c r="Z14" s="533" t="s">
        <v>1555</v>
      </c>
      <c r="AA14" s="509" t="s">
        <v>3804</v>
      </c>
      <c r="AB14" s="529"/>
      <c r="AE14" s="529"/>
      <c r="AH14" s="529"/>
      <c r="AK14" s="529"/>
      <c r="AN14" s="529"/>
      <c r="AQ14" s="529"/>
      <c r="AT14" s="529"/>
      <c r="AW14" s="529"/>
      <c r="AX14" s="533" t="s">
        <v>1555</v>
      </c>
      <c r="AY14" s="533" t="s">
        <v>3805</v>
      </c>
      <c r="AZ14" s="529"/>
      <c r="BC14" s="529"/>
      <c r="BG14" s="533" t="s">
        <v>3693</v>
      </c>
      <c r="BH14" s="509" t="s">
        <v>3768</v>
      </c>
    </row>
    <row r="15" ht="12.75" customHeight="1">
      <c r="A15" s="529"/>
      <c r="B15" s="533" t="s">
        <v>3806</v>
      </c>
      <c r="C15" s="533" t="s">
        <v>3702</v>
      </c>
      <c r="D15" s="529"/>
      <c r="M15" s="529"/>
      <c r="V15" s="529"/>
      <c r="Y15" s="529"/>
      <c r="AB15" s="529"/>
      <c r="AE15" s="529"/>
      <c r="AH15" s="529"/>
      <c r="AK15" s="529"/>
      <c r="AN15" s="529"/>
      <c r="AQ15" s="529"/>
      <c r="AT15" s="529"/>
      <c r="AW15" s="529"/>
      <c r="AX15" s="533" t="s">
        <v>1621</v>
      </c>
      <c r="AY15" s="533" t="s">
        <v>3807</v>
      </c>
      <c r="AZ15" s="529"/>
      <c r="BC15" s="529"/>
      <c r="BG15" s="533" t="s">
        <v>3694</v>
      </c>
      <c r="BH15" s="533" t="s">
        <v>3714</v>
      </c>
    </row>
    <row r="16" ht="12.75" customHeight="1">
      <c r="A16" s="529"/>
      <c r="B16" s="533" t="s">
        <v>3808</v>
      </c>
      <c r="C16" s="533" t="s">
        <v>3703</v>
      </c>
      <c r="D16" s="529"/>
      <c r="M16" s="529"/>
      <c r="V16" s="529"/>
      <c r="Y16" s="529"/>
      <c r="AB16" s="529"/>
      <c r="AE16" s="529"/>
      <c r="AH16" s="529"/>
      <c r="AK16" s="529"/>
      <c r="AN16" s="529"/>
      <c r="AQ16" s="529"/>
      <c r="AT16" s="529"/>
      <c r="AW16" s="529"/>
      <c r="AX16" s="533" t="s">
        <v>1684</v>
      </c>
      <c r="AY16" s="533" t="s">
        <v>3809</v>
      </c>
      <c r="AZ16" s="529"/>
      <c r="BC16" s="529"/>
      <c r="BG16" s="533" t="s">
        <v>3694</v>
      </c>
      <c r="BH16" s="533" t="s">
        <v>3728</v>
      </c>
    </row>
    <row r="17" ht="12.75" customHeight="1">
      <c r="A17" s="529"/>
      <c r="B17" s="533" t="s">
        <v>3569</v>
      </c>
      <c r="C17" s="509" t="s">
        <v>3704</v>
      </c>
      <c r="D17" s="529"/>
      <c r="M17" s="529"/>
      <c r="V17" s="529"/>
      <c r="Y17" s="529"/>
      <c r="AB17" s="529"/>
      <c r="AE17" s="529"/>
      <c r="AH17" s="529"/>
      <c r="AK17" s="529"/>
      <c r="AN17" s="529"/>
      <c r="AQ17" s="529"/>
      <c r="AT17" s="529"/>
      <c r="AW17" s="529"/>
      <c r="AX17" s="533" t="s">
        <v>1745</v>
      </c>
      <c r="AY17" s="533" t="s">
        <v>3810</v>
      </c>
      <c r="AZ17" s="529"/>
      <c r="BC17" s="529"/>
      <c r="BG17" s="533" t="s">
        <v>3694</v>
      </c>
      <c r="BH17" s="509" t="s">
        <v>3743</v>
      </c>
    </row>
    <row r="18" ht="12.75" customHeight="1">
      <c r="A18" s="529"/>
      <c r="B18" s="533" t="s">
        <v>3811</v>
      </c>
      <c r="C18" s="509" t="s">
        <v>3705</v>
      </c>
      <c r="D18" s="529"/>
      <c r="M18" s="529"/>
      <c r="V18" s="529"/>
      <c r="Y18" s="529"/>
      <c r="AB18" s="529"/>
      <c r="AE18" s="529"/>
      <c r="AH18" s="529"/>
      <c r="AK18" s="529"/>
      <c r="AN18" s="529"/>
      <c r="AQ18" s="529"/>
      <c r="AT18" s="529"/>
      <c r="AW18" s="529"/>
      <c r="AX18" s="533" t="s">
        <v>1807</v>
      </c>
      <c r="AY18" s="533" t="s">
        <v>3812</v>
      </c>
      <c r="AZ18" s="529"/>
      <c r="BC18" s="529"/>
      <c r="BG18" s="533" t="s">
        <v>3694</v>
      </c>
      <c r="BH18" s="509" t="s">
        <v>3757</v>
      </c>
    </row>
    <row r="19" ht="12.75" customHeight="1">
      <c r="A19" s="529"/>
      <c r="B19" s="533" t="s">
        <v>3348</v>
      </c>
      <c r="C19" s="533" t="s">
        <v>3706</v>
      </c>
      <c r="D19" s="529"/>
      <c r="M19" s="529"/>
      <c r="V19" s="529"/>
      <c r="Y19" s="529"/>
      <c r="AB19" s="529"/>
      <c r="AE19" s="529"/>
      <c r="AH19" s="529"/>
      <c r="AK19" s="529"/>
      <c r="AN19" s="529"/>
      <c r="AQ19" s="529"/>
      <c r="AT19" s="529"/>
      <c r="AW19" s="529"/>
      <c r="AX19" s="533" t="s">
        <v>1869</v>
      </c>
      <c r="AY19" s="533" t="s">
        <v>3813</v>
      </c>
      <c r="AZ19" s="529"/>
      <c r="BC19" s="529"/>
      <c r="BG19" s="533" t="s">
        <v>3694</v>
      </c>
      <c r="BH19" s="509" t="s">
        <v>3769</v>
      </c>
    </row>
    <row r="20" ht="12.75" customHeight="1">
      <c r="A20" s="529"/>
      <c r="B20" s="533" t="s">
        <v>3814</v>
      </c>
      <c r="C20" s="533" t="s">
        <v>3707</v>
      </c>
      <c r="D20" s="529"/>
      <c r="M20" s="529"/>
      <c r="V20" s="529"/>
      <c r="Y20" s="529"/>
      <c r="AB20" s="529"/>
      <c r="AE20" s="529"/>
      <c r="AH20" s="529"/>
      <c r="AK20" s="529"/>
      <c r="AN20" s="529"/>
      <c r="AQ20" s="529"/>
      <c r="AT20" s="529"/>
      <c r="AW20" s="529"/>
      <c r="AX20" s="533" t="s">
        <v>1930</v>
      </c>
      <c r="AY20" s="533" t="s">
        <v>3815</v>
      </c>
      <c r="AZ20" s="529"/>
      <c r="BC20" s="529"/>
      <c r="BG20" s="509" t="s">
        <v>3695</v>
      </c>
      <c r="BH20" s="533" t="s">
        <v>3715</v>
      </c>
    </row>
    <row r="21" ht="12.75" customHeight="1">
      <c r="A21" s="529"/>
      <c r="B21" s="533" t="s">
        <v>3816</v>
      </c>
      <c r="C21" s="533" t="s">
        <v>3708</v>
      </c>
      <c r="D21" s="529"/>
      <c r="M21" s="529"/>
      <c r="V21" s="529"/>
      <c r="Y21" s="529"/>
      <c r="AB21" s="529"/>
      <c r="AE21" s="529"/>
      <c r="AH21" s="529"/>
      <c r="AK21" s="529"/>
      <c r="AN21" s="529"/>
      <c r="AQ21" s="529"/>
      <c r="AT21" s="529"/>
      <c r="AW21" s="529"/>
      <c r="AX21" s="533" t="s">
        <v>1991</v>
      </c>
      <c r="AY21" s="533" t="s">
        <v>3817</v>
      </c>
      <c r="AZ21" s="529"/>
      <c r="BC21" s="529"/>
      <c r="BG21" s="509" t="s">
        <v>3695</v>
      </c>
      <c r="BH21" s="533" t="s">
        <v>3729</v>
      </c>
    </row>
    <row r="22" ht="12.75" customHeight="1">
      <c r="A22" s="529"/>
      <c r="B22" s="533" t="s">
        <v>3818</v>
      </c>
      <c r="C22" s="509" t="s">
        <v>258</v>
      </c>
      <c r="D22" s="529"/>
      <c r="M22" s="529"/>
      <c r="V22" s="529"/>
      <c r="Y22" s="529"/>
      <c r="AB22" s="529"/>
      <c r="AE22" s="529"/>
      <c r="AH22" s="529"/>
      <c r="AK22" s="529"/>
      <c r="AN22" s="529"/>
      <c r="AQ22" s="529"/>
      <c r="AT22" s="529"/>
      <c r="AW22" s="529"/>
      <c r="AZ22" s="529"/>
      <c r="BC22" s="529"/>
      <c r="BG22" s="509" t="s">
        <v>3695</v>
      </c>
      <c r="BH22" s="509" t="s">
        <v>3744</v>
      </c>
    </row>
    <row r="23" ht="12.75" customHeight="1">
      <c r="A23" s="529"/>
      <c r="B23" s="529"/>
      <c r="C23" s="529"/>
      <c r="D23" s="529"/>
      <c r="M23" s="529"/>
      <c r="V23" s="529"/>
      <c r="Y23" s="529"/>
      <c r="AB23" s="529"/>
      <c r="AE23" s="529"/>
      <c r="AH23" s="529"/>
      <c r="AK23" s="529"/>
      <c r="AN23" s="529"/>
      <c r="AQ23" s="529"/>
      <c r="AT23" s="529"/>
      <c r="AW23" s="529"/>
      <c r="AZ23" s="529"/>
      <c r="BC23" s="529"/>
      <c r="BG23" s="509" t="s">
        <v>3695</v>
      </c>
      <c r="BH23" s="509" t="s">
        <v>3758</v>
      </c>
    </row>
    <row r="24" ht="12.75" customHeight="1">
      <c r="A24" s="529"/>
      <c r="B24" s="529"/>
      <c r="C24" s="529"/>
      <c r="D24" s="529"/>
      <c r="M24" s="529"/>
      <c r="V24" s="529"/>
      <c r="Y24" s="529"/>
      <c r="AB24" s="529"/>
      <c r="AE24" s="529"/>
      <c r="AH24" s="529"/>
      <c r="AK24" s="529"/>
      <c r="AN24" s="529"/>
      <c r="AQ24" s="529"/>
      <c r="AT24" s="529"/>
      <c r="AW24" s="529"/>
      <c r="AZ24" s="529"/>
      <c r="BC24" s="529"/>
      <c r="BG24" s="509" t="s">
        <v>3695</v>
      </c>
      <c r="BH24" s="509" t="s">
        <v>3770</v>
      </c>
    </row>
    <row r="25" ht="12.75" customHeight="1">
      <c r="A25" s="529"/>
      <c r="B25" s="529"/>
      <c r="C25" s="529"/>
      <c r="D25" s="529"/>
      <c r="M25" s="529"/>
      <c r="V25" s="529"/>
      <c r="Y25" s="529"/>
      <c r="AB25" s="529"/>
      <c r="AE25" s="529"/>
      <c r="AH25" s="529"/>
      <c r="AK25" s="529"/>
      <c r="AN25" s="529"/>
      <c r="AQ25" s="529"/>
      <c r="AT25" s="529"/>
      <c r="AW25" s="529"/>
      <c r="AZ25" s="529"/>
      <c r="BC25" s="529"/>
      <c r="BG25" s="509" t="s">
        <v>3695</v>
      </c>
      <c r="BH25" s="509" t="s">
        <v>3778</v>
      </c>
    </row>
    <row r="26" ht="12.75" customHeight="1">
      <c r="A26" s="529"/>
      <c r="B26" s="529"/>
      <c r="C26" s="529"/>
      <c r="D26" s="529"/>
      <c r="M26" s="529"/>
      <c r="V26" s="529"/>
      <c r="Y26" s="529"/>
      <c r="AB26" s="529"/>
      <c r="AE26" s="529"/>
      <c r="AH26" s="529"/>
      <c r="AK26" s="529"/>
      <c r="AN26" s="529"/>
      <c r="AQ26" s="529"/>
      <c r="AT26" s="529"/>
      <c r="AW26" s="529"/>
      <c r="AZ26" s="529"/>
      <c r="BC26" s="529"/>
      <c r="BG26" s="509" t="s">
        <v>3695</v>
      </c>
      <c r="BH26" s="509" t="s">
        <v>3785</v>
      </c>
    </row>
    <row r="27" ht="12.75" customHeight="1">
      <c r="A27" s="529"/>
      <c r="B27" s="529"/>
      <c r="C27" s="529"/>
      <c r="D27" s="529"/>
      <c r="M27" s="529"/>
      <c r="V27" s="529"/>
      <c r="Y27" s="529"/>
      <c r="AB27" s="529"/>
      <c r="AE27" s="529"/>
      <c r="AH27" s="529"/>
      <c r="AK27" s="529"/>
      <c r="AN27" s="529"/>
      <c r="AQ27" s="529"/>
      <c r="AT27" s="529"/>
      <c r="AW27" s="529"/>
      <c r="AZ27" s="529"/>
      <c r="BC27" s="529"/>
      <c r="BG27" s="509" t="s">
        <v>3695</v>
      </c>
      <c r="BH27" s="509" t="s">
        <v>3791</v>
      </c>
    </row>
    <row r="28" ht="12.75" customHeight="1">
      <c r="A28" s="529"/>
      <c r="B28" s="529"/>
      <c r="C28" s="529"/>
      <c r="D28" s="529"/>
      <c r="M28" s="529"/>
      <c r="V28" s="529"/>
      <c r="Y28" s="529"/>
      <c r="AB28" s="529"/>
      <c r="AE28" s="529"/>
      <c r="AH28" s="529"/>
      <c r="AK28" s="529"/>
      <c r="AN28" s="529"/>
      <c r="AQ28" s="529"/>
      <c r="AT28" s="529"/>
      <c r="AW28" s="529"/>
      <c r="AZ28" s="529"/>
      <c r="BC28" s="529"/>
      <c r="BG28" s="509" t="s">
        <v>3695</v>
      </c>
      <c r="BH28" s="509" t="s">
        <v>3797</v>
      </c>
    </row>
    <row r="29" ht="12.75" customHeight="1">
      <c r="A29" s="529"/>
      <c r="B29" s="529"/>
      <c r="C29" s="529"/>
      <c r="D29" s="529"/>
      <c r="M29" s="529"/>
      <c r="V29" s="529"/>
      <c r="Y29" s="529"/>
      <c r="AB29" s="529"/>
      <c r="AE29" s="529"/>
      <c r="AH29" s="529"/>
      <c r="AK29" s="529"/>
      <c r="AN29" s="529"/>
      <c r="AQ29" s="529"/>
      <c r="AT29" s="529"/>
      <c r="AW29" s="529"/>
      <c r="AZ29" s="529"/>
      <c r="BC29" s="529"/>
      <c r="BG29" s="509" t="s">
        <v>3695</v>
      </c>
      <c r="BH29" s="509" t="s">
        <v>3767</v>
      </c>
    </row>
    <row r="30" ht="12.75" customHeight="1">
      <c r="A30" s="529"/>
      <c r="B30" s="529"/>
      <c r="C30" s="529"/>
      <c r="D30" s="529"/>
      <c r="M30" s="529"/>
      <c r="V30" s="529"/>
      <c r="Y30" s="529"/>
      <c r="AB30" s="529"/>
      <c r="AE30" s="529"/>
      <c r="AH30" s="529"/>
      <c r="AK30" s="529"/>
      <c r="AN30" s="529"/>
      <c r="AQ30" s="529"/>
      <c r="AT30" s="529"/>
      <c r="AW30" s="529"/>
      <c r="AZ30" s="529"/>
      <c r="BC30" s="529"/>
      <c r="BG30" s="509" t="s">
        <v>3696</v>
      </c>
      <c r="BH30" s="533" t="s">
        <v>3716</v>
      </c>
    </row>
    <row r="31" ht="12.75" customHeight="1">
      <c r="A31" s="529"/>
      <c r="B31" s="529"/>
      <c r="C31" s="529"/>
      <c r="D31" s="529"/>
      <c r="M31" s="529"/>
      <c r="V31" s="529"/>
      <c r="Y31" s="529"/>
      <c r="AB31" s="529"/>
      <c r="AE31" s="529"/>
      <c r="AH31" s="529"/>
      <c r="AK31" s="529"/>
      <c r="AN31" s="529"/>
      <c r="AQ31" s="529"/>
      <c r="AT31" s="529"/>
      <c r="AW31" s="529"/>
      <c r="AZ31" s="529"/>
      <c r="BC31" s="529"/>
      <c r="BG31" s="509" t="s">
        <v>3696</v>
      </c>
      <c r="BH31" s="533" t="s">
        <v>3730</v>
      </c>
    </row>
    <row r="32" ht="12.75" customHeight="1">
      <c r="A32" s="529"/>
      <c r="B32" s="529"/>
      <c r="C32" s="529"/>
      <c r="D32" s="529"/>
      <c r="M32" s="529"/>
      <c r="V32" s="529"/>
      <c r="Y32" s="529"/>
      <c r="AB32" s="529"/>
      <c r="AE32" s="529"/>
      <c r="AH32" s="529"/>
      <c r="AK32" s="529"/>
      <c r="AN32" s="529"/>
      <c r="AQ32" s="529"/>
      <c r="AT32" s="529"/>
      <c r="AW32" s="529"/>
      <c r="AZ32" s="529"/>
      <c r="BC32" s="529"/>
      <c r="BG32" s="509" t="s">
        <v>3696</v>
      </c>
      <c r="BH32" s="509" t="s">
        <v>3745</v>
      </c>
    </row>
    <row r="33" ht="12.75" customHeight="1">
      <c r="A33" s="529"/>
      <c r="B33" s="529"/>
      <c r="C33" s="529"/>
      <c r="D33" s="529"/>
      <c r="M33" s="529"/>
      <c r="V33" s="529"/>
      <c r="Y33" s="529"/>
      <c r="AB33" s="529"/>
      <c r="AE33" s="529"/>
      <c r="AH33" s="529"/>
      <c r="AK33" s="529"/>
      <c r="AN33" s="529"/>
      <c r="AQ33" s="529"/>
      <c r="AT33" s="529"/>
      <c r="AW33" s="529"/>
      <c r="AZ33" s="529"/>
      <c r="BC33" s="529"/>
      <c r="BG33" s="509" t="s">
        <v>3696</v>
      </c>
      <c r="BH33" s="509" t="s">
        <v>3759</v>
      </c>
    </row>
    <row r="34" ht="12.75" customHeight="1">
      <c r="A34" s="529"/>
      <c r="B34" s="529"/>
      <c r="C34" s="529"/>
      <c r="D34" s="529"/>
      <c r="M34" s="529"/>
      <c r="V34" s="529"/>
      <c r="Y34" s="529"/>
      <c r="AB34" s="529"/>
      <c r="AE34" s="529"/>
      <c r="AH34" s="529"/>
      <c r="AK34" s="529"/>
      <c r="AN34" s="529"/>
      <c r="AQ34" s="529"/>
      <c r="AT34" s="529"/>
      <c r="AW34" s="529"/>
      <c r="AZ34" s="529"/>
      <c r="BC34" s="529"/>
      <c r="BG34" s="509" t="s">
        <v>3696</v>
      </c>
      <c r="BH34" s="509" t="s">
        <v>3771</v>
      </c>
    </row>
    <row r="35" ht="12.75" customHeight="1">
      <c r="A35" s="529"/>
      <c r="B35" s="529"/>
      <c r="C35" s="529"/>
      <c r="D35" s="529"/>
      <c r="M35" s="529"/>
      <c r="V35" s="529"/>
      <c r="Y35" s="529"/>
      <c r="AB35" s="529"/>
      <c r="AE35" s="529"/>
      <c r="AH35" s="529"/>
      <c r="AK35" s="529"/>
      <c r="AN35" s="529"/>
      <c r="AQ35" s="529"/>
      <c r="AT35" s="529"/>
      <c r="AW35" s="529"/>
      <c r="AZ35" s="529"/>
      <c r="BC35" s="529"/>
      <c r="BG35" s="509" t="s">
        <v>3696</v>
      </c>
      <c r="BH35" s="509" t="s">
        <v>3779</v>
      </c>
    </row>
    <row r="36" ht="12.75" customHeight="1">
      <c r="A36" s="529"/>
      <c r="B36" s="529"/>
      <c r="C36" s="529"/>
      <c r="D36" s="529"/>
      <c r="M36" s="529"/>
      <c r="V36" s="529"/>
      <c r="Y36" s="529"/>
      <c r="AB36" s="529"/>
      <c r="AE36" s="529"/>
      <c r="AH36" s="529"/>
      <c r="AK36" s="529"/>
      <c r="AN36" s="529"/>
      <c r="AQ36" s="529"/>
      <c r="AT36" s="529"/>
      <c r="AW36" s="529"/>
      <c r="AZ36" s="529"/>
      <c r="BC36" s="529"/>
      <c r="BG36" s="509" t="s">
        <v>3696</v>
      </c>
      <c r="BH36" s="509" t="s">
        <v>3786</v>
      </c>
    </row>
    <row r="37" ht="12.75" customHeight="1">
      <c r="A37" s="529"/>
      <c r="B37" s="529"/>
      <c r="C37" s="529"/>
      <c r="D37" s="529"/>
      <c r="M37" s="529"/>
      <c r="V37" s="529"/>
      <c r="Y37" s="529"/>
      <c r="AB37" s="529"/>
      <c r="AE37" s="529"/>
      <c r="AH37" s="529"/>
      <c r="AK37" s="529"/>
      <c r="AN37" s="529"/>
      <c r="AQ37" s="529"/>
      <c r="AT37" s="529"/>
      <c r="AW37" s="529"/>
      <c r="AZ37" s="529"/>
      <c r="BC37" s="529"/>
      <c r="BG37" s="509" t="s">
        <v>3696</v>
      </c>
      <c r="BH37" s="509" t="s">
        <v>3792</v>
      </c>
    </row>
    <row r="38" ht="12.75" customHeight="1">
      <c r="A38" s="529"/>
      <c r="B38" s="529"/>
      <c r="C38" s="529"/>
      <c r="D38" s="529"/>
      <c r="M38" s="529"/>
      <c r="V38" s="529"/>
      <c r="Y38" s="529"/>
      <c r="AB38" s="529"/>
      <c r="AE38" s="529"/>
      <c r="AH38" s="529"/>
      <c r="AK38" s="529"/>
      <c r="AN38" s="529"/>
      <c r="AQ38" s="529"/>
      <c r="AT38" s="529"/>
      <c r="AW38" s="529"/>
      <c r="AZ38" s="529"/>
      <c r="BC38" s="529"/>
      <c r="BG38" s="509" t="s">
        <v>3696</v>
      </c>
      <c r="BH38" s="509" t="s">
        <v>3798</v>
      </c>
    </row>
    <row r="39" ht="12.75" customHeight="1">
      <c r="A39" s="529"/>
      <c r="B39" s="529"/>
      <c r="C39" s="529"/>
      <c r="D39" s="529"/>
      <c r="M39" s="529"/>
      <c r="V39" s="529"/>
      <c r="Y39" s="529"/>
      <c r="AB39" s="529"/>
      <c r="AE39" s="529"/>
      <c r="AH39" s="529"/>
      <c r="AK39" s="529"/>
      <c r="AN39" s="529"/>
      <c r="AQ39" s="529"/>
      <c r="AT39" s="529"/>
      <c r="AW39" s="529"/>
      <c r="AZ39" s="529"/>
      <c r="BC39" s="529"/>
      <c r="BG39" s="509" t="s">
        <v>3696</v>
      </c>
      <c r="BH39" s="509" t="s">
        <v>3768</v>
      </c>
    </row>
    <row r="40" ht="12.75" customHeight="1">
      <c r="A40" s="529"/>
      <c r="B40" s="529"/>
      <c r="C40" s="529"/>
      <c r="D40" s="529"/>
      <c r="M40" s="529"/>
      <c r="V40" s="529"/>
      <c r="Y40" s="529"/>
      <c r="AB40" s="529"/>
      <c r="AE40" s="529"/>
      <c r="AH40" s="529"/>
      <c r="AK40" s="529"/>
      <c r="AN40" s="529"/>
      <c r="AQ40" s="529"/>
      <c r="AT40" s="529"/>
      <c r="AW40" s="529"/>
      <c r="AZ40" s="529"/>
      <c r="BC40" s="529"/>
      <c r="BG40" s="509" t="s">
        <v>3697</v>
      </c>
      <c r="BH40" s="533" t="s">
        <v>3717</v>
      </c>
    </row>
    <row r="41" ht="12.75" customHeight="1">
      <c r="A41" s="529"/>
      <c r="B41" s="529"/>
      <c r="C41" s="529"/>
      <c r="D41" s="529"/>
      <c r="M41" s="529"/>
      <c r="V41" s="529"/>
      <c r="Y41" s="529"/>
      <c r="AB41" s="529"/>
      <c r="AE41" s="529"/>
      <c r="AH41" s="529"/>
      <c r="AK41" s="529"/>
      <c r="AN41" s="529"/>
      <c r="AQ41" s="529"/>
      <c r="AT41" s="529"/>
      <c r="AW41" s="529"/>
      <c r="AZ41" s="529"/>
      <c r="BC41" s="529"/>
      <c r="BG41" s="509" t="s">
        <v>3697</v>
      </c>
      <c r="BH41" s="533" t="s">
        <v>3731</v>
      </c>
    </row>
    <row r="42" ht="12.75" customHeight="1">
      <c r="A42" s="529"/>
      <c r="B42" s="529"/>
      <c r="C42" s="529"/>
      <c r="D42" s="529"/>
      <c r="M42" s="529"/>
      <c r="V42" s="529"/>
      <c r="Y42" s="529"/>
      <c r="AB42" s="529"/>
      <c r="AE42" s="529"/>
      <c r="AH42" s="529"/>
      <c r="AK42" s="529"/>
      <c r="AN42" s="529"/>
      <c r="AQ42" s="529"/>
      <c r="AT42" s="529"/>
      <c r="AW42" s="529"/>
      <c r="AZ42" s="529"/>
      <c r="BC42" s="529"/>
      <c r="BG42" s="509" t="s">
        <v>3697</v>
      </c>
      <c r="BH42" s="509" t="s">
        <v>3746</v>
      </c>
    </row>
    <row r="43" ht="12.75" customHeight="1">
      <c r="A43" s="529"/>
      <c r="B43" s="529"/>
      <c r="C43" s="529"/>
      <c r="D43" s="529"/>
      <c r="M43" s="529"/>
      <c r="V43" s="529"/>
      <c r="Y43" s="529"/>
      <c r="AB43" s="529"/>
      <c r="AE43" s="529"/>
      <c r="AH43" s="529"/>
      <c r="AK43" s="529"/>
      <c r="AN43" s="529"/>
      <c r="AQ43" s="529"/>
      <c r="AT43" s="529"/>
      <c r="AW43" s="529"/>
      <c r="AZ43" s="529"/>
      <c r="BC43" s="529"/>
      <c r="BG43" s="509" t="s">
        <v>3697</v>
      </c>
      <c r="BH43" s="509" t="s">
        <v>3760</v>
      </c>
    </row>
    <row r="44" ht="12.75" customHeight="1">
      <c r="A44" s="529"/>
      <c r="B44" s="529"/>
      <c r="C44" s="529"/>
      <c r="D44" s="529"/>
      <c r="M44" s="529"/>
      <c r="V44" s="529"/>
      <c r="Y44" s="529"/>
      <c r="AB44" s="529"/>
      <c r="AE44" s="529"/>
      <c r="AH44" s="529"/>
      <c r="AK44" s="529"/>
      <c r="AN44" s="529"/>
      <c r="AQ44" s="529"/>
      <c r="AT44" s="529"/>
      <c r="AW44" s="529"/>
      <c r="AZ44" s="529"/>
      <c r="BC44" s="529"/>
      <c r="BG44" s="509" t="s">
        <v>3697</v>
      </c>
      <c r="BH44" s="509" t="s">
        <v>3772</v>
      </c>
    </row>
    <row r="45" ht="12.75" customHeight="1">
      <c r="A45" s="529"/>
      <c r="B45" s="529"/>
      <c r="C45" s="529"/>
      <c r="D45" s="529"/>
      <c r="M45" s="529"/>
      <c r="V45" s="529"/>
      <c r="Y45" s="529"/>
      <c r="AB45" s="529"/>
      <c r="AE45" s="529"/>
      <c r="AH45" s="529"/>
      <c r="AK45" s="529"/>
      <c r="AN45" s="529"/>
      <c r="AQ45" s="529"/>
      <c r="AT45" s="529"/>
      <c r="AW45" s="529"/>
      <c r="AZ45" s="529"/>
      <c r="BC45" s="529"/>
      <c r="BG45" s="509" t="s">
        <v>3697</v>
      </c>
      <c r="BH45" s="509" t="s">
        <v>3780</v>
      </c>
    </row>
    <row r="46" ht="12.75" customHeight="1">
      <c r="A46" s="529"/>
      <c r="B46" s="529"/>
      <c r="C46" s="529"/>
      <c r="D46" s="529"/>
      <c r="M46" s="529"/>
      <c r="V46" s="529"/>
      <c r="Y46" s="529"/>
      <c r="AB46" s="529"/>
      <c r="AE46" s="529"/>
      <c r="AH46" s="529"/>
      <c r="AK46" s="529"/>
      <c r="AN46" s="529"/>
      <c r="AQ46" s="529"/>
      <c r="AT46" s="529"/>
      <c r="AW46" s="529"/>
      <c r="AZ46" s="529"/>
      <c r="BC46" s="529"/>
      <c r="BG46" s="509" t="s">
        <v>3697</v>
      </c>
      <c r="BH46" s="509" t="s">
        <v>3787</v>
      </c>
    </row>
    <row r="47" ht="12.75" customHeight="1">
      <c r="A47" s="529"/>
      <c r="B47" s="529"/>
      <c r="C47" s="529"/>
      <c r="D47" s="529"/>
      <c r="M47" s="529"/>
      <c r="V47" s="529"/>
      <c r="Y47" s="529"/>
      <c r="AB47" s="529"/>
      <c r="AE47" s="529"/>
      <c r="AH47" s="529"/>
      <c r="AK47" s="529"/>
      <c r="AN47" s="529"/>
      <c r="AQ47" s="529"/>
      <c r="AT47" s="529"/>
      <c r="AW47" s="529"/>
      <c r="AZ47" s="529"/>
      <c r="BC47" s="529"/>
      <c r="BG47" s="509" t="s">
        <v>3697</v>
      </c>
      <c r="BH47" s="509" t="s">
        <v>3793</v>
      </c>
    </row>
    <row r="48" ht="12.75" customHeight="1">
      <c r="A48" s="529"/>
      <c r="B48" s="529"/>
      <c r="C48" s="529"/>
      <c r="D48" s="529"/>
      <c r="M48" s="529"/>
      <c r="V48" s="529"/>
      <c r="Y48" s="529"/>
      <c r="AB48" s="529"/>
      <c r="AE48" s="529"/>
      <c r="AH48" s="529"/>
      <c r="AK48" s="529"/>
      <c r="AN48" s="529"/>
      <c r="AQ48" s="529"/>
      <c r="AT48" s="529"/>
      <c r="AW48" s="529"/>
      <c r="AZ48" s="529"/>
      <c r="BC48" s="529"/>
      <c r="BG48" s="509" t="s">
        <v>3697</v>
      </c>
      <c r="BH48" s="509" t="s">
        <v>3799</v>
      </c>
    </row>
    <row r="49" ht="12.75" customHeight="1">
      <c r="A49" s="529"/>
      <c r="B49" s="529"/>
      <c r="C49" s="529"/>
      <c r="D49" s="529"/>
      <c r="M49" s="529"/>
      <c r="V49" s="529"/>
      <c r="Y49" s="529"/>
      <c r="AB49" s="529"/>
      <c r="AE49" s="529"/>
      <c r="AH49" s="529"/>
      <c r="AK49" s="529"/>
      <c r="AN49" s="529"/>
      <c r="AQ49" s="529"/>
      <c r="AT49" s="529"/>
      <c r="AW49" s="529"/>
      <c r="AZ49" s="529"/>
      <c r="BC49" s="529"/>
      <c r="BG49" s="509" t="s">
        <v>3697</v>
      </c>
      <c r="BH49" s="509" t="s">
        <v>3769</v>
      </c>
    </row>
    <row r="50" ht="12.75" customHeight="1">
      <c r="A50" s="529"/>
      <c r="B50" s="529"/>
      <c r="C50" s="529"/>
      <c r="D50" s="529"/>
      <c r="M50" s="529"/>
      <c r="V50" s="529"/>
      <c r="Y50" s="529"/>
      <c r="AB50" s="529"/>
      <c r="AE50" s="529"/>
      <c r="AH50" s="529"/>
      <c r="AK50" s="529"/>
      <c r="AN50" s="529"/>
      <c r="AQ50" s="529"/>
      <c r="AT50" s="529"/>
      <c r="AW50" s="529"/>
      <c r="AZ50" s="529"/>
      <c r="BC50" s="529"/>
      <c r="BG50" s="509" t="s">
        <v>3698</v>
      </c>
      <c r="BH50" s="533" t="s">
        <v>3718</v>
      </c>
    </row>
    <row r="51" ht="12.75" customHeight="1">
      <c r="A51" s="529"/>
      <c r="B51" s="529"/>
      <c r="C51" s="529"/>
      <c r="D51" s="529"/>
      <c r="M51" s="529"/>
      <c r="V51" s="529"/>
      <c r="Y51" s="529"/>
      <c r="AB51" s="529"/>
      <c r="AE51" s="529"/>
      <c r="AH51" s="529"/>
      <c r="AK51" s="529"/>
      <c r="AN51" s="529"/>
      <c r="AQ51" s="529"/>
      <c r="AT51" s="529"/>
      <c r="AW51" s="529"/>
      <c r="AZ51" s="529"/>
      <c r="BC51" s="529"/>
      <c r="BG51" s="509" t="s">
        <v>3698</v>
      </c>
      <c r="BH51" s="533" t="s">
        <v>3732</v>
      </c>
    </row>
    <row r="52" ht="12.75" customHeight="1">
      <c r="A52" s="529"/>
      <c r="B52" s="529"/>
      <c r="C52" s="529"/>
      <c r="D52" s="529"/>
      <c r="M52" s="529"/>
      <c r="V52" s="529"/>
      <c r="Y52" s="529"/>
      <c r="AB52" s="529"/>
      <c r="AE52" s="529"/>
      <c r="AH52" s="529"/>
      <c r="AK52" s="529"/>
      <c r="AN52" s="529"/>
      <c r="AQ52" s="529"/>
      <c r="AT52" s="529"/>
      <c r="AW52" s="529"/>
      <c r="AZ52" s="529"/>
      <c r="BC52" s="529"/>
      <c r="BG52" s="509" t="s">
        <v>3698</v>
      </c>
      <c r="BH52" s="509" t="s">
        <v>3747</v>
      </c>
    </row>
    <row r="53" ht="12.75" customHeight="1">
      <c r="A53" s="529"/>
      <c r="B53" s="529"/>
      <c r="C53" s="529"/>
      <c r="D53" s="529"/>
      <c r="M53" s="529"/>
      <c r="V53" s="529"/>
      <c r="Y53" s="529"/>
      <c r="AB53" s="529"/>
      <c r="AE53" s="529"/>
      <c r="AH53" s="529"/>
      <c r="AK53" s="529"/>
      <c r="AN53" s="529"/>
      <c r="AQ53" s="529"/>
      <c r="AT53" s="529"/>
      <c r="AW53" s="529"/>
      <c r="AZ53" s="529"/>
      <c r="BC53" s="529"/>
      <c r="BG53" s="509" t="s">
        <v>3698</v>
      </c>
      <c r="BH53" s="509" t="s">
        <v>3761</v>
      </c>
    </row>
    <row r="54" ht="12.75" customHeight="1">
      <c r="A54" s="529"/>
      <c r="B54" s="529"/>
      <c r="C54" s="529"/>
      <c r="D54" s="529"/>
      <c r="M54" s="529"/>
      <c r="V54" s="529"/>
      <c r="Y54" s="529"/>
      <c r="AB54" s="529"/>
      <c r="AE54" s="529"/>
      <c r="AH54" s="529"/>
      <c r="AK54" s="529"/>
      <c r="AN54" s="529"/>
      <c r="AQ54" s="529"/>
      <c r="AT54" s="529"/>
      <c r="AW54" s="529"/>
      <c r="AZ54" s="529"/>
      <c r="BC54" s="529"/>
      <c r="BG54" s="509" t="s">
        <v>3698</v>
      </c>
      <c r="BH54" s="509" t="s">
        <v>3773</v>
      </c>
    </row>
    <row r="55" ht="12.75" customHeight="1">
      <c r="A55" s="529"/>
      <c r="B55" s="529"/>
      <c r="C55" s="529"/>
      <c r="D55" s="529"/>
      <c r="M55" s="529"/>
      <c r="V55" s="529"/>
      <c r="Y55" s="529"/>
      <c r="AB55" s="529"/>
      <c r="AE55" s="529"/>
      <c r="AH55" s="529"/>
      <c r="AK55" s="529"/>
      <c r="AN55" s="529"/>
      <c r="AQ55" s="529"/>
      <c r="AT55" s="529"/>
      <c r="AW55" s="529"/>
      <c r="AZ55" s="529"/>
      <c r="BC55" s="529"/>
      <c r="BG55" s="509" t="s">
        <v>3698</v>
      </c>
      <c r="BH55" s="509" t="s">
        <v>3781</v>
      </c>
    </row>
    <row r="56" ht="12.75" customHeight="1">
      <c r="A56" s="529"/>
      <c r="B56" s="529"/>
      <c r="C56" s="529"/>
      <c r="D56" s="529"/>
      <c r="M56" s="529"/>
      <c r="V56" s="529"/>
      <c r="Y56" s="529"/>
      <c r="AB56" s="529"/>
      <c r="AE56" s="529"/>
      <c r="AH56" s="529"/>
      <c r="AK56" s="529"/>
      <c r="AN56" s="529"/>
      <c r="AQ56" s="529"/>
      <c r="AT56" s="529"/>
      <c r="AW56" s="529"/>
      <c r="AZ56" s="529"/>
      <c r="BC56" s="529"/>
      <c r="BG56" s="509" t="s">
        <v>3698</v>
      </c>
      <c r="BH56" s="509" t="s">
        <v>3788</v>
      </c>
    </row>
    <row r="57" ht="12.75" customHeight="1">
      <c r="A57" s="529"/>
      <c r="B57" s="529"/>
      <c r="C57" s="529"/>
      <c r="D57" s="529"/>
      <c r="M57" s="529"/>
      <c r="V57" s="529"/>
      <c r="Y57" s="529"/>
      <c r="AB57" s="529"/>
      <c r="AE57" s="529"/>
      <c r="AH57" s="529"/>
      <c r="AK57" s="529"/>
      <c r="AN57" s="529"/>
      <c r="AQ57" s="529"/>
      <c r="AT57" s="529"/>
      <c r="AW57" s="529"/>
      <c r="AZ57" s="529"/>
      <c r="BC57" s="529"/>
      <c r="BG57" s="509" t="s">
        <v>3698</v>
      </c>
      <c r="BH57" s="509" t="s">
        <v>3794</v>
      </c>
    </row>
    <row r="58" ht="12.75" customHeight="1">
      <c r="A58" s="529"/>
      <c r="B58" s="529"/>
      <c r="C58" s="529"/>
      <c r="D58" s="529"/>
      <c r="M58" s="529"/>
      <c r="V58" s="529"/>
      <c r="Y58" s="529"/>
      <c r="AB58" s="529"/>
      <c r="AE58" s="529"/>
      <c r="AH58" s="529"/>
      <c r="AK58" s="529"/>
      <c r="AN58" s="529"/>
      <c r="AQ58" s="529"/>
      <c r="AT58" s="529"/>
      <c r="AW58" s="529"/>
      <c r="AZ58" s="529"/>
      <c r="BC58" s="529"/>
      <c r="BG58" s="509" t="s">
        <v>3698</v>
      </c>
      <c r="BH58" s="509" t="s">
        <v>3800</v>
      </c>
    </row>
    <row r="59" ht="12.75" customHeight="1">
      <c r="A59" s="529"/>
      <c r="B59" s="529"/>
      <c r="C59" s="529"/>
      <c r="D59" s="529"/>
      <c r="M59" s="529"/>
      <c r="V59" s="529"/>
      <c r="Y59" s="529"/>
      <c r="AB59" s="529"/>
      <c r="AE59" s="529"/>
      <c r="AH59" s="529"/>
      <c r="AK59" s="529"/>
      <c r="AN59" s="529"/>
      <c r="AQ59" s="529"/>
      <c r="AT59" s="529"/>
      <c r="AW59" s="529"/>
      <c r="AZ59" s="529"/>
      <c r="BC59" s="529"/>
      <c r="BG59" s="533" t="s">
        <v>3699</v>
      </c>
      <c r="BH59" s="533" t="s">
        <v>3719</v>
      </c>
    </row>
    <row r="60" ht="12.75" customHeight="1">
      <c r="A60" s="529"/>
      <c r="B60" s="529"/>
      <c r="C60" s="529"/>
      <c r="D60" s="529"/>
      <c r="M60" s="529"/>
      <c r="V60" s="529"/>
      <c r="Y60" s="529"/>
      <c r="AB60" s="529"/>
      <c r="AE60" s="529"/>
      <c r="AH60" s="529"/>
      <c r="AK60" s="529"/>
      <c r="AN60" s="529"/>
      <c r="AQ60" s="529"/>
      <c r="AT60" s="529"/>
      <c r="AW60" s="529"/>
      <c r="AZ60" s="529"/>
      <c r="BC60" s="529"/>
      <c r="BG60" s="533" t="s">
        <v>3699</v>
      </c>
      <c r="BH60" s="533" t="s">
        <v>3733</v>
      </c>
    </row>
    <row r="61" ht="12.75" customHeight="1">
      <c r="A61" s="529"/>
      <c r="B61" s="529"/>
      <c r="C61" s="529"/>
      <c r="D61" s="529"/>
      <c r="M61" s="529"/>
      <c r="V61" s="529"/>
      <c r="Y61" s="529"/>
      <c r="AB61" s="529"/>
      <c r="AE61" s="529"/>
      <c r="AH61" s="529"/>
      <c r="AK61" s="529"/>
      <c r="AN61" s="529"/>
      <c r="AQ61" s="529"/>
      <c r="AT61" s="529"/>
      <c r="AW61" s="529"/>
      <c r="AZ61" s="529"/>
      <c r="BC61" s="529"/>
      <c r="BG61" s="533" t="s">
        <v>3699</v>
      </c>
      <c r="BH61" s="509" t="s">
        <v>3748</v>
      </c>
    </row>
    <row r="62" ht="12.75" customHeight="1">
      <c r="A62" s="529"/>
      <c r="B62" s="529"/>
      <c r="C62" s="529"/>
      <c r="D62" s="529"/>
      <c r="M62" s="529"/>
      <c r="V62" s="529"/>
      <c r="Y62" s="529"/>
      <c r="AB62" s="529"/>
      <c r="AE62" s="529"/>
      <c r="AH62" s="529"/>
      <c r="AK62" s="529"/>
      <c r="AN62" s="529"/>
      <c r="AQ62" s="529"/>
      <c r="AT62" s="529"/>
      <c r="AW62" s="529"/>
      <c r="AZ62" s="529"/>
      <c r="BC62" s="529"/>
      <c r="BG62" s="533" t="s">
        <v>3699</v>
      </c>
      <c r="BH62" s="509" t="s">
        <v>3762</v>
      </c>
    </row>
    <row r="63" ht="12.75" customHeight="1">
      <c r="A63" s="529"/>
      <c r="B63" s="529"/>
      <c r="C63" s="529"/>
      <c r="D63" s="529"/>
      <c r="M63" s="529"/>
      <c r="V63" s="529"/>
      <c r="Y63" s="529"/>
      <c r="AB63" s="529"/>
      <c r="AE63" s="529"/>
      <c r="AH63" s="529"/>
      <c r="AK63" s="529"/>
      <c r="AN63" s="529"/>
      <c r="AQ63" s="529"/>
      <c r="AT63" s="529"/>
      <c r="AW63" s="529"/>
      <c r="AZ63" s="529"/>
      <c r="BC63" s="529"/>
      <c r="BG63" s="533" t="s">
        <v>3699</v>
      </c>
      <c r="BH63" s="509" t="s">
        <v>3774</v>
      </c>
    </row>
    <row r="64" ht="12.75" customHeight="1">
      <c r="A64" s="529"/>
      <c r="B64" s="529"/>
      <c r="C64" s="529"/>
      <c r="D64" s="529"/>
      <c r="M64" s="529"/>
      <c r="V64" s="529"/>
      <c r="Y64" s="529"/>
      <c r="AB64" s="529"/>
      <c r="AE64" s="529"/>
      <c r="AH64" s="529"/>
      <c r="AK64" s="529"/>
      <c r="AN64" s="529"/>
      <c r="AQ64" s="529"/>
      <c r="AT64" s="529"/>
      <c r="AW64" s="529"/>
      <c r="AZ64" s="529"/>
      <c r="BC64" s="529"/>
      <c r="BG64" s="533" t="s">
        <v>3699</v>
      </c>
      <c r="BH64" s="509" t="s">
        <v>3782</v>
      </c>
    </row>
    <row r="65" ht="12.75" customHeight="1">
      <c r="A65" s="529"/>
      <c r="B65" s="529"/>
      <c r="C65" s="529"/>
      <c r="D65" s="529"/>
      <c r="M65" s="529"/>
      <c r="V65" s="529"/>
      <c r="Y65" s="529"/>
      <c r="AB65" s="529"/>
      <c r="AE65" s="529"/>
      <c r="AH65" s="529"/>
      <c r="AK65" s="529"/>
      <c r="AN65" s="529"/>
      <c r="AQ65" s="529"/>
      <c r="AT65" s="529"/>
      <c r="AW65" s="529"/>
      <c r="AZ65" s="529"/>
      <c r="BC65" s="529"/>
      <c r="BG65" s="533" t="s">
        <v>3699</v>
      </c>
      <c r="BH65" s="509" t="s">
        <v>3789</v>
      </c>
    </row>
    <row r="66" ht="12.75" customHeight="1">
      <c r="A66" s="529"/>
      <c r="B66" s="529"/>
      <c r="C66" s="529"/>
      <c r="D66" s="529"/>
      <c r="M66" s="529"/>
      <c r="V66" s="529"/>
      <c r="Y66" s="529"/>
      <c r="AB66" s="529"/>
      <c r="AE66" s="529"/>
      <c r="AH66" s="529"/>
      <c r="AK66" s="529"/>
      <c r="AN66" s="529"/>
      <c r="AQ66" s="529"/>
      <c r="AT66" s="529"/>
      <c r="AW66" s="529"/>
      <c r="AZ66" s="529"/>
      <c r="BC66" s="529"/>
      <c r="BG66" s="533" t="s">
        <v>3699</v>
      </c>
      <c r="BH66" s="509" t="s">
        <v>3795</v>
      </c>
    </row>
    <row r="67" ht="12.75" customHeight="1">
      <c r="A67" s="529"/>
      <c r="B67" s="529"/>
      <c r="C67" s="529"/>
      <c r="D67" s="529"/>
      <c r="M67" s="529"/>
      <c r="V67" s="529"/>
      <c r="Y67" s="529"/>
      <c r="AB67" s="529"/>
      <c r="AE67" s="529"/>
      <c r="AH67" s="529"/>
      <c r="AK67" s="529"/>
      <c r="AN67" s="529"/>
      <c r="AQ67" s="529"/>
      <c r="AT67" s="529"/>
      <c r="AW67" s="529"/>
      <c r="AZ67" s="529"/>
      <c r="BC67" s="529"/>
      <c r="BG67" s="533" t="s">
        <v>3699</v>
      </c>
      <c r="BH67" s="509" t="s">
        <v>3801</v>
      </c>
    </row>
    <row r="68" ht="12.75" customHeight="1">
      <c r="A68" s="529"/>
      <c r="B68" s="529"/>
      <c r="C68" s="529"/>
      <c r="D68" s="529"/>
      <c r="M68" s="529"/>
      <c r="V68" s="529"/>
      <c r="Y68" s="529"/>
      <c r="AB68" s="529"/>
      <c r="AE68" s="529"/>
      <c r="AH68" s="529"/>
      <c r="AK68" s="529"/>
      <c r="AN68" s="529"/>
      <c r="AQ68" s="529"/>
      <c r="AT68" s="529"/>
      <c r="AW68" s="529"/>
      <c r="AZ68" s="529"/>
      <c r="BC68" s="529"/>
      <c r="BG68" s="533" t="s">
        <v>3699</v>
      </c>
      <c r="BH68" s="509" t="s">
        <v>3804</v>
      </c>
    </row>
    <row r="69" ht="12.75" customHeight="1">
      <c r="A69" s="529"/>
      <c r="B69" s="529"/>
      <c r="C69" s="529"/>
      <c r="D69" s="529"/>
      <c r="M69" s="529"/>
      <c r="V69" s="529"/>
      <c r="Y69" s="529"/>
      <c r="AB69" s="529"/>
      <c r="AE69" s="529"/>
      <c r="AH69" s="529"/>
      <c r="AK69" s="529"/>
      <c r="AN69" s="529"/>
      <c r="AQ69" s="529"/>
      <c r="AT69" s="529"/>
      <c r="AW69" s="529"/>
      <c r="AZ69" s="529"/>
      <c r="BC69" s="529"/>
      <c r="BG69" s="533" t="s">
        <v>3700</v>
      </c>
      <c r="BH69" s="533" t="s">
        <v>3720</v>
      </c>
    </row>
    <row r="70" ht="12.75" customHeight="1">
      <c r="A70" s="529"/>
      <c r="B70" s="529"/>
      <c r="C70" s="529"/>
      <c r="D70" s="529"/>
      <c r="M70" s="529"/>
      <c r="V70" s="529"/>
      <c r="Y70" s="529"/>
      <c r="AB70" s="529"/>
      <c r="AE70" s="529"/>
      <c r="AH70" s="529"/>
      <c r="AK70" s="529"/>
      <c r="AN70" s="529"/>
      <c r="AQ70" s="529"/>
      <c r="AT70" s="529"/>
      <c r="AW70" s="529"/>
      <c r="AZ70" s="529"/>
      <c r="BC70" s="529"/>
      <c r="BG70" s="533" t="s">
        <v>3700</v>
      </c>
      <c r="BH70" s="533" t="s">
        <v>3734</v>
      </c>
    </row>
    <row r="71" ht="12.75" customHeight="1">
      <c r="A71" s="529"/>
      <c r="B71" s="529"/>
      <c r="C71" s="529"/>
      <c r="D71" s="529"/>
      <c r="M71" s="529"/>
      <c r="V71" s="529"/>
      <c r="Y71" s="529"/>
      <c r="AB71" s="529"/>
      <c r="AE71" s="529"/>
      <c r="AH71" s="529"/>
      <c r="AK71" s="529"/>
      <c r="AN71" s="529"/>
      <c r="AQ71" s="529"/>
      <c r="AT71" s="529"/>
      <c r="AW71" s="529"/>
      <c r="AZ71" s="529"/>
      <c r="BC71" s="529"/>
      <c r="BG71" s="533" t="s">
        <v>3701</v>
      </c>
      <c r="BH71" s="533" t="s">
        <v>3701</v>
      </c>
    </row>
    <row r="72" ht="12.75" customHeight="1">
      <c r="A72" s="529"/>
      <c r="B72" s="529"/>
      <c r="C72" s="529"/>
      <c r="D72" s="529"/>
      <c r="M72" s="529"/>
      <c r="V72" s="529"/>
      <c r="Y72" s="529"/>
      <c r="AB72" s="529"/>
      <c r="AE72" s="529"/>
      <c r="AH72" s="529"/>
      <c r="AK72" s="529"/>
      <c r="AN72" s="529"/>
      <c r="AQ72" s="529"/>
      <c r="AT72" s="529"/>
      <c r="AW72" s="529"/>
      <c r="AZ72" s="529"/>
      <c r="BC72" s="529"/>
      <c r="BG72" s="533" t="s">
        <v>3702</v>
      </c>
      <c r="BH72" s="533" t="s">
        <v>3702</v>
      </c>
    </row>
    <row r="73" ht="12.75" customHeight="1">
      <c r="A73" s="529"/>
      <c r="B73" s="529"/>
      <c r="C73" s="529"/>
      <c r="D73" s="529"/>
      <c r="M73" s="529"/>
      <c r="V73" s="529"/>
      <c r="Y73" s="529"/>
      <c r="AB73" s="529"/>
      <c r="AE73" s="529"/>
      <c r="AH73" s="529"/>
      <c r="AK73" s="529"/>
      <c r="AN73" s="529"/>
      <c r="AQ73" s="529"/>
      <c r="AT73" s="529"/>
      <c r="AW73" s="529"/>
      <c r="AZ73" s="529"/>
      <c r="BC73" s="529"/>
      <c r="BG73" s="533" t="s">
        <v>3703</v>
      </c>
      <c r="BH73" s="533" t="s">
        <v>3703</v>
      </c>
    </row>
    <row r="74" ht="12.75" customHeight="1">
      <c r="A74" s="529"/>
      <c r="B74" s="529"/>
      <c r="C74" s="529"/>
      <c r="D74" s="529"/>
      <c r="M74" s="529"/>
      <c r="V74" s="529"/>
      <c r="Y74" s="529"/>
      <c r="AB74" s="529"/>
      <c r="AE74" s="529"/>
      <c r="AH74" s="529"/>
      <c r="AK74" s="529"/>
      <c r="AN74" s="529"/>
      <c r="AQ74" s="529"/>
      <c r="AT74" s="529"/>
      <c r="AW74" s="529"/>
      <c r="AZ74" s="529"/>
      <c r="BC74" s="529"/>
      <c r="BG74" s="509" t="s">
        <v>3704</v>
      </c>
      <c r="BH74" s="533" t="s">
        <v>3704</v>
      </c>
    </row>
    <row r="75" ht="12.75" customHeight="1">
      <c r="A75" s="529"/>
      <c r="B75" s="529"/>
      <c r="C75" s="529"/>
      <c r="D75" s="529"/>
      <c r="M75" s="529"/>
      <c r="V75" s="529"/>
      <c r="Y75" s="529"/>
      <c r="AB75" s="529"/>
      <c r="AE75" s="529"/>
      <c r="AH75" s="529"/>
      <c r="AK75" s="529"/>
      <c r="AN75" s="529"/>
      <c r="AQ75" s="529"/>
      <c r="AT75" s="529"/>
      <c r="AW75" s="529"/>
      <c r="AZ75" s="529"/>
      <c r="BC75" s="529"/>
      <c r="BG75" s="509" t="s">
        <v>3705</v>
      </c>
      <c r="BH75" s="533" t="s">
        <v>3721</v>
      </c>
    </row>
    <row r="76" ht="12.75" customHeight="1">
      <c r="A76" s="529"/>
      <c r="B76" s="529"/>
      <c r="C76" s="529"/>
      <c r="D76" s="529"/>
      <c r="M76" s="529"/>
      <c r="V76" s="529"/>
      <c r="Y76" s="529"/>
      <c r="AB76" s="529"/>
      <c r="AE76" s="529"/>
      <c r="AH76" s="529"/>
      <c r="AK76" s="529"/>
      <c r="AN76" s="529"/>
      <c r="AQ76" s="529"/>
      <c r="AT76" s="529"/>
      <c r="AW76" s="529"/>
      <c r="AZ76" s="529"/>
      <c r="BC76" s="529"/>
      <c r="BG76" s="509" t="s">
        <v>3705</v>
      </c>
      <c r="BH76" s="533" t="s">
        <v>3735</v>
      </c>
    </row>
    <row r="77" ht="12.75" customHeight="1">
      <c r="A77" s="529"/>
      <c r="B77" s="529"/>
      <c r="C77" s="529"/>
      <c r="D77" s="529"/>
      <c r="M77" s="529"/>
      <c r="V77" s="529"/>
      <c r="Y77" s="529"/>
      <c r="AB77" s="529"/>
      <c r="AE77" s="529"/>
      <c r="AH77" s="529"/>
      <c r="AK77" s="529"/>
      <c r="AN77" s="529"/>
      <c r="AQ77" s="529"/>
      <c r="AT77" s="529"/>
      <c r="AW77" s="529"/>
      <c r="AZ77" s="529"/>
      <c r="BC77" s="529"/>
      <c r="BG77" s="509" t="s">
        <v>3705</v>
      </c>
      <c r="BH77" s="533" t="s">
        <v>3749</v>
      </c>
    </row>
    <row r="78" ht="12.75" customHeight="1">
      <c r="A78" s="529"/>
      <c r="B78" s="529"/>
      <c r="C78" s="529"/>
      <c r="D78" s="529"/>
      <c r="M78" s="529"/>
      <c r="V78" s="529"/>
      <c r="Y78" s="529"/>
      <c r="AB78" s="529"/>
      <c r="AE78" s="529"/>
      <c r="AH78" s="529"/>
      <c r="AK78" s="529"/>
      <c r="AN78" s="529"/>
      <c r="AQ78" s="529"/>
      <c r="AT78" s="529"/>
      <c r="AW78" s="529"/>
      <c r="AZ78" s="529"/>
      <c r="BC78" s="529"/>
      <c r="BG78" s="509" t="s">
        <v>3705</v>
      </c>
      <c r="BH78" s="533" t="s">
        <v>3763</v>
      </c>
    </row>
    <row r="79" ht="12.75" customHeight="1">
      <c r="A79" s="529"/>
      <c r="B79" s="529"/>
      <c r="C79" s="529"/>
      <c r="D79" s="529"/>
      <c r="M79" s="529"/>
      <c r="V79" s="529"/>
      <c r="Y79" s="529"/>
      <c r="AB79" s="529"/>
      <c r="AE79" s="529"/>
      <c r="AH79" s="529"/>
      <c r="AK79" s="529"/>
      <c r="AN79" s="529"/>
      <c r="AQ79" s="529"/>
      <c r="AT79" s="529"/>
      <c r="AW79" s="529"/>
      <c r="AZ79" s="529"/>
      <c r="BC79" s="529"/>
      <c r="BG79" s="533" t="s">
        <v>3706</v>
      </c>
      <c r="BH79" s="533" t="s">
        <v>3722</v>
      </c>
    </row>
    <row r="80" ht="12.75" customHeight="1">
      <c r="A80" s="529"/>
      <c r="B80" s="529"/>
      <c r="C80" s="529"/>
      <c r="D80" s="529"/>
      <c r="M80" s="529"/>
      <c r="V80" s="529"/>
      <c r="Y80" s="529"/>
      <c r="AB80" s="529"/>
      <c r="AE80" s="529"/>
      <c r="AH80" s="529"/>
      <c r="AK80" s="529"/>
      <c r="AN80" s="529"/>
      <c r="AQ80" s="529"/>
      <c r="AT80" s="529"/>
      <c r="AW80" s="529"/>
      <c r="AZ80" s="529"/>
      <c r="BC80" s="529"/>
      <c r="BG80" s="533" t="s">
        <v>3706</v>
      </c>
      <c r="BH80" s="533" t="s">
        <v>3736</v>
      </c>
    </row>
    <row r="81" ht="12.75" customHeight="1">
      <c r="A81" s="529"/>
      <c r="B81" s="529"/>
      <c r="C81" s="529"/>
      <c r="D81" s="529"/>
      <c r="M81" s="529"/>
      <c r="V81" s="529"/>
      <c r="Y81" s="529"/>
      <c r="AB81" s="529"/>
      <c r="AE81" s="529"/>
      <c r="AH81" s="529"/>
      <c r="AK81" s="529"/>
      <c r="AN81" s="529"/>
      <c r="AQ81" s="529"/>
      <c r="AT81" s="529"/>
      <c r="AW81" s="529"/>
      <c r="AZ81" s="529"/>
      <c r="BC81" s="529"/>
      <c r="BG81" s="533" t="s">
        <v>3706</v>
      </c>
      <c r="BH81" s="533" t="s">
        <v>3750</v>
      </c>
    </row>
    <row r="82" ht="12.75" customHeight="1">
      <c r="A82" s="529"/>
      <c r="B82" s="529"/>
      <c r="C82" s="529"/>
      <c r="D82" s="529"/>
      <c r="M82" s="529"/>
      <c r="V82" s="529"/>
      <c r="Y82" s="529"/>
      <c r="AB82" s="529"/>
      <c r="AE82" s="529"/>
      <c r="AH82" s="529"/>
      <c r="AK82" s="529"/>
      <c r="AN82" s="529"/>
      <c r="AQ82" s="529"/>
      <c r="AT82" s="529"/>
      <c r="AW82" s="529"/>
      <c r="AZ82" s="529"/>
      <c r="BC82" s="529"/>
      <c r="BG82" s="533" t="s">
        <v>3706</v>
      </c>
      <c r="BH82" s="533" t="s">
        <v>3764</v>
      </c>
    </row>
    <row r="83" ht="12.75" customHeight="1">
      <c r="A83" s="529"/>
      <c r="B83" s="529"/>
      <c r="C83" s="529"/>
      <c r="D83" s="529"/>
      <c r="M83" s="529"/>
      <c r="V83" s="529"/>
      <c r="Y83" s="529"/>
      <c r="AB83" s="529"/>
      <c r="AE83" s="529"/>
      <c r="AH83" s="529"/>
      <c r="AK83" s="529"/>
      <c r="AN83" s="529"/>
      <c r="AQ83" s="529"/>
      <c r="AT83" s="529"/>
      <c r="AW83" s="529"/>
      <c r="AZ83" s="529"/>
      <c r="BC83" s="529"/>
      <c r="BG83" s="533" t="s">
        <v>3706</v>
      </c>
      <c r="BH83" s="533" t="s">
        <v>3775</v>
      </c>
    </row>
    <row r="84" ht="12.75" customHeight="1">
      <c r="A84" s="529"/>
      <c r="B84" s="529"/>
      <c r="C84" s="529"/>
      <c r="D84" s="529"/>
      <c r="M84" s="529"/>
      <c r="V84" s="529"/>
      <c r="Y84" s="529"/>
      <c r="AB84" s="529"/>
      <c r="AE84" s="529"/>
      <c r="AH84" s="529"/>
      <c r="AK84" s="529"/>
      <c r="AN84" s="529"/>
      <c r="AQ84" s="529"/>
      <c r="AT84" s="529"/>
      <c r="AW84" s="529"/>
      <c r="AZ84" s="529"/>
      <c r="BC84" s="529"/>
      <c r="BG84" s="533" t="s">
        <v>3707</v>
      </c>
      <c r="BH84" s="533" t="s">
        <v>3723</v>
      </c>
    </row>
    <row r="85" ht="12.75" customHeight="1">
      <c r="A85" s="529"/>
      <c r="B85" s="529"/>
      <c r="C85" s="529"/>
      <c r="D85" s="529"/>
      <c r="M85" s="529"/>
      <c r="V85" s="529"/>
      <c r="Y85" s="529"/>
      <c r="AB85" s="529"/>
      <c r="AE85" s="529"/>
      <c r="AH85" s="529"/>
      <c r="AK85" s="529"/>
      <c r="AN85" s="529"/>
      <c r="AQ85" s="529"/>
      <c r="AT85" s="529"/>
      <c r="AW85" s="529"/>
      <c r="AZ85" s="529"/>
      <c r="BC85" s="529"/>
      <c r="BG85" s="533" t="s">
        <v>3707</v>
      </c>
      <c r="BH85" s="533" t="s">
        <v>3737</v>
      </c>
    </row>
    <row r="86" ht="12.75" customHeight="1">
      <c r="A86" s="529"/>
      <c r="B86" s="529"/>
      <c r="C86" s="529"/>
      <c r="D86" s="529"/>
      <c r="M86" s="529"/>
      <c r="V86" s="529"/>
      <c r="Y86" s="529"/>
      <c r="AB86" s="529"/>
      <c r="AE86" s="529"/>
      <c r="AH86" s="529"/>
      <c r="AK86" s="529"/>
      <c r="AN86" s="529"/>
      <c r="AQ86" s="529"/>
      <c r="AT86" s="529"/>
      <c r="AW86" s="529"/>
      <c r="AZ86" s="529"/>
      <c r="BC86" s="529"/>
      <c r="BG86" s="533" t="s">
        <v>3707</v>
      </c>
      <c r="BH86" s="533" t="s">
        <v>3751</v>
      </c>
    </row>
    <row r="87" ht="12.75" customHeight="1">
      <c r="A87" s="529"/>
      <c r="B87" s="529"/>
      <c r="C87" s="529"/>
      <c r="D87" s="529"/>
      <c r="M87" s="529"/>
      <c r="V87" s="529"/>
      <c r="Y87" s="529"/>
      <c r="AB87" s="529"/>
      <c r="AE87" s="529"/>
      <c r="AH87" s="529"/>
      <c r="AK87" s="529"/>
      <c r="AN87" s="529"/>
      <c r="AQ87" s="529"/>
      <c r="AT87" s="529"/>
      <c r="AW87" s="529"/>
      <c r="AZ87" s="529"/>
      <c r="BC87" s="529"/>
      <c r="BG87" s="533" t="s">
        <v>3707</v>
      </c>
      <c r="BH87" s="533" t="s">
        <v>3765</v>
      </c>
    </row>
    <row r="88" ht="12.75" customHeight="1">
      <c r="A88" s="529"/>
      <c r="B88" s="529"/>
      <c r="C88" s="529"/>
      <c r="D88" s="529"/>
      <c r="M88" s="529"/>
      <c r="V88" s="529"/>
      <c r="Y88" s="529"/>
      <c r="AB88" s="529"/>
      <c r="AE88" s="529"/>
      <c r="AH88" s="529"/>
      <c r="AK88" s="529"/>
      <c r="AN88" s="529"/>
      <c r="AQ88" s="529"/>
      <c r="AT88" s="529"/>
      <c r="AW88" s="529"/>
      <c r="AZ88" s="529"/>
      <c r="BC88" s="529"/>
      <c r="BG88" s="533" t="s">
        <v>3707</v>
      </c>
      <c r="BH88" s="533" t="s">
        <v>3776</v>
      </c>
    </row>
    <row r="89" ht="12.75" customHeight="1">
      <c r="A89" s="529"/>
      <c r="B89" s="529"/>
      <c r="C89" s="529"/>
      <c r="D89" s="529"/>
      <c r="M89" s="529"/>
      <c r="V89" s="529"/>
      <c r="Y89" s="529"/>
      <c r="AB89" s="529"/>
      <c r="AE89" s="529"/>
      <c r="AH89" s="529"/>
      <c r="AK89" s="529"/>
      <c r="AN89" s="529"/>
      <c r="AQ89" s="529"/>
      <c r="AT89" s="529"/>
      <c r="AW89" s="529"/>
      <c r="AZ89" s="529"/>
      <c r="BC89" s="529"/>
      <c r="BG89" s="533" t="s">
        <v>3707</v>
      </c>
      <c r="BH89" s="533" t="s">
        <v>3783</v>
      </c>
    </row>
    <row r="90" ht="12.75" customHeight="1">
      <c r="A90" s="529"/>
      <c r="B90" s="529"/>
      <c r="C90" s="529"/>
      <c r="D90" s="529"/>
      <c r="M90" s="529"/>
      <c r="V90" s="529"/>
      <c r="Y90" s="529"/>
      <c r="AB90" s="529"/>
      <c r="AE90" s="529"/>
      <c r="AH90" s="529"/>
      <c r="AK90" s="529"/>
      <c r="AN90" s="529"/>
      <c r="AQ90" s="529"/>
      <c r="AT90" s="529"/>
      <c r="AW90" s="529"/>
      <c r="AZ90" s="529"/>
      <c r="BC90" s="529"/>
      <c r="BG90" s="533" t="s">
        <v>3707</v>
      </c>
      <c r="BH90" s="533" t="s">
        <v>3790</v>
      </c>
    </row>
    <row r="91" ht="12.75" customHeight="1">
      <c r="A91" s="529"/>
      <c r="B91" s="529"/>
      <c r="C91" s="529"/>
      <c r="D91" s="529"/>
      <c r="M91" s="529"/>
      <c r="V91" s="529"/>
      <c r="Y91" s="529"/>
      <c r="AB91" s="529"/>
      <c r="AE91" s="529"/>
      <c r="AH91" s="529"/>
      <c r="AK91" s="529"/>
      <c r="AN91" s="529"/>
      <c r="AQ91" s="529"/>
      <c r="AT91" s="529"/>
      <c r="AW91" s="529"/>
      <c r="AZ91" s="529"/>
      <c r="BC91" s="529"/>
      <c r="BG91" s="533" t="s">
        <v>3707</v>
      </c>
      <c r="BH91" s="533" t="s">
        <v>3796</v>
      </c>
    </row>
    <row r="92" ht="12.75" customHeight="1">
      <c r="A92" s="529"/>
      <c r="B92" s="529"/>
      <c r="C92" s="529"/>
      <c r="D92" s="529"/>
      <c r="M92" s="529"/>
      <c r="V92" s="529"/>
      <c r="Y92" s="529"/>
      <c r="AB92" s="529"/>
      <c r="AE92" s="529"/>
      <c r="AH92" s="529"/>
      <c r="AK92" s="529"/>
      <c r="AN92" s="529"/>
      <c r="AQ92" s="529"/>
      <c r="AT92" s="529"/>
      <c r="AW92" s="529"/>
      <c r="AZ92" s="529"/>
      <c r="BC92" s="529"/>
      <c r="BG92" s="533" t="s">
        <v>3707</v>
      </c>
      <c r="BH92" s="533" t="s">
        <v>3802</v>
      </c>
    </row>
    <row r="93" ht="12.75" customHeight="1">
      <c r="A93" s="529"/>
      <c r="B93" s="529"/>
      <c r="C93" s="529"/>
      <c r="D93" s="529"/>
      <c r="M93" s="529"/>
      <c r="V93" s="529"/>
      <c r="Y93" s="529"/>
      <c r="AB93" s="529"/>
      <c r="AE93" s="529"/>
      <c r="AH93" s="529"/>
      <c r="AK93" s="529"/>
      <c r="AN93" s="529"/>
      <c r="AQ93" s="529"/>
      <c r="AT93" s="529"/>
      <c r="AW93" s="529"/>
      <c r="AZ93" s="529"/>
      <c r="BC93" s="529"/>
      <c r="BG93" s="533" t="s">
        <v>3707</v>
      </c>
      <c r="BH93" s="533" t="s">
        <v>3805</v>
      </c>
    </row>
    <row r="94" ht="12.75" customHeight="1">
      <c r="A94" s="529"/>
      <c r="B94" s="529"/>
      <c r="C94" s="529"/>
      <c r="D94" s="529"/>
      <c r="M94" s="529"/>
      <c r="V94" s="529"/>
      <c r="Y94" s="529"/>
      <c r="AB94" s="529"/>
      <c r="AE94" s="529"/>
      <c r="AH94" s="529"/>
      <c r="AK94" s="529"/>
      <c r="AN94" s="529"/>
      <c r="AQ94" s="529"/>
      <c r="AT94" s="529"/>
      <c r="AW94" s="529"/>
      <c r="AZ94" s="529"/>
      <c r="BC94" s="529"/>
      <c r="BG94" s="533" t="s">
        <v>3707</v>
      </c>
      <c r="BH94" s="533" t="s">
        <v>3807</v>
      </c>
    </row>
    <row r="95" ht="12.75" customHeight="1">
      <c r="A95" s="529"/>
      <c r="B95" s="529"/>
      <c r="C95" s="529"/>
      <c r="D95" s="529"/>
      <c r="M95" s="529"/>
      <c r="V95" s="529"/>
      <c r="Y95" s="529"/>
      <c r="AB95" s="529"/>
      <c r="AE95" s="529"/>
      <c r="AH95" s="529"/>
      <c r="AK95" s="529"/>
      <c r="AN95" s="529"/>
      <c r="AQ95" s="529"/>
      <c r="AT95" s="529"/>
      <c r="AW95" s="529"/>
      <c r="AZ95" s="529"/>
      <c r="BC95" s="529"/>
      <c r="BG95" s="533" t="s">
        <v>3707</v>
      </c>
      <c r="BH95" s="533" t="s">
        <v>3809</v>
      </c>
    </row>
    <row r="96" ht="12.75" customHeight="1">
      <c r="A96" s="529"/>
      <c r="B96" s="529"/>
      <c r="C96" s="529"/>
      <c r="D96" s="529"/>
      <c r="M96" s="529"/>
      <c r="V96" s="529"/>
      <c r="Y96" s="529"/>
      <c r="AB96" s="529"/>
      <c r="AE96" s="529"/>
      <c r="AH96" s="529"/>
      <c r="AK96" s="529"/>
      <c r="AN96" s="529"/>
      <c r="AQ96" s="529"/>
      <c r="AT96" s="529"/>
      <c r="AW96" s="529"/>
      <c r="AZ96" s="529"/>
      <c r="BC96" s="529"/>
      <c r="BG96" s="533" t="s">
        <v>3707</v>
      </c>
      <c r="BH96" s="533" t="s">
        <v>3810</v>
      </c>
    </row>
    <row r="97" ht="12.75" customHeight="1">
      <c r="A97" s="529"/>
      <c r="B97" s="529"/>
      <c r="C97" s="529"/>
      <c r="D97" s="529"/>
      <c r="M97" s="529"/>
      <c r="V97" s="529"/>
      <c r="Y97" s="529"/>
      <c r="AB97" s="529"/>
      <c r="AE97" s="529"/>
      <c r="AH97" s="529"/>
      <c r="AK97" s="529"/>
      <c r="AN97" s="529"/>
      <c r="AQ97" s="529"/>
      <c r="AT97" s="529"/>
      <c r="AW97" s="529"/>
      <c r="AZ97" s="529"/>
      <c r="BC97" s="529"/>
      <c r="BG97" s="533" t="s">
        <v>3707</v>
      </c>
      <c r="BH97" s="533" t="s">
        <v>3812</v>
      </c>
    </row>
    <row r="98" ht="12.75" customHeight="1">
      <c r="A98" s="529"/>
      <c r="B98" s="529"/>
      <c r="C98" s="529"/>
      <c r="D98" s="529"/>
      <c r="M98" s="529"/>
      <c r="V98" s="529"/>
      <c r="Y98" s="529"/>
      <c r="AB98" s="529"/>
      <c r="AE98" s="529"/>
      <c r="AH98" s="529"/>
      <c r="AK98" s="529"/>
      <c r="AN98" s="529"/>
      <c r="AQ98" s="529"/>
      <c r="AT98" s="529"/>
      <c r="AW98" s="529"/>
      <c r="AZ98" s="529"/>
      <c r="BC98" s="529"/>
      <c r="BG98" s="533" t="s">
        <v>3707</v>
      </c>
      <c r="BH98" s="533" t="s">
        <v>3813</v>
      </c>
    </row>
    <row r="99" ht="12.75" customHeight="1">
      <c r="A99" s="529"/>
      <c r="B99" s="529"/>
      <c r="C99" s="529"/>
      <c r="D99" s="529"/>
      <c r="M99" s="529"/>
      <c r="V99" s="529"/>
      <c r="Y99" s="529"/>
      <c r="AB99" s="529"/>
      <c r="AE99" s="529"/>
      <c r="AH99" s="529"/>
      <c r="AK99" s="529"/>
      <c r="AN99" s="529"/>
      <c r="AQ99" s="529"/>
      <c r="AT99" s="529"/>
      <c r="AW99" s="529"/>
      <c r="AZ99" s="529"/>
      <c r="BC99" s="529"/>
      <c r="BG99" s="533" t="s">
        <v>3707</v>
      </c>
      <c r="BH99" s="533" t="s">
        <v>3815</v>
      </c>
    </row>
    <row r="100" ht="12.75" customHeight="1">
      <c r="A100" s="529"/>
      <c r="B100" s="529"/>
      <c r="C100" s="529"/>
      <c r="D100" s="529"/>
      <c r="M100" s="529"/>
      <c r="V100" s="529"/>
      <c r="Y100" s="529"/>
      <c r="AB100" s="529"/>
      <c r="AE100" s="529"/>
      <c r="AH100" s="529"/>
      <c r="AK100" s="529"/>
      <c r="AN100" s="529"/>
      <c r="AQ100" s="529"/>
      <c r="AT100" s="529"/>
      <c r="AW100" s="529"/>
      <c r="AZ100" s="529"/>
      <c r="BC100" s="529"/>
      <c r="BG100" s="533" t="s">
        <v>3707</v>
      </c>
      <c r="BH100" s="533" t="s">
        <v>3817</v>
      </c>
    </row>
    <row r="101" ht="12.75" customHeight="1">
      <c r="A101" s="529"/>
      <c r="B101" s="529"/>
      <c r="C101" s="529"/>
      <c r="D101" s="529"/>
      <c r="M101" s="529"/>
      <c r="V101" s="529"/>
      <c r="Y101" s="529"/>
      <c r="AB101" s="529"/>
      <c r="AE101" s="529"/>
      <c r="AH101" s="529"/>
      <c r="AK101" s="529"/>
      <c r="AN101" s="529"/>
      <c r="AQ101" s="529"/>
      <c r="AT101" s="529"/>
      <c r="AW101" s="529"/>
      <c r="AZ101" s="529"/>
      <c r="BC101" s="529"/>
      <c r="BG101" s="533" t="s">
        <v>3708</v>
      </c>
      <c r="BH101" s="533" t="s">
        <v>3724</v>
      </c>
    </row>
    <row r="102" ht="12.75" customHeight="1">
      <c r="A102" s="529"/>
      <c r="B102" s="529"/>
      <c r="C102" s="529"/>
      <c r="D102" s="529"/>
      <c r="M102" s="529"/>
      <c r="V102" s="529"/>
      <c r="Y102" s="529"/>
      <c r="AB102" s="529"/>
      <c r="AE102" s="529"/>
      <c r="AH102" s="529"/>
      <c r="AK102" s="529"/>
      <c r="AN102" s="529"/>
      <c r="AQ102" s="529"/>
      <c r="AT102" s="529"/>
      <c r="AW102" s="529"/>
      <c r="AZ102" s="529"/>
      <c r="BC102" s="529"/>
      <c r="BG102" s="533" t="s">
        <v>3708</v>
      </c>
      <c r="BH102" s="533" t="s">
        <v>3738</v>
      </c>
    </row>
    <row r="103" ht="12.75" customHeight="1">
      <c r="A103" s="529"/>
      <c r="B103" s="529"/>
      <c r="C103" s="529"/>
      <c r="D103" s="529"/>
      <c r="M103" s="529"/>
      <c r="V103" s="529"/>
      <c r="Y103" s="529"/>
      <c r="AB103" s="529"/>
      <c r="AE103" s="529"/>
      <c r="AH103" s="529"/>
      <c r="AK103" s="529"/>
      <c r="AN103" s="529"/>
      <c r="AQ103" s="529"/>
      <c r="AT103" s="529"/>
      <c r="AW103" s="529"/>
      <c r="AZ103" s="529"/>
      <c r="BC103" s="529"/>
      <c r="BG103" s="533" t="s">
        <v>3708</v>
      </c>
      <c r="BH103" s="533" t="s">
        <v>3752</v>
      </c>
    </row>
    <row r="104" ht="12.75" customHeight="1">
      <c r="A104" s="529"/>
      <c r="B104" s="529"/>
      <c r="C104" s="529"/>
      <c r="D104" s="529"/>
      <c r="M104" s="529"/>
      <c r="V104" s="529"/>
      <c r="Y104" s="529"/>
      <c r="AB104" s="529"/>
      <c r="AE104" s="529"/>
      <c r="AH104" s="529"/>
      <c r="AK104" s="529"/>
      <c r="AN104" s="529"/>
      <c r="AQ104" s="529"/>
      <c r="AT104" s="529"/>
      <c r="AW104" s="529"/>
      <c r="AZ104" s="529"/>
      <c r="BC104" s="529"/>
      <c r="BG104" s="509" t="s">
        <v>258</v>
      </c>
      <c r="BH104" s="533" t="s">
        <v>3725</v>
      </c>
    </row>
    <row r="105" ht="12.75" customHeight="1">
      <c r="A105" s="529"/>
      <c r="B105" s="529"/>
      <c r="C105" s="529"/>
      <c r="D105" s="529"/>
      <c r="M105" s="529"/>
      <c r="V105" s="529"/>
      <c r="Y105" s="529"/>
      <c r="AB105" s="529"/>
      <c r="AE105" s="529"/>
      <c r="AH105" s="529"/>
      <c r="AK105" s="529"/>
      <c r="AN105" s="529"/>
      <c r="AQ105" s="529"/>
      <c r="AT105" s="529"/>
      <c r="AW105" s="529"/>
      <c r="AZ105" s="529"/>
      <c r="BC105" s="529"/>
      <c r="BG105" s="509" t="s">
        <v>258</v>
      </c>
      <c r="BH105" s="533" t="s">
        <v>3739</v>
      </c>
    </row>
    <row r="106" ht="12.75" customHeight="1">
      <c r="A106" s="529"/>
      <c r="B106" s="529"/>
      <c r="C106" s="529"/>
      <c r="D106" s="529"/>
      <c r="M106" s="529"/>
      <c r="V106" s="529"/>
      <c r="Y106" s="529"/>
      <c r="AB106" s="529"/>
      <c r="AE106" s="529"/>
      <c r="AH106" s="529"/>
      <c r="AK106" s="529"/>
      <c r="AN106" s="529"/>
      <c r="AQ106" s="529"/>
      <c r="AT106" s="529"/>
      <c r="AW106" s="529"/>
      <c r="AZ106" s="529"/>
      <c r="BC106" s="529"/>
      <c r="BG106" s="509" t="s">
        <v>258</v>
      </c>
      <c r="BH106" s="533" t="s">
        <v>3753</v>
      </c>
    </row>
    <row r="107" ht="12.75" customHeight="1">
      <c r="A107" s="529"/>
      <c r="B107" s="529"/>
      <c r="C107" s="529"/>
      <c r="D107" s="529"/>
      <c r="M107" s="529"/>
      <c r="V107" s="529"/>
      <c r="Y107" s="529"/>
      <c r="AB107" s="529"/>
      <c r="AE107" s="529"/>
      <c r="AH107" s="529"/>
      <c r="AK107" s="529"/>
      <c r="AN107" s="529"/>
      <c r="AQ107" s="529"/>
      <c r="AT107" s="529"/>
      <c r="AW107" s="529"/>
      <c r="AZ107" s="529"/>
      <c r="BC107" s="529"/>
    </row>
    <row r="108" ht="12.75" customHeight="1">
      <c r="A108" s="529"/>
      <c r="B108" s="529"/>
      <c r="C108" s="529"/>
      <c r="D108" s="529"/>
      <c r="M108" s="529"/>
      <c r="V108" s="529"/>
      <c r="Y108" s="529"/>
      <c r="AB108" s="529"/>
      <c r="AE108" s="529"/>
      <c r="AH108" s="529"/>
      <c r="AK108" s="529"/>
      <c r="AN108" s="529"/>
      <c r="AQ108" s="529"/>
      <c r="AT108" s="529"/>
      <c r="AW108" s="529"/>
      <c r="AZ108" s="529"/>
      <c r="BC108" s="529"/>
    </row>
    <row r="109" ht="12.75" customHeight="1">
      <c r="A109" s="529"/>
      <c r="B109" s="529"/>
      <c r="C109" s="529"/>
      <c r="D109" s="529"/>
      <c r="M109" s="529"/>
      <c r="V109" s="529"/>
      <c r="Y109" s="529"/>
      <c r="AB109" s="529"/>
      <c r="AE109" s="529"/>
      <c r="AH109" s="529"/>
      <c r="AK109" s="529"/>
      <c r="AN109" s="529"/>
      <c r="AQ109" s="529"/>
      <c r="AT109" s="529"/>
      <c r="AW109" s="529"/>
      <c r="AZ109" s="529"/>
      <c r="BC109" s="529"/>
    </row>
    <row r="110" ht="12.75" customHeight="1">
      <c r="A110" s="529"/>
      <c r="B110" s="529"/>
      <c r="C110" s="529"/>
      <c r="D110" s="529"/>
      <c r="M110" s="529"/>
      <c r="V110" s="529"/>
      <c r="Y110" s="529"/>
      <c r="AB110" s="529"/>
      <c r="AE110" s="529"/>
      <c r="AH110" s="529"/>
      <c r="AK110" s="529"/>
      <c r="AN110" s="529"/>
      <c r="AQ110" s="529"/>
      <c r="AT110" s="529"/>
      <c r="AW110" s="529"/>
      <c r="AZ110" s="529"/>
      <c r="BC110" s="529"/>
    </row>
    <row r="111" ht="12.75" customHeight="1">
      <c r="A111" s="529"/>
      <c r="B111" s="529"/>
      <c r="C111" s="529"/>
      <c r="D111" s="529"/>
      <c r="M111" s="529"/>
      <c r="V111" s="529"/>
      <c r="Y111" s="529"/>
      <c r="AB111" s="529"/>
      <c r="AE111" s="529"/>
      <c r="AH111" s="529"/>
      <c r="AK111" s="529"/>
      <c r="AN111" s="529"/>
      <c r="AQ111" s="529"/>
      <c r="AT111" s="529"/>
      <c r="AW111" s="529"/>
      <c r="AZ111" s="529"/>
      <c r="BC111" s="529"/>
    </row>
    <row r="112" ht="12.75" customHeight="1">
      <c r="A112" s="529"/>
      <c r="B112" s="529"/>
      <c r="C112" s="529"/>
      <c r="D112" s="529"/>
      <c r="M112" s="529"/>
      <c r="V112" s="529"/>
      <c r="Y112" s="529"/>
      <c r="AB112" s="529"/>
      <c r="AE112" s="529"/>
      <c r="AH112" s="529"/>
      <c r="AK112" s="529"/>
      <c r="AN112" s="529"/>
      <c r="AQ112" s="529"/>
      <c r="AT112" s="529"/>
      <c r="AW112" s="529"/>
      <c r="AZ112" s="529"/>
      <c r="BC112" s="529"/>
    </row>
    <row r="113" ht="12.75" customHeight="1">
      <c r="A113" s="529"/>
      <c r="B113" s="529"/>
      <c r="C113" s="529"/>
      <c r="D113" s="529"/>
      <c r="M113" s="529"/>
      <c r="V113" s="529"/>
      <c r="Y113" s="529"/>
      <c r="AB113" s="529"/>
      <c r="AE113" s="529"/>
      <c r="AH113" s="529"/>
      <c r="AK113" s="529"/>
      <c r="AN113" s="529"/>
      <c r="AQ113" s="529"/>
      <c r="AT113" s="529"/>
      <c r="AW113" s="529"/>
      <c r="AZ113" s="529"/>
      <c r="BC113" s="529"/>
    </row>
    <row r="114" ht="12.75" customHeight="1">
      <c r="A114" s="529"/>
      <c r="B114" s="529"/>
      <c r="C114" s="529"/>
      <c r="D114" s="529"/>
      <c r="M114" s="529"/>
      <c r="V114" s="529"/>
      <c r="Y114" s="529"/>
      <c r="AB114" s="529"/>
      <c r="AE114" s="529"/>
      <c r="AH114" s="529"/>
      <c r="AK114" s="529"/>
      <c r="AN114" s="529"/>
      <c r="AQ114" s="529"/>
      <c r="AT114" s="529"/>
      <c r="AW114" s="529"/>
      <c r="AZ114" s="529"/>
      <c r="BC114" s="529"/>
    </row>
    <row r="115" ht="12.75" customHeight="1">
      <c r="A115" s="529"/>
      <c r="B115" s="529"/>
      <c r="C115" s="529"/>
      <c r="D115" s="529"/>
      <c r="M115" s="529"/>
      <c r="V115" s="529"/>
      <c r="Y115" s="529"/>
      <c r="AB115" s="529"/>
      <c r="AE115" s="529"/>
      <c r="AH115" s="529"/>
      <c r="AK115" s="529"/>
      <c r="AN115" s="529"/>
      <c r="AQ115" s="529"/>
      <c r="AT115" s="529"/>
      <c r="AW115" s="529"/>
      <c r="AZ115" s="529"/>
      <c r="BC115" s="529"/>
    </row>
    <row r="116" ht="12.75" customHeight="1">
      <c r="A116" s="529"/>
      <c r="B116" s="529"/>
      <c r="C116" s="529"/>
      <c r="D116" s="529"/>
      <c r="M116" s="529"/>
      <c r="V116" s="529"/>
      <c r="Y116" s="529"/>
      <c r="AB116" s="529"/>
      <c r="AE116" s="529"/>
      <c r="AH116" s="529"/>
      <c r="AK116" s="529"/>
      <c r="AN116" s="529"/>
      <c r="AQ116" s="529"/>
      <c r="AT116" s="529"/>
      <c r="AW116" s="529"/>
      <c r="AZ116" s="529"/>
      <c r="BC116" s="529"/>
    </row>
    <row r="117" ht="12.75" customHeight="1">
      <c r="A117" s="529"/>
      <c r="B117" s="529"/>
      <c r="C117" s="529"/>
      <c r="D117" s="529"/>
      <c r="M117" s="529"/>
      <c r="V117" s="529"/>
      <c r="Y117" s="529"/>
      <c r="AB117" s="529"/>
      <c r="AE117" s="529"/>
      <c r="AH117" s="529"/>
      <c r="AK117" s="529"/>
      <c r="AN117" s="529"/>
      <c r="AQ117" s="529"/>
      <c r="AT117" s="529"/>
      <c r="AW117" s="529"/>
      <c r="AZ117" s="529"/>
      <c r="BC117" s="529"/>
    </row>
    <row r="118" ht="12.75" customHeight="1">
      <c r="A118" s="529"/>
      <c r="B118" s="529"/>
      <c r="C118" s="529"/>
      <c r="D118" s="529"/>
      <c r="M118" s="529"/>
      <c r="V118" s="529"/>
      <c r="Y118" s="529"/>
      <c r="AB118" s="529"/>
      <c r="AE118" s="529"/>
      <c r="AH118" s="529"/>
      <c r="AK118" s="529"/>
      <c r="AN118" s="529"/>
      <c r="AQ118" s="529"/>
      <c r="AT118" s="529"/>
      <c r="AW118" s="529"/>
      <c r="AZ118" s="529"/>
      <c r="BC118" s="529"/>
    </row>
    <row r="119" ht="12.75" customHeight="1">
      <c r="A119" s="529"/>
      <c r="B119" s="529"/>
      <c r="C119" s="529"/>
      <c r="D119" s="529"/>
      <c r="M119" s="529"/>
      <c r="V119" s="529"/>
      <c r="Y119" s="529"/>
      <c r="AB119" s="529"/>
      <c r="AE119" s="529"/>
      <c r="AH119" s="529"/>
      <c r="AK119" s="529"/>
      <c r="AN119" s="529"/>
      <c r="AQ119" s="529"/>
      <c r="AT119" s="529"/>
      <c r="AW119" s="529"/>
      <c r="AZ119" s="529"/>
      <c r="BC119" s="529"/>
    </row>
    <row r="120" ht="12.75" customHeight="1">
      <c r="A120" s="529"/>
      <c r="B120" s="529"/>
      <c r="C120" s="529"/>
      <c r="D120" s="529"/>
      <c r="M120" s="529"/>
      <c r="V120" s="529"/>
      <c r="Y120" s="529"/>
      <c r="AB120" s="529"/>
      <c r="AE120" s="529"/>
      <c r="AH120" s="529"/>
      <c r="AK120" s="529"/>
      <c r="AN120" s="529"/>
      <c r="AQ120" s="529"/>
      <c r="AT120" s="529"/>
      <c r="AW120" s="529"/>
      <c r="AZ120" s="529"/>
      <c r="BC120" s="529"/>
    </row>
    <row r="121" ht="12.75" customHeight="1">
      <c r="A121" s="529"/>
      <c r="B121" s="529"/>
      <c r="C121" s="529"/>
      <c r="D121" s="529"/>
      <c r="M121" s="529"/>
      <c r="V121" s="529"/>
      <c r="Y121" s="529"/>
      <c r="AB121" s="529"/>
      <c r="AE121" s="529"/>
      <c r="AH121" s="529"/>
      <c r="AK121" s="529"/>
      <c r="AN121" s="529"/>
      <c r="AQ121" s="529"/>
      <c r="AT121" s="529"/>
      <c r="AW121" s="529"/>
      <c r="AZ121" s="529"/>
      <c r="BC121" s="529"/>
    </row>
    <row r="122" ht="12.75" customHeight="1">
      <c r="A122" s="529"/>
      <c r="B122" s="529"/>
      <c r="C122" s="529"/>
      <c r="D122" s="529"/>
      <c r="M122" s="529"/>
      <c r="V122" s="529"/>
      <c r="Y122" s="529"/>
      <c r="AB122" s="529"/>
      <c r="AE122" s="529"/>
      <c r="AH122" s="529"/>
      <c r="AK122" s="529"/>
      <c r="AN122" s="529"/>
      <c r="AQ122" s="529"/>
      <c r="AT122" s="529"/>
      <c r="AW122" s="529"/>
      <c r="AZ122" s="529"/>
      <c r="BC122" s="529"/>
    </row>
    <row r="123" ht="12.75" customHeight="1">
      <c r="A123" s="529"/>
      <c r="B123" s="529"/>
      <c r="C123" s="529"/>
      <c r="D123" s="529"/>
      <c r="M123" s="529"/>
      <c r="V123" s="529"/>
      <c r="Y123" s="529"/>
      <c r="AB123" s="529"/>
      <c r="AE123" s="529"/>
      <c r="AH123" s="529"/>
      <c r="AK123" s="529"/>
      <c r="AN123" s="529"/>
      <c r="AQ123" s="529"/>
      <c r="AT123" s="529"/>
      <c r="AW123" s="529"/>
      <c r="AZ123" s="529"/>
      <c r="BC123" s="529"/>
    </row>
    <row r="124" ht="12.75" customHeight="1">
      <c r="A124" s="529"/>
      <c r="B124" s="529"/>
      <c r="C124" s="529"/>
      <c r="D124" s="529"/>
      <c r="M124" s="529"/>
      <c r="V124" s="529"/>
      <c r="Y124" s="529"/>
      <c r="AB124" s="529"/>
      <c r="AE124" s="529"/>
      <c r="AH124" s="529"/>
      <c r="AK124" s="529"/>
      <c r="AN124" s="529"/>
      <c r="AQ124" s="529"/>
      <c r="AT124" s="529"/>
      <c r="AW124" s="529"/>
      <c r="AZ124" s="529"/>
      <c r="BC124" s="529"/>
    </row>
    <row r="125" ht="12.75" customHeight="1">
      <c r="A125" s="529"/>
      <c r="B125" s="529"/>
      <c r="C125" s="529"/>
      <c r="D125" s="529"/>
      <c r="M125" s="529"/>
      <c r="V125" s="529"/>
      <c r="Y125" s="529"/>
      <c r="AB125" s="529"/>
      <c r="AE125" s="529"/>
      <c r="AH125" s="529"/>
      <c r="AK125" s="529"/>
      <c r="AN125" s="529"/>
      <c r="AQ125" s="529"/>
      <c r="AT125" s="529"/>
      <c r="AW125" s="529"/>
      <c r="AZ125" s="529"/>
      <c r="BC125" s="529"/>
    </row>
    <row r="126" ht="12.75" customHeight="1">
      <c r="A126" s="529"/>
      <c r="B126" s="529"/>
      <c r="C126" s="529"/>
      <c r="D126" s="529"/>
      <c r="M126" s="529"/>
      <c r="V126" s="529"/>
      <c r="Y126" s="529"/>
      <c r="AB126" s="529"/>
      <c r="AE126" s="529"/>
      <c r="AH126" s="529"/>
      <c r="AK126" s="529"/>
      <c r="AN126" s="529"/>
      <c r="AQ126" s="529"/>
      <c r="AT126" s="529"/>
      <c r="AW126" s="529"/>
      <c r="AZ126" s="529"/>
      <c r="BC126" s="529"/>
    </row>
    <row r="127" ht="12.75" customHeight="1">
      <c r="A127" s="529"/>
      <c r="B127" s="529"/>
      <c r="C127" s="529"/>
      <c r="D127" s="529"/>
      <c r="M127" s="529"/>
      <c r="V127" s="529"/>
      <c r="Y127" s="529"/>
      <c r="AB127" s="529"/>
      <c r="AE127" s="529"/>
      <c r="AH127" s="529"/>
      <c r="AK127" s="529"/>
      <c r="AN127" s="529"/>
      <c r="AQ127" s="529"/>
      <c r="AT127" s="529"/>
      <c r="AW127" s="529"/>
      <c r="AZ127" s="529"/>
      <c r="BC127" s="529"/>
    </row>
    <row r="128" ht="12.75" customHeight="1">
      <c r="A128" s="529"/>
      <c r="B128" s="529"/>
      <c r="C128" s="529"/>
      <c r="D128" s="529"/>
      <c r="M128" s="529"/>
      <c r="V128" s="529"/>
      <c r="Y128" s="529"/>
      <c r="AB128" s="529"/>
      <c r="AE128" s="529"/>
      <c r="AH128" s="529"/>
      <c r="AK128" s="529"/>
      <c r="AN128" s="529"/>
      <c r="AQ128" s="529"/>
      <c r="AT128" s="529"/>
      <c r="AW128" s="529"/>
      <c r="AZ128" s="529"/>
      <c r="BC128" s="529"/>
    </row>
    <row r="129" ht="12.75" customHeight="1">
      <c r="A129" s="529"/>
      <c r="B129" s="529"/>
      <c r="C129" s="529"/>
      <c r="D129" s="529"/>
      <c r="M129" s="529"/>
      <c r="V129" s="529"/>
      <c r="Y129" s="529"/>
      <c r="AB129" s="529"/>
      <c r="AE129" s="529"/>
      <c r="AH129" s="529"/>
      <c r="AK129" s="529"/>
      <c r="AN129" s="529"/>
      <c r="AQ129" s="529"/>
      <c r="AT129" s="529"/>
      <c r="AW129" s="529"/>
      <c r="AZ129" s="529"/>
      <c r="BC129" s="529"/>
    </row>
    <row r="130" ht="12.75" customHeight="1">
      <c r="A130" s="529"/>
      <c r="B130" s="529"/>
      <c r="C130" s="529"/>
      <c r="D130" s="529"/>
      <c r="M130" s="529"/>
      <c r="V130" s="529"/>
      <c r="Y130" s="529"/>
      <c r="AB130" s="529"/>
      <c r="AE130" s="529"/>
      <c r="AH130" s="529"/>
      <c r="AK130" s="529"/>
      <c r="AN130" s="529"/>
      <c r="AQ130" s="529"/>
      <c r="AT130" s="529"/>
      <c r="AW130" s="529"/>
      <c r="AZ130" s="529"/>
      <c r="BC130" s="529"/>
    </row>
    <row r="131" ht="12.75" customHeight="1">
      <c r="A131" s="529"/>
      <c r="B131" s="529"/>
      <c r="C131" s="529"/>
      <c r="D131" s="529"/>
      <c r="M131" s="529"/>
      <c r="V131" s="529"/>
      <c r="Y131" s="529"/>
      <c r="AB131" s="529"/>
      <c r="AE131" s="529"/>
      <c r="AH131" s="529"/>
      <c r="AK131" s="529"/>
      <c r="AN131" s="529"/>
      <c r="AQ131" s="529"/>
      <c r="AT131" s="529"/>
      <c r="AW131" s="529"/>
      <c r="AZ131" s="529"/>
      <c r="BC131" s="529"/>
    </row>
    <row r="132" ht="12.75" customHeight="1">
      <c r="A132" s="529"/>
      <c r="B132" s="529"/>
      <c r="C132" s="529"/>
      <c r="D132" s="529"/>
      <c r="M132" s="529"/>
      <c r="V132" s="529"/>
      <c r="Y132" s="529"/>
      <c r="AB132" s="529"/>
      <c r="AE132" s="529"/>
      <c r="AH132" s="529"/>
      <c r="AK132" s="529"/>
      <c r="AN132" s="529"/>
      <c r="AQ132" s="529"/>
      <c r="AT132" s="529"/>
      <c r="AW132" s="529"/>
      <c r="AZ132" s="529"/>
      <c r="BC132" s="529"/>
    </row>
    <row r="133" ht="12.75" customHeight="1">
      <c r="A133" s="529"/>
      <c r="B133" s="529"/>
      <c r="C133" s="529"/>
      <c r="D133" s="529"/>
      <c r="M133" s="529"/>
      <c r="V133" s="529"/>
      <c r="Y133" s="529"/>
      <c r="AB133" s="529"/>
      <c r="AE133" s="529"/>
      <c r="AH133" s="529"/>
      <c r="AK133" s="529"/>
      <c r="AN133" s="529"/>
      <c r="AQ133" s="529"/>
      <c r="AT133" s="529"/>
      <c r="AW133" s="529"/>
      <c r="AZ133" s="529"/>
      <c r="BC133" s="529"/>
    </row>
    <row r="134" ht="12.75" customHeight="1">
      <c r="A134" s="529"/>
      <c r="B134" s="529"/>
      <c r="C134" s="529"/>
      <c r="D134" s="529"/>
      <c r="M134" s="529"/>
      <c r="V134" s="529"/>
      <c r="Y134" s="529"/>
      <c r="AB134" s="529"/>
      <c r="AE134" s="529"/>
      <c r="AH134" s="529"/>
      <c r="AK134" s="529"/>
      <c r="AN134" s="529"/>
      <c r="AQ134" s="529"/>
      <c r="AT134" s="529"/>
      <c r="AW134" s="529"/>
      <c r="AZ134" s="529"/>
      <c r="BC134" s="529"/>
    </row>
    <row r="135" ht="12.75" customHeight="1">
      <c r="A135" s="529"/>
      <c r="B135" s="529"/>
      <c r="C135" s="529"/>
      <c r="D135" s="529"/>
      <c r="M135" s="529"/>
      <c r="V135" s="529"/>
      <c r="Y135" s="529"/>
      <c r="AB135" s="529"/>
      <c r="AE135" s="529"/>
      <c r="AH135" s="529"/>
      <c r="AK135" s="529"/>
      <c r="AN135" s="529"/>
      <c r="AQ135" s="529"/>
      <c r="AT135" s="529"/>
      <c r="AW135" s="529"/>
      <c r="AZ135" s="529"/>
      <c r="BC135" s="529"/>
    </row>
    <row r="136" ht="12.75" customHeight="1">
      <c r="A136" s="529"/>
      <c r="B136" s="529"/>
      <c r="C136" s="529"/>
      <c r="D136" s="529"/>
      <c r="M136" s="529"/>
      <c r="V136" s="529"/>
      <c r="Y136" s="529"/>
      <c r="AB136" s="529"/>
      <c r="AE136" s="529"/>
      <c r="AH136" s="529"/>
      <c r="AK136" s="529"/>
      <c r="AN136" s="529"/>
      <c r="AQ136" s="529"/>
      <c r="AT136" s="529"/>
      <c r="AW136" s="529"/>
      <c r="AZ136" s="529"/>
      <c r="BC136" s="529"/>
    </row>
    <row r="137" ht="12.75" customHeight="1">
      <c r="A137" s="529"/>
      <c r="B137" s="529"/>
      <c r="C137" s="529"/>
      <c r="D137" s="529"/>
      <c r="M137" s="529"/>
      <c r="V137" s="529"/>
      <c r="Y137" s="529"/>
      <c r="AB137" s="529"/>
      <c r="AE137" s="529"/>
      <c r="AH137" s="529"/>
      <c r="AK137" s="529"/>
      <c r="AN137" s="529"/>
      <c r="AQ137" s="529"/>
      <c r="AT137" s="529"/>
      <c r="AW137" s="529"/>
      <c r="AZ137" s="529"/>
      <c r="BC137" s="529"/>
    </row>
    <row r="138" ht="12.75" customHeight="1">
      <c r="A138" s="529"/>
      <c r="B138" s="529"/>
      <c r="C138" s="529"/>
      <c r="D138" s="529"/>
      <c r="M138" s="529"/>
      <c r="V138" s="529"/>
      <c r="Y138" s="529"/>
      <c r="AB138" s="529"/>
      <c r="AE138" s="529"/>
      <c r="AH138" s="529"/>
      <c r="AK138" s="529"/>
      <c r="AN138" s="529"/>
      <c r="AQ138" s="529"/>
      <c r="AT138" s="529"/>
      <c r="AW138" s="529"/>
      <c r="AZ138" s="529"/>
      <c r="BC138" s="529"/>
    </row>
    <row r="139" ht="12.75" customHeight="1">
      <c r="A139" s="529"/>
      <c r="B139" s="529"/>
      <c r="C139" s="529"/>
      <c r="D139" s="529"/>
      <c r="M139" s="529"/>
      <c r="V139" s="529"/>
      <c r="Y139" s="529"/>
      <c r="AB139" s="529"/>
      <c r="AE139" s="529"/>
      <c r="AH139" s="529"/>
      <c r="AK139" s="529"/>
      <c r="AN139" s="529"/>
      <c r="AQ139" s="529"/>
      <c r="AT139" s="529"/>
      <c r="AW139" s="529"/>
      <c r="AZ139" s="529"/>
      <c r="BC139" s="529"/>
    </row>
    <row r="140" ht="12.75" customHeight="1">
      <c r="A140" s="529"/>
      <c r="B140" s="529"/>
      <c r="C140" s="529"/>
      <c r="D140" s="529"/>
      <c r="M140" s="529"/>
      <c r="V140" s="529"/>
      <c r="Y140" s="529"/>
      <c r="AB140" s="529"/>
      <c r="AE140" s="529"/>
      <c r="AH140" s="529"/>
      <c r="AK140" s="529"/>
      <c r="AN140" s="529"/>
      <c r="AQ140" s="529"/>
      <c r="AT140" s="529"/>
      <c r="AW140" s="529"/>
      <c r="AZ140" s="529"/>
      <c r="BC140" s="529"/>
    </row>
    <row r="141" ht="12.75" customHeight="1">
      <c r="A141" s="529"/>
      <c r="B141" s="529"/>
      <c r="C141" s="529"/>
      <c r="D141" s="529"/>
      <c r="M141" s="529"/>
      <c r="V141" s="529"/>
      <c r="Y141" s="529"/>
      <c r="AB141" s="529"/>
      <c r="AE141" s="529"/>
      <c r="AH141" s="529"/>
      <c r="AK141" s="529"/>
      <c r="AN141" s="529"/>
      <c r="AQ141" s="529"/>
      <c r="AT141" s="529"/>
      <c r="AW141" s="529"/>
      <c r="AZ141" s="529"/>
      <c r="BC141" s="529"/>
    </row>
    <row r="142" ht="12.75" customHeight="1">
      <c r="A142" s="529"/>
      <c r="B142" s="529"/>
      <c r="C142" s="529"/>
      <c r="D142" s="529"/>
      <c r="M142" s="529"/>
      <c r="V142" s="529"/>
      <c r="Y142" s="529"/>
      <c r="AB142" s="529"/>
      <c r="AE142" s="529"/>
      <c r="AH142" s="529"/>
      <c r="AK142" s="529"/>
      <c r="AN142" s="529"/>
      <c r="AQ142" s="529"/>
      <c r="AT142" s="529"/>
      <c r="AW142" s="529"/>
      <c r="AZ142" s="529"/>
      <c r="BC142" s="529"/>
    </row>
    <row r="143" ht="12.75" customHeight="1">
      <c r="A143" s="529"/>
      <c r="B143" s="529"/>
      <c r="C143" s="529"/>
      <c r="D143" s="529"/>
      <c r="M143" s="529"/>
      <c r="V143" s="529"/>
      <c r="Y143" s="529"/>
      <c r="AB143" s="529"/>
      <c r="AE143" s="529"/>
      <c r="AH143" s="529"/>
      <c r="AK143" s="529"/>
      <c r="AN143" s="529"/>
      <c r="AQ143" s="529"/>
      <c r="AT143" s="529"/>
      <c r="AW143" s="529"/>
      <c r="AZ143" s="529"/>
      <c r="BC143" s="529"/>
    </row>
    <row r="144" ht="12.75" customHeight="1">
      <c r="A144" s="529"/>
      <c r="B144" s="529"/>
      <c r="C144" s="529"/>
      <c r="D144" s="529"/>
      <c r="M144" s="529"/>
      <c r="V144" s="529"/>
      <c r="Y144" s="529"/>
      <c r="AB144" s="529"/>
      <c r="AE144" s="529"/>
      <c r="AH144" s="529"/>
      <c r="AK144" s="529"/>
      <c r="AN144" s="529"/>
      <c r="AQ144" s="529"/>
      <c r="AT144" s="529"/>
      <c r="AW144" s="529"/>
      <c r="AZ144" s="529"/>
      <c r="BC144" s="529"/>
    </row>
    <row r="145" ht="12.75" customHeight="1">
      <c r="A145" s="529"/>
      <c r="B145" s="529"/>
      <c r="C145" s="529"/>
      <c r="D145" s="529"/>
      <c r="M145" s="529"/>
      <c r="V145" s="529"/>
      <c r="Y145" s="529"/>
      <c r="AB145" s="529"/>
      <c r="AE145" s="529"/>
      <c r="AH145" s="529"/>
      <c r="AK145" s="529"/>
      <c r="AN145" s="529"/>
      <c r="AQ145" s="529"/>
      <c r="AT145" s="529"/>
      <c r="AW145" s="529"/>
      <c r="AZ145" s="529"/>
      <c r="BC145" s="529"/>
    </row>
    <row r="146" ht="12.75" customHeight="1">
      <c r="A146" s="529"/>
      <c r="B146" s="529"/>
      <c r="C146" s="529"/>
      <c r="D146" s="529"/>
      <c r="M146" s="529"/>
      <c r="V146" s="529"/>
      <c r="Y146" s="529"/>
      <c r="AB146" s="529"/>
      <c r="AE146" s="529"/>
      <c r="AH146" s="529"/>
      <c r="AK146" s="529"/>
      <c r="AN146" s="529"/>
      <c r="AQ146" s="529"/>
      <c r="AT146" s="529"/>
      <c r="AW146" s="529"/>
      <c r="AZ146" s="529"/>
      <c r="BC146" s="529"/>
    </row>
    <row r="147" ht="12.75" customHeight="1">
      <c r="A147" s="529"/>
      <c r="B147" s="529"/>
      <c r="C147" s="529"/>
      <c r="D147" s="529"/>
      <c r="M147" s="529"/>
      <c r="V147" s="529"/>
      <c r="Y147" s="529"/>
      <c r="AB147" s="529"/>
      <c r="AE147" s="529"/>
      <c r="AH147" s="529"/>
      <c r="AK147" s="529"/>
      <c r="AN147" s="529"/>
      <c r="AQ147" s="529"/>
      <c r="AT147" s="529"/>
      <c r="AW147" s="529"/>
      <c r="AZ147" s="529"/>
      <c r="BC147" s="529"/>
    </row>
    <row r="148" ht="12.75" customHeight="1">
      <c r="A148" s="529"/>
      <c r="B148" s="529"/>
      <c r="C148" s="529"/>
      <c r="D148" s="529"/>
      <c r="M148" s="529"/>
      <c r="V148" s="529"/>
      <c r="Y148" s="529"/>
      <c r="AB148" s="529"/>
      <c r="AE148" s="529"/>
      <c r="AH148" s="529"/>
      <c r="AK148" s="529"/>
      <c r="AN148" s="529"/>
      <c r="AQ148" s="529"/>
      <c r="AT148" s="529"/>
      <c r="AW148" s="529"/>
      <c r="AZ148" s="529"/>
      <c r="BC148" s="529"/>
    </row>
    <row r="149" ht="12.75" customHeight="1">
      <c r="A149" s="529"/>
      <c r="B149" s="529"/>
      <c r="C149" s="529"/>
      <c r="D149" s="529"/>
      <c r="M149" s="529"/>
      <c r="V149" s="529"/>
      <c r="Y149" s="529"/>
      <c r="AB149" s="529"/>
      <c r="AE149" s="529"/>
      <c r="AH149" s="529"/>
      <c r="AK149" s="529"/>
      <c r="AN149" s="529"/>
      <c r="AQ149" s="529"/>
      <c r="AT149" s="529"/>
      <c r="AW149" s="529"/>
      <c r="AZ149" s="529"/>
      <c r="BC149" s="529"/>
    </row>
    <row r="150" ht="12.75" customHeight="1">
      <c r="A150" s="529"/>
      <c r="B150" s="529"/>
      <c r="C150" s="529"/>
      <c r="D150" s="529"/>
      <c r="M150" s="529"/>
      <c r="V150" s="529"/>
      <c r="Y150" s="529"/>
      <c r="AB150" s="529"/>
      <c r="AE150" s="529"/>
      <c r="AH150" s="529"/>
      <c r="AK150" s="529"/>
      <c r="AN150" s="529"/>
      <c r="AQ150" s="529"/>
      <c r="AT150" s="529"/>
      <c r="AW150" s="529"/>
      <c r="AZ150" s="529"/>
      <c r="BC150" s="529"/>
    </row>
    <row r="151" ht="12.75" customHeight="1">
      <c r="A151" s="529"/>
      <c r="B151" s="529"/>
      <c r="C151" s="529"/>
      <c r="D151" s="529"/>
      <c r="M151" s="529"/>
      <c r="V151" s="529"/>
      <c r="Y151" s="529"/>
      <c r="AB151" s="529"/>
      <c r="AE151" s="529"/>
      <c r="AH151" s="529"/>
      <c r="AK151" s="529"/>
      <c r="AN151" s="529"/>
      <c r="AQ151" s="529"/>
      <c r="AT151" s="529"/>
      <c r="AW151" s="529"/>
      <c r="AZ151" s="529"/>
      <c r="BC151" s="529"/>
    </row>
    <row r="152" ht="12.75" customHeight="1">
      <c r="A152" s="529"/>
      <c r="B152" s="529"/>
      <c r="C152" s="529"/>
      <c r="D152" s="529"/>
      <c r="M152" s="529"/>
      <c r="V152" s="529"/>
      <c r="Y152" s="529"/>
      <c r="AB152" s="529"/>
      <c r="AE152" s="529"/>
      <c r="AH152" s="529"/>
      <c r="AK152" s="529"/>
      <c r="AN152" s="529"/>
      <c r="AQ152" s="529"/>
      <c r="AT152" s="529"/>
      <c r="AW152" s="529"/>
      <c r="AZ152" s="529"/>
      <c r="BC152" s="529"/>
    </row>
    <row r="153" ht="12.75" customHeight="1">
      <c r="A153" s="529"/>
      <c r="B153" s="529"/>
      <c r="C153" s="529"/>
      <c r="D153" s="529"/>
      <c r="M153" s="529"/>
      <c r="V153" s="529"/>
      <c r="Y153" s="529"/>
      <c r="AB153" s="529"/>
      <c r="AE153" s="529"/>
      <c r="AH153" s="529"/>
      <c r="AK153" s="529"/>
      <c r="AN153" s="529"/>
      <c r="AQ153" s="529"/>
      <c r="AT153" s="529"/>
      <c r="AW153" s="529"/>
      <c r="AZ153" s="529"/>
      <c r="BC153" s="529"/>
    </row>
    <row r="154" ht="12.75" customHeight="1">
      <c r="A154" s="529"/>
      <c r="B154" s="529"/>
      <c r="C154" s="529"/>
      <c r="D154" s="529"/>
      <c r="M154" s="529"/>
      <c r="V154" s="529"/>
      <c r="Y154" s="529"/>
      <c r="AB154" s="529"/>
      <c r="AE154" s="529"/>
      <c r="AH154" s="529"/>
      <c r="AK154" s="529"/>
      <c r="AN154" s="529"/>
      <c r="AQ154" s="529"/>
      <c r="AT154" s="529"/>
      <c r="AW154" s="529"/>
      <c r="AZ154" s="529"/>
      <c r="BC154" s="529"/>
    </row>
    <row r="155" ht="12.75" customHeight="1">
      <c r="A155" s="529"/>
      <c r="B155" s="529"/>
      <c r="C155" s="529"/>
      <c r="D155" s="529"/>
      <c r="M155" s="529"/>
      <c r="V155" s="529"/>
      <c r="Y155" s="529"/>
      <c r="AB155" s="529"/>
      <c r="AE155" s="529"/>
      <c r="AH155" s="529"/>
      <c r="AK155" s="529"/>
      <c r="AN155" s="529"/>
      <c r="AQ155" s="529"/>
      <c r="AT155" s="529"/>
      <c r="AW155" s="529"/>
      <c r="AZ155" s="529"/>
      <c r="BC155" s="529"/>
    </row>
    <row r="156" ht="12.75" customHeight="1">
      <c r="A156" s="529"/>
      <c r="B156" s="529"/>
      <c r="C156" s="529"/>
      <c r="D156" s="529"/>
      <c r="M156" s="529"/>
      <c r="V156" s="529"/>
      <c r="Y156" s="529"/>
      <c r="AB156" s="529"/>
      <c r="AE156" s="529"/>
      <c r="AH156" s="529"/>
      <c r="AK156" s="529"/>
      <c r="AN156" s="529"/>
      <c r="AQ156" s="529"/>
      <c r="AT156" s="529"/>
      <c r="AW156" s="529"/>
      <c r="AZ156" s="529"/>
      <c r="BC156" s="529"/>
    </row>
    <row r="157" ht="12.75" customHeight="1">
      <c r="A157" s="529"/>
      <c r="B157" s="529"/>
      <c r="C157" s="529"/>
      <c r="D157" s="529"/>
      <c r="M157" s="529"/>
      <c r="V157" s="529"/>
      <c r="Y157" s="529"/>
      <c r="AB157" s="529"/>
      <c r="AE157" s="529"/>
      <c r="AH157" s="529"/>
      <c r="AK157" s="529"/>
      <c r="AN157" s="529"/>
      <c r="AQ157" s="529"/>
      <c r="AT157" s="529"/>
      <c r="AW157" s="529"/>
      <c r="AZ157" s="529"/>
      <c r="BC157" s="529"/>
    </row>
    <row r="158" ht="12.75" customHeight="1">
      <c r="A158" s="529"/>
      <c r="B158" s="529"/>
      <c r="C158" s="529"/>
      <c r="D158" s="529"/>
      <c r="M158" s="529"/>
      <c r="V158" s="529"/>
      <c r="Y158" s="529"/>
      <c r="AB158" s="529"/>
      <c r="AE158" s="529"/>
      <c r="AH158" s="529"/>
      <c r="AK158" s="529"/>
      <c r="AN158" s="529"/>
      <c r="AQ158" s="529"/>
      <c r="AT158" s="529"/>
      <c r="AW158" s="529"/>
      <c r="AZ158" s="529"/>
      <c r="BC158" s="529"/>
    </row>
    <row r="159" ht="12.75" customHeight="1">
      <c r="A159" s="529"/>
      <c r="B159" s="529"/>
      <c r="C159" s="529"/>
      <c r="D159" s="529"/>
      <c r="M159" s="529"/>
      <c r="V159" s="529"/>
      <c r="Y159" s="529"/>
      <c r="AB159" s="529"/>
      <c r="AE159" s="529"/>
      <c r="AH159" s="529"/>
      <c r="AK159" s="529"/>
      <c r="AN159" s="529"/>
      <c r="AQ159" s="529"/>
      <c r="AT159" s="529"/>
      <c r="AW159" s="529"/>
      <c r="AZ159" s="529"/>
      <c r="BC159" s="529"/>
    </row>
    <row r="160" ht="12.75" customHeight="1">
      <c r="A160" s="529"/>
      <c r="B160" s="529"/>
      <c r="C160" s="529"/>
      <c r="D160" s="529"/>
      <c r="M160" s="529"/>
      <c r="V160" s="529"/>
      <c r="Y160" s="529"/>
      <c r="AB160" s="529"/>
      <c r="AE160" s="529"/>
      <c r="AH160" s="529"/>
      <c r="AK160" s="529"/>
      <c r="AN160" s="529"/>
      <c r="AQ160" s="529"/>
      <c r="AT160" s="529"/>
      <c r="AW160" s="529"/>
      <c r="AZ160" s="529"/>
      <c r="BC160" s="529"/>
    </row>
    <row r="161" ht="12.75" customHeight="1">
      <c r="A161" s="529"/>
      <c r="B161" s="529"/>
      <c r="C161" s="529"/>
      <c r="D161" s="529"/>
      <c r="M161" s="529"/>
      <c r="V161" s="529"/>
      <c r="Y161" s="529"/>
      <c r="AB161" s="529"/>
      <c r="AE161" s="529"/>
      <c r="AH161" s="529"/>
      <c r="AK161" s="529"/>
      <c r="AN161" s="529"/>
      <c r="AQ161" s="529"/>
      <c r="AT161" s="529"/>
      <c r="AW161" s="529"/>
      <c r="AZ161" s="529"/>
      <c r="BC161" s="529"/>
    </row>
    <row r="162" ht="12.75" customHeight="1">
      <c r="A162" s="529"/>
      <c r="B162" s="529"/>
      <c r="C162" s="529"/>
      <c r="D162" s="529"/>
      <c r="M162" s="529"/>
      <c r="V162" s="529"/>
      <c r="Y162" s="529"/>
      <c r="AB162" s="529"/>
      <c r="AE162" s="529"/>
      <c r="AH162" s="529"/>
      <c r="AK162" s="529"/>
      <c r="AN162" s="529"/>
      <c r="AQ162" s="529"/>
      <c r="AT162" s="529"/>
      <c r="AW162" s="529"/>
      <c r="AZ162" s="529"/>
      <c r="BC162" s="529"/>
    </row>
    <row r="163" ht="12.75" customHeight="1">
      <c r="A163" s="529"/>
      <c r="B163" s="529"/>
      <c r="C163" s="529"/>
      <c r="D163" s="529"/>
      <c r="M163" s="529"/>
      <c r="V163" s="529"/>
      <c r="Y163" s="529"/>
      <c r="AB163" s="529"/>
      <c r="AE163" s="529"/>
      <c r="AH163" s="529"/>
      <c r="AK163" s="529"/>
      <c r="AN163" s="529"/>
      <c r="AQ163" s="529"/>
      <c r="AT163" s="529"/>
      <c r="AW163" s="529"/>
      <c r="AZ163" s="529"/>
      <c r="BC163" s="529"/>
    </row>
    <row r="164" ht="12.75" customHeight="1">
      <c r="A164" s="529"/>
      <c r="B164" s="529"/>
      <c r="C164" s="529"/>
      <c r="D164" s="529"/>
      <c r="M164" s="529"/>
      <c r="V164" s="529"/>
      <c r="Y164" s="529"/>
      <c r="AB164" s="529"/>
      <c r="AE164" s="529"/>
      <c r="AH164" s="529"/>
      <c r="AK164" s="529"/>
      <c r="AN164" s="529"/>
      <c r="AQ164" s="529"/>
      <c r="AT164" s="529"/>
      <c r="AW164" s="529"/>
      <c r="AZ164" s="529"/>
      <c r="BC164" s="529"/>
    </row>
    <row r="165" ht="12.75" customHeight="1">
      <c r="A165" s="529"/>
      <c r="B165" s="529"/>
      <c r="C165" s="529"/>
      <c r="D165" s="529"/>
      <c r="M165" s="529"/>
      <c r="V165" s="529"/>
      <c r="Y165" s="529"/>
      <c r="AB165" s="529"/>
      <c r="AE165" s="529"/>
      <c r="AH165" s="529"/>
      <c r="AK165" s="529"/>
      <c r="AN165" s="529"/>
      <c r="AQ165" s="529"/>
      <c r="AT165" s="529"/>
      <c r="AW165" s="529"/>
      <c r="AZ165" s="529"/>
      <c r="BC165" s="529"/>
    </row>
    <row r="166" ht="12.75" customHeight="1">
      <c r="A166" s="529"/>
      <c r="B166" s="529"/>
      <c r="C166" s="529"/>
      <c r="D166" s="529"/>
      <c r="M166" s="529"/>
      <c r="V166" s="529"/>
      <c r="Y166" s="529"/>
      <c r="AB166" s="529"/>
      <c r="AE166" s="529"/>
      <c r="AH166" s="529"/>
      <c r="AK166" s="529"/>
      <c r="AN166" s="529"/>
      <c r="AQ166" s="529"/>
      <c r="AT166" s="529"/>
      <c r="AW166" s="529"/>
      <c r="AZ166" s="529"/>
      <c r="BC166" s="529"/>
    </row>
    <row r="167" ht="12.75" customHeight="1">
      <c r="A167" s="529"/>
      <c r="B167" s="529"/>
      <c r="C167" s="529"/>
      <c r="D167" s="529"/>
      <c r="M167" s="529"/>
      <c r="V167" s="529"/>
      <c r="Y167" s="529"/>
      <c r="AB167" s="529"/>
      <c r="AE167" s="529"/>
      <c r="AH167" s="529"/>
      <c r="AK167" s="529"/>
      <c r="AN167" s="529"/>
      <c r="AQ167" s="529"/>
      <c r="AT167" s="529"/>
      <c r="AW167" s="529"/>
      <c r="AZ167" s="529"/>
      <c r="BC167" s="529"/>
    </row>
    <row r="168" ht="12.75" customHeight="1">
      <c r="A168" s="529"/>
      <c r="B168" s="529"/>
      <c r="C168" s="529"/>
      <c r="D168" s="529"/>
      <c r="M168" s="529"/>
      <c r="V168" s="529"/>
      <c r="Y168" s="529"/>
      <c r="AB168" s="529"/>
      <c r="AE168" s="529"/>
      <c r="AH168" s="529"/>
      <c r="AK168" s="529"/>
      <c r="AN168" s="529"/>
      <c r="AQ168" s="529"/>
      <c r="AT168" s="529"/>
      <c r="AW168" s="529"/>
      <c r="AZ168" s="529"/>
      <c r="BC168" s="529"/>
    </row>
    <row r="169" ht="12.75" customHeight="1">
      <c r="A169" s="529"/>
      <c r="B169" s="529"/>
      <c r="C169" s="529"/>
      <c r="D169" s="529"/>
      <c r="M169" s="529"/>
      <c r="V169" s="529"/>
      <c r="Y169" s="529"/>
      <c r="AB169" s="529"/>
      <c r="AE169" s="529"/>
      <c r="AH169" s="529"/>
      <c r="AK169" s="529"/>
      <c r="AN169" s="529"/>
      <c r="AQ169" s="529"/>
      <c r="AT169" s="529"/>
      <c r="AW169" s="529"/>
      <c r="AZ169" s="529"/>
      <c r="BC169" s="529"/>
    </row>
    <row r="170" ht="12.75" customHeight="1">
      <c r="A170" s="529"/>
      <c r="B170" s="529"/>
      <c r="C170" s="529"/>
      <c r="D170" s="529"/>
      <c r="M170" s="529"/>
      <c r="V170" s="529"/>
      <c r="Y170" s="529"/>
      <c r="AB170" s="529"/>
      <c r="AE170" s="529"/>
      <c r="AH170" s="529"/>
      <c r="AK170" s="529"/>
      <c r="AN170" s="529"/>
      <c r="AQ170" s="529"/>
      <c r="AT170" s="529"/>
      <c r="AW170" s="529"/>
      <c r="AZ170" s="529"/>
      <c r="BC170" s="529"/>
    </row>
    <row r="171" ht="12.75" customHeight="1">
      <c r="A171" s="529"/>
      <c r="B171" s="529"/>
      <c r="C171" s="529"/>
      <c r="D171" s="529"/>
      <c r="M171" s="529"/>
      <c r="V171" s="529"/>
      <c r="Y171" s="529"/>
      <c r="AB171" s="529"/>
      <c r="AE171" s="529"/>
      <c r="AH171" s="529"/>
      <c r="AK171" s="529"/>
      <c r="AN171" s="529"/>
      <c r="AQ171" s="529"/>
      <c r="AT171" s="529"/>
      <c r="AW171" s="529"/>
      <c r="AZ171" s="529"/>
      <c r="BC171" s="529"/>
    </row>
    <row r="172" ht="12.75" customHeight="1">
      <c r="A172" s="529"/>
      <c r="B172" s="529"/>
      <c r="C172" s="529"/>
      <c r="D172" s="529"/>
      <c r="M172" s="529"/>
      <c r="V172" s="529"/>
      <c r="Y172" s="529"/>
      <c r="AB172" s="529"/>
      <c r="AE172" s="529"/>
      <c r="AH172" s="529"/>
      <c r="AK172" s="529"/>
      <c r="AN172" s="529"/>
      <c r="AQ172" s="529"/>
      <c r="AT172" s="529"/>
      <c r="AW172" s="529"/>
      <c r="AZ172" s="529"/>
      <c r="BC172" s="529"/>
    </row>
    <row r="173" ht="12.75" customHeight="1">
      <c r="A173" s="529"/>
      <c r="B173" s="529"/>
      <c r="C173" s="529"/>
      <c r="D173" s="529"/>
      <c r="M173" s="529"/>
      <c r="V173" s="529"/>
      <c r="Y173" s="529"/>
      <c r="AB173" s="529"/>
      <c r="AE173" s="529"/>
      <c r="AH173" s="529"/>
      <c r="AK173" s="529"/>
      <c r="AN173" s="529"/>
      <c r="AQ173" s="529"/>
      <c r="AT173" s="529"/>
      <c r="AW173" s="529"/>
      <c r="AZ173" s="529"/>
      <c r="BC173" s="529"/>
    </row>
    <row r="174" ht="12.75" customHeight="1">
      <c r="A174" s="529"/>
      <c r="B174" s="529"/>
      <c r="C174" s="529"/>
      <c r="D174" s="529"/>
      <c r="M174" s="529"/>
      <c r="V174" s="529"/>
      <c r="Y174" s="529"/>
      <c r="AB174" s="529"/>
      <c r="AE174" s="529"/>
      <c r="AH174" s="529"/>
      <c r="AK174" s="529"/>
      <c r="AN174" s="529"/>
      <c r="AQ174" s="529"/>
      <c r="AT174" s="529"/>
      <c r="AW174" s="529"/>
      <c r="AZ174" s="529"/>
      <c r="BC174" s="529"/>
    </row>
    <row r="175" ht="12.75" customHeight="1">
      <c r="A175" s="529"/>
      <c r="B175" s="529"/>
      <c r="C175" s="529"/>
      <c r="D175" s="529"/>
      <c r="M175" s="529"/>
      <c r="V175" s="529"/>
      <c r="Y175" s="529"/>
      <c r="AB175" s="529"/>
      <c r="AE175" s="529"/>
      <c r="AH175" s="529"/>
      <c r="AK175" s="529"/>
      <c r="AN175" s="529"/>
      <c r="AQ175" s="529"/>
      <c r="AT175" s="529"/>
      <c r="AW175" s="529"/>
      <c r="AZ175" s="529"/>
      <c r="BC175" s="529"/>
    </row>
    <row r="176" ht="12.75" customHeight="1">
      <c r="A176" s="529"/>
      <c r="B176" s="529"/>
      <c r="C176" s="529"/>
      <c r="D176" s="529"/>
      <c r="M176" s="529"/>
      <c r="V176" s="529"/>
      <c r="Y176" s="529"/>
      <c r="AB176" s="529"/>
      <c r="AE176" s="529"/>
      <c r="AH176" s="529"/>
      <c r="AK176" s="529"/>
      <c r="AN176" s="529"/>
      <c r="AQ176" s="529"/>
      <c r="AT176" s="529"/>
      <c r="AW176" s="529"/>
      <c r="AZ176" s="529"/>
      <c r="BC176" s="529"/>
    </row>
    <row r="177" ht="12.75" customHeight="1">
      <c r="A177" s="529"/>
      <c r="B177" s="529"/>
      <c r="C177" s="529"/>
      <c r="D177" s="529"/>
      <c r="M177" s="529"/>
      <c r="V177" s="529"/>
      <c r="Y177" s="529"/>
      <c r="AB177" s="529"/>
      <c r="AE177" s="529"/>
      <c r="AH177" s="529"/>
      <c r="AK177" s="529"/>
      <c r="AN177" s="529"/>
      <c r="AQ177" s="529"/>
      <c r="AT177" s="529"/>
      <c r="AW177" s="529"/>
      <c r="AZ177" s="529"/>
      <c r="BC177" s="529"/>
    </row>
    <row r="178" ht="12.75" customHeight="1">
      <c r="A178" s="529"/>
      <c r="B178" s="529"/>
      <c r="C178" s="529"/>
      <c r="D178" s="529"/>
      <c r="M178" s="529"/>
      <c r="V178" s="529"/>
      <c r="Y178" s="529"/>
      <c r="AB178" s="529"/>
      <c r="AE178" s="529"/>
      <c r="AH178" s="529"/>
      <c r="AK178" s="529"/>
      <c r="AN178" s="529"/>
      <c r="AQ178" s="529"/>
      <c r="AT178" s="529"/>
      <c r="AW178" s="529"/>
      <c r="AZ178" s="529"/>
      <c r="BC178" s="529"/>
    </row>
    <row r="179" ht="12.75" customHeight="1">
      <c r="A179" s="529"/>
      <c r="B179" s="529"/>
      <c r="C179" s="529"/>
      <c r="D179" s="529"/>
      <c r="M179" s="529"/>
      <c r="V179" s="529"/>
      <c r="Y179" s="529"/>
      <c r="AB179" s="529"/>
      <c r="AE179" s="529"/>
      <c r="AH179" s="529"/>
      <c r="AK179" s="529"/>
      <c r="AN179" s="529"/>
      <c r="AQ179" s="529"/>
      <c r="AT179" s="529"/>
      <c r="AW179" s="529"/>
      <c r="AZ179" s="529"/>
      <c r="BC179" s="529"/>
    </row>
    <row r="180" ht="12.75" customHeight="1">
      <c r="A180" s="529"/>
      <c r="B180" s="529"/>
      <c r="C180" s="529"/>
      <c r="D180" s="529"/>
      <c r="M180" s="529"/>
      <c r="V180" s="529"/>
      <c r="Y180" s="529"/>
      <c r="AB180" s="529"/>
      <c r="AE180" s="529"/>
      <c r="AH180" s="529"/>
      <c r="AK180" s="529"/>
      <c r="AN180" s="529"/>
      <c r="AQ180" s="529"/>
      <c r="AT180" s="529"/>
      <c r="AW180" s="529"/>
      <c r="AZ180" s="529"/>
      <c r="BC180" s="529"/>
    </row>
    <row r="181" ht="12.75" customHeight="1">
      <c r="A181" s="529"/>
      <c r="B181" s="529"/>
      <c r="C181" s="529"/>
      <c r="D181" s="529"/>
      <c r="M181" s="529"/>
      <c r="V181" s="529"/>
      <c r="Y181" s="529"/>
      <c r="AB181" s="529"/>
      <c r="AE181" s="529"/>
      <c r="AH181" s="529"/>
      <c r="AK181" s="529"/>
      <c r="AN181" s="529"/>
      <c r="AQ181" s="529"/>
      <c r="AT181" s="529"/>
      <c r="AW181" s="529"/>
      <c r="AZ181" s="529"/>
      <c r="BC181" s="529"/>
    </row>
    <row r="182" ht="12.75" customHeight="1">
      <c r="A182" s="529"/>
      <c r="B182" s="529"/>
      <c r="C182" s="529"/>
      <c r="D182" s="529"/>
      <c r="M182" s="529"/>
      <c r="V182" s="529"/>
      <c r="Y182" s="529"/>
      <c r="AB182" s="529"/>
      <c r="AE182" s="529"/>
      <c r="AH182" s="529"/>
      <c r="AK182" s="529"/>
      <c r="AN182" s="529"/>
      <c r="AQ182" s="529"/>
      <c r="AT182" s="529"/>
      <c r="AW182" s="529"/>
      <c r="AZ182" s="529"/>
      <c r="BC182" s="529"/>
    </row>
    <row r="183" ht="12.75" customHeight="1">
      <c r="A183" s="529"/>
      <c r="B183" s="529"/>
      <c r="C183" s="529"/>
      <c r="D183" s="529"/>
      <c r="M183" s="529"/>
      <c r="V183" s="529"/>
      <c r="Y183" s="529"/>
      <c r="AB183" s="529"/>
      <c r="AE183" s="529"/>
      <c r="AH183" s="529"/>
      <c r="AK183" s="529"/>
      <c r="AN183" s="529"/>
      <c r="AQ183" s="529"/>
      <c r="AT183" s="529"/>
      <c r="AW183" s="529"/>
      <c r="AZ183" s="529"/>
      <c r="BC183" s="529"/>
    </row>
    <row r="184" ht="12.75" customHeight="1">
      <c r="A184" s="529"/>
      <c r="B184" s="529"/>
      <c r="C184" s="529"/>
      <c r="D184" s="529"/>
      <c r="M184" s="529"/>
      <c r="V184" s="529"/>
      <c r="Y184" s="529"/>
      <c r="AB184" s="529"/>
      <c r="AE184" s="529"/>
      <c r="AH184" s="529"/>
      <c r="AK184" s="529"/>
      <c r="AN184" s="529"/>
      <c r="AQ184" s="529"/>
      <c r="AT184" s="529"/>
      <c r="AW184" s="529"/>
      <c r="AZ184" s="529"/>
      <c r="BC184" s="529"/>
    </row>
    <row r="185" ht="12.75" customHeight="1">
      <c r="A185" s="529"/>
      <c r="B185" s="529"/>
      <c r="C185" s="529"/>
      <c r="D185" s="529"/>
      <c r="M185" s="529"/>
      <c r="V185" s="529"/>
      <c r="Y185" s="529"/>
      <c r="AB185" s="529"/>
      <c r="AE185" s="529"/>
      <c r="AH185" s="529"/>
      <c r="AK185" s="529"/>
      <c r="AN185" s="529"/>
      <c r="AQ185" s="529"/>
      <c r="AT185" s="529"/>
      <c r="AW185" s="529"/>
      <c r="AZ185" s="529"/>
      <c r="BC185" s="529"/>
    </row>
    <row r="186" ht="12.75" customHeight="1">
      <c r="A186" s="529"/>
      <c r="B186" s="529"/>
      <c r="C186" s="529"/>
      <c r="D186" s="529"/>
      <c r="M186" s="529"/>
      <c r="V186" s="529"/>
      <c r="Y186" s="529"/>
      <c r="AB186" s="529"/>
      <c r="AE186" s="529"/>
      <c r="AH186" s="529"/>
      <c r="AK186" s="529"/>
      <c r="AN186" s="529"/>
      <c r="AQ186" s="529"/>
      <c r="AT186" s="529"/>
      <c r="AW186" s="529"/>
      <c r="AZ186" s="529"/>
      <c r="BC186" s="529"/>
    </row>
    <row r="187" ht="12.75" customHeight="1">
      <c r="A187" s="529"/>
      <c r="B187" s="529"/>
      <c r="C187" s="529"/>
      <c r="D187" s="529"/>
      <c r="M187" s="529"/>
      <c r="V187" s="529"/>
      <c r="Y187" s="529"/>
      <c r="AB187" s="529"/>
      <c r="AE187" s="529"/>
      <c r="AH187" s="529"/>
      <c r="AK187" s="529"/>
      <c r="AN187" s="529"/>
      <c r="AQ187" s="529"/>
      <c r="AT187" s="529"/>
      <c r="AW187" s="529"/>
      <c r="AZ187" s="529"/>
      <c r="BC187" s="529"/>
    </row>
    <row r="188" ht="12.75" customHeight="1">
      <c r="A188" s="529"/>
      <c r="B188" s="529"/>
      <c r="C188" s="529"/>
      <c r="D188" s="529"/>
      <c r="M188" s="529"/>
      <c r="V188" s="529"/>
      <c r="Y188" s="529"/>
      <c r="AB188" s="529"/>
      <c r="AE188" s="529"/>
      <c r="AH188" s="529"/>
      <c r="AK188" s="529"/>
      <c r="AN188" s="529"/>
      <c r="AQ188" s="529"/>
      <c r="AT188" s="529"/>
      <c r="AW188" s="529"/>
      <c r="AZ188" s="529"/>
      <c r="BC188" s="529"/>
    </row>
    <row r="189" ht="12.75" customHeight="1">
      <c r="A189" s="529"/>
      <c r="B189" s="529"/>
      <c r="C189" s="529"/>
      <c r="D189" s="529"/>
      <c r="M189" s="529"/>
      <c r="V189" s="529"/>
      <c r="Y189" s="529"/>
      <c r="AB189" s="529"/>
      <c r="AE189" s="529"/>
      <c r="AH189" s="529"/>
      <c r="AK189" s="529"/>
      <c r="AN189" s="529"/>
      <c r="AQ189" s="529"/>
      <c r="AT189" s="529"/>
      <c r="AW189" s="529"/>
      <c r="AZ189" s="529"/>
      <c r="BC189" s="529"/>
    </row>
    <row r="190" ht="12.75" customHeight="1">
      <c r="A190" s="529"/>
      <c r="B190" s="529"/>
      <c r="C190" s="529"/>
      <c r="D190" s="529"/>
      <c r="M190" s="529"/>
      <c r="V190" s="529"/>
      <c r="Y190" s="529"/>
      <c r="AB190" s="529"/>
      <c r="AE190" s="529"/>
      <c r="AH190" s="529"/>
      <c r="AK190" s="529"/>
      <c r="AN190" s="529"/>
      <c r="AQ190" s="529"/>
      <c r="AT190" s="529"/>
      <c r="AW190" s="529"/>
      <c r="AZ190" s="529"/>
      <c r="BC190" s="529"/>
    </row>
    <row r="191" ht="12.75" customHeight="1">
      <c r="A191" s="529"/>
      <c r="B191" s="529"/>
      <c r="C191" s="529"/>
      <c r="D191" s="529"/>
      <c r="M191" s="529"/>
      <c r="V191" s="529"/>
      <c r="Y191" s="529"/>
      <c r="AB191" s="529"/>
      <c r="AE191" s="529"/>
      <c r="AH191" s="529"/>
      <c r="AK191" s="529"/>
      <c r="AN191" s="529"/>
      <c r="AQ191" s="529"/>
      <c r="AT191" s="529"/>
      <c r="AW191" s="529"/>
      <c r="AZ191" s="529"/>
      <c r="BC191" s="529"/>
    </row>
    <row r="192" ht="12.75" customHeight="1">
      <c r="A192" s="529"/>
      <c r="B192" s="529"/>
      <c r="C192" s="529"/>
      <c r="D192" s="529"/>
      <c r="M192" s="529"/>
      <c r="V192" s="529"/>
      <c r="Y192" s="529"/>
      <c r="AB192" s="529"/>
      <c r="AE192" s="529"/>
      <c r="AH192" s="529"/>
      <c r="AK192" s="529"/>
      <c r="AN192" s="529"/>
      <c r="AQ192" s="529"/>
      <c r="AT192" s="529"/>
      <c r="AW192" s="529"/>
      <c r="AZ192" s="529"/>
      <c r="BC192" s="529"/>
    </row>
    <row r="193" ht="12.75" customHeight="1">
      <c r="A193" s="529"/>
      <c r="B193" s="529"/>
      <c r="C193" s="529"/>
      <c r="D193" s="529"/>
      <c r="M193" s="529"/>
      <c r="V193" s="529"/>
      <c r="Y193" s="529"/>
      <c r="AB193" s="529"/>
      <c r="AE193" s="529"/>
      <c r="AH193" s="529"/>
      <c r="AK193" s="529"/>
      <c r="AN193" s="529"/>
      <c r="AQ193" s="529"/>
      <c r="AT193" s="529"/>
      <c r="AW193" s="529"/>
      <c r="AZ193" s="529"/>
      <c r="BC193" s="529"/>
    </row>
    <row r="194" ht="12.75" customHeight="1">
      <c r="A194" s="529"/>
      <c r="B194" s="529"/>
      <c r="C194" s="529"/>
      <c r="D194" s="529"/>
      <c r="M194" s="529"/>
      <c r="V194" s="529"/>
      <c r="Y194" s="529"/>
      <c r="AB194" s="529"/>
      <c r="AE194" s="529"/>
      <c r="AH194" s="529"/>
      <c r="AK194" s="529"/>
      <c r="AN194" s="529"/>
      <c r="AQ194" s="529"/>
      <c r="AT194" s="529"/>
      <c r="AW194" s="529"/>
      <c r="AZ194" s="529"/>
      <c r="BC194" s="529"/>
    </row>
    <row r="195" ht="12.75" customHeight="1">
      <c r="A195" s="529"/>
      <c r="B195" s="529"/>
      <c r="C195" s="529"/>
      <c r="D195" s="529"/>
      <c r="M195" s="529"/>
      <c r="V195" s="529"/>
      <c r="Y195" s="529"/>
      <c r="AB195" s="529"/>
      <c r="AE195" s="529"/>
      <c r="AH195" s="529"/>
      <c r="AK195" s="529"/>
      <c r="AN195" s="529"/>
      <c r="AQ195" s="529"/>
      <c r="AT195" s="529"/>
      <c r="AW195" s="529"/>
      <c r="AZ195" s="529"/>
      <c r="BC195" s="529"/>
    </row>
    <row r="196" ht="12.75" customHeight="1">
      <c r="A196" s="529"/>
      <c r="B196" s="529"/>
      <c r="C196" s="529"/>
      <c r="D196" s="529"/>
      <c r="M196" s="529"/>
      <c r="V196" s="529"/>
      <c r="Y196" s="529"/>
      <c r="AB196" s="529"/>
      <c r="AE196" s="529"/>
      <c r="AH196" s="529"/>
      <c r="AK196" s="529"/>
      <c r="AN196" s="529"/>
      <c r="AQ196" s="529"/>
      <c r="AT196" s="529"/>
      <c r="AW196" s="529"/>
      <c r="AZ196" s="529"/>
      <c r="BC196" s="529"/>
    </row>
    <row r="197" ht="12.75" customHeight="1">
      <c r="A197" s="529"/>
      <c r="B197" s="529"/>
      <c r="C197" s="529"/>
      <c r="D197" s="529"/>
      <c r="M197" s="529"/>
      <c r="V197" s="529"/>
      <c r="Y197" s="529"/>
      <c r="AB197" s="529"/>
      <c r="AE197" s="529"/>
      <c r="AH197" s="529"/>
      <c r="AK197" s="529"/>
      <c r="AN197" s="529"/>
      <c r="AQ197" s="529"/>
      <c r="AT197" s="529"/>
      <c r="AW197" s="529"/>
      <c r="AZ197" s="529"/>
      <c r="BC197" s="529"/>
    </row>
    <row r="198" ht="12.75" customHeight="1">
      <c r="A198" s="529"/>
      <c r="B198" s="529"/>
      <c r="C198" s="529"/>
      <c r="D198" s="529"/>
      <c r="M198" s="529"/>
      <c r="V198" s="529"/>
      <c r="Y198" s="529"/>
      <c r="AB198" s="529"/>
      <c r="AE198" s="529"/>
      <c r="AH198" s="529"/>
      <c r="AK198" s="529"/>
      <c r="AN198" s="529"/>
      <c r="AQ198" s="529"/>
      <c r="AT198" s="529"/>
      <c r="AW198" s="529"/>
      <c r="AZ198" s="529"/>
      <c r="BC198" s="529"/>
    </row>
    <row r="199" ht="12.75" customHeight="1">
      <c r="A199" s="529"/>
      <c r="B199" s="529"/>
      <c r="C199" s="529"/>
      <c r="D199" s="529"/>
      <c r="M199" s="529"/>
      <c r="V199" s="529"/>
      <c r="Y199" s="529"/>
      <c r="AB199" s="529"/>
      <c r="AE199" s="529"/>
      <c r="AH199" s="529"/>
      <c r="AK199" s="529"/>
      <c r="AN199" s="529"/>
      <c r="AQ199" s="529"/>
      <c r="AT199" s="529"/>
      <c r="AW199" s="529"/>
      <c r="AZ199" s="529"/>
      <c r="BC199" s="529"/>
    </row>
    <row r="200" ht="12.75" customHeight="1">
      <c r="A200" s="529"/>
      <c r="B200" s="529"/>
      <c r="C200" s="529"/>
      <c r="D200" s="529"/>
      <c r="M200" s="529"/>
      <c r="V200" s="529"/>
      <c r="Y200" s="529"/>
      <c r="AB200" s="529"/>
      <c r="AE200" s="529"/>
      <c r="AH200" s="529"/>
      <c r="AK200" s="529"/>
      <c r="AN200" s="529"/>
      <c r="AQ200" s="529"/>
      <c r="AT200" s="529"/>
      <c r="AW200" s="529"/>
      <c r="AZ200" s="529"/>
      <c r="BC200" s="529"/>
    </row>
    <row r="201" ht="12.75" customHeight="1">
      <c r="A201" s="529"/>
      <c r="B201" s="529"/>
      <c r="C201" s="529"/>
      <c r="D201" s="529"/>
      <c r="M201" s="529"/>
      <c r="V201" s="529"/>
      <c r="Y201" s="529"/>
      <c r="AB201" s="529"/>
      <c r="AE201" s="529"/>
      <c r="AH201" s="529"/>
      <c r="AK201" s="529"/>
      <c r="AN201" s="529"/>
      <c r="AQ201" s="529"/>
      <c r="AT201" s="529"/>
      <c r="AW201" s="529"/>
      <c r="AZ201" s="529"/>
      <c r="BC201" s="529"/>
    </row>
    <row r="202" ht="12.75" customHeight="1">
      <c r="A202" s="529"/>
      <c r="B202" s="529"/>
      <c r="C202" s="529"/>
      <c r="D202" s="529"/>
      <c r="M202" s="529"/>
      <c r="V202" s="529"/>
      <c r="Y202" s="529"/>
      <c r="AB202" s="529"/>
      <c r="AE202" s="529"/>
      <c r="AH202" s="529"/>
      <c r="AK202" s="529"/>
      <c r="AN202" s="529"/>
      <c r="AQ202" s="529"/>
      <c r="AT202" s="529"/>
      <c r="AW202" s="529"/>
      <c r="AZ202" s="529"/>
      <c r="BC202" s="529"/>
    </row>
    <row r="203" ht="12.75" customHeight="1">
      <c r="A203" s="529"/>
      <c r="B203" s="529"/>
      <c r="C203" s="529"/>
      <c r="D203" s="529"/>
      <c r="M203" s="529"/>
      <c r="V203" s="529"/>
      <c r="Y203" s="529"/>
      <c r="AB203" s="529"/>
      <c r="AE203" s="529"/>
      <c r="AH203" s="529"/>
      <c r="AK203" s="529"/>
      <c r="AN203" s="529"/>
      <c r="AQ203" s="529"/>
      <c r="AT203" s="529"/>
      <c r="AW203" s="529"/>
      <c r="AZ203" s="529"/>
      <c r="BC203" s="529"/>
    </row>
    <row r="204" ht="12.75" customHeight="1">
      <c r="A204" s="529"/>
      <c r="B204" s="529"/>
      <c r="C204" s="529"/>
      <c r="D204" s="529"/>
      <c r="M204" s="529"/>
      <c r="V204" s="529"/>
      <c r="Y204" s="529"/>
      <c r="AB204" s="529"/>
      <c r="AE204" s="529"/>
      <c r="AH204" s="529"/>
      <c r="AK204" s="529"/>
      <c r="AN204" s="529"/>
      <c r="AQ204" s="529"/>
      <c r="AT204" s="529"/>
      <c r="AW204" s="529"/>
      <c r="AZ204" s="529"/>
      <c r="BC204" s="529"/>
    </row>
    <row r="205" ht="12.75" customHeight="1">
      <c r="A205" s="529"/>
      <c r="B205" s="529"/>
      <c r="C205" s="529"/>
      <c r="D205" s="529"/>
      <c r="M205" s="529"/>
      <c r="V205" s="529"/>
      <c r="Y205" s="529"/>
      <c r="AB205" s="529"/>
      <c r="AE205" s="529"/>
      <c r="AH205" s="529"/>
      <c r="AK205" s="529"/>
      <c r="AN205" s="529"/>
      <c r="AQ205" s="529"/>
      <c r="AT205" s="529"/>
      <c r="AW205" s="529"/>
      <c r="AZ205" s="529"/>
      <c r="BC205" s="529"/>
    </row>
    <row r="206" ht="12.75" customHeight="1">
      <c r="A206" s="529"/>
      <c r="B206" s="529"/>
      <c r="C206" s="529"/>
      <c r="D206" s="529"/>
      <c r="M206" s="529"/>
      <c r="V206" s="529"/>
      <c r="Y206" s="529"/>
      <c r="AB206" s="529"/>
      <c r="AE206" s="529"/>
      <c r="AH206" s="529"/>
      <c r="AK206" s="529"/>
      <c r="AN206" s="529"/>
      <c r="AQ206" s="529"/>
      <c r="AT206" s="529"/>
      <c r="AW206" s="529"/>
      <c r="AZ206" s="529"/>
      <c r="BC206" s="529"/>
    </row>
    <row r="207" ht="12.75" customHeight="1">
      <c r="A207" s="529"/>
      <c r="B207" s="529"/>
      <c r="C207" s="529"/>
      <c r="D207" s="529"/>
      <c r="M207" s="529"/>
      <c r="V207" s="529"/>
      <c r="Y207" s="529"/>
      <c r="AB207" s="529"/>
      <c r="AE207" s="529"/>
      <c r="AH207" s="529"/>
      <c r="AK207" s="529"/>
      <c r="AN207" s="529"/>
      <c r="AQ207" s="529"/>
      <c r="AT207" s="529"/>
      <c r="AW207" s="529"/>
      <c r="AZ207" s="529"/>
      <c r="BC207" s="529"/>
    </row>
    <row r="208" ht="12.75" customHeight="1">
      <c r="A208" s="529"/>
      <c r="B208" s="529"/>
      <c r="C208" s="529"/>
      <c r="D208" s="529"/>
      <c r="M208" s="529"/>
      <c r="V208" s="529"/>
      <c r="Y208" s="529"/>
      <c r="AB208" s="529"/>
      <c r="AE208" s="529"/>
      <c r="AH208" s="529"/>
      <c r="AK208" s="529"/>
      <c r="AN208" s="529"/>
      <c r="AQ208" s="529"/>
      <c r="AT208" s="529"/>
      <c r="AW208" s="529"/>
      <c r="AZ208" s="529"/>
      <c r="BC208" s="529"/>
    </row>
    <row r="209" ht="12.75" customHeight="1">
      <c r="A209" s="529"/>
      <c r="B209" s="529"/>
      <c r="C209" s="529"/>
      <c r="D209" s="529"/>
      <c r="M209" s="529"/>
      <c r="V209" s="529"/>
      <c r="Y209" s="529"/>
      <c r="AB209" s="529"/>
      <c r="AE209" s="529"/>
      <c r="AH209" s="529"/>
      <c r="AK209" s="529"/>
      <c r="AN209" s="529"/>
      <c r="AQ209" s="529"/>
      <c r="AT209" s="529"/>
      <c r="AW209" s="529"/>
      <c r="AZ209" s="529"/>
      <c r="BC209" s="529"/>
    </row>
    <row r="210" ht="12.75" customHeight="1">
      <c r="A210" s="529"/>
      <c r="B210" s="529"/>
      <c r="C210" s="529"/>
      <c r="D210" s="529"/>
      <c r="M210" s="529"/>
      <c r="V210" s="529"/>
      <c r="Y210" s="529"/>
      <c r="AB210" s="529"/>
      <c r="AE210" s="529"/>
      <c r="AH210" s="529"/>
      <c r="AK210" s="529"/>
      <c r="AN210" s="529"/>
      <c r="AQ210" s="529"/>
      <c r="AT210" s="529"/>
      <c r="AW210" s="529"/>
      <c r="AZ210" s="529"/>
      <c r="BC210" s="529"/>
    </row>
    <row r="211" ht="12.75" customHeight="1">
      <c r="A211" s="529"/>
      <c r="B211" s="529"/>
      <c r="C211" s="529"/>
      <c r="D211" s="529"/>
      <c r="M211" s="529"/>
      <c r="V211" s="529"/>
      <c r="Y211" s="529"/>
      <c r="AB211" s="529"/>
      <c r="AE211" s="529"/>
      <c r="AH211" s="529"/>
      <c r="AK211" s="529"/>
      <c r="AN211" s="529"/>
      <c r="AQ211" s="529"/>
      <c r="AT211" s="529"/>
      <c r="AW211" s="529"/>
      <c r="AZ211" s="529"/>
      <c r="BC211" s="529"/>
    </row>
    <row r="212" ht="12.75" customHeight="1">
      <c r="A212" s="529"/>
      <c r="B212" s="529"/>
      <c r="C212" s="529"/>
      <c r="D212" s="529"/>
      <c r="M212" s="529"/>
      <c r="V212" s="529"/>
      <c r="Y212" s="529"/>
      <c r="AB212" s="529"/>
      <c r="AE212" s="529"/>
      <c r="AH212" s="529"/>
      <c r="AK212" s="529"/>
      <c r="AN212" s="529"/>
      <c r="AQ212" s="529"/>
      <c r="AT212" s="529"/>
      <c r="AW212" s="529"/>
      <c r="AZ212" s="529"/>
      <c r="BC212" s="529"/>
    </row>
    <row r="213" ht="12.75" customHeight="1">
      <c r="A213" s="529"/>
      <c r="B213" s="529"/>
      <c r="C213" s="529"/>
      <c r="D213" s="529"/>
      <c r="M213" s="529"/>
      <c r="V213" s="529"/>
      <c r="Y213" s="529"/>
      <c r="AB213" s="529"/>
      <c r="AE213" s="529"/>
      <c r="AH213" s="529"/>
      <c r="AK213" s="529"/>
      <c r="AN213" s="529"/>
      <c r="AQ213" s="529"/>
      <c r="AT213" s="529"/>
      <c r="AW213" s="529"/>
      <c r="AZ213" s="529"/>
      <c r="BC213" s="529"/>
    </row>
    <row r="214" ht="12.75" customHeight="1">
      <c r="A214" s="529"/>
      <c r="B214" s="529"/>
      <c r="C214" s="529"/>
      <c r="D214" s="529"/>
      <c r="M214" s="529"/>
      <c r="V214" s="529"/>
      <c r="Y214" s="529"/>
      <c r="AB214" s="529"/>
      <c r="AE214" s="529"/>
      <c r="AH214" s="529"/>
      <c r="AK214" s="529"/>
      <c r="AN214" s="529"/>
      <c r="AQ214" s="529"/>
      <c r="AT214" s="529"/>
      <c r="AW214" s="529"/>
      <c r="AZ214" s="529"/>
      <c r="BC214" s="529"/>
    </row>
    <row r="215" ht="12.75" customHeight="1">
      <c r="A215" s="529"/>
      <c r="B215" s="529"/>
      <c r="C215" s="529"/>
      <c r="D215" s="529"/>
      <c r="M215" s="529"/>
      <c r="V215" s="529"/>
      <c r="Y215" s="529"/>
      <c r="AB215" s="529"/>
      <c r="AE215" s="529"/>
      <c r="AH215" s="529"/>
      <c r="AK215" s="529"/>
      <c r="AN215" s="529"/>
      <c r="AQ215" s="529"/>
      <c r="AT215" s="529"/>
      <c r="AW215" s="529"/>
      <c r="AZ215" s="529"/>
      <c r="BC215" s="529"/>
    </row>
    <row r="216" ht="12.75" customHeight="1">
      <c r="A216" s="529"/>
      <c r="B216" s="529"/>
      <c r="C216" s="529"/>
      <c r="D216" s="529"/>
      <c r="M216" s="529"/>
      <c r="V216" s="529"/>
      <c r="Y216" s="529"/>
      <c r="AB216" s="529"/>
      <c r="AE216" s="529"/>
      <c r="AH216" s="529"/>
      <c r="AK216" s="529"/>
      <c r="AN216" s="529"/>
      <c r="AQ216" s="529"/>
      <c r="AT216" s="529"/>
      <c r="AW216" s="529"/>
      <c r="AZ216" s="529"/>
      <c r="BC216" s="529"/>
    </row>
    <row r="217" ht="12.75" customHeight="1">
      <c r="A217" s="529"/>
      <c r="B217" s="529"/>
      <c r="C217" s="529"/>
      <c r="D217" s="529"/>
      <c r="M217" s="529"/>
      <c r="V217" s="529"/>
      <c r="Y217" s="529"/>
      <c r="AB217" s="529"/>
      <c r="AE217" s="529"/>
      <c r="AH217" s="529"/>
      <c r="AK217" s="529"/>
      <c r="AN217" s="529"/>
      <c r="AQ217" s="529"/>
      <c r="AT217" s="529"/>
      <c r="AW217" s="529"/>
      <c r="AZ217" s="529"/>
      <c r="BC217" s="529"/>
    </row>
    <row r="218" ht="12.75" customHeight="1">
      <c r="A218" s="529"/>
      <c r="B218" s="529"/>
      <c r="C218" s="529"/>
      <c r="D218" s="529"/>
      <c r="M218" s="529"/>
      <c r="V218" s="529"/>
      <c r="Y218" s="529"/>
      <c r="AB218" s="529"/>
      <c r="AE218" s="529"/>
      <c r="AH218" s="529"/>
      <c r="AK218" s="529"/>
      <c r="AN218" s="529"/>
      <c r="AQ218" s="529"/>
      <c r="AT218" s="529"/>
      <c r="AW218" s="529"/>
      <c r="AZ218" s="529"/>
      <c r="BC218" s="529"/>
    </row>
    <row r="219" ht="12.75" customHeight="1">
      <c r="A219" s="529"/>
      <c r="B219" s="529"/>
      <c r="C219" s="529"/>
      <c r="D219" s="529"/>
      <c r="M219" s="529"/>
      <c r="V219" s="529"/>
      <c r="Y219" s="529"/>
      <c r="AB219" s="529"/>
      <c r="AE219" s="529"/>
      <c r="AH219" s="529"/>
      <c r="AK219" s="529"/>
      <c r="AN219" s="529"/>
      <c r="AQ219" s="529"/>
      <c r="AT219" s="529"/>
      <c r="AW219" s="529"/>
      <c r="AZ219" s="529"/>
      <c r="BC219" s="529"/>
    </row>
    <row r="220" ht="12.75" customHeight="1">
      <c r="A220" s="529"/>
      <c r="B220" s="529"/>
      <c r="C220" s="529"/>
      <c r="D220" s="529"/>
      <c r="M220" s="529"/>
      <c r="V220" s="529"/>
      <c r="Y220" s="529"/>
      <c r="AB220" s="529"/>
      <c r="AE220" s="529"/>
      <c r="AH220" s="529"/>
      <c r="AK220" s="529"/>
      <c r="AN220" s="529"/>
      <c r="AQ220" s="529"/>
      <c r="AT220" s="529"/>
      <c r="AW220" s="529"/>
      <c r="AZ220" s="529"/>
      <c r="BC220" s="529"/>
    </row>
    <row r="221" ht="12.75" customHeight="1">
      <c r="A221" s="529"/>
      <c r="B221" s="529"/>
      <c r="C221" s="529"/>
      <c r="D221" s="529"/>
      <c r="M221" s="529"/>
      <c r="V221" s="529"/>
      <c r="Y221" s="529"/>
      <c r="AB221" s="529"/>
      <c r="AE221" s="529"/>
      <c r="AH221" s="529"/>
      <c r="AK221" s="529"/>
      <c r="AN221" s="529"/>
      <c r="AQ221" s="529"/>
      <c r="AT221" s="529"/>
      <c r="AW221" s="529"/>
      <c r="AZ221" s="529"/>
      <c r="BC221" s="529"/>
    </row>
    <row r="222" ht="12.75" customHeight="1">
      <c r="A222" s="529"/>
      <c r="B222" s="529"/>
      <c r="C222" s="529"/>
      <c r="D222" s="529"/>
      <c r="M222" s="529"/>
      <c r="V222" s="529"/>
      <c r="Y222" s="529"/>
      <c r="AB222" s="529"/>
      <c r="AE222" s="529"/>
      <c r="AH222" s="529"/>
      <c r="AK222" s="529"/>
      <c r="AN222" s="529"/>
      <c r="AQ222" s="529"/>
      <c r="AT222" s="529"/>
      <c r="AW222" s="529"/>
      <c r="AZ222" s="529"/>
      <c r="BC222" s="529"/>
    </row>
    <row r="223" ht="12.75" customHeight="1">
      <c r="A223" s="529"/>
      <c r="B223" s="529"/>
      <c r="C223" s="529"/>
      <c r="D223" s="529"/>
      <c r="M223" s="529"/>
      <c r="V223" s="529"/>
      <c r="Y223" s="529"/>
      <c r="AB223" s="529"/>
      <c r="AE223" s="529"/>
      <c r="AH223" s="529"/>
      <c r="AK223" s="529"/>
      <c r="AN223" s="529"/>
      <c r="AQ223" s="529"/>
      <c r="AT223" s="529"/>
      <c r="AW223" s="529"/>
      <c r="AZ223" s="529"/>
      <c r="BC223" s="529"/>
    </row>
    <row r="224" ht="12.75" customHeight="1">
      <c r="A224" s="529"/>
      <c r="B224" s="529"/>
      <c r="C224" s="529"/>
      <c r="D224" s="529"/>
      <c r="M224" s="529"/>
      <c r="V224" s="529"/>
      <c r="Y224" s="529"/>
      <c r="AB224" s="529"/>
      <c r="AE224" s="529"/>
      <c r="AH224" s="529"/>
      <c r="AK224" s="529"/>
      <c r="AN224" s="529"/>
      <c r="AQ224" s="529"/>
      <c r="AT224" s="529"/>
      <c r="AW224" s="529"/>
      <c r="AZ224" s="529"/>
      <c r="BC224" s="529"/>
    </row>
    <row r="225" ht="12.75" customHeight="1">
      <c r="A225" s="529"/>
      <c r="B225" s="529"/>
      <c r="C225" s="529"/>
      <c r="D225" s="529"/>
      <c r="M225" s="529"/>
      <c r="V225" s="529"/>
      <c r="Y225" s="529"/>
      <c r="AB225" s="529"/>
      <c r="AE225" s="529"/>
      <c r="AH225" s="529"/>
      <c r="AK225" s="529"/>
      <c r="AN225" s="529"/>
      <c r="AQ225" s="529"/>
      <c r="AT225" s="529"/>
      <c r="AW225" s="529"/>
      <c r="AZ225" s="529"/>
      <c r="BC225" s="529"/>
    </row>
    <row r="226" ht="12.75" customHeight="1">
      <c r="A226" s="529"/>
      <c r="B226" s="529"/>
      <c r="C226" s="529"/>
      <c r="D226" s="529"/>
      <c r="M226" s="529"/>
      <c r="V226" s="529"/>
      <c r="Y226" s="529"/>
      <c r="AB226" s="529"/>
      <c r="AE226" s="529"/>
      <c r="AH226" s="529"/>
      <c r="AK226" s="529"/>
      <c r="AN226" s="529"/>
      <c r="AQ226" s="529"/>
      <c r="AT226" s="529"/>
      <c r="AW226" s="529"/>
      <c r="AZ226" s="529"/>
      <c r="BC226" s="529"/>
    </row>
    <row r="227" ht="12.75" customHeight="1">
      <c r="A227" s="529"/>
      <c r="B227" s="529"/>
      <c r="C227" s="529"/>
      <c r="D227" s="529"/>
      <c r="M227" s="529"/>
      <c r="V227" s="529"/>
      <c r="Y227" s="529"/>
      <c r="AB227" s="529"/>
      <c r="AE227" s="529"/>
      <c r="AH227" s="529"/>
      <c r="AK227" s="529"/>
      <c r="AN227" s="529"/>
      <c r="AQ227" s="529"/>
      <c r="AT227" s="529"/>
      <c r="AW227" s="529"/>
      <c r="AZ227" s="529"/>
      <c r="BC227" s="529"/>
    </row>
    <row r="228" ht="12.75" customHeight="1">
      <c r="A228" s="529"/>
      <c r="B228" s="529"/>
      <c r="C228" s="529"/>
      <c r="D228" s="529"/>
      <c r="M228" s="529"/>
      <c r="V228" s="529"/>
      <c r="Y228" s="529"/>
      <c r="AB228" s="529"/>
      <c r="AE228" s="529"/>
      <c r="AH228" s="529"/>
      <c r="AK228" s="529"/>
      <c r="AN228" s="529"/>
      <c r="AQ228" s="529"/>
      <c r="AT228" s="529"/>
      <c r="AW228" s="529"/>
      <c r="AZ228" s="529"/>
      <c r="BC228" s="529"/>
    </row>
    <row r="229" ht="12.75" customHeight="1">
      <c r="A229" s="529"/>
      <c r="B229" s="529"/>
      <c r="C229" s="529"/>
      <c r="D229" s="529"/>
      <c r="M229" s="529"/>
      <c r="V229" s="529"/>
      <c r="Y229" s="529"/>
      <c r="AB229" s="529"/>
      <c r="AE229" s="529"/>
      <c r="AH229" s="529"/>
      <c r="AK229" s="529"/>
      <c r="AN229" s="529"/>
      <c r="AQ229" s="529"/>
      <c r="AT229" s="529"/>
      <c r="AW229" s="529"/>
      <c r="AZ229" s="529"/>
      <c r="BC229" s="529"/>
    </row>
    <row r="230" ht="12.75" customHeight="1">
      <c r="A230" s="529"/>
      <c r="B230" s="529"/>
      <c r="C230" s="529"/>
      <c r="D230" s="529"/>
      <c r="M230" s="529"/>
      <c r="V230" s="529"/>
      <c r="Y230" s="529"/>
      <c r="AB230" s="529"/>
      <c r="AE230" s="529"/>
      <c r="AH230" s="529"/>
      <c r="AK230" s="529"/>
      <c r="AN230" s="529"/>
      <c r="AQ230" s="529"/>
      <c r="AT230" s="529"/>
      <c r="AW230" s="529"/>
      <c r="AZ230" s="529"/>
      <c r="BC230" s="529"/>
    </row>
    <row r="231" ht="12.75" customHeight="1">
      <c r="A231" s="529"/>
      <c r="B231" s="529"/>
      <c r="C231" s="529"/>
      <c r="D231" s="529"/>
      <c r="M231" s="529"/>
      <c r="V231" s="529"/>
      <c r="Y231" s="529"/>
      <c r="AB231" s="529"/>
      <c r="AE231" s="529"/>
      <c r="AH231" s="529"/>
      <c r="AK231" s="529"/>
      <c r="AN231" s="529"/>
      <c r="AQ231" s="529"/>
      <c r="AT231" s="529"/>
      <c r="AW231" s="529"/>
      <c r="AZ231" s="529"/>
      <c r="BC231" s="529"/>
    </row>
    <row r="232" ht="12.75" customHeight="1">
      <c r="A232" s="529"/>
      <c r="B232" s="529"/>
      <c r="C232" s="529"/>
      <c r="D232" s="529"/>
      <c r="M232" s="529"/>
      <c r="V232" s="529"/>
      <c r="Y232" s="529"/>
      <c r="AB232" s="529"/>
      <c r="AE232" s="529"/>
      <c r="AH232" s="529"/>
      <c r="AK232" s="529"/>
      <c r="AN232" s="529"/>
      <c r="AQ232" s="529"/>
      <c r="AT232" s="529"/>
      <c r="AW232" s="529"/>
      <c r="AZ232" s="529"/>
      <c r="BC232" s="529"/>
    </row>
    <row r="233" ht="12.75" customHeight="1">
      <c r="A233" s="529"/>
      <c r="B233" s="529"/>
      <c r="C233" s="529"/>
      <c r="D233" s="529"/>
      <c r="M233" s="529"/>
      <c r="V233" s="529"/>
      <c r="Y233" s="529"/>
      <c r="AB233" s="529"/>
      <c r="AE233" s="529"/>
      <c r="AH233" s="529"/>
      <c r="AK233" s="529"/>
      <c r="AN233" s="529"/>
      <c r="AQ233" s="529"/>
      <c r="AT233" s="529"/>
      <c r="AW233" s="529"/>
      <c r="AZ233" s="529"/>
      <c r="BC233" s="529"/>
    </row>
    <row r="234" ht="12.75" customHeight="1">
      <c r="A234" s="529"/>
      <c r="B234" s="529"/>
      <c r="C234" s="529"/>
      <c r="D234" s="529"/>
      <c r="M234" s="529"/>
      <c r="V234" s="529"/>
      <c r="Y234" s="529"/>
      <c r="AB234" s="529"/>
      <c r="AE234" s="529"/>
      <c r="AH234" s="529"/>
      <c r="AK234" s="529"/>
      <c r="AN234" s="529"/>
      <c r="AQ234" s="529"/>
      <c r="AT234" s="529"/>
      <c r="AW234" s="529"/>
      <c r="AZ234" s="529"/>
      <c r="BC234" s="529"/>
    </row>
    <row r="235" ht="12.75" customHeight="1">
      <c r="A235" s="529"/>
      <c r="B235" s="529"/>
      <c r="C235" s="529"/>
      <c r="D235" s="529"/>
      <c r="M235" s="529"/>
      <c r="V235" s="529"/>
      <c r="Y235" s="529"/>
      <c r="AB235" s="529"/>
      <c r="AE235" s="529"/>
      <c r="AH235" s="529"/>
      <c r="AK235" s="529"/>
      <c r="AN235" s="529"/>
      <c r="AQ235" s="529"/>
      <c r="AT235" s="529"/>
      <c r="AW235" s="529"/>
      <c r="AZ235" s="529"/>
      <c r="BC235" s="529"/>
    </row>
    <row r="236" ht="12.75" customHeight="1">
      <c r="A236" s="529"/>
      <c r="B236" s="529"/>
      <c r="C236" s="529"/>
      <c r="D236" s="529"/>
      <c r="M236" s="529"/>
      <c r="V236" s="529"/>
      <c r="Y236" s="529"/>
      <c r="AB236" s="529"/>
      <c r="AE236" s="529"/>
      <c r="AH236" s="529"/>
      <c r="AK236" s="529"/>
      <c r="AN236" s="529"/>
      <c r="AQ236" s="529"/>
      <c r="AT236" s="529"/>
      <c r="AW236" s="529"/>
      <c r="AZ236" s="529"/>
      <c r="BC236" s="529"/>
    </row>
    <row r="237" ht="12.75" customHeight="1">
      <c r="A237" s="529"/>
      <c r="B237" s="529"/>
      <c r="C237" s="529"/>
      <c r="D237" s="529"/>
      <c r="M237" s="529"/>
      <c r="V237" s="529"/>
      <c r="Y237" s="529"/>
      <c r="AB237" s="529"/>
      <c r="AE237" s="529"/>
      <c r="AH237" s="529"/>
      <c r="AK237" s="529"/>
      <c r="AN237" s="529"/>
      <c r="AQ237" s="529"/>
      <c r="AT237" s="529"/>
      <c r="AW237" s="529"/>
      <c r="AZ237" s="529"/>
      <c r="BC237" s="529"/>
    </row>
    <row r="238" ht="12.75" customHeight="1">
      <c r="A238" s="529"/>
      <c r="B238" s="529"/>
      <c r="C238" s="529"/>
      <c r="D238" s="529"/>
      <c r="M238" s="529"/>
      <c r="V238" s="529"/>
      <c r="Y238" s="529"/>
      <c r="AB238" s="529"/>
      <c r="AE238" s="529"/>
      <c r="AH238" s="529"/>
      <c r="AK238" s="529"/>
      <c r="AN238" s="529"/>
      <c r="AQ238" s="529"/>
      <c r="AT238" s="529"/>
      <c r="AW238" s="529"/>
      <c r="AZ238" s="529"/>
      <c r="BC238" s="529"/>
    </row>
    <row r="239" ht="12.75" customHeight="1">
      <c r="A239" s="529"/>
      <c r="B239" s="529"/>
      <c r="C239" s="529"/>
      <c r="D239" s="529"/>
      <c r="M239" s="529"/>
      <c r="V239" s="529"/>
      <c r="Y239" s="529"/>
      <c r="AB239" s="529"/>
      <c r="AE239" s="529"/>
      <c r="AH239" s="529"/>
      <c r="AK239" s="529"/>
      <c r="AN239" s="529"/>
      <c r="AQ239" s="529"/>
      <c r="AT239" s="529"/>
      <c r="AW239" s="529"/>
      <c r="AZ239" s="529"/>
      <c r="BC239" s="529"/>
    </row>
    <row r="240" ht="12.75" customHeight="1">
      <c r="A240" s="529"/>
      <c r="B240" s="529"/>
      <c r="C240" s="529"/>
      <c r="D240" s="529"/>
      <c r="M240" s="529"/>
      <c r="V240" s="529"/>
      <c r="Y240" s="529"/>
      <c r="AB240" s="529"/>
      <c r="AE240" s="529"/>
      <c r="AH240" s="529"/>
      <c r="AK240" s="529"/>
      <c r="AN240" s="529"/>
      <c r="AQ240" s="529"/>
      <c r="AT240" s="529"/>
      <c r="AW240" s="529"/>
      <c r="AZ240" s="529"/>
      <c r="BC240" s="529"/>
    </row>
    <row r="241" ht="12.75" customHeight="1">
      <c r="A241" s="529"/>
      <c r="B241" s="529"/>
      <c r="C241" s="529"/>
      <c r="D241" s="529"/>
      <c r="M241" s="529"/>
      <c r="V241" s="529"/>
      <c r="Y241" s="529"/>
      <c r="AB241" s="529"/>
      <c r="AE241" s="529"/>
      <c r="AH241" s="529"/>
      <c r="AK241" s="529"/>
      <c r="AN241" s="529"/>
      <c r="AQ241" s="529"/>
      <c r="AT241" s="529"/>
      <c r="AW241" s="529"/>
      <c r="AZ241" s="529"/>
      <c r="BC241" s="529"/>
    </row>
    <row r="242" ht="12.75" customHeight="1">
      <c r="A242" s="529"/>
      <c r="B242" s="529"/>
      <c r="C242" s="529"/>
      <c r="D242" s="529"/>
      <c r="M242" s="529"/>
      <c r="V242" s="529"/>
      <c r="Y242" s="529"/>
      <c r="AB242" s="529"/>
      <c r="AE242" s="529"/>
      <c r="AH242" s="529"/>
      <c r="AK242" s="529"/>
      <c r="AN242" s="529"/>
      <c r="AQ242" s="529"/>
      <c r="AT242" s="529"/>
      <c r="AW242" s="529"/>
      <c r="AZ242" s="529"/>
      <c r="BC242" s="529"/>
    </row>
    <row r="243" ht="12.75" customHeight="1">
      <c r="A243" s="529"/>
      <c r="B243" s="529"/>
      <c r="C243" s="529"/>
      <c r="D243" s="529"/>
      <c r="M243" s="529"/>
      <c r="V243" s="529"/>
      <c r="Y243" s="529"/>
      <c r="AB243" s="529"/>
      <c r="AE243" s="529"/>
      <c r="AH243" s="529"/>
      <c r="AK243" s="529"/>
      <c r="AN243" s="529"/>
      <c r="AQ243" s="529"/>
      <c r="AT243" s="529"/>
      <c r="AW243" s="529"/>
      <c r="AZ243" s="529"/>
      <c r="BC243" s="529"/>
    </row>
    <row r="244" ht="12.75" customHeight="1">
      <c r="A244" s="529"/>
      <c r="B244" s="529"/>
      <c r="C244" s="529"/>
      <c r="D244" s="529"/>
      <c r="M244" s="529"/>
      <c r="V244" s="529"/>
      <c r="Y244" s="529"/>
      <c r="AB244" s="529"/>
      <c r="AE244" s="529"/>
      <c r="AH244" s="529"/>
      <c r="AK244" s="529"/>
      <c r="AN244" s="529"/>
      <c r="AQ244" s="529"/>
      <c r="AT244" s="529"/>
      <c r="AW244" s="529"/>
      <c r="AZ244" s="529"/>
      <c r="BC244" s="529"/>
    </row>
    <row r="245" ht="12.75" customHeight="1">
      <c r="A245" s="529"/>
      <c r="B245" s="529"/>
      <c r="C245" s="529"/>
      <c r="D245" s="529"/>
      <c r="M245" s="529"/>
      <c r="V245" s="529"/>
      <c r="Y245" s="529"/>
      <c r="AB245" s="529"/>
      <c r="AE245" s="529"/>
      <c r="AH245" s="529"/>
      <c r="AK245" s="529"/>
      <c r="AN245" s="529"/>
      <c r="AQ245" s="529"/>
      <c r="AT245" s="529"/>
      <c r="AW245" s="529"/>
      <c r="AZ245" s="529"/>
      <c r="BC245" s="529"/>
    </row>
    <row r="246" ht="12.75" customHeight="1">
      <c r="A246" s="529"/>
      <c r="B246" s="529"/>
      <c r="C246" s="529"/>
      <c r="D246" s="529"/>
      <c r="M246" s="529"/>
      <c r="V246" s="529"/>
      <c r="Y246" s="529"/>
      <c r="AB246" s="529"/>
      <c r="AE246" s="529"/>
      <c r="AH246" s="529"/>
      <c r="AK246" s="529"/>
      <c r="AN246" s="529"/>
      <c r="AQ246" s="529"/>
      <c r="AT246" s="529"/>
      <c r="AW246" s="529"/>
      <c r="AZ246" s="529"/>
      <c r="BC246" s="529"/>
    </row>
    <row r="247" ht="12.75" customHeight="1">
      <c r="A247" s="529"/>
      <c r="B247" s="529"/>
      <c r="C247" s="529"/>
      <c r="D247" s="529"/>
      <c r="M247" s="529"/>
      <c r="V247" s="529"/>
      <c r="Y247" s="529"/>
      <c r="AB247" s="529"/>
      <c r="AE247" s="529"/>
      <c r="AH247" s="529"/>
      <c r="AK247" s="529"/>
      <c r="AN247" s="529"/>
      <c r="AQ247" s="529"/>
      <c r="AT247" s="529"/>
      <c r="AW247" s="529"/>
      <c r="AZ247" s="529"/>
      <c r="BC247" s="529"/>
    </row>
    <row r="248" ht="12.75" customHeight="1">
      <c r="A248" s="529"/>
      <c r="B248" s="529"/>
      <c r="C248" s="529"/>
      <c r="D248" s="529"/>
      <c r="M248" s="529"/>
      <c r="V248" s="529"/>
      <c r="Y248" s="529"/>
      <c r="AB248" s="529"/>
      <c r="AE248" s="529"/>
      <c r="AH248" s="529"/>
      <c r="AK248" s="529"/>
      <c r="AN248" s="529"/>
      <c r="AQ248" s="529"/>
      <c r="AT248" s="529"/>
      <c r="AW248" s="529"/>
      <c r="AZ248" s="529"/>
      <c r="BC248" s="529"/>
    </row>
    <row r="249" ht="12.75" customHeight="1">
      <c r="A249" s="529"/>
      <c r="B249" s="529"/>
      <c r="C249" s="529"/>
      <c r="D249" s="529"/>
      <c r="M249" s="529"/>
      <c r="V249" s="529"/>
      <c r="Y249" s="529"/>
      <c r="AB249" s="529"/>
      <c r="AE249" s="529"/>
      <c r="AH249" s="529"/>
      <c r="AK249" s="529"/>
      <c r="AN249" s="529"/>
      <c r="AQ249" s="529"/>
      <c r="AT249" s="529"/>
      <c r="AW249" s="529"/>
      <c r="AZ249" s="529"/>
      <c r="BC249" s="529"/>
    </row>
    <row r="250" ht="12.75" customHeight="1">
      <c r="A250" s="529"/>
      <c r="B250" s="529"/>
      <c r="C250" s="529"/>
      <c r="D250" s="529"/>
      <c r="M250" s="529"/>
      <c r="V250" s="529"/>
      <c r="Y250" s="529"/>
      <c r="AB250" s="529"/>
      <c r="AE250" s="529"/>
      <c r="AH250" s="529"/>
      <c r="AK250" s="529"/>
      <c r="AN250" s="529"/>
      <c r="AQ250" s="529"/>
      <c r="AT250" s="529"/>
      <c r="AW250" s="529"/>
      <c r="AZ250" s="529"/>
      <c r="BC250" s="529"/>
    </row>
    <row r="251" ht="12.75" customHeight="1">
      <c r="A251" s="529"/>
      <c r="B251" s="529"/>
      <c r="C251" s="529"/>
      <c r="D251" s="529"/>
      <c r="M251" s="529"/>
      <c r="V251" s="529"/>
      <c r="Y251" s="529"/>
      <c r="AB251" s="529"/>
      <c r="AE251" s="529"/>
      <c r="AH251" s="529"/>
      <c r="AK251" s="529"/>
      <c r="AN251" s="529"/>
      <c r="AQ251" s="529"/>
      <c r="AT251" s="529"/>
      <c r="AW251" s="529"/>
      <c r="AZ251" s="529"/>
      <c r="BC251" s="529"/>
    </row>
    <row r="252" ht="12.75" customHeight="1">
      <c r="A252" s="529"/>
      <c r="B252" s="529"/>
      <c r="C252" s="529"/>
      <c r="D252" s="529"/>
      <c r="M252" s="529"/>
      <c r="V252" s="529"/>
      <c r="Y252" s="529"/>
      <c r="AB252" s="529"/>
      <c r="AE252" s="529"/>
      <c r="AH252" s="529"/>
      <c r="AK252" s="529"/>
      <c r="AN252" s="529"/>
      <c r="AQ252" s="529"/>
      <c r="AT252" s="529"/>
      <c r="AW252" s="529"/>
      <c r="AZ252" s="529"/>
      <c r="BC252" s="529"/>
    </row>
    <row r="253" ht="12.75" customHeight="1">
      <c r="A253" s="529"/>
      <c r="B253" s="529"/>
      <c r="C253" s="529"/>
      <c r="D253" s="529"/>
      <c r="M253" s="529"/>
      <c r="V253" s="529"/>
      <c r="Y253" s="529"/>
      <c r="AB253" s="529"/>
      <c r="AE253" s="529"/>
      <c r="AH253" s="529"/>
      <c r="AK253" s="529"/>
      <c r="AN253" s="529"/>
      <c r="AQ253" s="529"/>
      <c r="AT253" s="529"/>
      <c r="AW253" s="529"/>
      <c r="AZ253" s="529"/>
      <c r="BC253" s="529"/>
    </row>
    <row r="254" ht="12.75" customHeight="1">
      <c r="A254" s="529"/>
      <c r="B254" s="529"/>
      <c r="C254" s="529"/>
      <c r="D254" s="529"/>
      <c r="M254" s="529"/>
      <c r="V254" s="529"/>
      <c r="Y254" s="529"/>
      <c r="AB254" s="529"/>
      <c r="AE254" s="529"/>
      <c r="AH254" s="529"/>
      <c r="AK254" s="529"/>
      <c r="AN254" s="529"/>
      <c r="AQ254" s="529"/>
      <c r="AT254" s="529"/>
      <c r="AW254" s="529"/>
      <c r="AZ254" s="529"/>
      <c r="BC254" s="529"/>
    </row>
    <row r="255" ht="12.75" customHeight="1">
      <c r="A255" s="529"/>
      <c r="B255" s="529"/>
      <c r="C255" s="529"/>
      <c r="D255" s="529"/>
      <c r="M255" s="529"/>
      <c r="V255" s="529"/>
      <c r="Y255" s="529"/>
      <c r="AB255" s="529"/>
      <c r="AE255" s="529"/>
      <c r="AH255" s="529"/>
      <c r="AK255" s="529"/>
      <c r="AN255" s="529"/>
      <c r="AQ255" s="529"/>
      <c r="AT255" s="529"/>
      <c r="AW255" s="529"/>
      <c r="AZ255" s="529"/>
      <c r="BC255" s="529"/>
    </row>
    <row r="256" ht="12.75" customHeight="1">
      <c r="A256" s="529"/>
      <c r="B256" s="529"/>
      <c r="C256" s="529"/>
      <c r="D256" s="529"/>
      <c r="M256" s="529"/>
      <c r="V256" s="529"/>
      <c r="Y256" s="529"/>
      <c r="AB256" s="529"/>
      <c r="AE256" s="529"/>
      <c r="AH256" s="529"/>
      <c r="AK256" s="529"/>
      <c r="AN256" s="529"/>
      <c r="AQ256" s="529"/>
      <c r="AT256" s="529"/>
      <c r="AW256" s="529"/>
      <c r="AZ256" s="529"/>
      <c r="BC256" s="529"/>
    </row>
    <row r="257" ht="12.75" customHeight="1">
      <c r="A257" s="529"/>
      <c r="B257" s="529"/>
      <c r="C257" s="529"/>
      <c r="D257" s="529"/>
      <c r="M257" s="529"/>
      <c r="V257" s="529"/>
      <c r="Y257" s="529"/>
      <c r="AB257" s="529"/>
      <c r="AE257" s="529"/>
      <c r="AH257" s="529"/>
      <c r="AK257" s="529"/>
      <c r="AN257" s="529"/>
      <c r="AQ257" s="529"/>
      <c r="AT257" s="529"/>
      <c r="AW257" s="529"/>
      <c r="AZ257" s="529"/>
      <c r="BC257" s="529"/>
    </row>
    <row r="258" ht="12.75" customHeight="1">
      <c r="A258" s="529"/>
      <c r="B258" s="529"/>
      <c r="C258" s="529"/>
      <c r="D258" s="529"/>
      <c r="M258" s="529"/>
      <c r="V258" s="529"/>
      <c r="Y258" s="529"/>
      <c r="AB258" s="529"/>
      <c r="AE258" s="529"/>
      <c r="AH258" s="529"/>
      <c r="AK258" s="529"/>
      <c r="AN258" s="529"/>
      <c r="AQ258" s="529"/>
      <c r="AT258" s="529"/>
      <c r="AW258" s="529"/>
      <c r="AZ258" s="529"/>
      <c r="BC258" s="529"/>
    </row>
    <row r="259" ht="12.75" customHeight="1">
      <c r="A259" s="529"/>
      <c r="B259" s="529"/>
      <c r="C259" s="529"/>
      <c r="D259" s="529"/>
      <c r="M259" s="529"/>
      <c r="V259" s="529"/>
      <c r="Y259" s="529"/>
      <c r="AB259" s="529"/>
      <c r="AE259" s="529"/>
      <c r="AH259" s="529"/>
      <c r="AK259" s="529"/>
      <c r="AN259" s="529"/>
      <c r="AQ259" s="529"/>
      <c r="AT259" s="529"/>
      <c r="AW259" s="529"/>
      <c r="AZ259" s="529"/>
      <c r="BC259" s="529"/>
    </row>
    <row r="260" ht="12.75" customHeight="1">
      <c r="A260" s="529"/>
      <c r="B260" s="529"/>
      <c r="C260" s="529"/>
      <c r="D260" s="529"/>
      <c r="M260" s="529"/>
      <c r="V260" s="529"/>
      <c r="Y260" s="529"/>
      <c r="AB260" s="529"/>
      <c r="AE260" s="529"/>
      <c r="AH260" s="529"/>
      <c r="AK260" s="529"/>
      <c r="AN260" s="529"/>
      <c r="AQ260" s="529"/>
      <c r="AT260" s="529"/>
      <c r="AW260" s="529"/>
      <c r="AZ260" s="529"/>
      <c r="BC260" s="529"/>
    </row>
    <row r="261" ht="12.75" customHeight="1">
      <c r="A261" s="529"/>
      <c r="B261" s="529"/>
      <c r="C261" s="529"/>
      <c r="D261" s="529"/>
      <c r="M261" s="529"/>
      <c r="V261" s="529"/>
      <c r="Y261" s="529"/>
      <c r="AB261" s="529"/>
      <c r="AE261" s="529"/>
      <c r="AH261" s="529"/>
      <c r="AK261" s="529"/>
      <c r="AN261" s="529"/>
      <c r="AQ261" s="529"/>
      <c r="AT261" s="529"/>
      <c r="AW261" s="529"/>
      <c r="AZ261" s="529"/>
      <c r="BC261" s="529"/>
    </row>
    <row r="262" ht="12.75" customHeight="1">
      <c r="A262" s="529"/>
      <c r="B262" s="529"/>
      <c r="C262" s="529"/>
      <c r="D262" s="529"/>
      <c r="M262" s="529"/>
      <c r="V262" s="529"/>
      <c r="Y262" s="529"/>
      <c r="AB262" s="529"/>
      <c r="AE262" s="529"/>
      <c r="AH262" s="529"/>
      <c r="AK262" s="529"/>
      <c r="AN262" s="529"/>
      <c r="AQ262" s="529"/>
      <c r="AT262" s="529"/>
      <c r="AW262" s="529"/>
      <c r="AZ262" s="529"/>
      <c r="BC262" s="529"/>
    </row>
    <row r="263" ht="12.75" customHeight="1">
      <c r="A263" s="529"/>
      <c r="B263" s="529"/>
      <c r="C263" s="529"/>
      <c r="D263" s="529"/>
      <c r="M263" s="529"/>
      <c r="V263" s="529"/>
      <c r="Y263" s="529"/>
      <c r="AB263" s="529"/>
      <c r="AE263" s="529"/>
      <c r="AH263" s="529"/>
      <c r="AK263" s="529"/>
      <c r="AN263" s="529"/>
      <c r="AQ263" s="529"/>
      <c r="AT263" s="529"/>
      <c r="AW263" s="529"/>
      <c r="AZ263" s="529"/>
      <c r="BC263" s="529"/>
    </row>
    <row r="264" ht="12.75" customHeight="1">
      <c r="A264" s="529"/>
      <c r="B264" s="529"/>
      <c r="C264" s="529"/>
      <c r="D264" s="529"/>
      <c r="M264" s="529"/>
      <c r="V264" s="529"/>
      <c r="Y264" s="529"/>
      <c r="AB264" s="529"/>
      <c r="AE264" s="529"/>
      <c r="AH264" s="529"/>
      <c r="AK264" s="529"/>
      <c r="AN264" s="529"/>
      <c r="AQ264" s="529"/>
      <c r="AT264" s="529"/>
      <c r="AW264" s="529"/>
      <c r="AZ264" s="529"/>
      <c r="BC264" s="529"/>
    </row>
    <row r="265" ht="12.75" customHeight="1">
      <c r="A265" s="529"/>
      <c r="B265" s="529"/>
      <c r="C265" s="529"/>
      <c r="D265" s="529"/>
      <c r="M265" s="529"/>
      <c r="V265" s="529"/>
      <c r="Y265" s="529"/>
      <c r="AB265" s="529"/>
      <c r="AE265" s="529"/>
      <c r="AH265" s="529"/>
      <c r="AK265" s="529"/>
      <c r="AN265" s="529"/>
      <c r="AQ265" s="529"/>
      <c r="AT265" s="529"/>
      <c r="AW265" s="529"/>
      <c r="AZ265" s="529"/>
      <c r="BC265" s="529"/>
    </row>
    <row r="266" ht="12.75" customHeight="1">
      <c r="A266" s="529"/>
      <c r="B266" s="529"/>
      <c r="C266" s="529"/>
      <c r="D266" s="529"/>
      <c r="M266" s="529"/>
      <c r="V266" s="529"/>
      <c r="Y266" s="529"/>
      <c r="AB266" s="529"/>
      <c r="AE266" s="529"/>
      <c r="AH266" s="529"/>
      <c r="AK266" s="529"/>
      <c r="AN266" s="529"/>
      <c r="AQ266" s="529"/>
      <c r="AT266" s="529"/>
      <c r="AW266" s="529"/>
      <c r="AZ266" s="529"/>
      <c r="BC266" s="529"/>
    </row>
    <row r="267" ht="12.75" customHeight="1">
      <c r="A267" s="529"/>
      <c r="B267" s="529"/>
      <c r="C267" s="529"/>
      <c r="D267" s="529"/>
      <c r="M267" s="529"/>
      <c r="V267" s="529"/>
      <c r="Y267" s="529"/>
      <c r="AB267" s="529"/>
      <c r="AE267" s="529"/>
      <c r="AH267" s="529"/>
      <c r="AK267" s="529"/>
      <c r="AN267" s="529"/>
      <c r="AQ267" s="529"/>
      <c r="AT267" s="529"/>
      <c r="AW267" s="529"/>
      <c r="AZ267" s="529"/>
      <c r="BC267" s="529"/>
    </row>
    <row r="268" ht="12.75" customHeight="1">
      <c r="A268" s="529"/>
      <c r="B268" s="529"/>
      <c r="C268" s="529"/>
      <c r="D268" s="529"/>
      <c r="M268" s="529"/>
      <c r="V268" s="529"/>
      <c r="Y268" s="529"/>
      <c r="AB268" s="529"/>
      <c r="AE268" s="529"/>
      <c r="AH268" s="529"/>
      <c r="AK268" s="529"/>
      <c r="AN268" s="529"/>
      <c r="AQ268" s="529"/>
      <c r="AT268" s="529"/>
      <c r="AW268" s="529"/>
      <c r="AZ268" s="529"/>
      <c r="BC268" s="529"/>
    </row>
    <row r="269" ht="12.75" customHeight="1">
      <c r="A269" s="529"/>
      <c r="B269" s="529"/>
      <c r="C269" s="529"/>
      <c r="D269" s="529"/>
      <c r="M269" s="529"/>
      <c r="V269" s="529"/>
      <c r="Y269" s="529"/>
      <c r="AB269" s="529"/>
      <c r="AE269" s="529"/>
      <c r="AH269" s="529"/>
      <c r="AK269" s="529"/>
      <c r="AN269" s="529"/>
      <c r="AQ269" s="529"/>
      <c r="AT269" s="529"/>
      <c r="AW269" s="529"/>
      <c r="AZ269" s="529"/>
      <c r="BC269" s="529"/>
    </row>
    <row r="270" ht="12.75" customHeight="1">
      <c r="A270" s="529"/>
      <c r="B270" s="529"/>
      <c r="C270" s="529"/>
      <c r="D270" s="529"/>
      <c r="M270" s="529"/>
      <c r="V270" s="529"/>
      <c r="Y270" s="529"/>
      <c r="AB270" s="529"/>
      <c r="AE270" s="529"/>
      <c r="AH270" s="529"/>
      <c r="AK270" s="529"/>
      <c r="AN270" s="529"/>
      <c r="AQ270" s="529"/>
      <c r="AT270" s="529"/>
      <c r="AW270" s="529"/>
      <c r="AZ270" s="529"/>
      <c r="BC270" s="529"/>
    </row>
    <row r="271" ht="12.75" customHeight="1">
      <c r="A271" s="529"/>
      <c r="B271" s="529"/>
      <c r="C271" s="529"/>
      <c r="D271" s="529"/>
      <c r="M271" s="529"/>
      <c r="V271" s="529"/>
      <c r="Y271" s="529"/>
      <c r="AB271" s="529"/>
      <c r="AE271" s="529"/>
      <c r="AH271" s="529"/>
      <c r="AK271" s="529"/>
      <c r="AN271" s="529"/>
      <c r="AQ271" s="529"/>
      <c r="AT271" s="529"/>
      <c r="AW271" s="529"/>
      <c r="AZ271" s="529"/>
      <c r="BC271" s="529"/>
    </row>
    <row r="272" ht="12.75" customHeight="1">
      <c r="A272" s="529"/>
      <c r="B272" s="529"/>
      <c r="C272" s="529"/>
      <c r="D272" s="529"/>
      <c r="M272" s="529"/>
      <c r="V272" s="529"/>
      <c r="Y272" s="529"/>
      <c r="AB272" s="529"/>
      <c r="AE272" s="529"/>
      <c r="AH272" s="529"/>
      <c r="AK272" s="529"/>
      <c r="AN272" s="529"/>
      <c r="AQ272" s="529"/>
      <c r="AT272" s="529"/>
      <c r="AW272" s="529"/>
      <c r="AZ272" s="529"/>
      <c r="BC272" s="529"/>
    </row>
    <row r="273" ht="12.75" customHeight="1">
      <c r="A273" s="529"/>
      <c r="B273" s="529"/>
      <c r="C273" s="529"/>
      <c r="D273" s="529"/>
      <c r="M273" s="529"/>
      <c r="V273" s="529"/>
      <c r="Y273" s="529"/>
      <c r="AB273" s="529"/>
      <c r="AE273" s="529"/>
      <c r="AH273" s="529"/>
      <c r="AK273" s="529"/>
      <c r="AN273" s="529"/>
      <c r="AQ273" s="529"/>
      <c r="AT273" s="529"/>
      <c r="AW273" s="529"/>
      <c r="AZ273" s="529"/>
      <c r="BC273" s="529"/>
    </row>
    <row r="274" ht="12.75" customHeight="1">
      <c r="A274" s="529"/>
      <c r="B274" s="529"/>
      <c r="C274" s="529"/>
      <c r="D274" s="529"/>
      <c r="M274" s="529"/>
      <c r="V274" s="529"/>
      <c r="Y274" s="529"/>
      <c r="AB274" s="529"/>
      <c r="AE274" s="529"/>
      <c r="AH274" s="529"/>
      <c r="AK274" s="529"/>
      <c r="AN274" s="529"/>
      <c r="AQ274" s="529"/>
      <c r="AT274" s="529"/>
      <c r="AW274" s="529"/>
      <c r="AZ274" s="529"/>
      <c r="BC274" s="529"/>
    </row>
    <row r="275" ht="12.75" customHeight="1">
      <c r="A275" s="529"/>
      <c r="B275" s="529"/>
      <c r="C275" s="529"/>
      <c r="D275" s="529"/>
      <c r="M275" s="529"/>
      <c r="V275" s="529"/>
      <c r="Y275" s="529"/>
      <c r="AB275" s="529"/>
      <c r="AE275" s="529"/>
      <c r="AH275" s="529"/>
      <c r="AK275" s="529"/>
      <c r="AN275" s="529"/>
      <c r="AQ275" s="529"/>
      <c r="AT275" s="529"/>
      <c r="AW275" s="529"/>
      <c r="AZ275" s="529"/>
      <c r="BC275" s="529"/>
    </row>
    <row r="276" ht="12.75" customHeight="1">
      <c r="A276" s="529"/>
      <c r="B276" s="529"/>
      <c r="C276" s="529"/>
      <c r="D276" s="529"/>
      <c r="M276" s="529"/>
      <c r="V276" s="529"/>
      <c r="Y276" s="529"/>
      <c r="AB276" s="529"/>
      <c r="AE276" s="529"/>
      <c r="AH276" s="529"/>
      <c r="AK276" s="529"/>
      <c r="AN276" s="529"/>
      <c r="AQ276" s="529"/>
      <c r="AT276" s="529"/>
      <c r="AW276" s="529"/>
      <c r="AZ276" s="529"/>
      <c r="BC276" s="529"/>
    </row>
    <row r="277" ht="12.75" customHeight="1">
      <c r="A277" s="529"/>
      <c r="B277" s="529"/>
      <c r="C277" s="529"/>
      <c r="D277" s="529"/>
      <c r="M277" s="529"/>
      <c r="V277" s="529"/>
      <c r="Y277" s="529"/>
      <c r="AB277" s="529"/>
      <c r="AE277" s="529"/>
      <c r="AH277" s="529"/>
      <c r="AK277" s="529"/>
      <c r="AN277" s="529"/>
      <c r="AQ277" s="529"/>
      <c r="AT277" s="529"/>
      <c r="AW277" s="529"/>
      <c r="AZ277" s="529"/>
      <c r="BC277" s="529"/>
    </row>
    <row r="278" ht="12.75" customHeight="1">
      <c r="A278" s="529"/>
      <c r="B278" s="529"/>
      <c r="C278" s="529"/>
      <c r="D278" s="529"/>
      <c r="M278" s="529"/>
      <c r="V278" s="529"/>
      <c r="Y278" s="529"/>
      <c r="AB278" s="529"/>
      <c r="AE278" s="529"/>
      <c r="AH278" s="529"/>
      <c r="AK278" s="529"/>
      <c r="AN278" s="529"/>
      <c r="AQ278" s="529"/>
      <c r="AT278" s="529"/>
      <c r="AW278" s="529"/>
      <c r="AZ278" s="529"/>
      <c r="BC278" s="529"/>
    </row>
    <row r="279" ht="12.75" customHeight="1">
      <c r="A279" s="529"/>
      <c r="B279" s="529"/>
      <c r="C279" s="529"/>
      <c r="D279" s="529"/>
      <c r="M279" s="529"/>
      <c r="V279" s="529"/>
      <c r="Y279" s="529"/>
      <c r="AB279" s="529"/>
      <c r="AE279" s="529"/>
      <c r="AH279" s="529"/>
      <c r="AK279" s="529"/>
      <c r="AN279" s="529"/>
      <c r="AQ279" s="529"/>
      <c r="AT279" s="529"/>
      <c r="AW279" s="529"/>
      <c r="AZ279" s="529"/>
      <c r="BC279" s="529"/>
    </row>
    <row r="280" ht="12.75" customHeight="1">
      <c r="A280" s="529"/>
      <c r="B280" s="529"/>
      <c r="C280" s="529"/>
      <c r="D280" s="529"/>
      <c r="M280" s="529"/>
      <c r="V280" s="529"/>
      <c r="Y280" s="529"/>
      <c r="AB280" s="529"/>
      <c r="AE280" s="529"/>
      <c r="AH280" s="529"/>
      <c r="AK280" s="529"/>
      <c r="AN280" s="529"/>
      <c r="AQ280" s="529"/>
      <c r="AT280" s="529"/>
      <c r="AW280" s="529"/>
      <c r="AZ280" s="529"/>
      <c r="BC280" s="529"/>
    </row>
    <row r="281" ht="12.75" customHeight="1">
      <c r="A281" s="529"/>
      <c r="B281" s="529"/>
      <c r="C281" s="529"/>
      <c r="D281" s="529"/>
      <c r="M281" s="529"/>
      <c r="V281" s="529"/>
      <c r="Y281" s="529"/>
      <c r="AB281" s="529"/>
      <c r="AE281" s="529"/>
      <c r="AH281" s="529"/>
      <c r="AK281" s="529"/>
      <c r="AN281" s="529"/>
      <c r="AQ281" s="529"/>
      <c r="AT281" s="529"/>
      <c r="AW281" s="529"/>
      <c r="AZ281" s="529"/>
      <c r="BC281" s="529"/>
    </row>
    <row r="282" ht="12.75" customHeight="1">
      <c r="A282" s="529"/>
      <c r="B282" s="529"/>
      <c r="C282" s="529"/>
      <c r="D282" s="529"/>
      <c r="M282" s="529"/>
      <c r="V282" s="529"/>
      <c r="Y282" s="529"/>
      <c r="AB282" s="529"/>
      <c r="AE282" s="529"/>
      <c r="AH282" s="529"/>
      <c r="AK282" s="529"/>
      <c r="AN282" s="529"/>
      <c r="AQ282" s="529"/>
      <c r="AT282" s="529"/>
      <c r="AW282" s="529"/>
      <c r="AZ282" s="529"/>
      <c r="BC282" s="529"/>
    </row>
    <row r="283" ht="12.75" customHeight="1">
      <c r="A283" s="529"/>
      <c r="B283" s="529"/>
      <c r="C283" s="529"/>
      <c r="D283" s="529"/>
      <c r="M283" s="529"/>
      <c r="V283" s="529"/>
      <c r="Y283" s="529"/>
      <c r="AB283" s="529"/>
      <c r="AE283" s="529"/>
      <c r="AH283" s="529"/>
      <c r="AK283" s="529"/>
      <c r="AN283" s="529"/>
      <c r="AQ283" s="529"/>
      <c r="AT283" s="529"/>
      <c r="AW283" s="529"/>
      <c r="AZ283" s="529"/>
      <c r="BC283" s="529"/>
    </row>
    <row r="284" ht="12.75" customHeight="1">
      <c r="A284" s="529"/>
      <c r="B284" s="529"/>
      <c r="C284" s="529"/>
      <c r="D284" s="529"/>
      <c r="M284" s="529"/>
      <c r="V284" s="529"/>
      <c r="Y284" s="529"/>
      <c r="AB284" s="529"/>
      <c r="AE284" s="529"/>
      <c r="AH284" s="529"/>
      <c r="AK284" s="529"/>
      <c r="AN284" s="529"/>
      <c r="AQ284" s="529"/>
      <c r="AT284" s="529"/>
      <c r="AW284" s="529"/>
      <c r="AZ284" s="529"/>
      <c r="BC284" s="529"/>
    </row>
    <row r="285" ht="12.75" customHeight="1">
      <c r="A285" s="529"/>
      <c r="B285" s="529"/>
      <c r="C285" s="529"/>
      <c r="D285" s="529"/>
      <c r="M285" s="529"/>
      <c r="V285" s="529"/>
      <c r="Y285" s="529"/>
      <c r="AB285" s="529"/>
      <c r="AE285" s="529"/>
      <c r="AH285" s="529"/>
      <c r="AK285" s="529"/>
      <c r="AN285" s="529"/>
      <c r="AQ285" s="529"/>
      <c r="AT285" s="529"/>
      <c r="AW285" s="529"/>
      <c r="AZ285" s="529"/>
      <c r="BC285" s="529"/>
    </row>
    <row r="286" ht="12.75" customHeight="1">
      <c r="A286" s="529"/>
      <c r="B286" s="529"/>
      <c r="C286" s="529"/>
      <c r="D286" s="529"/>
      <c r="M286" s="529"/>
      <c r="V286" s="529"/>
      <c r="Y286" s="529"/>
      <c r="AB286" s="529"/>
      <c r="AE286" s="529"/>
      <c r="AH286" s="529"/>
      <c r="AK286" s="529"/>
      <c r="AN286" s="529"/>
      <c r="AQ286" s="529"/>
      <c r="AT286" s="529"/>
      <c r="AW286" s="529"/>
      <c r="AZ286" s="529"/>
      <c r="BC286" s="529"/>
    </row>
    <row r="287" ht="12.75" customHeight="1">
      <c r="A287" s="529"/>
      <c r="B287" s="529"/>
      <c r="C287" s="529"/>
      <c r="D287" s="529"/>
      <c r="M287" s="529"/>
      <c r="V287" s="529"/>
      <c r="Y287" s="529"/>
      <c r="AB287" s="529"/>
      <c r="AE287" s="529"/>
      <c r="AH287" s="529"/>
      <c r="AK287" s="529"/>
      <c r="AN287" s="529"/>
      <c r="AQ287" s="529"/>
      <c r="AT287" s="529"/>
      <c r="AW287" s="529"/>
      <c r="AZ287" s="529"/>
      <c r="BC287" s="529"/>
    </row>
    <row r="288" ht="12.75" customHeight="1">
      <c r="A288" s="529"/>
      <c r="B288" s="529"/>
      <c r="C288" s="529"/>
      <c r="D288" s="529"/>
      <c r="M288" s="529"/>
      <c r="V288" s="529"/>
      <c r="Y288" s="529"/>
      <c r="AB288" s="529"/>
      <c r="AE288" s="529"/>
      <c r="AH288" s="529"/>
      <c r="AK288" s="529"/>
      <c r="AN288" s="529"/>
      <c r="AQ288" s="529"/>
      <c r="AT288" s="529"/>
      <c r="AW288" s="529"/>
      <c r="AZ288" s="529"/>
      <c r="BC288" s="529"/>
    </row>
    <row r="289" ht="12.75" customHeight="1">
      <c r="A289" s="529"/>
      <c r="B289" s="529"/>
      <c r="C289" s="529"/>
      <c r="D289" s="529"/>
      <c r="M289" s="529"/>
      <c r="V289" s="529"/>
      <c r="Y289" s="529"/>
      <c r="AB289" s="529"/>
      <c r="AE289" s="529"/>
      <c r="AH289" s="529"/>
      <c r="AK289" s="529"/>
      <c r="AN289" s="529"/>
      <c r="AQ289" s="529"/>
      <c r="AT289" s="529"/>
      <c r="AW289" s="529"/>
      <c r="AZ289" s="529"/>
      <c r="BC289" s="529"/>
    </row>
    <row r="290" ht="12.75" customHeight="1">
      <c r="A290" s="529"/>
      <c r="B290" s="529"/>
      <c r="C290" s="529"/>
      <c r="D290" s="529"/>
      <c r="M290" s="529"/>
      <c r="V290" s="529"/>
      <c r="Y290" s="529"/>
      <c r="AB290" s="529"/>
      <c r="AE290" s="529"/>
      <c r="AH290" s="529"/>
      <c r="AK290" s="529"/>
      <c r="AN290" s="529"/>
      <c r="AQ290" s="529"/>
      <c r="AT290" s="529"/>
      <c r="AW290" s="529"/>
      <c r="AZ290" s="529"/>
      <c r="BC290" s="529"/>
    </row>
    <row r="291" ht="12.75" customHeight="1">
      <c r="A291" s="529"/>
      <c r="B291" s="529"/>
      <c r="C291" s="529"/>
      <c r="D291" s="529"/>
      <c r="M291" s="529"/>
      <c r="V291" s="529"/>
      <c r="Y291" s="529"/>
      <c r="AB291" s="529"/>
      <c r="AE291" s="529"/>
      <c r="AH291" s="529"/>
      <c r="AK291" s="529"/>
      <c r="AN291" s="529"/>
      <c r="AQ291" s="529"/>
      <c r="AT291" s="529"/>
      <c r="AW291" s="529"/>
      <c r="AZ291" s="529"/>
      <c r="BC291" s="529"/>
    </row>
    <row r="292" ht="12.75" customHeight="1">
      <c r="A292" s="529"/>
      <c r="B292" s="529"/>
      <c r="C292" s="529"/>
      <c r="D292" s="529"/>
      <c r="M292" s="529"/>
      <c r="V292" s="529"/>
      <c r="Y292" s="529"/>
      <c r="AB292" s="529"/>
      <c r="AE292" s="529"/>
      <c r="AH292" s="529"/>
      <c r="AK292" s="529"/>
      <c r="AN292" s="529"/>
      <c r="AQ292" s="529"/>
      <c r="AT292" s="529"/>
      <c r="AW292" s="529"/>
      <c r="AZ292" s="529"/>
      <c r="BC292" s="529"/>
    </row>
    <row r="293" ht="12.75" customHeight="1">
      <c r="A293" s="529"/>
      <c r="B293" s="529"/>
      <c r="C293" s="529"/>
      <c r="D293" s="529"/>
      <c r="M293" s="529"/>
      <c r="V293" s="529"/>
      <c r="Y293" s="529"/>
      <c r="AB293" s="529"/>
      <c r="AE293" s="529"/>
      <c r="AH293" s="529"/>
      <c r="AK293" s="529"/>
      <c r="AN293" s="529"/>
      <c r="AQ293" s="529"/>
      <c r="AT293" s="529"/>
      <c r="AW293" s="529"/>
      <c r="AZ293" s="529"/>
      <c r="BC293" s="529"/>
    </row>
    <row r="294" ht="12.75" customHeight="1">
      <c r="A294" s="529"/>
      <c r="B294" s="529"/>
      <c r="C294" s="529"/>
      <c r="D294" s="529"/>
      <c r="M294" s="529"/>
      <c r="V294" s="529"/>
      <c r="Y294" s="529"/>
      <c r="AB294" s="529"/>
      <c r="AE294" s="529"/>
      <c r="AH294" s="529"/>
      <c r="AK294" s="529"/>
      <c r="AN294" s="529"/>
      <c r="AQ294" s="529"/>
      <c r="AT294" s="529"/>
      <c r="AW294" s="529"/>
      <c r="AZ294" s="529"/>
      <c r="BC294" s="529"/>
    </row>
    <row r="295" ht="12.75" customHeight="1">
      <c r="A295" s="529"/>
      <c r="B295" s="529"/>
      <c r="C295" s="529"/>
      <c r="D295" s="529"/>
      <c r="M295" s="529"/>
      <c r="V295" s="529"/>
      <c r="Y295" s="529"/>
      <c r="AB295" s="529"/>
      <c r="AE295" s="529"/>
      <c r="AH295" s="529"/>
      <c r="AK295" s="529"/>
      <c r="AN295" s="529"/>
      <c r="AQ295" s="529"/>
      <c r="AT295" s="529"/>
      <c r="AW295" s="529"/>
      <c r="AZ295" s="529"/>
      <c r="BC295" s="529"/>
    </row>
    <row r="296" ht="12.75" customHeight="1">
      <c r="A296" s="529"/>
      <c r="B296" s="529"/>
      <c r="C296" s="529"/>
      <c r="D296" s="529"/>
      <c r="M296" s="529"/>
      <c r="V296" s="529"/>
      <c r="Y296" s="529"/>
      <c r="AB296" s="529"/>
      <c r="AE296" s="529"/>
      <c r="AH296" s="529"/>
      <c r="AK296" s="529"/>
      <c r="AN296" s="529"/>
      <c r="AQ296" s="529"/>
      <c r="AT296" s="529"/>
      <c r="AW296" s="529"/>
      <c r="AZ296" s="529"/>
      <c r="BC296" s="529"/>
    </row>
    <row r="297" ht="12.75" customHeight="1">
      <c r="A297" s="529"/>
      <c r="B297" s="529"/>
      <c r="C297" s="529"/>
      <c r="D297" s="529"/>
      <c r="M297" s="529"/>
      <c r="V297" s="529"/>
      <c r="Y297" s="529"/>
      <c r="AB297" s="529"/>
      <c r="AE297" s="529"/>
      <c r="AH297" s="529"/>
      <c r="AK297" s="529"/>
      <c r="AN297" s="529"/>
      <c r="AQ297" s="529"/>
      <c r="AT297" s="529"/>
      <c r="AW297" s="529"/>
      <c r="AZ297" s="529"/>
      <c r="BC297" s="529"/>
    </row>
    <row r="298" ht="12.75" customHeight="1">
      <c r="A298" s="529"/>
      <c r="B298" s="529"/>
      <c r="C298" s="529"/>
      <c r="D298" s="529"/>
      <c r="M298" s="529"/>
      <c r="V298" s="529"/>
      <c r="Y298" s="529"/>
      <c r="AB298" s="529"/>
      <c r="AE298" s="529"/>
      <c r="AH298" s="529"/>
      <c r="AK298" s="529"/>
      <c r="AN298" s="529"/>
      <c r="AQ298" s="529"/>
      <c r="AT298" s="529"/>
      <c r="AW298" s="529"/>
      <c r="AZ298" s="529"/>
      <c r="BC298" s="529"/>
    </row>
    <row r="299" ht="12.75" customHeight="1">
      <c r="A299" s="529"/>
      <c r="B299" s="529"/>
      <c r="C299" s="529"/>
      <c r="D299" s="529"/>
      <c r="M299" s="529"/>
      <c r="V299" s="529"/>
      <c r="Y299" s="529"/>
      <c r="AB299" s="529"/>
      <c r="AE299" s="529"/>
      <c r="AH299" s="529"/>
      <c r="AK299" s="529"/>
      <c r="AN299" s="529"/>
      <c r="AQ299" s="529"/>
      <c r="AT299" s="529"/>
      <c r="AW299" s="529"/>
      <c r="AZ299" s="529"/>
      <c r="BC299" s="529"/>
    </row>
    <row r="300" ht="12.75" customHeight="1">
      <c r="A300" s="529"/>
      <c r="B300" s="529"/>
      <c r="C300" s="529"/>
      <c r="D300" s="529"/>
      <c r="M300" s="529"/>
      <c r="V300" s="529"/>
      <c r="Y300" s="529"/>
      <c r="AB300" s="529"/>
      <c r="AE300" s="529"/>
      <c r="AH300" s="529"/>
      <c r="AK300" s="529"/>
      <c r="AN300" s="529"/>
      <c r="AQ300" s="529"/>
      <c r="AT300" s="529"/>
      <c r="AW300" s="529"/>
      <c r="AZ300" s="529"/>
      <c r="BC300" s="529"/>
    </row>
    <row r="301" ht="12.75" customHeight="1">
      <c r="A301" s="529"/>
      <c r="B301" s="529"/>
      <c r="C301" s="529"/>
      <c r="D301" s="529"/>
      <c r="M301" s="529"/>
      <c r="V301" s="529"/>
      <c r="Y301" s="529"/>
      <c r="AB301" s="529"/>
      <c r="AE301" s="529"/>
      <c r="AH301" s="529"/>
      <c r="AK301" s="529"/>
      <c r="AN301" s="529"/>
      <c r="AQ301" s="529"/>
      <c r="AT301" s="529"/>
      <c r="AW301" s="529"/>
      <c r="AZ301" s="529"/>
      <c r="BC301" s="529"/>
    </row>
    <row r="302" ht="12.75" customHeight="1">
      <c r="A302" s="529"/>
      <c r="B302" s="529"/>
      <c r="C302" s="529"/>
      <c r="D302" s="529"/>
      <c r="M302" s="529"/>
      <c r="V302" s="529"/>
      <c r="Y302" s="529"/>
      <c r="AB302" s="529"/>
      <c r="AE302" s="529"/>
      <c r="AH302" s="529"/>
      <c r="AK302" s="529"/>
      <c r="AN302" s="529"/>
      <c r="AQ302" s="529"/>
      <c r="AT302" s="529"/>
      <c r="AW302" s="529"/>
      <c r="AZ302" s="529"/>
      <c r="BC302" s="529"/>
    </row>
    <row r="303" ht="12.75" customHeight="1">
      <c r="A303" s="529"/>
      <c r="B303" s="529"/>
      <c r="C303" s="529"/>
      <c r="D303" s="529"/>
      <c r="M303" s="529"/>
      <c r="V303" s="529"/>
      <c r="Y303" s="529"/>
      <c r="AB303" s="529"/>
      <c r="AE303" s="529"/>
      <c r="AH303" s="529"/>
      <c r="AK303" s="529"/>
      <c r="AN303" s="529"/>
      <c r="AQ303" s="529"/>
      <c r="AT303" s="529"/>
      <c r="AW303" s="529"/>
      <c r="AZ303" s="529"/>
      <c r="BC303" s="529"/>
    </row>
    <row r="304" ht="12.75" customHeight="1">
      <c r="A304" s="529"/>
      <c r="B304" s="529"/>
      <c r="C304" s="529"/>
      <c r="D304" s="529"/>
      <c r="M304" s="529"/>
      <c r="V304" s="529"/>
      <c r="Y304" s="529"/>
      <c r="AB304" s="529"/>
      <c r="AE304" s="529"/>
      <c r="AH304" s="529"/>
      <c r="AK304" s="529"/>
      <c r="AN304" s="529"/>
      <c r="AQ304" s="529"/>
      <c r="AT304" s="529"/>
      <c r="AW304" s="529"/>
      <c r="AZ304" s="529"/>
      <c r="BC304" s="529"/>
    </row>
    <row r="305" ht="12.75" customHeight="1">
      <c r="A305" s="529"/>
      <c r="B305" s="529"/>
      <c r="C305" s="529"/>
      <c r="D305" s="529"/>
      <c r="M305" s="529"/>
      <c r="V305" s="529"/>
      <c r="Y305" s="529"/>
      <c r="AB305" s="529"/>
      <c r="AE305" s="529"/>
      <c r="AH305" s="529"/>
      <c r="AK305" s="529"/>
      <c r="AN305" s="529"/>
      <c r="AQ305" s="529"/>
      <c r="AT305" s="529"/>
      <c r="AW305" s="529"/>
      <c r="AZ305" s="529"/>
      <c r="BC305" s="529"/>
    </row>
    <row r="306" ht="12.75" customHeight="1">
      <c r="A306" s="529"/>
      <c r="B306" s="529"/>
      <c r="C306" s="529"/>
      <c r="D306" s="529"/>
      <c r="M306" s="529"/>
      <c r="V306" s="529"/>
      <c r="Y306" s="529"/>
      <c r="AB306" s="529"/>
      <c r="AE306" s="529"/>
      <c r="AH306" s="529"/>
      <c r="AK306" s="529"/>
      <c r="AN306" s="529"/>
      <c r="AQ306" s="529"/>
      <c r="AT306" s="529"/>
      <c r="AW306" s="529"/>
      <c r="AZ306" s="529"/>
      <c r="BC306" s="529"/>
    </row>
    <row r="307" ht="12.75" customHeight="1">
      <c r="A307" s="529"/>
      <c r="B307" s="529"/>
      <c r="C307" s="529"/>
      <c r="D307" s="529"/>
      <c r="M307" s="529"/>
      <c r="V307" s="529"/>
      <c r="Y307" s="529"/>
      <c r="AB307" s="529"/>
      <c r="AE307" s="529"/>
      <c r="AH307" s="529"/>
      <c r="AK307" s="529"/>
      <c r="AN307" s="529"/>
      <c r="AQ307" s="529"/>
      <c r="AT307" s="529"/>
      <c r="AW307" s="529"/>
      <c r="AZ307" s="529"/>
      <c r="BC307" s="529"/>
    </row>
    <row r="308" ht="12.75" customHeight="1">
      <c r="A308" s="529"/>
      <c r="B308" s="529"/>
      <c r="C308" s="529"/>
      <c r="D308" s="529"/>
      <c r="M308" s="529"/>
      <c r="V308" s="529"/>
      <c r="Y308" s="529"/>
      <c r="AB308" s="529"/>
      <c r="AE308" s="529"/>
      <c r="AH308" s="529"/>
      <c r="AK308" s="529"/>
      <c r="AN308" s="529"/>
      <c r="AQ308" s="529"/>
      <c r="AT308" s="529"/>
      <c r="AW308" s="529"/>
      <c r="AZ308" s="529"/>
      <c r="BC308" s="529"/>
    </row>
    <row r="309" ht="12.75" customHeight="1">
      <c r="A309" s="529"/>
      <c r="B309" s="529"/>
      <c r="C309" s="529"/>
      <c r="D309" s="529"/>
      <c r="M309" s="529"/>
      <c r="V309" s="529"/>
      <c r="Y309" s="529"/>
      <c r="AB309" s="529"/>
      <c r="AE309" s="529"/>
      <c r="AH309" s="529"/>
      <c r="AK309" s="529"/>
      <c r="AN309" s="529"/>
      <c r="AQ309" s="529"/>
      <c r="AT309" s="529"/>
      <c r="AW309" s="529"/>
      <c r="AZ309" s="529"/>
      <c r="BC309" s="529"/>
    </row>
    <row r="310" ht="12.75" customHeight="1">
      <c r="A310" s="529"/>
      <c r="B310" s="529"/>
      <c r="C310" s="529"/>
      <c r="D310" s="529"/>
      <c r="M310" s="529"/>
      <c r="V310" s="529"/>
      <c r="Y310" s="529"/>
      <c r="AB310" s="529"/>
      <c r="AE310" s="529"/>
      <c r="AH310" s="529"/>
      <c r="AK310" s="529"/>
      <c r="AN310" s="529"/>
      <c r="AQ310" s="529"/>
      <c r="AT310" s="529"/>
      <c r="AW310" s="529"/>
      <c r="AZ310" s="529"/>
      <c r="BC310" s="529"/>
    </row>
    <row r="311" ht="12.75" customHeight="1">
      <c r="A311" s="529"/>
      <c r="B311" s="529"/>
      <c r="C311" s="529"/>
      <c r="D311" s="529"/>
      <c r="M311" s="529"/>
      <c r="V311" s="529"/>
      <c r="Y311" s="529"/>
      <c r="AB311" s="529"/>
      <c r="AE311" s="529"/>
      <c r="AH311" s="529"/>
      <c r="AK311" s="529"/>
      <c r="AN311" s="529"/>
      <c r="AQ311" s="529"/>
      <c r="AT311" s="529"/>
      <c r="AW311" s="529"/>
      <c r="AZ311" s="529"/>
      <c r="BC311" s="529"/>
    </row>
    <row r="312" ht="12.75" customHeight="1">
      <c r="A312" s="529"/>
      <c r="B312" s="529"/>
      <c r="C312" s="529"/>
      <c r="D312" s="529"/>
      <c r="M312" s="529"/>
      <c r="V312" s="529"/>
      <c r="Y312" s="529"/>
      <c r="AB312" s="529"/>
      <c r="AE312" s="529"/>
      <c r="AH312" s="529"/>
      <c r="AK312" s="529"/>
      <c r="AN312" s="529"/>
      <c r="AQ312" s="529"/>
      <c r="AT312" s="529"/>
      <c r="AW312" s="529"/>
      <c r="AZ312" s="529"/>
      <c r="BC312" s="529"/>
    </row>
    <row r="313" ht="12.75" customHeight="1">
      <c r="A313" s="529"/>
      <c r="B313" s="529"/>
      <c r="C313" s="529"/>
      <c r="D313" s="529"/>
      <c r="M313" s="529"/>
      <c r="V313" s="529"/>
      <c r="Y313" s="529"/>
      <c r="AB313" s="529"/>
      <c r="AE313" s="529"/>
      <c r="AH313" s="529"/>
      <c r="AK313" s="529"/>
      <c r="AN313" s="529"/>
      <c r="AQ313" s="529"/>
      <c r="AT313" s="529"/>
      <c r="AW313" s="529"/>
      <c r="AZ313" s="529"/>
      <c r="BC313" s="529"/>
    </row>
    <row r="314" ht="12.75" customHeight="1">
      <c r="A314" s="529"/>
      <c r="B314" s="529"/>
      <c r="C314" s="529"/>
      <c r="D314" s="529"/>
      <c r="M314" s="529"/>
      <c r="V314" s="529"/>
      <c r="Y314" s="529"/>
      <c r="AB314" s="529"/>
      <c r="AE314" s="529"/>
      <c r="AH314" s="529"/>
      <c r="AK314" s="529"/>
      <c r="AN314" s="529"/>
      <c r="AQ314" s="529"/>
      <c r="AT314" s="529"/>
      <c r="AW314" s="529"/>
      <c r="AZ314" s="529"/>
      <c r="BC314" s="529"/>
    </row>
    <row r="315" ht="12.75" customHeight="1">
      <c r="A315" s="529"/>
      <c r="B315" s="529"/>
      <c r="C315" s="529"/>
      <c r="D315" s="529"/>
      <c r="M315" s="529"/>
      <c r="V315" s="529"/>
      <c r="Y315" s="529"/>
      <c r="AB315" s="529"/>
      <c r="AE315" s="529"/>
      <c r="AH315" s="529"/>
      <c r="AK315" s="529"/>
      <c r="AN315" s="529"/>
      <c r="AQ315" s="529"/>
      <c r="AT315" s="529"/>
      <c r="AW315" s="529"/>
      <c r="AZ315" s="529"/>
      <c r="BC315" s="529"/>
    </row>
    <row r="316" ht="12.75" customHeight="1">
      <c r="A316" s="529"/>
      <c r="B316" s="529"/>
      <c r="C316" s="529"/>
      <c r="D316" s="529"/>
      <c r="M316" s="529"/>
      <c r="V316" s="529"/>
      <c r="Y316" s="529"/>
      <c r="AB316" s="529"/>
      <c r="AE316" s="529"/>
      <c r="AH316" s="529"/>
      <c r="AK316" s="529"/>
      <c r="AN316" s="529"/>
      <c r="AQ316" s="529"/>
      <c r="AT316" s="529"/>
      <c r="AW316" s="529"/>
      <c r="AZ316" s="529"/>
      <c r="BC316" s="529"/>
    </row>
    <row r="317" ht="12.75" customHeight="1">
      <c r="A317" s="529"/>
      <c r="B317" s="529"/>
      <c r="C317" s="529"/>
      <c r="D317" s="529"/>
      <c r="M317" s="529"/>
      <c r="V317" s="529"/>
      <c r="Y317" s="529"/>
      <c r="AB317" s="529"/>
      <c r="AE317" s="529"/>
      <c r="AH317" s="529"/>
      <c r="AK317" s="529"/>
      <c r="AN317" s="529"/>
      <c r="AQ317" s="529"/>
      <c r="AT317" s="529"/>
      <c r="AW317" s="529"/>
      <c r="AZ317" s="529"/>
      <c r="BC317" s="529"/>
    </row>
    <row r="318" ht="12.75" customHeight="1">
      <c r="A318" s="529"/>
      <c r="B318" s="529"/>
      <c r="C318" s="529"/>
      <c r="D318" s="529"/>
      <c r="M318" s="529"/>
      <c r="V318" s="529"/>
      <c r="Y318" s="529"/>
      <c r="AB318" s="529"/>
      <c r="AE318" s="529"/>
      <c r="AH318" s="529"/>
      <c r="AK318" s="529"/>
      <c r="AN318" s="529"/>
      <c r="AQ318" s="529"/>
      <c r="AT318" s="529"/>
      <c r="AW318" s="529"/>
      <c r="AZ318" s="529"/>
      <c r="BC318" s="529"/>
    </row>
    <row r="319" ht="12.75" customHeight="1">
      <c r="A319" s="529"/>
      <c r="B319" s="529"/>
      <c r="C319" s="529"/>
      <c r="D319" s="529"/>
      <c r="M319" s="529"/>
      <c r="V319" s="529"/>
      <c r="Y319" s="529"/>
      <c r="AB319" s="529"/>
      <c r="AE319" s="529"/>
      <c r="AH319" s="529"/>
      <c r="AK319" s="529"/>
      <c r="AN319" s="529"/>
      <c r="AQ319" s="529"/>
      <c r="AT319" s="529"/>
      <c r="AW319" s="529"/>
      <c r="AZ319" s="529"/>
      <c r="BC319" s="529"/>
    </row>
    <row r="320" ht="12.75" customHeight="1">
      <c r="A320" s="529"/>
      <c r="B320" s="529"/>
      <c r="C320" s="529"/>
      <c r="D320" s="529"/>
      <c r="M320" s="529"/>
      <c r="V320" s="529"/>
      <c r="Y320" s="529"/>
      <c r="AB320" s="529"/>
      <c r="AE320" s="529"/>
      <c r="AH320" s="529"/>
      <c r="AK320" s="529"/>
      <c r="AN320" s="529"/>
      <c r="AQ320" s="529"/>
      <c r="AT320" s="529"/>
      <c r="AW320" s="529"/>
      <c r="AZ320" s="529"/>
      <c r="BC320" s="529"/>
    </row>
    <row r="321" ht="12.75" customHeight="1">
      <c r="A321" s="529"/>
      <c r="B321" s="529"/>
      <c r="C321" s="529"/>
      <c r="D321" s="529"/>
      <c r="M321" s="529"/>
      <c r="V321" s="529"/>
      <c r="Y321" s="529"/>
      <c r="AB321" s="529"/>
      <c r="AE321" s="529"/>
      <c r="AH321" s="529"/>
      <c r="AK321" s="529"/>
      <c r="AN321" s="529"/>
      <c r="AQ321" s="529"/>
      <c r="AT321" s="529"/>
      <c r="AW321" s="529"/>
      <c r="AZ321" s="529"/>
      <c r="BC321" s="529"/>
    </row>
    <row r="322" ht="12.75" customHeight="1">
      <c r="A322" s="529"/>
      <c r="B322" s="529"/>
      <c r="C322" s="529"/>
      <c r="D322" s="529"/>
      <c r="M322" s="529"/>
      <c r="V322" s="529"/>
      <c r="Y322" s="529"/>
      <c r="AB322" s="529"/>
      <c r="AE322" s="529"/>
      <c r="AH322" s="529"/>
      <c r="AK322" s="529"/>
      <c r="AN322" s="529"/>
      <c r="AQ322" s="529"/>
      <c r="AT322" s="529"/>
      <c r="AW322" s="529"/>
      <c r="AZ322" s="529"/>
      <c r="BC322" s="529"/>
    </row>
    <row r="323" ht="12.75" customHeight="1">
      <c r="A323" s="529"/>
      <c r="B323" s="529"/>
      <c r="C323" s="529"/>
      <c r="D323" s="529"/>
      <c r="M323" s="529"/>
      <c r="V323" s="529"/>
      <c r="Y323" s="529"/>
      <c r="AB323" s="529"/>
      <c r="AE323" s="529"/>
      <c r="AH323" s="529"/>
      <c r="AK323" s="529"/>
      <c r="AN323" s="529"/>
      <c r="AQ323" s="529"/>
      <c r="AT323" s="529"/>
      <c r="AW323" s="529"/>
      <c r="AZ323" s="529"/>
      <c r="BC323" s="529"/>
    </row>
    <row r="324" ht="12.75" customHeight="1">
      <c r="A324" s="529"/>
      <c r="B324" s="529"/>
      <c r="C324" s="529"/>
      <c r="D324" s="529"/>
      <c r="M324" s="529"/>
      <c r="V324" s="529"/>
      <c r="Y324" s="529"/>
      <c r="AB324" s="529"/>
      <c r="AE324" s="529"/>
      <c r="AH324" s="529"/>
      <c r="AK324" s="529"/>
      <c r="AN324" s="529"/>
      <c r="AQ324" s="529"/>
      <c r="AT324" s="529"/>
      <c r="AW324" s="529"/>
      <c r="AZ324" s="529"/>
      <c r="BC324" s="529"/>
    </row>
    <row r="325" ht="12.75" customHeight="1">
      <c r="A325" s="529"/>
      <c r="B325" s="529"/>
      <c r="C325" s="529"/>
      <c r="D325" s="529"/>
      <c r="M325" s="529"/>
      <c r="V325" s="529"/>
      <c r="Y325" s="529"/>
      <c r="AB325" s="529"/>
      <c r="AE325" s="529"/>
      <c r="AH325" s="529"/>
      <c r="AK325" s="529"/>
      <c r="AN325" s="529"/>
      <c r="AQ325" s="529"/>
      <c r="AT325" s="529"/>
      <c r="AW325" s="529"/>
      <c r="AZ325" s="529"/>
      <c r="BC325" s="529"/>
    </row>
    <row r="326" ht="12.75" customHeight="1">
      <c r="A326" s="529"/>
      <c r="B326" s="529"/>
      <c r="C326" s="529"/>
      <c r="D326" s="529"/>
      <c r="M326" s="529"/>
      <c r="V326" s="529"/>
      <c r="Y326" s="529"/>
      <c r="AB326" s="529"/>
      <c r="AE326" s="529"/>
      <c r="AH326" s="529"/>
      <c r="AK326" s="529"/>
      <c r="AN326" s="529"/>
      <c r="AQ326" s="529"/>
      <c r="AT326" s="529"/>
      <c r="AW326" s="529"/>
      <c r="AZ326" s="529"/>
      <c r="BC326" s="529"/>
    </row>
    <row r="327" ht="12.75" customHeight="1">
      <c r="A327" s="529"/>
      <c r="B327" s="529"/>
      <c r="C327" s="529"/>
      <c r="D327" s="529"/>
      <c r="M327" s="529"/>
      <c r="V327" s="529"/>
      <c r="Y327" s="529"/>
      <c r="AB327" s="529"/>
      <c r="AE327" s="529"/>
      <c r="AH327" s="529"/>
      <c r="AK327" s="529"/>
      <c r="AN327" s="529"/>
      <c r="AQ327" s="529"/>
      <c r="AT327" s="529"/>
      <c r="AW327" s="529"/>
      <c r="AZ327" s="529"/>
      <c r="BC327" s="529"/>
    </row>
    <row r="328" ht="12.75" customHeight="1">
      <c r="A328" s="529"/>
      <c r="B328" s="529"/>
      <c r="C328" s="529"/>
      <c r="D328" s="529"/>
      <c r="M328" s="529"/>
      <c r="V328" s="529"/>
      <c r="Y328" s="529"/>
      <c r="AB328" s="529"/>
      <c r="AE328" s="529"/>
      <c r="AH328" s="529"/>
      <c r="AK328" s="529"/>
      <c r="AN328" s="529"/>
      <c r="AQ328" s="529"/>
      <c r="AT328" s="529"/>
      <c r="AW328" s="529"/>
      <c r="AZ328" s="529"/>
      <c r="BC328" s="529"/>
    </row>
    <row r="329" ht="12.75" customHeight="1">
      <c r="A329" s="529"/>
      <c r="B329" s="529"/>
      <c r="C329" s="529"/>
      <c r="D329" s="529"/>
      <c r="M329" s="529"/>
      <c r="V329" s="529"/>
      <c r="Y329" s="529"/>
      <c r="AB329" s="529"/>
      <c r="AE329" s="529"/>
      <c r="AH329" s="529"/>
      <c r="AK329" s="529"/>
      <c r="AN329" s="529"/>
      <c r="AQ329" s="529"/>
      <c r="AT329" s="529"/>
      <c r="AW329" s="529"/>
      <c r="AZ329" s="529"/>
      <c r="BC329" s="529"/>
    </row>
    <row r="330" ht="12.75" customHeight="1">
      <c r="A330" s="529"/>
      <c r="B330" s="529"/>
      <c r="C330" s="529"/>
      <c r="D330" s="529"/>
      <c r="M330" s="529"/>
      <c r="V330" s="529"/>
      <c r="Y330" s="529"/>
      <c r="AB330" s="529"/>
      <c r="AE330" s="529"/>
      <c r="AH330" s="529"/>
      <c r="AK330" s="529"/>
      <c r="AN330" s="529"/>
      <c r="AQ330" s="529"/>
      <c r="AT330" s="529"/>
      <c r="AW330" s="529"/>
      <c r="AZ330" s="529"/>
      <c r="BC330" s="529"/>
    </row>
    <row r="331" ht="12.75" customHeight="1">
      <c r="A331" s="529"/>
      <c r="B331" s="529"/>
      <c r="C331" s="529"/>
      <c r="D331" s="529"/>
      <c r="M331" s="529"/>
      <c r="V331" s="529"/>
      <c r="Y331" s="529"/>
      <c r="AB331" s="529"/>
      <c r="AE331" s="529"/>
      <c r="AH331" s="529"/>
      <c r="AK331" s="529"/>
      <c r="AN331" s="529"/>
      <c r="AQ331" s="529"/>
      <c r="AT331" s="529"/>
      <c r="AW331" s="529"/>
      <c r="AZ331" s="529"/>
      <c r="BC331" s="529"/>
    </row>
    <row r="332" ht="12.75" customHeight="1">
      <c r="A332" s="529"/>
      <c r="B332" s="529"/>
      <c r="C332" s="529"/>
      <c r="D332" s="529"/>
      <c r="M332" s="529"/>
      <c r="V332" s="529"/>
      <c r="Y332" s="529"/>
      <c r="AB332" s="529"/>
      <c r="AE332" s="529"/>
      <c r="AH332" s="529"/>
      <c r="AK332" s="529"/>
      <c r="AN332" s="529"/>
      <c r="AQ332" s="529"/>
      <c r="AT332" s="529"/>
      <c r="AW332" s="529"/>
      <c r="AZ332" s="529"/>
      <c r="BC332" s="529"/>
    </row>
    <row r="333" ht="12.75" customHeight="1">
      <c r="A333" s="529"/>
      <c r="B333" s="529"/>
      <c r="C333" s="529"/>
      <c r="D333" s="529"/>
      <c r="M333" s="529"/>
      <c r="V333" s="529"/>
      <c r="Y333" s="529"/>
      <c r="AB333" s="529"/>
      <c r="AE333" s="529"/>
      <c r="AH333" s="529"/>
      <c r="AK333" s="529"/>
      <c r="AN333" s="529"/>
      <c r="AQ333" s="529"/>
      <c r="AT333" s="529"/>
      <c r="AW333" s="529"/>
      <c r="AZ333" s="529"/>
      <c r="BC333" s="529"/>
    </row>
    <row r="334" ht="12.75" customHeight="1">
      <c r="A334" s="529"/>
      <c r="B334" s="529"/>
      <c r="C334" s="529"/>
      <c r="D334" s="529"/>
      <c r="M334" s="529"/>
      <c r="V334" s="529"/>
      <c r="Y334" s="529"/>
      <c r="AB334" s="529"/>
      <c r="AE334" s="529"/>
      <c r="AH334" s="529"/>
      <c r="AK334" s="529"/>
      <c r="AN334" s="529"/>
      <c r="AQ334" s="529"/>
      <c r="AT334" s="529"/>
      <c r="AW334" s="529"/>
      <c r="AZ334" s="529"/>
      <c r="BC334" s="529"/>
    </row>
    <row r="335" ht="12.75" customHeight="1">
      <c r="A335" s="529"/>
      <c r="B335" s="529"/>
      <c r="C335" s="529"/>
      <c r="D335" s="529"/>
      <c r="M335" s="529"/>
      <c r="V335" s="529"/>
      <c r="Y335" s="529"/>
      <c r="AB335" s="529"/>
      <c r="AE335" s="529"/>
      <c r="AH335" s="529"/>
      <c r="AK335" s="529"/>
      <c r="AN335" s="529"/>
      <c r="AQ335" s="529"/>
      <c r="AT335" s="529"/>
      <c r="AW335" s="529"/>
      <c r="AZ335" s="529"/>
      <c r="BC335" s="529"/>
    </row>
    <row r="336" ht="12.75" customHeight="1">
      <c r="A336" s="529"/>
      <c r="B336" s="529"/>
      <c r="C336" s="529"/>
      <c r="D336" s="529"/>
      <c r="M336" s="529"/>
      <c r="V336" s="529"/>
      <c r="Y336" s="529"/>
      <c r="AB336" s="529"/>
      <c r="AE336" s="529"/>
      <c r="AH336" s="529"/>
      <c r="AK336" s="529"/>
      <c r="AN336" s="529"/>
      <c r="AQ336" s="529"/>
      <c r="AT336" s="529"/>
      <c r="AW336" s="529"/>
      <c r="AZ336" s="529"/>
      <c r="BC336" s="529"/>
    </row>
    <row r="337" ht="12.75" customHeight="1">
      <c r="A337" s="529"/>
      <c r="B337" s="529"/>
      <c r="C337" s="529"/>
      <c r="D337" s="529"/>
      <c r="M337" s="529"/>
      <c r="V337" s="529"/>
      <c r="Y337" s="529"/>
      <c r="AB337" s="529"/>
      <c r="AE337" s="529"/>
      <c r="AH337" s="529"/>
      <c r="AK337" s="529"/>
      <c r="AN337" s="529"/>
      <c r="AQ337" s="529"/>
      <c r="AT337" s="529"/>
      <c r="AW337" s="529"/>
      <c r="AZ337" s="529"/>
      <c r="BC337" s="529"/>
    </row>
    <row r="338" ht="12.75" customHeight="1">
      <c r="A338" s="529"/>
      <c r="B338" s="529"/>
      <c r="C338" s="529"/>
      <c r="D338" s="529"/>
      <c r="M338" s="529"/>
      <c r="V338" s="529"/>
      <c r="Y338" s="529"/>
      <c r="AB338" s="529"/>
      <c r="AE338" s="529"/>
      <c r="AH338" s="529"/>
      <c r="AK338" s="529"/>
      <c r="AN338" s="529"/>
      <c r="AQ338" s="529"/>
      <c r="AT338" s="529"/>
      <c r="AW338" s="529"/>
      <c r="AZ338" s="529"/>
      <c r="BC338" s="529"/>
    </row>
    <row r="339" ht="12.75" customHeight="1">
      <c r="A339" s="529"/>
      <c r="B339" s="529"/>
      <c r="C339" s="529"/>
      <c r="D339" s="529"/>
      <c r="M339" s="529"/>
      <c r="V339" s="529"/>
      <c r="Y339" s="529"/>
      <c r="AB339" s="529"/>
      <c r="AE339" s="529"/>
      <c r="AH339" s="529"/>
      <c r="AK339" s="529"/>
      <c r="AN339" s="529"/>
      <c r="AQ339" s="529"/>
      <c r="AT339" s="529"/>
      <c r="AW339" s="529"/>
      <c r="AZ339" s="529"/>
      <c r="BC339" s="529"/>
    </row>
    <row r="340" ht="12.75" customHeight="1">
      <c r="A340" s="529"/>
      <c r="B340" s="529"/>
      <c r="C340" s="529"/>
      <c r="D340" s="529"/>
      <c r="M340" s="529"/>
      <c r="V340" s="529"/>
      <c r="Y340" s="529"/>
      <c r="AB340" s="529"/>
      <c r="AE340" s="529"/>
      <c r="AH340" s="529"/>
      <c r="AK340" s="529"/>
      <c r="AN340" s="529"/>
      <c r="AQ340" s="529"/>
      <c r="AT340" s="529"/>
      <c r="AW340" s="529"/>
      <c r="AZ340" s="529"/>
      <c r="BC340" s="529"/>
    </row>
    <row r="341" ht="12.75" customHeight="1">
      <c r="A341" s="529"/>
      <c r="B341" s="529"/>
      <c r="C341" s="529"/>
      <c r="D341" s="529"/>
      <c r="M341" s="529"/>
      <c r="V341" s="529"/>
      <c r="Y341" s="529"/>
      <c r="AB341" s="529"/>
      <c r="AE341" s="529"/>
      <c r="AH341" s="529"/>
      <c r="AK341" s="529"/>
      <c r="AN341" s="529"/>
      <c r="AQ341" s="529"/>
      <c r="AT341" s="529"/>
      <c r="AW341" s="529"/>
      <c r="AZ341" s="529"/>
      <c r="BC341" s="529"/>
    </row>
    <row r="342" ht="12.75" customHeight="1">
      <c r="A342" s="529"/>
      <c r="B342" s="529"/>
      <c r="C342" s="529"/>
      <c r="D342" s="529"/>
      <c r="M342" s="529"/>
      <c r="V342" s="529"/>
      <c r="Y342" s="529"/>
      <c r="AB342" s="529"/>
      <c r="AE342" s="529"/>
      <c r="AH342" s="529"/>
      <c r="AK342" s="529"/>
      <c r="AN342" s="529"/>
      <c r="AQ342" s="529"/>
      <c r="AT342" s="529"/>
      <c r="AW342" s="529"/>
      <c r="AZ342" s="529"/>
      <c r="BC342" s="529"/>
    </row>
    <row r="343" ht="12.75" customHeight="1">
      <c r="A343" s="529"/>
      <c r="B343" s="529"/>
      <c r="C343" s="529"/>
      <c r="D343" s="529"/>
      <c r="M343" s="529"/>
      <c r="V343" s="529"/>
      <c r="Y343" s="529"/>
      <c r="AB343" s="529"/>
      <c r="AE343" s="529"/>
      <c r="AH343" s="529"/>
      <c r="AK343" s="529"/>
      <c r="AN343" s="529"/>
      <c r="AQ343" s="529"/>
      <c r="AT343" s="529"/>
      <c r="AW343" s="529"/>
      <c r="AZ343" s="529"/>
      <c r="BC343" s="529"/>
    </row>
    <row r="344" ht="12.75" customHeight="1">
      <c r="A344" s="529"/>
      <c r="B344" s="529"/>
      <c r="C344" s="529"/>
      <c r="D344" s="529"/>
      <c r="M344" s="529"/>
      <c r="V344" s="529"/>
      <c r="Y344" s="529"/>
      <c r="AB344" s="529"/>
      <c r="AE344" s="529"/>
      <c r="AH344" s="529"/>
      <c r="AK344" s="529"/>
      <c r="AN344" s="529"/>
      <c r="AQ344" s="529"/>
      <c r="AT344" s="529"/>
      <c r="AW344" s="529"/>
      <c r="AZ344" s="529"/>
      <c r="BC344" s="529"/>
    </row>
    <row r="345" ht="12.75" customHeight="1">
      <c r="A345" s="529"/>
      <c r="B345" s="529"/>
      <c r="C345" s="529"/>
      <c r="D345" s="529"/>
      <c r="M345" s="529"/>
      <c r="V345" s="529"/>
      <c r="Y345" s="529"/>
      <c r="AB345" s="529"/>
      <c r="AE345" s="529"/>
      <c r="AH345" s="529"/>
      <c r="AK345" s="529"/>
      <c r="AN345" s="529"/>
      <c r="AQ345" s="529"/>
      <c r="AT345" s="529"/>
      <c r="AW345" s="529"/>
      <c r="AZ345" s="529"/>
      <c r="BC345" s="529"/>
    </row>
    <row r="346" ht="12.75" customHeight="1">
      <c r="A346" s="529"/>
      <c r="B346" s="529"/>
      <c r="C346" s="529"/>
      <c r="D346" s="529"/>
      <c r="M346" s="529"/>
      <c r="V346" s="529"/>
      <c r="Y346" s="529"/>
      <c r="AB346" s="529"/>
      <c r="AE346" s="529"/>
      <c r="AH346" s="529"/>
      <c r="AK346" s="529"/>
      <c r="AN346" s="529"/>
      <c r="AQ346" s="529"/>
      <c r="AT346" s="529"/>
      <c r="AW346" s="529"/>
      <c r="AZ346" s="529"/>
      <c r="BC346" s="529"/>
    </row>
    <row r="347" ht="12.75" customHeight="1">
      <c r="A347" s="529"/>
      <c r="B347" s="529"/>
      <c r="C347" s="529"/>
      <c r="D347" s="529"/>
      <c r="M347" s="529"/>
      <c r="V347" s="529"/>
      <c r="Y347" s="529"/>
      <c r="AB347" s="529"/>
      <c r="AE347" s="529"/>
      <c r="AH347" s="529"/>
      <c r="AK347" s="529"/>
      <c r="AN347" s="529"/>
      <c r="AQ347" s="529"/>
      <c r="AT347" s="529"/>
      <c r="AW347" s="529"/>
      <c r="AZ347" s="529"/>
      <c r="BC347" s="529"/>
    </row>
    <row r="348" ht="12.75" customHeight="1">
      <c r="A348" s="529"/>
      <c r="B348" s="529"/>
      <c r="C348" s="529"/>
      <c r="D348" s="529"/>
      <c r="M348" s="529"/>
      <c r="V348" s="529"/>
      <c r="Y348" s="529"/>
      <c r="AB348" s="529"/>
      <c r="AE348" s="529"/>
      <c r="AH348" s="529"/>
      <c r="AK348" s="529"/>
      <c r="AN348" s="529"/>
      <c r="AQ348" s="529"/>
      <c r="AT348" s="529"/>
      <c r="AW348" s="529"/>
      <c r="AZ348" s="529"/>
      <c r="BC348" s="529"/>
    </row>
    <row r="349" ht="12.75" customHeight="1">
      <c r="A349" s="529"/>
      <c r="B349" s="529"/>
      <c r="C349" s="529"/>
      <c r="D349" s="529"/>
      <c r="M349" s="529"/>
      <c r="V349" s="529"/>
      <c r="Y349" s="529"/>
      <c r="AB349" s="529"/>
      <c r="AE349" s="529"/>
      <c r="AH349" s="529"/>
      <c r="AK349" s="529"/>
      <c r="AN349" s="529"/>
      <c r="AQ349" s="529"/>
      <c r="AT349" s="529"/>
      <c r="AW349" s="529"/>
      <c r="AZ349" s="529"/>
      <c r="BC349" s="529"/>
    </row>
    <row r="350" ht="12.75" customHeight="1">
      <c r="A350" s="529"/>
      <c r="B350" s="529"/>
      <c r="C350" s="529"/>
      <c r="D350" s="529"/>
      <c r="M350" s="529"/>
      <c r="V350" s="529"/>
      <c r="Y350" s="529"/>
      <c r="AB350" s="529"/>
      <c r="AE350" s="529"/>
      <c r="AH350" s="529"/>
      <c r="AK350" s="529"/>
      <c r="AN350" s="529"/>
      <c r="AQ350" s="529"/>
      <c r="AT350" s="529"/>
      <c r="AW350" s="529"/>
      <c r="AZ350" s="529"/>
      <c r="BC350" s="529"/>
    </row>
    <row r="351" ht="12.75" customHeight="1">
      <c r="A351" s="529"/>
      <c r="B351" s="529"/>
      <c r="C351" s="529"/>
      <c r="D351" s="529"/>
      <c r="M351" s="529"/>
      <c r="V351" s="529"/>
      <c r="Y351" s="529"/>
      <c r="AB351" s="529"/>
      <c r="AE351" s="529"/>
      <c r="AH351" s="529"/>
      <c r="AK351" s="529"/>
      <c r="AN351" s="529"/>
      <c r="AQ351" s="529"/>
      <c r="AT351" s="529"/>
      <c r="AW351" s="529"/>
      <c r="AZ351" s="529"/>
      <c r="BC351" s="529"/>
    </row>
    <row r="352" ht="12.75" customHeight="1">
      <c r="A352" s="529"/>
      <c r="B352" s="529"/>
      <c r="C352" s="529"/>
      <c r="D352" s="529"/>
      <c r="M352" s="529"/>
      <c r="V352" s="529"/>
      <c r="Y352" s="529"/>
      <c r="AB352" s="529"/>
      <c r="AE352" s="529"/>
      <c r="AH352" s="529"/>
      <c r="AK352" s="529"/>
      <c r="AN352" s="529"/>
      <c r="AQ352" s="529"/>
      <c r="AT352" s="529"/>
      <c r="AW352" s="529"/>
      <c r="AZ352" s="529"/>
      <c r="BC352" s="529"/>
    </row>
    <row r="353" ht="12.75" customHeight="1">
      <c r="A353" s="529"/>
      <c r="B353" s="529"/>
      <c r="C353" s="529"/>
      <c r="D353" s="529"/>
      <c r="M353" s="529"/>
      <c r="V353" s="529"/>
      <c r="Y353" s="529"/>
      <c r="AB353" s="529"/>
      <c r="AE353" s="529"/>
      <c r="AH353" s="529"/>
      <c r="AK353" s="529"/>
      <c r="AN353" s="529"/>
      <c r="AQ353" s="529"/>
      <c r="AT353" s="529"/>
      <c r="AW353" s="529"/>
      <c r="AZ353" s="529"/>
      <c r="BC353" s="529"/>
    </row>
    <row r="354" ht="12.75" customHeight="1">
      <c r="A354" s="529"/>
      <c r="B354" s="529"/>
      <c r="C354" s="529"/>
      <c r="D354" s="529"/>
      <c r="M354" s="529"/>
      <c r="V354" s="529"/>
      <c r="Y354" s="529"/>
      <c r="AB354" s="529"/>
      <c r="AE354" s="529"/>
      <c r="AH354" s="529"/>
      <c r="AK354" s="529"/>
      <c r="AN354" s="529"/>
      <c r="AQ354" s="529"/>
      <c r="AT354" s="529"/>
      <c r="AW354" s="529"/>
      <c r="AZ354" s="529"/>
      <c r="BC354" s="529"/>
    </row>
    <row r="355" ht="12.75" customHeight="1">
      <c r="A355" s="529"/>
      <c r="B355" s="529"/>
      <c r="C355" s="529"/>
      <c r="D355" s="529"/>
      <c r="M355" s="529"/>
      <c r="V355" s="529"/>
      <c r="Y355" s="529"/>
      <c r="AB355" s="529"/>
      <c r="AE355" s="529"/>
      <c r="AH355" s="529"/>
      <c r="AK355" s="529"/>
      <c r="AN355" s="529"/>
      <c r="AQ355" s="529"/>
      <c r="AT355" s="529"/>
      <c r="AW355" s="529"/>
      <c r="AZ355" s="529"/>
      <c r="BC355" s="529"/>
    </row>
    <row r="356" ht="12.75" customHeight="1">
      <c r="A356" s="529"/>
      <c r="B356" s="529"/>
      <c r="C356" s="529"/>
      <c r="D356" s="529"/>
      <c r="M356" s="529"/>
      <c r="V356" s="529"/>
      <c r="Y356" s="529"/>
      <c r="AB356" s="529"/>
      <c r="AE356" s="529"/>
      <c r="AH356" s="529"/>
      <c r="AK356" s="529"/>
      <c r="AN356" s="529"/>
      <c r="AQ356" s="529"/>
      <c r="AT356" s="529"/>
      <c r="AW356" s="529"/>
      <c r="AZ356" s="529"/>
      <c r="BC356" s="529"/>
    </row>
    <row r="357" ht="12.75" customHeight="1">
      <c r="A357" s="529"/>
      <c r="B357" s="529"/>
      <c r="C357" s="529"/>
      <c r="D357" s="529"/>
      <c r="M357" s="529"/>
      <c r="V357" s="529"/>
      <c r="Y357" s="529"/>
      <c r="AB357" s="529"/>
      <c r="AE357" s="529"/>
      <c r="AH357" s="529"/>
      <c r="AK357" s="529"/>
      <c r="AN357" s="529"/>
      <c r="AQ357" s="529"/>
      <c r="AT357" s="529"/>
      <c r="AW357" s="529"/>
      <c r="AZ357" s="529"/>
      <c r="BC357" s="529"/>
    </row>
    <row r="358" ht="12.75" customHeight="1">
      <c r="A358" s="529"/>
      <c r="B358" s="529"/>
      <c r="C358" s="529"/>
      <c r="D358" s="529"/>
      <c r="M358" s="529"/>
      <c r="V358" s="529"/>
      <c r="Y358" s="529"/>
      <c r="AB358" s="529"/>
      <c r="AE358" s="529"/>
      <c r="AH358" s="529"/>
      <c r="AK358" s="529"/>
      <c r="AN358" s="529"/>
      <c r="AQ358" s="529"/>
      <c r="AT358" s="529"/>
      <c r="AW358" s="529"/>
      <c r="AZ358" s="529"/>
      <c r="BC358" s="529"/>
    </row>
    <row r="359" ht="12.75" customHeight="1">
      <c r="A359" s="529"/>
      <c r="B359" s="529"/>
      <c r="C359" s="529"/>
      <c r="D359" s="529"/>
      <c r="M359" s="529"/>
      <c r="V359" s="529"/>
      <c r="Y359" s="529"/>
      <c r="AB359" s="529"/>
      <c r="AE359" s="529"/>
      <c r="AH359" s="529"/>
      <c r="AK359" s="529"/>
      <c r="AN359" s="529"/>
      <c r="AQ359" s="529"/>
      <c r="AT359" s="529"/>
      <c r="AW359" s="529"/>
      <c r="AZ359" s="529"/>
      <c r="BC359" s="529"/>
    </row>
    <row r="360" ht="12.75" customHeight="1">
      <c r="A360" s="529"/>
      <c r="B360" s="529"/>
      <c r="C360" s="529"/>
      <c r="D360" s="529"/>
      <c r="M360" s="529"/>
      <c r="V360" s="529"/>
      <c r="Y360" s="529"/>
      <c r="AB360" s="529"/>
      <c r="AE360" s="529"/>
      <c r="AH360" s="529"/>
      <c r="AK360" s="529"/>
      <c r="AN360" s="529"/>
      <c r="AQ360" s="529"/>
      <c r="AT360" s="529"/>
      <c r="AW360" s="529"/>
      <c r="AZ360" s="529"/>
      <c r="BC360" s="529"/>
    </row>
    <row r="361" ht="12.75" customHeight="1">
      <c r="A361" s="529"/>
      <c r="B361" s="529"/>
      <c r="C361" s="529"/>
      <c r="D361" s="529"/>
      <c r="M361" s="529"/>
      <c r="V361" s="529"/>
      <c r="Y361" s="529"/>
      <c r="AB361" s="529"/>
      <c r="AE361" s="529"/>
      <c r="AH361" s="529"/>
      <c r="AK361" s="529"/>
      <c r="AN361" s="529"/>
      <c r="AQ361" s="529"/>
      <c r="AT361" s="529"/>
      <c r="AW361" s="529"/>
      <c r="AZ361" s="529"/>
      <c r="BC361" s="529"/>
    </row>
    <row r="362" ht="12.75" customHeight="1">
      <c r="A362" s="529"/>
      <c r="B362" s="529"/>
      <c r="C362" s="529"/>
      <c r="D362" s="529"/>
      <c r="M362" s="529"/>
      <c r="V362" s="529"/>
      <c r="Y362" s="529"/>
      <c r="AB362" s="529"/>
      <c r="AE362" s="529"/>
      <c r="AH362" s="529"/>
      <c r="AK362" s="529"/>
      <c r="AN362" s="529"/>
      <c r="AQ362" s="529"/>
      <c r="AT362" s="529"/>
      <c r="AW362" s="529"/>
      <c r="AZ362" s="529"/>
      <c r="BC362" s="529"/>
    </row>
    <row r="363" ht="12.75" customHeight="1">
      <c r="A363" s="529"/>
      <c r="B363" s="529"/>
      <c r="C363" s="529"/>
      <c r="D363" s="529"/>
      <c r="M363" s="529"/>
      <c r="V363" s="529"/>
      <c r="Y363" s="529"/>
      <c r="AB363" s="529"/>
      <c r="AE363" s="529"/>
      <c r="AH363" s="529"/>
      <c r="AK363" s="529"/>
      <c r="AN363" s="529"/>
      <c r="AQ363" s="529"/>
      <c r="AT363" s="529"/>
      <c r="AW363" s="529"/>
      <c r="AZ363" s="529"/>
      <c r="BC363" s="529"/>
    </row>
    <row r="364" ht="12.75" customHeight="1">
      <c r="A364" s="529"/>
      <c r="B364" s="529"/>
      <c r="C364" s="529"/>
      <c r="D364" s="529"/>
      <c r="M364" s="529"/>
      <c r="V364" s="529"/>
      <c r="Y364" s="529"/>
      <c r="AB364" s="529"/>
      <c r="AE364" s="529"/>
      <c r="AH364" s="529"/>
      <c r="AK364" s="529"/>
      <c r="AN364" s="529"/>
      <c r="AQ364" s="529"/>
      <c r="AT364" s="529"/>
      <c r="AW364" s="529"/>
      <c r="AZ364" s="529"/>
      <c r="BC364" s="529"/>
    </row>
    <row r="365" ht="12.75" customHeight="1">
      <c r="A365" s="529"/>
      <c r="B365" s="529"/>
      <c r="C365" s="529"/>
      <c r="D365" s="529"/>
      <c r="M365" s="529"/>
      <c r="V365" s="529"/>
      <c r="Y365" s="529"/>
      <c r="AB365" s="529"/>
      <c r="AE365" s="529"/>
      <c r="AH365" s="529"/>
      <c r="AK365" s="529"/>
      <c r="AN365" s="529"/>
      <c r="AQ365" s="529"/>
      <c r="AT365" s="529"/>
      <c r="AW365" s="529"/>
      <c r="AZ365" s="529"/>
      <c r="BC365" s="529"/>
    </row>
    <row r="366" ht="12.75" customHeight="1">
      <c r="A366" s="529"/>
      <c r="B366" s="529"/>
      <c r="C366" s="529"/>
      <c r="D366" s="529"/>
      <c r="M366" s="529"/>
      <c r="V366" s="529"/>
      <c r="Y366" s="529"/>
      <c r="AB366" s="529"/>
      <c r="AE366" s="529"/>
      <c r="AH366" s="529"/>
      <c r="AK366" s="529"/>
      <c r="AN366" s="529"/>
      <c r="AQ366" s="529"/>
      <c r="AT366" s="529"/>
      <c r="AW366" s="529"/>
      <c r="AZ366" s="529"/>
      <c r="BC366" s="529"/>
    </row>
    <row r="367" ht="12.75" customHeight="1">
      <c r="A367" s="529"/>
      <c r="B367" s="529"/>
      <c r="C367" s="529"/>
      <c r="D367" s="529"/>
      <c r="M367" s="529"/>
      <c r="V367" s="529"/>
      <c r="Y367" s="529"/>
      <c r="AB367" s="529"/>
      <c r="AE367" s="529"/>
      <c r="AH367" s="529"/>
      <c r="AK367" s="529"/>
      <c r="AN367" s="529"/>
      <c r="AQ367" s="529"/>
      <c r="AT367" s="529"/>
      <c r="AW367" s="529"/>
      <c r="AZ367" s="529"/>
      <c r="BC367" s="529"/>
    </row>
    <row r="368" ht="12.75" customHeight="1">
      <c r="A368" s="529"/>
      <c r="B368" s="529"/>
      <c r="C368" s="529"/>
      <c r="D368" s="529"/>
      <c r="M368" s="529"/>
      <c r="V368" s="529"/>
      <c r="Y368" s="529"/>
      <c r="AB368" s="529"/>
      <c r="AE368" s="529"/>
      <c r="AH368" s="529"/>
      <c r="AK368" s="529"/>
      <c r="AN368" s="529"/>
      <c r="AQ368" s="529"/>
      <c r="AT368" s="529"/>
      <c r="AW368" s="529"/>
      <c r="AZ368" s="529"/>
      <c r="BC368" s="529"/>
    </row>
    <row r="369" ht="12.75" customHeight="1">
      <c r="A369" s="529"/>
      <c r="B369" s="529"/>
      <c r="C369" s="529"/>
      <c r="D369" s="529"/>
      <c r="M369" s="529"/>
      <c r="V369" s="529"/>
      <c r="Y369" s="529"/>
      <c r="AB369" s="529"/>
      <c r="AE369" s="529"/>
      <c r="AH369" s="529"/>
      <c r="AK369" s="529"/>
      <c r="AN369" s="529"/>
      <c r="AQ369" s="529"/>
      <c r="AT369" s="529"/>
      <c r="AW369" s="529"/>
      <c r="AZ369" s="529"/>
      <c r="BC369" s="529"/>
    </row>
    <row r="370" ht="12.75" customHeight="1">
      <c r="A370" s="529"/>
      <c r="B370" s="529"/>
      <c r="C370" s="529"/>
      <c r="D370" s="529"/>
      <c r="M370" s="529"/>
      <c r="V370" s="529"/>
      <c r="Y370" s="529"/>
      <c r="AB370" s="529"/>
      <c r="AE370" s="529"/>
      <c r="AH370" s="529"/>
      <c r="AK370" s="529"/>
      <c r="AN370" s="529"/>
      <c r="AQ370" s="529"/>
      <c r="AT370" s="529"/>
      <c r="AW370" s="529"/>
      <c r="AZ370" s="529"/>
      <c r="BC370" s="529"/>
    </row>
    <row r="371" ht="12.75" customHeight="1">
      <c r="A371" s="529"/>
      <c r="B371" s="529"/>
      <c r="C371" s="529"/>
      <c r="D371" s="529"/>
      <c r="M371" s="529"/>
      <c r="V371" s="529"/>
      <c r="Y371" s="529"/>
      <c r="AB371" s="529"/>
      <c r="AE371" s="529"/>
      <c r="AH371" s="529"/>
      <c r="AK371" s="529"/>
      <c r="AN371" s="529"/>
      <c r="AQ371" s="529"/>
      <c r="AT371" s="529"/>
      <c r="AW371" s="529"/>
      <c r="AZ371" s="529"/>
      <c r="BC371" s="529"/>
    </row>
    <row r="372" ht="12.75" customHeight="1">
      <c r="A372" s="529"/>
      <c r="B372" s="529"/>
      <c r="C372" s="529"/>
      <c r="D372" s="529"/>
      <c r="M372" s="529"/>
      <c r="V372" s="529"/>
      <c r="Y372" s="529"/>
      <c r="AB372" s="529"/>
      <c r="AE372" s="529"/>
      <c r="AH372" s="529"/>
      <c r="AK372" s="529"/>
      <c r="AN372" s="529"/>
      <c r="AQ372" s="529"/>
      <c r="AT372" s="529"/>
      <c r="AW372" s="529"/>
      <c r="AZ372" s="529"/>
      <c r="BC372" s="529"/>
    </row>
    <row r="373" ht="12.75" customHeight="1">
      <c r="A373" s="529"/>
      <c r="B373" s="529"/>
      <c r="C373" s="529"/>
      <c r="D373" s="529"/>
      <c r="M373" s="529"/>
      <c r="V373" s="529"/>
      <c r="Y373" s="529"/>
      <c r="AB373" s="529"/>
      <c r="AE373" s="529"/>
      <c r="AH373" s="529"/>
      <c r="AK373" s="529"/>
      <c r="AN373" s="529"/>
      <c r="AQ373" s="529"/>
      <c r="AT373" s="529"/>
      <c r="AW373" s="529"/>
      <c r="AZ373" s="529"/>
      <c r="BC373" s="529"/>
    </row>
    <row r="374" ht="12.75" customHeight="1">
      <c r="A374" s="529"/>
      <c r="B374" s="529"/>
      <c r="C374" s="529"/>
      <c r="D374" s="529"/>
      <c r="M374" s="529"/>
      <c r="V374" s="529"/>
      <c r="Y374" s="529"/>
      <c r="AB374" s="529"/>
      <c r="AE374" s="529"/>
      <c r="AH374" s="529"/>
      <c r="AK374" s="529"/>
      <c r="AN374" s="529"/>
      <c r="AQ374" s="529"/>
      <c r="AT374" s="529"/>
      <c r="AW374" s="529"/>
      <c r="AZ374" s="529"/>
      <c r="BC374" s="529"/>
    </row>
    <row r="375" ht="12.75" customHeight="1">
      <c r="A375" s="529"/>
      <c r="B375" s="529"/>
      <c r="C375" s="529"/>
      <c r="D375" s="529"/>
      <c r="M375" s="529"/>
      <c r="V375" s="529"/>
      <c r="Y375" s="529"/>
      <c r="AB375" s="529"/>
      <c r="AE375" s="529"/>
      <c r="AH375" s="529"/>
      <c r="AK375" s="529"/>
      <c r="AN375" s="529"/>
      <c r="AQ375" s="529"/>
      <c r="AT375" s="529"/>
      <c r="AW375" s="529"/>
      <c r="AZ375" s="529"/>
      <c r="BC375" s="529"/>
    </row>
    <row r="376" ht="12.75" customHeight="1">
      <c r="A376" s="529"/>
      <c r="B376" s="529"/>
      <c r="C376" s="529"/>
      <c r="D376" s="529"/>
      <c r="M376" s="529"/>
      <c r="V376" s="529"/>
      <c r="Y376" s="529"/>
      <c r="AB376" s="529"/>
      <c r="AE376" s="529"/>
      <c r="AH376" s="529"/>
      <c r="AK376" s="529"/>
      <c r="AN376" s="529"/>
      <c r="AQ376" s="529"/>
      <c r="AT376" s="529"/>
      <c r="AW376" s="529"/>
      <c r="AZ376" s="529"/>
      <c r="BC376" s="529"/>
    </row>
    <row r="377" ht="12.75" customHeight="1">
      <c r="A377" s="529"/>
      <c r="B377" s="529"/>
      <c r="C377" s="529"/>
      <c r="D377" s="529"/>
      <c r="M377" s="529"/>
      <c r="V377" s="529"/>
      <c r="Y377" s="529"/>
      <c r="AB377" s="529"/>
      <c r="AE377" s="529"/>
      <c r="AH377" s="529"/>
      <c r="AK377" s="529"/>
      <c r="AN377" s="529"/>
      <c r="AQ377" s="529"/>
      <c r="AT377" s="529"/>
      <c r="AW377" s="529"/>
      <c r="AZ377" s="529"/>
      <c r="BC377" s="529"/>
    </row>
    <row r="378" ht="12.75" customHeight="1">
      <c r="A378" s="529"/>
      <c r="B378" s="529"/>
      <c r="C378" s="529"/>
      <c r="D378" s="529"/>
      <c r="M378" s="529"/>
      <c r="V378" s="529"/>
      <c r="Y378" s="529"/>
      <c r="AB378" s="529"/>
      <c r="AE378" s="529"/>
      <c r="AH378" s="529"/>
      <c r="AK378" s="529"/>
      <c r="AN378" s="529"/>
      <c r="AQ378" s="529"/>
      <c r="AT378" s="529"/>
      <c r="AW378" s="529"/>
      <c r="AZ378" s="529"/>
      <c r="BC378" s="529"/>
    </row>
    <row r="379" ht="12.75" customHeight="1">
      <c r="A379" s="529"/>
      <c r="B379" s="529"/>
      <c r="C379" s="529"/>
      <c r="D379" s="529"/>
      <c r="M379" s="529"/>
      <c r="V379" s="529"/>
      <c r="Y379" s="529"/>
      <c r="AB379" s="529"/>
      <c r="AE379" s="529"/>
      <c r="AH379" s="529"/>
      <c r="AK379" s="529"/>
      <c r="AN379" s="529"/>
      <c r="AQ379" s="529"/>
      <c r="AT379" s="529"/>
      <c r="AW379" s="529"/>
      <c r="AZ379" s="529"/>
      <c r="BC379" s="529"/>
    </row>
    <row r="380" ht="12.75" customHeight="1">
      <c r="A380" s="529"/>
      <c r="B380" s="529"/>
      <c r="C380" s="529"/>
      <c r="D380" s="529"/>
      <c r="M380" s="529"/>
      <c r="V380" s="529"/>
      <c r="Y380" s="529"/>
      <c r="AB380" s="529"/>
      <c r="AE380" s="529"/>
      <c r="AH380" s="529"/>
      <c r="AK380" s="529"/>
      <c r="AN380" s="529"/>
      <c r="AQ380" s="529"/>
      <c r="AT380" s="529"/>
      <c r="AW380" s="529"/>
      <c r="AZ380" s="529"/>
      <c r="BC380" s="529"/>
    </row>
    <row r="381" ht="12.75" customHeight="1">
      <c r="A381" s="529"/>
      <c r="B381" s="529"/>
      <c r="C381" s="529"/>
      <c r="D381" s="529"/>
      <c r="M381" s="529"/>
      <c r="V381" s="529"/>
      <c r="Y381" s="529"/>
      <c r="AB381" s="529"/>
      <c r="AE381" s="529"/>
      <c r="AH381" s="529"/>
      <c r="AK381" s="529"/>
      <c r="AN381" s="529"/>
      <c r="AQ381" s="529"/>
      <c r="AT381" s="529"/>
      <c r="AW381" s="529"/>
      <c r="AZ381" s="529"/>
      <c r="BC381" s="529"/>
    </row>
    <row r="382" ht="12.75" customHeight="1">
      <c r="A382" s="529"/>
      <c r="B382" s="529"/>
      <c r="C382" s="529"/>
      <c r="D382" s="529"/>
      <c r="M382" s="529"/>
      <c r="V382" s="529"/>
      <c r="Y382" s="529"/>
      <c r="AB382" s="529"/>
      <c r="AE382" s="529"/>
      <c r="AH382" s="529"/>
      <c r="AK382" s="529"/>
      <c r="AN382" s="529"/>
      <c r="AQ382" s="529"/>
      <c r="AT382" s="529"/>
      <c r="AW382" s="529"/>
      <c r="AZ382" s="529"/>
      <c r="BC382" s="529"/>
    </row>
    <row r="383" ht="12.75" customHeight="1">
      <c r="A383" s="529"/>
      <c r="B383" s="529"/>
      <c r="C383" s="529"/>
      <c r="D383" s="529"/>
      <c r="M383" s="529"/>
      <c r="V383" s="529"/>
      <c r="Y383" s="529"/>
      <c r="AB383" s="529"/>
      <c r="AE383" s="529"/>
      <c r="AH383" s="529"/>
      <c r="AK383" s="529"/>
      <c r="AN383" s="529"/>
      <c r="AQ383" s="529"/>
      <c r="AT383" s="529"/>
      <c r="AW383" s="529"/>
      <c r="AZ383" s="529"/>
      <c r="BC383" s="529"/>
    </row>
    <row r="384" ht="12.75" customHeight="1">
      <c r="A384" s="529"/>
      <c r="B384" s="529"/>
      <c r="C384" s="529"/>
      <c r="D384" s="529"/>
      <c r="M384" s="529"/>
      <c r="V384" s="529"/>
      <c r="Y384" s="529"/>
      <c r="AB384" s="529"/>
      <c r="AE384" s="529"/>
      <c r="AH384" s="529"/>
      <c r="AK384" s="529"/>
      <c r="AN384" s="529"/>
      <c r="AQ384" s="529"/>
      <c r="AT384" s="529"/>
      <c r="AW384" s="529"/>
      <c r="AZ384" s="529"/>
      <c r="BC384" s="529"/>
    </row>
    <row r="385" ht="12.75" customHeight="1">
      <c r="A385" s="529"/>
      <c r="B385" s="529"/>
      <c r="C385" s="529"/>
      <c r="D385" s="529"/>
      <c r="M385" s="529"/>
      <c r="V385" s="529"/>
      <c r="Y385" s="529"/>
      <c r="AB385" s="529"/>
      <c r="AE385" s="529"/>
      <c r="AH385" s="529"/>
      <c r="AK385" s="529"/>
      <c r="AN385" s="529"/>
      <c r="AQ385" s="529"/>
      <c r="AT385" s="529"/>
      <c r="AW385" s="529"/>
      <c r="AZ385" s="529"/>
      <c r="BC385" s="529"/>
    </row>
    <row r="386" ht="12.75" customHeight="1">
      <c r="A386" s="529"/>
      <c r="B386" s="529"/>
      <c r="C386" s="529"/>
      <c r="D386" s="529"/>
      <c r="M386" s="529"/>
      <c r="V386" s="529"/>
      <c r="Y386" s="529"/>
      <c r="AB386" s="529"/>
      <c r="AE386" s="529"/>
      <c r="AH386" s="529"/>
      <c r="AK386" s="529"/>
      <c r="AN386" s="529"/>
      <c r="AQ386" s="529"/>
      <c r="AT386" s="529"/>
      <c r="AW386" s="529"/>
      <c r="AZ386" s="529"/>
      <c r="BC386" s="529"/>
    </row>
    <row r="387" ht="12.75" customHeight="1">
      <c r="A387" s="529"/>
      <c r="B387" s="529"/>
      <c r="C387" s="529"/>
      <c r="D387" s="529"/>
      <c r="M387" s="529"/>
      <c r="V387" s="529"/>
      <c r="Y387" s="529"/>
      <c r="AB387" s="529"/>
      <c r="AE387" s="529"/>
      <c r="AH387" s="529"/>
      <c r="AK387" s="529"/>
      <c r="AN387" s="529"/>
      <c r="AQ387" s="529"/>
      <c r="AT387" s="529"/>
      <c r="AW387" s="529"/>
      <c r="AZ387" s="529"/>
      <c r="BC387" s="529"/>
    </row>
    <row r="388" ht="12.75" customHeight="1">
      <c r="A388" s="529"/>
      <c r="B388" s="529"/>
      <c r="C388" s="529"/>
      <c r="D388" s="529"/>
      <c r="M388" s="529"/>
      <c r="V388" s="529"/>
      <c r="Y388" s="529"/>
      <c r="AB388" s="529"/>
      <c r="AE388" s="529"/>
      <c r="AH388" s="529"/>
      <c r="AK388" s="529"/>
      <c r="AN388" s="529"/>
      <c r="AQ388" s="529"/>
      <c r="AT388" s="529"/>
      <c r="AW388" s="529"/>
      <c r="AZ388" s="529"/>
      <c r="BC388" s="529"/>
    </row>
    <row r="389" ht="12.75" customHeight="1">
      <c r="A389" s="529"/>
      <c r="B389" s="529"/>
      <c r="C389" s="529"/>
      <c r="D389" s="529"/>
      <c r="M389" s="529"/>
      <c r="V389" s="529"/>
      <c r="Y389" s="529"/>
      <c r="AB389" s="529"/>
      <c r="AE389" s="529"/>
      <c r="AH389" s="529"/>
      <c r="AK389" s="529"/>
      <c r="AN389" s="529"/>
      <c r="AQ389" s="529"/>
      <c r="AT389" s="529"/>
      <c r="AW389" s="529"/>
      <c r="AZ389" s="529"/>
      <c r="BC389" s="529"/>
    </row>
    <row r="390" ht="12.75" customHeight="1">
      <c r="A390" s="529"/>
      <c r="B390" s="529"/>
      <c r="C390" s="529"/>
      <c r="D390" s="529"/>
      <c r="M390" s="529"/>
      <c r="V390" s="529"/>
      <c r="Y390" s="529"/>
      <c r="AB390" s="529"/>
      <c r="AE390" s="529"/>
      <c r="AH390" s="529"/>
      <c r="AK390" s="529"/>
      <c r="AN390" s="529"/>
      <c r="AQ390" s="529"/>
      <c r="AT390" s="529"/>
      <c r="AW390" s="529"/>
      <c r="AZ390" s="529"/>
      <c r="BC390" s="529"/>
    </row>
    <row r="391" ht="12.75" customHeight="1">
      <c r="A391" s="529"/>
      <c r="B391" s="529"/>
      <c r="C391" s="529"/>
      <c r="D391" s="529"/>
      <c r="M391" s="529"/>
      <c r="V391" s="529"/>
      <c r="Y391" s="529"/>
      <c r="AB391" s="529"/>
      <c r="AE391" s="529"/>
      <c r="AH391" s="529"/>
      <c r="AK391" s="529"/>
      <c r="AN391" s="529"/>
      <c r="AQ391" s="529"/>
      <c r="AT391" s="529"/>
      <c r="AW391" s="529"/>
      <c r="AZ391" s="529"/>
      <c r="BC391" s="529"/>
    </row>
    <row r="392" ht="12.75" customHeight="1">
      <c r="A392" s="529"/>
      <c r="B392" s="529"/>
      <c r="C392" s="529"/>
      <c r="D392" s="529"/>
      <c r="M392" s="529"/>
      <c r="V392" s="529"/>
      <c r="Y392" s="529"/>
      <c r="AB392" s="529"/>
      <c r="AE392" s="529"/>
      <c r="AH392" s="529"/>
      <c r="AK392" s="529"/>
      <c r="AN392" s="529"/>
      <c r="AQ392" s="529"/>
      <c r="AT392" s="529"/>
      <c r="AW392" s="529"/>
      <c r="AZ392" s="529"/>
      <c r="BC392" s="529"/>
    </row>
    <row r="393" ht="12.75" customHeight="1">
      <c r="A393" s="529"/>
      <c r="B393" s="529"/>
      <c r="C393" s="529"/>
      <c r="D393" s="529"/>
      <c r="M393" s="529"/>
      <c r="V393" s="529"/>
      <c r="Y393" s="529"/>
      <c r="AB393" s="529"/>
      <c r="AE393" s="529"/>
      <c r="AH393" s="529"/>
      <c r="AK393" s="529"/>
      <c r="AN393" s="529"/>
      <c r="AQ393" s="529"/>
      <c r="AT393" s="529"/>
      <c r="AW393" s="529"/>
      <c r="AZ393" s="529"/>
      <c r="BC393" s="529"/>
    </row>
    <row r="394" ht="12.75" customHeight="1">
      <c r="A394" s="529"/>
      <c r="B394" s="529"/>
      <c r="C394" s="529"/>
      <c r="D394" s="529"/>
      <c r="M394" s="529"/>
      <c r="V394" s="529"/>
      <c r="Y394" s="529"/>
      <c r="AB394" s="529"/>
      <c r="AE394" s="529"/>
      <c r="AH394" s="529"/>
      <c r="AK394" s="529"/>
      <c r="AN394" s="529"/>
      <c r="AQ394" s="529"/>
      <c r="AT394" s="529"/>
      <c r="AW394" s="529"/>
      <c r="AZ394" s="529"/>
      <c r="BC394" s="529"/>
    </row>
    <row r="395" ht="12.75" customHeight="1">
      <c r="A395" s="529"/>
      <c r="B395" s="529"/>
      <c r="C395" s="529"/>
      <c r="D395" s="529"/>
      <c r="M395" s="529"/>
      <c r="V395" s="529"/>
      <c r="Y395" s="529"/>
      <c r="AB395" s="529"/>
      <c r="AE395" s="529"/>
      <c r="AH395" s="529"/>
      <c r="AK395" s="529"/>
      <c r="AN395" s="529"/>
      <c r="AQ395" s="529"/>
      <c r="AT395" s="529"/>
      <c r="AW395" s="529"/>
      <c r="AZ395" s="529"/>
      <c r="BC395" s="529"/>
    </row>
    <row r="396" ht="12.75" customHeight="1">
      <c r="A396" s="529"/>
      <c r="B396" s="529"/>
      <c r="C396" s="529"/>
      <c r="D396" s="529"/>
      <c r="M396" s="529"/>
      <c r="V396" s="529"/>
      <c r="Y396" s="529"/>
      <c r="AB396" s="529"/>
      <c r="AE396" s="529"/>
      <c r="AH396" s="529"/>
      <c r="AK396" s="529"/>
      <c r="AN396" s="529"/>
      <c r="AQ396" s="529"/>
      <c r="AT396" s="529"/>
      <c r="AW396" s="529"/>
      <c r="AZ396" s="529"/>
      <c r="BC396" s="529"/>
    </row>
    <row r="397" ht="12.75" customHeight="1">
      <c r="A397" s="529"/>
      <c r="B397" s="529"/>
      <c r="C397" s="529"/>
      <c r="D397" s="529"/>
      <c r="M397" s="529"/>
      <c r="V397" s="529"/>
      <c r="Y397" s="529"/>
      <c r="AB397" s="529"/>
      <c r="AE397" s="529"/>
      <c r="AH397" s="529"/>
      <c r="AK397" s="529"/>
      <c r="AN397" s="529"/>
      <c r="AQ397" s="529"/>
      <c r="AT397" s="529"/>
      <c r="AW397" s="529"/>
      <c r="AZ397" s="529"/>
      <c r="BC397" s="529"/>
    </row>
    <row r="398" ht="12.75" customHeight="1">
      <c r="A398" s="529"/>
      <c r="B398" s="529"/>
      <c r="C398" s="529"/>
      <c r="D398" s="529"/>
      <c r="M398" s="529"/>
      <c r="V398" s="529"/>
      <c r="Y398" s="529"/>
      <c r="AB398" s="529"/>
      <c r="AE398" s="529"/>
      <c r="AH398" s="529"/>
      <c r="AK398" s="529"/>
      <c r="AN398" s="529"/>
      <c r="AQ398" s="529"/>
      <c r="AT398" s="529"/>
      <c r="AW398" s="529"/>
      <c r="AZ398" s="529"/>
      <c r="BC398" s="529"/>
    </row>
    <row r="399" ht="12.75" customHeight="1">
      <c r="A399" s="529"/>
      <c r="B399" s="529"/>
      <c r="C399" s="529"/>
      <c r="D399" s="529"/>
      <c r="M399" s="529"/>
      <c r="V399" s="529"/>
      <c r="Y399" s="529"/>
      <c r="AB399" s="529"/>
      <c r="AE399" s="529"/>
      <c r="AH399" s="529"/>
      <c r="AK399" s="529"/>
      <c r="AN399" s="529"/>
      <c r="AQ399" s="529"/>
      <c r="AT399" s="529"/>
      <c r="AW399" s="529"/>
      <c r="AZ399" s="529"/>
      <c r="BC399" s="529"/>
    </row>
    <row r="400" ht="12.75" customHeight="1">
      <c r="A400" s="529"/>
      <c r="B400" s="529"/>
      <c r="C400" s="529"/>
      <c r="D400" s="529"/>
      <c r="M400" s="529"/>
      <c r="V400" s="529"/>
      <c r="Y400" s="529"/>
      <c r="AB400" s="529"/>
      <c r="AE400" s="529"/>
      <c r="AH400" s="529"/>
      <c r="AK400" s="529"/>
      <c r="AN400" s="529"/>
      <c r="AQ400" s="529"/>
      <c r="AT400" s="529"/>
      <c r="AW400" s="529"/>
      <c r="AZ400" s="529"/>
      <c r="BC400" s="529"/>
    </row>
    <row r="401" ht="12.75" customHeight="1">
      <c r="A401" s="529"/>
      <c r="B401" s="529"/>
      <c r="C401" s="529"/>
      <c r="D401" s="529"/>
      <c r="M401" s="529"/>
      <c r="V401" s="529"/>
      <c r="Y401" s="529"/>
      <c r="AB401" s="529"/>
      <c r="AE401" s="529"/>
      <c r="AH401" s="529"/>
      <c r="AK401" s="529"/>
      <c r="AN401" s="529"/>
      <c r="AQ401" s="529"/>
      <c r="AT401" s="529"/>
      <c r="AW401" s="529"/>
      <c r="AZ401" s="529"/>
      <c r="BC401" s="529"/>
    </row>
    <row r="402" ht="12.75" customHeight="1">
      <c r="A402" s="529"/>
      <c r="B402" s="529"/>
      <c r="C402" s="529"/>
      <c r="D402" s="529"/>
      <c r="M402" s="529"/>
      <c r="V402" s="529"/>
      <c r="Y402" s="529"/>
      <c r="AB402" s="529"/>
      <c r="AE402" s="529"/>
      <c r="AH402" s="529"/>
      <c r="AK402" s="529"/>
      <c r="AN402" s="529"/>
      <c r="AQ402" s="529"/>
      <c r="AT402" s="529"/>
      <c r="AW402" s="529"/>
      <c r="AZ402" s="529"/>
      <c r="BC402" s="529"/>
    </row>
    <row r="403" ht="12.75" customHeight="1">
      <c r="A403" s="529"/>
      <c r="B403" s="529"/>
      <c r="C403" s="529"/>
      <c r="D403" s="529"/>
      <c r="M403" s="529"/>
      <c r="V403" s="529"/>
      <c r="Y403" s="529"/>
      <c r="AB403" s="529"/>
      <c r="AE403" s="529"/>
      <c r="AH403" s="529"/>
      <c r="AK403" s="529"/>
      <c r="AN403" s="529"/>
      <c r="AQ403" s="529"/>
      <c r="AT403" s="529"/>
      <c r="AW403" s="529"/>
      <c r="AZ403" s="529"/>
      <c r="BC403" s="529"/>
    </row>
    <row r="404" ht="12.75" customHeight="1">
      <c r="A404" s="529"/>
      <c r="B404" s="529"/>
      <c r="C404" s="529"/>
      <c r="D404" s="529"/>
      <c r="M404" s="529"/>
      <c r="V404" s="529"/>
      <c r="Y404" s="529"/>
      <c r="AB404" s="529"/>
      <c r="AE404" s="529"/>
      <c r="AH404" s="529"/>
      <c r="AK404" s="529"/>
      <c r="AN404" s="529"/>
      <c r="AQ404" s="529"/>
      <c r="AT404" s="529"/>
      <c r="AW404" s="529"/>
      <c r="AZ404" s="529"/>
      <c r="BC404" s="529"/>
    </row>
    <row r="405" ht="12.75" customHeight="1">
      <c r="A405" s="529"/>
      <c r="B405" s="529"/>
      <c r="C405" s="529"/>
      <c r="D405" s="529"/>
      <c r="M405" s="529"/>
      <c r="V405" s="529"/>
      <c r="Y405" s="529"/>
      <c r="AB405" s="529"/>
      <c r="AE405" s="529"/>
      <c r="AH405" s="529"/>
      <c r="AK405" s="529"/>
      <c r="AN405" s="529"/>
      <c r="AQ405" s="529"/>
      <c r="AT405" s="529"/>
      <c r="AW405" s="529"/>
      <c r="AZ405" s="529"/>
      <c r="BC405" s="529"/>
    </row>
    <row r="406" ht="12.75" customHeight="1">
      <c r="A406" s="529"/>
      <c r="B406" s="529"/>
      <c r="C406" s="529"/>
      <c r="D406" s="529"/>
      <c r="M406" s="529"/>
      <c r="V406" s="529"/>
      <c r="Y406" s="529"/>
      <c r="AB406" s="529"/>
      <c r="AE406" s="529"/>
      <c r="AH406" s="529"/>
      <c r="AK406" s="529"/>
      <c r="AN406" s="529"/>
      <c r="AQ406" s="529"/>
      <c r="AT406" s="529"/>
      <c r="AW406" s="529"/>
      <c r="AZ406" s="529"/>
      <c r="BC406" s="529"/>
    </row>
    <row r="407" ht="12.75" customHeight="1">
      <c r="A407" s="529"/>
      <c r="B407" s="529"/>
      <c r="C407" s="529"/>
      <c r="D407" s="529"/>
      <c r="M407" s="529"/>
      <c r="V407" s="529"/>
      <c r="Y407" s="529"/>
      <c r="AB407" s="529"/>
      <c r="AE407" s="529"/>
      <c r="AH407" s="529"/>
      <c r="AK407" s="529"/>
      <c r="AN407" s="529"/>
      <c r="AQ407" s="529"/>
      <c r="AT407" s="529"/>
      <c r="AW407" s="529"/>
      <c r="AZ407" s="529"/>
      <c r="BC407" s="529"/>
    </row>
    <row r="408" ht="12.75" customHeight="1">
      <c r="A408" s="529"/>
      <c r="B408" s="529"/>
      <c r="C408" s="529"/>
      <c r="D408" s="529"/>
      <c r="M408" s="529"/>
      <c r="V408" s="529"/>
      <c r="Y408" s="529"/>
      <c r="AB408" s="529"/>
      <c r="AE408" s="529"/>
      <c r="AH408" s="529"/>
      <c r="AK408" s="529"/>
      <c r="AN408" s="529"/>
      <c r="AQ408" s="529"/>
      <c r="AT408" s="529"/>
      <c r="AW408" s="529"/>
      <c r="AZ408" s="529"/>
      <c r="BC408" s="529"/>
    </row>
    <row r="409" ht="12.75" customHeight="1">
      <c r="A409" s="529"/>
      <c r="B409" s="529"/>
      <c r="C409" s="529"/>
      <c r="D409" s="529"/>
      <c r="M409" s="529"/>
      <c r="V409" s="529"/>
      <c r="Y409" s="529"/>
      <c r="AB409" s="529"/>
      <c r="AE409" s="529"/>
      <c r="AH409" s="529"/>
      <c r="AK409" s="529"/>
      <c r="AN409" s="529"/>
      <c r="AQ409" s="529"/>
      <c r="AT409" s="529"/>
      <c r="AW409" s="529"/>
      <c r="AZ409" s="529"/>
      <c r="BC409" s="529"/>
    </row>
    <row r="410" ht="12.75" customHeight="1">
      <c r="A410" s="529"/>
      <c r="B410" s="529"/>
      <c r="C410" s="529"/>
      <c r="D410" s="529"/>
      <c r="M410" s="529"/>
      <c r="V410" s="529"/>
      <c r="Y410" s="529"/>
      <c r="AB410" s="529"/>
      <c r="AE410" s="529"/>
      <c r="AH410" s="529"/>
      <c r="AK410" s="529"/>
      <c r="AN410" s="529"/>
      <c r="AQ410" s="529"/>
      <c r="AT410" s="529"/>
      <c r="AW410" s="529"/>
      <c r="AZ410" s="529"/>
      <c r="BC410" s="529"/>
    </row>
    <row r="411" ht="12.75" customHeight="1">
      <c r="A411" s="529"/>
      <c r="B411" s="529"/>
      <c r="C411" s="529"/>
      <c r="D411" s="529"/>
      <c r="M411" s="529"/>
      <c r="V411" s="529"/>
      <c r="Y411" s="529"/>
      <c r="AB411" s="529"/>
      <c r="AE411" s="529"/>
      <c r="AH411" s="529"/>
      <c r="AK411" s="529"/>
      <c r="AN411" s="529"/>
      <c r="AQ411" s="529"/>
      <c r="AT411" s="529"/>
      <c r="AW411" s="529"/>
      <c r="AZ411" s="529"/>
      <c r="BC411" s="529"/>
    </row>
    <row r="412" ht="12.75" customHeight="1">
      <c r="A412" s="529"/>
      <c r="B412" s="529"/>
      <c r="C412" s="529"/>
      <c r="D412" s="529"/>
      <c r="M412" s="529"/>
      <c r="V412" s="529"/>
      <c r="Y412" s="529"/>
      <c r="AB412" s="529"/>
      <c r="AE412" s="529"/>
      <c r="AH412" s="529"/>
      <c r="AK412" s="529"/>
      <c r="AN412" s="529"/>
      <c r="AQ412" s="529"/>
      <c r="AT412" s="529"/>
      <c r="AW412" s="529"/>
      <c r="AZ412" s="529"/>
      <c r="BC412" s="529"/>
    </row>
    <row r="413" ht="12.75" customHeight="1">
      <c r="A413" s="529"/>
      <c r="B413" s="529"/>
      <c r="C413" s="529"/>
      <c r="D413" s="529"/>
      <c r="M413" s="529"/>
      <c r="V413" s="529"/>
      <c r="Y413" s="529"/>
      <c r="AB413" s="529"/>
      <c r="AE413" s="529"/>
      <c r="AH413" s="529"/>
      <c r="AK413" s="529"/>
      <c r="AN413" s="529"/>
      <c r="AQ413" s="529"/>
      <c r="AT413" s="529"/>
      <c r="AW413" s="529"/>
      <c r="AZ413" s="529"/>
      <c r="BC413" s="529"/>
    </row>
    <row r="414" ht="12.75" customHeight="1">
      <c r="A414" s="529"/>
      <c r="B414" s="529"/>
      <c r="C414" s="529"/>
      <c r="D414" s="529"/>
      <c r="M414" s="529"/>
      <c r="V414" s="529"/>
      <c r="Y414" s="529"/>
      <c r="AB414" s="529"/>
      <c r="AE414" s="529"/>
      <c r="AH414" s="529"/>
      <c r="AK414" s="529"/>
      <c r="AN414" s="529"/>
      <c r="AQ414" s="529"/>
      <c r="AT414" s="529"/>
      <c r="AW414" s="529"/>
      <c r="AZ414" s="529"/>
      <c r="BC414" s="529"/>
    </row>
    <row r="415" ht="12.75" customHeight="1">
      <c r="A415" s="529"/>
      <c r="B415" s="529"/>
      <c r="C415" s="529"/>
      <c r="D415" s="529"/>
      <c r="M415" s="529"/>
      <c r="V415" s="529"/>
      <c r="Y415" s="529"/>
      <c r="AB415" s="529"/>
      <c r="AE415" s="529"/>
      <c r="AH415" s="529"/>
      <c r="AK415" s="529"/>
      <c r="AN415" s="529"/>
      <c r="AQ415" s="529"/>
      <c r="AT415" s="529"/>
      <c r="AW415" s="529"/>
      <c r="AZ415" s="529"/>
      <c r="BC415" s="529"/>
    </row>
    <row r="416" ht="12.75" customHeight="1">
      <c r="A416" s="529"/>
      <c r="B416" s="529"/>
      <c r="C416" s="529"/>
      <c r="D416" s="529"/>
      <c r="M416" s="529"/>
      <c r="V416" s="529"/>
      <c r="Y416" s="529"/>
      <c r="AB416" s="529"/>
      <c r="AE416" s="529"/>
      <c r="AH416" s="529"/>
      <c r="AK416" s="529"/>
      <c r="AN416" s="529"/>
      <c r="AQ416" s="529"/>
      <c r="AT416" s="529"/>
      <c r="AW416" s="529"/>
      <c r="AZ416" s="529"/>
      <c r="BC416" s="529"/>
    </row>
    <row r="417" ht="12.75" customHeight="1">
      <c r="A417" s="529"/>
      <c r="B417" s="529"/>
      <c r="C417" s="529"/>
      <c r="D417" s="529"/>
      <c r="M417" s="529"/>
      <c r="V417" s="529"/>
      <c r="Y417" s="529"/>
      <c r="AB417" s="529"/>
      <c r="AE417" s="529"/>
      <c r="AH417" s="529"/>
      <c r="AK417" s="529"/>
      <c r="AN417" s="529"/>
      <c r="AQ417" s="529"/>
      <c r="AT417" s="529"/>
      <c r="AW417" s="529"/>
      <c r="AZ417" s="529"/>
      <c r="BC417" s="529"/>
    </row>
    <row r="418" ht="12.75" customHeight="1">
      <c r="A418" s="529"/>
      <c r="B418" s="529"/>
      <c r="C418" s="529"/>
      <c r="D418" s="529"/>
      <c r="M418" s="529"/>
      <c r="V418" s="529"/>
      <c r="Y418" s="529"/>
      <c r="AB418" s="529"/>
      <c r="AE418" s="529"/>
      <c r="AH418" s="529"/>
      <c r="AK418" s="529"/>
      <c r="AN418" s="529"/>
      <c r="AQ418" s="529"/>
      <c r="AT418" s="529"/>
      <c r="AW418" s="529"/>
      <c r="AZ418" s="529"/>
      <c r="BC418" s="529"/>
    </row>
    <row r="419" ht="12.75" customHeight="1">
      <c r="A419" s="529"/>
      <c r="B419" s="529"/>
      <c r="C419" s="529"/>
      <c r="D419" s="529"/>
      <c r="M419" s="529"/>
      <c r="V419" s="529"/>
      <c r="Y419" s="529"/>
      <c r="AB419" s="529"/>
      <c r="AE419" s="529"/>
      <c r="AH419" s="529"/>
      <c r="AK419" s="529"/>
      <c r="AN419" s="529"/>
      <c r="AQ419" s="529"/>
      <c r="AT419" s="529"/>
      <c r="AW419" s="529"/>
      <c r="AZ419" s="529"/>
      <c r="BC419" s="529"/>
    </row>
    <row r="420" ht="12.75" customHeight="1">
      <c r="A420" s="529"/>
      <c r="B420" s="529"/>
      <c r="C420" s="529"/>
      <c r="D420" s="529"/>
      <c r="M420" s="529"/>
      <c r="V420" s="529"/>
      <c r="Y420" s="529"/>
      <c r="AB420" s="529"/>
      <c r="AE420" s="529"/>
      <c r="AH420" s="529"/>
      <c r="AK420" s="529"/>
      <c r="AN420" s="529"/>
      <c r="AQ420" s="529"/>
      <c r="AT420" s="529"/>
      <c r="AW420" s="529"/>
      <c r="AZ420" s="529"/>
      <c r="BC420" s="529"/>
    </row>
    <row r="421" ht="12.75" customHeight="1">
      <c r="A421" s="529"/>
      <c r="B421" s="529"/>
      <c r="C421" s="529"/>
      <c r="D421" s="529"/>
      <c r="M421" s="529"/>
      <c r="V421" s="529"/>
      <c r="Y421" s="529"/>
      <c r="AB421" s="529"/>
      <c r="AE421" s="529"/>
      <c r="AH421" s="529"/>
      <c r="AK421" s="529"/>
      <c r="AN421" s="529"/>
      <c r="AQ421" s="529"/>
      <c r="AT421" s="529"/>
      <c r="AW421" s="529"/>
      <c r="AZ421" s="529"/>
      <c r="BC421" s="529"/>
    </row>
    <row r="422" ht="12.75" customHeight="1">
      <c r="A422" s="529"/>
      <c r="B422" s="529"/>
      <c r="C422" s="529"/>
      <c r="D422" s="529"/>
      <c r="M422" s="529"/>
      <c r="V422" s="529"/>
      <c r="Y422" s="529"/>
      <c r="AB422" s="529"/>
      <c r="AE422" s="529"/>
      <c r="AH422" s="529"/>
      <c r="AK422" s="529"/>
      <c r="AN422" s="529"/>
      <c r="AQ422" s="529"/>
      <c r="AT422" s="529"/>
      <c r="AW422" s="529"/>
      <c r="AZ422" s="529"/>
      <c r="BC422" s="529"/>
    </row>
    <row r="423" ht="12.75" customHeight="1">
      <c r="A423" s="529"/>
      <c r="B423" s="529"/>
      <c r="C423" s="529"/>
      <c r="D423" s="529"/>
      <c r="M423" s="529"/>
      <c r="V423" s="529"/>
      <c r="Y423" s="529"/>
      <c r="AB423" s="529"/>
      <c r="AE423" s="529"/>
      <c r="AH423" s="529"/>
      <c r="AK423" s="529"/>
      <c r="AN423" s="529"/>
      <c r="AQ423" s="529"/>
      <c r="AT423" s="529"/>
      <c r="AW423" s="529"/>
      <c r="AZ423" s="529"/>
      <c r="BC423" s="529"/>
    </row>
    <row r="424" ht="12.75" customHeight="1">
      <c r="A424" s="529"/>
      <c r="B424" s="529"/>
      <c r="C424" s="529"/>
      <c r="D424" s="529"/>
      <c r="M424" s="529"/>
      <c r="V424" s="529"/>
      <c r="Y424" s="529"/>
      <c r="AB424" s="529"/>
      <c r="AE424" s="529"/>
      <c r="AH424" s="529"/>
      <c r="AK424" s="529"/>
      <c r="AN424" s="529"/>
      <c r="AQ424" s="529"/>
      <c r="AT424" s="529"/>
      <c r="AW424" s="529"/>
      <c r="AZ424" s="529"/>
      <c r="BC424" s="529"/>
    </row>
    <row r="425" ht="12.75" customHeight="1">
      <c r="A425" s="529"/>
      <c r="B425" s="529"/>
      <c r="C425" s="529"/>
      <c r="D425" s="529"/>
      <c r="M425" s="529"/>
      <c r="V425" s="529"/>
      <c r="Y425" s="529"/>
      <c r="AB425" s="529"/>
      <c r="AE425" s="529"/>
      <c r="AH425" s="529"/>
      <c r="AK425" s="529"/>
      <c r="AN425" s="529"/>
      <c r="AQ425" s="529"/>
      <c r="AT425" s="529"/>
      <c r="AW425" s="529"/>
      <c r="AZ425" s="529"/>
      <c r="BC425" s="529"/>
    </row>
    <row r="426" ht="12.75" customHeight="1">
      <c r="A426" s="529"/>
      <c r="B426" s="529"/>
      <c r="C426" s="529"/>
      <c r="D426" s="529"/>
      <c r="M426" s="529"/>
      <c r="V426" s="529"/>
      <c r="Y426" s="529"/>
      <c r="AB426" s="529"/>
      <c r="AE426" s="529"/>
      <c r="AH426" s="529"/>
      <c r="AK426" s="529"/>
      <c r="AN426" s="529"/>
      <c r="AQ426" s="529"/>
      <c r="AT426" s="529"/>
      <c r="AW426" s="529"/>
      <c r="AZ426" s="529"/>
      <c r="BC426" s="529"/>
    </row>
    <row r="427" ht="12.75" customHeight="1">
      <c r="A427" s="529"/>
      <c r="B427" s="529"/>
      <c r="C427" s="529"/>
      <c r="D427" s="529"/>
      <c r="M427" s="529"/>
      <c r="V427" s="529"/>
      <c r="Y427" s="529"/>
      <c r="AB427" s="529"/>
      <c r="AE427" s="529"/>
      <c r="AH427" s="529"/>
      <c r="AK427" s="529"/>
      <c r="AN427" s="529"/>
      <c r="AQ427" s="529"/>
      <c r="AT427" s="529"/>
      <c r="AW427" s="529"/>
      <c r="AZ427" s="529"/>
      <c r="BC427" s="529"/>
    </row>
    <row r="428" ht="12.75" customHeight="1">
      <c r="A428" s="529"/>
      <c r="B428" s="529"/>
      <c r="C428" s="529"/>
      <c r="D428" s="529"/>
      <c r="M428" s="529"/>
      <c r="V428" s="529"/>
      <c r="Y428" s="529"/>
      <c r="AB428" s="529"/>
      <c r="AE428" s="529"/>
      <c r="AH428" s="529"/>
      <c r="AK428" s="529"/>
      <c r="AN428" s="529"/>
      <c r="AQ428" s="529"/>
      <c r="AT428" s="529"/>
      <c r="AW428" s="529"/>
      <c r="AZ428" s="529"/>
      <c r="BC428" s="529"/>
    </row>
    <row r="429" ht="12.75" customHeight="1">
      <c r="A429" s="529"/>
      <c r="B429" s="529"/>
      <c r="C429" s="529"/>
      <c r="D429" s="529"/>
      <c r="M429" s="529"/>
      <c r="V429" s="529"/>
      <c r="Y429" s="529"/>
      <c r="AB429" s="529"/>
      <c r="AE429" s="529"/>
      <c r="AH429" s="529"/>
      <c r="AK429" s="529"/>
      <c r="AN429" s="529"/>
      <c r="AQ429" s="529"/>
      <c r="AT429" s="529"/>
      <c r="AW429" s="529"/>
      <c r="AZ429" s="529"/>
      <c r="BC429" s="529"/>
    </row>
    <row r="430" ht="12.75" customHeight="1">
      <c r="A430" s="529"/>
      <c r="B430" s="529"/>
      <c r="C430" s="529"/>
      <c r="D430" s="529"/>
      <c r="M430" s="529"/>
      <c r="V430" s="529"/>
      <c r="Y430" s="529"/>
      <c r="AB430" s="529"/>
      <c r="AE430" s="529"/>
      <c r="AH430" s="529"/>
      <c r="AK430" s="529"/>
      <c r="AN430" s="529"/>
      <c r="AQ430" s="529"/>
      <c r="AT430" s="529"/>
      <c r="AW430" s="529"/>
      <c r="AZ430" s="529"/>
      <c r="BC430" s="529"/>
    </row>
    <row r="431" ht="12.75" customHeight="1">
      <c r="A431" s="529"/>
      <c r="B431" s="529"/>
      <c r="C431" s="529"/>
      <c r="D431" s="529"/>
      <c r="M431" s="529"/>
      <c r="V431" s="529"/>
      <c r="Y431" s="529"/>
      <c r="AB431" s="529"/>
      <c r="AE431" s="529"/>
      <c r="AH431" s="529"/>
      <c r="AK431" s="529"/>
      <c r="AN431" s="529"/>
      <c r="AQ431" s="529"/>
      <c r="AT431" s="529"/>
      <c r="AW431" s="529"/>
      <c r="AZ431" s="529"/>
      <c r="BC431" s="529"/>
    </row>
    <row r="432" ht="12.75" customHeight="1">
      <c r="A432" s="529"/>
      <c r="B432" s="529"/>
      <c r="C432" s="529"/>
      <c r="D432" s="529"/>
      <c r="M432" s="529"/>
      <c r="V432" s="529"/>
      <c r="Y432" s="529"/>
      <c r="AB432" s="529"/>
      <c r="AE432" s="529"/>
      <c r="AH432" s="529"/>
      <c r="AK432" s="529"/>
      <c r="AN432" s="529"/>
      <c r="AQ432" s="529"/>
      <c r="AT432" s="529"/>
      <c r="AW432" s="529"/>
      <c r="AZ432" s="529"/>
      <c r="BC432" s="529"/>
    </row>
    <row r="433" ht="12.75" customHeight="1">
      <c r="A433" s="529"/>
      <c r="B433" s="529"/>
      <c r="C433" s="529"/>
      <c r="D433" s="529"/>
      <c r="M433" s="529"/>
      <c r="V433" s="529"/>
      <c r="Y433" s="529"/>
      <c r="AB433" s="529"/>
      <c r="AE433" s="529"/>
      <c r="AH433" s="529"/>
      <c r="AK433" s="529"/>
      <c r="AN433" s="529"/>
      <c r="AQ433" s="529"/>
      <c r="AT433" s="529"/>
      <c r="AW433" s="529"/>
      <c r="AZ433" s="529"/>
      <c r="BC433" s="529"/>
    </row>
    <row r="434" ht="12.75" customHeight="1">
      <c r="A434" s="529"/>
      <c r="B434" s="529"/>
      <c r="C434" s="529"/>
      <c r="D434" s="529"/>
      <c r="M434" s="529"/>
      <c r="V434" s="529"/>
      <c r="Y434" s="529"/>
      <c r="AB434" s="529"/>
      <c r="AE434" s="529"/>
      <c r="AH434" s="529"/>
      <c r="AK434" s="529"/>
      <c r="AN434" s="529"/>
      <c r="AQ434" s="529"/>
      <c r="AT434" s="529"/>
      <c r="AW434" s="529"/>
      <c r="AZ434" s="529"/>
      <c r="BC434" s="529"/>
    </row>
    <row r="435" ht="12.75" customHeight="1">
      <c r="A435" s="529"/>
      <c r="B435" s="529"/>
      <c r="C435" s="529"/>
      <c r="D435" s="529"/>
      <c r="M435" s="529"/>
      <c r="V435" s="529"/>
      <c r="Y435" s="529"/>
      <c r="AB435" s="529"/>
      <c r="AE435" s="529"/>
      <c r="AH435" s="529"/>
      <c r="AK435" s="529"/>
      <c r="AN435" s="529"/>
      <c r="AQ435" s="529"/>
      <c r="AT435" s="529"/>
      <c r="AW435" s="529"/>
      <c r="AZ435" s="529"/>
      <c r="BC435" s="529"/>
    </row>
    <row r="436" ht="12.75" customHeight="1">
      <c r="A436" s="529"/>
      <c r="B436" s="529"/>
      <c r="C436" s="529"/>
      <c r="D436" s="529"/>
      <c r="M436" s="529"/>
      <c r="V436" s="529"/>
      <c r="Y436" s="529"/>
      <c r="AB436" s="529"/>
      <c r="AE436" s="529"/>
      <c r="AH436" s="529"/>
      <c r="AK436" s="529"/>
      <c r="AN436" s="529"/>
      <c r="AQ436" s="529"/>
      <c r="AT436" s="529"/>
      <c r="AW436" s="529"/>
      <c r="AZ436" s="529"/>
      <c r="BC436" s="529"/>
    </row>
    <row r="437" ht="12.75" customHeight="1">
      <c r="A437" s="529"/>
      <c r="B437" s="529"/>
      <c r="C437" s="529"/>
      <c r="D437" s="529"/>
      <c r="M437" s="529"/>
      <c r="V437" s="529"/>
      <c r="Y437" s="529"/>
      <c r="AB437" s="529"/>
      <c r="AE437" s="529"/>
      <c r="AH437" s="529"/>
      <c r="AK437" s="529"/>
      <c r="AN437" s="529"/>
      <c r="AQ437" s="529"/>
      <c r="AT437" s="529"/>
      <c r="AW437" s="529"/>
      <c r="AZ437" s="529"/>
      <c r="BC437" s="529"/>
    </row>
    <row r="438" ht="12.75" customHeight="1">
      <c r="A438" s="529"/>
      <c r="B438" s="529"/>
      <c r="C438" s="529"/>
      <c r="D438" s="529"/>
      <c r="M438" s="529"/>
      <c r="V438" s="529"/>
      <c r="Y438" s="529"/>
      <c r="AB438" s="529"/>
      <c r="AE438" s="529"/>
      <c r="AH438" s="529"/>
      <c r="AK438" s="529"/>
      <c r="AN438" s="529"/>
      <c r="AQ438" s="529"/>
      <c r="AT438" s="529"/>
      <c r="AW438" s="529"/>
      <c r="AZ438" s="529"/>
      <c r="BC438" s="529"/>
    </row>
    <row r="439" ht="12.75" customHeight="1">
      <c r="A439" s="529"/>
      <c r="B439" s="529"/>
      <c r="C439" s="529"/>
      <c r="D439" s="529"/>
      <c r="M439" s="529"/>
      <c r="V439" s="529"/>
      <c r="Y439" s="529"/>
      <c r="AB439" s="529"/>
      <c r="AE439" s="529"/>
      <c r="AH439" s="529"/>
      <c r="AK439" s="529"/>
      <c r="AN439" s="529"/>
      <c r="AQ439" s="529"/>
      <c r="AT439" s="529"/>
      <c r="AW439" s="529"/>
      <c r="AZ439" s="529"/>
      <c r="BC439" s="529"/>
    </row>
    <row r="440" ht="12.75" customHeight="1">
      <c r="A440" s="529"/>
      <c r="B440" s="529"/>
      <c r="C440" s="529"/>
      <c r="D440" s="529"/>
      <c r="M440" s="529"/>
      <c r="V440" s="529"/>
      <c r="Y440" s="529"/>
      <c r="AB440" s="529"/>
      <c r="AE440" s="529"/>
      <c r="AH440" s="529"/>
      <c r="AK440" s="529"/>
      <c r="AN440" s="529"/>
      <c r="AQ440" s="529"/>
      <c r="AT440" s="529"/>
      <c r="AW440" s="529"/>
      <c r="AZ440" s="529"/>
      <c r="BC440" s="529"/>
    </row>
    <row r="441" ht="12.75" customHeight="1">
      <c r="A441" s="529"/>
      <c r="B441" s="529"/>
      <c r="C441" s="529"/>
      <c r="D441" s="529"/>
      <c r="M441" s="529"/>
      <c r="V441" s="529"/>
      <c r="Y441" s="529"/>
      <c r="AB441" s="529"/>
      <c r="AE441" s="529"/>
      <c r="AH441" s="529"/>
      <c r="AK441" s="529"/>
      <c r="AN441" s="529"/>
      <c r="AQ441" s="529"/>
      <c r="AT441" s="529"/>
      <c r="AW441" s="529"/>
      <c r="AZ441" s="529"/>
      <c r="BC441" s="529"/>
    </row>
    <row r="442" ht="12.75" customHeight="1">
      <c r="A442" s="529"/>
      <c r="B442" s="529"/>
      <c r="C442" s="529"/>
      <c r="D442" s="529"/>
      <c r="M442" s="529"/>
      <c r="V442" s="529"/>
      <c r="Y442" s="529"/>
      <c r="AB442" s="529"/>
      <c r="AE442" s="529"/>
      <c r="AH442" s="529"/>
      <c r="AK442" s="529"/>
      <c r="AN442" s="529"/>
      <c r="AQ442" s="529"/>
      <c r="AT442" s="529"/>
      <c r="AW442" s="529"/>
      <c r="AZ442" s="529"/>
      <c r="BC442" s="529"/>
    </row>
    <row r="443" ht="12.75" customHeight="1">
      <c r="A443" s="529"/>
      <c r="B443" s="529"/>
      <c r="C443" s="529"/>
      <c r="D443" s="529"/>
      <c r="M443" s="529"/>
      <c r="V443" s="529"/>
      <c r="Y443" s="529"/>
      <c r="AB443" s="529"/>
      <c r="AE443" s="529"/>
      <c r="AH443" s="529"/>
      <c r="AK443" s="529"/>
      <c r="AN443" s="529"/>
      <c r="AQ443" s="529"/>
      <c r="AT443" s="529"/>
      <c r="AW443" s="529"/>
      <c r="AZ443" s="529"/>
      <c r="BC443" s="529"/>
    </row>
    <row r="444" ht="12.75" customHeight="1">
      <c r="A444" s="529"/>
      <c r="B444" s="529"/>
      <c r="C444" s="529"/>
      <c r="D444" s="529"/>
      <c r="M444" s="529"/>
      <c r="V444" s="529"/>
      <c r="Y444" s="529"/>
      <c r="AB444" s="529"/>
      <c r="AE444" s="529"/>
      <c r="AH444" s="529"/>
      <c r="AK444" s="529"/>
      <c r="AN444" s="529"/>
      <c r="AQ444" s="529"/>
      <c r="AT444" s="529"/>
      <c r="AW444" s="529"/>
      <c r="AZ444" s="529"/>
      <c r="BC444" s="529"/>
    </row>
    <row r="445" ht="12.75" customHeight="1">
      <c r="A445" s="529"/>
      <c r="B445" s="529"/>
      <c r="C445" s="529"/>
      <c r="D445" s="529"/>
      <c r="M445" s="529"/>
      <c r="V445" s="529"/>
      <c r="Y445" s="529"/>
      <c r="AB445" s="529"/>
      <c r="AE445" s="529"/>
      <c r="AH445" s="529"/>
      <c r="AK445" s="529"/>
      <c r="AN445" s="529"/>
      <c r="AQ445" s="529"/>
      <c r="AT445" s="529"/>
      <c r="AW445" s="529"/>
      <c r="AZ445" s="529"/>
      <c r="BC445" s="529"/>
    </row>
    <row r="446" ht="12.75" customHeight="1">
      <c r="A446" s="529"/>
      <c r="B446" s="529"/>
      <c r="C446" s="529"/>
      <c r="D446" s="529"/>
      <c r="M446" s="529"/>
      <c r="V446" s="529"/>
      <c r="Y446" s="529"/>
      <c r="AB446" s="529"/>
      <c r="AE446" s="529"/>
      <c r="AH446" s="529"/>
      <c r="AK446" s="529"/>
      <c r="AN446" s="529"/>
      <c r="AQ446" s="529"/>
      <c r="AT446" s="529"/>
      <c r="AW446" s="529"/>
      <c r="AZ446" s="529"/>
      <c r="BC446" s="529"/>
    </row>
    <row r="447" ht="12.75" customHeight="1">
      <c r="A447" s="529"/>
      <c r="B447" s="529"/>
      <c r="C447" s="529"/>
      <c r="D447" s="529"/>
      <c r="M447" s="529"/>
      <c r="V447" s="529"/>
      <c r="Y447" s="529"/>
      <c r="AB447" s="529"/>
      <c r="AE447" s="529"/>
      <c r="AH447" s="529"/>
      <c r="AK447" s="529"/>
      <c r="AN447" s="529"/>
      <c r="AQ447" s="529"/>
      <c r="AT447" s="529"/>
      <c r="AW447" s="529"/>
      <c r="AZ447" s="529"/>
      <c r="BC447" s="529"/>
    </row>
    <row r="448" ht="12.75" customHeight="1">
      <c r="A448" s="529"/>
      <c r="B448" s="529"/>
      <c r="C448" s="529"/>
      <c r="D448" s="529"/>
      <c r="M448" s="529"/>
      <c r="V448" s="529"/>
      <c r="Y448" s="529"/>
      <c r="AB448" s="529"/>
      <c r="AE448" s="529"/>
      <c r="AH448" s="529"/>
      <c r="AK448" s="529"/>
      <c r="AN448" s="529"/>
      <c r="AQ448" s="529"/>
      <c r="AT448" s="529"/>
      <c r="AW448" s="529"/>
      <c r="AZ448" s="529"/>
      <c r="BC448" s="529"/>
    </row>
    <row r="449" ht="12.75" customHeight="1">
      <c r="A449" s="529"/>
      <c r="B449" s="529"/>
      <c r="C449" s="529"/>
      <c r="D449" s="529"/>
      <c r="M449" s="529"/>
      <c r="V449" s="529"/>
      <c r="Y449" s="529"/>
      <c r="AB449" s="529"/>
      <c r="AE449" s="529"/>
      <c r="AH449" s="529"/>
      <c r="AK449" s="529"/>
      <c r="AN449" s="529"/>
      <c r="AQ449" s="529"/>
      <c r="AT449" s="529"/>
      <c r="AW449" s="529"/>
      <c r="AZ449" s="529"/>
      <c r="BC449" s="529"/>
    </row>
    <row r="450" ht="12.75" customHeight="1">
      <c r="A450" s="529"/>
      <c r="B450" s="529"/>
      <c r="C450" s="529"/>
      <c r="D450" s="529"/>
      <c r="M450" s="529"/>
      <c r="V450" s="529"/>
      <c r="Y450" s="529"/>
      <c r="AB450" s="529"/>
      <c r="AE450" s="529"/>
      <c r="AH450" s="529"/>
      <c r="AK450" s="529"/>
      <c r="AN450" s="529"/>
      <c r="AQ450" s="529"/>
      <c r="AT450" s="529"/>
      <c r="AW450" s="529"/>
      <c r="AZ450" s="529"/>
      <c r="BC450" s="529"/>
    </row>
    <row r="451" ht="12.75" customHeight="1">
      <c r="A451" s="529"/>
      <c r="B451" s="529"/>
      <c r="C451" s="529"/>
      <c r="D451" s="529"/>
      <c r="M451" s="529"/>
      <c r="V451" s="529"/>
      <c r="Y451" s="529"/>
      <c r="AB451" s="529"/>
      <c r="AE451" s="529"/>
      <c r="AH451" s="529"/>
      <c r="AK451" s="529"/>
      <c r="AN451" s="529"/>
      <c r="AQ451" s="529"/>
      <c r="AT451" s="529"/>
      <c r="AW451" s="529"/>
      <c r="AZ451" s="529"/>
      <c r="BC451" s="529"/>
    </row>
    <row r="452" ht="12.75" customHeight="1">
      <c r="A452" s="529"/>
      <c r="B452" s="529"/>
      <c r="C452" s="529"/>
      <c r="D452" s="529"/>
      <c r="M452" s="529"/>
      <c r="V452" s="529"/>
      <c r="Y452" s="529"/>
      <c r="AB452" s="529"/>
      <c r="AE452" s="529"/>
      <c r="AH452" s="529"/>
      <c r="AK452" s="529"/>
      <c r="AN452" s="529"/>
      <c r="AQ452" s="529"/>
      <c r="AT452" s="529"/>
      <c r="AW452" s="529"/>
      <c r="AZ452" s="529"/>
      <c r="BC452" s="529"/>
    </row>
    <row r="453" ht="12.75" customHeight="1">
      <c r="A453" s="529"/>
      <c r="B453" s="529"/>
      <c r="C453" s="529"/>
      <c r="D453" s="529"/>
      <c r="M453" s="529"/>
      <c r="V453" s="529"/>
      <c r="Y453" s="529"/>
      <c r="AB453" s="529"/>
      <c r="AE453" s="529"/>
      <c r="AH453" s="529"/>
      <c r="AK453" s="529"/>
      <c r="AN453" s="529"/>
      <c r="AQ453" s="529"/>
      <c r="AT453" s="529"/>
      <c r="AW453" s="529"/>
      <c r="AZ453" s="529"/>
      <c r="BC453" s="529"/>
    </row>
    <row r="454" ht="12.75" customHeight="1">
      <c r="A454" s="529"/>
      <c r="B454" s="529"/>
      <c r="C454" s="529"/>
      <c r="D454" s="529"/>
      <c r="M454" s="529"/>
      <c r="V454" s="529"/>
      <c r="Y454" s="529"/>
      <c r="AB454" s="529"/>
      <c r="AE454" s="529"/>
      <c r="AH454" s="529"/>
      <c r="AK454" s="529"/>
      <c r="AN454" s="529"/>
      <c r="AQ454" s="529"/>
      <c r="AT454" s="529"/>
      <c r="AW454" s="529"/>
      <c r="AZ454" s="529"/>
      <c r="BC454" s="529"/>
    </row>
    <row r="455" ht="12.75" customHeight="1">
      <c r="A455" s="529"/>
      <c r="B455" s="529"/>
      <c r="C455" s="529"/>
      <c r="D455" s="529"/>
      <c r="M455" s="529"/>
      <c r="V455" s="529"/>
      <c r="Y455" s="529"/>
      <c r="AB455" s="529"/>
      <c r="AE455" s="529"/>
      <c r="AH455" s="529"/>
      <c r="AK455" s="529"/>
      <c r="AN455" s="529"/>
      <c r="AQ455" s="529"/>
      <c r="AT455" s="529"/>
      <c r="AW455" s="529"/>
      <c r="AZ455" s="529"/>
      <c r="BC455" s="529"/>
    </row>
    <row r="456" ht="12.75" customHeight="1">
      <c r="A456" s="529"/>
      <c r="B456" s="529"/>
      <c r="C456" s="529"/>
      <c r="D456" s="529"/>
      <c r="M456" s="529"/>
      <c r="V456" s="529"/>
      <c r="Y456" s="529"/>
      <c r="AB456" s="529"/>
      <c r="AE456" s="529"/>
      <c r="AH456" s="529"/>
      <c r="AK456" s="529"/>
      <c r="AN456" s="529"/>
      <c r="AQ456" s="529"/>
      <c r="AT456" s="529"/>
      <c r="AW456" s="529"/>
      <c r="AZ456" s="529"/>
      <c r="BC456" s="529"/>
    </row>
    <row r="457" ht="12.75" customHeight="1">
      <c r="A457" s="529"/>
      <c r="B457" s="529"/>
      <c r="C457" s="529"/>
      <c r="D457" s="529"/>
      <c r="M457" s="529"/>
      <c r="V457" s="529"/>
      <c r="Y457" s="529"/>
      <c r="AB457" s="529"/>
      <c r="AE457" s="529"/>
      <c r="AH457" s="529"/>
      <c r="AK457" s="529"/>
      <c r="AN457" s="529"/>
      <c r="AQ457" s="529"/>
      <c r="AT457" s="529"/>
      <c r="AW457" s="529"/>
      <c r="AZ457" s="529"/>
      <c r="BC457" s="529"/>
    </row>
    <row r="458" ht="12.75" customHeight="1">
      <c r="A458" s="529"/>
      <c r="B458" s="529"/>
      <c r="C458" s="529"/>
      <c r="D458" s="529"/>
      <c r="M458" s="529"/>
      <c r="V458" s="529"/>
      <c r="Y458" s="529"/>
      <c r="AB458" s="529"/>
      <c r="AE458" s="529"/>
      <c r="AH458" s="529"/>
      <c r="AK458" s="529"/>
      <c r="AN458" s="529"/>
      <c r="AQ458" s="529"/>
      <c r="AT458" s="529"/>
      <c r="AW458" s="529"/>
      <c r="AZ458" s="529"/>
      <c r="BC458" s="529"/>
    </row>
    <row r="459" ht="12.75" customHeight="1">
      <c r="A459" s="529"/>
      <c r="B459" s="529"/>
      <c r="C459" s="529"/>
      <c r="D459" s="529"/>
      <c r="M459" s="529"/>
      <c r="V459" s="529"/>
      <c r="Y459" s="529"/>
      <c r="AB459" s="529"/>
      <c r="AE459" s="529"/>
      <c r="AH459" s="529"/>
      <c r="AK459" s="529"/>
      <c r="AN459" s="529"/>
      <c r="AQ459" s="529"/>
      <c r="AT459" s="529"/>
      <c r="AW459" s="529"/>
      <c r="AZ459" s="529"/>
      <c r="BC459" s="529"/>
    </row>
    <row r="460" ht="12.75" customHeight="1">
      <c r="A460" s="529"/>
      <c r="B460" s="529"/>
      <c r="C460" s="529"/>
      <c r="D460" s="529"/>
      <c r="M460" s="529"/>
      <c r="V460" s="529"/>
      <c r="Y460" s="529"/>
      <c r="AB460" s="529"/>
      <c r="AE460" s="529"/>
      <c r="AH460" s="529"/>
      <c r="AK460" s="529"/>
      <c r="AN460" s="529"/>
      <c r="AQ460" s="529"/>
      <c r="AT460" s="529"/>
      <c r="AW460" s="529"/>
      <c r="AZ460" s="529"/>
      <c r="BC460" s="529"/>
    </row>
    <row r="461" ht="12.75" customHeight="1">
      <c r="A461" s="529"/>
      <c r="B461" s="529"/>
      <c r="C461" s="529"/>
      <c r="D461" s="529"/>
      <c r="M461" s="529"/>
      <c r="V461" s="529"/>
      <c r="Y461" s="529"/>
      <c r="AB461" s="529"/>
      <c r="AE461" s="529"/>
      <c r="AH461" s="529"/>
      <c r="AK461" s="529"/>
      <c r="AN461" s="529"/>
      <c r="AQ461" s="529"/>
      <c r="AT461" s="529"/>
      <c r="AW461" s="529"/>
      <c r="AZ461" s="529"/>
      <c r="BC461" s="529"/>
    </row>
    <row r="462" ht="12.75" customHeight="1">
      <c r="A462" s="529"/>
      <c r="B462" s="529"/>
      <c r="C462" s="529"/>
      <c r="D462" s="529"/>
      <c r="M462" s="529"/>
      <c r="V462" s="529"/>
      <c r="Y462" s="529"/>
      <c r="AB462" s="529"/>
      <c r="AE462" s="529"/>
      <c r="AH462" s="529"/>
      <c r="AK462" s="529"/>
      <c r="AN462" s="529"/>
      <c r="AQ462" s="529"/>
      <c r="AT462" s="529"/>
      <c r="AW462" s="529"/>
      <c r="AZ462" s="529"/>
      <c r="BC462" s="529"/>
    </row>
    <row r="463" ht="12.75" customHeight="1">
      <c r="A463" s="529"/>
      <c r="B463" s="529"/>
      <c r="C463" s="529"/>
      <c r="D463" s="529"/>
      <c r="M463" s="529"/>
      <c r="V463" s="529"/>
      <c r="Y463" s="529"/>
      <c r="AB463" s="529"/>
      <c r="AE463" s="529"/>
      <c r="AH463" s="529"/>
      <c r="AK463" s="529"/>
      <c r="AN463" s="529"/>
      <c r="AQ463" s="529"/>
      <c r="AT463" s="529"/>
      <c r="AW463" s="529"/>
      <c r="AZ463" s="529"/>
      <c r="BC463" s="529"/>
    </row>
    <row r="464" ht="12.75" customHeight="1">
      <c r="A464" s="529"/>
      <c r="B464" s="529"/>
      <c r="C464" s="529"/>
      <c r="D464" s="529"/>
      <c r="M464" s="529"/>
      <c r="V464" s="529"/>
      <c r="Y464" s="529"/>
      <c r="AB464" s="529"/>
      <c r="AE464" s="529"/>
      <c r="AH464" s="529"/>
      <c r="AK464" s="529"/>
      <c r="AN464" s="529"/>
      <c r="AQ464" s="529"/>
      <c r="AT464" s="529"/>
      <c r="AW464" s="529"/>
      <c r="AZ464" s="529"/>
      <c r="BC464" s="529"/>
    </row>
    <row r="465" ht="12.75" customHeight="1">
      <c r="A465" s="529"/>
      <c r="B465" s="529"/>
      <c r="C465" s="529"/>
      <c r="D465" s="529"/>
      <c r="M465" s="529"/>
      <c r="V465" s="529"/>
      <c r="Y465" s="529"/>
      <c r="AB465" s="529"/>
      <c r="AE465" s="529"/>
      <c r="AH465" s="529"/>
      <c r="AK465" s="529"/>
      <c r="AN465" s="529"/>
      <c r="AQ465" s="529"/>
      <c r="AT465" s="529"/>
      <c r="AW465" s="529"/>
      <c r="AZ465" s="529"/>
      <c r="BC465" s="529"/>
    </row>
    <row r="466" ht="12.75" customHeight="1">
      <c r="A466" s="529"/>
      <c r="B466" s="529"/>
      <c r="C466" s="529"/>
      <c r="D466" s="529"/>
      <c r="M466" s="529"/>
      <c r="V466" s="529"/>
      <c r="Y466" s="529"/>
      <c r="AB466" s="529"/>
      <c r="AE466" s="529"/>
      <c r="AH466" s="529"/>
      <c r="AK466" s="529"/>
      <c r="AN466" s="529"/>
      <c r="AQ466" s="529"/>
      <c r="AT466" s="529"/>
      <c r="AW466" s="529"/>
      <c r="AZ466" s="529"/>
      <c r="BC466" s="529"/>
    </row>
    <row r="467" ht="12.75" customHeight="1">
      <c r="A467" s="529"/>
      <c r="B467" s="529"/>
      <c r="C467" s="529"/>
      <c r="D467" s="529"/>
      <c r="M467" s="529"/>
      <c r="V467" s="529"/>
      <c r="Y467" s="529"/>
      <c r="AB467" s="529"/>
      <c r="AE467" s="529"/>
      <c r="AH467" s="529"/>
      <c r="AK467" s="529"/>
      <c r="AN467" s="529"/>
      <c r="AQ467" s="529"/>
      <c r="AT467" s="529"/>
      <c r="AW467" s="529"/>
      <c r="AZ467" s="529"/>
      <c r="BC467" s="529"/>
    </row>
    <row r="468" ht="12.75" customHeight="1">
      <c r="A468" s="529"/>
      <c r="B468" s="529"/>
      <c r="C468" s="529"/>
      <c r="D468" s="529"/>
      <c r="M468" s="529"/>
      <c r="V468" s="529"/>
      <c r="Y468" s="529"/>
      <c r="AB468" s="529"/>
      <c r="AE468" s="529"/>
      <c r="AH468" s="529"/>
      <c r="AK468" s="529"/>
      <c r="AN468" s="529"/>
      <c r="AQ468" s="529"/>
      <c r="AT468" s="529"/>
      <c r="AW468" s="529"/>
      <c r="AZ468" s="529"/>
      <c r="BC468" s="529"/>
    </row>
    <row r="469" ht="12.75" customHeight="1">
      <c r="A469" s="529"/>
      <c r="B469" s="529"/>
      <c r="C469" s="529"/>
      <c r="D469" s="529"/>
      <c r="M469" s="529"/>
      <c r="V469" s="529"/>
      <c r="Y469" s="529"/>
      <c r="AB469" s="529"/>
      <c r="AE469" s="529"/>
      <c r="AH469" s="529"/>
      <c r="AK469" s="529"/>
      <c r="AN469" s="529"/>
      <c r="AQ469" s="529"/>
      <c r="AT469" s="529"/>
      <c r="AW469" s="529"/>
      <c r="AZ469" s="529"/>
      <c r="BC469" s="529"/>
    </row>
    <row r="470" ht="12.75" customHeight="1">
      <c r="A470" s="529"/>
      <c r="B470" s="529"/>
      <c r="C470" s="529"/>
      <c r="D470" s="529"/>
      <c r="M470" s="529"/>
      <c r="V470" s="529"/>
      <c r="Y470" s="529"/>
      <c r="AB470" s="529"/>
      <c r="AE470" s="529"/>
      <c r="AH470" s="529"/>
      <c r="AK470" s="529"/>
      <c r="AN470" s="529"/>
      <c r="AQ470" s="529"/>
      <c r="AT470" s="529"/>
      <c r="AW470" s="529"/>
      <c r="AZ470" s="529"/>
      <c r="BC470" s="529"/>
    </row>
    <row r="471" ht="12.75" customHeight="1">
      <c r="A471" s="529"/>
      <c r="B471" s="529"/>
      <c r="C471" s="529"/>
      <c r="D471" s="529"/>
      <c r="M471" s="529"/>
      <c r="V471" s="529"/>
      <c r="Y471" s="529"/>
      <c r="AB471" s="529"/>
      <c r="AE471" s="529"/>
      <c r="AH471" s="529"/>
      <c r="AK471" s="529"/>
      <c r="AN471" s="529"/>
      <c r="AQ471" s="529"/>
      <c r="AT471" s="529"/>
      <c r="AW471" s="529"/>
      <c r="AZ471" s="529"/>
      <c r="BC471" s="529"/>
    </row>
    <row r="472" ht="12.75" customHeight="1">
      <c r="A472" s="529"/>
      <c r="B472" s="529"/>
      <c r="C472" s="529"/>
      <c r="D472" s="529"/>
      <c r="M472" s="529"/>
      <c r="V472" s="529"/>
      <c r="Y472" s="529"/>
      <c r="AB472" s="529"/>
      <c r="AE472" s="529"/>
      <c r="AH472" s="529"/>
      <c r="AK472" s="529"/>
      <c r="AN472" s="529"/>
      <c r="AQ472" s="529"/>
      <c r="AT472" s="529"/>
      <c r="AW472" s="529"/>
      <c r="AZ472" s="529"/>
      <c r="BC472" s="529"/>
    </row>
    <row r="473" ht="12.75" customHeight="1">
      <c r="A473" s="529"/>
      <c r="B473" s="529"/>
      <c r="C473" s="529"/>
      <c r="D473" s="529"/>
      <c r="M473" s="529"/>
      <c r="V473" s="529"/>
      <c r="Y473" s="529"/>
      <c r="AB473" s="529"/>
      <c r="AE473" s="529"/>
      <c r="AH473" s="529"/>
      <c r="AK473" s="529"/>
      <c r="AN473" s="529"/>
      <c r="AQ473" s="529"/>
      <c r="AT473" s="529"/>
      <c r="AW473" s="529"/>
      <c r="AZ473" s="529"/>
      <c r="BC473" s="529"/>
    </row>
    <row r="474" ht="12.75" customHeight="1">
      <c r="A474" s="529"/>
      <c r="B474" s="529"/>
      <c r="C474" s="529"/>
      <c r="D474" s="529"/>
      <c r="M474" s="529"/>
      <c r="V474" s="529"/>
      <c r="Y474" s="529"/>
      <c r="AB474" s="529"/>
      <c r="AE474" s="529"/>
      <c r="AH474" s="529"/>
      <c r="AK474" s="529"/>
      <c r="AN474" s="529"/>
      <c r="AQ474" s="529"/>
      <c r="AT474" s="529"/>
      <c r="AW474" s="529"/>
      <c r="AZ474" s="529"/>
      <c r="BC474" s="529"/>
    </row>
    <row r="475" ht="12.75" customHeight="1">
      <c r="A475" s="529"/>
      <c r="B475" s="529"/>
      <c r="C475" s="529"/>
      <c r="D475" s="529"/>
      <c r="M475" s="529"/>
      <c r="V475" s="529"/>
      <c r="Y475" s="529"/>
      <c r="AB475" s="529"/>
      <c r="AE475" s="529"/>
      <c r="AH475" s="529"/>
      <c r="AK475" s="529"/>
      <c r="AN475" s="529"/>
      <c r="AQ475" s="529"/>
      <c r="AT475" s="529"/>
      <c r="AW475" s="529"/>
      <c r="AZ475" s="529"/>
      <c r="BC475" s="529"/>
    </row>
    <row r="476" ht="12.75" customHeight="1">
      <c r="A476" s="529"/>
      <c r="B476" s="529"/>
      <c r="C476" s="529"/>
      <c r="D476" s="529"/>
      <c r="M476" s="529"/>
      <c r="V476" s="529"/>
      <c r="Y476" s="529"/>
      <c r="AB476" s="529"/>
      <c r="AE476" s="529"/>
      <c r="AH476" s="529"/>
      <c r="AK476" s="529"/>
      <c r="AN476" s="529"/>
      <c r="AQ476" s="529"/>
      <c r="AT476" s="529"/>
      <c r="AW476" s="529"/>
      <c r="AZ476" s="529"/>
      <c r="BC476" s="529"/>
    </row>
    <row r="477" ht="12.75" customHeight="1">
      <c r="A477" s="529"/>
      <c r="B477" s="529"/>
      <c r="C477" s="529"/>
      <c r="D477" s="529"/>
      <c r="M477" s="529"/>
      <c r="V477" s="529"/>
      <c r="Y477" s="529"/>
      <c r="AB477" s="529"/>
      <c r="AE477" s="529"/>
      <c r="AH477" s="529"/>
      <c r="AK477" s="529"/>
      <c r="AN477" s="529"/>
      <c r="AQ477" s="529"/>
      <c r="AT477" s="529"/>
      <c r="AW477" s="529"/>
      <c r="AZ477" s="529"/>
      <c r="BC477" s="529"/>
    </row>
    <row r="478" ht="12.75" customHeight="1">
      <c r="A478" s="529"/>
      <c r="B478" s="529"/>
      <c r="C478" s="529"/>
      <c r="D478" s="529"/>
      <c r="M478" s="529"/>
      <c r="V478" s="529"/>
      <c r="Y478" s="529"/>
      <c r="AB478" s="529"/>
      <c r="AE478" s="529"/>
      <c r="AH478" s="529"/>
      <c r="AK478" s="529"/>
      <c r="AN478" s="529"/>
      <c r="AQ478" s="529"/>
      <c r="AT478" s="529"/>
      <c r="AW478" s="529"/>
      <c r="AZ478" s="529"/>
      <c r="BC478" s="529"/>
    </row>
    <row r="479" ht="12.75" customHeight="1">
      <c r="A479" s="529"/>
      <c r="B479" s="529"/>
      <c r="C479" s="529"/>
      <c r="D479" s="529"/>
      <c r="M479" s="529"/>
      <c r="V479" s="529"/>
      <c r="Y479" s="529"/>
      <c r="AB479" s="529"/>
      <c r="AE479" s="529"/>
      <c r="AH479" s="529"/>
      <c r="AK479" s="529"/>
      <c r="AN479" s="529"/>
      <c r="AQ479" s="529"/>
      <c r="AT479" s="529"/>
      <c r="AW479" s="529"/>
      <c r="AZ479" s="529"/>
      <c r="BC479" s="529"/>
    </row>
    <row r="480" ht="12.75" customHeight="1">
      <c r="A480" s="529"/>
      <c r="B480" s="529"/>
      <c r="C480" s="529"/>
      <c r="D480" s="529"/>
      <c r="M480" s="529"/>
      <c r="V480" s="529"/>
      <c r="Y480" s="529"/>
      <c r="AB480" s="529"/>
      <c r="AE480" s="529"/>
      <c r="AH480" s="529"/>
      <c r="AK480" s="529"/>
      <c r="AN480" s="529"/>
      <c r="AQ480" s="529"/>
      <c r="AT480" s="529"/>
      <c r="AW480" s="529"/>
      <c r="AZ480" s="529"/>
      <c r="BC480" s="529"/>
    </row>
    <row r="481" ht="12.75" customHeight="1">
      <c r="A481" s="529"/>
      <c r="B481" s="529"/>
      <c r="C481" s="529"/>
      <c r="D481" s="529"/>
      <c r="M481" s="529"/>
      <c r="V481" s="529"/>
      <c r="Y481" s="529"/>
      <c r="AB481" s="529"/>
      <c r="AE481" s="529"/>
      <c r="AH481" s="529"/>
      <c r="AK481" s="529"/>
      <c r="AN481" s="529"/>
      <c r="AQ481" s="529"/>
      <c r="AT481" s="529"/>
      <c r="AW481" s="529"/>
      <c r="AZ481" s="529"/>
      <c r="BC481" s="529"/>
    </row>
    <row r="482" ht="12.75" customHeight="1">
      <c r="A482" s="529"/>
      <c r="B482" s="529"/>
      <c r="C482" s="529"/>
      <c r="D482" s="529"/>
      <c r="M482" s="529"/>
      <c r="V482" s="529"/>
      <c r="Y482" s="529"/>
      <c r="AB482" s="529"/>
      <c r="AE482" s="529"/>
      <c r="AH482" s="529"/>
      <c r="AK482" s="529"/>
      <c r="AN482" s="529"/>
      <c r="AQ482" s="529"/>
      <c r="AT482" s="529"/>
      <c r="AW482" s="529"/>
      <c r="AZ482" s="529"/>
      <c r="BC482" s="529"/>
    </row>
    <row r="483" ht="12.75" customHeight="1">
      <c r="A483" s="529"/>
      <c r="B483" s="529"/>
      <c r="C483" s="529"/>
      <c r="D483" s="529"/>
      <c r="M483" s="529"/>
      <c r="V483" s="529"/>
      <c r="Y483" s="529"/>
      <c r="AB483" s="529"/>
      <c r="AE483" s="529"/>
      <c r="AH483" s="529"/>
      <c r="AK483" s="529"/>
      <c r="AN483" s="529"/>
      <c r="AQ483" s="529"/>
      <c r="AT483" s="529"/>
      <c r="AW483" s="529"/>
      <c r="AZ483" s="529"/>
      <c r="BC483" s="529"/>
    </row>
    <row r="484" ht="12.75" customHeight="1">
      <c r="A484" s="529"/>
      <c r="B484" s="529"/>
      <c r="C484" s="529"/>
      <c r="D484" s="529"/>
      <c r="M484" s="529"/>
      <c r="V484" s="529"/>
      <c r="Y484" s="529"/>
      <c r="AB484" s="529"/>
      <c r="AE484" s="529"/>
      <c r="AH484" s="529"/>
      <c r="AK484" s="529"/>
      <c r="AN484" s="529"/>
      <c r="AQ484" s="529"/>
      <c r="AT484" s="529"/>
      <c r="AW484" s="529"/>
      <c r="AZ484" s="529"/>
      <c r="BC484" s="529"/>
    </row>
    <row r="485" ht="12.75" customHeight="1">
      <c r="A485" s="529"/>
      <c r="B485" s="529"/>
      <c r="C485" s="529"/>
      <c r="D485" s="529"/>
      <c r="M485" s="529"/>
      <c r="V485" s="529"/>
      <c r="Y485" s="529"/>
      <c r="AB485" s="529"/>
      <c r="AE485" s="529"/>
      <c r="AH485" s="529"/>
      <c r="AK485" s="529"/>
      <c r="AN485" s="529"/>
      <c r="AQ485" s="529"/>
      <c r="AT485" s="529"/>
      <c r="AW485" s="529"/>
      <c r="AZ485" s="529"/>
      <c r="BC485" s="529"/>
    </row>
    <row r="486" ht="12.75" customHeight="1">
      <c r="A486" s="529"/>
      <c r="B486" s="529"/>
      <c r="C486" s="529"/>
      <c r="D486" s="529"/>
      <c r="M486" s="529"/>
      <c r="V486" s="529"/>
      <c r="Y486" s="529"/>
      <c r="AB486" s="529"/>
      <c r="AE486" s="529"/>
      <c r="AH486" s="529"/>
      <c r="AK486" s="529"/>
      <c r="AN486" s="529"/>
      <c r="AQ486" s="529"/>
      <c r="AT486" s="529"/>
      <c r="AW486" s="529"/>
      <c r="AZ486" s="529"/>
      <c r="BC486" s="529"/>
    </row>
    <row r="487" ht="12.75" customHeight="1">
      <c r="A487" s="529"/>
      <c r="B487" s="529"/>
      <c r="C487" s="529"/>
      <c r="D487" s="529"/>
      <c r="M487" s="529"/>
      <c r="V487" s="529"/>
      <c r="Y487" s="529"/>
      <c r="AB487" s="529"/>
      <c r="AE487" s="529"/>
      <c r="AH487" s="529"/>
      <c r="AK487" s="529"/>
      <c r="AN487" s="529"/>
      <c r="AQ487" s="529"/>
      <c r="AT487" s="529"/>
      <c r="AW487" s="529"/>
      <c r="AZ487" s="529"/>
      <c r="BC487" s="529"/>
    </row>
    <row r="488" ht="12.75" customHeight="1">
      <c r="A488" s="529"/>
      <c r="B488" s="529"/>
      <c r="C488" s="529"/>
      <c r="D488" s="529"/>
      <c r="M488" s="529"/>
      <c r="V488" s="529"/>
      <c r="Y488" s="529"/>
      <c r="AB488" s="529"/>
      <c r="AE488" s="529"/>
      <c r="AH488" s="529"/>
      <c r="AK488" s="529"/>
      <c r="AN488" s="529"/>
      <c r="AQ488" s="529"/>
      <c r="AT488" s="529"/>
      <c r="AW488" s="529"/>
      <c r="AZ488" s="529"/>
      <c r="BC488" s="529"/>
    </row>
    <row r="489" ht="12.75" customHeight="1">
      <c r="A489" s="529"/>
      <c r="B489" s="529"/>
      <c r="C489" s="529"/>
      <c r="D489" s="529"/>
      <c r="M489" s="529"/>
      <c r="V489" s="529"/>
      <c r="Y489" s="529"/>
      <c r="AB489" s="529"/>
      <c r="AE489" s="529"/>
      <c r="AH489" s="529"/>
      <c r="AK489" s="529"/>
      <c r="AN489" s="529"/>
      <c r="AQ489" s="529"/>
      <c r="AT489" s="529"/>
      <c r="AW489" s="529"/>
      <c r="AZ489" s="529"/>
      <c r="BC489" s="529"/>
    </row>
    <row r="490" ht="12.75" customHeight="1">
      <c r="A490" s="529"/>
      <c r="B490" s="529"/>
      <c r="C490" s="529"/>
      <c r="D490" s="529"/>
      <c r="M490" s="529"/>
      <c r="V490" s="529"/>
      <c r="Y490" s="529"/>
      <c r="AB490" s="529"/>
      <c r="AE490" s="529"/>
      <c r="AH490" s="529"/>
      <c r="AK490" s="529"/>
      <c r="AN490" s="529"/>
      <c r="AQ490" s="529"/>
      <c r="AT490" s="529"/>
      <c r="AW490" s="529"/>
      <c r="AZ490" s="529"/>
      <c r="BC490" s="529"/>
    </row>
    <row r="491" ht="12.75" customHeight="1">
      <c r="A491" s="529"/>
      <c r="B491" s="529"/>
      <c r="C491" s="529"/>
      <c r="D491" s="529"/>
      <c r="M491" s="529"/>
      <c r="V491" s="529"/>
      <c r="Y491" s="529"/>
      <c r="AB491" s="529"/>
      <c r="AE491" s="529"/>
      <c r="AH491" s="529"/>
      <c r="AK491" s="529"/>
      <c r="AN491" s="529"/>
      <c r="AQ491" s="529"/>
      <c r="AT491" s="529"/>
      <c r="AW491" s="529"/>
      <c r="AZ491" s="529"/>
      <c r="BC491" s="529"/>
    </row>
    <row r="492" ht="12.75" customHeight="1">
      <c r="A492" s="529"/>
      <c r="B492" s="529"/>
      <c r="C492" s="529"/>
      <c r="D492" s="529"/>
      <c r="M492" s="529"/>
      <c r="V492" s="529"/>
      <c r="Y492" s="529"/>
      <c r="AB492" s="529"/>
      <c r="AE492" s="529"/>
      <c r="AH492" s="529"/>
      <c r="AK492" s="529"/>
      <c r="AN492" s="529"/>
      <c r="AQ492" s="529"/>
      <c r="AT492" s="529"/>
      <c r="AW492" s="529"/>
      <c r="AZ492" s="529"/>
      <c r="BC492" s="529"/>
    </row>
    <row r="493" ht="12.75" customHeight="1">
      <c r="A493" s="529"/>
      <c r="B493" s="529"/>
      <c r="C493" s="529"/>
      <c r="D493" s="529"/>
      <c r="M493" s="529"/>
      <c r="V493" s="529"/>
      <c r="Y493" s="529"/>
      <c r="AB493" s="529"/>
      <c r="AE493" s="529"/>
      <c r="AH493" s="529"/>
      <c r="AK493" s="529"/>
      <c r="AN493" s="529"/>
      <c r="AQ493" s="529"/>
      <c r="AT493" s="529"/>
      <c r="AW493" s="529"/>
      <c r="AZ493" s="529"/>
      <c r="BC493" s="529"/>
    </row>
    <row r="494" ht="12.75" customHeight="1">
      <c r="A494" s="529"/>
      <c r="B494" s="529"/>
      <c r="C494" s="529"/>
      <c r="D494" s="529"/>
      <c r="M494" s="529"/>
      <c r="V494" s="529"/>
      <c r="Y494" s="529"/>
      <c r="AB494" s="529"/>
      <c r="AE494" s="529"/>
      <c r="AH494" s="529"/>
      <c r="AK494" s="529"/>
      <c r="AN494" s="529"/>
      <c r="AQ494" s="529"/>
      <c r="AT494" s="529"/>
      <c r="AW494" s="529"/>
      <c r="AZ494" s="529"/>
      <c r="BC494" s="529"/>
    </row>
    <row r="495" ht="12.75" customHeight="1">
      <c r="A495" s="529"/>
      <c r="B495" s="529"/>
      <c r="C495" s="529"/>
      <c r="D495" s="529"/>
      <c r="M495" s="529"/>
      <c r="V495" s="529"/>
      <c r="Y495" s="529"/>
      <c r="AB495" s="529"/>
      <c r="AE495" s="529"/>
      <c r="AH495" s="529"/>
      <c r="AK495" s="529"/>
      <c r="AN495" s="529"/>
      <c r="AQ495" s="529"/>
      <c r="AT495" s="529"/>
      <c r="AW495" s="529"/>
      <c r="AZ495" s="529"/>
      <c r="BC495" s="529"/>
    </row>
    <row r="496" ht="12.75" customHeight="1">
      <c r="A496" s="529"/>
      <c r="B496" s="529"/>
      <c r="C496" s="529"/>
      <c r="D496" s="529"/>
      <c r="M496" s="529"/>
      <c r="V496" s="529"/>
      <c r="Y496" s="529"/>
      <c r="AB496" s="529"/>
      <c r="AE496" s="529"/>
      <c r="AH496" s="529"/>
      <c r="AK496" s="529"/>
      <c r="AN496" s="529"/>
      <c r="AQ496" s="529"/>
      <c r="AT496" s="529"/>
      <c r="AW496" s="529"/>
      <c r="AZ496" s="529"/>
      <c r="BC496" s="529"/>
    </row>
    <row r="497" ht="12.75" customHeight="1">
      <c r="A497" s="529"/>
      <c r="B497" s="529"/>
      <c r="C497" s="529"/>
      <c r="D497" s="529"/>
      <c r="M497" s="529"/>
      <c r="V497" s="529"/>
      <c r="Y497" s="529"/>
      <c r="AB497" s="529"/>
      <c r="AE497" s="529"/>
      <c r="AH497" s="529"/>
      <c r="AK497" s="529"/>
      <c r="AN497" s="529"/>
      <c r="AQ497" s="529"/>
      <c r="AT497" s="529"/>
      <c r="AW497" s="529"/>
      <c r="AZ497" s="529"/>
      <c r="BC497" s="529"/>
    </row>
    <row r="498" ht="12.75" customHeight="1">
      <c r="A498" s="529"/>
      <c r="B498" s="529"/>
      <c r="C498" s="529"/>
      <c r="D498" s="529"/>
      <c r="M498" s="529"/>
      <c r="V498" s="529"/>
      <c r="Y498" s="529"/>
      <c r="AB498" s="529"/>
      <c r="AE498" s="529"/>
      <c r="AH498" s="529"/>
      <c r="AK498" s="529"/>
      <c r="AN498" s="529"/>
      <c r="AQ498" s="529"/>
      <c r="AT498" s="529"/>
      <c r="AW498" s="529"/>
      <c r="AZ498" s="529"/>
      <c r="BC498" s="529"/>
    </row>
    <row r="499" ht="12.75" customHeight="1">
      <c r="A499" s="529"/>
      <c r="B499" s="529"/>
      <c r="C499" s="529"/>
      <c r="D499" s="529"/>
      <c r="M499" s="529"/>
      <c r="V499" s="529"/>
      <c r="Y499" s="529"/>
      <c r="AB499" s="529"/>
      <c r="AE499" s="529"/>
      <c r="AH499" s="529"/>
      <c r="AK499" s="529"/>
      <c r="AN499" s="529"/>
      <c r="AQ499" s="529"/>
      <c r="AT499" s="529"/>
      <c r="AW499" s="529"/>
      <c r="AZ499" s="529"/>
      <c r="BC499" s="529"/>
    </row>
    <row r="500" ht="12.75" customHeight="1">
      <c r="A500" s="529"/>
      <c r="B500" s="529"/>
      <c r="C500" s="529"/>
      <c r="D500" s="529"/>
      <c r="M500" s="529"/>
      <c r="V500" s="529"/>
      <c r="Y500" s="529"/>
      <c r="AB500" s="529"/>
      <c r="AE500" s="529"/>
      <c r="AH500" s="529"/>
      <c r="AK500" s="529"/>
      <c r="AN500" s="529"/>
      <c r="AQ500" s="529"/>
      <c r="AT500" s="529"/>
      <c r="AW500" s="529"/>
      <c r="AZ500" s="529"/>
      <c r="BC500" s="529"/>
    </row>
    <row r="501" ht="12.75" customHeight="1">
      <c r="A501" s="529"/>
      <c r="B501" s="529"/>
      <c r="C501" s="529"/>
      <c r="D501" s="529"/>
      <c r="M501" s="529"/>
      <c r="V501" s="529"/>
      <c r="Y501" s="529"/>
      <c r="AB501" s="529"/>
      <c r="AE501" s="529"/>
      <c r="AH501" s="529"/>
      <c r="AK501" s="529"/>
      <c r="AN501" s="529"/>
      <c r="AQ501" s="529"/>
      <c r="AT501" s="529"/>
      <c r="AW501" s="529"/>
      <c r="AZ501" s="529"/>
      <c r="BC501" s="529"/>
    </row>
    <row r="502" ht="12.75" customHeight="1">
      <c r="A502" s="529"/>
      <c r="B502" s="529"/>
      <c r="C502" s="529"/>
      <c r="D502" s="529"/>
      <c r="M502" s="529"/>
      <c r="V502" s="529"/>
      <c r="Y502" s="529"/>
      <c r="AB502" s="529"/>
      <c r="AE502" s="529"/>
      <c r="AH502" s="529"/>
      <c r="AK502" s="529"/>
      <c r="AN502" s="529"/>
      <c r="AQ502" s="529"/>
      <c r="AT502" s="529"/>
      <c r="AW502" s="529"/>
      <c r="AZ502" s="529"/>
      <c r="BC502" s="529"/>
    </row>
    <row r="503" ht="12.75" customHeight="1">
      <c r="A503" s="529"/>
      <c r="B503" s="529"/>
      <c r="C503" s="529"/>
      <c r="D503" s="529"/>
      <c r="M503" s="529"/>
      <c r="V503" s="529"/>
      <c r="Y503" s="529"/>
      <c r="AB503" s="529"/>
      <c r="AE503" s="529"/>
      <c r="AH503" s="529"/>
      <c r="AK503" s="529"/>
      <c r="AN503" s="529"/>
      <c r="AQ503" s="529"/>
      <c r="AT503" s="529"/>
      <c r="AW503" s="529"/>
      <c r="AZ503" s="529"/>
      <c r="BC503" s="529"/>
    </row>
    <row r="504" ht="12.75" customHeight="1">
      <c r="A504" s="529"/>
      <c r="B504" s="529"/>
      <c r="C504" s="529"/>
      <c r="D504" s="529"/>
      <c r="M504" s="529"/>
      <c r="V504" s="529"/>
      <c r="Y504" s="529"/>
      <c r="AB504" s="529"/>
      <c r="AE504" s="529"/>
      <c r="AH504" s="529"/>
      <c r="AK504" s="529"/>
      <c r="AN504" s="529"/>
      <c r="AQ504" s="529"/>
      <c r="AT504" s="529"/>
      <c r="AW504" s="529"/>
      <c r="AZ504" s="529"/>
      <c r="BC504" s="529"/>
    </row>
    <row r="505" ht="12.75" customHeight="1">
      <c r="A505" s="529"/>
      <c r="B505" s="529"/>
      <c r="C505" s="529"/>
      <c r="D505" s="529"/>
      <c r="M505" s="529"/>
      <c r="V505" s="529"/>
      <c r="Y505" s="529"/>
      <c r="AB505" s="529"/>
      <c r="AE505" s="529"/>
      <c r="AH505" s="529"/>
      <c r="AK505" s="529"/>
      <c r="AN505" s="529"/>
      <c r="AQ505" s="529"/>
      <c r="AT505" s="529"/>
      <c r="AW505" s="529"/>
      <c r="AZ505" s="529"/>
      <c r="BC505" s="529"/>
    </row>
    <row r="506" ht="12.75" customHeight="1">
      <c r="A506" s="529"/>
      <c r="B506" s="529"/>
      <c r="C506" s="529"/>
      <c r="D506" s="529"/>
      <c r="M506" s="529"/>
      <c r="V506" s="529"/>
      <c r="Y506" s="529"/>
      <c r="AB506" s="529"/>
      <c r="AE506" s="529"/>
      <c r="AH506" s="529"/>
      <c r="AK506" s="529"/>
      <c r="AN506" s="529"/>
      <c r="AQ506" s="529"/>
      <c r="AT506" s="529"/>
      <c r="AW506" s="529"/>
      <c r="AZ506" s="529"/>
      <c r="BC506" s="529"/>
    </row>
    <row r="507" ht="12.75" customHeight="1">
      <c r="A507" s="529"/>
      <c r="B507" s="529"/>
      <c r="C507" s="529"/>
      <c r="D507" s="529"/>
      <c r="M507" s="529"/>
      <c r="V507" s="529"/>
      <c r="Y507" s="529"/>
      <c r="AB507" s="529"/>
      <c r="AE507" s="529"/>
      <c r="AH507" s="529"/>
      <c r="AK507" s="529"/>
      <c r="AN507" s="529"/>
      <c r="AQ507" s="529"/>
      <c r="AT507" s="529"/>
      <c r="AW507" s="529"/>
      <c r="AZ507" s="529"/>
      <c r="BC507" s="529"/>
    </row>
    <row r="508" ht="12.75" customHeight="1">
      <c r="A508" s="529"/>
      <c r="B508" s="529"/>
      <c r="C508" s="529"/>
      <c r="D508" s="529"/>
      <c r="M508" s="529"/>
      <c r="V508" s="529"/>
      <c r="Y508" s="529"/>
      <c r="AB508" s="529"/>
      <c r="AE508" s="529"/>
      <c r="AH508" s="529"/>
      <c r="AK508" s="529"/>
      <c r="AN508" s="529"/>
      <c r="AQ508" s="529"/>
      <c r="AT508" s="529"/>
      <c r="AW508" s="529"/>
      <c r="AZ508" s="529"/>
      <c r="BC508" s="529"/>
    </row>
    <row r="509" ht="12.75" customHeight="1">
      <c r="A509" s="529"/>
      <c r="B509" s="529"/>
      <c r="C509" s="529"/>
      <c r="D509" s="529"/>
      <c r="M509" s="529"/>
      <c r="V509" s="529"/>
      <c r="Y509" s="529"/>
      <c r="AB509" s="529"/>
      <c r="AE509" s="529"/>
      <c r="AH509" s="529"/>
      <c r="AK509" s="529"/>
      <c r="AN509" s="529"/>
      <c r="AQ509" s="529"/>
      <c r="AT509" s="529"/>
      <c r="AW509" s="529"/>
      <c r="AZ509" s="529"/>
      <c r="BC509" s="529"/>
    </row>
    <row r="510" ht="12.75" customHeight="1">
      <c r="A510" s="529"/>
      <c r="B510" s="529"/>
      <c r="C510" s="529"/>
      <c r="D510" s="529"/>
      <c r="M510" s="529"/>
      <c r="V510" s="529"/>
      <c r="Y510" s="529"/>
      <c r="AB510" s="529"/>
      <c r="AE510" s="529"/>
      <c r="AH510" s="529"/>
      <c r="AK510" s="529"/>
      <c r="AN510" s="529"/>
      <c r="AQ510" s="529"/>
      <c r="AT510" s="529"/>
      <c r="AW510" s="529"/>
      <c r="AZ510" s="529"/>
      <c r="BC510" s="529"/>
    </row>
    <row r="511" ht="12.75" customHeight="1">
      <c r="A511" s="529"/>
      <c r="B511" s="529"/>
      <c r="C511" s="529"/>
      <c r="D511" s="529"/>
      <c r="M511" s="529"/>
      <c r="V511" s="529"/>
      <c r="Y511" s="529"/>
      <c r="AB511" s="529"/>
      <c r="AE511" s="529"/>
      <c r="AH511" s="529"/>
      <c r="AK511" s="529"/>
      <c r="AN511" s="529"/>
      <c r="AQ511" s="529"/>
      <c r="AT511" s="529"/>
      <c r="AW511" s="529"/>
      <c r="AZ511" s="529"/>
      <c r="BC511" s="529"/>
    </row>
    <row r="512" ht="12.75" customHeight="1">
      <c r="A512" s="529"/>
      <c r="B512" s="529"/>
      <c r="C512" s="529"/>
      <c r="D512" s="529"/>
      <c r="M512" s="529"/>
      <c r="V512" s="529"/>
      <c r="Y512" s="529"/>
      <c r="AB512" s="529"/>
      <c r="AE512" s="529"/>
      <c r="AH512" s="529"/>
      <c r="AK512" s="529"/>
      <c r="AN512" s="529"/>
      <c r="AQ512" s="529"/>
      <c r="AT512" s="529"/>
      <c r="AW512" s="529"/>
      <c r="AZ512" s="529"/>
      <c r="BC512" s="529"/>
    </row>
    <row r="513" ht="12.75" customHeight="1">
      <c r="A513" s="529"/>
      <c r="B513" s="529"/>
      <c r="C513" s="529"/>
      <c r="D513" s="529"/>
      <c r="M513" s="529"/>
      <c r="V513" s="529"/>
      <c r="Y513" s="529"/>
      <c r="AB513" s="529"/>
      <c r="AE513" s="529"/>
      <c r="AH513" s="529"/>
      <c r="AK513" s="529"/>
      <c r="AN513" s="529"/>
      <c r="AQ513" s="529"/>
      <c r="AT513" s="529"/>
      <c r="AW513" s="529"/>
      <c r="AZ513" s="529"/>
      <c r="BC513" s="529"/>
    </row>
    <row r="514" ht="12.75" customHeight="1">
      <c r="A514" s="529"/>
      <c r="B514" s="529"/>
      <c r="C514" s="529"/>
      <c r="D514" s="529"/>
      <c r="M514" s="529"/>
      <c r="V514" s="529"/>
      <c r="Y514" s="529"/>
      <c r="AB514" s="529"/>
      <c r="AE514" s="529"/>
      <c r="AH514" s="529"/>
      <c r="AK514" s="529"/>
      <c r="AN514" s="529"/>
      <c r="AQ514" s="529"/>
      <c r="AT514" s="529"/>
      <c r="AW514" s="529"/>
      <c r="AZ514" s="529"/>
      <c r="BC514" s="529"/>
    </row>
    <row r="515" ht="12.75" customHeight="1">
      <c r="A515" s="529"/>
      <c r="B515" s="529"/>
      <c r="C515" s="529"/>
      <c r="D515" s="529"/>
      <c r="M515" s="529"/>
      <c r="V515" s="529"/>
      <c r="Y515" s="529"/>
      <c r="AB515" s="529"/>
      <c r="AE515" s="529"/>
      <c r="AH515" s="529"/>
      <c r="AK515" s="529"/>
      <c r="AN515" s="529"/>
      <c r="AQ515" s="529"/>
      <c r="AT515" s="529"/>
      <c r="AW515" s="529"/>
      <c r="AZ515" s="529"/>
      <c r="BC515" s="529"/>
    </row>
    <row r="516" ht="12.75" customHeight="1">
      <c r="A516" s="529"/>
      <c r="B516" s="529"/>
      <c r="C516" s="529"/>
      <c r="D516" s="529"/>
      <c r="M516" s="529"/>
      <c r="V516" s="529"/>
      <c r="Y516" s="529"/>
      <c r="AB516" s="529"/>
      <c r="AE516" s="529"/>
      <c r="AH516" s="529"/>
      <c r="AK516" s="529"/>
      <c r="AN516" s="529"/>
      <c r="AQ516" s="529"/>
      <c r="AT516" s="529"/>
      <c r="AW516" s="529"/>
      <c r="AZ516" s="529"/>
      <c r="BC516" s="529"/>
    </row>
    <row r="517" ht="12.75" customHeight="1">
      <c r="A517" s="529"/>
      <c r="B517" s="529"/>
      <c r="C517" s="529"/>
      <c r="D517" s="529"/>
      <c r="M517" s="529"/>
      <c r="V517" s="529"/>
      <c r="Y517" s="529"/>
      <c r="AB517" s="529"/>
      <c r="AE517" s="529"/>
      <c r="AH517" s="529"/>
      <c r="AK517" s="529"/>
      <c r="AN517" s="529"/>
      <c r="AQ517" s="529"/>
      <c r="AT517" s="529"/>
      <c r="AW517" s="529"/>
      <c r="AZ517" s="529"/>
      <c r="BC517" s="529"/>
    </row>
    <row r="518" ht="12.75" customHeight="1">
      <c r="A518" s="529"/>
      <c r="B518" s="529"/>
      <c r="C518" s="529"/>
      <c r="D518" s="529"/>
      <c r="M518" s="529"/>
      <c r="V518" s="529"/>
      <c r="Y518" s="529"/>
      <c r="AB518" s="529"/>
      <c r="AE518" s="529"/>
      <c r="AH518" s="529"/>
      <c r="AK518" s="529"/>
      <c r="AN518" s="529"/>
      <c r="AQ518" s="529"/>
      <c r="AT518" s="529"/>
      <c r="AW518" s="529"/>
      <c r="AZ518" s="529"/>
      <c r="BC518" s="529"/>
    </row>
    <row r="519" ht="12.75" customHeight="1">
      <c r="A519" s="529"/>
      <c r="B519" s="529"/>
      <c r="C519" s="529"/>
      <c r="D519" s="529"/>
      <c r="M519" s="529"/>
      <c r="V519" s="529"/>
      <c r="Y519" s="529"/>
      <c r="AB519" s="529"/>
      <c r="AE519" s="529"/>
      <c r="AH519" s="529"/>
      <c r="AK519" s="529"/>
      <c r="AN519" s="529"/>
      <c r="AQ519" s="529"/>
      <c r="AT519" s="529"/>
      <c r="AW519" s="529"/>
      <c r="AZ519" s="529"/>
      <c r="BC519" s="529"/>
    </row>
    <row r="520" ht="12.75" customHeight="1">
      <c r="A520" s="529"/>
      <c r="B520" s="529"/>
      <c r="C520" s="529"/>
      <c r="D520" s="529"/>
      <c r="M520" s="529"/>
      <c r="V520" s="529"/>
      <c r="Y520" s="529"/>
      <c r="AB520" s="529"/>
      <c r="AE520" s="529"/>
      <c r="AH520" s="529"/>
      <c r="AK520" s="529"/>
      <c r="AN520" s="529"/>
      <c r="AQ520" s="529"/>
      <c r="AT520" s="529"/>
      <c r="AW520" s="529"/>
      <c r="AZ520" s="529"/>
      <c r="BC520" s="529"/>
    </row>
    <row r="521" ht="12.75" customHeight="1">
      <c r="A521" s="529"/>
      <c r="B521" s="529"/>
      <c r="C521" s="529"/>
      <c r="D521" s="529"/>
      <c r="M521" s="529"/>
      <c r="V521" s="529"/>
      <c r="Y521" s="529"/>
      <c r="AB521" s="529"/>
      <c r="AE521" s="529"/>
      <c r="AH521" s="529"/>
      <c r="AK521" s="529"/>
      <c r="AN521" s="529"/>
      <c r="AQ521" s="529"/>
      <c r="AT521" s="529"/>
      <c r="AW521" s="529"/>
      <c r="AZ521" s="529"/>
      <c r="BC521" s="529"/>
    </row>
    <row r="522" ht="12.75" customHeight="1">
      <c r="A522" s="529"/>
      <c r="B522" s="529"/>
      <c r="C522" s="529"/>
      <c r="D522" s="529"/>
      <c r="M522" s="529"/>
      <c r="V522" s="529"/>
      <c r="Y522" s="529"/>
      <c r="AB522" s="529"/>
      <c r="AE522" s="529"/>
      <c r="AH522" s="529"/>
      <c r="AK522" s="529"/>
      <c r="AN522" s="529"/>
      <c r="AQ522" s="529"/>
      <c r="AT522" s="529"/>
      <c r="AW522" s="529"/>
      <c r="AZ522" s="529"/>
      <c r="BC522" s="529"/>
    </row>
    <row r="523" ht="12.75" customHeight="1">
      <c r="A523" s="529"/>
      <c r="B523" s="529"/>
      <c r="C523" s="529"/>
      <c r="D523" s="529"/>
      <c r="M523" s="529"/>
      <c r="V523" s="529"/>
      <c r="Y523" s="529"/>
      <c r="AB523" s="529"/>
      <c r="AE523" s="529"/>
      <c r="AH523" s="529"/>
      <c r="AK523" s="529"/>
      <c r="AN523" s="529"/>
      <c r="AQ523" s="529"/>
      <c r="AT523" s="529"/>
      <c r="AW523" s="529"/>
      <c r="AZ523" s="529"/>
      <c r="BC523" s="529"/>
    </row>
    <row r="524" ht="12.75" customHeight="1">
      <c r="A524" s="529"/>
      <c r="B524" s="529"/>
      <c r="C524" s="529"/>
      <c r="D524" s="529"/>
      <c r="M524" s="529"/>
      <c r="V524" s="529"/>
      <c r="Y524" s="529"/>
      <c r="AB524" s="529"/>
      <c r="AE524" s="529"/>
      <c r="AH524" s="529"/>
      <c r="AK524" s="529"/>
      <c r="AN524" s="529"/>
      <c r="AQ524" s="529"/>
      <c r="AT524" s="529"/>
      <c r="AW524" s="529"/>
      <c r="AZ524" s="529"/>
      <c r="BC524" s="529"/>
    </row>
    <row r="525" ht="12.75" customHeight="1">
      <c r="A525" s="529"/>
      <c r="B525" s="529"/>
      <c r="C525" s="529"/>
      <c r="D525" s="529"/>
      <c r="M525" s="529"/>
      <c r="V525" s="529"/>
      <c r="Y525" s="529"/>
      <c r="AB525" s="529"/>
      <c r="AE525" s="529"/>
      <c r="AH525" s="529"/>
      <c r="AK525" s="529"/>
      <c r="AN525" s="529"/>
      <c r="AQ525" s="529"/>
      <c r="AT525" s="529"/>
      <c r="AW525" s="529"/>
      <c r="AZ525" s="529"/>
      <c r="BC525" s="529"/>
    </row>
    <row r="526" ht="12.75" customHeight="1">
      <c r="A526" s="529"/>
      <c r="B526" s="529"/>
      <c r="C526" s="529"/>
      <c r="D526" s="529"/>
      <c r="M526" s="529"/>
      <c r="V526" s="529"/>
      <c r="Y526" s="529"/>
      <c r="AB526" s="529"/>
      <c r="AE526" s="529"/>
      <c r="AH526" s="529"/>
      <c r="AK526" s="529"/>
      <c r="AN526" s="529"/>
      <c r="AQ526" s="529"/>
      <c r="AT526" s="529"/>
      <c r="AW526" s="529"/>
      <c r="AZ526" s="529"/>
      <c r="BC526" s="529"/>
    </row>
    <row r="527" ht="12.75" customHeight="1">
      <c r="A527" s="529"/>
      <c r="B527" s="529"/>
      <c r="C527" s="529"/>
      <c r="D527" s="529"/>
      <c r="M527" s="529"/>
      <c r="V527" s="529"/>
      <c r="Y527" s="529"/>
      <c r="AB527" s="529"/>
      <c r="AE527" s="529"/>
      <c r="AH527" s="529"/>
      <c r="AK527" s="529"/>
      <c r="AN527" s="529"/>
      <c r="AQ527" s="529"/>
      <c r="AT527" s="529"/>
      <c r="AW527" s="529"/>
      <c r="AZ527" s="529"/>
      <c r="BC527" s="529"/>
    </row>
    <row r="528" ht="12.75" customHeight="1">
      <c r="A528" s="529"/>
      <c r="B528" s="529"/>
      <c r="C528" s="529"/>
      <c r="D528" s="529"/>
      <c r="M528" s="529"/>
      <c r="V528" s="529"/>
      <c r="Y528" s="529"/>
      <c r="AB528" s="529"/>
      <c r="AE528" s="529"/>
      <c r="AH528" s="529"/>
      <c r="AK528" s="529"/>
      <c r="AN528" s="529"/>
      <c r="AQ528" s="529"/>
      <c r="AT528" s="529"/>
      <c r="AW528" s="529"/>
      <c r="AZ528" s="529"/>
      <c r="BC528" s="529"/>
    </row>
    <row r="529" ht="12.75" customHeight="1">
      <c r="A529" s="529"/>
      <c r="B529" s="529"/>
      <c r="C529" s="529"/>
      <c r="D529" s="529"/>
      <c r="M529" s="529"/>
      <c r="V529" s="529"/>
      <c r="Y529" s="529"/>
      <c r="AB529" s="529"/>
      <c r="AE529" s="529"/>
      <c r="AH529" s="529"/>
      <c r="AK529" s="529"/>
      <c r="AN529" s="529"/>
      <c r="AQ529" s="529"/>
      <c r="AT529" s="529"/>
      <c r="AW529" s="529"/>
      <c r="AZ529" s="529"/>
      <c r="BC529" s="529"/>
    </row>
    <row r="530" ht="12.75" customHeight="1">
      <c r="A530" s="529"/>
      <c r="B530" s="529"/>
      <c r="C530" s="529"/>
      <c r="D530" s="529"/>
      <c r="M530" s="529"/>
      <c r="V530" s="529"/>
      <c r="Y530" s="529"/>
      <c r="AB530" s="529"/>
      <c r="AE530" s="529"/>
      <c r="AH530" s="529"/>
      <c r="AK530" s="529"/>
      <c r="AN530" s="529"/>
      <c r="AQ530" s="529"/>
      <c r="AT530" s="529"/>
      <c r="AW530" s="529"/>
      <c r="AZ530" s="529"/>
      <c r="BC530" s="529"/>
    </row>
    <row r="531" ht="12.75" customHeight="1">
      <c r="A531" s="529"/>
      <c r="B531" s="529"/>
      <c r="C531" s="529"/>
      <c r="D531" s="529"/>
      <c r="M531" s="529"/>
      <c r="V531" s="529"/>
      <c r="Y531" s="529"/>
      <c r="AB531" s="529"/>
      <c r="AE531" s="529"/>
      <c r="AH531" s="529"/>
      <c r="AK531" s="529"/>
      <c r="AN531" s="529"/>
      <c r="AQ531" s="529"/>
      <c r="AT531" s="529"/>
      <c r="AW531" s="529"/>
      <c r="AZ531" s="529"/>
      <c r="BC531" s="529"/>
    </row>
    <row r="532" ht="12.75" customHeight="1">
      <c r="A532" s="529"/>
      <c r="B532" s="529"/>
      <c r="C532" s="529"/>
      <c r="D532" s="529"/>
      <c r="M532" s="529"/>
      <c r="V532" s="529"/>
      <c r="Y532" s="529"/>
      <c r="AB532" s="529"/>
      <c r="AE532" s="529"/>
      <c r="AH532" s="529"/>
      <c r="AK532" s="529"/>
      <c r="AN532" s="529"/>
      <c r="AQ532" s="529"/>
      <c r="AT532" s="529"/>
      <c r="AW532" s="529"/>
      <c r="AZ532" s="529"/>
      <c r="BC532" s="529"/>
    </row>
    <row r="533" ht="12.75" customHeight="1">
      <c r="A533" s="529"/>
      <c r="B533" s="529"/>
      <c r="C533" s="529"/>
      <c r="D533" s="529"/>
      <c r="M533" s="529"/>
      <c r="V533" s="529"/>
      <c r="Y533" s="529"/>
      <c r="AB533" s="529"/>
      <c r="AE533" s="529"/>
      <c r="AH533" s="529"/>
      <c r="AK533" s="529"/>
      <c r="AN533" s="529"/>
      <c r="AQ533" s="529"/>
      <c r="AT533" s="529"/>
      <c r="AW533" s="529"/>
      <c r="AZ533" s="529"/>
      <c r="BC533" s="529"/>
    </row>
    <row r="534" ht="12.75" customHeight="1">
      <c r="A534" s="529"/>
      <c r="B534" s="529"/>
      <c r="C534" s="529"/>
      <c r="D534" s="529"/>
      <c r="M534" s="529"/>
      <c r="V534" s="529"/>
      <c r="Y534" s="529"/>
      <c r="AB534" s="529"/>
      <c r="AE534" s="529"/>
      <c r="AH534" s="529"/>
      <c r="AK534" s="529"/>
      <c r="AN534" s="529"/>
      <c r="AQ534" s="529"/>
      <c r="AT534" s="529"/>
      <c r="AW534" s="529"/>
      <c r="AZ534" s="529"/>
      <c r="BC534" s="529"/>
    </row>
    <row r="535" ht="12.75" customHeight="1">
      <c r="A535" s="529"/>
      <c r="B535" s="529"/>
      <c r="C535" s="529"/>
      <c r="D535" s="529"/>
      <c r="M535" s="529"/>
      <c r="V535" s="529"/>
      <c r="Y535" s="529"/>
      <c r="AB535" s="529"/>
      <c r="AE535" s="529"/>
      <c r="AH535" s="529"/>
      <c r="AK535" s="529"/>
      <c r="AN535" s="529"/>
      <c r="AQ535" s="529"/>
      <c r="AT535" s="529"/>
      <c r="AW535" s="529"/>
      <c r="AZ535" s="529"/>
      <c r="BC535" s="529"/>
    </row>
    <row r="536" ht="12.75" customHeight="1">
      <c r="A536" s="529"/>
      <c r="B536" s="529"/>
      <c r="C536" s="529"/>
      <c r="D536" s="529"/>
      <c r="M536" s="529"/>
      <c r="V536" s="529"/>
      <c r="Y536" s="529"/>
      <c r="AB536" s="529"/>
      <c r="AE536" s="529"/>
      <c r="AH536" s="529"/>
      <c r="AK536" s="529"/>
      <c r="AN536" s="529"/>
      <c r="AQ536" s="529"/>
      <c r="AT536" s="529"/>
      <c r="AW536" s="529"/>
      <c r="AZ536" s="529"/>
      <c r="BC536" s="529"/>
    </row>
    <row r="537" ht="12.75" customHeight="1">
      <c r="A537" s="529"/>
      <c r="B537" s="529"/>
      <c r="C537" s="529"/>
      <c r="D537" s="529"/>
      <c r="M537" s="529"/>
      <c r="V537" s="529"/>
      <c r="Y537" s="529"/>
      <c r="AB537" s="529"/>
      <c r="AE537" s="529"/>
      <c r="AH537" s="529"/>
      <c r="AK537" s="529"/>
      <c r="AN537" s="529"/>
      <c r="AQ537" s="529"/>
      <c r="AT537" s="529"/>
      <c r="AW537" s="529"/>
      <c r="AZ537" s="529"/>
      <c r="BC537" s="529"/>
    </row>
    <row r="538" ht="12.75" customHeight="1">
      <c r="A538" s="529"/>
      <c r="B538" s="529"/>
      <c r="C538" s="529"/>
      <c r="D538" s="529"/>
      <c r="M538" s="529"/>
      <c r="V538" s="529"/>
      <c r="Y538" s="529"/>
      <c r="AB538" s="529"/>
      <c r="AE538" s="529"/>
      <c r="AH538" s="529"/>
      <c r="AK538" s="529"/>
      <c r="AN538" s="529"/>
      <c r="AQ538" s="529"/>
      <c r="AT538" s="529"/>
      <c r="AW538" s="529"/>
      <c r="AZ538" s="529"/>
      <c r="BC538" s="529"/>
    </row>
    <row r="539" ht="12.75" customHeight="1">
      <c r="A539" s="529"/>
      <c r="B539" s="529"/>
      <c r="C539" s="529"/>
      <c r="D539" s="529"/>
      <c r="M539" s="529"/>
      <c r="V539" s="529"/>
      <c r="Y539" s="529"/>
      <c r="AB539" s="529"/>
      <c r="AE539" s="529"/>
      <c r="AH539" s="529"/>
      <c r="AK539" s="529"/>
      <c r="AN539" s="529"/>
      <c r="AQ539" s="529"/>
      <c r="AT539" s="529"/>
      <c r="AW539" s="529"/>
      <c r="AZ539" s="529"/>
      <c r="BC539" s="529"/>
    </row>
    <row r="540" ht="12.75" customHeight="1">
      <c r="A540" s="529"/>
      <c r="B540" s="529"/>
      <c r="C540" s="529"/>
      <c r="D540" s="529"/>
      <c r="M540" s="529"/>
      <c r="V540" s="529"/>
      <c r="Y540" s="529"/>
      <c r="AB540" s="529"/>
      <c r="AE540" s="529"/>
      <c r="AH540" s="529"/>
      <c r="AK540" s="529"/>
      <c r="AN540" s="529"/>
      <c r="AQ540" s="529"/>
      <c r="AT540" s="529"/>
      <c r="AW540" s="529"/>
      <c r="AZ540" s="529"/>
      <c r="BC540" s="529"/>
    </row>
    <row r="541" ht="12.75" customHeight="1">
      <c r="A541" s="529"/>
      <c r="B541" s="529"/>
      <c r="C541" s="529"/>
      <c r="D541" s="529"/>
      <c r="M541" s="529"/>
      <c r="V541" s="529"/>
      <c r="Y541" s="529"/>
      <c r="AB541" s="529"/>
      <c r="AE541" s="529"/>
      <c r="AH541" s="529"/>
      <c r="AK541" s="529"/>
      <c r="AN541" s="529"/>
      <c r="AQ541" s="529"/>
      <c r="AT541" s="529"/>
      <c r="AW541" s="529"/>
      <c r="AZ541" s="529"/>
      <c r="BC541" s="529"/>
    </row>
    <row r="542" ht="12.75" customHeight="1">
      <c r="A542" s="529"/>
      <c r="B542" s="529"/>
      <c r="C542" s="529"/>
      <c r="D542" s="529"/>
      <c r="M542" s="529"/>
      <c r="V542" s="529"/>
      <c r="Y542" s="529"/>
      <c r="AB542" s="529"/>
      <c r="AE542" s="529"/>
      <c r="AH542" s="529"/>
      <c r="AK542" s="529"/>
      <c r="AN542" s="529"/>
      <c r="AQ542" s="529"/>
      <c r="AT542" s="529"/>
      <c r="AW542" s="529"/>
      <c r="AZ542" s="529"/>
      <c r="BC542" s="529"/>
    </row>
    <row r="543" ht="12.75" customHeight="1">
      <c r="A543" s="529"/>
      <c r="B543" s="529"/>
      <c r="C543" s="529"/>
      <c r="D543" s="529"/>
      <c r="M543" s="529"/>
      <c r="V543" s="529"/>
      <c r="Y543" s="529"/>
      <c r="AB543" s="529"/>
      <c r="AE543" s="529"/>
      <c r="AH543" s="529"/>
      <c r="AK543" s="529"/>
      <c r="AN543" s="529"/>
      <c r="AQ543" s="529"/>
      <c r="AT543" s="529"/>
      <c r="AW543" s="529"/>
      <c r="AZ543" s="529"/>
      <c r="BC543" s="529"/>
    </row>
    <row r="544" ht="12.75" customHeight="1">
      <c r="A544" s="529"/>
      <c r="B544" s="529"/>
      <c r="C544" s="529"/>
      <c r="D544" s="529"/>
      <c r="M544" s="529"/>
      <c r="V544" s="529"/>
      <c r="Y544" s="529"/>
      <c r="AB544" s="529"/>
      <c r="AE544" s="529"/>
      <c r="AH544" s="529"/>
      <c r="AK544" s="529"/>
      <c r="AN544" s="529"/>
      <c r="AQ544" s="529"/>
      <c r="AT544" s="529"/>
      <c r="AW544" s="529"/>
      <c r="AZ544" s="529"/>
      <c r="BC544" s="529"/>
    </row>
    <row r="545" ht="12.75" customHeight="1">
      <c r="A545" s="529"/>
      <c r="B545" s="529"/>
      <c r="C545" s="529"/>
      <c r="D545" s="529"/>
      <c r="M545" s="529"/>
      <c r="V545" s="529"/>
      <c r="Y545" s="529"/>
      <c r="AB545" s="529"/>
      <c r="AE545" s="529"/>
      <c r="AH545" s="529"/>
      <c r="AK545" s="529"/>
      <c r="AN545" s="529"/>
      <c r="AQ545" s="529"/>
      <c r="AT545" s="529"/>
      <c r="AW545" s="529"/>
      <c r="AZ545" s="529"/>
      <c r="BC545" s="529"/>
    </row>
    <row r="546" ht="12.75" customHeight="1">
      <c r="A546" s="529"/>
      <c r="B546" s="529"/>
      <c r="C546" s="529"/>
      <c r="D546" s="529"/>
      <c r="M546" s="529"/>
      <c r="V546" s="529"/>
      <c r="Y546" s="529"/>
      <c r="AB546" s="529"/>
      <c r="AE546" s="529"/>
      <c r="AH546" s="529"/>
      <c r="AK546" s="529"/>
      <c r="AN546" s="529"/>
      <c r="AQ546" s="529"/>
      <c r="AT546" s="529"/>
      <c r="AW546" s="529"/>
      <c r="AZ546" s="529"/>
      <c r="BC546" s="529"/>
    </row>
    <row r="547" ht="12.75" customHeight="1">
      <c r="A547" s="529"/>
      <c r="B547" s="529"/>
      <c r="C547" s="529"/>
      <c r="D547" s="529"/>
      <c r="M547" s="529"/>
      <c r="V547" s="529"/>
      <c r="Y547" s="529"/>
      <c r="AB547" s="529"/>
      <c r="AE547" s="529"/>
      <c r="AH547" s="529"/>
      <c r="AK547" s="529"/>
      <c r="AN547" s="529"/>
      <c r="AQ547" s="529"/>
      <c r="AT547" s="529"/>
      <c r="AW547" s="529"/>
      <c r="AZ547" s="529"/>
      <c r="BC547" s="529"/>
    </row>
    <row r="548" ht="12.75" customHeight="1">
      <c r="A548" s="529"/>
      <c r="B548" s="529"/>
      <c r="C548" s="529"/>
      <c r="D548" s="529"/>
      <c r="M548" s="529"/>
      <c r="V548" s="529"/>
      <c r="Y548" s="529"/>
      <c r="AB548" s="529"/>
      <c r="AE548" s="529"/>
      <c r="AH548" s="529"/>
      <c r="AK548" s="529"/>
      <c r="AN548" s="529"/>
      <c r="AQ548" s="529"/>
      <c r="AT548" s="529"/>
      <c r="AW548" s="529"/>
      <c r="AZ548" s="529"/>
      <c r="BC548" s="529"/>
    </row>
    <row r="549" ht="12.75" customHeight="1">
      <c r="A549" s="529"/>
      <c r="B549" s="529"/>
      <c r="C549" s="529"/>
      <c r="D549" s="529"/>
      <c r="M549" s="529"/>
      <c r="V549" s="529"/>
      <c r="Y549" s="529"/>
      <c r="AB549" s="529"/>
      <c r="AE549" s="529"/>
      <c r="AH549" s="529"/>
      <c r="AK549" s="529"/>
      <c r="AN549" s="529"/>
      <c r="AQ549" s="529"/>
      <c r="AT549" s="529"/>
      <c r="AW549" s="529"/>
      <c r="AZ549" s="529"/>
      <c r="BC549" s="529"/>
    </row>
    <row r="550" ht="12.75" customHeight="1">
      <c r="A550" s="529"/>
      <c r="B550" s="529"/>
      <c r="C550" s="529"/>
      <c r="D550" s="529"/>
      <c r="M550" s="529"/>
      <c r="V550" s="529"/>
      <c r="Y550" s="529"/>
      <c r="AB550" s="529"/>
      <c r="AE550" s="529"/>
      <c r="AH550" s="529"/>
      <c r="AK550" s="529"/>
      <c r="AN550" s="529"/>
      <c r="AQ550" s="529"/>
      <c r="AT550" s="529"/>
      <c r="AW550" s="529"/>
      <c r="AZ550" s="529"/>
      <c r="BC550" s="529"/>
    </row>
    <row r="551" ht="12.75" customHeight="1">
      <c r="A551" s="529"/>
      <c r="B551" s="529"/>
      <c r="C551" s="529"/>
      <c r="D551" s="529"/>
      <c r="M551" s="529"/>
      <c r="V551" s="529"/>
      <c r="Y551" s="529"/>
      <c r="AB551" s="529"/>
      <c r="AE551" s="529"/>
      <c r="AH551" s="529"/>
      <c r="AK551" s="529"/>
      <c r="AN551" s="529"/>
      <c r="AQ551" s="529"/>
      <c r="AT551" s="529"/>
      <c r="AW551" s="529"/>
      <c r="AZ551" s="529"/>
      <c r="BC551" s="529"/>
    </row>
    <row r="552" ht="12.75" customHeight="1">
      <c r="A552" s="529"/>
      <c r="B552" s="529"/>
      <c r="C552" s="529"/>
      <c r="D552" s="529"/>
      <c r="M552" s="529"/>
      <c r="V552" s="529"/>
      <c r="Y552" s="529"/>
      <c r="AB552" s="529"/>
      <c r="AE552" s="529"/>
      <c r="AH552" s="529"/>
      <c r="AK552" s="529"/>
      <c r="AN552" s="529"/>
      <c r="AQ552" s="529"/>
      <c r="AT552" s="529"/>
      <c r="AW552" s="529"/>
      <c r="AZ552" s="529"/>
      <c r="BC552" s="529"/>
    </row>
    <row r="553" ht="12.75" customHeight="1">
      <c r="A553" s="529"/>
      <c r="B553" s="529"/>
      <c r="C553" s="529"/>
      <c r="D553" s="529"/>
      <c r="M553" s="529"/>
      <c r="V553" s="529"/>
      <c r="Y553" s="529"/>
      <c r="AB553" s="529"/>
      <c r="AE553" s="529"/>
      <c r="AH553" s="529"/>
      <c r="AK553" s="529"/>
      <c r="AN553" s="529"/>
      <c r="AQ553" s="529"/>
      <c r="AT553" s="529"/>
      <c r="AW553" s="529"/>
      <c r="AZ553" s="529"/>
      <c r="BC553" s="529"/>
    </row>
    <row r="554" ht="12.75" customHeight="1">
      <c r="A554" s="529"/>
      <c r="B554" s="529"/>
      <c r="C554" s="529"/>
      <c r="D554" s="529"/>
      <c r="M554" s="529"/>
      <c r="V554" s="529"/>
      <c r="Y554" s="529"/>
      <c r="AB554" s="529"/>
      <c r="AE554" s="529"/>
      <c r="AH554" s="529"/>
      <c r="AK554" s="529"/>
      <c r="AN554" s="529"/>
      <c r="AQ554" s="529"/>
      <c r="AT554" s="529"/>
      <c r="AW554" s="529"/>
      <c r="AZ554" s="529"/>
      <c r="BC554" s="529"/>
    </row>
    <row r="555" ht="12.75" customHeight="1">
      <c r="A555" s="529"/>
      <c r="B555" s="529"/>
      <c r="C555" s="529"/>
      <c r="D555" s="529"/>
      <c r="M555" s="529"/>
      <c r="V555" s="529"/>
      <c r="Y555" s="529"/>
      <c r="AB555" s="529"/>
      <c r="AE555" s="529"/>
      <c r="AH555" s="529"/>
      <c r="AK555" s="529"/>
      <c r="AN555" s="529"/>
      <c r="AQ555" s="529"/>
      <c r="AT555" s="529"/>
      <c r="AW555" s="529"/>
      <c r="AZ555" s="529"/>
      <c r="BC555" s="529"/>
    </row>
    <row r="556" ht="12.75" customHeight="1">
      <c r="A556" s="529"/>
      <c r="B556" s="529"/>
      <c r="C556" s="529"/>
      <c r="D556" s="529"/>
      <c r="M556" s="529"/>
      <c r="V556" s="529"/>
      <c r="Y556" s="529"/>
      <c r="AB556" s="529"/>
      <c r="AE556" s="529"/>
      <c r="AH556" s="529"/>
      <c r="AK556" s="529"/>
      <c r="AN556" s="529"/>
      <c r="AQ556" s="529"/>
      <c r="AT556" s="529"/>
      <c r="AW556" s="529"/>
      <c r="AZ556" s="529"/>
      <c r="BC556" s="529"/>
    </row>
    <row r="557" ht="12.75" customHeight="1">
      <c r="A557" s="529"/>
      <c r="B557" s="529"/>
      <c r="C557" s="529"/>
      <c r="D557" s="529"/>
      <c r="M557" s="529"/>
      <c r="V557" s="529"/>
      <c r="Y557" s="529"/>
      <c r="AB557" s="529"/>
      <c r="AE557" s="529"/>
      <c r="AH557" s="529"/>
      <c r="AK557" s="529"/>
      <c r="AN557" s="529"/>
      <c r="AQ557" s="529"/>
      <c r="AT557" s="529"/>
      <c r="AW557" s="529"/>
      <c r="AZ557" s="529"/>
      <c r="BC557" s="529"/>
    </row>
    <row r="558" ht="12.75" customHeight="1">
      <c r="A558" s="529"/>
      <c r="B558" s="529"/>
      <c r="C558" s="529"/>
      <c r="D558" s="529"/>
      <c r="M558" s="529"/>
      <c r="V558" s="529"/>
      <c r="Y558" s="529"/>
      <c r="AB558" s="529"/>
      <c r="AE558" s="529"/>
      <c r="AH558" s="529"/>
      <c r="AK558" s="529"/>
      <c r="AN558" s="529"/>
      <c r="AQ558" s="529"/>
      <c r="AT558" s="529"/>
      <c r="AW558" s="529"/>
      <c r="AZ558" s="529"/>
      <c r="BC558" s="529"/>
    </row>
    <row r="559" ht="12.75" customHeight="1">
      <c r="A559" s="529"/>
      <c r="B559" s="529"/>
      <c r="C559" s="529"/>
      <c r="D559" s="529"/>
      <c r="M559" s="529"/>
      <c r="V559" s="529"/>
      <c r="Y559" s="529"/>
      <c r="AB559" s="529"/>
      <c r="AE559" s="529"/>
      <c r="AH559" s="529"/>
      <c r="AK559" s="529"/>
      <c r="AN559" s="529"/>
      <c r="AQ559" s="529"/>
      <c r="AT559" s="529"/>
      <c r="AW559" s="529"/>
      <c r="AZ559" s="529"/>
      <c r="BC559" s="529"/>
    </row>
    <row r="560" ht="12.75" customHeight="1">
      <c r="A560" s="529"/>
      <c r="B560" s="529"/>
      <c r="C560" s="529"/>
      <c r="D560" s="529"/>
      <c r="M560" s="529"/>
      <c r="V560" s="529"/>
      <c r="Y560" s="529"/>
      <c r="AB560" s="529"/>
      <c r="AE560" s="529"/>
      <c r="AH560" s="529"/>
      <c r="AK560" s="529"/>
      <c r="AN560" s="529"/>
      <c r="AQ560" s="529"/>
      <c r="AT560" s="529"/>
      <c r="AW560" s="529"/>
      <c r="AZ560" s="529"/>
      <c r="BC560" s="529"/>
    </row>
    <row r="561" ht="12.75" customHeight="1">
      <c r="A561" s="529"/>
      <c r="B561" s="529"/>
      <c r="C561" s="529"/>
      <c r="D561" s="529"/>
      <c r="M561" s="529"/>
      <c r="V561" s="529"/>
      <c r="Y561" s="529"/>
      <c r="AB561" s="529"/>
      <c r="AE561" s="529"/>
      <c r="AH561" s="529"/>
      <c r="AK561" s="529"/>
      <c r="AN561" s="529"/>
      <c r="AQ561" s="529"/>
      <c r="AT561" s="529"/>
      <c r="AW561" s="529"/>
      <c r="AZ561" s="529"/>
      <c r="BC561" s="529"/>
    </row>
    <row r="562" ht="12.75" customHeight="1">
      <c r="A562" s="529"/>
      <c r="B562" s="529"/>
      <c r="C562" s="529"/>
      <c r="D562" s="529"/>
      <c r="M562" s="529"/>
      <c r="V562" s="529"/>
      <c r="Y562" s="529"/>
      <c r="AB562" s="529"/>
      <c r="AE562" s="529"/>
      <c r="AH562" s="529"/>
      <c r="AK562" s="529"/>
      <c r="AN562" s="529"/>
      <c r="AQ562" s="529"/>
      <c r="AT562" s="529"/>
      <c r="AW562" s="529"/>
      <c r="AZ562" s="529"/>
      <c r="BC562" s="529"/>
    </row>
    <row r="563" ht="12.75" customHeight="1">
      <c r="A563" s="529"/>
      <c r="B563" s="529"/>
      <c r="C563" s="529"/>
      <c r="D563" s="529"/>
      <c r="M563" s="529"/>
      <c r="V563" s="529"/>
      <c r="Y563" s="529"/>
      <c r="AB563" s="529"/>
      <c r="AE563" s="529"/>
      <c r="AH563" s="529"/>
      <c r="AK563" s="529"/>
      <c r="AN563" s="529"/>
      <c r="AQ563" s="529"/>
      <c r="AT563" s="529"/>
      <c r="AW563" s="529"/>
      <c r="AZ563" s="529"/>
      <c r="BC563" s="529"/>
    </row>
    <row r="564" ht="12.75" customHeight="1">
      <c r="A564" s="529"/>
      <c r="B564" s="529"/>
      <c r="C564" s="529"/>
      <c r="D564" s="529"/>
      <c r="M564" s="529"/>
      <c r="V564" s="529"/>
      <c r="Y564" s="529"/>
      <c r="AB564" s="529"/>
      <c r="AE564" s="529"/>
      <c r="AH564" s="529"/>
      <c r="AK564" s="529"/>
      <c r="AN564" s="529"/>
      <c r="AQ564" s="529"/>
      <c r="AT564" s="529"/>
      <c r="AW564" s="529"/>
      <c r="AZ564" s="529"/>
      <c r="BC564" s="529"/>
    </row>
    <row r="565" ht="12.75" customHeight="1">
      <c r="A565" s="529"/>
      <c r="B565" s="529"/>
      <c r="C565" s="529"/>
      <c r="D565" s="529"/>
      <c r="M565" s="529"/>
      <c r="V565" s="529"/>
      <c r="Y565" s="529"/>
      <c r="AB565" s="529"/>
      <c r="AE565" s="529"/>
      <c r="AH565" s="529"/>
      <c r="AK565" s="529"/>
      <c r="AN565" s="529"/>
      <c r="AQ565" s="529"/>
      <c r="AT565" s="529"/>
      <c r="AW565" s="529"/>
      <c r="AZ565" s="529"/>
      <c r="BC565" s="529"/>
    </row>
    <row r="566" ht="12.75" customHeight="1">
      <c r="A566" s="529"/>
      <c r="B566" s="529"/>
      <c r="C566" s="529"/>
      <c r="D566" s="529"/>
      <c r="M566" s="529"/>
      <c r="V566" s="529"/>
      <c r="Y566" s="529"/>
      <c r="AB566" s="529"/>
      <c r="AE566" s="529"/>
      <c r="AH566" s="529"/>
      <c r="AK566" s="529"/>
      <c r="AN566" s="529"/>
      <c r="AQ566" s="529"/>
      <c r="AT566" s="529"/>
      <c r="AW566" s="529"/>
      <c r="AZ566" s="529"/>
      <c r="BC566" s="529"/>
    </row>
    <row r="567" ht="12.75" customHeight="1">
      <c r="A567" s="529"/>
      <c r="B567" s="529"/>
      <c r="C567" s="529"/>
      <c r="D567" s="529"/>
      <c r="M567" s="529"/>
      <c r="V567" s="529"/>
      <c r="Y567" s="529"/>
      <c r="AB567" s="529"/>
      <c r="AE567" s="529"/>
      <c r="AH567" s="529"/>
      <c r="AK567" s="529"/>
      <c r="AN567" s="529"/>
      <c r="AQ567" s="529"/>
      <c r="AT567" s="529"/>
      <c r="AW567" s="529"/>
      <c r="AZ567" s="529"/>
      <c r="BC567" s="529"/>
    </row>
    <row r="568" ht="12.75" customHeight="1">
      <c r="A568" s="529"/>
      <c r="B568" s="529"/>
      <c r="C568" s="529"/>
      <c r="D568" s="529"/>
      <c r="M568" s="529"/>
      <c r="V568" s="529"/>
      <c r="Y568" s="529"/>
      <c r="AB568" s="529"/>
      <c r="AE568" s="529"/>
      <c r="AH568" s="529"/>
      <c r="AK568" s="529"/>
      <c r="AN568" s="529"/>
      <c r="AQ568" s="529"/>
      <c r="AT568" s="529"/>
      <c r="AW568" s="529"/>
      <c r="AZ568" s="529"/>
      <c r="BC568" s="529"/>
    </row>
    <row r="569" ht="12.75" customHeight="1">
      <c r="A569" s="529"/>
      <c r="B569" s="529"/>
      <c r="C569" s="529"/>
      <c r="D569" s="529"/>
      <c r="M569" s="529"/>
      <c r="V569" s="529"/>
      <c r="Y569" s="529"/>
      <c r="AB569" s="529"/>
      <c r="AE569" s="529"/>
      <c r="AH569" s="529"/>
      <c r="AK569" s="529"/>
      <c r="AN569" s="529"/>
      <c r="AQ569" s="529"/>
      <c r="AT569" s="529"/>
      <c r="AW569" s="529"/>
      <c r="AZ569" s="529"/>
      <c r="BC569" s="529"/>
    </row>
    <row r="570" ht="12.75" customHeight="1">
      <c r="A570" s="529"/>
      <c r="B570" s="529"/>
      <c r="C570" s="529"/>
      <c r="D570" s="529"/>
      <c r="M570" s="529"/>
      <c r="V570" s="529"/>
      <c r="Y570" s="529"/>
      <c r="AB570" s="529"/>
      <c r="AE570" s="529"/>
      <c r="AH570" s="529"/>
      <c r="AK570" s="529"/>
      <c r="AN570" s="529"/>
      <c r="AQ570" s="529"/>
      <c r="AT570" s="529"/>
      <c r="AW570" s="529"/>
      <c r="AZ570" s="529"/>
      <c r="BC570" s="529"/>
    </row>
    <row r="571" ht="12.75" customHeight="1">
      <c r="A571" s="529"/>
      <c r="B571" s="529"/>
      <c r="C571" s="529"/>
      <c r="D571" s="529"/>
      <c r="M571" s="529"/>
      <c r="V571" s="529"/>
      <c r="Y571" s="529"/>
      <c r="AB571" s="529"/>
      <c r="AE571" s="529"/>
      <c r="AH571" s="529"/>
      <c r="AK571" s="529"/>
      <c r="AN571" s="529"/>
      <c r="AQ571" s="529"/>
      <c r="AT571" s="529"/>
      <c r="AW571" s="529"/>
      <c r="AZ571" s="529"/>
      <c r="BC571" s="529"/>
    </row>
    <row r="572" ht="12.75" customHeight="1">
      <c r="A572" s="529"/>
      <c r="B572" s="529"/>
      <c r="C572" s="529"/>
      <c r="D572" s="529"/>
      <c r="M572" s="529"/>
      <c r="V572" s="529"/>
      <c r="Y572" s="529"/>
      <c r="AB572" s="529"/>
      <c r="AE572" s="529"/>
      <c r="AH572" s="529"/>
      <c r="AK572" s="529"/>
      <c r="AN572" s="529"/>
      <c r="AQ572" s="529"/>
      <c r="AT572" s="529"/>
      <c r="AW572" s="529"/>
      <c r="AZ572" s="529"/>
      <c r="BC572" s="529"/>
    </row>
    <row r="573" ht="12.75" customHeight="1">
      <c r="A573" s="529"/>
      <c r="B573" s="529"/>
      <c r="C573" s="529"/>
      <c r="D573" s="529"/>
      <c r="M573" s="529"/>
      <c r="V573" s="529"/>
      <c r="Y573" s="529"/>
      <c r="AB573" s="529"/>
      <c r="AE573" s="529"/>
      <c r="AH573" s="529"/>
      <c r="AK573" s="529"/>
      <c r="AN573" s="529"/>
      <c r="AQ573" s="529"/>
      <c r="AT573" s="529"/>
      <c r="AW573" s="529"/>
      <c r="AZ573" s="529"/>
      <c r="BC573" s="529"/>
    </row>
    <row r="574" ht="12.75" customHeight="1">
      <c r="A574" s="529"/>
      <c r="B574" s="529"/>
      <c r="C574" s="529"/>
      <c r="D574" s="529"/>
      <c r="M574" s="529"/>
      <c r="V574" s="529"/>
      <c r="Y574" s="529"/>
      <c r="AB574" s="529"/>
      <c r="AE574" s="529"/>
      <c r="AH574" s="529"/>
      <c r="AK574" s="529"/>
      <c r="AN574" s="529"/>
      <c r="AQ574" s="529"/>
      <c r="AT574" s="529"/>
      <c r="AW574" s="529"/>
      <c r="AZ574" s="529"/>
      <c r="BC574" s="529"/>
    </row>
    <row r="575" ht="12.75" customHeight="1">
      <c r="A575" s="529"/>
      <c r="B575" s="529"/>
      <c r="C575" s="529"/>
      <c r="D575" s="529"/>
      <c r="M575" s="529"/>
      <c r="V575" s="529"/>
      <c r="Y575" s="529"/>
      <c r="AB575" s="529"/>
      <c r="AE575" s="529"/>
      <c r="AH575" s="529"/>
      <c r="AK575" s="529"/>
      <c r="AN575" s="529"/>
      <c r="AQ575" s="529"/>
      <c r="AT575" s="529"/>
      <c r="AW575" s="529"/>
      <c r="AZ575" s="529"/>
      <c r="BC575" s="529"/>
    </row>
    <row r="576" ht="12.75" customHeight="1">
      <c r="A576" s="529"/>
      <c r="B576" s="529"/>
      <c r="C576" s="529"/>
      <c r="D576" s="529"/>
      <c r="M576" s="529"/>
      <c r="V576" s="529"/>
      <c r="Y576" s="529"/>
      <c r="AB576" s="529"/>
      <c r="AE576" s="529"/>
      <c r="AH576" s="529"/>
      <c r="AK576" s="529"/>
      <c r="AN576" s="529"/>
      <c r="AQ576" s="529"/>
      <c r="AT576" s="529"/>
      <c r="AW576" s="529"/>
      <c r="AZ576" s="529"/>
      <c r="BC576" s="529"/>
    </row>
    <row r="577" ht="12.75" customHeight="1">
      <c r="A577" s="529"/>
      <c r="B577" s="529"/>
      <c r="C577" s="529"/>
      <c r="D577" s="529"/>
      <c r="M577" s="529"/>
      <c r="V577" s="529"/>
      <c r="Y577" s="529"/>
      <c r="AB577" s="529"/>
      <c r="AE577" s="529"/>
      <c r="AH577" s="529"/>
      <c r="AK577" s="529"/>
      <c r="AN577" s="529"/>
      <c r="AQ577" s="529"/>
      <c r="AT577" s="529"/>
      <c r="AW577" s="529"/>
      <c r="AZ577" s="529"/>
      <c r="BC577" s="529"/>
    </row>
    <row r="578" ht="12.75" customHeight="1">
      <c r="A578" s="529"/>
      <c r="B578" s="529"/>
      <c r="C578" s="529"/>
      <c r="D578" s="529"/>
      <c r="M578" s="529"/>
      <c r="V578" s="529"/>
      <c r="Y578" s="529"/>
      <c r="AB578" s="529"/>
      <c r="AE578" s="529"/>
      <c r="AH578" s="529"/>
      <c r="AK578" s="529"/>
      <c r="AN578" s="529"/>
      <c r="AQ578" s="529"/>
      <c r="AT578" s="529"/>
      <c r="AW578" s="529"/>
      <c r="AZ578" s="529"/>
      <c r="BC578" s="529"/>
    </row>
    <row r="579" ht="12.75" customHeight="1">
      <c r="A579" s="529"/>
      <c r="B579" s="529"/>
      <c r="C579" s="529"/>
      <c r="D579" s="529"/>
      <c r="M579" s="529"/>
      <c r="V579" s="529"/>
      <c r="Y579" s="529"/>
      <c r="AB579" s="529"/>
      <c r="AE579" s="529"/>
      <c r="AH579" s="529"/>
      <c r="AK579" s="529"/>
      <c r="AN579" s="529"/>
      <c r="AQ579" s="529"/>
      <c r="AT579" s="529"/>
      <c r="AW579" s="529"/>
      <c r="AZ579" s="529"/>
      <c r="BC579" s="529"/>
    </row>
    <row r="580" ht="12.75" customHeight="1">
      <c r="A580" s="529"/>
      <c r="B580" s="529"/>
      <c r="C580" s="529"/>
      <c r="D580" s="529"/>
      <c r="M580" s="529"/>
      <c r="V580" s="529"/>
      <c r="Y580" s="529"/>
      <c r="AB580" s="529"/>
      <c r="AE580" s="529"/>
      <c r="AH580" s="529"/>
      <c r="AK580" s="529"/>
      <c r="AN580" s="529"/>
      <c r="AQ580" s="529"/>
      <c r="AT580" s="529"/>
      <c r="AW580" s="529"/>
      <c r="AZ580" s="529"/>
      <c r="BC580" s="529"/>
    </row>
    <row r="581" ht="12.75" customHeight="1">
      <c r="A581" s="529"/>
      <c r="B581" s="529"/>
      <c r="C581" s="529"/>
      <c r="D581" s="529"/>
      <c r="M581" s="529"/>
      <c r="V581" s="529"/>
      <c r="Y581" s="529"/>
      <c r="AB581" s="529"/>
      <c r="AE581" s="529"/>
      <c r="AH581" s="529"/>
      <c r="AK581" s="529"/>
      <c r="AN581" s="529"/>
      <c r="AQ581" s="529"/>
      <c r="AT581" s="529"/>
      <c r="AW581" s="529"/>
      <c r="AZ581" s="529"/>
      <c r="BC581" s="529"/>
    </row>
    <row r="582" ht="12.75" customHeight="1">
      <c r="A582" s="529"/>
      <c r="B582" s="529"/>
      <c r="C582" s="529"/>
      <c r="D582" s="529"/>
      <c r="M582" s="529"/>
      <c r="V582" s="529"/>
      <c r="Y582" s="529"/>
      <c r="AB582" s="529"/>
      <c r="AE582" s="529"/>
      <c r="AH582" s="529"/>
      <c r="AK582" s="529"/>
      <c r="AN582" s="529"/>
      <c r="AQ582" s="529"/>
      <c r="AT582" s="529"/>
      <c r="AW582" s="529"/>
      <c r="AZ582" s="529"/>
      <c r="BC582" s="529"/>
    </row>
    <row r="583" ht="12.75" customHeight="1">
      <c r="A583" s="529"/>
      <c r="B583" s="529"/>
      <c r="C583" s="529"/>
      <c r="D583" s="529"/>
      <c r="M583" s="529"/>
      <c r="V583" s="529"/>
      <c r="Y583" s="529"/>
      <c r="AB583" s="529"/>
      <c r="AE583" s="529"/>
      <c r="AH583" s="529"/>
      <c r="AK583" s="529"/>
      <c r="AN583" s="529"/>
      <c r="AQ583" s="529"/>
      <c r="AT583" s="529"/>
      <c r="AW583" s="529"/>
      <c r="AZ583" s="529"/>
      <c r="BC583" s="529"/>
    </row>
    <row r="584" ht="12.75" customHeight="1">
      <c r="A584" s="529"/>
      <c r="B584" s="529"/>
      <c r="C584" s="529"/>
      <c r="D584" s="529"/>
      <c r="M584" s="529"/>
      <c r="V584" s="529"/>
      <c r="Y584" s="529"/>
      <c r="AB584" s="529"/>
      <c r="AE584" s="529"/>
      <c r="AH584" s="529"/>
      <c r="AK584" s="529"/>
      <c r="AN584" s="529"/>
      <c r="AQ584" s="529"/>
      <c r="AT584" s="529"/>
      <c r="AW584" s="529"/>
      <c r="AZ584" s="529"/>
      <c r="BC584" s="529"/>
    </row>
    <row r="585" ht="12.75" customHeight="1">
      <c r="A585" s="529"/>
      <c r="B585" s="529"/>
      <c r="C585" s="529"/>
      <c r="D585" s="529"/>
      <c r="M585" s="529"/>
      <c r="V585" s="529"/>
      <c r="Y585" s="529"/>
      <c r="AB585" s="529"/>
      <c r="AE585" s="529"/>
      <c r="AH585" s="529"/>
      <c r="AK585" s="529"/>
      <c r="AN585" s="529"/>
      <c r="AQ585" s="529"/>
      <c r="AT585" s="529"/>
      <c r="AW585" s="529"/>
      <c r="AZ585" s="529"/>
      <c r="BC585" s="529"/>
    </row>
    <row r="586" ht="12.75" customHeight="1">
      <c r="A586" s="529"/>
      <c r="B586" s="529"/>
      <c r="C586" s="529"/>
      <c r="D586" s="529"/>
      <c r="M586" s="529"/>
      <c r="V586" s="529"/>
      <c r="Y586" s="529"/>
      <c r="AB586" s="529"/>
      <c r="AE586" s="529"/>
      <c r="AH586" s="529"/>
      <c r="AK586" s="529"/>
      <c r="AN586" s="529"/>
      <c r="AQ586" s="529"/>
      <c r="AT586" s="529"/>
      <c r="AW586" s="529"/>
      <c r="AZ586" s="529"/>
      <c r="BC586" s="529"/>
    </row>
    <row r="587" ht="12.75" customHeight="1">
      <c r="A587" s="529"/>
      <c r="B587" s="529"/>
      <c r="C587" s="529"/>
      <c r="D587" s="529"/>
      <c r="M587" s="529"/>
      <c r="V587" s="529"/>
      <c r="Y587" s="529"/>
      <c r="AB587" s="529"/>
      <c r="AE587" s="529"/>
      <c r="AH587" s="529"/>
      <c r="AK587" s="529"/>
      <c r="AN587" s="529"/>
      <c r="AQ587" s="529"/>
      <c r="AT587" s="529"/>
      <c r="AW587" s="529"/>
      <c r="AZ587" s="529"/>
      <c r="BC587" s="529"/>
    </row>
    <row r="588" ht="12.75" customHeight="1">
      <c r="A588" s="529"/>
      <c r="B588" s="529"/>
      <c r="C588" s="529"/>
      <c r="D588" s="529"/>
      <c r="M588" s="529"/>
      <c r="V588" s="529"/>
      <c r="Y588" s="529"/>
      <c r="AB588" s="529"/>
      <c r="AE588" s="529"/>
      <c r="AH588" s="529"/>
      <c r="AK588" s="529"/>
      <c r="AN588" s="529"/>
      <c r="AQ588" s="529"/>
      <c r="AT588" s="529"/>
      <c r="AW588" s="529"/>
      <c r="AZ588" s="529"/>
      <c r="BC588" s="529"/>
    </row>
    <row r="589" ht="12.75" customHeight="1">
      <c r="A589" s="529"/>
      <c r="B589" s="529"/>
      <c r="C589" s="529"/>
      <c r="D589" s="529"/>
      <c r="M589" s="529"/>
      <c r="V589" s="529"/>
      <c r="Y589" s="529"/>
      <c r="AB589" s="529"/>
      <c r="AE589" s="529"/>
      <c r="AH589" s="529"/>
      <c r="AK589" s="529"/>
      <c r="AN589" s="529"/>
      <c r="AQ589" s="529"/>
      <c r="AT589" s="529"/>
      <c r="AW589" s="529"/>
      <c r="AZ589" s="529"/>
      <c r="BC589" s="529"/>
    </row>
    <row r="590" ht="12.75" customHeight="1">
      <c r="A590" s="529"/>
      <c r="B590" s="529"/>
      <c r="C590" s="529"/>
      <c r="D590" s="529"/>
      <c r="M590" s="529"/>
      <c r="V590" s="529"/>
      <c r="Y590" s="529"/>
      <c r="AB590" s="529"/>
      <c r="AE590" s="529"/>
      <c r="AH590" s="529"/>
      <c r="AK590" s="529"/>
      <c r="AN590" s="529"/>
      <c r="AQ590" s="529"/>
      <c r="AT590" s="529"/>
      <c r="AW590" s="529"/>
      <c r="AZ590" s="529"/>
      <c r="BC590" s="529"/>
    </row>
    <row r="591" ht="12.75" customHeight="1">
      <c r="A591" s="529"/>
      <c r="B591" s="529"/>
      <c r="C591" s="529"/>
      <c r="D591" s="529"/>
      <c r="M591" s="529"/>
      <c r="V591" s="529"/>
      <c r="Y591" s="529"/>
      <c r="AB591" s="529"/>
      <c r="AE591" s="529"/>
      <c r="AH591" s="529"/>
      <c r="AK591" s="529"/>
      <c r="AN591" s="529"/>
      <c r="AQ591" s="529"/>
      <c r="AT591" s="529"/>
      <c r="AW591" s="529"/>
      <c r="AZ591" s="529"/>
      <c r="BC591" s="529"/>
    </row>
    <row r="592" ht="12.75" customHeight="1">
      <c r="A592" s="529"/>
      <c r="B592" s="529"/>
      <c r="C592" s="529"/>
      <c r="D592" s="529"/>
      <c r="M592" s="529"/>
      <c r="V592" s="529"/>
      <c r="Y592" s="529"/>
      <c r="AB592" s="529"/>
      <c r="AE592" s="529"/>
      <c r="AH592" s="529"/>
      <c r="AK592" s="529"/>
      <c r="AN592" s="529"/>
      <c r="AQ592" s="529"/>
      <c r="AT592" s="529"/>
      <c r="AW592" s="529"/>
      <c r="AZ592" s="529"/>
      <c r="BC592" s="529"/>
    </row>
    <row r="593" ht="12.75" customHeight="1">
      <c r="A593" s="529"/>
      <c r="B593" s="529"/>
      <c r="C593" s="529"/>
      <c r="D593" s="529"/>
      <c r="M593" s="529"/>
      <c r="V593" s="529"/>
      <c r="Y593" s="529"/>
      <c r="AB593" s="529"/>
      <c r="AE593" s="529"/>
      <c r="AH593" s="529"/>
      <c r="AK593" s="529"/>
      <c r="AN593" s="529"/>
      <c r="AQ593" s="529"/>
      <c r="AT593" s="529"/>
      <c r="AW593" s="529"/>
      <c r="AZ593" s="529"/>
      <c r="BC593" s="529"/>
    </row>
    <row r="594" ht="12.75" customHeight="1">
      <c r="A594" s="529"/>
      <c r="B594" s="529"/>
      <c r="C594" s="529"/>
      <c r="D594" s="529"/>
      <c r="M594" s="529"/>
      <c r="V594" s="529"/>
      <c r="Y594" s="529"/>
      <c r="AB594" s="529"/>
      <c r="AE594" s="529"/>
      <c r="AH594" s="529"/>
      <c r="AK594" s="529"/>
      <c r="AN594" s="529"/>
      <c r="AQ594" s="529"/>
      <c r="AT594" s="529"/>
      <c r="AW594" s="529"/>
      <c r="AZ594" s="529"/>
      <c r="BC594" s="529"/>
    </row>
    <row r="595" ht="12.75" customHeight="1">
      <c r="A595" s="529"/>
      <c r="B595" s="529"/>
      <c r="C595" s="529"/>
      <c r="D595" s="529"/>
      <c r="M595" s="529"/>
      <c r="V595" s="529"/>
      <c r="Y595" s="529"/>
      <c r="AB595" s="529"/>
      <c r="AE595" s="529"/>
      <c r="AH595" s="529"/>
      <c r="AK595" s="529"/>
      <c r="AN595" s="529"/>
      <c r="AQ595" s="529"/>
      <c r="AT595" s="529"/>
      <c r="AW595" s="529"/>
      <c r="AZ595" s="529"/>
      <c r="BC595" s="529"/>
    </row>
    <row r="596" ht="12.75" customHeight="1">
      <c r="A596" s="529"/>
      <c r="B596" s="529"/>
      <c r="C596" s="529"/>
      <c r="D596" s="529"/>
      <c r="M596" s="529"/>
      <c r="V596" s="529"/>
      <c r="Y596" s="529"/>
      <c r="AB596" s="529"/>
      <c r="AE596" s="529"/>
      <c r="AH596" s="529"/>
      <c r="AK596" s="529"/>
      <c r="AN596" s="529"/>
      <c r="AQ596" s="529"/>
      <c r="AT596" s="529"/>
      <c r="AW596" s="529"/>
      <c r="AZ596" s="529"/>
      <c r="BC596" s="529"/>
    </row>
    <row r="597" ht="12.75" customHeight="1">
      <c r="A597" s="529"/>
      <c r="B597" s="529"/>
      <c r="C597" s="529"/>
      <c r="D597" s="529"/>
      <c r="M597" s="529"/>
      <c r="V597" s="529"/>
      <c r="Y597" s="529"/>
      <c r="AB597" s="529"/>
      <c r="AE597" s="529"/>
      <c r="AH597" s="529"/>
      <c r="AK597" s="529"/>
      <c r="AN597" s="529"/>
      <c r="AQ597" s="529"/>
      <c r="AT597" s="529"/>
      <c r="AW597" s="529"/>
      <c r="AZ597" s="529"/>
      <c r="BC597" s="529"/>
    </row>
    <row r="598" ht="12.75" customHeight="1">
      <c r="A598" s="529"/>
      <c r="B598" s="529"/>
      <c r="C598" s="529"/>
      <c r="D598" s="529"/>
      <c r="M598" s="529"/>
      <c r="V598" s="529"/>
      <c r="Y598" s="529"/>
      <c r="AB598" s="529"/>
      <c r="AE598" s="529"/>
      <c r="AH598" s="529"/>
      <c r="AK598" s="529"/>
      <c r="AN598" s="529"/>
      <c r="AQ598" s="529"/>
      <c r="AT598" s="529"/>
      <c r="AW598" s="529"/>
      <c r="AZ598" s="529"/>
      <c r="BC598" s="529"/>
    </row>
    <row r="599" ht="12.75" customHeight="1">
      <c r="A599" s="529"/>
      <c r="B599" s="529"/>
      <c r="C599" s="529"/>
      <c r="D599" s="529"/>
      <c r="M599" s="529"/>
      <c r="V599" s="529"/>
      <c r="Y599" s="529"/>
      <c r="AB599" s="529"/>
      <c r="AE599" s="529"/>
      <c r="AH599" s="529"/>
      <c r="AK599" s="529"/>
      <c r="AN599" s="529"/>
      <c r="AQ599" s="529"/>
      <c r="AT599" s="529"/>
      <c r="AW599" s="529"/>
      <c r="AZ599" s="529"/>
      <c r="BC599" s="529"/>
    </row>
    <row r="600" ht="12.75" customHeight="1">
      <c r="A600" s="529"/>
      <c r="B600" s="529"/>
      <c r="C600" s="529"/>
      <c r="D600" s="529"/>
      <c r="M600" s="529"/>
      <c r="V600" s="529"/>
      <c r="Y600" s="529"/>
      <c r="AB600" s="529"/>
      <c r="AE600" s="529"/>
      <c r="AH600" s="529"/>
      <c r="AK600" s="529"/>
      <c r="AN600" s="529"/>
      <c r="AQ600" s="529"/>
      <c r="AT600" s="529"/>
      <c r="AW600" s="529"/>
      <c r="AZ600" s="529"/>
      <c r="BC600" s="529"/>
    </row>
    <row r="601" ht="12.75" customHeight="1">
      <c r="A601" s="529"/>
      <c r="B601" s="529"/>
      <c r="C601" s="529"/>
      <c r="D601" s="529"/>
      <c r="M601" s="529"/>
      <c r="V601" s="529"/>
      <c r="Y601" s="529"/>
      <c r="AB601" s="529"/>
      <c r="AE601" s="529"/>
      <c r="AH601" s="529"/>
      <c r="AK601" s="529"/>
      <c r="AN601" s="529"/>
      <c r="AQ601" s="529"/>
      <c r="AT601" s="529"/>
      <c r="AW601" s="529"/>
      <c r="AZ601" s="529"/>
      <c r="BC601" s="529"/>
    </row>
    <row r="602" ht="12.75" customHeight="1">
      <c r="A602" s="529"/>
      <c r="B602" s="529"/>
      <c r="C602" s="529"/>
      <c r="D602" s="529"/>
      <c r="M602" s="529"/>
      <c r="V602" s="529"/>
      <c r="Y602" s="529"/>
      <c r="AB602" s="529"/>
      <c r="AE602" s="529"/>
      <c r="AH602" s="529"/>
      <c r="AK602" s="529"/>
      <c r="AN602" s="529"/>
      <c r="AQ602" s="529"/>
      <c r="AT602" s="529"/>
      <c r="AW602" s="529"/>
      <c r="AZ602" s="529"/>
      <c r="BC602" s="529"/>
    </row>
    <row r="603" ht="12.75" customHeight="1">
      <c r="A603" s="529"/>
      <c r="B603" s="529"/>
      <c r="C603" s="529"/>
      <c r="D603" s="529"/>
      <c r="M603" s="529"/>
      <c r="V603" s="529"/>
      <c r="Y603" s="529"/>
      <c r="AB603" s="529"/>
      <c r="AE603" s="529"/>
      <c r="AH603" s="529"/>
      <c r="AK603" s="529"/>
      <c r="AN603" s="529"/>
      <c r="AQ603" s="529"/>
      <c r="AT603" s="529"/>
      <c r="AW603" s="529"/>
      <c r="AZ603" s="529"/>
      <c r="BC603" s="529"/>
    </row>
    <row r="604" ht="12.75" customHeight="1">
      <c r="A604" s="529"/>
      <c r="B604" s="529"/>
      <c r="C604" s="529"/>
      <c r="D604" s="529"/>
      <c r="M604" s="529"/>
      <c r="V604" s="529"/>
      <c r="Y604" s="529"/>
      <c r="AB604" s="529"/>
      <c r="AE604" s="529"/>
      <c r="AH604" s="529"/>
      <c r="AK604" s="529"/>
      <c r="AN604" s="529"/>
      <c r="AQ604" s="529"/>
      <c r="AT604" s="529"/>
      <c r="AW604" s="529"/>
      <c r="AZ604" s="529"/>
      <c r="BC604" s="529"/>
    </row>
    <row r="605" ht="12.75" customHeight="1">
      <c r="A605" s="529"/>
      <c r="B605" s="529"/>
      <c r="C605" s="529"/>
      <c r="D605" s="529"/>
      <c r="M605" s="529"/>
      <c r="V605" s="529"/>
      <c r="Y605" s="529"/>
      <c r="AB605" s="529"/>
      <c r="AE605" s="529"/>
      <c r="AH605" s="529"/>
      <c r="AK605" s="529"/>
      <c r="AN605" s="529"/>
      <c r="AQ605" s="529"/>
      <c r="AT605" s="529"/>
      <c r="AW605" s="529"/>
      <c r="AZ605" s="529"/>
      <c r="BC605" s="529"/>
    </row>
    <row r="606" ht="12.75" customHeight="1">
      <c r="A606" s="529"/>
      <c r="B606" s="529"/>
      <c r="C606" s="529"/>
      <c r="D606" s="529"/>
      <c r="M606" s="529"/>
      <c r="V606" s="529"/>
      <c r="Y606" s="529"/>
      <c r="AB606" s="529"/>
      <c r="AE606" s="529"/>
      <c r="AH606" s="529"/>
      <c r="AK606" s="529"/>
      <c r="AN606" s="529"/>
      <c r="AQ606" s="529"/>
      <c r="AT606" s="529"/>
      <c r="AW606" s="529"/>
      <c r="AZ606" s="529"/>
      <c r="BC606" s="529"/>
    </row>
    <row r="607" ht="12.75" customHeight="1">
      <c r="A607" s="529"/>
      <c r="B607" s="529"/>
      <c r="C607" s="529"/>
      <c r="D607" s="529"/>
      <c r="M607" s="529"/>
      <c r="V607" s="529"/>
      <c r="Y607" s="529"/>
      <c r="AB607" s="529"/>
      <c r="AE607" s="529"/>
      <c r="AH607" s="529"/>
      <c r="AK607" s="529"/>
      <c r="AN607" s="529"/>
      <c r="AQ607" s="529"/>
      <c r="AT607" s="529"/>
      <c r="AW607" s="529"/>
      <c r="AZ607" s="529"/>
      <c r="BC607" s="529"/>
    </row>
    <row r="608" ht="12.75" customHeight="1">
      <c r="A608" s="529"/>
      <c r="B608" s="529"/>
      <c r="C608" s="529"/>
      <c r="D608" s="529"/>
      <c r="M608" s="529"/>
      <c r="V608" s="529"/>
      <c r="Y608" s="529"/>
      <c r="AB608" s="529"/>
      <c r="AE608" s="529"/>
      <c r="AH608" s="529"/>
      <c r="AK608" s="529"/>
      <c r="AN608" s="529"/>
      <c r="AQ608" s="529"/>
      <c r="AT608" s="529"/>
      <c r="AW608" s="529"/>
      <c r="AZ608" s="529"/>
      <c r="BC608" s="529"/>
    </row>
    <row r="609" ht="12.75" customHeight="1">
      <c r="A609" s="529"/>
      <c r="B609" s="529"/>
      <c r="C609" s="529"/>
      <c r="D609" s="529"/>
      <c r="M609" s="529"/>
      <c r="V609" s="529"/>
      <c r="Y609" s="529"/>
      <c r="AB609" s="529"/>
      <c r="AE609" s="529"/>
      <c r="AH609" s="529"/>
      <c r="AK609" s="529"/>
      <c r="AN609" s="529"/>
      <c r="AQ609" s="529"/>
      <c r="AT609" s="529"/>
      <c r="AW609" s="529"/>
      <c r="AZ609" s="529"/>
      <c r="BC609" s="529"/>
    </row>
    <row r="610" ht="12.75" customHeight="1">
      <c r="A610" s="529"/>
      <c r="B610" s="529"/>
      <c r="C610" s="529"/>
      <c r="D610" s="529"/>
      <c r="M610" s="529"/>
      <c r="V610" s="529"/>
      <c r="Y610" s="529"/>
      <c r="AB610" s="529"/>
      <c r="AE610" s="529"/>
      <c r="AH610" s="529"/>
      <c r="AK610" s="529"/>
      <c r="AN610" s="529"/>
      <c r="AQ610" s="529"/>
      <c r="AT610" s="529"/>
      <c r="AW610" s="529"/>
      <c r="AZ610" s="529"/>
      <c r="BC610" s="529"/>
    </row>
    <row r="611" ht="12.75" customHeight="1">
      <c r="A611" s="529"/>
      <c r="B611" s="529"/>
      <c r="C611" s="529"/>
      <c r="D611" s="529"/>
      <c r="M611" s="529"/>
      <c r="V611" s="529"/>
      <c r="Y611" s="529"/>
      <c r="AB611" s="529"/>
      <c r="AE611" s="529"/>
      <c r="AH611" s="529"/>
      <c r="AK611" s="529"/>
      <c r="AN611" s="529"/>
      <c r="AQ611" s="529"/>
      <c r="AT611" s="529"/>
      <c r="AW611" s="529"/>
      <c r="AZ611" s="529"/>
      <c r="BC611" s="529"/>
    </row>
    <row r="612" ht="12.75" customHeight="1">
      <c r="A612" s="529"/>
      <c r="B612" s="529"/>
      <c r="C612" s="529"/>
      <c r="D612" s="529"/>
      <c r="M612" s="529"/>
      <c r="V612" s="529"/>
      <c r="Y612" s="529"/>
      <c r="AB612" s="529"/>
      <c r="AE612" s="529"/>
      <c r="AH612" s="529"/>
      <c r="AK612" s="529"/>
      <c r="AN612" s="529"/>
      <c r="AQ612" s="529"/>
      <c r="AT612" s="529"/>
      <c r="AW612" s="529"/>
      <c r="AZ612" s="529"/>
      <c r="BC612" s="529"/>
    </row>
    <row r="613" ht="12.75" customHeight="1">
      <c r="A613" s="529"/>
      <c r="B613" s="529"/>
      <c r="C613" s="529"/>
      <c r="D613" s="529"/>
      <c r="M613" s="529"/>
      <c r="V613" s="529"/>
      <c r="Y613" s="529"/>
      <c r="AB613" s="529"/>
      <c r="AE613" s="529"/>
      <c r="AH613" s="529"/>
      <c r="AK613" s="529"/>
      <c r="AN613" s="529"/>
      <c r="AQ613" s="529"/>
      <c r="AT613" s="529"/>
      <c r="AW613" s="529"/>
      <c r="AZ613" s="529"/>
      <c r="BC613" s="529"/>
    </row>
    <row r="614" ht="12.75" customHeight="1">
      <c r="A614" s="529"/>
      <c r="B614" s="529"/>
      <c r="C614" s="529"/>
      <c r="D614" s="529"/>
      <c r="M614" s="529"/>
      <c r="V614" s="529"/>
      <c r="Y614" s="529"/>
      <c r="AB614" s="529"/>
      <c r="AE614" s="529"/>
      <c r="AH614" s="529"/>
      <c r="AK614" s="529"/>
      <c r="AN614" s="529"/>
      <c r="AQ614" s="529"/>
      <c r="AT614" s="529"/>
      <c r="AW614" s="529"/>
      <c r="AZ614" s="529"/>
      <c r="BC614" s="529"/>
    </row>
    <row r="615" ht="12.75" customHeight="1">
      <c r="A615" s="529"/>
      <c r="B615" s="529"/>
      <c r="C615" s="529"/>
      <c r="D615" s="529"/>
      <c r="M615" s="529"/>
      <c r="V615" s="529"/>
      <c r="Y615" s="529"/>
      <c r="AB615" s="529"/>
      <c r="AE615" s="529"/>
      <c r="AH615" s="529"/>
      <c r="AK615" s="529"/>
      <c r="AN615" s="529"/>
      <c r="AQ615" s="529"/>
      <c r="AT615" s="529"/>
      <c r="AW615" s="529"/>
      <c r="AZ615" s="529"/>
      <c r="BC615" s="529"/>
    </row>
    <row r="616" ht="12.75" customHeight="1">
      <c r="A616" s="529"/>
      <c r="B616" s="529"/>
      <c r="C616" s="529"/>
      <c r="D616" s="529"/>
      <c r="M616" s="529"/>
      <c r="V616" s="529"/>
      <c r="Y616" s="529"/>
      <c r="AB616" s="529"/>
      <c r="AE616" s="529"/>
      <c r="AH616" s="529"/>
      <c r="AK616" s="529"/>
      <c r="AN616" s="529"/>
      <c r="AQ616" s="529"/>
      <c r="AT616" s="529"/>
      <c r="AW616" s="529"/>
      <c r="AZ616" s="529"/>
      <c r="BC616" s="529"/>
    </row>
    <row r="617" ht="12.75" customHeight="1">
      <c r="A617" s="529"/>
      <c r="B617" s="529"/>
      <c r="C617" s="529"/>
      <c r="D617" s="529"/>
      <c r="M617" s="529"/>
      <c r="V617" s="529"/>
      <c r="Y617" s="529"/>
      <c r="AB617" s="529"/>
      <c r="AE617" s="529"/>
      <c r="AH617" s="529"/>
      <c r="AK617" s="529"/>
      <c r="AN617" s="529"/>
      <c r="AQ617" s="529"/>
      <c r="AT617" s="529"/>
      <c r="AW617" s="529"/>
      <c r="AZ617" s="529"/>
      <c r="BC617" s="529"/>
    </row>
    <row r="618" ht="12.75" customHeight="1">
      <c r="A618" s="529"/>
      <c r="B618" s="529"/>
      <c r="C618" s="529"/>
      <c r="D618" s="529"/>
      <c r="M618" s="529"/>
      <c r="V618" s="529"/>
      <c r="Y618" s="529"/>
      <c r="AB618" s="529"/>
      <c r="AE618" s="529"/>
      <c r="AH618" s="529"/>
      <c r="AK618" s="529"/>
      <c r="AN618" s="529"/>
      <c r="AQ618" s="529"/>
      <c r="AT618" s="529"/>
      <c r="AW618" s="529"/>
      <c r="AZ618" s="529"/>
      <c r="BC618" s="529"/>
    </row>
    <row r="619" ht="12.75" customHeight="1">
      <c r="A619" s="529"/>
      <c r="B619" s="529"/>
      <c r="C619" s="529"/>
      <c r="D619" s="529"/>
      <c r="M619" s="529"/>
      <c r="V619" s="529"/>
      <c r="Y619" s="529"/>
      <c r="AB619" s="529"/>
      <c r="AE619" s="529"/>
      <c r="AH619" s="529"/>
      <c r="AK619" s="529"/>
      <c r="AN619" s="529"/>
      <c r="AQ619" s="529"/>
      <c r="AT619" s="529"/>
      <c r="AW619" s="529"/>
      <c r="AZ619" s="529"/>
      <c r="BC619" s="529"/>
    </row>
    <row r="620" ht="12.75" customHeight="1">
      <c r="A620" s="529"/>
      <c r="B620" s="529"/>
      <c r="C620" s="529"/>
      <c r="D620" s="529"/>
      <c r="M620" s="529"/>
      <c r="V620" s="529"/>
      <c r="Y620" s="529"/>
      <c r="AB620" s="529"/>
      <c r="AE620" s="529"/>
      <c r="AH620" s="529"/>
      <c r="AK620" s="529"/>
      <c r="AN620" s="529"/>
      <c r="AQ620" s="529"/>
      <c r="AT620" s="529"/>
      <c r="AW620" s="529"/>
      <c r="AZ620" s="529"/>
      <c r="BC620" s="529"/>
    </row>
    <row r="621" ht="12.75" customHeight="1">
      <c r="A621" s="529"/>
      <c r="B621" s="529"/>
      <c r="C621" s="529"/>
      <c r="D621" s="529"/>
      <c r="M621" s="529"/>
      <c r="V621" s="529"/>
      <c r="Y621" s="529"/>
      <c r="AB621" s="529"/>
      <c r="AE621" s="529"/>
      <c r="AH621" s="529"/>
      <c r="AK621" s="529"/>
      <c r="AN621" s="529"/>
      <c r="AQ621" s="529"/>
      <c r="AT621" s="529"/>
      <c r="AW621" s="529"/>
      <c r="AZ621" s="529"/>
      <c r="BC621" s="529"/>
    </row>
    <row r="622" ht="12.75" customHeight="1">
      <c r="A622" s="529"/>
      <c r="B622" s="529"/>
      <c r="C622" s="529"/>
      <c r="D622" s="529"/>
      <c r="M622" s="529"/>
      <c r="V622" s="529"/>
      <c r="Y622" s="529"/>
      <c r="AB622" s="529"/>
      <c r="AE622" s="529"/>
      <c r="AH622" s="529"/>
      <c r="AK622" s="529"/>
      <c r="AN622" s="529"/>
      <c r="AQ622" s="529"/>
      <c r="AT622" s="529"/>
      <c r="AW622" s="529"/>
      <c r="AZ622" s="529"/>
      <c r="BC622" s="529"/>
    </row>
    <row r="623" ht="12.75" customHeight="1">
      <c r="A623" s="529"/>
      <c r="B623" s="529"/>
      <c r="C623" s="529"/>
      <c r="D623" s="529"/>
      <c r="M623" s="529"/>
      <c r="V623" s="529"/>
      <c r="Y623" s="529"/>
      <c r="AB623" s="529"/>
      <c r="AE623" s="529"/>
      <c r="AH623" s="529"/>
      <c r="AK623" s="529"/>
      <c r="AN623" s="529"/>
      <c r="AQ623" s="529"/>
      <c r="AT623" s="529"/>
      <c r="AW623" s="529"/>
      <c r="AZ623" s="529"/>
      <c r="BC623" s="529"/>
    </row>
    <row r="624" ht="12.75" customHeight="1">
      <c r="A624" s="529"/>
      <c r="B624" s="529"/>
      <c r="C624" s="529"/>
      <c r="D624" s="529"/>
      <c r="M624" s="529"/>
      <c r="V624" s="529"/>
      <c r="Y624" s="529"/>
      <c r="AB624" s="529"/>
      <c r="AE624" s="529"/>
      <c r="AH624" s="529"/>
      <c r="AK624" s="529"/>
      <c r="AN624" s="529"/>
      <c r="AQ624" s="529"/>
      <c r="AT624" s="529"/>
      <c r="AW624" s="529"/>
      <c r="AZ624" s="529"/>
      <c r="BC624" s="529"/>
    </row>
    <row r="625" ht="12.75" customHeight="1">
      <c r="A625" s="529"/>
      <c r="B625" s="529"/>
      <c r="C625" s="529"/>
      <c r="D625" s="529"/>
      <c r="M625" s="529"/>
      <c r="V625" s="529"/>
      <c r="Y625" s="529"/>
      <c r="AB625" s="529"/>
      <c r="AE625" s="529"/>
      <c r="AH625" s="529"/>
      <c r="AK625" s="529"/>
      <c r="AN625" s="529"/>
      <c r="AQ625" s="529"/>
      <c r="AT625" s="529"/>
      <c r="AW625" s="529"/>
      <c r="AZ625" s="529"/>
      <c r="BC625" s="529"/>
    </row>
    <row r="626" ht="12.75" customHeight="1">
      <c r="A626" s="529"/>
      <c r="B626" s="529"/>
      <c r="C626" s="529"/>
      <c r="D626" s="529"/>
      <c r="M626" s="529"/>
      <c r="V626" s="529"/>
      <c r="Y626" s="529"/>
      <c r="AB626" s="529"/>
      <c r="AE626" s="529"/>
      <c r="AH626" s="529"/>
      <c r="AK626" s="529"/>
      <c r="AN626" s="529"/>
      <c r="AQ626" s="529"/>
      <c r="AT626" s="529"/>
      <c r="AW626" s="529"/>
      <c r="AZ626" s="529"/>
      <c r="BC626" s="529"/>
    </row>
    <row r="627" ht="12.75" customHeight="1">
      <c r="A627" s="529"/>
      <c r="B627" s="529"/>
      <c r="C627" s="529"/>
      <c r="D627" s="529"/>
      <c r="M627" s="529"/>
      <c r="V627" s="529"/>
      <c r="Y627" s="529"/>
      <c r="AB627" s="529"/>
      <c r="AE627" s="529"/>
      <c r="AH627" s="529"/>
      <c r="AK627" s="529"/>
      <c r="AN627" s="529"/>
      <c r="AQ627" s="529"/>
      <c r="AT627" s="529"/>
      <c r="AW627" s="529"/>
      <c r="AZ627" s="529"/>
      <c r="BC627" s="529"/>
    </row>
    <row r="628" ht="12.75" customHeight="1">
      <c r="A628" s="529"/>
      <c r="B628" s="529"/>
      <c r="C628" s="529"/>
      <c r="D628" s="529"/>
      <c r="M628" s="529"/>
      <c r="V628" s="529"/>
      <c r="Y628" s="529"/>
      <c r="AB628" s="529"/>
      <c r="AE628" s="529"/>
      <c r="AH628" s="529"/>
      <c r="AK628" s="529"/>
      <c r="AN628" s="529"/>
      <c r="AQ628" s="529"/>
      <c r="AT628" s="529"/>
      <c r="AW628" s="529"/>
      <c r="AZ628" s="529"/>
      <c r="BC628" s="529"/>
    </row>
    <row r="629" ht="12.75" customHeight="1">
      <c r="A629" s="529"/>
      <c r="B629" s="529"/>
      <c r="C629" s="529"/>
      <c r="D629" s="529"/>
      <c r="M629" s="529"/>
      <c r="V629" s="529"/>
      <c r="Y629" s="529"/>
      <c r="AB629" s="529"/>
      <c r="AE629" s="529"/>
      <c r="AH629" s="529"/>
      <c r="AK629" s="529"/>
      <c r="AN629" s="529"/>
      <c r="AQ629" s="529"/>
      <c r="AT629" s="529"/>
      <c r="AW629" s="529"/>
      <c r="AZ629" s="529"/>
      <c r="BC629" s="529"/>
    </row>
    <row r="630" ht="12.75" customHeight="1">
      <c r="A630" s="529"/>
      <c r="B630" s="529"/>
      <c r="C630" s="529"/>
      <c r="D630" s="529"/>
      <c r="M630" s="529"/>
      <c r="V630" s="529"/>
      <c r="Y630" s="529"/>
      <c r="AB630" s="529"/>
      <c r="AE630" s="529"/>
      <c r="AH630" s="529"/>
      <c r="AK630" s="529"/>
      <c r="AN630" s="529"/>
      <c r="AQ630" s="529"/>
      <c r="AT630" s="529"/>
      <c r="AW630" s="529"/>
      <c r="AZ630" s="529"/>
      <c r="BC630" s="529"/>
    </row>
    <row r="631" ht="12.75" customHeight="1">
      <c r="A631" s="529"/>
      <c r="B631" s="529"/>
      <c r="C631" s="529"/>
      <c r="D631" s="529"/>
      <c r="M631" s="529"/>
      <c r="V631" s="529"/>
      <c r="Y631" s="529"/>
      <c r="AB631" s="529"/>
      <c r="AE631" s="529"/>
      <c r="AH631" s="529"/>
      <c r="AK631" s="529"/>
      <c r="AN631" s="529"/>
      <c r="AQ631" s="529"/>
      <c r="AT631" s="529"/>
      <c r="AW631" s="529"/>
      <c r="AZ631" s="529"/>
      <c r="BC631" s="529"/>
    </row>
    <row r="632" ht="12.75" customHeight="1">
      <c r="A632" s="529"/>
      <c r="B632" s="529"/>
      <c r="C632" s="529"/>
      <c r="D632" s="529"/>
      <c r="M632" s="529"/>
      <c r="V632" s="529"/>
      <c r="Y632" s="529"/>
      <c r="AB632" s="529"/>
      <c r="AE632" s="529"/>
      <c r="AH632" s="529"/>
      <c r="AK632" s="529"/>
      <c r="AN632" s="529"/>
      <c r="AQ632" s="529"/>
      <c r="AT632" s="529"/>
      <c r="AW632" s="529"/>
      <c r="AZ632" s="529"/>
      <c r="BC632" s="529"/>
    </row>
    <row r="633" ht="12.75" customHeight="1">
      <c r="A633" s="529"/>
      <c r="B633" s="529"/>
      <c r="C633" s="529"/>
      <c r="D633" s="529"/>
      <c r="M633" s="529"/>
      <c r="V633" s="529"/>
      <c r="Y633" s="529"/>
      <c r="AB633" s="529"/>
      <c r="AE633" s="529"/>
      <c r="AH633" s="529"/>
      <c r="AK633" s="529"/>
      <c r="AN633" s="529"/>
      <c r="AQ633" s="529"/>
      <c r="AT633" s="529"/>
      <c r="AW633" s="529"/>
      <c r="AZ633" s="529"/>
      <c r="BC633" s="529"/>
    </row>
    <row r="634" ht="12.75" customHeight="1">
      <c r="A634" s="529"/>
      <c r="B634" s="529"/>
      <c r="C634" s="529"/>
      <c r="D634" s="529"/>
      <c r="M634" s="529"/>
      <c r="V634" s="529"/>
      <c r="Y634" s="529"/>
      <c r="AB634" s="529"/>
      <c r="AE634" s="529"/>
      <c r="AH634" s="529"/>
      <c r="AK634" s="529"/>
      <c r="AN634" s="529"/>
      <c r="AQ634" s="529"/>
      <c r="AT634" s="529"/>
      <c r="AW634" s="529"/>
      <c r="AZ634" s="529"/>
      <c r="BC634" s="529"/>
    </row>
    <row r="635" ht="12.75" customHeight="1">
      <c r="A635" s="529"/>
      <c r="B635" s="529"/>
      <c r="C635" s="529"/>
      <c r="D635" s="529"/>
      <c r="M635" s="529"/>
      <c r="V635" s="529"/>
      <c r="Y635" s="529"/>
      <c r="AB635" s="529"/>
      <c r="AE635" s="529"/>
      <c r="AH635" s="529"/>
      <c r="AK635" s="529"/>
      <c r="AN635" s="529"/>
      <c r="AQ635" s="529"/>
      <c r="AT635" s="529"/>
      <c r="AW635" s="529"/>
      <c r="AZ635" s="529"/>
      <c r="BC635" s="529"/>
    </row>
    <row r="636" ht="12.75" customHeight="1">
      <c r="A636" s="529"/>
      <c r="B636" s="529"/>
      <c r="C636" s="529"/>
      <c r="D636" s="529"/>
      <c r="M636" s="529"/>
      <c r="V636" s="529"/>
      <c r="Y636" s="529"/>
      <c r="AB636" s="529"/>
      <c r="AE636" s="529"/>
      <c r="AH636" s="529"/>
      <c r="AK636" s="529"/>
      <c r="AN636" s="529"/>
      <c r="AQ636" s="529"/>
      <c r="AT636" s="529"/>
      <c r="AW636" s="529"/>
      <c r="AZ636" s="529"/>
      <c r="BC636" s="529"/>
    </row>
    <row r="637" ht="12.75" customHeight="1">
      <c r="A637" s="529"/>
      <c r="B637" s="529"/>
      <c r="C637" s="529"/>
      <c r="D637" s="529"/>
      <c r="M637" s="529"/>
      <c r="V637" s="529"/>
      <c r="Y637" s="529"/>
      <c r="AB637" s="529"/>
      <c r="AE637" s="529"/>
      <c r="AH637" s="529"/>
      <c r="AK637" s="529"/>
      <c r="AN637" s="529"/>
      <c r="AQ637" s="529"/>
      <c r="AT637" s="529"/>
      <c r="AW637" s="529"/>
      <c r="AZ637" s="529"/>
      <c r="BC637" s="529"/>
    </row>
    <row r="638" ht="12.75" customHeight="1">
      <c r="A638" s="529"/>
      <c r="B638" s="529"/>
      <c r="C638" s="529"/>
      <c r="D638" s="529"/>
      <c r="M638" s="529"/>
      <c r="V638" s="529"/>
      <c r="Y638" s="529"/>
      <c r="AB638" s="529"/>
      <c r="AE638" s="529"/>
      <c r="AH638" s="529"/>
      <c r="AK638" s="529"/>
      <c r="AN638" s="529"/>
      <c r="AQ638" s="529"/>
      <c r="AT638" s="529"/>
      <c r="AW638" s="529"/>
      <c r="AZ638" s="529"/>
      <c r="BC638" s="529"/>
    </row>
    <row r="639" ht="12.75" customHeight="1">
      <c r="A639" s="529"/>
      <c r="B639" s="529"/>
      <c r="C639" s="529"/>
      <c r="D639" s="529"/>
      <c r="M639" s="529"/>
      <c r="V639" s="529"/>
      <c r="Y639" s="529"/>
      <c r="AB639" s="529"/>
      <c r="AE639" s="529"/>
      <c r="AH639" s="529"/>
      <c r="AK639" s="529"/>
      <c r="AN639" s="529"/>
      <c r="AQ639" s="529"/>
      <c r="AT639" s="529"/>
      <c r="AW639" s="529"/>
      <c r="AZ639" s="529"/>
      <c r="BC639" s="529"/>
    </row>
    <row r="640" ht="12.75" customHeight="1">
      <c r="A640" s="529"/>
      <c r="B640" s="529"/>
      <c r="C640" s="529"/>
      <c r="D640" s="529"/>
      <c r="M640" s="529"/>
      <c r="V640" s="529"/>
      <c r="Y640" s="529"/>
      <c r="AB640" s="529"/>
      <c r="AE640" s="529"/>
      <c r="AH640" s="529"/>
      <c r="AK640" s="529"/>
      <c r="AN640" s="529"/>
      <c r="AQ640" s="529"/>
      <c r="AT640" s="529"/>
      <c r="AW640" s="529"/>
      <c r="AZ640" s="529"/>
      <c r="BC640" s="529"/>
    </row>
    <row r="641" ht="12.75" customHeight="1">
      <c r="A641" s="529"/>
      <c r="B641" s="529"/>
      <c r="C641" s="529"/>
      <c r="D641" s="529"/>
      <c r="M641" s="529"/>
      <c r="V641" s="529"/>
      <c r="Y641" s="529"/>
      <c r="AB641" s="529"/>
      <c r="AE641" s="529"/>
      <c r="AH641" s="529"/>
      <c r="AK641" s="529"/>
      <c r="AN641" s="529"/>
      <c r="AQ641" s="529"/>
      <c r="AT641" s="529"/>
      <c r="AW641" s="529"/>
      <c r="AZ641" s="529"/>
      <c r="BC641" s="529"/>
    </row>
    <row r="642" ht="12.75" customHeight="1">
      <c r="A642" s="529"/>
      <c r="B642" s="529"/>
      <c r="C642" s="529"/>
      <c r="D642" s="529"/>
      <c r="M642" s="529"/>
      <c r="V642" s="529"/>
      <c r="Y642" s="529"/>
      <c r="AB642" s="529"/>
      <c r="AE642" s="529"/>
      <c r="AH642" s="529"/>
      <c r="AK642" s="529"/>
      <c r="AN642" s="529"/>
      <c r="AQ642" s="529"/>
      <c r="AT642" s="529"/>
      <c r="AW642" s="529"/>
      <c r="AZ642" s="529"/>
      <c r="BC642" s="529"/>
    </row>
    <row r="643" ht="12.75" customHeight="1">
      <c r="A643" s="529"/>
      <c r="B643" s="529"/>
      <c r="C643" s="529"/>
      <c r="D643" s="529"/>
      <c r="M643" s="529"/>
      <c r="V643" s="529"/>
      <c r="Y643" s="529"/>
      <c r="AB643" s="529"/>
      <c r="AE643" s="529"/>
      <c r="AH643" s="529"/>
      <c r="AK643" s="529"/>
      <c r="AN643" s="529"/>
      <c r="AQ643" s="529"/>
      <c r="AT643" s="529"/>
      <c r="AW643" s="529"/>
      <c r="AZ643" s="529"/>
      <c r="BC643" s="529"/>
    </row>
    <row r="644" ht="12.75" customHeight="1">
      <c r="A644" s="529"/>
      <c r="B644" s="529"/>
      <c r="C644" s="529"/>
      <c r="D644" s="529"/>
      <c r="M644" s="529"/>
      <c r="V644" s="529"/>
      <c r="Y644" s="529"/>
      <c r="AB644" s="529"/>
      <c r="AE644" s="529"/>
      <c r="AH644" s="529"/>
      <c r="AK644" s="529"/>
      <c r="AN644" s="529"/>
      <c r="AQ644" s="529"/>
      <c r="AT644" s="529"/>
      <c r="AW644" s="529"/>
      <c r="AZ644" s="529"/>
      <c r="BC644" s="529"/>
    </row>
    <row r="645" ht="12.75" customHeight="1">
      <c r="A645" s="529"/>
      <c r="B645" s="529"/>
      <c r="C645" s="529"/>
      <c r="D645" s="529"/>
      <c r="M645" s="529"/>
      <c r="V645" s="529"/>
      <c r="Y645" s="529"/>
      <c r="AB645" s="529"/>
      <c r="AE645" s="529"/>
      <c r="AH645" s="529"/>
      <c r="AK645" s="529"/>
      <c r="AN645" s="529"/>
      <c r="AQ645" s="529"/>
      <c r="AT645" s="529"/>
      <c r="AW645" s="529"/>
      <c r="AZ645" s="529"/>
      <c r="BC645" s="529"/>
    </row>
    <row r="646" ht="12.75" customHeight="1">
      <c r="A646" s="529"/>
      <c r="B646" s="529"/>
      <c r="C646" s="529"/>
      <c r="D646" s="529"/>
      <c r="M646" s="529"/>
      <c r="V646" s="529"/>
      <c r="Y646" s="529"/>
      <c r="AB646" s="529"/>
      <c r="AE646" s="529"/>
      <c r="AH646" s="529"/>
      <c r="AK646" s="529"/>
      <c r="AN646" s="529"/>
      <c r="AQ646" s="529"/>
      <c r="AT646" s="529"/>
      <c r="AW646" s="529"/>
      <c r="AZ646" s="529"/>
      <c r="BC646" s="529"/>
    </row>
    <row r="647" ht="12.75" customHeight="1">
      <c r="A647" s="529"/>
      <c r="B647" s="529"/>
      <c r="C647" s="529"/>
      <c r="D647" s="529"/>
      <c r="M647" s="529"/>
      <c r="V647" s="529"/>
      <c r="Y647" s="529"/>
      <c r="AB647" s="529"/>
      <c r="AE647" s="529"/>
      <c r="AH647" s="529"/>
      <c r="AK647" s="529"/>
      <c r="AN647" s="529"/>
      <c r="AQ647" s="529"/>
      <c r="AT647" s="529"/>
      <c r="AW647" s="529"/>
      <c r="AZ647" s="529"/>
      <c r="BC647" s="529"/>
    </row>
    <row r="648" ht="12.75" customHeight="1">
      <c r="A648" s="529"/>
      <c r="B648" s="529"/>
      <c r="C648" s="529"/>
      <c r="D648" s="529"/>
      <c r="M648" s="529"/>
      <c r="V648" s="529"/>
      <c r="Y648" s="529"/>
      <c r="AB648" s="529"/>
      <c r="AE648" s="529"/>
      <c r="AH648" s="529"/>
      <c r="AK648" s="529"/>
      <c r="AN648" s="529"/>
      <c r="AQ648" s="529"/>
      <c r="AT648" s="529"/>
      <c r="AW648" s="529"/>
      <c r="AZ648" s="529"/>
      <c r="BC648" s="529"/>
    </row>
    <row r="649" ht="12.75" customHeight="1">
      <c r="A649" s="529"/>
      <c r="B649" s="529"/>
      <c r="C649" s="529"/>
      <c r="D649" s="529"/>
      <c r="M649" s="529"/>
      <c r="V649" s="529"/>
      <c r="Y649" s="529"/>
      <c r="AB649" s="529"/>
      <c r="AE649" s="529"/>
      <c r="AH649" s="529"/>
      <c r="AK649" s="529"/>
      <c r="AN649" s="529"/>
      <c r="AQ649" s="529"/>
      <c r="AT649" s="529"/>
      <c r="AW649" s="529"/>
      <c r="AZ649" s="529"/>
      <c r="BC649" s="529"/>
    </row>
    <row r="650" ht="12.75" customHeight="1">
      <c r="A650" s="529"/>
      <c r="B650" s="529"/>
      <c r="C650" s="529"/>
      <c r="D650" s="529"/>
      <c r="M650" s="529"/>
      <c r="V650" s="529"/>
      <c r="Y650" s="529"/>
      <c r="AB650" s="529"/>
      <c r="AE650" s="529"/>
      <c r="AH650" s="529"/>
      <c r="AK650" s="529"/>
      <c r="AN650" s="529"/>
      <c r="AQ650" s="529"/>
      <c r="AT650" s="529"/>
      <c r="AW650" s="529"/>
      <c r="AZ650" s="529"/>
      <c r="BC650" s="529"/>
    </row>
    <row r="651" ht="12.75" customHeight="1">
      <c r="A651" s="529"/>
      <c r="B651" s="529"/>
      <c r="C651" s="529"/>
      <c r="D651" s="529"/>
      <c r="M651" s="529"/>
      <c r="V651" s="529"/>
      <c r="Y651" s="529"/>
      <c r="AB651" s="529"/>
      <c r="AE651" s="529"/>
      <c r="AH651" s="529"/>
      <c r="AK651" s="529"/>
      <c r="AN651" s="529"/>
      <c r="AQ651" s="529"/>
      <c r="AT651" s="529"/>
      <c r="AW651" s="529"/>
      <c r="AZ651" s="529"/>
      <c r="BC651" s="529"/>
    </row>
    <row r="652" ht="12.75" customHeight="1">
      <c r="A652" s="529"/>
      <c r="B652" s="529"/>
      <c r="C652" s="529"/>
      <c r="D652" s="529"/>
      <c r="M652" s="529"/>
      <c r="V652" s="529"/>
      <c r="Y652" s="529"/>
      <c r="AB652" s="529"/>
      <c r="AE652" s="529"/>
      <c r="AH652" s="529"/>
      <c r="AK652" s="529"/>
      <c r="AN652" s="529"/>
      <c r="AQ652" s="529"/>
      <c r="AT652" s="529"/>
      <c r="AW652" s="529"/>
      <c r="AZ652" s="529"/>
      <c r="BC652" s="529"/>
    </row>
    <row r="653" ht="12.75" customHeight="1">
      <c r="A653" s="529"/>
      <c r="B653" s="529"/>
      <c r="C653" s="529"/>
      <c r="D653" s="529"/>
      <c r="M653" s="529"/>
      <c r="V653" s="529"/>
      <c r="Y653" s="529"/>
      <c r="AB653" s="529"/>
      <c r="AE653" s="529"/>
      <c r="AH653" s="529"/>
      <c r="AK653" s="529"/>
      <c r="AN653" s="529"/>
      <c r="AQ653" s="529"/>
      <c r="AT653" s="529"/>
      <c r="AW653" s="529"/>
      <c r="AZ653" s="529"/>
      <c r="BC653" s="529"/>
    </row>
    <row r="654" ht="12.75" customHeight="1">
      <c r="A654" s="529"/>
      <c r="B654" s="529"/>
      <c r="C654" s="529"/>
      <c r="D654" s="529"/>
      <c r="M654" s="529"/>
      <c r="V654" s="529"/>
      <c r="Y654" s="529"/>
      <c r="AB654" s="529"/>
      <c r="AE654" s="529"/>
      <c r="AH654" s="529"/>
      <c r="AK654" s="529"/>
      <c r="AN654" s="529"/>
      <c r="AQ654" s="529"/>
      <c r="AT654" s="529"/>
      <c r="AW654" s="529"/>
      <c r="AZ654" s="529"/>
      <c r="BC654" s="529"/>
    </row>
    <row r="655" ht="12.75" customHeight="1">
      <c r="A655" s="529"/>
      <c r="B655" s="529"/>
      <c r="C655" s="529"/>
      <c r="D655" s="529"/>
      <c r="M655" s="529"/>
      <c r="V655" s="529"/>
      <c r="Y655" s="529"/>
      <c r="AB655" s="529"/>
      <c r="AE655" s="529"/>
      <c r="AH655" s="529"/>
      <c r="AK655" s="529"/>
      <c r="AN655" s="529"/>
      <c r="AQ655" s="529"/>
      <c r="AT655" s="529"/>
      <c r="AW655" s="529"/>
      <c r="AZ655" s="529"/>
      <c r="BC655" s="529"/>
    </row>
    <row r="656" ht="12.75" customHeight="1">
      <c r="A656" s="529"/>
      <c r="B656" s="529"/>
      <c r="C656" s="529"/>
      <c r="D656" s="529"/>
      <c r="M656" s="529"/>
      <c r="V656" s="529"/>
      <c r="Y656" s="529"/>
      <c r="AB656" s="529"/>
      <c r="AE656" s="529"/>
      <c r="AH656" s="529"/>
      <c r="AK656" s="529"/>
      <c r="AN656" s="529"/>
      <c r="AQ656" s="529"/>
      <c r="AT656" s="529"/>
      <c r="AW656" s="529"/>
      <c r="AZ656" s="529"/>
      <c r="BC656" s="529"/>
    </row>
    <row r="657" ht="12.75" customHeight="1">
      <c r="A657" s="529"/>
      <c r="B657" s="529"/>
      <c r="C657" s="529"/>
      <c r="D657" s="529"/>
      <c r="M657" s="529"/>
      <c r="V657" s="529"/>
      <c r="Y657" s="529"/>
      <c r="AB657" s="529"/>
      <c r="AE657" s="529"/>
      <c r="AH657" s="529"/>
      <c r="AK657" s="529"/>
      <c r="AN657" s="529"/>
      <c r="AQ657" s="529"/>
      <c r="AT657" s="529"/>
      <c r="AW657" s="529"/>
      <c r="AZ657" s="529"/>
      <c r="BC657" s="529"/>
    </row>
    <row r="658" ht="12.75" customHeight="1">
      <c r="A658" s="529"/>
      <c r="B658" s="529"/>
      <c r="C658" s="529"/>
      <c r="D658" s="529"/>
      <c r="M658" s="529"/>
      <c r="V658" s="529"/>
      <c r="Y658" s="529"/>
      <c r="AB658" s="529"/>
      <c r="AE658" s="529"/>
      <c r="AH658" s="529"/>
      <c r="AK658" s="529"/>
      <c r="AN658" s="529"/>
      <c r="AQ658" s="529"/>
      <c r="AT658" s="529"/>
      <c r="AW658" s="529"/>
      <c r="AZ658" s="529"/>
      <c r="BC658" s="529"/>
    </row>
    <row r="659" ht="12.75" customHeight="1">
      <c r="A659" s="529"/>
      <c r="B659" s="529"/>
      <c r="C659" s="529"/>
      <c r="D659" s="529"/>
      <c r="M659" s="529"/>
      <c r="V659" s="529"/>
      <c r="Y659" s="529"/>
      <c r="AB659" s="529"/>
      <c r="AE659" s="529"/>
      <c r="AH659" s="529"/>
      <c r="AK659" s="529"/>
      <c r="AN659" s="529"/>
      <c r="AQ659" s="529"/>
      <c r="AT659" s="529"/>
      <c r="AW659" s="529"/>
      <c r="AZ659" s="529"/>
      <c r="BC659" s="529"/>
    </row>
    <row r="660" ht="12.75" customHeight="1">
      <c r="A660" s="529"/>
      <c r="B660" s="529"/>
      <c r="C660" s="529"/>
      <c r="D660" s="529"/>
      <c r="M660" s="529"/>
      <c r="V660" s="529"/>
      <c r="Y660" s="529"/>
      <c r="AB660" s="529"/>
      <c r="AE660" s="529"/>
      <c r="AH660" s="529"/>
      <c r="AK660" s="529"/>
      <c r="AN660" s="529"/>
      <c r="AQ660" s="529"/>
      <c r="AT660" s="529"/>
      <c r="AW660" s="529"/>
      <c r="AZ660" s="529"/>
      <c r="BC660" s="529"/>
    </row>
    <row r="661" ht="12.75" customHeight="1">
      <c r="A661" s="529"/>
      <c r="B661" s="529"/>
      <c r="C661" s="529"/>
      <c r="D661" s="529"/>
      <c r="M661" s="529"/>
      <c r="V661" s="529"/>
      <c r="Y661" s="529"/>
      <c r="AB661" s="529"/>
      <c r="AE661" s="529"/>
      <c r="AH661" s="529"/>
      <c r="AK661" s="529"/>
      <c r="AN661" s="529"/>
      <c r="AQ661" s="529"/>
      <c r="AT661" s="529"/>
      <c r="AW661" s="529"/>
      <c r="AZ661" s="529"/>
      <c r="BC661" s="529"/>
    </row>
    <row r="662" ht="12.75" customHeight="1">
      <c r="A662" s="529"/>
      <c r="B662" s="529"/>
      <c r="C662" s="529"/>
      <c r="D662" s="529"/>
      <c r="M662" s="529"/>
      <c r="V662" s="529"/>
      <c r="Y662" s="529"/>
      <c r="AB662" s="529"/>
      <c r="AE662" s="529"/>
      <c r="AH662" s="529"/>
      <c r="AK662" s="529"/>
      <c r="AN662" s="529"/>
      <c r="AQ662" s="529"/>
      <c r="AT662" s="529"/>
      <c r="AW662" s="529"/>
      <c r="AZ662" s="529"/>
      <c r="BC662" s="529"/>
    </row>
    <row r="663" ht="12.75" customHeight="1">
      <c r="A663" s="529"/>
      <c r="B663" s="529"/>
      <c r="C663" s="529"/>
      <c r="D663" s="529"/>
      <c r="M663" s="529"/>
      <c r="V663" s="529"/>
      <c r="Y663" s="529"/>
      <c r="AB663" s="529"/>
      <c r="AE663" s="529"/>
      <c r="AH663" s="529"/>
      <c r="AK663" s="529"/>
      <c r="AN663" s="529"/>
      <c r="AQ663" s="529"/>
      <c r="AT663" s="529"/>
      <c r="AW663" s="529"/>
      <c r="AZ663" s="529"/>
      <c r="BC663" s="529"/>
    </row>
    <row r="664" ht="12.75" customHeight="1">
      <c r="A664" s="529"/>
      <c r="B664" s="529"/>
      <c r="C664" s="529"/>
      <c r="D664" s="529"/>
      <c r="M664" s="529"/>
      <c r="V664" s="529"/>
      <c r="Y664" s="529"/>
      <c r="AB664" s="529"/>
      <c r="AE664" s="529"/>
      <c r="AH664" s="529"/>
      <c r="AK664" s="529"/>
      <c r="AN664" s="529"/>
      <c r="AQ664" s="529"/>
      <c r="AT664" s="529"/>
      <c r="AW664" s="529"/>
      <c r="AZ664" s="529"/>
      <c r="BC664" s="529"/>
    </row>
    <row r="665" ht="12.75" customHeight="1">
      <c r="A665" s="529"/>
      <c r="B665" s="529"/>
      <c r="C665" s="529"/>
      <c r="D665" s="529"/>
      <c r="M665" s="529"/>
      <c r="V665" s="529"/>
      <c r="Y665" s="529"/>
      <c r="AB665" s="529"/>
      <c r="AE665" s="529"/>
      <c r="AH665" s="529"/>
      <c r="AK665" s="529"/>
      <c r="AN665" s="529"/>
      <c r="AQ665" s="529"/>
      <c r="AT665" s="529"/>
      <c r="AW665" s="529"/>
      <c r="AZ665" s="529"/>
      <c r="BC665" s="529"/>
    </row>
    <row r="666" ht="12.75" customHeight="1">
      <c r="A666" s="529"/>
      <c r="B666" s="529"/>
      <c r="C666" s="529"/>
      <c r="D666" s="529"/>
      <c r="M666" s="529"/>
      <c r="V666" s="529"/>
      <c r="Y666" s="529"/>
      <c r="AB666" s="529"/>
      <c r="AE666" s="529"/>
      <c r="AH666" s="529"/>
      <c r="AK666" s="529"/>
      <c r="AN666" s="529"/>
      <c r="AQ666" s="529"/>
      <c r="AT666" s="529"/>
      <c r="AW666" s="529"/>
      <c r="AZ666" s="529"/>
      <c r="BC666" s="529"/>
    </row>
    <row r="667" ht="12.75" customHeight="1">
      <c r="A667" s="529"/>
      <c r="B667" s="529"/>
      <c r="C667" s="529"/>
      <c r="D667" s="529"/>
      <c r="M667" s="529"/>
      <c r="V667" s="529"/>
      <c r="Y667" s="529"/>
      <c r="AB667" s="529"/>
      <c r="AE667" s="529"/>
      <c r="AH667" s="529"/>
      <c r="AK667" s="529"/>
      <c r="AN667" s="529"/>
      <c r="AQ667" s="529"/>
      <c r="AT667" s="529"/>
      <c r="AW667" s="529"/>
      <c r="AZ667" s="529"/>
      <c r="BC667" s="529"/>
    </row>
    <row r="668" ht="12.75" customHeight="1">
      <c r="A668" s="529"/>
      <c r="B668" s="529"/>
      <c r="C668" s="529"/>
      <c r="D668" s="529"/>
      <c r="M668" s="529"/>
      <c r="V668" s="529"/>
      <c r="Y668" s="529"/>
      <c r="AB668" s="529"/>
      <c r="AE668" s="529"/>
      <c r="AH668" s="529"/>
      <c r="AK668" s="529"/>
      <c r="AN668" s="529"/>
      <c r="AQ668" s="529"/>
      <c r="AT668" s="529"/>
      <c r="AW668" s="529"/>
      <c r="AZ668" s="529"/>
      <c r="BC668" s="529"/>
    </row>
    <row r="669" ht="12.75" customHeight="1">
      <c r="A669" s="529"/>
      <c r="B669" s="529"/>
      <c r="C669" s="529"/>
      <c r="D669" s="529"/>
      <c r="M669" s="529"/>
      <c r="V669" s="529"/>
      <c r="Y669" s="529"/>
      <c r="AB669" s="529"/>
      <c r="AE669" s="529"/>
      <c r="AH669" s="529"/>
      <c r="AK669" s="529"/>
      <c r="AN669" s="529"/>
      <c r="AQ669" s="529"/>
      <c r="AT669" s="529"/>
      <c r="AW669" s="529"/>
      <c r="AZ669" s="529"/>
      <c r="BC669" s="529"/>
    </row>
    <row r="670" ht="12.75" customHeight="1">
      <c r="A670" s="529"/>
      <c r="B670" s="529"/>
      <c r="C670" s="529"/>
      <c r="D670" s="529"/>
      <c r="M670" s="529"/>
      <c r="V670" s="529"/>
      <c r="Y670" s="529"/>
      <c r="AB670" s="529"/>
      <c r="AE670" s="529"/>
      <c r="AH670" s="529"/>
      <c r="AK670" s="529"/>
      <c r="AN670" s="529"/>
      <c r="AQ670" s="529"/>
      <c r="AT670" s="529"/>
      <c r="AW670" s="529"/>
      <c r="AZ670" s="529"/>
      <c r="BC670" s="529"/>
    </row>
    <row r="671" ht="12.75" customHeight="1">
      <c r="A671" s="529"/>
      <c r="B671" s="529"/>
      <c r="C671" s="529"/>
      <c r="D671" s="529"/>
      <c r="M671" s="529"/>
      <c r="V671" s="529"/>
      <c r="Y671" s="529"/>
      <c r="AB671" s="529"/>
      <c r="AE671" s="529"/>
      <c r="AH671" s="529"/>
      <c r="AK671" s="529"/>
      <c r="AN671" s="529"/>
      <c r="AQ671" s="529"/>
      <c r="AT671" s="529"/>
      <c r="AW671" s="529"/>
      <c r="AZ671" s="529"/>
      <c r="BC671" s="529"/>
    </row>
    <row r="672" ht="12.75" customHeight="1">
      <c r="A672" s="529"/>
      <c r="B672" s="529"/>
      <c r="C672" s="529"/>
      <c r="D672" s="529"/>
      <c r="M672" s="529"/>
      <c r="V672" s="529"/>
      <c r="Y672" s="529"/>
      <c r="AB672" s="529"/>
      <c r="AE672" s="529"/>
      <c r="AH672" s="529"/>
      <c r="AK672" s="529"/>
      <c r="AN672" s="529"/>
      <c r="AQ672" s="529"/>
      <c r="AT672" s="529"/>
      <c r="AW672" s="529"/>
      <c r="AZ672" s="529"/>
      <c r="BC672" s="529"/>
    </row>
    <row r="673" ht="12.75" customHeight="1">
      <c r="A673" s="529"/>
      <c r="B673" s="529"/>
      <c r="C673" s="529"/>
      <c r="D673" s="529"/>
      <c r="M673" s="529"/>
      <c r="V673" s="529"/>
      <c r="Y673" s="529"/>
      <c r="AB673" s="529"/>
      <c r="AE673" s="529"/>
      <c r="AH673" s="529"/>
      <c r="AK673" s="529"/>
      <c r="AN673" s="529"/>
      <c r="AQ673" s="529"/>
      <c r="AT673" s="529"/>
      <c r="AW673" s="529"/>
      <c r="AZ673" s="529"/>
      <c r="BC673" s="529"/>
    </row>
    <row r="674" ht="12.75" customHeight="1">
      <c r="A674" s="529"/>
      <c r="B674" s="529"/>
      <c r="C674" s="529"/>
      <c r="D674" s="529"/>
      <c r="M674" s="529"/>
      <c r="V674" s="529"/>
      <c r="Y674" s="529"/>
      <c r="AB674" s="529"/>
      <c r="AE674" s="529"/>
      <c r="AH674" s="529"/>
      <c r="AK674" s="529"/>
      <c r="AN674" s="529"/>
      <c r="AQ674" s="529"/>
      <c r="AT674" s="529"/>
      <c r="AW674" s="529"/>
      <c r="AZ674" s="529"/>
      <c r="BC674" s="529"/>
    </row>
    <row r="675" ht="12.75" customHeight="1">
      <c r="A675" s="529"/>
      <c r="B675" s="529"/>
      <c r="C675" s="529"/>
      <c r="D675" s="529"/>
      <c r="M675" s="529"/>
      <c r="V675" s="529"/>
      <c r="Y675" s="529"/>
      <c r="AB675" s="529"/>
      <c r="AE675" s="529"/>
      <c r="AH675" s="529"/>
      <c r="AK675" s="529"/>
      <c r="AN675" s="529"/>
      <c r="AQ675" s="529"/>
      <c r="AT675" s="529"/>
      <c r="AW675" s="529"/>
      <c r="AZ675" s="529"/>
      <c r="BC675" s="529"/>
    </row>
    <row r="676" ht="12.75" customHeight="1">
      <c r="A676" s="529"/>
      <c r="B676" s="529"/>
      <c r="C676" s="529"/>
      <c r="D676" s="529"/>
      <c r="M676" s="529"/>
      <c r="V676" s="529"/>
      <c r="Y676" s="529"/>
      <c r="AB676" s="529"/>
      <c r="AE676" s="529"/>
      <c r="AH676" s="529"/>
      <c r="AK676" s="529"/>
      <c r="AN676" s="529"/>
      <c r="AQ676" s="529"/>
      <c r="AT676" s="529"/>
      <c r="AW676" s="529"/>
      <c r="AZ676" s="529"/>
      <c r="BC676" s="529"/>
    </row>
    <row r="677" ht="12.75" customHeight="1">
      <c r="A677" s="529"/>
      <c r="B677" s="529"/>
      <c r="C677" s="529"/>
      <c r="D677" s="529"/>
      <c r="M677" s="529"/>
      <c r="V677" s="529"/>
      <c r="Y677" s="529"/>
      <c r="AB677" s="529"/>
      <c r="AE677" s="529"/>
      <c r="AH677" s="529"/>
      <c r="AK677" s="529"/>
      <c r="AN677" s="529"/>
      <c r="AQ677" s="529"/>
      <c r="AT677" s="529"/>
      <c r="AW677" s="529"/>
      <c r="AZ677" s="529"/>
      <c r="BC677" s="529"/>
    </row>
    <row r="678" ht="12.75" customHeight="1">
      <c r="A678" s="529"/>
      <c r="B678" s="529"/>
      <c r="C678" s="529"/>
      <c r="D678" s="529"/>
      <c r="M678" s="529"/>
      <c r="V678" s="529"/>
      <c r="Y678" s="529"/>
      <c r="AB678" s="529"/>
      <c r="AE678" s="529"/>
      <c r="AH678" s="529"/>
      <c r="AK678" s="529"/>
      <c r="AN678" s="529"/>
      <c r="AQ678" s="529"/>
      <c r="AT678" s="529"/>
      <c r="AW678" s="529"/>
      <c r="AZ678" s="529"/>
      <c r="BC678" s="529"/>
    </row>
    <row r="679" ht="12.75" customHeight="1">
      <c r="A679" s="529"/>
      <c r="B679" s="529"/>
      <c r="C679" s="529"/>
      <c r="D679" s="529"/>
      <c r="M679" s="529"/>
      <c r="V679" s="529"/>
      <c r="Y679" s="529"/>
      <c r="AB679" s="529"/>
      <c r="AE679" s="529"/>
      <c r="AH679" s="529"/>
      <c r="AK679" s="529"/>
      <c r="AN679" s="529"/>
      <c r="AQ679" s="529"/>
      <c r="AT679" s="529"/>
      <c r="AW679" s="529"/>
      <c r="AZ679" s="529"/>
      <c r="BC679" s="529"/>
    </row>
    <row r="680" ht="12.75" customHeight="1">
      <c r="A680" s="529"/>
      <c r="B680" s="529"/>
      <c r="C680" s="529"/>
      <c r="D680" s="529"/>
      <c r="M680" s="529"/>
      <c r="V680" s="529"/>
      <c r="Y680" s="529"/>
      <c r="AB680" s="529"/>
      <c r="AE680" s="529"/>
      <c r="AH680" s="529"/>
      <c r="AK680" s="529"/>
      <c r="AN680" s="529"/>
      <c r="AQ680" s="529"/>
      <c r="AT680" s="529"/>
      <c r="AW680" s="529"/>
      <c r="AZ680" s="529"/>
      <c r="BC680" s="529"/>
    </row>
    <row r="681" ht="12.75" customHeight="1">
      <c r="A681" s="529"/>
      <c r="B681" s="529"/>
      <c r="C681" s="529"/>
      <c r="D681" s="529"/>
      <c r="M681" s="529"/>
      <c r="V681" s="529"/>
      <c r="Y681" s="529"/>
      <c r="AB681" s="529"/>
      <c r="AE681" s="529"/>
      <c r="AH681" s="529"/>
      <c r="AK681" s="529"/>
      <c r="AN681" s="529"/>
      <c r="AQ681" s="529"/>
      <c r="AT681" s="529"/>
      <c r="AW681" s="529"/>
      <c r="AZ681" s="529"/>
      <c r="BC681" s="529"/>
    </row>
    <row r="682" ht="12.75" customHeight="1">
      <c r="A682" s="529"/>
      <c r="B682" s="529"/>
      <c r="C682" s="529"/>
      <c r="D682" s="529"/>
      <c r="M682" s="529"/>
      <c r="V682" s="529"/>
      <c r="Y682" s="529"/>
      <c r="AB682" s="529"/>
      <c r="AE682" s="529"/>
      <c r="AH682" s="529"/>
      <c r="AK682" s="529"/>
      <c r="AN682" s="529"/>
      <c r="AQ682" s="529"/>
      <c r="AT682" s="529"/>
      <c r="AW682" s="529"/>
      <c r="AZ682" s="529"/>
      <c r="BC682" s="529"/>
    </row>
    <row r="683" ht="12.75" customHeight="1">
      <c r="A683" s="529"/>
      <c r="B683" s="529"/>
      <c r="C683" s="529"/>
      <c r="D683" s="529"/>
      <c r="M683" s="529"/>
      <c r="V683" s="529"/>
      <c r="Y683" s="529"/>
      <c r="AB683" s="529"/>
      <c r="AE683" s="529"/>
      <c r="AH683" s="529"/>
      <c r="AK683" s="529"/>
      <c r="AN683" s="529"/>
      <c r="AQ683" s="529"/>
      <c r="AT683" s="529"/>
      <c r="AW683" s="529"/>
      <c r="AZ683" s="529"/>
      <c r="BC683" s="529"/>
    </row>
    <row r="684" ht="12.75" customHeight="1">
      <c r="A684" s="529"/>
      <c r="B684" s="529"/>
      <c r="C684" s="529"/>
      <c r="D684" s="529"/>
      <c r="M684" s="529"/>
      <c r="V684" s="529"/>
      <c r="Y684" s="529"/>
      <c r="AB684" s="529"/>
      <c r="AE684" s="529"/>
      <c r="AH684" s="529"/>
      <c r="AK684" s="529"/>
      <c r="AN684" s="529"/>
      <c r="AQ684" s="529"/>
      <c r="AT684" s="529"/>
      <c r="AW684" s="529"/>
      <c r="AZ684" s="529"/>
      <c r="BC684" s="529"/>
    </row>
    <row r="685" ht="12.75" customHeight="1">
      <c r="A685" s="529"/>
      <c r="B685" s="529"/>
      <c r="C685" s="529"/>
      <c r="D685" s="529"/>
      <c r="M685" s="529"/>
      <c r="V685" s="529"/>
      <c r="Y685" s="529"/>
      <c r="AB685" s="529"/>
      <c r="AE685" s="529"/>
      <c r="AH685" s="529"/>
      <c r="AK685" s="529"/>
      <c r="AN685" s="529"/>
      <c r="AQ685" s="529"/>
      <c r="AT685" s="529"/>
      <c r="AW685" s="529"/>
      <c r="AZ685" s="529"/>
      <c r="BC685" s="529"/>
    </row>
    <row r="686" ht="12.75" customHeight="1">
      <c r="A686" s="529"/>
      <c r="B686" s="529"/>
      <c r="C686" s="529"/>
      <c r="D686" s="529"/>
      <c r="M686" s="529"/>
      <c r="V686" s="529"/>
      <c r="Y686" s="529"/>
      <c r="AB686" s="529"/>
      <c r="AE686" s="529"/>
      <c r="AH686" s="529"/>
      <c r="AK686" s="529"/>
      <c r="AN686" s="529"/>
      <c r="AQ686" s="529"/>
      <c r="AT686" s="529"/>
      <c r="AW686" s="529"/>
      <c r="AZ686" s="529"/>
      <c r="BC686" s="529"/>
    </row>
    <row r="687" ht="12.75" customHeight="1">
      <c r="A687" s="529"/>
      <c r="B687" s="529"/>
      <c r="C687" s="529"/>
      <c r="D687" s="529"/>
      <c r="M687" s="529"/>
      <c r="V687" s="529"/>
      <c r="Y687" s="529"/>
      <c r="AB687" s="529"/>
      <c r="AE687" s="529"/>
      <c r="AH687" s="529"/>
      <c r="AK687" s="529"/>
      <c r="AN687" s="529"/>
      <c r="AQ687" s="529"/>
      <c r="AT687" s="529"/>
      <c r="AW687" s="529"/>
      <c r="AZ687" s="529"/>
      <c r="BC687" s="529"/>
    </row>
    <row r="688" ht="12.75" customHeight="1">
      <c r="A688" s="529"/>
      <c r="B688" s="529"/>
      <c r="C688" s="529"/>
      <c r="D688" s="529"/>
      <c r="M688" s="529"/>
      <c r="V688" s="529"/>
      <c r="Y688" s="529"/>
      <c r="AB688" s="529"/>
      <c r="AE688" s="529"/>
      <c r="AH688" s="529"/>
      <c r="AK688" s="529"/>
      <c r="AN688" s="529"/>
      <c r="AQ688" s="529"/>
      <c r="AT688" s="529"/>
      <c r="AW688" s="529"/>
      <c r="AZ688" s="529"/>
      <c r="BC688" s="529"/>
    </row>
    <row r="689" ht="12.75" customHeight="1">
      <c r="A689" s="529"/>
      <c r="B689" s="529"/>
      <c r="C689" s="529"/>
      <c r="D689" s="529"/>
      <c r="M689" s="529"/>
      <c r="V689" s="529"/>
      <c r="Y689" s="529"/>
      <c r="AB689" s="529"/>
      <c r="AE689" s="529"/>
      <c r="AH689" s="529"/>
      <c r="AK689" s="529"/>
      <c r="AN689" s="529"/>
      <c r="AQ689" s="529"/>
      <c r="AT689" s="529"/>
      <c r="AW689" s="529"/>
      <c r="AZ689" s="529"/>
      <c r="BC689" s="529"/>
    </row>
    <row r="690" ht="12.75" customHeight="1">
      <c r="A690" s="529"/>
      <c r="B690" s="529"/>
      <c r="C690" s="529"/>
      <c r="D690" s="529"/>
      <c r="M690" s="529"/>
      <c r="V690" s="529"/>
      <c r="Y690" s="529"/>
      <c r="AB690" s="529"/>
      <c r="AE690" s="529"/>
      <c r="AH690" s="529"/>
      <c r="AK690" s="529"/>
      <c r="AN690" s="529"/>
      <c r="AQ690" s="529"/>
      <c r="AT690" s="529"/>
      <c r="AW690" s="529"/>
      <c r="AZ690" s="529"/>
      <c r="BC690" s="529"/>
    </row>
    <row r="691" ht="12.75" customHeight="1">
      <c r="A691" s="529"/>
      <c r="B691" s="529"/>
      <c r="C691" s="529"/>
      <c r="D691" s="529"/>
      <c r="M691" s="529"/>
      <c r="V691" s="529"/>
      <c r="Y691" s="529"/>
      <c r="AB691" s="529"/>
      <c r="AE691" s="529"/>
      <c r="AH691" s="529"/>
      <c r="AK691" s="529"/>
      <c r="AN691" s="529"/>
      <c r="AQ691" s="529"/>
      <c r="AT691" s="529"/>
      <c r="AW691" s="529"/>
      <c r="AZ691" s="529"/>
      <c r="BC691" s="529"/>
    </row>
    <row r="692" ht="12.75" customHeight="1">
      <c r="A692" s="529"/>
      <c r="B692" s="529"/>
      <c r="C692" s="529"/>
      <c r="D692" s="529"/>
      <c r="M692" s="529"/>
      <c r="V692" s="529"/>
      <c r="Y692" s="529"/>
      <c r="AB692" s="529"/>
      <c r="AE692" s="529"/>
      <c r="AH692" s="529"/>
      <c r="AK692" s="529"/>
      <c r="AN692" s="529"/>
      <c r="AQ692" s="529"/>
      <c r="AT692" s="529"/>
      <c r="AW692" s="529"/>
      <c r="AZ692" s="529"/>
      <c r="BC692" s="529"/>
    </row>
    <row r="693" ht="12.75" customHeight="1">
      <c r="A693" s="529"/>
      <c r="B693" s="529"/>
      <c r="C693" s="529"/>
      <c r="D693" s="529"/>
      <c r="M693" s="529"/>
      <c r="V693" s="529"/>
      <c r="Y693" s="529"/>
      <c r="AB693" s="529"/>
      <c r="AE693" s="529"/>
      <c r="AH693" s="529"/>
      <c r="AK693" s="529"/>
      <c r="AN693" s="529"/>
      <c r="AQ693" s="529"/>
      <c r="AT693" s="529"/>
      <c r="AW693" s="529"/>
      <c r="AZ693" s="529"/>
      <c r="BC693" s="529"/>
    </row>
    <row r="694" ht="12.75" customHeight="1">
      <c r="A694" s="529"/>
      <c r="B694" s="529"/>
      <c r="C694" s="529"/>
      <c r="D694" s="529"/>
      <c r="M694" s="529"/>
      <c r="V694" s="529"/>
      <c r="Y694" s="529"/>
      <c r="AB694" s="529"/>
      <c r="AE694" s="529"/>
      <c r="AH694" s="529"/>
      <c r="AK694" s="529"/>
      <c r="AN694" s="529"/>
      <c r="AQ694" s="529"/>
      <c r="AT694" s="529"/>
      <c r="AW694" s="529"/>
      <c r="AZ694" s="529"/>
      <c r="BC694" s="529"/>
    </row>
    <row r="695" ht="12.75" customHeight="1">
      <c r="A695" s="529"/>
      <c r="B695" s="529"/>
      <c r="C695" s="529"/>
      <c r="D695" s="529"/>
      <c r="M695" s="529"/>
      <c r="V695" s="529"/>
      <c r="Y695" s="529"/>
      <c r="AB695" s="529"/>
      <c r="AE695" s="529"/>
      <c r="AH695" s="529"/>
      <c r="AK695" s="529"/>
      <c r="AN695" s="529"/>
      <c r="AQ695" s="529"/>
      <c r="AT695" s="529"/>
      <c r="AW695" s="529"/>
      <c r="AZ695" s="529"/>
      <c r="BC695" s="529"/>
    </row>
    <row r="696" ht="12.75" customHeight="1">
      <c r="A696" s="529"/>
      <c r="B696" s="529"/>
      <c r="C696" s="529"/>
      <c r="D696" s="529"/>
      <c r="M696" s="529"/>
      <c r="V696" s="529"/>
      <c r="Y696" s="529"/>
      <c r="AB696" s="529"/>
      <c r="AE696" s="529"/>
      <c r="AH696" s="529"/>
      <c r="AK696" s="529"/>
      <c r="AN696" s="529"/>
      <c r="AQ696" s="529"/>
      <c r="AT696" s="529"/>
      <c r="AW696" s="529"/>
      <c r="AZ696" s="529"/>
      <c r="BC696" s="529"/>
    </row>
    <row r="697" ht="12.75" customHeight="1">
      <c r="A697" s="529"/>
      <c r="B697" s="529"/>
      <c r="C697" s="529"/>
      <c r="D697" s="529"/>
      <c r="M697" s="529"/>
      <c r="V697" s="529"/>
      <c r="Y697" s="529"/>
      <c r="AB697" s="529"/>
      <c r="AE697" s="529"/>
      <c r="AH697" s="529"/>
      <c r="AK697" s="529"/>
      <c r="AN697" s="529"/>
      <c r="AQ697" s="529"/>
      <c r="AT697" s="529"/>
      <c r="AW697" s="529"/>
      <c r="AZ697" s="529"/>
      <c r="BC697" s="529"/>
    </row>
    <row r="698" ht="12.75" customHeight="1">
      <c r="A698" s="529"/>
      <c r="B698" s="529"/>
      <c r="C698" s="529"/>
      <c r="D698" s="529"/>
      <c r="M698" s="529"/>
      <c r="V698" s="529"/>
      <c r="Y698" s="529"/>
      <c r="AB698" s="529"/>
      <c r="AE698" s="529"/>
      <c r="AH698" s="529"/>
      <c r="AK698" s="529"/>
      <c r="AN698" s="529"/>
      <c r="AQ698" s="529"/>
      <c r="AT698" s="529"/>
      <c r="AW698" s="529"/>
      <c r="AZ698" s="529"/>
      <c r="BC698" s="529"/>
    </row>
    <row r="699" ht="12.75" customHeight="1">
      <c r="A699" s="529"/>
      <c r="B699" s="529"/>
      <c r="C699" s="529"/>
      <c r="D699" s="529"/>
      <c r="M699" s="529"/>
      <c r="V699" s="529"/>
      <c r="Y699" s="529"/>
      <c r="AB699" s="529"/>
      <c r="AE699" s="529"/>
      <c r="AH699" s="529"/>
      <c r="AK699" s="529"/>
      <c r="AN699" s="529"/>
      <c r="AQ699" s="529"/>
      <c r="AT699" s="529"/>
      <c r="AW699" s="529"/>
      <c r="AZ699" s="529"/>
      <c r="BC699" s="529"/>
    </row>
    <row r="700" ht="12.75" customHeight="1">
      <c r="A700" s="529"/>
      <c r="B700" s="529"/>
      <c r="C700" s="529"/>
      <c r="D700" s="529"/>
      <c r="M700" s="529"/>
      <c r="V700" s="529"/>
      <c r="Y700" s="529"/>
      <c r="AB700" s="529"/>
      <c r="AE700" s="529"/>
      <c r="AH700" s="529"/>
      <c r="AK700" s="529"/>
      <c r="AN700" s="529"/>
      <c r="AQ700" s="529"/>
      <c r="AT700" s="529"/>
      <c r="AW700" s="529"/>
      <c r="AZ700" s="529"/>
      <c r="BC700" s="529"/>
    </row>
    <row r="701" ht="12.75" customHeight="1">
      <c r="A701" s="529"/>
      <c r="B701" s="529"/>
      <c r="C701" s="529"/>
      <c r="D701" s="529"/>
      <c r="M701" s="529"/>
      <c r="V701" s="529"/>
      <c r="Y701" s="529"/>
      <c r="AB701" s="529"/>
      <c r="AE701" s="529"/>
      <c r="AH701" s="529"/>
      <c r="AK701" s="529"/>
      <c r="AN701" s="529"/>
      <c r="AQ701" s="529"/>
      <c r="AT701" s="529"/>
      <c r="AW701" s="529"/>
      <c r="AZ701" s="529"/>
      <c r="BC701" s="529"/>
    </row>
    <row r="702" ht="12.75" customHeight="1">
      <c r="A702" s="529"/>
      <c r="B702" s="529"/>
      <c r="C702" s="529"/>
      <c r="D702" s="529"/>
      <c r="M702" s="529"/>
      <c r="V702" s="529"/>
      <c r="Y702" s="529"/>
      <c r="AB702" s="529"/>
      <c r="AE702" s="529"/>
      <c r="AH702" s="529"/>
      <c r="AK702" s="529"/>
      <c r="AN702" s="529"/>
      <c r="AQ702" s="529"/>
      <c r="AT702" s="529"/>
      <c r="AW702" s="529"/>
      <c r="AZ702" s="529"/>
      <c r="BC702" s="529"/>
    </row>
    <row r="703" ht="12.75" customHeight="1">
      <c r="A703" s="529"/>
      <c r="B703" s="529"/>
      <c r="C703" s="529"/>
      <c r="D703" s="529"/>
      <c r="M703" s="529"/>
      <c r="V703" s="529"/>
      <c r="Y703" s="529"/>
      <c r="AB703" s="529"/>
      <c r="AE703" s="529"/>
      <c r="AH703" s="529"/>
      <c r="AK703" s="529"/>
      <c r="AN703" s="529"/>
      <c r="AQ703" s="529"/>
      <c r="AT703" s="529"/>
      <c r="AW703" s="529"/>
      <c r="AZ703" s="529"/>
      <c r="BC703" s="529"/>
    </row>
    <row r="704" ht="12.75" customHeight="1">
      <c r="A704" s="529"/>
      <c r="B704" s="529"/>
      <c r="C704" s="529"/>
      <c r="D704" s="529"/>
      <c r="M704" s="529"/>
      <c r="V704" s="529"/>
      <c r="Y704" s="529"/>
      <c r="AB704" s="529"/>
      <c r="AE704" s="529"/>
      <c r="AH704" s="529"/>
      <c r="AK704" s="529"/>
      <c r="AN704" s="529"/>
      <c r="AQ704" s="529"/>
      <c r="AT704" s="529"/>
      <c r="AW704" s="529"/>
      <c r="AZ704" s="529"/>
      <c r="BC704" s="529"/>
    </row>
    <row r="705" ht="12.75" customHeight="1">
      <c r="A705" s="529"/>
      <c r="B705" s="529"/>
      <c r="C705" s="529"/>
      <c r="D705" s="529"/>
      <c r="M705" s="529"/>
      <c r="V705" s="529"/>
      <c r="Y705" s="529"/>
      <c r="AB705" s="529"/>
      <c r="AE705" s="529"/>
      <c r="AH705" s="529"/>
      <c r="AK705" s="529"/>
      <c r="AN705" s="529"/>
      <c r="AQ705" s="529"/>
      <c r="AT705" s="529"/>
      <c r="AW705" s="529"/>
      <c r="AZ705" s="529"/>
      <c r="BC705" s="529"/>
    </row>
    <row r="706" ht="12.75" customHeight="1">
      <c r="A706" s="529"/>
      <c r="B706" s="529"/>
      <c r="C706" s="529"/>
      <c r="D706" s="529"/>
      <c r="M706" s="529"/>
      <c r="V706" s="529"/>
      <c r="Y706" s="529"/>
      <c r="AB706" s="529"/>
      <c r="AE706" s="529"/>
      <c r="AH706" s="529"/>
      <c r="AK706" s="529"/>
      <c r="AN706" s="529"/>
      <c r="AQ706" s="529"/>
      <c r="AT706" s="529"/>
      <c r="AW706" s="529"/>
      <c r="AZ706" s="529"/>
      <c r="BC706" s="529"/>
    </row>
    <row r="707" ht="12.75" customHeight="1">
      <c r="A707" s="529"/>
      <c r="B707" s="529"/>
      <c r="C707" s="529"/>
      <c r="D707" s="529"/>
      <c r="M707" s="529"/>
      <c r="V707" s="529"/>
      <c r="Y707" s="529"/>
      <c r="AB707" s="529"/>
      <c r="AE707" s="529"/>
      <c r="AH707" s="529"/>
      <c r="AK707" s="529"/>
      <c r="AN707" s="529"/>
      <c r="AQ707" s="529"/>
      <c r="AT707" s="529"/>
      <c r="AW707" s="529"/>
      <c r="AZ707" s="529"/>
      <c r="BC707" s="529"/>
    </row>
    <row r="708" ht="12.75" customHeight="1">
      <c r="A708" s="529"/>
      <c r="B708" s="529"/>
      <c r="C708" s="529"/>
      <c r="D708" s="529"/>
      <c r="M708" s="529"/>
      <c r="V708" s="529"/>
      <c r="Y708" s="529"/>
      <c r="AB708" s="529"/>
      <c r="AE708" s="529"/>
      <c r="AH708" s="529"/>
      <c r="AK708" s="529"/>
      <c r="AN708" s="529"/>
      <c r="AQ708" s="529"/>
      <c r="AT708" s="529"/>
      <c r="AW708" s="529"/>
      <c r="AZ708" s="529"/>
      <c r="BC708" s="529"/>
    </row>
    <row r="709" ht="12.75" customHeight="1">
      <c r="A709" s="529"/>
      <c r="B709" s="529"/>
      <c r="C709" s="529"/>
      <c r="D709" s="529"/>
      <c r="M709" s="529"/>
      <c r="V709" s="529"/>
      <c r="Y709" s="529"/>
      <c r="AB709" s="529"/>
      <c r="AE709" s="529"/>
      <c r="AH709" s="529"/>
      <c r="AK709" s="529"/>
      <c r="AN709" s="529"/>
      <c r="AQ709" s="529"/>
      <c r="AT709" s="529"/>
      <c r="AW709" s="529"/>
      <c r="AZ709" s="529"/>
      <c r="BC709" s="529"/>
    </row>
    <row r="710" ht="12.75" customHeight="1">
      <c r="A710" s="529"/>
      <c r="B710" s="529"/>
      <c r="C710" s="529"/>
      <c r="D710" s="529"/>
      <c r="M710" s="529"/>
      <c r="V710" s="529"/>
      <c r="Y710" s="529"/>
      <c r="AB710" s="529"/>
      <c r="AE710" s="529"/>
      <c r="AH710" s="529"/>
      <c r="AK710" s="529"/>
      <c r="AN710" s="529"/>
      <c r="AQ710" s="529"/>
      <c r="AT710" s="529"/>
      <c r="AW710" s="529"/>
      <c r="AZ710" s="529"/>
      <c r="BC710" s="529"/>
    </row>
    <row r="711" ht="12.75" customHeight="1">
      <c r="A711" s="529"/>
      <c r="B711" s="529"/>
      <c r="C711" s="529"/>
      <c r="D711" s="529"/>
      <c r="M711" s="529"/>
      <c r="V711" s="529"/>
      <c r="Y711" s="529"/>
      <c r="AB711" s="529"/>
      <c r="AE711" s="529"/>
      <c r="AH711" s="529"/>
      <c r="AK711" s="529"/>
      <c r="AN711" s="529"/>
      <c r="AQ711" s="529"/>
      <c r="AT711" s="529"/>
      <c r="AW711" s="529"/>
      <c r="AZ711" s="529"/>
      <c r="BC711" s="529"/>
    </row>
    <row r="712" ht="12.75" customHeight="1">
      <c r="A712" s="529"/>
      <c r="B712" s="529"/>
      <c r="C712" s="529"/>
      <c r="D712" s="529"/>
      <c r="M712" s="529"/>
      <c r="V712" s="529"/>
      <c r="Y712" s="529"/>
      <c r="AB712" s="529"/>
      <c r="AE712" s="529"/>
      <c r="AH712" s="529"/>
      <c r="AK712" s="529"/>
      <c r="AN712" s="529"/>
      <c r="AQ712" s="529"/>
      <c r="AT712" s="529"/>
      <c r="AW712" s="529"/>
      <c r="AZ712" s="529"/>
      <c r="BC712" s="529"/>
    </row>
    <row r="713" ht="12.75" customHeight="1">
      <c r="A713" s="529"/>
      <c r="B713" s="529"/>
      <c r="C713" s="529"/>
      <c r="D713" s="529"/>
      <c r="M713" s="529"/>
      <c r="V713" s="529"/>
      <c r="Y713" s="529"/>
      <c r="AB713" s="529"/>
      <c r="AE713" s="529"/>
      <c r="AH713" s="529"/>
      <c r="AK713" s="529"/>
      <c r="AN713" s="529"/>
      <c r="AQ713" s="529"/>
      <c r="AT713" s="529"/>
      <c r="AW713" s="529"/>
      <c r="AZ713" s="529"/>
      <c r="BC713" s="529"/>
    </row>
    <row r="714" ht="12.75" customHeight="1">
      <c r="A714" s="529"/>
      <c r="B714" s="529"/>
      <c r="C714" s="529"/>
      <c r="D714" s="529"/>
      <c r="M714" s="529"/>
      <c r="V714" s="529"/>
      <c r="Y714" s="529"/>
      <c r="AB714" s="529"/>
      <c r="AE714" s="529"/>
      <c r="AH714" s="529"/>
      <c r="AK714" s="529"/>
      <c r="AN714" s="529"/>
      <c r="AQ714" s="529"/>
      <c r="AT714" s="529"/>
      <c r="AW714" s="529"/>
      <c r="AZ714" s="529"/>
      <c r="BC714" s="529"/>
    </row>
    <row r="715" ht="12.75" customHeight="1">
      <c r="A715" s="529"/>
      <c r="B715" s="529"/>
      <c r="C715" s="529"/>
      <c r="D715" s="529"/>
      <c r="M715" s="529"/>
      <c r="V715" s="529"/>
      <c r="Y715" s="529"/>
      <c r="AB715" s="529"/>
      <c r="AE715" s="529"/>
      <c r="AH715" s="529"/>
      <c r="AK715" s="529"/>
      <c r="AN715" s="529"/>
      <c r="AQ715" s="529"/>
      <c r="AT715" s="529"/>
      <c r="AW715" s="529"/>
      <c r="AZ715" s="529"/>
      <c r="BC715" s="529"/>
    </row>
    <row r="716" ht="12.75" customHeight="1">
      <c r="A716" s="529"/>
      <c r="B716" s="529"/>
      <c r="C716" s="529"/>
      <c r="D716" s="529"/>
      <c r="M716" s="529"/>
      <c r="V716" s="529"/>
      <c r="Y716" s="529"/>
      <c r="AB716" s="529"/>
      <c r="AE716" s="529"/>
      <c r="AH716" s="529"/>
      <c r="AK716" s="529"/>
      <c r="AN716" s="529"/>
      <c r="AQ716" s="529"/>
      <c r="AT716" s="529"/>
      <c r="AW716" s="529"/>
      <c r="AZ716" s="529"/>
      <c r="BC716" s="529"/>
    </row>
    <row r="717" ht="12.75" customHeight="1">
      <c r="A717" s="529"/>
      <c r="B717" s="529"/>
      <c r="C717" s="529"/>
      <c r="D717" s="529"/>
      <c r="M717" s="529"/>
      <c r="V717" s="529"/>
      <c r="Y717" s="529"/>
      <c r="AB717" s="529"/>
      <c r="AE717" s="529"/>
      <c r="AH717" s="529"/>
      <c r="AK717" s="529"/>
      <c r="AN717" s="529"/>
      <c r="AQ717" s="529"/>
      <c r="AT717" s="529"/>
      <c r="AW717" s="529"/>
      <c r="AZ717" s="529"/>
      <c r="BC717" s="529"/>
    </row>
    <row r="718" ht="12.75" customHeight="1">
      <c r="A718" s="529"/>
      <c r="B718" s="529"/>
      <c r="C718" s="529"/>
      <c r="D718" s="529"/>
      <c r="M718" s="529"/>
      <c r="V718" s="529"/>
      <c r="Y718" s="529"/>
      <c r="AB718" s="529"/>
      <c r="AE718" s="529"/>
      <c r="AH718" s="529"/>
      <c r="AK718" s="529"/>
      <c r="AN718" s="529"/>
      <c r="AQ718" s="529"/>
      <c r="AT718" s="529"/>
      <c r="AW718" s="529"/>
      <c r="AZ718" s="529"/>
      <c r="BC718" s="529"/>
    </row>
    <row r="719" ht="12.75" customHeight="1">
      <c r="A719" s="529"/>
      <c r="B719" s="529"/>
      <c r="C719" s="529"/>
      <c r="D719" s="529"/>
      <c r="M719" s="529"/>
      <c r="V719" s="529"/>
      <c r="Y719" s="529"/>
      <c r="AB719" s="529"/>
      <c r="AE719" s="529"/>
      <c r="AH719" s="529"/>
      <c r="AK719" s="529"/>
      <c r="AN719" s="529"/>
      <c r="AQ719" s="529"/>
      <c r="AT719" s="529"/>
      <c r="AW719" s="529"/>
      <c r="AZ719" s="529"/>
      <c r="BC719" s="529"/>
    </row>
    <row r="720" ht="12.75" customHeight="1">
      <c r="A720" s="529"/>
      <c r="B720" s="529"/>
      <c r="C720" s="529"/>
      <c r="D720" s="529"/>
      <c r="M720" s="529"/>
      <c r="V720" s="529"/>
      <c r="Y720" s="529"/>
      <c r="AB720" s="529"/>
      <c r="AE720" s="529"/>
      <c r="AH720" s="529"/>
      <c r="AK720" s="529"/>
      <c r="AN720" s="529"/>
      <c r="AQ720" s="529"/>
      <c r="AT720" s="529"/>
      <c r="AW720" s="529"/>
      <c r="AZ720" s="529"/>
      <c r="BC720" s="529"/>
    </row>
    <row r="721" ht="12.75" customHeight="1">
      <c r="A721" s="529"/>
      <c r="B721" s="529"/>
      <c r="C721" s="529"/>
      <c r="D721" s="529"/>
      <c r="M721" s="529"/>
      <c r="V721" s="529"/>
      <c r="Y721" s="529"/>
      <c r="AB721" s="529"/>
      <c r="AE721" s="529"/>
      <c r="AH721" s="529"/>
      <c r="AK721" s="529"/>
      <c r="AN721" s="529"/>
      <c r="AQ721" s="529"/>
      <c r="AT721" s="529"/>
      <c r="AW721" s="529"/>
      <c r="AZ721" s="529"/>
      <c r="BC721" s="529"/>
    </row>
    <row r="722" ht="12.75" customHeight="1">
      <c r="A722" s="529"/>
      <c r="B722" s="529"/>
      <c r="C722" s="529"/>
      <c r="D722" s="529"/>
      <c r="M722" s="529"/>
      <c r="V722" s="529"/>
      <c r="Y722" s="529"/>
      <c r="AB722" s="529"/>
      <c r="AE722" s="529"/>
      <c r="AH722" s="529"/>
      <c r="AK722" s="529"/>
      <c r="AN722" s="529"/>
      <c r="AQ722" s="529"/>
      <c r="AT722" s="529"/>
      <c r="AW722" s="529"/>
      <c r="AZ722" s="529"/>
      <c r="BC722" s="529"/>
    </row>
    <row r="723" ht="12.75" customHeight="1">
      <c r="A723" s="529"/>
      <c r="B723" s="529"/>
      <c r="C723" s="529"/>
      <c r="D723" s="529"/>
      <c r="M723" s="529"/>
      <c r="V723" s="529"/>
      <c r="Y723" s="529"/>
      <c r="AB723" s="529"/>
      <c r="AE723" s="529"/>
      <c r="AH723" s="529"/>
      <c r="AK723" s="529"/>
      <c r="AN723" s="529"/>
      <c r="AQ723" s="529"/>
      <c r="AT723" s="529"/>
      <c r="AW723" s="529"/>
      <c r="AZ723" s="529"/>
      <c r="BC723" s="529"/>
    </row>
    <row r="724" ht="12.75" customHeight="1">
      <c r="A724" s="529"/>
      <c r="B724" s="529"/>
      <c r="C724" s="529"/>
      <c r="D724" s="529"/>
      <c r="M724" s="529"/>
      <c r="V724" s="529"/>
      <c r="Y724" s="529"/>
      <c r="AB724" s="529"/>
      <c r="AE724" s="529"/>
      <c r="AH724" s="529"/>
      <c r="AK724" s="529"/>
      <c r="AN724" s="529"/>
      <c r="AQ724" s="529"/>
      <c r="AT724" s="529"/>
      <c r="AW724" s="529"/>
      <c r="AZ724" s="529"/>
      <c r="BC724" s="529"/>
    </row>
    <row r="725" ht="12.75" customHeight="1">
      <c r="A725" s="529"/>
      <c r="B725" s="529"/>
      <c r="C725" s="529"/>
      <c r="D725" s="529"/>
      <c r="M725" s="529"/>
      <c r="V725" s="529"/>
      <c r="Y725" s="529"/>
      <c r="AB725" s="529"/>
      <c r="AE725" s="529"/>
      <c r="AH725" s="529"/>
      <c r="AK725" s="529"/>
      <c r="AN725" s="529"/>
      <c r="AQ725" s="529"/>
      <c r="AT725" s="529"/>
      <c r="AW725" s="529"/>
      <c r="AZ725" s="529"/>
      <c r="BC725" s="529"/>
    </row>
    <row r="726" ht="12.75" customHeight="1">
      <c r="A726" s="529"/>
      <c r="B726" s="529"/>
      <c r="C726" s="529"/>
      <c r="D726" s="529"/>
      <c r="M726" s="529"/>
      <c r="V726" s="529"/>
      <c r="Y726" s="529"/>
      <c r="AB726" s="529"/>
      <c r="AE726" s="529"/>
      <c r="AH726" s="529"/>
      <c r="AK726" s="529"/>
      <c r="AN726" s="529"/>
      <c r="AQ726" s="529"/>
      <c r="AT726" s="529"/>
      <c r="AW726" s="529"/>
      <c r="AZ726" s="529"/>
      <c r="BC726" s="529"/>
    </row>
    <row r="727" ht="12.75" customHeight="1">
      <c r="A727" s="529"/>
      <c r="B727" s="529"/>
      <c r="C727" s="529"/>
      <c r="D727" s="529"/>
      <c r="M727" s="529"/>
      <c r="V727" s="529"/>
      <c r="Y727" s="529"/>
      <c r="AB727" s="529"/>
      <c r="AE727" s="529"/>
      <c r="AH727" s="529"/>
      <c r="AK727" s="529"/>
      <c r="AN727" s="529"/>
      <c r="AQ727" s="529"/>
      <c r="AT727" s="529"/>
      <c r="AW727" s="529"/>
      <c r="AZ727" s="529"/>
      <c r="BC727" s="529"/>
    </row>
    <row r="728" ht="12.75" customHeight="1">
      <c r="A728" s="529"/>
      <c r="B728" s="529"/>
      <c r="C728" s="529"/>
      <c r="D728" s="529"/>
      <c r="M728" s="529"/>
      <c r="V728" s="529"/>
      <c r="Y728" s="529"/>
      <c r="AB728" s="529"/>
      <c r="AE728" s="529"/>
      <c r="AH728" s="529"/>
      <c r="AK728" s="529"/>
      <c r="AN728" s="529"/>
      <c r="AQ728" s="529"/>
      <c r="AT728" s="529"/>
      <c r="AW728" s="529"/>
      <c r="AZ728" s="529"/>
      <c r="BC728" s="529"/>
    </row>
    <row r="729" ht="12.75" customHeight="1">
      <c r="A729" s="529"/>
      <c r="B729" s="529"/>
      <c r="C729" s="529"/>
      <c r="D729" s="529"/>
      <c r="M729" s="529"/>
      <c r="V729" s="529"/>
      <c r="Y729" s="529"/>
      <c r="AB729" s="529"/>
      <c r="AE729" s="529"/>
      <c r="AH729" s="529"/>
      <c r="AK729" s="529"/>
      <c r="AN729" s="529"/>
      <c r="AQ729" s="529"/>
      <c r="AT729" s="529"/>
      <c r="AW729" s="529"/>
      <c r="AZ729" s="529"/>
      <c r="BC729" s="529"/>
    </row>
    <row r="730" ht="12.75" customHeight="1">
      <c r="A730" s="529"/>
      <c r="B730" s="529"/>
      <c r="C730" s="529"/>
      <c r="D730" s="529"/>
      <c r="M730" s="529"/>
      <c r="V730" s="529"/>
      <c r="Y730" s="529"/>
      <c r="AB730" s="529"/>
      <c r="AE730" s="529"/>
      <c r="AH730" s="529"/>
      <c r="AK730" s="529"/>
      <c r="AN730" s="529"/>
      <c r="AQ730" s="529"/>
      <c r="AT730" s="529"/>
      <c r="AW730" s="529"/>
      <c r="AZ730" s="529"/>
      <c r="BC730" s="529"/>
    </row>
    <row r="731" ht="12.75" customHeight="1">
      <c r="A731" s="529"/>
      <c r="B731" s="529"/>
      <c r="C731" s="529"/>
      <c r="D731" s="529"/>
      <c r="M731" s="529"/>
      <c r="V731" s="529"/>
      <c r="Y731" s="529"/>
      <c r="AB731" s="529"/>
      <c r="AE731" s="529"/>
      <c r="AH731" s="529"/>
      <c r="AK731" s="529"/>
      <c r="AN731" s="529"/>
      <c r="AQ731" s="529"/>
      <c r="AT731" s="529"/>
      <c r="AW731" s="529"/>
      <c r="AZ731" s="529"/>
      <c r="BC731" s="529"/>
    </row>
    <row r="732" ht="12.75" customHeight="1">
      <c r="A732" s="529"/>
      <c r="B732" s="529"/>
      <c r="C732" s="529"/>
      <c r="D732" s="529"/>
      <c r="M732" s="529"/>
      <c r="V732" s="529"/>
      <c r="Y732" s="529"/>
      <c r="AB732" s="529"/>
      <c r="AE732" s="529"/>
      <c r="AH732" s="529"/>
      <c r="AK732" s="529"/>
      <c r="AN732" s="529"/>
      <c r="AQ732" s="529"/>
      <c r="AT732" s="529"/>
      <c r="AW732" s="529"/>
      <c r="AZ732" s="529"/>
      <c r="BC732" s="529"/>
    </row>
    <row r="733" ht="12.75" customHeight="1">
      <c r="A733" s="529"/>
      <c r="B733" s="529"/>
      <c r="C733" s="529"/>
      <c r="D733" s="529"/>
      <c r="M733" s="529"/>
      <c r="V733" s="529"/>
      <c r="Y733" s="529"/>
      <c r="AB733" s="529"/>
      <c r="AE733" s="529"/>
      <c r="AH733" s="529"/>
      <c r="AK733" s="529"/>
      <c r="AN733" s="529"/>
      <c r="AQ733" s="529"/>
      <c r="AT733" s="529"/>
      <c r="AW733" s="529"/>
      <c r="AZ733" s="529"/>
      <c r="BC733" s="529"/>
    </row>
    <row r="734" ht="12.75" customHeight="1">
      <c r="A734" s="529"/>
      <c r="B734" s="529"/>
      <c r="C734" s="529"/>
      <c r="D734" s="529"/>
      <c r="M734" s="529"/>
      <c r="V734" s="529"/>
      <c r="Y734" s="529"/>
      <c r="AB734" s="529"/>
      <c r="AE734" s="529"/>
      <c r="AH734" s="529"/>
      <c r="AK734" s="529"/>
      <c r="AN734" s="529"/>
      <c r="AQ734" s="529"/>
      <c r="AT734" s="529"/>
      <c r="AW734" s="529"/>
      <c r="AZ734" s="529"/>
      <c r="BC734" s="529"/>
    </row>
    <row r="735" ht="12.75" customHeight="1">
      <c r="A735" s="529"/>
      <c r="B735" s="529"/>
      <c r="C735" s="529"/>
      <c r="D735" s="529"/>
      <c r="M735" s="529"/>
      <c r="V735" s="529"/>
      <c r="Y735" s="529"/>
      <c r="AB735" s="529"/>
      <c r="AE735" s="529"/>
      <c r="AH735" s="529"/>
      <c r="AK735" s="529"/>
      <c r="AN735" s="529"/>
      <c r="AQ735" s="529"/>
      <c r="AT735" s="529"/>
      <c r="AW735" s="529"/>
      <c r="AZ735" s="529"/>
      <c r="BC735" s="529"/>
    </row>
    <row r="736" ht="12.75" customHeight="1">
      <c r="A736" s="529"/>
      <c r="B736" s="529"/>
      <c r="C736" s="529"/>
      <c r="D736" s="529"/>
      <c r="M736" s="529"/>
      <c r="V736" s="529"/>
      <c r="Y736" s="529"/>
      <c r="AB736" s="529"/>
      <c r="AE736" s="529"/>
      <c r="AH736" s="529"/>
      <c r="AK736" s="529"/>
      <c r="AN736" s="529"/>
      <c r="AQ736" s="529"/>
      <c r="AT736" s="529"/>
      <c r="AW736" s="529"/>
      <c r="AZ736" s="529"/>
      <c r="BC736" s="529"/>
    </row>
    <row r="737" ht="12.75" customHeight="1">
      <c r="A737" s="529"/>
      <c r="B737" s="529"/>
      <c r="C737" s="529"/>
      <c r="D737" s="529"/>
      <c r="M737" s="529"/>
      <c r="V737" s="529"/>
      <c r="Y737" s="529"/>
      <c r="AB737" s="529"/>
      <c r="AE737" s="529"/>
      <c r="AH737" s="529"/>
      <c r="AK737" s="529"/>
      <c r="AN737" s="529"/>
      <c r="AQ737" s="529"/>
      <c r="AT737" s="529"/>
      <c r="AW737" s="529"/>
      <c r="AZ737" s="529"/>
      <c r="BC737" s="529"/>
    </row>
    <row r="738" ht="12.75" customHeight="1">
      <c r="A738" s="529"/>
      <c r="B738" s="529"/>
      <c r="C738" s="529"/>
      <c r="D738" s="529"/>
      <c r="M738" s="529"/>
      <c r="V738" s="529"/>
      <c r="Y738" s="529"/>
      <c r="AB738" s="529"/>
      <c r="AE738" s="529"/>
      <c r="AH738" s="529"/>
      <c r="AK738" s="529"/>
      <c r="AN738" s="529"/>
      <c r="AQ738" s="529"/>
      <c r="AT738" s="529"/>
      <c r="AW738" s="529"/>
      <c r="AZ738" s="529"/>
      <c r="BC738" s="529"/>
    </row>
    <row r="739" ht="12.75" customHeight="1">
      <c r="A739" s="529"/>
      <c r="B739" s="529"/>
      <c r="C739" s="529"/>
      <c r="D739" s="529"/>
      <c r="M739" s="529"/>
      <c r="V739" s="529"/>
      <c r="Y739" s="529"/>
      <c r="AB739" s="529"/>
      <c r="AE739" s="529"/>
      <c r="AH739" s="529"/>
      <c r="AK739" s="529"/>
      <c r="AN739" s="529"/>
      <c r="AQ739" s="529"/>
      <c r="AT739" s="529"/>
      <c r="AW739" s="529"/>
      <c r="AZ739" s="529"/>
      <c r="BC739" s="529"/>
    </row>
    <row r="740" ht="12.75" customHeight="1">
      <c r="A740" s="529"/>
      <c r="B740" s="529"/>
      <c r="C740" s="529"/>
      <c r="D740" s="529"/>
      <c r="M740" s="529"/>
      <c r="V740" s="529"/>
      <c r="Y740" s="529"/>
      <c r="AB740" s="529"/>
      <c r="AE740" s="529"/>
      <c r="AH740" s="529"/>
      <c r="AK740" s="529"/>
      <c r="AN740" s="529"/>
      <c r="AQ740" s="529"/>
      <c r="AT740" s="529"/>
      <c r="AW740" s="529"/>
      <c r="AZ740" s="529"/>
      <c r="BC740" s="529"/>
    </row>
    <row r="741" ht="12.75" customHeight="1">
      <c r="A741" s="529"/>
      <c r="B741" s="529"/>
      <c r="C741" s="529"/>
      <c r="D741" s="529"/>
      <c r="M741" s="529"/>
      <c r="V741" s="529"/>
      <c r="Y741" s="529"/>
      <c r="AB741" s="529"/>
      <c r="AE741" s="529"/>
      <c r="AH741" s="529"/>
      <c r="AK741" s="529"/>
      <c r="AN741" s="529"/>
      <c r="AQ741" s="529"/>
      <c r="AT741" s="529"/>
      <c r="AW741" s="529"/>
      <c r="AZ741" s="529"/>
      <c r="BC741" s="529"/>
    </row>
    <row r="742" ht="12.75" customHeight="1">
      <c r="A742" s="529"/>
      <c r="B742" s="529"/>
      <c r="C742" s="529"/>
      <c r="D742" s="529"/>
      <c r="M742" s="529"/>
      <c r="V742" s="529"/>
      <c r="Y742" s="529"/>
      <c r="AB742" s="529"/>
      <c r="AE742" s="529"/>
      <c r="AH742" s="529"/>
      <c r="AK742" s="529"/>
      <c r="AN742" s="529"/>
      <c r="AQ742" s="529"/>
      <c r="AT742" s="529"/>
      <c r="AW742" s="529"/>
      <c r="AZ742" s="529"/>
      <c r="BC742" s="529"/>
    </row>
    <row r="743" ht="12.75" customHeight="1">
      <c r="A743" s="529"/>
      <c r="B743" s="529"/>
      <c r="C743" s="529"/>
      <c r="D743" s="529"/>
      <c r="M743" s="529"/>
      <c r="V743" s="529"/>
      <c r="Y743" s="529"/>
      <c r="AB743" s="529"/>
      <c r="AE743" s="529"/>
      <c r="AH743" s="529"/>
      <c r="AK743" s="529"/>
      <c r="AN743" s="529"/>
      <c r="AQ743" s="529"/>
      <c r="AT743" s="529"/>
      <c r="AW743" s="529"/>
      <c r="AZ743" s="529"/>
      <c r="BC743" s="529"/>
    </row>
    <row r="744" ht="12.75" customHeight="1">
      <c r="A744" s="529"/>
      <c r="B744" s="529"/>
      <c r="C744" s="529"/>
      <c r="D744" s="529"/>
      <c r="M744" s="529"/>
      <c r="V744" s="529"/>
      <c r="Y744" s="529"/>
      <c r="AB744" s="529"/>
      <c r="AE744" s="529"/>
      <c r="AH744" s="529"/>
      <c r="AK744" s="529"/>
      <c r="AN744" s="529"/>
      <c r="AQ744" s="529"/>
      <c r="AT744" s="529"/>
      <c r="AW744" s="529"/>
      <c r="AZ744" s="529"/>
      <c r="BC744" s="529"/>
    </row>
    <row r="745" ht="12.75" customHeight="1">
      <c r="A745" s="529"/>
      <c r="B745" s="529"/>
      <c r="C745" s="529"/>
      <c r="D745" s="529"/>
      <c r="M745" s="529"/>
      <c r="V745" s="529"/>
      <c r="Y745" s="529"/>
      <c r="AB745" s="529"/>
      <c r="AE745" s="529"/>
      <c r="AH745" s="529"/>
      <c r="AK745" s="529"/>
      <c r="AN745" s="529"/>
      <c r="AQ745" s="529"/>
      <c r="AT745" s="529"/>
      <c r="AW745" s="529"/>
      <c r="AZ745" s="529"/>
      <c r="BC745" s="529"/>
    </row>
    <row r="746" ht="12.75" customHeight="1">
      <c r="A746" s="529"/>
      <c r="B746" s="529"/>
      <c r="C746" s="529"/>
      <c r="D746" s="529"/>
      <c r="M746" s="529"/>
      <c r="V746" s="529"/>
      <c r="Y746" s="529"/>
      <c r="AB746" s="529"/>
      <c r="AE746" s="529"/>
      <c r="AH746" s="529"/>
      <c r="AK746" s="529"/>
      <c r="AN746" s="529"/>
      <c r="AQ746" s="529"/>
      <c r="AT746" s="529"/>
      <c r="AW746" s="529"/>
      <c r="AZ746" s="529"/>
      <c r="BC746" s="529"/>
    </row>
    <row r="747" ht="12.75" customHeight="1">
      <c r="A747" s="529"/>
      <c r="B747" s="529"/>
      <c r="C747" s="529"/>
      <c r="D747" s="529"/>
      <c r="M747" s="529"/>
      <c r="V747" s="529"/>
      <c r="Y747" s="529"/>
      <c r="AB747" s="529"/>
      <c r="AE747" s="529"/>
      <c r="AH747" s="529"/>
      <c r="AK747" s="529"/>
      <c r="AN747" s="529"/>
      <c r="AQ747" s="529"/>
      <c r="AT747" s="529"/>
      <c r="AW747" s="529"/>
      <c r="AZ747" s="529"/>
      <c r="BC747" s="529"/>
    </row>
    <row r="748" ht="12.75" customHeight="1">
      <c r="A748" s="529"/>
      <c r="B748" s="529"/>
      <c r="C748" s="529"/>
      <c r="D748" s="529"/>
      <c r="M748" s="529"/>
      <c r="V748" s="529"/>
      <c r="Y748" s="529"/>
      <c r="AB748" s="529"/>
      <c r="AE748" s="529"/>
      <c r="AH748" s="529"/>
      <c r="AK748" s="529"/>
      <c r="AN748" s="529"/>
      <c r="AQ748" s="529"/>
      <c r="AT748" s="529"/>
      <c r="AW748" s="529"/>
      <c r="AZ748" s="529"/>
      <c r="BC748" s="529"/>
    </row>
    <row r="749" ht="12.75" customHeight="1">
      <c r="A749" s="529"/>
      <c r="B749" s="529"/>
      <c r="C749" s="529"/>
      <c r="D749" s="529"/>
      <c r="M749" s="529"/>
      <c r="V749" s="529"/>
      <c r="Y749" s="529"/>
      <c r="AB749" s="529"/>
      <c r="AE749" s="529"/>
      <c r="AH749" s="529"/>
      <c r="AK749" s="529"/>
      <c r="AN749" s="529"/>
      <c r="AQ749" s="529"/>
      <c r="AT749" s="529"/>
      <c r="AW749" s="529"/>
      <c r="AZ749" s="529"/>
      <c r="BC749" s="529"/>
    </row>
    <row r="750" ht="12.75" customHeight="1">
      <c r="A750" s="529"/>
      <c r="B750" s="529"/>
      <c r="C750" s="529"/>
      <c r="D750" s="529"/>
      <c r="M750" s="529"/>
      <c r="V750" s="529"/>
      <c r="Y750" s="529"/>
      <c r="AB750" s="529"/>
      <c r="AE750" s="529"/>
      <c r="AH750" s="529"/>
      <c r="AK750" s="529"/>
      <c r="AN750" s="529"/>
      <c r="AQ750" s="529"/>
      <c r="AT750" s="529"/>
      <c r="AW750" s="529"/>
      <c r="AZ750" s="529"/>
      <c r="BC750" s="529"/>
    </row>
    <row r="751" ht="12.75" customHeight="1">
      <c r="A751" s="529"/>
      <c r="B751" s="529"/>
      <c r="C751" s="529"/>
      <c r="D751" s="529"/>
      <c r="M751" s="529"/>
      <c r="V751" s="529"/>
      <c r="Y751" s="529"/>
      <c r="AB751" s="529"/>
      <c r="AE751" s="529"/>
      <c r="AH751" s="529"/>
      <c r="AK751" s="529"/>
      <c r="AN751" s="529"/>
      <c r="AQ751" s="529"/>
      <c r="AT751" s="529"/>
      <c r="AW751" s="529"/>
      <c r="AZ751" s="529"/>
      <c r="BC751" s="529"/>
    </row>
    <row r="752" ht="12.75" customHeight="1">
      <c r="A752" s="529"/>
      <c r="B752" s="529"/>
      <c r="C752" s="529"/>
      <c r="D752" s="529"/>
      <c r="M752" s="529"/>
      <c r="V752" s="529"/>
      <c r="Y752" s="529"/>
      <c r="AB752" s="529"/>
      <c r="AE752" s="529"/>
      <c r="AH752" s="529"/>
      <c r="AK752" s="529"/>
      <c r="AN752" s="529"/>
      <c r="AQ752" s="529"/>
      <c r="AT752" s="529"/>
      <c r="AW752" s="529"/>
      <c r="AZ752" s="529"/>
      <c r="BC752" s="529"/>
    </row>
    <row r="753" ht="12.75" customHeight="1">
      <c r="A753" s="529"/>
      <c r="B753" s="529"/>
      <c r="C753" s="529"/>
      <c r="D753" s="529"/>
      <c r="M753" s="529"/>
      <c r="V753" s="529"/>
      <c r="Y753" s="529"/>
      <c r="AB753" s="529"/>
      <c r="AE753" s="529"/>
      <c r="AH753" s="529"/>
      <c r="AK753" s="529"/>
      <c r="AN753" s="529"/>
      <c r="AQ753" s="529"/>
      <c r="AT753" s="529"/>
      <c r="AW753" s="529"/>
      <c r="AZ753" s="529"/>
      <c r="BC753" s="529"/>
    </row>
    <row r="754" ht="12.75" customHeight="1">
      <c r="A754" s="529"/>
      <c r="B754" s="529"/>
      <c r="C754" s="529"/>
      <c r="D754" s="529"/>
      <c r="M754" s="529"/>
      <c r="V754" s="529"/>
      <c r="Y754" s="529"/>
      <c r="AB754" s="529"/>
      <c r="AE754" s="529"/>
      <c r="AH754" s="529"/>
      <c r="AK754" s="529"/>
      <c r="AN754" s="529"/>
      <c r="AQ754" s="529"/>
      <c r="AT754" s="529"/>
      <c r="AW754" s="529"/>
      <c r="AZ754" s="529"/>
      <c r="BC754" s="529"/>
    </row>
    <row r="755" ht="12.75" customHeight="1">
      <c r="A755" s="529"/>
      <c r="B755" s="529"/>
      <c r="C755" s="529"/>
      <c r="D755" s="529"/>
      <c r="M755" s="529"/>
      <c r="V755" s="529"/>
      <c r="Y755" s="529"/>
      <c r="AB755" s="529"/>
      <c r="AE755" s="529"/>
      <c r="AH755" s="529"/>
      <c r="AK755" s="529"/>
      <c r="AN755" s="529"/>
      <c r="AQ755" s="529"/>
      <c r="AT755" s="529"/>
      <c r="AW755" s="529"/>
      <c r="AZ755" s="529"/>
      <c r="BC755" s="529"/>
    </row>
    <row r="756" ht="12.75" customHeight="1">
      <c r="A756" s="529"/>
      <c r="B756" s="529"/>
      <c r="C756" s="529"/>
      <c r="D756" s="529"/>
      <c r="M756" s="529"/>
      <c r="V756" s="529"/>
      <c r="Y756" s="529"/>
      <c r="AB756" s="529"/>
      <c r="AE756" s="529"/>
      <c r="AH756" s="529"/>
      <c r="AK756" s="529"/>
      <c r="AN756" s="529"/>
      <c r="AQ756" s="529"/>
      <c r="AT756" s="529"/>
      <c r="AW756" s="529"/>
      <c r="AZ756" s="529"/>
      <c r="BC756" s="529"/>
    </row>
    <row r="757" ht="12.75" customHeight="1">
      <c r="A757" s="529"/>
      <c r="B757" s="529"/>
      <c r="C757" s="529"/>
      <c r="D757" s="529"/>
      <c r="M757" s="529"/>
      <c r="V757" s="529"/>
      <c r="Y757" s="529"/>
      <c r="AB757" s="529"/>
      <c r="AE757" s="529"/>
      <c r="AH757" s="529"/>
      <c r="AK757" s="529"/>
      <c r="AN757" s="529"/>
      <c r="AQ757" s="529"/>
      <c r="AT757" s="529"/>
      <c r="AW757" s="529"/>
      <c r="AZ757" s="529"/>
      <c r="BC757" s="529"/>
    </row>
    <row r="758" ht="12.75" customHeight="1">
      <c r="A758" s="529"/>
      <c r="B758" s="529"/>
      <c r="C758" s="529"/>
      <c r="D758" s="529"/>
      <c r="M758" s="529"/>
      <c r="V758" s="529"/>
      <c r="Y758" s="529"/>
      <c r="AB758" s="529"/>
      <c r="AE758" s="529"/>
      <c r="AH758" s="529"/>
      <c r="AK758" s="529"/>
      <c r="AN758" s="529"/>
      <c r="AQ758" s="529"/>
      <c r="AT758" s="529"/>
      <c r="AW758" s="529"/>
      <c r="AZ758" s="529"/>
      <c r="BC758" s="529"/>
    </row>
    <row r="759" ht="12.75" customHeight="1">
      <c r="A759" s="529"/>
      <c r="B759" s="529"/>
      <c r="C759" s="529"/>
      <c r="D759" s="529"/>
      <c r="M759" s="529"/>
      <c r="V759" s="529"/>
      <c r="Y759" s="529"/>
      <c r="AB759" s="529"/>
      <c r="AE759" s="529"/>
      <c r="AH759" s="529"/>
      <c r="AK759" s="529"/>
      <c r="AN759" s="529"/>
      <c r="AQ759" s="529"/>
      <c r="AT759" s="529"/>
      <c r="AW759" s="529"/>
      <c r="AZ759" s="529"/>
      <c r="BC759" s="529"/>
    </row>
    <row r="760" ht="12.75" customHeight="1">
      <c r="A760" s="529"/>
      <c r="B760" s="529"/>
      <c r="C760" s="529"/>
      <c r="D760" s="529"/>
      <c r="M760" s="529"/>
      <c r="V760" s="529"/>
      <c r="Y760" s="529"/>
      <c r="AB760" s="529"/>
      <c r="AE760" s="529"/>
      <c r="AH760" s="529"/>
      <c r="AK760" s="529"/>
      <c r="AN760" s="529"/>
      <c r="AQ760" s="529"/>
      <c r="AT760" s="529"/>
      <c r="AW760" s="529"/>
      <c r="AZ760" s="529"/>
      <c r="BC760" s="529"/>
    </row>
    <row r="761" ht="12.75" customHeight="1">
      <c r="A761" s="529"/>
      <c r="B761" s="529"/>
      <c r="C761" s="529"/>
      <c r="D761" s="529"/>
      <c r="M761" s="529"/>
      <c r="V761" s="529"/>
      <c r="Y761" s="529"/>
      <c r="AB761" s="529"/>
      <c r="AE761" s="529"/>
      <c r="AH761" s="529"/>
      <c r="AK761" s="529"/>
      <c r="AN761" s="529"/>
      <c r="AQ761" s="529"/>
      <c r="AT761" s="529"/>
      <c r="AW761" s="529"/>
      <c r="AZ761" s="529"/>
      <c r="BC761" s="529"/>
    </row>
    <row r="762" ht="12.75" customHeight="1">
      <c r="A762" s="529"/>
      <c r="B762" s="529"/>
      <c r="C762" s="529"/>
      <c r="D762" s="529"/>
      <c r="M762" s="529"/>
      <c r="V762" s="529"/>
      <c r="Y762" s="529"/>
      <c r="AB762" s="529"/>
      <c r="AE762" s="529"/>
      <c r="AH762" s="529"/>
      <c r="AK762" s="529"/>
      <c r="AN762" s="529"/>
      <c r="AQ762" s="529"/>
      <c r="AT762" s="529"/>
      <c r="AW762" s="529"/>
      <c r="AZ762" s="529"/>
      <c r="BC762" s="529"/>
    </row>
    <row r="763" ht="12.75" customHeight="1">
      <c r="A763" s="529"/>
      <c r="B763" s="529"/>
      <c r="C763" s="529"/>
      <c r="D763" s="529"/>
      <c r="M763" s="529"/>
      <c r="V763" s="529"/>
      <c r="Y763" s="529"/>
      <c r="AB763" s="529"/>
      <c r="AE763" s="529"/>
      <c r="AH763" s="529"/>
      <c r="AK763" s="529"/>
      <c r="AN763" s="529"/>
      <c r="AQ763" s="529"/>
      <c r="AT763" s="529"/>
      <c r="AW763" s="529"/>
      <c r="AZ763" s="529"/>
      <c r="BC763" s="529"/>
    </row>
    <row r="764" ht="12.75" customHeight="1">
      <c r="A764" s="529"/>
      <c r="B764" s="529"/>
      <c r="C764" s="529"/>
      <c r="D764" s="529"/>
      <c r="M764" s="529"/>
      <c r="V764" s="529"/>
      <c r="Y764" s="529"/>
      <c r="AB764" s="529"/>
      <c r="AE764" s="529"/>
      <c r="AH764" s="529"/>
      <c r="AK764" s="529"/>
      <c r="AN764" s="529"/>
      <c r="AQ764" s="529"/>
      <c r="AT764" s="529"/>
      <c r="AW764" s="529"/>
      <c r="AZ764" s="529"/>
      <c r="BC764" s="529"/>
    </row>
    <row r="765" ht="12.75" customHeight="1">
      <c r="A765" s="529"/>
      <c r="B765" s="529"/>
      <c r="C765" s="529"/>
      <c r="D765" s="529"/>
      <c r="M765" s="529"/>
      <c r="V765" s="529"/>
      <c r="Y765" s="529"/>
      <c r="AB765" s="529"/>
      <c r="AE765" s="529"/>
      <c r="AH765" s="529"/>
      <c r="AK765" s="529"/>
      <c r="AN765" s="529"/>
      <c r="AQ765" s="529"/>
      <c r="AT765" s="529"/>
      <c r="AW765" s="529"/>
      <c r="AZ765" s="529"/>
      <c r="BC765" s="529"/>
    </row>
    <row r="766" ht="12.75" customHeight="1">
      <c r="A766" s="529"/>
      <c r="B766" s="529"/>
      <c r="C766" s="529"/>
      <c r="D766" s="529"/>
      <c r="M766" s="529"/>
      <c r="V766" s="529"/>
      <c r="Y766" s="529"/>
      <c r="AB766" s="529"/>
      <c r="AE766" s="529"/>
      <c r="AH766" s="529"/>
      <c r="AK766" s="529"/>
      <c r="AN766" s="529"/>
      <c r="AQ766" s="529"/>
      <c r="AT766" s="529"/>
      <c r="AW766" s="529"/>
      <c r="AZ766" s="529"/>
      <c r="BC766" s="529"/>
    </row>
    <row r="767" ht="12.75" customHeight="1">
      <c r="A767" s="529"/>
      <c r="B767" s="529"/>
      <c r="C767" s="529"/>
      <c r="D767" s="529"/>
      <c r="M767" s="529"/>
      <c r="V767" s="529"/>
      <c r="Y767" s="529"/>
      <c r="AB767" s="529"/>
      <c r="AE767" s="529"/>
      <c r="AH767" s="529"/>
      <c r="AK767" s="529"/>
      <c r="AN767" s="529"/>
      <c r="AQ767" s="529"/>
      <c r="AT767" s="529"/>
      <c r="AW767" s="529"/>
      <c r="AZ767" s="529"/>
      <c r="BC767" s="529"/>
    </row>
    <row r="768" ht="12.75" customHeight="1">
      <c r="A768" s="529"/>
      <c r="B768" s="529"/>
      <c r="C768" s="529"/>
      <c r="D768" s="529"/>
      <c r="M768" s="529"/>
      <c r="V768" s="529"/>
      <c r="Y768" s="529"/>
      <c r="AB768" s="529"/>
      <c r="AE768" s="529"/>
      <c r="AH768" s="529"/>
      <c r="AK768" s="529"/>
      <c r="AN768" s="529"/>
      <c r="AQ768" s="529"/>
      <c r="AT768" s="529"/>
      <c r="AW768" s="529"/>
      <c r="AZ768" s="529"/>
      <c r="BC768" s="529"/>
    </row>
    <row r="769" ht="12.75" customHeight="1">
      <c r="A769" s="529"/>
      <c r="B769" s="529"/>
      <c r="C769" s="529"/>
      <c r="D769" s="529"/>
      <c r="M769" s="529"/>
      <c r="V769" s="529"/>
      <c r="Y769" s="529"/>
      <c r="AB769" s="529"/>
      <c r="AE769" s="529"/>
      <c r="AH769" s="529"/>
      <c r="AK769" s="529"/>
      <c r="AN769" s="529"/>
      <c r="AQ769" s="529"/>
      <c r="AT769" s="529"/>
      <c r="AW769" s="529"/>
      <c r="AZ769" s="529"/>
      <c r="BC769" s="529"/>
    </row>
    <row r="770" ht="12.75" customHeight="1">
      <c r="A770" s="529"/>
      <c r="B770" s="529"/>
      <c r="C770" s="529"/>
      <c r="D770" s="529"/>
      <c r="M770" s="529"/>
      <c r="V770" s="529"/>
      <c r="Y770" s="529"/>
      <c r="AB770" s="529"/>
      <c r="AE770" s="529"/>
      <c r="AH770" s="529"/>
      <c r="AK770" s="529"/>
      <c r="AN770" s="529"/>
      <c r="AQ770" s="529"/>
      <c r="AT770" s="529"/>
      <c r="AW770" s="529"/>
      <c r="AZ770" s="529"/>
      <c r="BC770" s="529"/>
    </row>
    <row r="771" ht="12.75" customHeight="1">
      <c r="A771" s="529"/>
      <c r="B771" s="529"/>
      <c r="C771" s="529"/>
      <c r="D771" s="529"/>
      <c r="M771" s="529"/>
      <c r="V771" s="529"/>
      <c r="Y771" s="529"/>
      <c r="AB771" s="529"/>
      <c r="AE771" s="529"/>
      <c r="AH771" s="529"/>
      <c r="AK771" s="529"/>
      <c r="AN771" s="529"/>
      <c r="AQ771" s="529"/>
      <c r="AT771" s="529"/>
      <c r="AW771" s="529"/>
      <c r="AZ771" s="529"/>
      <c r="BC771" s="529"/>
    </row>
    <row r="772" ht="12.75" customHeight="1">
      <c r="A772" s="529"/>
      <c r="B772" s="529"/>
      <c r="C772" s="529"/>
      <c r="D772" s="529"/>
      <c r="M772" s="529"/>
      <c r="V772" s="529"/>
      <c r="Y772" s="529"/>
      <c r="AB772" s="529"/>
      <c r="AE772" s="529"/>
      <c r="AH772" s="529"/>
      <c r="AK772" s="529"/>
      <c r="AN772" s="529"/>
      <c r="AQ772" s="529"/>
      <c r="AT772" s="529"/>
      <c r="AW772" s="529"/>
      <c r="AZ772" s="529"/>
      <c r="BC772" s="529"/>
    </row>
    <row r="773" ht="12.75" customHeight="1">
      <c r="A773" s="529"/>
      <c r="B773" s="529"/>
      <c r="C773" s="529"/>
      <c r="D773" s="529"/>
      <c r="M773" s="529"/>
      <c r="V773" s="529"/>
      <c r="Y773" s="529"/>
      <c r="AB773" s="529"/>
      <c r="AE773" s="529"/>
      <c r="AH773" s="529"/>
      <c r="AK773" s="529"/>
      <c r="AN773" s="529"/>
      <c r="AQ773" s="529"/>
      <c r="AT773" s="529"/>
      <c r="AW773" s="529"/>
      <c r="AZ773" s="529"/>
      <c r="BC773" s="529"/>
    </row>
    <row r="774" ht="12.75" customHeight="1">
      <c r="A774" s="529"/>
      <c r="B774" s="529"/>
      <c r="C774" s="529"/>
      <c r="D774" s="529"/>
      <c r="M774" s="529"/>
      <c r="V774" s="529"/>
      <c r="Y774" s="529"/>
      <c r="AB774" s="529"/>
      <c r="AE774" s="529"/>
      <c r="AH774" s="529"/>
      <c r="AK774" s="529"/>
      <c r="AN774" s="529"/>
      <c r="AQ774" s="529"/>
      <c r="AT774" s="529"/>
      <c r="AW774" s="529"/>
      <c r="AZ774" s="529"/>
      <c r="BC774" s="529"/>
    </row>
    <row r="775" ht="12.75" customHeight="1">
      <c r="A775" s="529"/>
      <c r="B775" s="529"/>
      <c r="C775" s="529"/>
      <c r="D775" s="529"/>
      <c r="M775" s="529"/>
      <c r="V775" s="529"/>
      <c r="Y775" s="529"/>
      <c r="AB775" s="529"/>
      <c r="AE775" s="529"/>
      <c r="AH775" s="529"/>
      <c r="AK775" s="529"/>
      <c r="AN775" s="529"/>
      <c r="AQ775" s="529"/>
      <c r="AT775" s="529"/>
      <c r="AW775" s="529"/>
      <c r="AZ775" s="529"/>
      <c r="BC775" s="529"/>
    </row>
    <row r="776" ht="12.75" customHeight="1">
      <c r="A776" s="529"/>
      <c r="B776" s="529"/>
      <c r="C776" s="529"/>
      <c r="D776" s="529"/>
      <c r="M776" s="529"/>
      <c r="V776" s="529"/>
      <c r="Y776" s="529"/>
      <c r="AB776" s="529"/>
      <c r="AE776" s="529"/>
      <c r="AH776" s="529"/>
      <c r="AK776" s="529"/>
      <c r="AN776" s="529"/>
      <c r="AQ776" s="529"/>
      <c r="AT776" s="529"/>
      <c r="AW776" s="529"/>
      <c r="AZ776" s="529"/>
      <c r="BC776" s="529"/>
    </row>
    <row r="777" ht="12.75" customHeight="1">
      <c r="A777" s="529"/>
      <c r="B777" s="529"/>
      <c r="C777" s="529"/>
      <c r="D777" s="529"/>
      <c r="M777" s="529"/>
      <c r="V777" s="529"/>
      <c r="Y777" s="529"/>
      <c r="AB777" s="529"/>
      <c r="AE777" s="529"/>
      <c r="AH777" s="529"/>
      <c r="AK777" s="529"/>
      <c r="AN777" s="529"/>
      <c r="AQ777" s="529"/>
      <c r="AT777" s="529"/>
      <c r="AW777" s="529"/>
      <c r="AZ777" s="529"/>
      <c r="BC777" s="529"/>
    </row>
    <row r="778" ht="12.75" customHeight="1">
      <c r="A778" s="529"/>
      <c r="B778" s="529"/>
      <c r="C778" s="529"/>
      <c r="D778" s="529"/>
      <c r="M778" s="529"/>
      <c r="V778" s="529"/>
      <c r="Y778" s="529"/>
      <c r="AB778" s="529"/>
      <c r="AE778" s="529"/>
      <c r="AH778" s="529"/>
      <c r="AK778" s="529"/>
      <c r="AN778" s="529"/>
      <c r="AQ778" s="529"/>
      <c r="AT778" s="529"/>
      <c r="AW778" s="529"/>
      <c r="AZ778" s="529"/>
      <c r="BC778" s="529"/>
    </row>
    <row r="779" ht="12.75" customHeight="1">
      <c r="A779" s="529"/>
      <c r="B779" s="529"/>
      <c r="C779" s="529"/>
      <c r="D779" s="529"/>
      <c r="M779" s="529"/>
      <c r="V779" s="529"/>
      <c r="Y779" s="529"/>
      <c r="AB779" s="529"/>
      <c r="AE779" s="529"/>
      <c r="AH779" s="529"/>
      <c r="AK779" s="529"/>
      <c r="AN779" s="529"/>
      <c r="AQ779" s="529"/>
      <c r="AT779" s="529"/>
      <c r="AW779" s="529"/>
      <c r="AZ779" s="529"/>
      <c r="BC779" s="529"/>
    </row>
    <row r="780" ht="12.75" customHeight="1">
      <c r="A780" s="529"/>
      <c r="B780" s="529"/>
      <c r="C780" s="529"/>
      <c r="D780" s="529"/>
      <c r="M780" s="529"/>
      <c r="V780" s="529"/>
      <c r="Y780" s="529"/>
      <c r="AB780" s="529"/>
      <c r="AE780" s="529"/>
      <c r="AH780" s="529"/>
      <c r="AK780" s="529"/>
      <c r="AN780" s="529"/>
      <c r="AQ780" s="529"/>
      <c r="AT780" s="529"/>
      <c r="AW780" s="529"/>
      <c r="AZ780" s="529"/>
      <c r="BC780" s="529"/>
    </row>
    <row r="781" ht="12.75" customHeight="1">
      <c r="A781" s="529"/>
      <c r="B781" s="529"/>
      <c r="C781" s="529"/>
      <c r="D781" s="529"/>
      <c r="M781" s="529"/>
      <c r="V781" s="529"/>
      <c r="Y781" s="529"/>
      <c r="AB781" s="529"/>
      <c r="AE781" s="529"/>
      <c r="AH781" s="529"/>
      <c r="AK781" s="529"/>
      <c r="AN781" s="529"/>
      <c r="AQ781" s="529"/>
      <c r="AT781" s="529"/>
      <c r="AW781" s="529"/>
      <c r="AZ781" s="529"/>
      <c r="BC781" s="529"/>
    </row>
    <row r="782" ht="12.75" customHeight="1">
      <c r="A782" s="529"/>
      <c r="B782" s="529"/>
      <c r="C782" s="529"/>
      <c r="D782" s="529"/>
      <c r="M782" s="529"/>
      <c r="V782" s="529"/>
      <c r="Y782" s="529"/>
      <c r="AB782" s="529"/>
      <c r="AE782" s="529"/>
      <c r="AH782" s="529"/>
      <c r="AK782" s="529"/>
      <c r="AN782" s="529"/>
      <c r="AQ782" s="529"/>
      <c r="AT782" s="529"/>
      <c r="AW782" s="529"/>
      <c r="AZ782" s="529"/>
      <c r="BC782" s="529"/>
    </row>
    <row r="783" ht="12.75" customHeight="1">
      <c r="A783" s="529"/>
      <c r="B783" s="529"/>
      <c r="C783" s="529"/>
      <c r="D783" s="529"/>
      <c r="M783" s="529"/>
      <c r="V783" s="529"/>
      <c r="Y783" s="529"/>
      <c r="AB783" s="529"/>
      <c r="AE783" s="529"/>
      <c r="AH783" s="529"/>
      <c r="AK783" s="529"/>
      <c r="AN783" s="529"/>
      <c r="AQ783" s="529"/>
      <c r="AT783" s="529"/>
      <c r="AW783" s="529"/>
      <c r="AZ783" s="529"/>
      <c r="BC783" s="529"/>
    </row>
    <row r="784" ht="12.75" customHeight="1">
      <c r="A784" s="529"/>
      <c r="B784" s="529"/>
      <c r="C784" s="529"/>
      <c r="D784" s="529"/>
      <c r="M784" s="529"/>
      <c r="V784" s="529"/>
      <c r="Y784" s="529"/>
      <c r="AB784" s="529"/>
      <c r="AE784" s="529"/>
      <c r="AH784" s="529"/>
      <c r="AK784" s="529"/>
      <c r="AN784" s="529"/>
      <c r="AQ784" s="529"/>
      <c r="AT784" s="529"/>
      <c r="AW784" s="529"/>
      <c r="AZ784" s="529"/>
      <c r="BC784" s="529"/>
    </row>
    <row r="785" ht="12.75" customHeight="1">
      <c r="A785" s="529"/>
      <c r="B785" s="529"/>
      <c r="C785" s="529"/>
      <c r="D785" s="529"/>
      <c r="M785" s="529"/>
      <c r="V785" s="529"/>
      <c r="Y785" s="529"/>
      <c r="AB785" s="529"/>
      <c r="AE785" s="529"/>
      <c r="AH785" s="529"/>
      <c r="AK785" s="529"/>
      <c r="AN785" s="529"/>
      <c r="AQ785" s="529"/>
      <c r="AT785" s="529"/>
      <c r="AW785" s="529"/>
      <c r="AZ785" s="529"/>
      <c r="BC785" s="529"/>
    </row>
    <row r="786" ht="12.75" customHeight="1">
      <c r="A786" s="529"/>
      <c r="B786" s="529"/>
      <c r="C786" s="529"/>
      <c r="D786" s="529"/>
      <c r="M786" s="529"/>
      <c r="V786" s="529"/>
      <c r="Y786" s="529"/>
      <c r="AB786" s="529"/>
      <c r="AE786" s="529"/>
      <c r="AH786" s="529"/>
      <c r="AK786" s="529"/>
      <c r="AN786" s="529"/>
      <c r="AQ786" s="529"/>
      <c r="AT786" s="529"/>
      <c r="AW786" s="529"/>
      <c r="AZ786" s="529"/>
      <c r="BC786" s="529"/>
    </row>
    <row r="787" ht="12.75" customHeight="1">
      <c r="A787" s="529"/>
      <c r="B787" s="529"/>
      <c r="C787" s="529"/>
      <c r="D787" s="529"/>
      <c r="M787" s="529"/>
      <c r="V787" s="529"/>
      <c r="Y787" s="529"/>
      <c r="AB787" s="529"/>
      <c r="AE787" s="529"/>
      <c r="AH787" s="529"/>
      <c r="AK787" s="529"/>
      <c r="AN787" s="529"/>
      <c r="AQ787" s="529"/>
      <c r="AT787" s="529"/>
      <c r="AW787" s="529"/>
      <c r="AZ787" s="529"/>
      <c r="BC787" s="529"/>
    </row>
    <row r="788" ht="12.75" customHeight="1">
      <c r="A788" s="529"/>
      <c r="B788" s="529"/>
      <c r="C788" s="529"/>
      <c r="D788" s="529"/>
      <c r="M788" s="529"/>
      <c r="V788" s="529"/>
      <c r="Y788" s="529"/>
      <c r="AB788" s="529"/>
      <c r="AE788" s="529"/>
      <c r="AH788" s="529"/>
      <c r="AK788" s="529"/>
      <c r="AN788" s="529"/>
      <c r="AQ788" s="529"/>
      <c r="AT788" s="529"/>
      <c r="AW788" s="529"/>
      <c r="AZ788" s="529"/>
      <c r="BC788" s="529"/>
    </row>
    <row r="789" ht="12.75" customHeight="1">
      <c r="A789" s="529"/>
      <c r="B789" s="529"/>
      <c r="C789" s="529"/>
      <c r="D789" s="529"/>
      <c r="M789" s="529"/>
      <c r="V789" s="529"/>
      <c r="Y789" s="529"/>
      <c r="AB789" s="529"/>
      <c r="AE789" s="529"/>
      <c r="AH789" s="529"/>
      <c r="AK789" s="529"/>
      <c r="AN789" s="529"/>
      <c r="AQ789" s="529"/>
      <c r="AT789" s="529"/>
      <c r="AW789" s="529"/>
      <c r="AZ789" s="529"/>
      <c r="BC789" s="529"/>
    </row>
    <row r="790" ht="12.75" customHeight="1">
      <c r="A790" s="529"/>
      <c r="B790" s="529"/>
      <c r="C790" s="529"/>
      <c r="D790" s="529"/>
      <c r="M790" s="529"/>
      <c r="V790" s="529"/>
      <c r="Y790" s="529"/>
      <c r="AB790" s="529"/>
      <c r="AE790" s="529"/>
      <c r="AH790" s="529"/>
      <c r="AK790" s="529"/>
      <c r="AN790" s="529"/>
      <c r="AQ790" s="529"/>
      <c r="AT790" s="529"/>
      <c r="AW790" s="529"/>
      <c r="AZ790" s="529"/>
      <c r="BC790" s="529"/>
    </row>
    <row r="791" ht="12.75" customHeight="1">
      <c r="A791" s="529"/>
      <c r="B791" s="529"/>
      <c r="C791" s="529"/>
      <c r="D791" s="529"/>
      <c r="M791" s="529"/>
      <c r="V791" s="529"/>
      <c r="Y791" s="529"/>
      <c r="AB791" s="529"/>
      <c r="AE791" s="529"/>
      <c r="AH791" s="529"/>
      <c r="AK791" s="529"/>
      <c r="AN791" s="529"/>
      <c r="AQ791" s="529"/>
      <c r="AT791" s="529"/>
      <c r="AW791" s="529"/>
      <c r="AZ791" s="529"/>
      <c r="BC791" s="529"/>
    </row>
    <row r="792" ht="12.75" customHeight="1">
      <c r="A792" s="529"/>
      <c r="B792" s="529"/>
      <c r="C792" s="529"/>
      <c r="D792" s="529"/>
      <c r="M792" s="529"/>
      <c r="V792" s="529"/>
      <c r="Y792" s="529"/>
      <c r="AB792" s="529"/>
      <c r="AE792" s="529"/>
      <c r="AH792" s="529"/>
      <c r="AK792" s="529"/>
      <c r="AN792" s="529"/>
      <c r="AQ792" s="529"/>
      <c r="AT792" s="529"/>
      <c r="AW792" s="529"/>
      <c r="AZ792" s="529"/>
      <c r="BC792" s="529"/>
    </row>
    <row r="793" ht="12.75" customHeight="1">
      <c r="A793" s="529"/>
      <c r="B793" s="529"/>
      <c r="C793" s="529"/>
      <c r="D793" s="529"/>
      <c r="M793" s="529"/>
      <c r="V793" s="529"/>
      <c r="Y793" s="529"/>
      <c r="AB793" s="529"/>
      <c r="AE793" s="529"/>
      <c r="AH793" s="529"/>
      <c r="AK793" s="529"/>
      <c r="AN793" s="529"/>
      <c r="AQ793" s="529"/>
      <c r="AT793" s="529"/>
      <c r="AW793" s="529"/>
      <c r="AZ793" s="529"/>
      <c r="BC793" s="529"/>
    </row>
    <row r="794" ht="12.75" customHeight="1">
      <c r="A794" s="529"/>
      <c r="B794" s="529"/>
      <c r="C794" s="529"/>
      <c r="D794" s="529"/>
      <c r="M794" s="529"/>
      <c r="V794" s="529"/>
      <c r="Y794" s="529"/>
      <c r="AB794" s="529"/>
      <c r="AE794" s="529"/>
      <c r="AH794" s="529"/>
      <c r="AK794" s="529"/>
      <c r="AN794" s="529"/>
      <c r="AQ794" s="529"/>
      <c r="AT794" s="529"/>
      <c r="AW794" s="529"/>
      <c r="AZ794" s="529"/>
      <c r="BC794" s="529"/>
    </row>
    <row r="795" ht="12.75" customHeight="1">
      <c r="A795" s="529"/>
      <c r="B795" s="529"/>
      <c r="C795" s="529"/>
      <c r="D795" s="529"/>
      <c r="M795" s="529"/>
      <c r="V795" s="529"/>
      <c r="Y795" s="529"/>
      <c r="AB795" s="529"/>
      <c r="AE795" s="529"/>
      <c r="AH795" s="529"/>
      <c r="AK795" s="529"/>
      <c r="AN795" s="529"/>
      <c r="AQ795" s="529"/>
      <c r="AT795" s="529"/>
      <c r="AW795" s="529"/>
      <c r="AZ795" s="529"/>
      <c r="BC795" s="529"/>
    </row>
    <row r="796" ht="12.75" customHeight="1">
      <c r="A796" s="529"/>
      <c r="B796" s="529"/>
      <c r="C796" s="529"/>
      <c r="D796" s="529"/>
      <c r="M796" s="529"/>
      <c r="V796" s="529"/>
      <c r="Y796" s="529"/>
      <c r="AB796" s="529"/>
      <c r="AE796" s="529"/>
      <c r="AH796" s="529"/>
      <c r="AK796" s="529"/>
      <c r="AN796" s="529"/>
      <c r="AQ796" s="529"/>
      <c r="AT796" s="529"/>
      <c r="AW796" s="529"/>
      <c r="AZ796" s="529"/>
      <c r="BC796" s="529"/>
    </row>
    <row r="797" ht="12.75" customHeight="1">
      <c r="A797" s="529"/>
      <c r="B797" s="529"/>
      <c r="C797" s="529"/>
      <c r="D797" s="529"/>
      <c r="M797" s="529"/>
      <c r="V797" s="529"/>
      <c r="Y797" s="529"/>
      <c r="AB797" s="529"/>
      <c r="AE797" s="529"/>
      <c r="AH797" s="529"/>
      <c r="AK797" s="529"/>
      <c r="AN797" s="529"/>
      <c r="AQ797" s="529"/>
      <c r="AT797" s="529"/>
      <c r="AW797" s="529"/>
      <c r="AZ797" s="529"/>
      <c r="BC797" s="529"/>
    </row>
    <row r="798" ht="12.75" customHeight="1">
      <c r="A798" s="529"/>
      <c r="B798" s="529"/>
      <c r="C798" s="529"/>
      <c r="D798" s="529"/>
      <c r="M798" s="529"/>
      <c r="V798" s="529"/>
      <c r="Y798" s="529"/>
      <c r="AB798" s="529"/>
      <c r="AE798" s="529"/>
      <c r="AH798" s="529"/>
      <c r="AK798" s="529"/>
      <c r="AN798" s="529"/>
      <c r="AQ798" s="529"/>
      <c r="AT798" s="529"/>
      <c r="AW798" s="529"/>
      <c r="AZ798" s="529"/>
      <c r="BC798" s="529"/>
    </row>
    <row r="799" ht="12.75" customHeight="1">
      <c r="A799" s="529"/>
      <c r="B799" s="529"/>
      <c r="C799" s="529"/>
      <c r="D799" s="529"/>
      <c r="M799" s="529"/>
      <c r="V799" s="529"/>
      <c r="Y799" s="529"/>
      <c r="AB799" s="529"/>
      <c r="AE799" s="529"/>
      <c r="AH799" s="529"/>
      <c r="AK799" s="529"/>
      <c r="AN799" s="529"/>
      <c r="AQ799" s="529"/>
      <c r="AT799" s="529"/>
      <c r="AW799" s="529"/>
      <c r="AZ799" s="529"/>
      <c r="BC799" s="529"/>
    </row>
    <row r="800" ht="12.75" customHeight="1">
      <c r="A800" s="529"/>
      <c r="B800" s="529"/>
      <c r="C800" s="529"/>
      <c r="D800" s="529"/>
      <c r="M800" s="529"/>
      <c r="V800" s="529"/>
      <c r="Y800" s="529"/>
      <c r="AB800" s="529"/>
      <c r="AE800" s="529"/>
      <c r="AH800" s="529"/>
      <c r="AK800" s="529"/>
      <c r="AN800" s="529"/>
      <c r="AQ800" s="529"/>
      <c r="AT800" s="529"/>
      <c r="AW800" s="529"/>
      <c r="AZ800" s="529"/>
      <c r="BC800" s="529"/>
    </row>
    <row r="801" ht="12.75" customHeight="1">
      <c r="A801" s="529"/>
      <c r="B801" s="529"/>
      <c r="C801" s="529"/>
      <c r="D801" s="529"/>
      <c r="M801" s="529"/>
      <c r="V801" s="529"/>
      <c r="Y801" s="529"/>
      <c r="AB801" s="529"/>
      <c r="AE801" s="529"/>
      <c r="AH801" s="529"/>
      <c r="AK801" s="529"/>
      <c r="AN801" s="529"/>
      <c r="AQ801" s="529"/>
      <c r="AT801" s="529"/>
      <c r="AW801" s="529"/>
      <c r="AZ801" s="529"/>
      <c r="BC801" s="529"/>
    </row>
    <row r="802" ht="12.75" customHeight="1">
      <c r="A802" s="529"/>
      <c r="B802" s="529"/>
      <c r="C802" s="529"/>
      <c r="D802" s="529"/>
      <c r="M802" s="529"/>
      <c r="V802" s="529"/>
      <c r="Y802" s="529"/>
      <c r="AB802" s="529"/>
      <c r="AE802" s="529"/>
      <c r="AH802" s="529"/>
      <c r="AK802" s="529"/>
      <c r="AN802" s="529"/>
      <c r="AQ802" s="529"/>
      <c r="AT802" s="529"/>
      <c r="AW802" s="529"/>
      <c r="AZ802" s="529"/>
      <c r="BC802" s="529"/>
    </row>
    <row r="803" ht="12.75" customHeight="1">
      <c r="A803" s="529"/>
      <c r="B803" s="529"/>
      <c r="C803" s="529"/>
      <c r="D803" s="529"/>
      <c r="M803" s="529"/>
      <c r="V803" s="529"/>
      <c r="Y803" s="529"/>
      <c r="AB803" s="529"/>
      <c r="AE803" s="529"/>
      <c r="AH803" s="529"/>
      <c r="AK803" s="529"/>
      <c r="AN803" s="529"/>
      <c r="AQ803" s="529"/>
      <c r="AT803" s="529"/>
      <c r="AW803" s="529"/>
      <c r="AZ803" s="529"/>
      <c r="BC803" s="529"/>
    </row>
    <row r="804" ht="12.75" customHeight="1">
      <c r="A804" s="529"/>
      <c r="B804" s="529"/>
      <c r="C804" s="529"/>
      <c r="D804" s="529"/>
      <c r="M804" s="529"/>
      <c r="V804" s="529"/>
      <c r="Y804" s="529"/>
      <c r="AB804" s="529"/>
      <c r="AE804" s="529"/>
      <c r="AH804" s="529"/>
      <c r="AK804" s="529"/>
      <c r="AN804" s="529"/>
      <c r="AQ804" s="529"/>
      <c r="AT804" s="529"/>
      <c r="AW804" s="529"/>
      <c r="AZ804" s="529"/>
      <c r="BC804" s="529"/>
    </row>
    <row r="805" ht="12.75" customHeight="1">
      <c r="A805" s="529"/>
      <c r="B805" s="529"/>
      <c r="C805" s="529"/>
      <c r="D805" s="529"/>
      <c r="M805" s="529"/>
      <c r="V805" s="529"/>
      <c r="Y805" s="529"/>
      <c r="AB805" s="529"/>
      <c r="AE805" s="529"/>
      <c r="AH805" s="529"/>
      <c r="AK805" s="529"/>
      <c r="AN805" s="529"/>
      <c r="AQ805" s="529"/>
      <c r="AT805" s="529"/>
      <c r="AW805" s="529"/>
      <c r="AZ805" s="529"/>
      <c r="BC805" s="529"/>
    </row>
    <row r="806" ht="12.75" customHeight="1">
      <c r="A806" s="529"/>
      <c r="B806" s="529"/>
      <c r="C806" s="529"/>
      <c r="D806" s="529"/>
      <c r="M806" s="529"/>
      <c r="V806" s="529"/>
      <c r="Y806" s="529"/>
      <c r="AB806" s="529"/>
      <c r="AE806" s="529"/>
      <c r="AH806" s="529"/>
      <c r="AK806" s="529"/>
      <c r="AN806" s="529"/>
      <c r="AQ806" s="529"/>
      <c r="AT806" s="529"/>
      <c r="AW806" s="529"/>
      <c r="AZ806" s="529"/>
      <c r="BC806" s="529"/>
    </row>
    <row r="807" ht="12.75" customHeight="1">
      <c r="A807" s="529"/>
      <c r="B807" s="529"/>
      <c r="C807" s="529"/>
      <c r="D807" s="529"/>
      <c r="M807" s="529"/>
      <c r="V807" s="529"/>
      <c r="Y807" s="529"/>
      <c r="AB807" s="529"/>
      <c r="AE807" s="529"/>
      <c r="AH807" s="529"/>
      <c r="AK807" s="529"/>
      <c r="AN807" s="529"/>
      <c r="AQ807" s="529"/>
      <c r="AT807" s="529"/>
      <c r="AW807" s="529"/>
      <c r="AZ807" s="529"/>
      <c r="BC807" s="529"/>
    </row>
    <row r="808" ht="12.75" customHeight="1">
      <c r="A808" s="529"/>
      <c r="B808" s="529"/>
      <c r="C808" s="529"/>
      <c r="D808" s="529"/>
      <c r="M808" s="529"/>
      <c r="V808" s="529"/>
      <c r="Y808" s="529"/>
      <c r="AB808" s="529"/>
      <c r="AE808" s="529"/>
      <c r="AH808" s="529"/>
      <c r="AK808" s="529"/>
      <c r="AN808" s="529"/>
      <c r="AQ808" s="529"/>
      <c r="AT808" s="529"/>
      <c r="AW808" s="529"/>
      <c r="AZ808" s="529"/>
      <c r="BC808" s="529"/>
    </row>
    <row r="809" ht="12.75" customHeight="1">
      <c r="A809" s="529"/>
      <c r="B809" s="529"/>
      <c r="C809" s="529"/>
      <c r="D809" s="529"/>
      <c r="M809" s="529"/>
      <c r="V809" s="529"/>
      <c r="Y809" s="529"/>
      <c r="AB809" s="529"/>
      <c r="AE809" s="529"/>
      <c r="AH809" s="529"/>
      <c r="AK809" s="529"/>
      <c r="AN809" s="529"/>
      <c r="AQ809" s="529"/>
      <c r="AT809" s="529"/>
      <c r="AW809" s="529"/>
      <c r="AZ809" s="529"/>
      <c r="BC809" s="529"/>
    </row>
    <row r="810" ht="12.75" customHeight="1">
      <c r="A810" s="529"/>
      <c r="B810" s="529"/>
      <c r="C810" s="529"/>
      <c r="D810" s="529"/>
      <c r="M810" s="529"/>
      <c r="V810" s="529"/>
      <c r="Y810" s="529"/>
      <c r="AB810" s="529"/>
      <c r="AE810" s="529"/>
      <c r="AH810" s="529"/>
      <c r="AK810" s="529"/>
      <c r="AN810" s="529"/>
      <c r="AQ810" s="529"/>
      <c r="AT810" s="529"/>
      <c r="AW810" s="529"/>
      <c r="AZ810" s="529"/>
      <c r="BC810" s="529"/>
    </row>
    <row r="811" ht="12.75" customHeight="1">
      <c r="A811" s="529"/>
      <c r="B811" s="529"/>
      <c r="C811" s="529"/>
      <c r="D811" s="529"/>
      <c r="M811" s="529"/>
      <c r="V811" s="529"/>
      <c r="Y811" s="529"/>
      <c r="AB811" s="529"/>
      <c r="AE811" s="529"/>
      <c r="AH811" s="529"/>
      <c r="AK811" s="529"/>
      <c r="AN811" s="529"/>
      <c r="AQ811" s="529"/>
      <c r="AT811" s="529"/>
      <c r="AW811" s="529"/>
      <c r="AZ811" s="529"/>
      <c r="BC811" s="529"/>
    </row>
    <row r="812" ht="12.75" customHeight="1">
      <c r="A812" s="529"/>
      <c r="B812" s="529"/>
      <c r="C812" s="529"/>
      <c r="D812" s="529"/>
      <c r="M812" s="529"/>
      <c r="V812" s="529"/>
      <c r="Y812" s="529"/>
      <c r="AB812" s="529"/>
      <c r="AE812" s="529"/>
      <c r="AH812" s="529"/>
      <c r="AK812" s="529"/>
      <c r="AN812" s="529"/>
      <c r="AQ812" s="529"/>
      <c r="AT812" s="529"/>
      <c r="AW812" s="529"/>
      <c r="AZ812" s="529"/>
      <c r="BC812" s="529"/>
    </row>
    <row r="813" ht="12.75" customHeight="1">
      <c r="A813" s="529"/>
      <c r="B813" s="529"/>
      <c r="C813" s="529"/>
      <c r="D813" s="529"/>
      <c r="M813" s="529"/>
      <c r="V813" s="529"/>
      <c r="Y813" s="529"/>
      <c r="AB813" s="529"/>
      <c r="AE813" s="529"/>
      <c r="AH813" s="529"/>
      <c r="AK813" s="529"/>
      <c r="AN813" s="529"/>
      <c r="AQ813" s="529"/>
      <c r="AT813" s="529"/>
      <c r="AW813" s="529"/>
      <c r="AZ813" s="529"/>
      <c r="BC813" s="529"/>
    </row>
    <row r="814" ht="12.75" customHeight="1">
      <c r="A814" s="529"/>
      <c r="B814" s="529"/>
      <c r="C814" s="529"/>
      <c r="D814" s="529"/>
      <c r="M814" s="529"/>
      <c r="V814" s="529"/>
      <c r="Y814" s="529"/>
      <c r="AB814" s="529"/>
      <c r="AE814" s="529"/>
      <c r="AH814" s="529"/>
      <c r="AK814" s="529"/>
      <c r="AN814" s="529"/>
      <c r="AQ814" s="529"/>
      <c r="AT814" s="529"/>
      <c r="AW814" s="529"/>
      <c r="AZ814" s="529"/>
      <c r="BC814" s="529"/>
    </row>
    <row r="815" ht="12.75" customHeight="1">
      <c r="A815" s="529"/>
      <c r="B815" s="529"/>
      <c r="C815" s="529"/>
      <c r="D815" s="529"/>
      <c r="M815" s="529"/>
      <c r="V815" s="529"/>
      <c r="Y815" s="529"/>
      <c r="AB815" s="529"/>
      <c r="AE815" s="529"/>
      <c r="AH815" s="529"/>
      <c r="AK815" s="529"/>
      <c r="AN815" s="529"/>
      <c r="AQ815" s="529"/>
      <c r="AT815" s="529"/>
      <c r="AW815" s="529"/>
      <c r="AZ815" s="529"/>
      <c r="BC815" s="529"/>
    </row>
    <row r="816" ht="12.75" customHeight="1">
      <c r="A816" s="529"/>
      <c r="B816" s="529"/>
      <c r="C816" s="529"/>
      <c r="D816" s="529"/>
      <c r="M816" s="529"/>
      <c r="V816" s="529"/>
      <c r="Y816" s="529"/>
      <c r="AB816" s="529"/>
      <c r="AE816" s="529"/>
      <c r="AH816" s="529"/>
      <c r="AK816" s="529"/>
      <c r="AN816" s="529"/>
      <c r="AQ816" s="529"/>
      <c r="AT816" s="529"/>
      <c r="AW816" s="529"/>
      <c r="AZ816" s="529"/>
      <c r="BC816" s="529"/>
    </row>
    <row r="817" ht="12.75" customHeight="1">
      <c r="A817" s="529"/>
      <c r="B817" s="529"/>
      <c r="C817" s="529"/>
      <c r="D817" s="529"/>
      <c r="M817" s="529"/>
      <c r="V817" s="529"/>
      <c r="Y817" s="529"/>
      <c r="AB817" s="529"/>
      <c r="AE817" s="529"/>
      <c r="AH817" s="529"/>
      <c r="AK817" s="529"/>
      <c r="AN817" s="529"/>
      <c r="AQ817" s="529"/>
      <c r="AT817" s="529"/>
      <c r="AW817" s="529"/>
      <c r="AZ817" s="529"/>
      <c r="BC817" s="529"/>
    </row>
    <row r="818" ht="12.75" customHeight="1">
      <c r="A818" s="529"/>
      <c r="B818" s="529"/>
      <c r="C818" s="529"/>
      <c r="D818" s="529"/>
      <c r="M818" s="529"/>
      <c r="V818" s="529"/>
      <c r="Y818" s="529"/>
      <c r="AB818" s="529"/>
      <c r="AE818" s="529"/>
      <c r="AH818" s="529"/>
      <c r="AK818" s="529"/>
      <c r="AN818" s="529"/>
      <c r="AQ818" s="529"/>
      <c r="AT818" s="529"/>
      <c r="AW818" s="529"/>
      <c r="AZ818" s="529"/>
      <c r="BC818" s="529"/>
    </row>
    <row r="819" ht="12.75" customHeight="1">
      <c r="A819" s="529"/>
      <c r="B819" s="529"/>
      <c r="C819" s="529"/>
      <c r="D819" s="529"/>
      <c r="M819" s="529"/>
      <c r="V819" s="529"/>
      <c r="Y819" s="529"/>
      <c r="AB819" s="529"/>
      <c r="AE819" s="529"/>
      <c r="AH819" s="529"/>
      <c r="AK819" s="529"/>
      <c r="AN819" s="529"/>
      <c r="AQ819" s="529"/>
      <c r="AT819" s="529"/>
      <c r="AW819" s="529"/>
      <c r="AZ819" s="529"/>
      <c r="BC819" s="529"/>
    </row>
    <row r="820" ht="12.75" customHeight="1">
      <c r="A820" s="529"/>
      <c r="B820" s="529"/>
      <c r="C820" s="529"/>
      <c r="D820" s="529"/>
      <c r="M820" s="529"/>
      <c r="V820" s="529"/>
      <c r="Y820" s="529"/>
      <c r="AB820" s="529"/>
      <c r="AE820" s="529"/>
      <c r="AH820" s="529"/>
      <c r="AK820" s="529"/>
      <c r="AN820" s="529"/>
      <c r="AQ820" s="529"/>
      <c r="AT820" s="529"/>
      <c r="AW820" s="529"/>
      <c r="AZ820" s="529"/>
      <c r="BC820" s="529"/>
    </row>
    <row r="821" ht="12.75" customHeight="1">
      <c r="A821" s="529"/>
      <c r="B821" s="529"/>
      <c r="C821" s="529"/>
      <c r="D821" s="529"/>
      <c r="M821" s="529"/>
      <c r="V821" s="529"/>
      <c r="Y821" s="529"/>
      <c r="AB821" s="529"/>
      <c r="AE821" s="529"/>
      <c r="AH821" s="529"/>
      <c r="AK821" s="529"/>
      <c r="AN821" s="529"/>
      <c r="AQ821" s="529"/>
      <c r="AT821" s="529"/>
      <c r="AW821" s="529"/>
      <c r="AZ821" s="529"/>
      <c r="BC821" s="529"/>
    </row>
    <row r="822" ht="12.75" customHeight="1">
      <c r="A822" s="529"/>
      <c r="B822" s="529"/>
      <c r="C822" s="529"/>
      <c r="D822" s="529"/>
      <c r="M822" s="529"/>
      <c r="V822" s="529"/>
      <c r="Y822" s="529"/>
      <c r="AB822" s="529"/>
      <c r="AE822" s="529"/>
      <c r="AH822" s="529"/>
      <c r="AK822" s="529"/>
      <c r="AN822" s="529"/>
      <c r="AQ822" s="529"/>
      <c r="AT822" s="529"/>
      <c r="AW822" s="529"/>
      <c r="AZ822" s="529"/>
      <c r="BC822" s="529"/>
    </row>
    <row r="823" ht="12.75" customHeight="1">
      <c r="A823" s="529"/>
      <c r="B823" s="529"/>
      <c r="C823" s="529"/>
      <c r="D823" s="529"/>
      <c r="M823" s="529"/>
      <c r="V823" s="529"/>
      <c r="Y823" s="529"/>
      <c r="AB823" s="529"/>
      <c r="AE823" s="529"/>
      <c r="AH823" s="529"/>
      <c r="AK823" s="529"/>
      <c r="AN823" s="529"/>
      <c r="AQ823" s="529"/>
      <c r="AT823" s="529"/>
      <c r="AW823" s="529"/>
      <c r="AZ823" s="529"/>
      <c r="BC823" s="529"/>
    </row>
    <row r="824" ht="12.75" customHeight="1">
      <c r="A824" s="529"/>
      <c r="B824" s="529"/>
      <c r="C824" s="529"/>
      <c r="D824" s="529"/>
      <c r="M824" s="529"/>
      <c r="V824" s="529"/>
      <c r="Y824" s="529"/>
      <c r="AB824" s="529"/>
      <c r="AE824" s="529"/>
      <c r="AH824" s="529"/>
      <c r="AK824" s="529"/>
      <c r="AN824" s="529"/>
      <c r="AQ824" s="529"/>
      <c r="AT824" s="529"/>
      <c r="AW824" s="529"/>
      <c r="AZ824" s="529"/>
      <c r="BC824" s="529"/>
    </row>
    <row r="825" ht="12.75" customHeight="1">
      <c r="A825" s="529"/>
      <c r="B825" s="529"/>
      <c r="C825" s="529"/>
      <c r="D825" s="529"/>
      <c r="M825" s="529"/>
      <c r="V825" s="529"/>
      <c r="Y825" s="529"/>
      <c r="AB825" s="529"/>
      <c r="AE825" s="529"/>
      <c r="AH825" s="529"/>
      <c r="AK825" s="529"/>
      <c r="AN825" s="529"/>
      <c r="AQ825" s="529"/>
      <c r="AT825" s="529"/>
      <c r="AW825" s="529"/>
      <c r="AZ825" s="529"/>
      <c r="BC825" s="529"/>
    </row>
    <row r="826" ht="12.75" customHeight="1">
      <c r="A826" s="529"/>
      <c r="B826" s="529"/>
      <c r="C826" s="529"/>
      <c r="D826" s="529"/>
      <c r="M826" s="529"/>
      <c r="V826" s="529"/>
      <c r="Y826" s="529"/>
      <c r="AB826" s="529"/>
      <c r="AE826" s="529"/>
      <c r="AH826" s="529"/>
      <c r="AK826" s="529"/>
      <c r="AN826" s="529"/>
      <c r="AQ826" s="529"/>
      <c r="AT826" s="529"/>
      <c r="AW826" s="529"/>
      <c r="AZ826" s="529"/>
      <c r="BC826" s="529"/>
    </row>
    <row r="827" ht="12.75" customHeight="1">
      <c r="A827" s="529"/>
      <c r="B827" s="529"/>
      <c r="C827" s="529"/>
      <c r="D827" s="529"/>
      <c r="M827" s="529"/>
      <c r="V827" s="529"/>
      <c r="Y827" s="529"/>
      <c r="AB827" s="529"/>
      <c r="AE827" s="529"/>
      <c r="AH827" s="529"/>
      <c r="AK827" s="529"/>
      <c r="AN827" s="529"/>
      <c r="AQ827" s="529"/>
      <c r="AT827" s="529"/>
      <c r="AW827" s="529"/>
      <c r="AZ827" s="529"/>
      <c r="BC827" s="529"/>
    </row>
    <row r="828" ht="12.75" customHeight="1">
      <c r="A828" s="529"/>
      <c r="B828" s="529"/>
      <c r="C828" s="529"/>
      <c r="D828" s="529"/>
      <c r="M828" s="529"/>
      <c r="V828" s="529"/>
      <c r="Y828" s="529"/>
      <c r="AB828" s="529"/>
      <c r="AE828" s="529"/>
      <c r="AH828" s="529"/>
      <c r="AK828" s="529"/>
      <c r="AN828" s="529"/>
      <c r="AQ828" s="529"/>
      <c r="AT828" s="529"/>
      <c r="AW828" s="529"/>
      <c r="AZ828" s="529"/>
      <c r="BC828" s="529"/>
    </row>
    <row r="829" ht="12.75" customHeight="1">
      <c r="A829" s="529"/>
      <c r="B829" s="529"/>
      <c r="C829" s="529"/>
      <c r="D829" s="529"/>
      <c r="M829" s="529"/>
      <c r="V829" s="529"/>
      <c r="Y829" s="529"/>
      <c r="AB829" s="529"/>
      <c r="AE829" s="529"/>
      <c r="AH829" s="529"/>
      <c r="AK829" s="529"/>
      <c r="AN829" s="529"/>
      <c r="AQ829" s="529"/>
      <c r="AT829" s="529"/>
      <c r="AW829" s="529"/>
      <c r="AZ829" s="529"/>
      <c r="BC829" s="529"/>
    </row>
    <row r="830" ht="12.75" customHeight="1">
      <c r="A830" s="529"/>
      <c r="B830" s="529"/>
      <c r="C830" s="529"/>
      <c r="D830" s="529"/>
      <c r="M830" s="529"/>
      <c r="V830" s="529"/>
      <c r="Y830" s="529"/>
      <c r="AB830" s="529"/>
      <c r="AE830" s="529"/>
      <c r="AH830" s="529"/>
      <c r="AK830" s="529"/>
      <c r="AN830" s="529"/>
      <c r="AQ830" s="529"/>
      <c r="AT830" s="529"/>
      <c r="AW830" s="529"/>
      <c r="AZ830" s="529"/>
      <c r="BC830" s="529"/>
    </row>
    <row r="831" ht="12.75" customHeight="1">
      <c r="A831" s="529"/>
      <c r="B831" s="529"/>
      <c r="C831" s="529"/>
      <c r="D831" s="529"/>
      <c r="M831" s="529"/>
      <c r="V831" s="529"/>
      <c r="Y831" s="529"/>
      <c r="AB831" s="529"/>
      <c r="AE831" s="529"/>
      <c r="AH831" s="529"/>
      <c r="AK831" s="529"/>
      <c r="AN831" s="529"/>
      <c r="AQ831" s="529"/>
      <c r="AT831" s="529"/>
      <c r="AW831" s="529"/>
      <c r="AZ831" s="529"/>
      <c r="BC831" s="529"/>
    </row>
    <row r="832" ht="12.75" customHeight="1">
      <c r="A832" s="529"/>
      <c r="B832" s="529"/>
      <c r="C832" s="529"/>
      <c r="D832" s="529"/>
      <c r="M832" s="529"/>
      <c r="V832" s="529"/>
      <c r="Y832" s="529"/>
      <c r="AB832" s="529"/>
      <c r="AE832" s="529"/>
      <c r="AH832" s="529"/>
      <c r="AK832" s="529"/>
      <c r="AN832" s="529"/>
      <c r="AQ832" s="529"/>
      <c r="AT832" s="529"/>
      <c r="AW832" s="529"/>
      <c r="AZ832" s="529"/>
      <c r="BC832" s="529"/>
    </row>
    <row r="833" ht="12.75" customHeight="1">
      <c r="A833" s="529"/>
      <c r="B833" s="529"/>
      <c r="C833" s="529"/>
      <c r="D833" s="529"/>
      <c r="M833" s="529"/>
      <c r="V833" s="529"/>
      <c r="Y833" s="529"/>
      <c r="AB833" s="529"/>
      <c r="AE833" s="529"/>
      <c r="AH833" s="529"/>
      <c r="AK833" s="529"/>
      <c r="AN833" s="529"/>
      <c r="AQ833" s="529"/>
      <c r="AT833" s="529"/>
      <c r="AW833" s="529"/>
      <c r="AZ833" s="529"/>
      <c r="BC833" s="529"/>
    </row>
    <row r="834" ht="12.75" customHeight="1">
      <c r="A834" s="529"/>
      <c r="B834" s="529"/>
      <c r="C834" s="529"/>
      <c r="D834" s="529"/>
      <c r="M834" s="529"/>
      <c r="V834" s="529"/>
      <c r="Y834" s="529"/>
      <c r="AB834" s="529"/>
      <c r="AE834" s="529"/>
      <c r="AH834" s="529"/>
      <c r="AK834" s="529"/>
      <c r="AN834" s="529"/>
      <c r="AQ834" s="529"/>
      <c r="AT834" s="529"/>
      <c r="AW834" s="529"/>
      <c r="AZ834" s="529"/>
      <c r="BC834" s="529"/>
    </row>
    <row r="835" ht="12.75" customHeight="1">
      <c r="A835" s="529"/>
      <c r="B835" s="529"/>
      <c r="C835" s="529"/>
      <c r="D835" s="529"/>
      <c r="M835" s="529"/>
      <c r="V835" s="529"/>
      <c r="Y835" s="529"/>
      <c r="AB835" s="529"/>
      <c r="AE835" s="529"/>
      <c r="AH835" s="529"/>
      <c r="AK835" s="529"/>
      <c r="AN835" s="529"/>
      <c r="AQ835" s="529"/>
      <c r="AT835" s="529"/>
      <c r="AW835" s="529"/>
      <c r="AZ835" s="529"/>
      <c r="BC835" s="529"/>
    </row>
    <row r="836" ht="12.75" customHeight="1">
      <c r="A836" s="529"/>
      <c r="B836" s="529"/>
      <c r="C836" s="529"/>
      <c r="D836" s="529"/>
      <c r="M836" s="529"/>
      <c r="V836" s="529"/>
      <c r="Y836" s="529"/>
      <c r="AB836" s="529"/>
      <c r="AE836" s="529"/>
      <c r="AH836" s="529"/>
      <c r="AK836" s="529"/>
      <c r="AN836" s="529"/>
      <c r="AQ836" s="529"/>
      <c r="AT836" s="529"/>
      <c r="AW836" s="529"/>
      <c r="AZ836" s="529"/>
      <c r="BC836" s="529"/>
    </row>
    <row r="837" ht="12.75" customHeight="1">
      <c r="A837" s="529"/>
      <c r="B837" s="529"/>
      <c r="C837" s="529"/>
      <c r="D837" s="529"/>
      <c r="M837" s="529"/>
      <c r="V837" s="529"/>
      <c r="Y837" s="529"/>
      <c r="AB837" s="529"/>
      <c r="AE837" s="529"/>
      <c r="AH837" s="529"/>
      <c r="AK837" s="529"/>
      <c r="AN837" s="529"/>
      <c r="AQ837" s="529"/>
      <c r="AT837" s="529"/>
      <c r="AW837" s="529"/>
      <c r="AZ837" s="529"/>
      <c r="BC837" s="529"/>
    </row>
    <row r="838" ht="12.75" customHeight="1">
      <c r="A838" s="529"/>
      <c r="B838" s="529"/>
      <c r="C838" s="529"/>
      <c r="D838" s="529"/>
      <c r="M838" s="529"/>
      <c r="V838" s="529"/>
      <c r="Y838" s="529"/>
      <c r="AB838" s="529"/>
      <c r="AE838" s="529"/>
      <c r="AH838" s="529"/>
      <c r="AK838" s="529"/>
      <c r="AN838" s="529"/>
      <c r="AQ838" s="529"/>
      <c r="AT838" s="529"/>
      <c r="AW838" s="529"/>
      <c r="AZ838" s="529"/>
      <c r="BC838" s="529"/>
    </row>
    <row r="839" ht="12.75" customHeight="1">
      <c r="A839" s="529"/>
      <c r="B839" s="529"/>
      <c r="C839" s="529"/>
      <c r="D839" s="529"/>
      <c r="M839" s="529"/>
      <c r="V839" s="529"/>
      <c r="Y839" s="529"/>
      <c r="AB839" s="529"/>
      <c r="AE839" s="529"/>
      <c r="AH839" s="529"/>
      <c r="AK839" s="529"/>
      <c r="AN839" s="529"/>
      <c r="AQ839" s="529"/>
      <c r="AT839" s="529"/>
      <c r="AW839" s="529"/>
      <c r="AZ839" s="529"/>
      <c r="BC839" s="529"/>
    </row>
    <row r="840" ht="12.75" customHeight="1">
      <c r="A840" s="529"/>
      <c r="B840" s="529"/>
      <c r="C840" s="529"/>
      <c r="D840" s="529"/>
      <c r="M840" s="529"/>
      <c r="V840" s="529"/>
      <c r="Y840" s="529"/>
      <c r="AB840" s="529"/>
      <c r="AE840" s="529"/>
      <c r="AH840" s="529"/>
      <c r="AK840" s="529"/>
      <c r="AN840" s="529"/>
      <c r="AQ840" s="529"/>
      <c r="AT840" s="529"/>
      <c r="AW840" s="529"/>
      <c r="AZ840" s="529"/>
      <c r="BC840" s="529"/>
    </row>
    <row r="841" ht="12.75" customHeight="1">
      <c r="A841" s="529"/>
      <c r="B841" s="529"/>
      <c r="C841" s="529"/>
      <c r="D841" s="529"/>
      <c r="M841" s="529"/>
      <c r="V841" s="529"/>
      <c r="Y841" s="529"/>
      <c r="AB841" s="529"/>
      <c r="AE841" s="529"/>
      <c r="AH841" s="529"/>
      <c r="AK841" s="529"/>
      <c r="AN841" s="529"/>
      <c r="AQ841" s="529"/>
      <c r="AT841" s="529"/>
      <c r="AW841" s="529"/>
      <c r="AZ841" s="529"/>
      <c r="BC841" s="529"/>
    </row>
    <row r="842" ht="12.75" customHeight="1">
      <c r="A842" s="529"/>
      <c r="B842" s="529"/>
      <c r="C842" s="529"/>
      <c r="D842" s="529"/>
      <c r="M842" s="529"/>
      <c r="V842" s="529"/>
      <c r="Y842" s="529"/>
      <c r="AB842" s="529"/>
      <c r="AE842" s="529"/>
      <c r="AH842" s="529"/>
      <c r="AK842" s="529"/>
      <c r="AN842" s="529"/>
      <c r="AQ842" s="529"/>
      <c r="AT842" s="529"/>
      <c r="AW842" s="529"/>
      <c r="AZ842" s="529"/>
      <c r="BC842" s="529"/>
    </row>
    <row r="843" ht="12.75" customHeight="1">
      <c r="A843" s="529"/>
      <c r="B843" s="529"/>
      <c r="C843" s="529"/>
      <c r="D843" s="529"/>
      <c r="M843" s="529"/>
      <c r="V843" s="529"/>
      <c r="Y843" s="529"/>
      <c r="AB843" s="529"/>
      <c r="AE843" s="529"/>
      <c r="AH843" s="529"/>
      <c r="AK843" s="529"/>
      <c r="AN843" s="529"/>
      <c r="AQ843" s="529"/>
      <c r="AT843" s="529"/>
      <c r="AW843" s="529"/>
      <c r="AZ843" s="529"/>
      <c r="BC843" s="529"/>
    </row>
    <row r="844" ht="12.75" customHeight="1">
      <c r="A844" s="529"/>
      <c r="B844" s="529"/>
      <c r="C844" s="529"/>
      <c r="D844" s="529"/>
      <c r="M844" s="529"/>
      <c r="V844" s="529"/>
      <c r="Y844" s="529"/>
      <c r="AB844" s="529"/>
      <c r="AE844" s="529"/>
      <c r="AH844" s="529"/>
      <c r="AK844" s="529"/>
      <c r="AN844" s="529"/>
      <c r="AQ844" s="529"/>
      <c r="AT844" s="529"/>
      <c r="AW844" s="529"/>
      <c r="AZ844" s="529"/>
      <c r="BC844" s="529"/>
    </row>
    <row r="845" ht="12.75" customHeight="1">
      <c r="A845" s="529"/>
      <c r="B845" s="529"/>
      <c r="C845" s="529"/>
      <c r="D845" s="529"/>
      <c r="M845" s="529"/>
      <c r="V845" s="529"/>
      <c r="Y845" s="529"/>
      <c r="AB845" s="529"/>
      <c r="AE845" s="529"/>
      <c r="AH845" s="529"/>
      <c r="AK845" s="529"/>
      <c r="AN845" s="529"/>
      <c r="AQ845" s="529"/>
      <c r="AT845" s="529"/>
      <c r="AW845" s="529"/>
      <c r="AZ845" s="529"/>
      <c r="BC845" s="529"/>
    </row>
    <row r="846" ht="12.75" customHeight="1">
      <c r="A846" s="529"/>
      <c r="B846" s="529"/>
      <c r="C846" s="529"/>
      <c r="D846" s="529"/>
      <c r="M846" s="529"/>
      <c r="V846" s="529"/>
      <c r="Y846" s="529"/>
      <c r="AB846" s="529"/>
      <c r="AE846" s="529"/>
      <c r="AH846" s="529"/>
      <c r="AK846" s="529"/>
      <c r="AN846" s="529"/>
      <c r="AQ846" s="529"/>
      <c r="AT846" s="529"/>
      <c r="AW846" s="529"/>
      <c r="AZ846" s="529"/>
      <c r="BC846" s="529"/>
    </row>
    <row r="847" ht="12.75" customHeight="1">
      <c r="A847" s="529"/>
      <c r="B847" s="529"/>
      <c r="C847" s="529"/>
      <c r="D847" s="529"/>
      <c r="M847" s="529"/>
      <c r="V847" s="529"/>
      <c r="Y847" s="529"/>
      <c r="AB847" s="529"/>
      <c r="AE847" s="529"/>
      <c r="AH847" s="529"/>
      <c r="AK847" s="529"/>
      <c r="AN847" s="529"/>
      <c r="AQ847" s="529"/>
      <c r="AT847" s="529"/>
      <c r="AW847" s="529"/>
      <c r="AZ847" s="529"/>
      <c r="BC847" s="529"/>
    </row>
    <row r="848" ht="12.75" customHeight="1">
      <c r="A848" s="529"/>
      <c r="B848" s="529"/>
      <c r="C848" s="529"/>
      <c r="D848" s="529"/>
      <c r="M848" s="529"/>
      <c r="V848" s="529"/>
      <c r="Y848" s="529"/>
      <c r="AB848" s="529"/>
      <c r="AE848" s="529"/>
      <c r="AH848" s="529"/>
      <c r="AK848" s="529"/>
      <c r="AN848" s="529"/>
      <c r="AQ848" s="529"/>
      <c r="AT848" s="529"/>
      <c r="AW848" s="529"/>
      <c r="AZ848" s="529"/>
      <c r="BC848" s="529"/>
    </row>
    <row r="849" ht="12.75" customHeight="1">
      <c r="A849" s="529"/>
      <c r="B849" s="529"/>
      <c r="C849" s="529"/>
      <c r="D849" s="529"/>
      <c r="M849" s="529"/>
      <c r="V849" s="529"/>
      <c r="Y849" s="529"/>
      <c r="AB849" s="529"/>
      <c r="AE849" s="529"/>
      <c r="AH849" s="529"/>
      <c r="AK849" s="529"/>
      <c r="AN849" s="529"/>
      <c r="AQ849" s="529"/>
      <c r="AT849" s="529"/>
      <c r="AW849" s="529"/>
      <c r="AZ849" s="529"/>
      <c r="BC849" s="529"/>
    </row>
    <row r="850" ht="12.75" customHeight="1">
      <c r="A850" s="529"/>
      <c r="B850" s="529"/>
      <c r="C850" s="529"/>
      <c r="D850" s="529"/>
      <c r="M850" s="529"/>
      <c r="V850" s="529"/>
      <c r="Y850" s="529"/>
      <c r="AB850" s="529"/>
      <c r="AE850" s="529"/>
      <c r="AH850" s="529"/>
      <c r="AK850" s="529"/>
      <c r="AN850" s="529"/>
      <c r="AQ850" s="529"/>
      <c r="AT850" s="529"/>
      <c r="AW850" s="529"/>
      <c r="AZ850" s="529"/>
      <c r="BC850" s="529"/>
    </row>
    <row r="851" ht="12.75" customHeight="1">
      <c r="A851" s="529"/>
      <c r="B851" s="529"/>
      <c r="C851" s="529"/>
      <c r="D851" s="529"/>
      <c r="M851" s="529"/>
      <c r="V851" s="529"/>
      <c r="Y851" s="529"/>
      <c r="AB851" s="529"/>
      <c r="AE851" s="529"/>
      <c r="AH851" s="529"/>
      <c r="AK851" s="529"/>
      <c r="AN851" s="529"/>
      <c r="AQ851" s="529"/>
      <c r="AT851" s="529"/>
      <c r="AW851" s="529"/>
      <c r="AZ851" s="529"/>
      <c r="BC851" s="529"/>
    </row>
    <row r="852" ht="12.75" customHeight="1">
      <c r="A852" s="529"/>
      <c r="B852" s="529"/>
      <c r="C852" s="529"/>
      <c r="D852" s="529"/>
      <c r="M852" s="529"/>
      <c r="V852" s="529"/>
      <c r="Y852" s="529"/>
      <c r="AB852" s="529"/>
      <c r="AE852" s="529"/>
      <c r="AH852" s="529"/>
      <c r="AK852" s="529"/>
      <c r="AN852" s="529"/>
      <c r="AQ852" s="529"/>
      <c r="AT852" s="529"/>
      <c r="AW852" s="529"/>
      <c r="AZ852" s="529"/>
      <c r="BC852" s="529"/>
    </row>
    <row r="853" ht="12.75" customHeight="1">
      <c r="A853" s="529"/>
      <c r="B853" s="529"/>
      <c r="C853" s="529"/>
      <c r="D853" s="529"/>
      <c r="M853" s="529"/>
      <c r="V853" s="529"/>
      <c r="Y853" s="529"/>
      <c r="AB853" s="529"/>
      <c r="AE853" s="529"/>
      <c r="AH853" s="529"/>
      <c r="AK853" s="529"/>
      <c r="AN853" s="529"/>
      <c r="AQ853" s="529"/>
      <c r="AT853" s="529"/>
      <c r="AW853" s="529"/>
      <c r="AZ853" s="529"/>
      <c r="BC853" s="529"/>
    </row>
    <row r="854" ht="12.75" customHeight="1">
      <c r="A854" s="529"/>
      <c r="B854" s="529"/>
      <c r="C854" s="529"/>
      <c r="D854" s="529"/>
      <c r="M854" s="529"/>
      <c r="V854" s="529"/>
      <c r="Y854" s="529"/>
      <c r="AB854" s="529"/>
      <c r="AE854" s="529"/>
      <c r="AH854" s="529"/>
      <c r="AK854" s="529"/>
      <c r="AN854" s="529"/>
      <c r="AQ854" s="529"/>
      <c r="AT854" s="529"/>
      <c r="AW854" s="529"/>
      <c r="AZ854" s="529"/>
      <c r="BC854" s="529"/>
    </row>
    <row r="855" ht="12.75" customHeight="1">
      <c r="A855" s="529"/>
      <c r="B855" s="529"/>
      <c r="C855" s="529"/>
      <c r="D855" s="529"/>
      <c r="M855" s="529"/>
      <c r="V855" s="529"/>
      <c r="Y855" s="529"/>
      <c r="AB855" s="529"/>
      <c r="AE855" s="529"/>
      <c r="AH855" s="529"/>
      <c r="AK855" s="529"/>
      <c r="AN855" s="529"/>
      <c r="AQ855" s="529"/>
      <c r="AT855" s="529"/>
      <c r="AW855" s="529"/>
      <c r="AZ855" s="529"/>
      <c r="BC855" s="529"/>
    </row>
    <row r="856" ht="12.75" customHeight="1">
      <c r="A856" s="529"/>
      <c r="B856" s="529"/>
      <c r="C856" s="529"/>
      <c r="D856" s="529"/>
      <c r="M856" s="529"/>
      <c r="V856" s="529"/>
      <c r="Y856" s="529"/>
      <c r="AB856" s="529"/>
      <c r="AE856" s="529"/>
      <c r="AH856" s="529"/>
      <c r="AK856" s="529"/>
      <c r="AN856" s="529"/>
      <c r="AQ856" s="529"/>
      <c r="AT856" s="529"/>
      <c r="AW856" s="529"/>
      <c r="AZ856" s="529"/>
      <c r="BC856" s="529"/>
    </row>
    <row r="857" ht="12.75" customHeight="1">
      <c r="A857" s="529"/>
      <c r="B857" s="529"/>
      <c r="C857" s="529"/>
      <c r="D857" s="529"/>
      <c r="M857" s="529"/>
      <c r="V857" s="529"/>
      <c r="Y857" s="529"/>
      <c r="AB857" s="529"/>
      <c r="AE857" s="529"/>
      <c r="AH857" s="529"/>
      <c r="AK857" s="529"/>
      <c r="AN857" s="529"/>
      <c r="AQ857" s="529"/>
      <c r="AT857" s="529"/>
      <c r="AW857" s="529"/>
      <c r="AZ857" s="529"/>
      <c r="BC857" s="529"/>
    </row>
    <row r="858" ht="12.75" customHeight="1">
      <c r="A858" s="529"/>
      <c r="B858" s="529"/>
      <c r="C858" s="529"/>
      <c r="D858" s="529"/>
      <c r="M858" s="529"/>
      <c r="V858" s="529"/>
      <c r="Y858" s="529"/>
      <c r="AB858" s="529"/>
      <c r="AE858" s="529"/>
      <c r="AH858" s="529"/>
      <c r="AK858" s="529"/>
      <c r="AN858" s="529"/>
      <c r="AQ858" s="529"/>
      <c r="AT858" s="529"/>
      <c r="AW858" s="529"/>
      <c r="AZ858" s="529"/>
      <c r="BC858" s="529"/>
    </row>
    <row r="859" ht="12.75" customHeight="1">
      <c r="A859" s="529"/>
      <c r="B859" s="529"/>
      <c r="C859" s="529"/>
      <c r="D859" s="529"/>
      <c r="M859" s="529"/>
      <c r="V859" s="529"/>
      <c r="Y859" s="529"/>
      <c r="AB859" s="529"/>
      <c r="AE859" s="529"/>
      <c r="AH859" s="529"/>
      <c r="AK859" s="529"/>
      <c r="AN859" s="529"/>
      <c r="AQ859" s="529"/>
      <c r="AT859" s="529"/>
      <c r="AW859" s="529"/>
      <c r="AZ859" s="529"/>
      <c r="BC859" s="529"/>
    </row>
    <row r="860" ht="12.75" customHeight="1">
      <c r="A860" s="529"/>
      <c r="B860" s="529"/>
      <c r="C860" s="529"/>
      <c r="D860" s="529"/>
      <c r="M860" s="529"/>
      <c r="V860" s="529"/>
      <c r="Y860" s="529"/>
      <c r="AB860" s="529"/>
      <c r="AE860" s="529"/>
      <c r="AH860" s="529"/>
      <c r="AK860" s="529"/>
      <c r="AN860" s="529"/>
      <c r="AQ860" s="529"/>
      <c r="AT860" s="529"/>
      <c r="AW860" s="529"/>
      <c r="AZ860" s="529"/>
      <c r="BC860" s="529"/>
    </row>
    <row r="861" ht="12.75" customHeight="1">
      <c r="A861" s="529"/>
      <c r="B861" s="529"/>
      <c r="C861" s="529"/>
      <c r="D861" s="529"/>
      <c r="M861" s="529"/>
      <c r="V861" s="529"/>
      <c r="Y861" s="529"/>
      <c r="AB861" s="529"/>
      <c r="AE861" s="529"/>
      <c r="AH861" s="529"/>
      <c r="AK861" s="529"/>
      <c r="AN861" s="529"/>
      <c r="AQ861" s="529"/>
      <c r="AT861" s="529"/>
      <c r="AW861" s="529"/>
      <c r="AZ861" s="529"/>
      <c r="BC861" s="529"/>
    </row>
    <row r="862" ht="12.75" customHeight="1">
      <c r="A862" s="529"/>
      <c r="B862" s="529"/>
      <c r="C862" s="529"/>
      <c r="D862" s="529"/>
      <c r="M862" s="529"/>
      <c r="V862" s="529"/>
      <c r="Y862" s="529"/>
      <c r="AB862" s="529"/>
      <c r="AE862" s="529"/>
      <c r="AH862" s="529"/>
      <c r="AK862" s="529"/>
      <c r="AN862" s="529"/>
      <c r="AQ862" s="529"/>
      <c r="AT862" s="529"/>
      <c r="AW862" s="529"/>
      <c r="AZ862" s="529"/>
      <c r="BC862" s="529"/>
    </row>
    <row r="863" ht="12.75" customHeight="1">
      <c r="A863" s="529"/>
      <c r="B863" s="529"/>
      <c r="C863" s="529"/>
      <c r="D863" s="529"/>
      <c r="M863" s="529"/>
      <c r="V863" s="529"/>
      <c r="Y863" s="529"/>
      <c r="AB863" s="529"/>
      <c r="AE863" s="529"/>
      <c r="AH863" s="529"/>
      <c r="AK863" s="529"/>
      <c r="AN863" s="529"/>
      <c r="AQ863" s="529"/>
      <c r="AT863" s="529"/>
      <c r="AW863" s="529"/>
      <c r="AZ863" s="529"/>
      <c r="BC863" s="529"/>
    </row>
    <row r="864" ht="12.75" customHeight="1">
      <c r="A864" s="529"/>
      <c r="B864" s="529"/>
      <c r="C864" s="529"/>
      <c r="D864" s="529"/>
      <c r="M864" s="529"/>
      <c r="V864" s="529"/>
      <c r="Y864" s="529"/>
      <c r="AB864" s="529"/>
      <c r="AE864" s="529"/>
      <c r="AH864" s="529"/>
      <c r="AK864" s="529"/>
      <c r="AN864" s="529"/>
      <c r="AQ864" s="529"/>
      <c r="AT864" s="529"/>
      <c r="AW864" s="529"/>
      <c r="AZ864" s="529"/>
      <c r="BC864" s="529"/>
    </row>
    <row r="865" ht="12.75" customHeight="1">
      <c r="A865" s="529"/>
      <c r="B865" s="529"/>
      <c r="C865" s="529"/>
      <c r="D865" s="529"/>
      <c r="M865" s="529"/>
      <c r="V865" s="529"/>
      <c r="Y865" s="529"/>
      <c r="AB865" s="529"/>
      <c r="AE865" s="529"/>
      <c r="AH865" s="529"/>
      <c r="AK865" s="529"/>
      <c r="AN865" s="529"/>
      <c r="AQ865" s="529"/>
      <c r="AT865" s="529"/>
      <c r="AW865" s="529"/>
      <c r="AZ865" s="529"/>
      <c r="BC865" s="529"/>
    </row>
    <row r="866" ht="12.75" customHeight="1">
      <c r="A866" s="529"/>
      <c r="B866" s="529"/>
      <c r="C866" s="529"/>
      <c r="D866" s="529"/>
      <c r="M866" s="529"/>
      <c r="V866" s="529"/>
      <c r="Y866" s="529"/>
      <c r="AB866" s="529"/>
      <c r="AE866" s="529"/>
      <c r="AH866" s="529"/>
      <c r="AK866" s="529"/>
      <c r="AN866" s="529"/>
      <c r="AQ866" s="529"/>
      <c r="AT866" s="529"/>
      <c r="AW866" s="529"/>
      <c r="AZ866" s="529"/>
      <c r="BC866" s="529"/>
    </row>
    <row r="867" ht="12.75" customHeight="1">
      <c r="A867" s="529"/>
      <c r="B867" s="529"/>
      <c r="C867" s="529"/>
      <c r="D867" s="529"/>
      <c r="M867" s="529"/>
      <c r="V867" s="529"/>
      <c r="Y867" s="529"/>
      <c r="AB867" s="529"/>
      <c r="AE867" s="529"/>
      <c r="AH867" s="529"/>
      <c r="AK867" s="529"/>
      <c r="AN867" s="529"/>
      <c r="AQ867" s="529"/>
      <c r="AT867" s="529"/>
      <c r="AW867" s="529"/>
      <c r="AZ867" s="529"/>
      <c r="BC867" s="529"/>
    </row>
    <row r="868" ht="12.75" customHeight="1">
      <c r="A868" s="529"/>
      <c r="B868" s="529"/>
      <c r="C868" s="529"/>
      <c r="D868" s="529"/>
      <c r="M868" s="529"/>
      <c r="V868" s="529"/>
      <c r="Y868" s="529"/>
      <c r="AB868" s="529"/>
      <c r="AE868" s="529"/>
      <c r="AH868" s="529"/>
      <c r="AK868" s="529"/>
      <c r="AN868" s="529"/>
      <c r="AQ868" s="529"/>
      <c r="AT868" s="529"/>
      <c r="AW868" s="529"/>
      <c r="AZ868" s="529"/>
      <c r="BC868" s="529"/>
    </row>
    <row r="869" ht="12.75" customHeight="1">
      <c r="A869" s="529"/>
      <c r="B869" s="529"/>
      <c r="C869" s="529"/>
      <c r="D869" s="529"/>
      <c r="M869" s="529"/>
      <c r="V869" s="529"/>
      <c r="Y869" s="529"/>
      <c r="AB869" s="529"/>
      <c r="AE869" s="529"/>
      <c r="AH869" s="529"/>
      <c r="AK869" s="529"/>
      <c r="AN869" s="529"/>
      <c r="AQ869" s="529"/>
      <c r="AT869" s="529"/>
      <c r="AW869" s="529"/>
      <c r="AZ869" s="529"/>
      <c r="BC869" s="529"/>
    </row>
    <row r="870" ht="12.75" customHeight="1">
      <c r="A870" s="529"/>
      <c r="B870" s="529"/>
      <c r="C870" s="529"/>
      <c r="D870" s="529"/>
      <c r="M870" s="529"/>
      <c r="V870" s="529"/>
      <c r="Y870" s="529"/>
      <c r="AB870" s="529"/>
      <c r="AE870" s="529"/>
      <c r="AH870" s="529"/>
      <c r="AK870" s="529"/>
      <c r="AN870" s="529"/>
      <c r="AQ870" s="529"/>
      <c r="AT870" s="529"/>
      <c r="AW870" s="529"/>
      <c r="AZ870" s="529"/>
      <c r="BC870" s="529"/>
    </row>
    <row r="871" ht="12.75" customHeight="1">
      <c r="A871" s="529"/>
      <c r="B871" s="529"/>
      <c r="C871" s="529"/>
      <c r="D871" s="529"/>
      <c r="M871" s="529"/>
      <c r="V871" s="529"/>
      <c r="Y871" s="529"/>
      <c r="AB871" s="529"/>
      <c r="AE871" s="529"/>
      <c r="AH871" s="529"/>
      <c r="AK871" s="529"/>
      <c r="AN871" s="529"/>
      <c r="AQ871" s="529"/>
      <c r="AT871" s="529"/>
      <c r="AW871" s="529"/>
      <c r="AZ871" s="529"/>
      <c r="BC871" s="529"/>
    </row>
    <row r="872" ht="12.75" customHeight="1">
      <c r="A872" s="529"/>
      <c r="B872" s="529"/>
      <c r="C872" s="529"/>
      <c r="D872" s="529"/>
      <c r="M872" s="529"/>
      <c r="V872" s="529"/>
      <c r="Y872" s="529"/>
      <c r="AB872" s="529"/>
      <c r="AE872" s="529"/>
      <c r="AH872" s="529"/>
      <c r="AK872" s="529"/>
      <c r="AN872" s="529"/>
      <c r="AQ872" s="529"/>
      <c r="AT872" s="529"/>
      <c r="AW872" s="529"/>
      <c r="AZ872" s="529"/>
      <c r="BC872" s="529"/>
    </row>
    <row r="873" ht="12.75" customHeight="1">
      <c r="A873" s="529"/>
      <c r="B873" s="529"/>
      <c r="C873" s="529"/>
      <c r="D873" s="529"/>
      <c r="M873" s="529"/>
      <c r="V873" s="529"/>
      <c r="Y873" s="529"/>
      <c r="AB873" s="529"/>
      <c r="AE873" s="529"/>
      <c r="AH873" s="529"/>
      <c r="AK873" s="529"/>
      <c r="AN873" s="529"/>
      <c r="AQ873" s="529"/>
      <c r="AT873" s="529"/>
      <c r="AW873" s="529"/>
      <c r="AZ873" s="529"/>
      <c r="BC873" s="529"/>
    </row>
    <row r="874" ht="12.75" customHeight="1">
      <c r="A874" s="529"/>
      <c r="B874" s="529"/>
      <c r="C874" s="529"/>
      <c r="D874" s="529"/>
      <c r="M874" s="529"/>
      <c r="V874" s="529"/>
      <c r="Y874" s="529"/>
      <c r="AB874" s="529"/>
      <c r="AE874" s="529"/>
      <c r="AH874" s="529"/>
      <c r="AK874" s="529"/>
      <c r="AN874" s="529"/>
      <c r="AQ874" s="529"/>
      <c r="AT874" s="529"/>
      <c r="AW874" s="529"/>
      <c r="AZ874" s="529"/>
      <c r="BC874" s="529"/>
    </row>
    <row r="875" ht="12.75" customHeight="1">
      <c r="A875" s="529"/>
      <c r="B875" s="529"/>
      <c r="C875" s="529"/>
      <c r="D875" s="529"/>
      <c r="M875" s="529"/>
      <c r="V875" s="529"/>
      <c r="Y875" s="529"/>
      <c r="AB875" s="529"/>
      <c r="AE875" s="529"/>
      <c r="AH875" s="529"/>
      <c r="AK875" s="529"/>
      <c r="AN875" s="529"/>
      <c r="AQ875" s="529"/>
      <c r="AT875" s="529"/>
      <c r="AW875" s="529"/>
      <c r="AZ875" s="529"/>
      <c r="BC875" s="529"/>
    </row>
    <row r="876" ht="12.75" customHeight="1">
      <c r="A876" s="529"/>
      <c r="B876" s="529"/>
      <c r="C876" s="529"/>
      <c r="D876" s="529"/>
      <c r="M876" s="529"/>
      <c r="V876" s="529"/>
      <c r="Y876" s="529"/>
      <c r="AB876" s="529"/>
      <c r="AE876" s="529"/>
      <c r="AH876" s="529"/>
      <c r="AK876" s="529"/>
      <c r="AN876" s="529"/>
      <c r="AQ876" s="529"/>
      <c r="AT876" s="529"/>
      <c r="AW876" s="529"/>
      <c r="AZ876" s="529"/>
      <c r="BC876" s="529"/>
    </row>
    <row r="877" ht="12.75" customHeight="1">
      <c r="A877" s="529"/>
      <c r="B877" s="529"/>
      <c r="C877" s="529"/>
      <c r="D877" s="529"/>
      <c r="M877" s="529"/>
      <c r="V877" s="529"/>
      <c r="Y877" s="529"/>
      <c r="AB877" s="529"/>
      <c r="AE877" s="529"/>
      <c r="AH877" s="529"/>
      <c r="AK877" s="529"/>
      <c r="AN877" s="529"/>
      <c r="AQ877" s="529"/>
      <c r="AT877" s="529"/>
      <c r="AW877" s="529"/>
      <c r="AZ877" s="529"/>
      <c r="BC877" s="529"/>
    </row>
    <row r="878" ht="12.75" customHeight="1">
      <c r="A878" s="529"/>
      <c r="B878" s="529"/>
      <c r="C878" s="529"/>
      <c r="D878" s="529"/>
      <c r="M878" s="529"/>
      <c r="V878" s="529"/>
      <c r="Y878" s="529"/>
      <c r="AB878" s="529"/>
      <c r="AE878" s="529"/>
      <c r="AH878" s="529"/>
      <c r="AK878" s="529"/>
      <c r="AN878" s="529"/>
      <c r="AQ878" s="529"/>
      <c r="AT878" s="529"/>
      <c r="AW878" s="529"/>
      <c r="AZ878" s="529"/>
      <c r="BC878" s="529"/>
    </row>
    <row r="879" ht="12.75" customHeight="1">
      <c r="A879" s="529"/>
      <c r="B879" s="529"/>
      <c r="C879" s="529"/>
      <c r="D879" s="529"/>
      <c r="M879" s="529"/>
      <c r="V879" s="529"/>
      <c r="Y879" s="529"/>
      <c r="AB879" s="529"/>
      <c r="AE879" s="529"/>
      <c r="AH879" s="529"/>
      <c r="AK879" s="529"/>
      <c r="AN879" s="529"/>
      <c r="AQ879" s="529"/>
      <c r="AT879" s="529"/>
      <c r="AW879" s="529"/>
      <c r="AZ879" s="529"/>
      <c r="BC879" s="529"/>
    </row>
    <row r="880" ht="12.75" customHeight="1">
      <c r="A880" s="529"/>
      <c r="B880" s="529"/>
      <c r="C880" s="529"/>
      <c r="D880" s="529"/>
      <c r="M880" s="529"/>
      <c r="V880" s="529"/>
      <c r="Y880" s="529"/>
      <c r="AB880" s="529"/>
      <c r="AE880" s="529"/>
      <c r="AH880" s="529"/>
      <c r="AK880" s="529"/>
      <c r="AN880" s="529"/>
      <c r="AQ880" s="529"/>
      <c r="AT880" s="529"/>
      <c r="AW880" s="529"/>
      <c r="AZ880" s="529"/>
      <c r="BC880" s="529"/>
    </row>
    <row r="881" ht="12.75" customHeight="1">
      <c r="A881" s="529"/>
      <c r="B881" s="529"/>
      <c r="C881" s="529"/>
      <c r="D881" s="529"/>
      <c r="M881" s="529"/>
      <c r="V881" s="529"/>
      <c r="Y881" s="529"/>
      <c r="AB881" s="529"/>
      <c r="AE881" s="529"/>
      <c r="AH881" s="529"/>
      <c r="AK881" s="529"/>
      <c r="AN881" s="529"/>
      <c r="AQ881" s="529"/>
      <c r="AT881" s="529"/>
      <c r="AW881" s="529"/>
      <c r="AZ881" s="529"/>
      <c r="BC881" s="529"/>
    </row>
    <row r="882" ht="12.75" customHeight="1">
      <c r="A882" s="529"/>
      <c r="B882" s="529"/>
      <c r="C882" s="529"/>
      <c r="D882" s="529"/>
      <c r="M882" s="529"/>
      <c r="V882" s="529"/>
      <c r="Y882" s="529"/>
      <c r="AB882" s="529"/>
      <c r="AE882" s="529"/>
      <c r="AH882" s="529"/>
      <c r="AK882" s="529"/>
      <c r="AN882" s="529"/>
      <c r="AQ882" s="529"/>
      <c r="AT882" s="529"/>
      <c r="AW882" s="529"/>
      <c r="AZ882" s="529"/>
      <c r="BC882" s="529"/>
    </row>
    <row r="883" ht="12.75" customHeight="1">
      <c r="A883" s="529"/>
      <c r="B883" s="529"/>
      <c r="C883" s="529"/>
      <c r="D883" s="529"/>
      <c r="M883" s="529"/>
      <c r="V883" s="529"/>
      <c r="Y883" s="529"/>
      <c r="AB883" s="529"/>
      <c r="AE883" s="529"/>
      <c r="AH883" s="529"/>
      <c r="AK883" s="529"/>
      <c r="AN883" s="529"/>
      <c r="AQ883" s="529"/>
      <c r="AT883" s="529"/>
      <c r="AW883" s="529"/>
      <c r="AZ883" s="529"/>
      <c r="BC883" s="529"/>
    </row>
    <row r="884" ht="12.75" customHeight="1">
      <c r="A884" s="529"/>
      <c r="B884" s="529"/>
      <c r="C884" s="529"/>
      <c r="D884" s="529"/>
      <c r="M884" s="529"/>
      <c r="V884" s="529"/>
      <c r="Y884" s="529"/>
      <c r="AB884" s="529"/>
      <c r="AE884" s="529"/>
      <c r="AH884" s="529"/>
      <c r="AK884" s="529"/>
      <c r="AN884" s="529"/>
      <c r="AQ884" s="529"/>
      <c r="AT884" s="529"/>
      <c r="AW884" s="529"/>
      <c r="AZ884" s="529"/>
      <c r="BC884" s="529"/>
    </row>
    <row r="885" ht="12.75" customHeight="1">
      <c r="A885" s="529"/>
      <c r="B885" s="529"/>
      <c r="C885" s="529"/>
      <c r="D885" s="529"/>
      <c r="M885" s="529"/>
      <c r="V885" s="529"/>
      <c r="Y885" s="529"/>
      <c r="AB885" s="529"/>
      <c r="AE885" s="529"/>
      <c r="AH885" s="529"/>
      <c r="AK885" s="529"/>
      <c r="AN885" s="529"/>
      <c r="AQ885" s="529"/>
      <c r="AT885" s="529"/>
      <c r="AW885" s="529"/>
      <c r="AZ885" s="529"/>
      <c r="BC885" s="529"/>
    </row>
    <row r="886" ht="12.75" customHeight="1">
      <c r="A886" s="529"/>
      <c r="B886" s="529"/>
      <c r="C886" s="529"/>
      <c r="D886" s="529"/>
      <c r="M886" s="529"/>
      <c r="V886" s="529"/>
      <c r="Y886" s="529"/>
      <c r="AB886" s="529"/>
      <c r="AE886" s="529"/>
      <c r="AH886" s="529"/>
      <c r="AK886" s="529"/>
      <c r="AN886" s="529"/>
      <c r="AQ886" s="529"/>
      <c r="AT886" s="529"/>
      <c r="AW886" s="529"/>
      <c r="AZ886" s="529"/>
      <c r="BC886" s="529"/>
    </row>
    <row r="887" ht="12.75" customHeight="1">
      <c r="A887" s="529"/>
      <c r="B887" s="529"/>
      <c r="C887" s="529"/>
      <c r="D887" s="529"/>
      <c r="M887" s="529"/>
      <c r="V887" s="529"/>
      <c r="Y887" s="529"/>
      <c r="AB887" s="529"/>
      <c r="AE887" s="529"/>
      <c r="AH887" s="529"/>
      <c r="AK887" s="529"/>
      <c r="AN887" s="529"/>
      <c r="AQ887" s="529"/>
      <c r="AT887" s="529"/>
      <c r="AW887" s="529"/>
      <c r="AZ887" s="529"/>
      <c r="BC887" s="529"/>
    </row>
    <row r="888" ht="12.75" customHeight="1">
      <c r="A888" s="529"/>
      <c r="B888" s="529"/>
      <c r="C888" s="529"/>
      <c r="D888" s="529"/>
      <c r="M888" s="529"/>
      <c r="V888" s="529"/>
      <c r="Y888" s="529"/>
      <c r="AB888" s="529"/>
      <c r="AE888" s="529"/>
      <c r="AH888" s="529"/>
      <c r="AK888" s="529"/>
      <c r="AN888" s="529"/>
      <c r="AQ888" s="529"/>
      <c r="AT888" s="529"/>
      <c r="AW888" s="529"/>
      <c r="AZ888" s="529"/>
      <c r="BC888" s="529"/>
    </row>
    <row r="889" ht="12.75" customHeight="1">
      <c r="A889" s="529"/>
      <c r="B889" s="529"/>
      <c r="C889" s="529"/>
      <c r="D889" s="529"/>
      <c r="M889" s="529"/>
      <c r="V889" s="529"/>
      <c r="Y889" s="529"/>
      <c r="AB889" s="529"/>
      <c r="AE889" s="529"/>
      <c r="AH889" s="529"/>
      <c r="AK889" s="529"/>
      <c r="AN889" s="529"/>
      <c r="AQ889" s="529"/>
      <c r="AT889" s="529"/>
      <c r="AW889" s="529"/>
      <c r="AZ889" s="529"/>
      <c r="BC889" s="529"/>
    </row>
    <row r="890" ht="12.75" customHeight="1">
      <c r="A890" s="529"/>
      <c r="B890" s="529"/>
      <c r="C890" s="529"/>
      <c r="D890" s="529"/>
      <c r="M890" s="529"/>
      <c r="V890" s="529"/>
      <c r="Y890" s="529"/>
      <c r="AB890" s="529"/>
      <c r="AE890" s="529"/>
      <c r="AH890" s="529"/>
      <c r="AK890" s="529"/>
      <c r="AN890" s="529"/>
      <c r="AQ890" s="529"/>
      <c r="AT890" s="529"/>
      <c r="AW890" s="529"/>
      <c r="AZ890" s="529"/>
      <c r="BC890" s="529"/>
    </row>
    <row r="891" ht="12.75" customHeight="1">
      <c r="A891" s="529"/>
      <c r="B891" s="529"/>
      <c r="C891" s="529"/>
      <c r="D891" s="529"/>
      <c r="M891" s="529"/>
      <c r="V891" s="529"/>
      <c r="Y891" s="529"/>
      <c r="AB891" s="529"/>
      <c r="AE891" s="529"/>
      <c r="AH891" s="529"/>
      <c r="AK891" s="529"/>
      <c r="AN891" s="529"/>
      <c r="AQ891" s="529"/>
      <c r="AT891" s="529"/>
      <c r="AW891" s="529"/>
      <c r="AZ891" s="529"/>
      <c r="BC891" s="529"/>
    </row>
    <row r="892" ht="12.75" customHeight="1">
      <c r="A892" s="529"/>
      <c r="B892" s="529"/>
      <c r="C892" s="529"/>
      <c r="D892" s="529"/>
      <c r="M892" s="529"/>
      <c r="V892" s="529"/>
      <c r="Y892" s="529"/>
      <c r="AB892" s="529"/>
      <c r="AE892" s="529"/>
      <c r="AH892" s="529"/>
      <c r="AK892" s="529"/>
      <c r="AN892" s="529"/>
      <c r="AQ892" s="529"/>
      <c r="AT892" s="529"/>
      <c r="AW892" s="529"/>
      <c r="AZ892" s="529"/>
      <c r="BC892" s="529"/>
    </row>
    <row r="893" ht="12.75" customHeight="1">
      <c r="A893" s="529"/>
      <c r="B893" s="529"/>
      <c r="C893" s="529"/>
      <c r="D893" s="529"/>
      <c r="M893" s="529"/>
      <c r="V893" s="529"/>
      <c r="Y893" s="529"/>
      <c r="AB893" s="529"/>
      <c r="AE893" s="529"/>
      <c r="AH893" s="529"/>
      <c r="AK893" s="529"/>
      <c r="AN893" s="529"/>
      <c r="AQ893" s="529"/>
      <c r="AT893" s="529"/>
      <c r="AW893" s="529"/>
      <c r="AZ893" s="529"/>
      <c r="BC893" s="529"/>
    </row>
    <row r="894" ht="12.75" customHeight="1">
      <c r="A894" s="529"/>
      <c r="B894" s="529"/>
      <c r="C894" s="529"/>
      <c r="D894" s="529"/>
      <c r="M894" s="529"/>
      <c r="V894" s="529"/>
      <c r="Y894" s="529"/>
      <c r="AB894" s="529"/>
      <c r="AE894" s="529"/>
      <c r="AH894" s="529"/>
      <c r="AK894" s="529"/>
      <c r="AN894" s="529"/>
      <c r="AQ894" s="529"/>
      <c r="AT894" s="529"/>
      <c r="AW894" s="529"/>
      <c r="AZ894" s="529"/>
      <c r="BC894" s="529"/>
    </row>
    <row r="895" ht="12.75" customHeight="1">
      <c r="A895" s="529"/>
      <c r="B895" s="529"/>
      <c r="C895" s="529"/>
      <c r="D895" s="529"/>
      <c r="M895" s="529"/>
      <c r="V895" s="529"/>
      <c r="Y895" s="529"/>
      <c r="AB895" s="529"/>
      <c r="AE895" s="529"/>
      <c r="AH895" s="529"/>
      <c r="AK895" s="529"/>
      <c r="AN895" s="529"/>
      <c r="AQ895" s="529"/>
      <c r="AT895" s="529"/>
      <c r="AW895" s="529"/>
      <c r="AZ895" s="529"/>
      <c r="BC895" s="529"/>
    </row>
    <row r="896" ht="12.75" customHeight="1">
      <c r="A896" s="529"/>
      <c r="B896" s="529"/>
      <c r="C896" s="529"/>
      <c r="D896" s="529"/>
      <c r="M896" s="529"/>
      <c r="V896" s="529"/>
      <c r="Y896" s="529"/>
      <c r="AB896" s="529"/>
      <c r="AE896" s="529"/>
      <c r="AH896" s="529"/>
      <c r="AK896" s="529"/>
      <c r="AN896" s="529"/>
      <c r="AQ896" s="529"/>
      <c r="AT896" s="529"/>
      <c r="AW896" s="529"/>
      <c r="AZ896" s="529"/>
      <c r="BC896" s="529"/>
    </row>
    <row r="897" ht="12.75" customHeight="1">
      <c r="A897" s="529"/>
      <c r="B897" s="529"/>
      <c r="C897" s="529"/>
      <c r="D897" s="529"/>
      <c r="M897" s="529"/>
      <c r="V897" s="529"/>
      <c r="Y897" s="529"/>
      <c r="AB897" s="529"/>
      <c r="AE897" s="529"/>
      <c r="AH897" s="529"/>
      <c r="AK897" s="529"/>
      <c r="AN897" s="529"/>
      <c r="AQ897" s="529"/>
      <c r="AT897" s="529"/>
      <c r="AW897" s="529"/>
      <c r="AZ897" s="529"/>
      <c r="BC897" s="529"/>
    </row>
    <row r="898" ht="12.75" customHeight="1">
      <c r="A898" s="529"/>
      <c r="B898" s="529"/>
      <c r="C898" s="529"/>
      <c r="D898" s="529"/>
      <c r="M898" s="529"/>
      <c r="V898" s="529"/>
      <c r="Y898" s="529"/>
      <c r="AB898" s="529"/>
      <c r="AE898" s="529"/>
      <c r="AH898" s="529"/>
      <c r="AK898" s="529"/>
      <c r="AN898" s="529"/>
      <c r="AQ898" s="529"/>
      <c r="AT898" s="529"/>
      <c r="AW898" s="529"/>
      <c r="AZ898" s="529"/>
      <c r="BC898" s="529"/>
    </row>
    <row r="899" ht="12.75" customHeight="1">
      <c r="A899" s="529"/>
      <c r="B899" s="529"/>
      <c r="C899" s="529"/>
      <c r="D899" s="529"/>
      <c r="M899" s="529"/>
      <c r="V899" s="529"/>
      <c r="Y899" s="529"/>
      <c r="AB899" s="529"/>
      <c r="AE899" s="529"/>
      <c r="AH899" s="529"/>
      <c r="AK899" s="529"/>
      <c r="AN899" s="529"/>
      <c r="AQ899" s="529"/>
      <c r="AT899" s="529"/>
      <c r="AW899" s="529"/>
      <c r="AZ899" s="529"/>
      <c r="BC899" s="529"/>
    </row>
    <row r="900" ht="12.75" customHeight="1">
      <c r="A900" s="529"/>
      <c r="B900" s="529"/>
      <c r="C900" s="529"/>
      <c r="D900" s="529"/>
      <c r="M900" s="529"/>
      <c r="V900" s="529"/>
      <c r="Y900" s="529"/>
      <c r="AB900" s="529"/>
      <c r="AE900" s="529"/>
      <c r="AH900" s="529"/>
      <c r="AK900" s="529"/>
      <c r="AN900" s="529"/>
      <c r="AQ900" s="529"/>
      <c r="AT900" s="529"/>
      <c r="AW900" s="529"/>
      <c r="AZ900" s="529"/>
      <c r="BC900" s="529"/>
    </row>
    <row r="901" ht="12.75" customHeight="1">
      <c r="A901" s="529"/>
      <c r="B901" s="529"/>
      <c r="C901" s="529"/>
      <c r="D901" s="529"/>
      <c r="M901" s="529"/>
      <c r="V901" s="529"/>
      <c r="Y901" s="529"/>
      <c r="AB901" s="529"/>
      <c r="AE901" s="529"/>
      <c r="AH901" s="529"/>
      <c r="AK901" s="529"/>
      <c r="AN901" s="529"/>
      <c r="AQ901" s="529"/>
      <c r="AT901" s="529"/>
      <c r="AW901" s="529"/>
      <c r="AZ901" s="529"/>
      <c r="BC901" s="529"/>
    </row>
    <row r="902" ht="12.75" customHeight="1">
      <c r="A902" s="529"/>
      <c r="B902" s="529"/>
      <c r="C902" s="529"/>
      <c r="D902" s="529"/>
      <c r="M902" s="529"/>
      <c r="V902" s="529"/>
      <c r="Y902" s="529"/>
      <c r="AB902" s="529"/>
      <c r="AE902" s="529"/>
      <c r="AH902" s="529"/>
      <c r="AK902" s="529"/>
      <c r="AN902" s="529"/>
      <c r="AQ902" s="529"/>
      <c r="AT902" s="529"/>
      <c r="AW902" s="529"/>
      <c r="AZ902" s="529"/>
      <c r="BC902" s="529"/>
    </row>
    <row r="903" ht="12.75" customHeight="1">
      <c r="A903" s="529"/>
      <c r="B903" s="529"/>
      <c r="C903" s="529"/>
      <c r="D903" s="529"/>
      <c r="M903" s="529"/>
      <c r="V903" s="529"/>
      <c r="Y903" s="529"/>
      <c r="AB903" s="529"/>
      <c r="AE903" s="529"/>
      <c r="AH903" s="529"/>
      <c r="AK903" s="529"/>
      <c r="AN903" s="529"/>
      <c r="AQ903" s="529"/>
      <c r="AT903" s="529"/>
      <c r="AW903" s="529"/>
      <c r="AZ903" s="529"/>
      <c r="BC903" s="529"/>
    </row>
    <row r="904" ht="12.75" customHeight="1">
      <c r="A904" s="529"/>
      <c r="B904" s="529"/>
      <c r="C904" s="529"/>
      <c r="D904" s="529"/>
      <c r="M904" s="529"/>
      <c r="V904" s="529"/>
      <c r="Y904" s="529"/>
      <c r="AB904" s="529"/>
      <c r="AE904" s="529"/>
      <c r="AH904" s="529"/>
      <c r="AK904" s="529"/>
      <c r="AN904" s="529"/>
      <c r="AQ904" s="529"/>
      <c r="AT904" s="529"/>
      <c r="AW904" s="529"/>
      <c r="AZ904" s="529"/>
      <c r="BC904" s="529"/>
    </row>
    <row r="905" ht="12.75" customHeight="1">
      <c r="A905" s="529"/>
      <c r="B905" s="529"/>
      <c r="C905" s="529"/>
      <c r="D905" s="529"/>
      <c r="M905" s="529"/>
      <c r="V905" s="529"/>
      <c r="Y905" s="529"/>
      <c r="AB905" s="529"/>
      <c r="AE905" s="529"/>
      <c r="AH905" s="529"/>
      <c r="AK905" s="529"/>
      <c r="AN905" s="529"/>
      <c r="AQ905" s="529"/>
      <c r="AT905" s="529"/>
      <c r="AW905" s="529"/>
      <c r="AZ905" s="529"/>
      <c r="BC905" s="529"/>
    </row>
    <row r="906" ht="12.75" customHeight="1">
      <c r="A906" s="529"/>
      <c r="B906" s="529"/>
      <c r="C906" s="529"/>
      <c r="D906" s="529"/>
      <c r="M906" s="529"/>
      <c r="V906" s="529"/>
      <c r="Y906" s="529"/>
      <c r="AB906" s="529"/>
      <c r="AE906" s="529"/>
      <c r="AH906" s="529"/>
      <c r="AK906" s="529"/>
      <c r="AN906" s="529"/>
      <c r="AQ906" s="529"/>
      <c r="AT906" s="529"/>
      <c r="AW906" s="529"/>
      <c r="AZ906" s="529"/>
      <c r="BC906" s="529"/>
    </row>
    <row r="907" ht="12.75" customHeight="1">
      <c r="A907" s="529"/>
      <c r="B907" s="529"/>
      <c r="C907" s="529"/>
      <c r="D907" s="529"/>
      <c r="M907" s="529"/>
      <c r="V907" s="529"/>
      <c r="Y907" s="529"/>
      <c r="AB907" s="529"/>
      <c r="AE907" s="529"/>
      <c r="AH907" s="529"/>
      <c r="AK907" s="529"/>
      <c r="AN907" s="529"/>
      <c r="AQ907" s="529"/>
      <c r="AT907" s="529"/>
      <c r="AW907" s="529"/>
      <c r="AZ907" s="529"/>
      <c r="BC907" s="529"/>
    </row>
    <row r="908" ht="12.75" customHeight="1">
      <c r="A908" s="529"/>
      <c r="B908" s="529"/>
      <c r="C908" s="529"/>
      <c r="D908" s="529"/>
      <c r="M908" s="529"/>
      <c r="V908" s="529"/>
      <c r="Y908" s="529"/>
      <c r="AB908" s="529"/>
      <c r="AE908" s="529"/>
      <c r="AH908" s="529"/>
      <c r="AK908" s="529"/>
      <c r="AN908" s="529"/>
      <c r="AQ908" s="529"/>
      <c r="AT908" s="529"/>
      <c r="AW908" s="529"/>
      <c r="AZ908" s="529"/>
      <c r="BC908" s="529"/>
    </row>
    <row r="909" ht="12.75" customHeight="1">
      <c r="A909" s="529"/>
      <c r="B909" s="529"/>
      <c r="C909" s="529"/>
      <c r="D909" s="529"/>
      <c r="M909" s="529"/>
      <c r="V909" s="529"/>
      <c r="Y909" s="529"/>
      <c r="AB909" s="529"/>
      <c r="AE909" s="529"/>
      <c r="AH909" s="529"/>
      <c r="AK909" s="529"/>
      <c r="AN909" s="529"/>
      <c r="AQ909" s="529"/>
      <c r="AT909" s="529"/>
      <c r="AW909" s="529"/>
      <c r="AZ909" s="529"/>
      <c r="BC909" s="529"/>
    </row>
    <row r="910" ht="12.75" customHeight="1">
      <c r="A910" s="529"/>
      <c r="B910" s="529"/>
      <c r="C910" s="529"/>
      <c r="D910" s="529"/>
      <c r="M910" s="529"/>
      <c r="V910" s="529"/>
      <c r="Y910" s="529"/>
      <c r="AB910" s="529"/>
      <c r="AE910" s="529"/>
      <c r="AH910" s="529"/>
      <c r="AK910" s="529"/>
      <c r="AN910" s="529"/>
      <c r="AQ910" s="529"/>
      <c r="AT910" s="529"/>
      <c r="AW910" s="529"/>
      <c r="AZ910" s="529"/>
      <c r="BC910" s="529"/>
    </row>
    <row r="911" ht="12.75" customHeight="1">
      <c r="A911" s="529"/>
      <c r="B911" s="529"/>
      <c r="C911" s="529"/>
      <c r="D911" s="529"/>
      <c r="M911" s="529"/>
      <c r="V911" s="529"/>
      <c r="Y911" s="529"/>
      <c r="AB911" s="529"/>
      <c r="AE911" s="529"/>
      <c r="AH911" s="529"/>
      <c r="AK911" s="529"/>
      <c r="AN911" s="529"/>
      <c r="AQ911" s="529"/>
      <c r="AT911" s="529"/>
      <c r="AW911" s="529"/>
      <c r="AZ911" s="529"/>
      <c r="BC911" s="529"/>
    </row>
    <row r="912" ht="12.75" customHeight="1">
      <c r="A912" s="529"/>
      <c r="B912" s="529"/>
      <c r="C912" s="529"/>
      <c r="D912" s="529"/>
      <c r="M912" s="529"/>
      <c r="V912" s="529"/>
      <c r="Y912" s="529"/>
      <c r="AB912" s="529"/>
      <c r="AE912" s="529"/>
      <c r="AH912" s="529"/>
      <c r="AK912" s="529"/>
      <c r="AN912" s="529"/>
      <c r="AQ912" s="529"/>
      <c r="AT912" s="529"/>
      <c r="AW912" s="529"/>
      <c r="AZ912" s="529"/>
      <c r="BC912" s="529"/>
    </row>
    <row r="913" ht="12.75" customHeight="1">
      <c r="A913" s="529"/>
      <c r="B913" s="529"/>
      <c r="C913" s="529"/>
      <c r="D913" s="529"/>
      <c r="M913" s="529"/>
      <c r="V913" s="529"/>
      <c r="Y913" s="529"/>
      <c r="AB913" s="529"/>
      <c r="AE913" s="529"/>
      <c r="AH913" s="529"/>
      <c r="AK913" s="529"/>
      <c r="AN913" s="529"/>
      <c r="AQ913" s="529"/>
      <c r="AT913" s="529"/>
      <c r="AW913" s="529"/>
      <c r="AZ913" s="529"/>
      <c r="BC913" s="529"/>
    </row>
    <row r="914" ht="12.75" customHeight="1">
      <c r="A914" s="529"/>
      <c r="B914" s="529"/>
      <c r="C914" s="529"/>
      <c r="D914" s="529"/>
      <c r="M914" s="529"/>
      <c r="V914" s="529"/>
      <c r="Y914" s="529"/>
      <c r="AB914" s="529"/>
      <c r="AE914" s="529"/>
      <c r="AH914" s="529"/>
      <c r="AK914" s="529"/>
      <c r="AN914" s="529"/>
      <c r="AQ914" s="529"/>
      <c r="AT914" s="529"/>
      <c r="AW914" s="529"/>
      <c r="AZ914" s="529"/>
      <c r="BC914" s="529"/>
    </row>
    <row r="915" ht="12.75" customHeight="1">
      <c r="A915" s="529"/>
      <c r="B915" s="529"/>
      <c r="C915" s="529"/>
      <c r="D915" s="529"/>
      <c r="M915" s="529"/>
      <c r="V915" s="529"/>
      <c r="Y915" s="529"/>
      <c r="AB915" s="529"/>
      <c r="AE915" s="529"/>
      <c r="AH915" s="529"/>
      <c r="AK915" s="529"/>
      <c r="AN915" s="529"/>
      <c r="AQ915" s="529"/>
      <c r="AT915" s="529"/>
      <c r="AW915" s="529"/>
      <c r="AZ915" s="529"/>
      <c r="BC915" s="529"/>
    </row>
    <row r="916" ht="12.75" customHeight="1">
      <c r="A916" s="529"/>
      <c r="B916" s="529"/>
      <c r="C916" s="529"/>
      <c r="D916" s="529"/>
      <c r="M916" s="529"/>
      <c r="V916" s="529"/>
      <c r="Y916" s="529"/>
      <c r="AB916" s="529"/>
      <c r="AE916" s="529"/>
      <c r="AH916" s="529"/>
      <c r="AK916" s="529"/>
      <c r="AN916" s="529"/>
      <c r="AQ916" s="529"/>
      <c r="AT916" s="529"/>
      <c r="AW916" s="529"/>
      <c r="AZ916" s="529"/>
      <c r="BC916" s="529"/>
    </row>
    <row r="917" ht="12.75" customHeight="1">
      <c r="A917" s="529"/>
      <c r="B917" s="529"/>
      <c r="C917" s="529"/>
      <c r="D917" s="529"/>
      <c r="M917" s="529"/>
      <c r="V917" s="529"/>
      <c r="Y917" s="529"/>
      <c r="AB917" s="529"/>
      <c r="AE917" s="529"/>
      <c r="AH917" s="529"/>
      <c r="AK917" s="529"/>
      <c r="AN917" s="529"/>
      <c r="AQ917" s="529"/>
      <c r="AT917" s="529"/>
      <c r="AW917" s="529"/>
      <c r="AZ917" s="529"/>
      <c r="BC917" s="529"/>
    </row>
    <row r="918" ht="12.75" customHeight="1">
      <c r="A918" s="529"/>
      <c r="B918" s="529"/>
      <c r="C918" s="529"/>
      <c r="D918" s="529"/>
      <c r="M918" s="529"/>
      <c r="V918" s="529"/>
      <c r="Y918" s="529"/>
      <c r="AB918" s="529"/>
      <c r="AE918" s="529"/>
      <c r="AH918" s="529"/>
      <c r="AK918" s="529"/>
      <c r="AN918" s="529"/>
      <c r="AQ918" s="529"/>
      <c r="AT918" s="529"/>
      <c r="AW918" s="529"/>
      <c r="AZ918" s="529"/>
      <c r="BC918" s="529"/>
    </row>
    <row r="919" ht="12.75" customHeight="1">
      <c r="A919" s="529"/>
      <c r="B919" s="529"/>
      <c r="C919" s="529"/>
      <c r="D919" s="529"/>
      <c r="M919" s="529"/>
      <c r="V919" s="529"/>
      <c r="Y919" s="529"/>
      <c r="AB919" s="529"/>
      <c r="AE919" s="529"/>
      <c r="AH919" s="529"/>
      <c r="AK919" s="529"/>
      <c r="AN919" s="529"/>
      <c r="AQ919" s="529"/>
      <c r="AT919" s="529"/>
      <c r="AW919" s="529"/>
      <c r="AZ919" s="529"/>
      <c r="BC919" s="529"/>
    </row>
    <row r="920" ht="12.75" customHeight="1">
      <c r="A920" s="529"/>
      <c r="B920" s="529"/>
      <c r="C920" s="529"/>
      <c r="D920" s="529"/>
      <c r="M920" s="529"/>
      <c r="V920" s="529"/>
      <c r="Y920" s="529"/>
      <c r="AB920" s="529"/>
      <c r="AE920" s="529"/>
      <c r="AH920" s="529"/>
      <c r="AK920" s="529"/>
      <c r="AN920" s="529"/>
      <c r="AQ920" s="529"/>
      <c r="AT920" s="529"/>
      <c r="AW920" s="529"/>
      <c r="AZ920" s="529"/>
      <c r="BC920" s="529"/>
    </row>
    <row r="921" ht="12.75" customHeight="1">
      <c r="A921" s="529"/>
      <c r="B921" s="529"/>
      <c r="C921" s="529"/>
      <c r="D921" s="529"/>
      <c r="M921" s="529"/>
      <c r="V921" s="529"/>
      <c r="Y921" s="529"/>
      <c r="AB921" s="529"/>
      <c r="AE921" s="529"/>
      <c r="AH921" s="529"/>
      <c r="AK921" s="529"/>
      <c r="AN921" s="529"/>
      <c r="AQ921" s="529"/>
      <c r="AT921" s="529"/>
      <c r="AW921" s="529"/>
      <c r="AZ921" s="529"/>
      <c r="BC921" s="529"/>
    </row>
    <row r="922" ht="12.75" customHeight="1">
      <c r="A922" s="529"/>
      <c r="B922" s="529"/>
      <c r="C922" s="529"/>
      <c r="D922" s="529"/>
      <c r="M922" s="529"/>
      <c r="V922" s="529"/>
      <c r="Y922" s="529"/>
      <c r="AB922" s="529"/>
      <c r="AE922" s="529"/>
      <c r="AH922" s="529"/>
      <c r="AK922" s="529"/>
      <c r="AN922" s="529"/>
      <c r="AQ922" s="529"/>
      <c r="AT922" s="529"/>
      <c r="AW922" s="529"/>
      <c r="AZ922" s="529"/>
      <c r="BC922" s="529"/>
    </row>
    <row r="923" ht="12.75" customHeight="1">
      <c r="A923" s="529"/>
      <c r="B923" s="529"/>
      <c r="C923" s="529"/>
      <c r="D923" s="529"/>
      <c r="M923" s="529"/>
      <c r="V923" s="529"/>
      <c r="Y923" s="529"/>
      <c r="AB923" s="529"/>
      <c r="AE923" s="529"/>
      <c r="AH923" s="529"/>
      <c r="AK923" s="529"/>
      <c r="AN923" s="529"/>
      <c r="AQ923" s="529"/>
      <c r="AT923" s="529"/>
      <c r="AW923" s="529"/>
      <c r="AZ923" s="529"/>
      <c r="BC923" s="529"/>
    </row>
    <row r="924" ht="12.75" customHeight="1">
      <c r="A924" s="529"/>
      <c r="B924" s="529"/>
      <c r="C924" s="529"/>
      <c r="D924" s="529"/>
      <c r="M924" s="529"/>
      <c r="V924" s="529"/>
      <c r="Y924" s="529"/>
      <c r="AB924" s="529"/>
      <c r="AE924" s="529"/>
      <c r="AH924" s="529"/>
      <c r="AK924" s="529"/>
      <c r="AN924" s="529"/>
      <c r="AQ924" s="529"/>
      <c r="AT924" s="529"/>
      <c r="AW924" s="529"/>
      <c r="AZ924" s="529"/>
      <c r="BC924" s="529"/>
    </row>
    <row r="925" ht="12.75" customHeight="1">
      <c r="A925" s="529"/>
      <c r="B925" s="529"/>
      <c r="C925" s="529"/>
      <c r="D925" s="529"/>
      <c r="M925" s="529"/>
      <c r="V925" s="529"/>
      <c r="Y925" s="529"/>
      <c r="AB925" s="529"/>
      <c r="AE925" s="529"/>
      <c r="AH925" s="529"/>
      <c r="AK925" s="529"/>
      <c r="AN925" s="529"/>
      <c r="AQ925" s="529"/>
      <c r="AT925" s="529"/>
      <c r="AW925" s="529"/>
      <c r="AZ925" s="529"/>
      <c r="BC925" s="529"/>
    </row>
    <row r="926" ht="12.75" customHeight="1">
      <c r="A926" s="529"/>
      <c r="B926" s="529"/>
      <c r="C926" s="529"/>
      <c r="D926" s="529"/>
      <c r="M926" s="529"/>
      <c r="V926" s="529"/>
      <c r="Y926" s="529"/>
      <c r="AB926" s="529"/>
      <c r="AE926" s="529"/>
      <c r="AH926" s="529"/>
      <c r="AK926" s="529"/>
      <c r="AN926" s="529"/>
      <c r="AQ926" s="529"/>
      <c r="AT926" s="529"/>
      <c r="AW926" s="529"/>
      <c r="AZ926" s="529"/>
      <c r="BC926" s="529"/>
    </row>
    <row r="927" ht="12.75" customHeight="1">
      <c r="A927" s="529"/>
      <c r="B927" s="529"/>
      <c r="C927" s="529"/>
      <c r="D927" s="529"/>
      <c r="M927" s="529"/>
      <c r="V927" s="529"/>
      <c r="Y927" s="529"/>
      <c r="AB927" s="529"/>
      <c r="AE927" s="529"/>
      <c r="AH927" s="529"/>
      <c r="AK927" s="529"/>
      <c r="AN927" s="529"/>
      <c r="AQ927" s="529"/>
      <c r="AT927" s="529"/>
      <c r="AW927" s="529"/>
      <c r="AZ927" s="529"/>
      <c r="BC927" s="529"/>
    </row>
    <row r="928" ht="12.75" customHeight="1">
      <c r="A928" s="529"/>
      <c r="B928" s="529"/>
      <c r="C928" s="529"/>
      <c r="D928" s="529"/>
      <c r="M928" s="529"/>
      <c r="V928" s="529"/>
      <c r="Y928" s="529"/>
      <c r="AB928" s="529"/>
      <c r="AE928" s="529"/>
      <c r="AH928" s="529"/>
      <c r="AK928" s="529"/>
      <c r="AN928" s="529"/>
      <c r="AQ928" s="529"/>
      <c r="AT928" s="529"/>
      <c r="AW928" s="529"/>
      <c r="AZ928" s="529"/>
      <c r="BC928" s="529"/>
    </row>
    <row r="929" ht="12.75" customHeight="1">
      <c r="A929" s="529"/>
      <c r="B929" s="529"/>
      <c r="C929" s="529"/>
      <c r="D929" s="529"/>
      <c r="M929" s="529"/>
      <c r="V929" s="529"/>
      <c r="Y929" s="529"/>
      <c r="AB929" s="529"/>
      <c r="AE929" s="529"/>
      <c r="AH929" s="529"/>
      <c r="AK929" s="529"/>
      <c r="AN929" s="529"/>
      <c r="AQ929" s="529"/>
      <c r="AT929" s="529"/>
      <c r="AW929" s="529"/>
      <c r="AZ929" s="529"/>
      <c r="BC929" s="529"/>
    </row>
    <row r="930" ht="12.75" customHeight="1">
      <c r="A930" s="529"/>
      <c r="B930" s="529"/>
      <c r="C930" s="529"/>
      <c r="D930" s="529"/>
      <c r="M930" s="529"/>
      <c r="V930" s="529"/>
      <c r="Y930" s="529"/>
      <c r="AB930" s="529"/>
      <c r="AE930" s="529"/>
      <c r="AH930" s="529"/>
      <c r="AK930" s="529"/>
      <c r="AN930" s="529"/>
      <c r="AQ930" s="529"/>
      <c r="AT930" s="529"/>
      <c r="AW930" s="529"/>
      <c r="AZ930" s="529"/>
      <c r="BC930" s="529"/>
    </row>
    <row r="931" ht="12.75" customHeight="1">
      <c r="A931" s="529"/>
      <c r="B931" s="529"/>
      <c r="C931" s="529"/>
      <c r="D931" s="529"/>
      <c r="M931" s="529"/>
      <c r="V931" s="529"/>
      <c r="Y931" s="529"/>
      <c r="AB931" s="529"/>
      <c r="AE931" s="529"/>
      <c r="AH931" s="529"/>
      <c r="AK931" s="529"/>
      <c r="AN931" s="529"/>
      <c r="AQ931" s="529"/>
      <c r="AT931" s="529"/>
      <c r="AW931" s="529"/>
      <c r="AZ931" s="529"/>
      <c r="BC931" s="529"/>
    </row>
    <row r="932" ht="12.75" customHeight="1">
      <c r="A932" s="529"/>
      <c r="B932" s="529"/>
      <c r="C932" s="529"/>
      <c r="D932" s="529"/>
      <c r="M932" s="529"/>
      <c r="V932" s="529"/>
      <c r="Y932" s="529"/>
      <c r="AB932" s="529"/>
      <c r="AE932" s="529"/>
      <c r="AH932" s="529"/>
      <c r="AK932" s="529"/>
      <c r="AN932" s="529"/>
      <c r="AQ932" s="529"/>
      <c r="AT932" s="529"/>
      <c r="AW932" s="529"/>
      <c r="AZ932" s="529"/>
      <c r="BC932" s="529"/>
    </row>
    <row r="933" ht="12.75" customHeight="1">
      <c r="A933" s="529"/>
      <c r="B933" s="529"/>
      <c r="C933" s="529"/>
      <c r="D933" s="529"/>
      <c r="M933" s="529"/>
      <c r="V933" s="529"/>
      <c r="Y933" s="529"/>
      <c r="AB933" s="529"/>
      <c r="AE933" s="529"/>
      <c r="AH933" s="529"/>
      <c r="AK933" s="529"/>
      <c r="AN933" s="529"/>
      <c r="AQ933" s="529"/>
      <c r="AT933" s="529"/>
      <c r="AW933" s="529"/>
      <c r="AZ933" s="529"/>
      <c r="BC933" s="529"/>
    </row>
    <row r="934" ht="12.75" customHeight="1">
      <c r="A934" s="529"/>
      <c r="B934" s="529"/>
      <c r="C934" s="529"/>
      <c r="D934" s="529"/>
      <c r="M934" s="529"/>
      <c r="V934" s="529"/>
      <c r="Y934" s="529"/>
      <c r="AB934" s="529"/>
      <c r="AE934" s="529"/>
      <c r="AH934" s="529"/>
      <c r="AK934" s="529"/>
      <c r="AN934" s="529"/>
      <c r="AQ934" s="529"/>
      <c r="AT934" s="529"/>
      <c r="AW934" s="529"/>
      <c r="AZ934" s="529"/>
      <c r="BC934" s="529"/>
    </row>
    <row r="935" ht="12.75" customHeight="1">
      <c r="A935" s="529"/>
      <c r="B935" s="529"/>
      <c r="C935" s="529"/>
      <c r="D935" s="529"/>
      <c r="M935" s="529"/>
      <c r="V935" s="529"/>
      <c r="Y935" s="529"/>
      <c r="AB935" s="529"/>
      <c r="AE935" s="529"/>
      <c r="AH935" s="529"/>
      <c r="AK935" s="529"/>
      <c r="AN935" s="529"/>
      <c r="AQ935" s="529"/>
      <c r="AT935" s="529"/>
      <c r="AW935" s="529"/>
      <c r="AZ935" s="529"/>
      <c r="BC935" s="529"/>
    </row>
    <row r="936" ht="12.75" customHeight="1">
      <c r="A936" s="529"/>
      <c r="B936" s="529"/>
      <c r="C936" s="529"/>
      <c r="D936" s="529"/>
      <c r="M936" s="529"/>
      <c r="V936" s="529"/>
      <c r="Y936" s="529"/>
      <c r="AB936" s="529"/>
      <c r="AE936" s="529"/>
      <c r="AH936" s="529"/>
      <c r="AK936" s="529"/>
      <c r="AN936" s="529"/>
      <c r="AQ936" s="529"/>
      <c r="AT936" s="529"/>
      <c r="AW936" s="529"/>
      <c r="AZ936" s="529"/>
      <c r="BC936" s="529"/>
    </row>
    <row r="937" ht="12.75" customHeight="1">
      <c r="A937" s="529"/>
      <c r="B937" s="529"/>
      <c r="C937" s="529"/>
      <c r="D937" s="529"/>
      <c r="M937" s="529"/>
      <c r="V937" s="529"/>
      <c r="Y937" s="529"/>
      <c r="AB937" s="529"/>
      <c r="AE937" s="529"/>
      <c r="AH937" s="529"/>
      <c r="AK937" s="529"/>
      <c r="AN937" s="529"/>
      <c r="AQ937" s="529"/>
      <c r="AT937" s="529"/>
      <c r="AW937" s="529"/>
      <c r="AZ937" s="529"/>
      <c r="BC937" s="529"/>
    </row>
    <row r="938" ht="12.75" customHeight="1">
      <c r="A938" s="529"/>
      <c r="B938" s="529"/>
      <c r="C938" s="529"/>
      <c r="D938" s="529"/>
      <c r="M938" s="529"/>
      <c r="V938" s="529"/>
      <c r="Y938" s="529"/>
      <c r="AB938" s="529"/>
      <c r="AE938" s="529"/>
      <c r="AH938" s="529"/>
      <c r="AK938" s="529"/>
      <c r="AN938" s="529"/>
      <c r="AQ938" s="529"/>
      <c r="AT938" s="529"/>
      <c r="AW938" s="529"/>
      <c r="AZ938" s="529"/>
      <c r="BC938" s="529"/>
    </row>
    <row r="939" ht="12.75" customHeight="1">
      <c r="A939" s="529"/>
      <c r="B939" s="529"/>
      <c r="C939" s="529"/>
      <c r="D939" s="529"/>
      <c r="M939" s="529"/>
      <c r="V939" s="529"/>
      <c r="Y939" s="529"/>
      <c r="AB939" s="529"/>
      <c r="AE939" s="529"/>
      <c r="AH939" s="529"/>
      <c r="AK939" s="529"/>
      <c r="AN939" s="529"/>
      <c r="AQ939" s="529"/>
      <c r="AT939" s="529"/>
      <c r="AW939" s="529"/>
      <c r="AZ939" s="529"/>
      <c r="BC939" s="529"/>
    </row>
    <row r="940" ht="12.75" customHeight="1">
      <c r="A940" s="529"/>
      <c r="B940" s="529"/>
      <c r="C940" s="529"/>
      <c r="D940" s="529"/>
      <c r="M940" s="529"/>
      <c r="V940" s="529"/>
      <c r="Y940" s="529"/>
      <c r="AB940" s="529"/>
      <c r="AE940" s="529"/>
      <c r="AH940" s="529"/>
      <c r="AK940" s="529"/>
      <c r="AN940" s="529"/>
      <c r="AQ940" s="529"/>
      <c r="AT940" s="529"/>
      <c r="AW940" s="529"/>
      <c r="AZ940" s="529"/>
      <c r="BC940" s="529"/>
    </row>
    <row r="941" ht="12.75" customHeight="1">
      <c r="A941" s="529"/>
      <c r="B941" s="529"/>
      <c r="C941" s="529"/>
      <c r="D941" s="529"/>
      <c r="M941" s="529"/>
      <c r="V941" s="529"/>
      <c r="Y941" s="529"/>
      <c r="AB941" s="529"/>
      <c r="AE941" s="529"/>
      <c r="AH941" s="529"/>
      <c r="AK941" s="529"/>
      <c r="AN941" s="529"/>
      <c r="AQ941" s="529"/>
      <c r="AT941" s="529"/>
      <c r="AW941" s="529"/>
      <c r="AZ941" s="529"/>
      <c r="BC941" s="529"/>
    </row>
    <row r="942" ht="12.75" customHeight="1">
      <c r="A942" s="529"/>
      <c r="B942" s="529"/>
      <c r="C942" s="529"/>
      <c r="D942" s="529"/>
      <c r="M942" s="529"/>
      <c r="V942" s="529"/>
      <c r="Y942" s="529"/>
      <c r="AB942" s="529"/>
      <c r="AE942" s="529"/>
      <c r="AH942" s="529"/>
      <c r="AK942" s="529"/>
      <c r="AN942" s="529"/>
      <c r="AQ942" s="529"/>
      <c r="AT942" s="529"/>
      <c r="AW942" s="529"/>
      <c r="AZ942" s="529"/>
      <c r="BC942" s="529"/>
    </row>
    <row r="943" ht="12.75" customHeight="1">
      <c r="A943" s="529"/>
      <c r="B943" s="529"/>
      <c r="C943" s="529"/>
      <c r="D943" s="529"/>
      <c r="M943" s="529"/>
      <c r="V943" s="529"/>
      <c r="Y943" s="529"/>
      <c r="AB943" s="529"/>
      <c r="AE943" s="529"/>
      <c r="AH943" s="529"/>
      <c r="AK943" s="529"/>
      <c r="AN943" s="529"/>
      <c r="AQ943" s="529"/>
      <c r="AT943" s="529"/>
      <c r="AW943" s="529"/>
      <c r="AZ943" s="529"/>
      <c r="BC943" s="529"/>
    </row>
    <row r="944" ht="12.75" customHeight="1">
      <c r="A944" s="529"/>
      <c r="B944" s="529"/>
      <c r="C944" s="529"/>
      <c r="D944" s="529"/>
      <c r="M944" s="529"/>
      <c r="V944" s="529"/>
      <c r="Y944" s="529"/>
      <c r="AB944" s="529"/>
      <c r="AE944" s="529"/>
      <c r="AH944" s="529"/>
      <c r="AK944" s="529"/>
      <c r="AN944" s="529"/>
      <c r="AQ944" s="529"/>
      <c r="AT944" s="529"/>
      <c r="AW944" s="529"/>
      <c r="AZ944" s="529"/>
      <c r="BC944" s="529"/>
    </row>
    <row r="945" ht="12.75" customHeight="1">
      <c r="A945" s="529"/>
      <c r="B945" s="529"/>
      <c r="C945" s="529"/>
      <c r="D945" s="529"/>
      <c r="M945" s="529"/>
      <c r="V945" s="529"/>
      <c r="Y945" s="529"/>
      <c r="AB945" s="529"/>
      <c r="AE945" s="529"/>
      <c r="AH945" s="529"/>
      <c r="AK945" s="529"/>
      <c r="AN945" s="529"/>
      <c r="AQ945" s="529"/>
      <c r="AT945" s="529"/>
      <c r="AW945" s="529"/>
      <c r="AZ945" s="529"/>
      <c r="BC945" s="529"/>
    </row>
    <row r="946" ht="12.75" customHeight="1">
      <c r="A946" s="529"/>
      <c r="B946" s="529"/>
      <c r="C946" s="529"/>
      <c r="D946" s="529"/>
      <c r="M946" s="529"/>
      <c r="V946" s="529"/>
      <c r="Y946" s="529"/>
      <c r="AB946" s="529"/>
      <c r="AE946" s="529"/>
      <c r="AH946" s="529"/>
      <c r="AK946" s="529"/>
      <c r="AN946" s="529"/>
      <c r="AQ946" s="529"/>
      <c r="AT946" s="529"/>
      <c r="AW946" s="529"/>
      <c r="AZ946" s="529"/>
      <c r="BC946" s="529"/>
    </row>
    <row r="947" ht="12.75" customHeight="1">
      <c r="A947" s="529"/>
      <c r="B947" s="529"/>
      <c r="C947" s="529"/>
      <c r="D947" s="529"/>
      <c r="M947" s="529"/>
      <c r="V947" s="529"/>
      <c r="Y947" s="529"/>
      <c r="AB947" s="529"/>
      <c r="AE947" s="529"/>
      <c r="AH947" s="529"/>
      <c r="AK947" s="529"/>
      <c r="AN947" s="529"/>
      <c r="AQ947" s="529"/>
      <c r="AT947" s="529"/>
      <c r="AW947" s="529"/>
      <c r="AZ947" s="529"/>
      <c r="BC947" s="529"/>
    </row>
    <row r="948" ht="12.75" customHeight="1">
      <c r="A948" s="529"/>
      <c r="B948" s="529"/>
      <c r="C948" s="529"/>
      <c r="D948" s="529"/>
      <c r="M948" s="529"/>
      <c r="V948" s="529"/>
      <c r="Y948" s="529"/>
      <c r="AB948" s="529"/>
      <c r="AE948" s="529"/>
      <c r="AH948" s="529"/>
      <c r="AK948" s="529"/>
      <c r="AN948" s="529"/>
      <c r="AQ948" s="529"/>
      <c r="AT948" s="529"/>
      <c r="AW948" s="529"/>
      <c r="AZ948" s="529"/>
      <c r="BC948" s="529"/>
    </row>
    <row r="949" ht="12.75" customHeight="1">
      <c r="A949" s="529"/>
      <c r="B949" s="529"/>
      <c r="C949" s="529"/>
      <c r="D949" s="529"/>
      <c r="M949" s="529"/>
      <c r="V949" s="529"/>
      <c r="Y949" s="529"/>
      <c r="AB949" s="529"/>
      <c r="AE949" s="529"/>
      <c r="AH949" s="529"/>
      <c r="AK949" s="529"/>
      <c r="AN949" s="529"/>
      <c r="AQ949" s="529"/>
      <c r="AT949" s="529"/>
      <c r="AW949" s="529"/>
      <c r="AZ949" s="529"/>
      <c r="BC949" s="529"/>
    </row>
    <row r="950" ht="12.75" customHeight="1">
      <c r="A950" s="529"/>
      <c r="B950" s="529"/>
      <c r="C950" s="529"/>
      <c r="D950" s="529"/>
      <c r="M950" s="529"/>
      <c r="V950" s="529"/>
      <c r="Y950" s="529"/>
      <c r="AB950" s="529"/>
      <c r="AE950" s="529"/>
      <c r="AH950" s="529"/>
      <c r="AK950" s="529"/>
      <c r="AN950" s="529"/>
      <c r="AQ950" s="529"/>
      <c r="AT950" s="529"/>
      <c r="AW950" s="529"/>
      <c r="AZ950" s="529"/>
      <c r="BC950" s="529"/>
    </row>
    <row r="951" ht="12.75" customHeight="1">
      <c r="A951" s="529"/>
      <c r="B951" s="529"/>
      <c r="C951" s="529"/>
      <c r="D951" s="529"/>
      <c r="M951" s="529"/>
      <c r="V951" s="529"/>
      <c r="Y951" s="529"/>
      <c r="AB951" s="529"/>
      <c r="AE951" s="529"/>
      <c r="AH951" s="529"/>
      <c r="AK951" s="529"/>
      <c r="AN951" s="529"/>
      <c r="AQ951" s="529"/>
      <c r="AT951" s="529"/>
      <c r="AW951" s="529"/>
      <c r="AZ951" s="529"/>
      <c r="BC951" s="529"/>
    </row>
    <row r="952" ht="12.75" customHeight="1">
      <c r="A952" s="529"/>
      <c r="B952" s="529"/>
      <c r="C952" s="529"/>
      <c r="D952" s="529"/>
      <c r="M952" s="529"/>
      <c r="V952" s="529"/>
      <c r="Y952" s="529"/>
      <c r="AB952" s="529"/>
      <c r="AE952" s="529"/>
      <c r="AH952" s="529"/>
      <c r="AK952" s="529"/>
      <c r="AN952" s="529"/>
      <c r="AQ952" s="529"/>
      <c r="AT952" s="529"/>
      <c r="AW952" s="529"/>
      <c r="AZ952" s="529"/>
      <c r="BC952" s="529"/>
    </row>
    <row r="953" ht="12.75" customHeight="1">
      <c r="A953" s="529"/>
      <c r="B953" s="529"/>
      <c r="C953" s="529"/>
      <c r="D953" s="529"/>
      <c r="M953" s="529"/>
      <c r="V953" s="529"/>
      <c r="Y953" s="529"/>
      <c r="AB953" s="529"/>
      <c r="AE953" s="529"/>
      <c r="AH953" s="529"/>
      <c r="AK953" s="529"/>
      <c r="AN953" s="529"/>
      <c r="AQ953" s="529"/>
      <c r="AT953" s="529"/>
      <c r="AW953" s="529"/>
      <c r="AZ953" s="529"/>
      <c r="BC953" s="529"/>
    </row>
    <row r="954" ht="12.75" customHeight="1">
      <c r="A954" s="529"/>
      <c r="B954" s="529"/>
      <c r="C954" s="529"/>
      <c r="D954" s="529"/>
      <c r="M954" s="529"/>
      <c r="V954" s="529"/>
      <c r="Y954" s="529"/>
      <c r="AB954" s="529"/>
      <c r="AE954" s="529"/>
      <c r="AH954" s="529"/>
      <c r="AK954" s="529"/>
      <c r="AN954" s="529"/>
      <c r="AQ954" s="529"/>
      <c r="AT954" s="529"/>
      <c r="AW954" s="529"/>
      <c r="AZ954" s="529"/>
      <c r="BC954" s="529"/>
    </row>
    <row r="955" ht="12.75" customHeight="1">
      <c r="A955" s="529"/>
      <c r="B955" s="529"/>
      <c r="C955" s="529"/>
      <c r="D955" s="529"/>
      <c r="M955" s="529"/>
      <c r="V955" s="529"/>
      <c r="Y955" s="529"/>
      <c r="AB955" s="529"/>
      <c r="AE955" s="529"/>
      <c r="AH955" s="529"/>
      <c r="AK955" s="529"/>
      <c r="AN955" s="529"/>
      <c r="AQ955" s="529"/>
      <c r="AT955" s="529"/>
      <c r="AW955" s="529"/>
      <c r="AZ955" s="529"/>
      <c r="BC955" s="529"/>
    </row>
    <row r="956" ht="12.75" customHeight="1">
      <c r="A956" s="529"/>
      <c r="B956" s="529"/>
      <c r="C956" s="529"/>
      <c r="D956" s="529"/>
      <c r="M956" s="529"/>
      <c r="V956" s="529"/>
      <c r="Y956" s="529"/>
      <c r="AB956" s="529"/>
      <c r="AE956" s="529"/>
      <c r="AH956" s="529"/>
      <c r="AK956" s="529"/>
      <c r="AN956" s="529"/>
      <c r="AQ956" s="529"/>
      <c r="AT956" s="529"/>
      <c r="AW956" s="529"/>
      <c r="AZ956" s="529"/>
      <c r="BC956" s="529"/>
    </row>
    <row r="957" ht="12.75" customHeight="1">
      <c r="A957" s="529"/>
      <c r="B957" s="529"/>
      <c r="C957" s="529"/>
      <c r="D957" s="529"/>
      <c r="M957" s="529"/>
      <c r="V957" s="529"/>
      <c r="Y957" s="529"/>
      <c r="AB957" s="529"/>
      <c r="AE957" s="529"/>
      <c r="AH957" s="529"/>
      <c r="AK957" s="529"/>
      <c r="AN957" s="529"/>
      <c r="AQ957" s="529"/>
      <c r="AT957" s="529"/>
      <c r="AW957" s="529"/>
      <c r="AZ957" s="529"/>
      <c r="BC957" s="529"/>
    </row>
    <row r="958" ht="12.75" customHeight="1">
      <c r="A958" s="529"/>
      <c r="B958" s="529"/>
      <c r="C958" s="529"/>
      <c r="D958" s="529"/>
      <c r="M958" s="529"/>
      <c r="V958" s="529"/>
      <c r="Y958" s="529"/>
      <c r="AB958" s="529"/>
      <c r="AE958" s="529"/>
      <c r="AH958" s="529"/>
      <c r="AK958" s="529"/>
      <c r="AN958" s="529"/>
      <c r="AQ958" s="529"/>
      <c r="AT958" s="529"/>
      <c r="AW958" s="529"/>
      <c r="AZ958" s="529"/>
      <c r="BC958" s="529"/>
    </row>
    <row r="959" ht="12.75" customHeight="1">
      <c r="A959" s="529"/>
      <c r="B959" s="529"/>
      <c r="C959" s="529"/>
      <c r="D959" s="529"/>
      <c r="M959" s="529"/>
      <c r="V959" s="529"/>
      <c r="Y959" s="529"/>
      <c r="AB959" s="529"/>
      <c r="AE959" s="529"/>
      <c r="AH959" s="529"/>
      <c r="AK959" s="529"/>
      <c r="AN959" s="529"/>
      <c r="AQ959" s="529"/>
      <c r="AT959" s="529"/>
      <c r="AW959" s="529"/>
      <c r="AZ959" s="529"/>
      <c r="BC959" s="529"/>
    </row>
    <row r="960" ht="12.75" customHeight="1">
      <c r="A960" s="529"/>
      <c r="B960" s="529"/>
      <c r="C960" s="529"/>
      <c r="D960" s="529"/>
      <c r="M960" s="529"/>
      <c r="V960" s="529"/>
      <c r="Y960" s="529"/>
      <c r="AB960" s="529"/>
      <c r="AE960" s="529"/>
      <c r="AH960" s="529"/>
      <c r="AK960" s="529"/>
      <c r="AN960" s="529"/>
      <c r="AQ960" s="529"/>
      <c r="AT960" s="529"/>
      <c r="AW960" s="529"/>
      <c r="AZ960" s="529"/>
      <c r="BC960" s="529"/>
    </row>
    <row r="961" ht="12.75" customHeight="1">
      <c r="A961" s="529"/>
      <c r="B961" s="529"/>
      <c r="C961" s="529"/>
      <c r="D961" s="529"/>
      <c r="M961" s="529"/>
      <c r="V961" s="529"/>
      <c r="Y961" s="529"/>
      <c r="AB961" s="529"/>
      <c r="AE961" s="529"/>
      <c r="AH961" s="529"/>
      <c r="AK961" s="529"/>
      <c r="AN961" s="529"/>
      <c r="AQ961" s="529"/>
      <c r="AT961" s="529"/>
      <c r="AW961" s="529"/>
      <c r="AZ961" s="529"/>
      <c r="BC961" s="529"/>
    </row>
    <row r="962" ht="12.75" customHeight="1">
      <c r="A962" s="529"/>
      <c r="B962" s="529"/>
      <c r="C962" s="529"/>
      <c r="D962" s="529"/>
      <c r="M962" s="529"/>
      <c r="V962" s="529"/>
      <c r="Y962" s="529"/>
      <c r="AB962" s="529"/>
      <c r="AE962" s="529"/>
      <c r="AH962" s="529"/>
      <c r="AK962" s="529"/>
      <c r="AN962" s="529"/>
      <c r="AQ962" s="529"/>
      <c r="AT962" s="529"/>
      <c r="AW962" s="529"/>
      <c r="AZ962" s="529"/>
      <c r="BC962" s="529"/>
    </row>
    <row r="963" ht="12.75" customHeight="1">
      <c r="A963" s="529"/>
      <c r="B963" s="529"/>
      <c r="C963" s="529"/>
      <c r="D963" s="529"/>
      <c r="M963" s="529"/>
      <c r="V963" s="529"/>
      <c r="Y963" s="529"/>
      <c r="AB963" s="529"/>
      <c r="AE963" s="529"/>
      <c r="AH963" s="529"/>
      <c r="AK963" s="529"/>
      <c r="AN963" s="529"/>
      <c r="AQ963" s="529"/>
      <c r="AT963" s="529"/>
      <c r="AW963" s="529"/>
      <c r="AZ963" s="529"/>
      <c r="BC963" s="529"/>
    </row>
    <row r="964" ht="12.75" customHeight="1">
      <c r="A964" s="529"/>
      <c r="B964" s="529"/>
      <c r="C964" s="529"/>
      <c r="D964" s="529"/>
      <c r="M964" s="529"/>
      <c r="V964" s="529"/>
      <c r="Y964" s="529"/>
      <c r="AB964" s="529"/>
      <c r="AE964" s="529"/>
      <c r="AH964" s="529"/>
      <c r="AK964" s="529"/>
      <c r="AN964" s="529"/>
      <c r="AQ964" s="529"/>
      <c r="AT964" s="529"/>
      <c r="AW964" s="529"/>
      <c r="AZ964" s="529"/>
      <c r="BC964" s="529"/>
    </row>
    <row r="965" ht="12.75" customHeight="1">
      <c r="A965" s="529"/>
      <c r="B965" s="529"/>
      <c r="C965" s="529"/>
      <c r="D965" s="529"/>
      <c r="M965" s="529"/>
      <c r="V965" s="529"/>
      <c r="Y965" s="529"/>
      <c r="AB965" s="529"/>
      <c r="AE965" s="529"/>
      <c r="AH965" s="529"/>
      <c r="AK965" s="529"/>
      <c r="AN965" s="529"/>
      <c r="AQ965" s="529"/>
      <c r="AT965" s="529"/>
      <c r="AW965" s="529"/>
      <c r="AZ965" s="529"/>
      <c r="BC965" s="529"/>
    </row>
    <row r="966" ht="12.75" customHeight="1">
      <c r="A966" s="529"/>
      <c r="B966" s="529"/>
      <c r="C966" s="529"/>
      <c r="D966" s="529"/>
      <c r="M966" s="529"/>
      <c r="V966" s="529"/>
      <c r="Y966" s="529"/>
      <c r="AB966" s="529"/>
      <c r="AE966" s="529"/>
      <c r="AH966" s="529"/>
      <c r="AK966" s="529"/>
      <c r="AN966" s="529"/>
      <c r="AQ966" s="529"/>
      <c r="AT966" s="529"/>
      <c r="AW966" s="529"/>
      <c r="AZ966" s="529"/>
      <c r="BC966" s="529"/>
    </row>
    <row r="967" ht="12.75" customHeight="1">
      <c r="A967" s="529"/>
      <c r="B967" s="529"/>
      <c r="C967" s="529"/>
      <c r="D967" s="529"/>
      <c r="M967" s="529"/>
      <c r="V967" s="529"/>
      <c r="Y967" s="529"/>
      <c r="AB967" s="529"/>
      <c r="AE967" s="529"/>
      <c r="AH967" s="529"/>
      <c r="AK967" s="529"/>
      <c r="AN967" s="529"/>
      <c r="AQ967" s="529"/>
      <c r="AT967" s="529"/>
      <c r="AW967" s="529"/>
      <c r="AZ967" s="529"/>
      <c r="BC967" s="529"/>
    </row>
    <row r="968" ht="12.75" customHeight="1">
      <c r="A968" s="529"/>
      <c r="B968" s="529"/>
      <c r="C968" s="529"/>
      <c r="D968" s="529"/>
      <c r="M968" s="529"/>
      <c r="V968" s="529"/>
      <c r="Y968" s="529"/>
      <c r="AB968" s="529"/>
      <c r="AE968" s="529"/>
      <c r="AH968" s="529"/>
      <c r="AK968" s="529"/>
      <c r="AN968" s="529"/>
      <c r="AQ968" s="529"/>
      <c r="AT968" s="529"/>
      <c r="AW968" s="529"/>
      <c r="AZ968" s="529"/>
      <c r="BC968" s="529"/>
    </row>
    <row r="969" ht="12.75" customHeight="1">
      <c r="A969" s="529"/>
      <c r="B969" s="529"/>
      <c r="C969" s="529"/>
      <c r="D969" s="529"/>
      <c r="M969" s="529"/>
      <c r="V969" s="529"/>
      <c r="Y969" s="529"/>
      <c r="AB969" s="529"/>
      <c r="AE969" s="529"/>
      <c r="AH969" s="529"/>
      <c r="AK969" s="529"/>
      <c r="AN969" s="529"/>
      <c r="AQ969" s="529"/>
      <c r="AT969" s="529"/>
      <c r="AW969" s="529"/>
      <c r="AZ969" s="529"/>
      <c r="BC969" s="529"/>
    </row>
    <row r="970" ht="12.75" customHeight="1">
      <c r="A970" s="529"/>
      <c r="B970" s="529"/>
      <c r="C970" s="529"/>
      <c r="D970" s="529"/>
      <c r="M970" s="529"/>
      <c r="V970" s="529"/>
      <c r="Y970" s="529"/>
      <c r="AB970" s="529"/>
      <c r="AE970" s="529"/>
      <c r="AH970" s="529"/>
      <c r="AK970" s="529"/>
      <c r="AN970" s="529"/>
      <c r="AQ970" s="529"/>
      <c r="AT970" s="529"/>
      <c r="AW970" s="529"/>
      <c r="AZ970" s="529"/>
      <c r="BC970" s="529"/>
    </row>
    <row r="971" ht="12.75" customHeight="1">
      <c r="A971" s="529"/>
      <c r="B971" s="529"/>
      <c r="C971" s="529"/>
      <c r="D971" s="529"/>
      <c r="M971" s="529"/>
      <c r="V971" s="529"/>
      <c r="Y971" s="529"/>
      <c r="AB971" s="529"/>
      <c r="AE971" s="529"/>
      <c r="AH971" s="529"/>
      <c r="AK971" s="529"/>
      <c r="AN971" s="529"/>
      <c r="AQ971" s="529"/>
      <c r="AT971" s="529"/>
      <c r="AW971" s="529"/>
      <c r="AZ971" s="529"/>
      <c r="BC971" s="529"/>
    </row>
    <row r="972" ht="12.75" customHeight="1">
      <c r="A972" s="529"/>
      <c r="B972" s="529"/>
      <c r="C972" s="529"/>
      <c r="D972" s="529"/>
      <c r="M972" s="529"/>
      <c r="V972" s="529"/>
      <c r="Y972" s="529"/>
      <c r="AB972" s="529"/>
      <c r="AE972" s="529"/>
      <c r="AH972" s="529"/>
      <c r="AK972" s="529"/>
      <c r="AN972" s="529"/>
      <c r="AQ972" s="529"/>
      <c r="AT972" s="529"/>
      <c r="AW972" s="529"/>
      <c r="AZ972" s="529"/>
      <c r="BC972" s="529"/>
    </row>
    <row r="973" ht="12.75" customHeight="1">
      <c r="A973" s="529"/>
      <c r="B973" s="529"/>
      <c r="C973" s="529"/>
      <c r="D973" s="529"/>
      <c r="M973" s="529"/>
      <c r="V973" s="529"/>
      <c r="Y973" s="529"/>
      <c r="AB973" s="529"/>
      <c r="AE973" s="529"/>
      <c r="AH973" s="529"/>
      <c r="AK973" s="529"/>
      <c r="AN973" s="529"/>
      <c r="AQ973" s="529"/>
      <c r="AT973" s="529"/>
      <c r="AW973" s="529"/>
      <c r="AZ973" s="529"/>
      <c r="BC973" s="529"/>
    </row>
    <row r="974" ht="12.75" customHeight="1">
      <c r="A974" s="529"/>
      <c r="B974" s="529"/>
      <c r="C974" s="529"/>
      <c r="D974" s="529"/>
      <c r="M974" s="529"/>
      <c r="V974" s="529"/>
      <c r="Y974" s="529"/>
      <c r="AB974" s="529"/>
      <c r="AE974" s="529"/>
      <c r="AH974" s="529"/>
      <c r="AK974" s="529"/>
      <c r="AN974" s="529"/>
      <c r="AQ974" s="529"/>
      <c r="AT974" s="529"/>
      <c r="AW974" s="529"/>
      <c r="AZ974" s="529"/>
      <c r="BC974" s="529"/>
    </row>
    <row r="975" ht="12.75" customHeight="1">
      <c r="A975" s="529"/>
      <c r="B975" s="529"/>
      <c r="C975" s="529"/>
      <c r="D975" s="529"/>
      <c r="M975" s="529"/>
      <c r="V975" s="529"/>
      <c r="Y975" s="529"/>
      <c r="AB975" s="529"/>
      <c r="AE975" s="529"/>
      <c r="AH975" s="529"/>
      <c r="AK975" s="529"/>
      <c r="AN975" s="529"/>
      <c r="AQ975" s="529"/>
      <c r="AT975" s="529"/>
      <c r="AW975" s="529"/>
      <c r="AZ975" s="529"/>
      <c r="BC975" s="529"/>
    </row>
    <row r="976" ht="12.75" customHeight="1">
      <c r="A976" s="529"/>
      <c r="B976" s="529"/>
      <c r="C976" s="529"/>
      <c r="D976" s="529"/>
      <c r="M976" s="529"/>
      <c r="V976" s="529"/>
      <c r="Y976" s="529"/>
      <c r="AB976" s="529"/>
      <c r="AE976" s="529"/>
      <c r="AH976" s="529"/>
      <c r="AK976" s="529"/>
      <c r="AN976" s="529"/>
      <c r="AQ976" s="529"/>
      <c r="AT976" s="529"/>
      <c r="AW976" s="529"/>
      <c r="AZ976" s="529"/>
      <c r="BC976" s="529"/>
    </row>
    <row r="977" ht="12.75" customHeight="1">
      <c r="A977" s="529"/>
      <c r="B977" s="529"/>
      <c r="C977" s="529"/>
      <c r="D977" s="529"/>
      <c r="M977" s="529"/>
      <c r="V977" s="529"/>
      <c r="Y977" s="529"/>
      <c r="AB977" s="529"/>
      <c r="AE977" s="529"/>
      <c r="AH977" s="529"/>
      <c r="AK977" s="529"/>
      <c r="AN977" s="529"/>
      <c r="AQ977" s="529"/>
      <c r="AT977" s="529"/>
      <c r="AW977" s="529"/>
      <c r="AZ977" s="529"/>
      <c r="BC977" s="529"/>
    </row>
    <row r="978" ht="12.75" customHeight="1">
      <c r="A978" s="529"/>
      <c r="B978" s="529"/>
      <c r="C978" s="529"/>
      <c r="D978" s="529"/>
      <c r="M978" s="529"/>
      <c r="V978" s="529"/>
      <c r="Y978" s="529"/>
      <c r="AB978" s="529"/>
      <c r="AE978" s="529"/>
      <c r="AH978" s="529"/>
      <c r="AK978" s="529"/>
      <c r="AN978" s="529"/>
      <c r="AQ978" s="529"/>
      <c r="AT978" s="529"/>
      <c r="AW978" s="529"/>
      <c r="AZ978" s="529"/>
      <c r="BC978" s="529"/>
    </row>
    <row r="979" ht="12.75" customHeight="1">
      <c r="A979" s="529"/>
      <c r="B979" s="529"/>
      <c r="C979" s="529"/>
      <c r="D979" s="529"/>
      <c r="M979" s="529"/>
      <c r="V979" s="529"/>
      <c r="Y979" s="529"/>
      <c r="AB979" s="529"/>
      <c r="AE979" s="529"/>
      <c r="AH979" s="529"/>
      <c r="AK979" s="529"/>
      <c r="AN979" s="529"/>
      <c r="AQ979" s="529"/>
      <c r="AT979" s="529"/>
      <c r="AW979" s="529"/>
      <c r="AZ979" s="529"/>
      <c r="BC979" s="529"/>
    </row>
    <row r="980" ht="12.75" customHeight="1">
      <c r="A980" s="529"/>
      <c r="B980" s="529"/>
      <c r="C980" s="529"/>
      <c r="D980" s="529"/>
      <c r="M980" s="529"/>
      <c r="V980" s="529"/>
      <c r="Y980" s="529"/>
      <c r="AB980" s="529"/>
      <c r="AE980" s="529"/>
      <c r="AH980" s="529"/>
      <c r="AK980" s="529"/>
      <c r="AN980" s="529"/>
      <c r="AQ980" s="529"/>
      <c r="AT980" s="529"/>
      <c r="AW980" s="529"/>
      <c r="AZ980" s="529"/>
      <c r="BC980" s="529"/>
    </row>
    <row r="981" ht="12.75" customHeight="1">
      <c r="A981" s="529"/>
      <c r="B981" s="529"/>
      <c r="C981" s="529"/>
      <c r="D981" s="529"/>
      <c r="M981" s="529"/>
      <c r="V981" s="529"/>
      <c r="Y981" s="529"/>
      <c r="AB981" s="529"/>
      <c r="AE981" s="529"/>
      <c r="AH981" s="529"/>
      <c r="AK981" s="529"/>
      <c r="AN981" s="529"/>
      <c r="AQ981" s="529"/>
      <c r="AT981" s="529"/>
      <c r="AW981" s="529"/>
      <c r="AZ981" s="529"/>
      <c r="BC981" s="529"/>
    </row>
    <row r="982" ht="12.75" customHeight="1">
      <c r="A982" s="529"/>
      <c r="B982" s="529"/>
      <c r="C982" s="529"/>
      <c r="D982" s="529"/>
      <c r="M982" s="529"/>
      <c r="V982" s="529"/>
      <c r="Y982" s="529"/>
      <c r="AB982" s="529"/>
      <c r="AE982" s="529"/>
      <c r="AH982" s="529"/>
      <c r="AK982" s="529"/>
      <c r="AN982" s="529"/>
      <c r="AQ982" s="529"/>
      <c r="AT982" s="529"/>
      <c r="AW982" s="529"/>
      <c r="AZ982" s="529"/>
      <c r="BC982" s="529"/>
    </row>
    <row r="983" ht="12.75" customHeight="1">
      <c r="A983" s="529"/>
      <c r="B983" s="529"/>
      <c r="C983" s="529"/>
      <c r="D983" s="529"/>
      <c r="M983" s="529"/>
      <c r="V983" s="529"/>
      <c r="Y983" s="529"/>
      <c r="AB983" s="529"/>
      <c r="AE983" s="529"/>
      <c r="AH983" s="529"/>
      <c r="AK983" s="529"/>
      <c r="AN983" s="529"/>
      <c r="AQ983" s="529"/>
      <c r="AT983" s="529"/>
      <c r="AW983" s="529"/>
      <c r="AZ983" s="529"/>
      <c r="BC983" s="529"/>
    </row>
    <row r="984" ht="12.75" customHeight="1">
      <c r="A984" s="529"/>
      <c r="B984" s="529"/>
      <c r="C984" s="529"/>
      <c r="D984" s="529"/>
      <c r="M984" s="529"/>
      <c r="V984" s="529"/>
      <c r="Y984" s="529"/>
      <c r="AB984" s="529"/>
      <c r="AE984" s="529"/>
      <c r="AH984" s="529"/>
      <c r="AK984" s="529"/>
      <c r="AN984" s="529"/>
      <c r="AQ984" s="529"/>
      <c r="AT984" s="529"/>
      <c r="AW984" s="529"/>
      <c r="AZ984" s="529"/>
      <c r="BC984" s="529"/>
    </row>
    <row r="985" ht="12.75" customHeight="1">
      <c r="A985" s="529"/>
      <c r="B985" s="529"/>
      <c r="C985" s="529"/>
      <c r="D985" s="529"/>
      <c r="M985" s="529"/>
      <c r="V985" s="529"/>
      <c r="Y985" s="529"/>
      <c r="AB985" s="529"/>
      <c r="AE985" s="529"/>
      <c r="AH985" s="529"/>
      <c r="AK985" s="529"/>
      <c r="AN985" s="529"/>
      <c r="AQ985" s="529"/>
      <c r="AT985" s="529"/>
      <c r="AW985" s="529"/>
      <c r="AZ985" s="529"/>
      <c r="BC985" s="529"/>
    </row>
    <row r="986" ht="12.75" customHeight="1">
      <c r="A986" s="529"/>
      <c r="B986" s="529"/>
      <c r="C986" s="529"/>
      <c r="D986" s="529"/>
      <c r="M986" s="529"/>
      <c r="V986" s="529"/>
      <c r="Y986" s="529"/>
      <c r="AB986" s="529"/>
      <c r="AE986" s="529"/>
      <c r="AH986" s="529"/>
      <c r="AK986" s="529"/>
      <c r="AN986" s="529"/>
      <c r="AQ986" s="529"/>
      <c r="AT986" s="529"/>
      <c r="AW986" s="529"/>
      <c r="AZ986" s="529"/>
      <c r="BC986" s="529"/>
    </row>
    <row r="987" ht="12.75" customHeight="1">
      <c r="A987" s="529"/>
      <c r="B987" s="529"/>
      <c r="C987" s="529"/>
      <c r="D987" s="529"/>
      <c r="M987" s="529"/>
      <c r="V987" s="529"/>
      <c r="Y987" s="529"/>
      <c r="AB987" s="529"/>
      <c r="AE987" s="529"/>
      <c r="AH987" s="529"/>
      <c r="AK987" s="529"/>
      <c r="AN987" s="529"/>
      <c r="AQ987" s="529"/>
      <c r="AT987" s="529"/>
      <c r="AW987" s="529"/>
      <c r="AZ987" s="529"/>
      <c r="BC987" s="529"/>
    </row>
    <row r="988" ht="12.75" customHeight="1">
      <c r="A988" s="529"/>
      <c r="B988" s="529"/>
      <c r="C988" s="529"/>
      <c r="D988" s="529"/>
      <c r="M988" s="529"/>
      <c r="V988" s="529"/>
      <c r="Y988" s="529"/>
      <c r="AB988" s="529"/>
      <c r="AE988" s="529"/>
      <c r="AH988" s="529"/>
      <c r="AK988" s="529"/>
      <c r="AN988" s="529"/>
      <c r="AQ988" s="529"/>
      <c r="AT988" s="529"/>
      <c r="AW988" s="529"/>
      <c r="AZ988" s="529"/>
      <c r="BC988" s="529"/>
    </row>
    <row r="989" ht="12.75" customHeight="1">
      <c r="A989" s="529"/>
      <c r="B989" s="529"/>
      <c r="C989" s="529"/>
      <c r="D989" s="529"/>
      <c r="M989" s="529"/>
      <c r="V989" s="529"/>
      <c r="Y989" s="529"/>
      <c r="AB989" s="529"/>
      <c r="AE989" s="529"/>
      <c r="AH989" s="529"/>
      <c r="AK989" s="529"/>
      <c r="AN989" s="529"/>
      <c r="AQ989" s="529"/>
      <c r="AT989" s="529"/>
      <c r="AW989" s="529"/>
      <c r="AZ989" s="529"/>
      <c r="BC989" s="529"/>
    </row>
    <row r="990" ht="12.75" customHeight="1">
      <c r="A990" s="529"/>
      <c r="B990" s="529"/>
      <c r="C990" s="529"/>
      <c r="D990" s="529"/>
      <c r="M990" s="529"/>
      <c r="V990" s="529"/>
      <c r="Y990" s="529"/>
      <c r="AB990" s="529"/>
      <c r="AE990" s="529"/>
      <c r="AH990" s="529"/>
      <c r="AK990" s="529"/>
      <c r="AN990" s="529"/>
      <c r="AQ990" s="529"/>
      <c r="AT990" s="529"/>
      <c r="AW990" s="529"/>
      <c r="AZ990" s="529"/>
      <c r="BC990" s="529"/>
    </row>
    <row r="991" ht="12.75" customHeight="1">
      <c r="A991" s="529"/>
      <c r="B991" s="529"/>
      <c r="C991" s="529"/>
      <c r="D991" s="529"/>
      <c r="M991" s="529"/>
      <c r="V991" s="529"/>
      <c r="Y991" s="529"/>
      <c r="AB991" s="529"/>
      <c r="AE991" s="529"/>
      <c r="AH991" s="529"/>
      <c r="AK991" s="529"/>
      <c r="AN991" s="529"/>
      <c r="AQ991" s="529"/>
      <c r="AT991" s="529"/>
      <c r="AW991" s="529"/>
      <c r="AZ991" s="529"/>
      <c r="BC991" s="529"/>
    </row>
    <row r="992" ht="12.75" customHeight="1">
      <c r="A992" s="529"/>
      <c r="B992" s="529"/>
      <c r="C992" s="529"/>
      <c r="D992" s="529"/>
      <c r="M992" s="529"/>
      <c r="V992" s="529"/>
      <c r="Y992" s="529"/>
      <c r="AB992" s="529"/>
      <c r="AE992" s="529"/>
      <c r="AH992" s="529"/>
      <c r="AK992" s="529"/>
      <c r="AN992" s="529"/>
      <c r="AQ992" s="529"/>
      <c r="AT992" s="529"/>
      <c r="AW992" s="529"/>
      <c r="AZ992" s="529"/>
      <c r="BC992" s="529"/>
    </row>
    <row r="993" ht="12.75" customHeight="1">
      <c r="A993" s="529"/>
      <c r="B993" s="529"/>
      <c r="C993" s="529"/>
      <c r="D993" s="529"/>
      <c r="M993" s="529"/>
      <c r="V993" s="529"/>
      <c r="Y993" s="529"/>
      <c r="AB993" s="529"/>
      <c r="AE993" s="529"/>
      <c r="AH993" s="529"/>
      <c r="AK993" s="529"/>
      <c r="AN993" s="529"/>
      <c r="AQ993" s="529"/>
      <c r="AT993" s="529"/>
      <c r="AW993" s="529"/>
      <c r="AZ993" s="529"/>
      <c r="BC993" s="529"/>
    </row>
    <row r="994" ht="12.75" customHeight="1">
      <c r="A994" s="529"/>
      <c r="B994" s="529"/>
      <c r="C994" s="529"/>
      <c r="D994" s="529"/>
      <c r="M994" s="529"/>
      <c r="V994" s="529"/>
      <c r="Y994" s="529"/>
      <c r="AB994" s="529"/>
      <c r="AE994" s="529"/>
      <c r="AH994" s="529"/>
      <c r="AK994" s="529"/>
      <c r="AN994" s="529"/>
      <c r="AQ994" s="529"/>
      <c r="AT994" s="529"/>
      <c r="AW994" s="529"/>
      <c r="AZ994" s="529"/>
      <c r="BC994" s="529"/>
    </row>
    <row r="995" ht="12.75" customHeight="1">
      <c r="A995" s="529"/>
      <c r="B995" s="529"/>
      <c r="C995" s="529"/>
      <c r="D995" s="529"/>
      <c r="M995" s="529"/>
      <c r="V995" s="529"/>
      <c r="Y995" s="529"/>
      <c r="AB995" s="529"/>
      <c r="AE995" s="529"/>
      <c r="AH995" s="529"/>
      <c r="AK995" s="529"/>
      <c r="AN995" s="529"/>
      <c r="AQ995" s="529"/>
      <c r="AT995" s="529"/>
      <c r="AW995" s="529"/>
      <c r="AZ995" s="529"/>
      <c r="BC995" s="529"/>
    </row>
    <row r="996" ht="12.75" customHeight="1">
      <c r="A996" s="529"/>
      <c r="B996" s="529"/>
      <c r="C996" s="529"/>
      <c r="D996" s="529"/>
      <c r="M996" s="529"/>
      <c r="V996" s="529"/>
      <c r="Y996" s="529"/>
      <c r="AB996" s="529"/>
      <c r="AE996" s="529"/>
      <c r="AH996" s="529"/>
      <c r="AK996" s="529"/>
      <c r="AN996" s="529"/>
      <c r="AQ996" s="529"/>
      <c r="AT996" s="529"/>
      <c r="AW996" s="529"/>
      <c r="AZ996" s="529"/>
      <c r="BC996" s="529"/>
    </row>
    <row r="997" ht="12.75" customHeight="1">
      <c r="A997" s="529"/>
      <c r="B997" s="529"/>
      <c r="C997" s="529"/>
      <c r="D997" s="529"/>
      <c r="M997" s="529"/>
      <c r="V997" s="529"/>
      <c r="Y997" s="529"/>
      <c r="AB997" s="529"/>
      <c r="AE997" s="529"/>
      <c r="AH997" s="529"/>
      <c r="AK997" s="529"/>
      <c r="AN997" s="529"/>
      <c r="AQ997" s="529"/>
      <c r="AT997" s="529"/>
      <c r="AW997" s="529"/>
      <c r="AZ997" s="529"/>
      <c r="BC997" s="529"/>
    </row>
    <row r="998" ht="12.75" customHeight="1">
      <c r="A998" s="529"/>
      <c r="B998" s="529"/>
      <c r="C998" s="529"/>
      <c r="D998" s="529"/>
      <c r="M998" s="529"/>
      <c r="V998" s="529"/>
      <c r="Y998" s="529"/>
      <c r="AB998" s="529"/>
      <c r="AE998" s="529"/>
      <c r="AH998" s="529"/>
      <c r="AK998" s="529"/>
      <c r="AN998" s="529"/>
      <c r="AQ998" s="529"/>
      <c r="AT998" s="529"/>
      <c r="AW998" s="529"/>
      <c r="AZ998" s="529"/>
      <c r="BC998" s="529"/>
    </row>
    <row r="999" ht="12.75" customHeight="1">
      <c r="A999" s="529"/>
      <c r="B999" s="529"/>
      <c r="C999" s="529"/>
      <c r="D999" s="529"/>
      <c r="M999" s="529"/>
      <c r="V999" s="529"/>
      <c r="Y999" s="529"/>
      <c r="AB999" s="529"/>
      <c r="AE999" s="529"/>
      <c r="AH999" s="529"/>
      <c r="AK999" s="529"/>
      <c r="AN999" s="529"/>
      <c r="AQ999" s="529"/>
      <c r="AT999" s="529"/>
      <c r="AW999" s="529"/>
      <c r="AZ999" s="529"/>
      <c r="BC999" s="529"/>
    </row>
    <row r="1000" ht="12.75" customHeight="1">
      <c r="A1000" s="529"/>
      <c r="B1000" s="529"/>
      <c r="C1000" s="529"/>
      <c r="D1000" s="529"/>
      <c r="M1000" s="529"/>
      <c r="V1000" s="529"/>
      <c r="Y1000" s="529"/>
      <c r="AB1000" s="529"/>
      <c r="AE1000" s="529"/>
      <c r="AH1000" s="529"/>
      <c r="AK1000" s="529"/>
      <c r="AN1000" s="529"/>
      <c r="AQ1000" s="529"/>
      <c r="AT1000" s="529"/>
      <c r="AW1000" s="529"/>
      <c r="AZ1000" s="529"/>
      <c r="BC1000" s="529"/>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2005-07-01T05:21:10Z</dcterms:created>
</cp:coreProperties>
</file>